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DATA ANALYSIS\"/>
    </mc:Choice>
  </mc:AlternateContent>
  <xr:revisionPtr revIDLastSave="0" documentId="13_ncr:1_{A08E744A-C0E3-4A0A-8699-00F0D3BB626E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Descriptive Statistics" sheetId="16" r:id="rId1"/>
    <sheet name="Assignment 3" sheetId="15" r:id="rId2"/>
    <sheet name="Health_official" sheetId="1" r:id="rId3"/>
    <sheet name="subdata" sheetId="2" r:id="rId4"/>
    <sheet name="TransposedData" sheetId="3" r:id="rId5"/>
    <sheet name="Assignment 1" sheetId="4" r:id="rId6"/>
    <sheet name="Assignment 2" sheetId="5" r:id="rId7"/>
  </sheets>
  <definedNames>
    <definedName name="_xlnm._FilterDatabase" localSheetId="2" hidden="1">Health_official!$D$1:$W$6677</definedName>
    <definedName name="_xlchart.v1.0" hidden="1">'Assignment 3'!$C$1</definedName>
    <definedName name="_xlchart.v1.1" hidden="1">'Assignment 3'!$C$2:$C$2593</definedName>
    <definedName name="ExternalData_1" localSheetId="1" hidden="1">'Assignment 3'!$A$1:$F$2593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2" i="15" l="1"/>
  <c r="K53" i="15"/>
  <c r="K54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H2" i="15"/>
  <c r="H3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H175" i="15"/>
  <c r="H176" i="15"/>
  <c r="H177" i="15"/>
  <c r="H178" i="15"/>
  <c r="H179" i="15"/>
  <c r="H180" i="15"/>
  <c r="H181" i="15"/>
  <c r="H182" i="15"/>
  <c r="H183" i="15"/>
  <c r="H184" i="15"/>
  <c r="H185" i="15"/>
  <c r="H186" i="15"/>
  <c r="H187" i="15"/>
  <c r="H188" i="15"/>
  <c r="H189" i="15"/>
  <c r="H190" i="15"/>
  <c r="H191" i="15"/>
  <c r="H192" i="15"/>
  <c r="H193" i="15"/>
  <c r="H194" i="15"/>
  <c r="H195" i="15"/>
  <c r="H196" i="15"/>
  <c r="H197" i="15"/>
  <c r="H198" i="15"/>
  <c r="H199" i="15"/>
  <c r="H200" i="15"/>
  <c r="H201" i="15"/>
  <c r="H202" i="15"/>
  <c r="H203" i="15"/>
  <c r="H204" i="15"/>
  <c r="H205" i="15"/>
  <c r="H206" i="15"/>
  <c r="H207" i="15"/>
  <c r="H208" i="15"/>
  <c r="H209" i="15"/>
  <c r="H210" i="15"/>
  <c r="H211" i="15"/>
  <c r="H212" i="15"/>
  <c r="H213" i="15"/>
  <c r="H214" i="15"/>
  <c r="H215" i="15"/>
  <c r="H216" i="15"/>
  <c r="H217" i="15"/>
  <c r="H218" i="15"/>
  <c r="H219" i="15"/>
  <c r="H220" i="15"/>
  <c r="H221" i="15"/>
  <c r="H222" i="15"/>
  <c r="H223" i="15"/>
  <c r="H224" i="15"/>
  <c r="H225" i="15"/>
  <c r="H226" i="15"/>
  <c r="H227" i="15"/>
  <c r="H228" i="15"/>
  <c r="H229" i="15"/>
  <c r="H230" i="15"/>
  <c r="H231" i="15"/>
  <c r="H232" i="15"/>
  <c r="H233" i="15"/>
  <c r="H234" i="15"/>
  <c r="H235" i="15"/>
  <c r="H236" i="15"/>
  <c r="H237" i="15"/>
  <c r="H238" i="15"/>
  <c r="H239" i="15"/>
  <c r="H240" i="15"/>
  <c r="H241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H338" i="15"/>
  <c r="H339" i="15"/>
  <c r="H340" i="15"/>
  <c r="H341" i="15"/>
  <c r="H342" i="15"/>
  <c r="H343" i="15"/>
  <c r="H344" i="15"/>
  <c r="H345" i="15"/>
  <c r="H346" i="15"/>
  <c r="H347" i="15"/>
  <c r="H348" i="15"/>
  <c r="H349" i="15"/>
  <c r="H350" i="15"/>
  <c r="H351" i="15"/>
  <c r="H352" i="15"/>
  <c r="H353" i="15"/>
  <c r="H354" i="15"/>
  <c r="H355" i="15"/>
  <c r="H356" i="15"/>
  <c r="H357" i="15"/>
  <c r="H358" i="15"/>
  <c r="H359" i="15"/>
  <c r="H360" i="15"/>
  <c r="H361" i="15"/>
  <c r="H362" i="15"/>
  <c r="H363" i="15"/>
  <c r="H364" i="15"/>
  <c r="H365" i="15"/>
  <c r="H366" i="15"/>
  <c r="H367" i="15"/>
  <c r="H368" i="15"/>
  <c r="H369" i="15"/>
  <c r="H370" i="15"/>
  <c r="H371" i="15"/>
  <c r="H372" i="15"/>
  <c r="H373" i="15"/>
  <c r="H374" i="15"/>
  <c r="H375" i="15"/>
  <c r="H376" i="15"/>
  <c r="H377" i="15"/>
  <c r="H378" i="15"/>
  <c r="H379" i="15"/>
  <c r="H380" i="15"/>
  <c r="H381" i="15"/>
  <c r="H382" i="15"/>
  <c r="H383" i="15"/>
  <c r="H384" i="15"/>
  <c r="H385" i="15"/>
  <c r="H386" i="15"/>
  <c r="H387" i="15"/>
  <c r="H388" i="15"/>
  <c r="H389" i="15"/>
  <c r="H390" i="15"/>
  <c r="H391" i="15"/>
  <c r="H392" i="15"/>
  <c r="H393" i="15"/>
  <c r="H394" i="15"/>
  <c r="H395" i="15"/>
  <c r="H396" i="15"/>
  <c r="H397" i="15"/>
  <c r="H398" i="15"/>
  <c r="H399" i="15"/>
  <c r="H400" i="15"/>
  <c r="H401" i="15"/>
  <c r="H402" i="15"/>
  <c r="H403" i="15"/>
  <c r="H404" i="15"/>
  <c r="H405" i="15"/>
  <c r="H406" i="15"/>
  <c r="H407" i="15"/>
  <c r="H408" i="15"/>
  <c r="H409" i="15"/>
  <c r="H410" i="15"/>
  <c r="H411" i="15"/>
  <c r="H412" i="15"/>
  <c r="H413" i="15"/>
  <c r="H414" i="15"/>
  <c r="H415" i="15"/>
  <c r="H416" i="15"/>
  <c r="H417" i="15"/>
  <c r="H418" i="15"/>
  <c r="H419" i="15"/>
  <c r="H420" i="15"/>
  <c r="H421" i="15"/>
  <c r="H422" i="15"/>
  <c r="H423" i="15"/>
  <c r="H424" i="15"/>
  <c r="H425" i="15"/>
  <c r="H426" i="15"/>
  <c r="H427" i="15"/>
  <c r="H428" i="15"/>
  <c r="H429" i="15"/>
  <c r="H430" i="15"/>
  <c r="H431" i="15"/>
  <c r="H432" i="15"/>
  <c r="H433" i="15"/>
  <c r="H434" i="15"/>
  <c r="H435" i="15"/>
  <c r="H436" i="15"/>
  <c r="H437" i="15"/>
  <c r="H438" i="15"/>
  <c r="H439" i="15"/>
  <c r="H440" i="15"/>
  <c r="H441" i="15"/>
  <c r="H442" i="15"/>
  <c r="H443" i="15"/>
  <c r="H444" i="15"/>
  <c r="H445" i="15"/>
  <c r="H446" i="15"/>
  <c r="H447" i="15"/>
  <c r="H448" i="15"/>
  <c r="H449" i="15"/>
  <c r="H450" i="15"/>
  <c r="H451" i="15"/>
  <c r="H452" i="15"/>
  <c r="H453" i="15"/>
  <c r="H454" i="15"/>
  <c r="H455" i="15"/>
  <c r="H456" i="15"/>
  <c r="H457" i="15"/>
  <c r="H458" i="15"/>
  <c r="H459" i="15"/>
  <c r="H460" i="15"/>
  <c r="H461" i="15"/>
  <c r="H462" i="15"/>
  <c r="H463" i="15"/>
  <c r="H464" i="15"/>
  <c r="H465" i="15"/>
  <c r="H466" i="15"/>
  <c r="H467" i="15"/>
  <c r="H468" i="15"/>
  <c r="H469" i="15"/>
  <c r="H470" i="15"/>
  <c r="H471" i="15"/>
  <c r="H472" i="15"/>
  <c r="H473" i="15"/>
  <c r="H474" i="15"/>
  <c r="H475" i="15"/>
  <c r="H476" i="15"/>
  <c r="H477" i="15"/>
  <c r="H478" i="15"/>
  <c r="H479" i="15"/>
  <c r="H480" i="15"/>
  <c r="H481" i="15"/>
  <c r="H482" i="15"/>
  <c r="H483" i="15"/>
  <c r="H484" i="15"/>
  <c r="H485" i="15"/>
  <c r="H486" i="15"/>
  <c r="H487" i="15"/>
  <c r="H488" i="15"/>
  <c r="H489" i="15"/>
  <c r="H490" i="15"/>
  <c r="H491" i="15"/>
  <c r="H492" i="15"/>
  <c r="H493" i="15"/>
  <c r="H494" i="15"/>
  <c r="H495" i="15"/>
  <c r="H496" i="15"/>
  <c r="H497" i="15"/>
  <c r="H498" i="15"/>
  <c r="H499" i="15"/>
  <c r="H5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G2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G1519" i="15"/>
  <c r="G1520" i="15"/>
  <c r="G1521" i="15"/>
  <c r="G1522" i="15"/>
  <c r="G1523" i="15"/>
  <c r="G1524" i="15"/>
  <c r="G1525" i="15"/>
  <c r="G1526" i="15"/>
  <c r="G1527" i="15"/>
  <c r="G1528" i="15"/>
  <c r="G1529" i="15"/>
  <c r="G1530" i="15"/>
  <c r="G1531" i="15"/>
  <c r="G1532" i="15"/>
  <c r="G1533" i="15"/>
  <c r="G1534" i="15"/>
  <c r="G1535" i="15"/>
  <c r="G1536" i="15"/>
  <c r="G1537" i="15"/>
  <c r="G1538" i="15"/>
  <c r="G1539" i="15"/>
  <c r="G1540" i="15"/>
  <c r="G1541" i="15"/>
  <c r="G1542" i="15"/>
  <c r="G1543" i="15"/>
  <c r="G1544" i="15"/>
  <c r="G1545" i="15"/>
  <c r="G1546" i="15"/>
  <c r="G1547" i="15"/>
  <c r="G1548" i="15"/>
  <c r="G1549" i="15"/>
  <c r="G1550" i="15"/>
  <c r="G1551" i="15"/>
  <c r="G1552" i="15"/>
  <c r="G1553" i="15"/>
  <c r="G1554" i="15"/>
  <c r="G1555" i="15"/>
  <c r="G1556" i="15"/>
  <c r="G1557" i="15"/>
  <c r="G1558" i="15"/>
  <c r="G1559" i="15"/>
  <c r="G1560" i="15"/>
  <c r="G1561" i="15"/>
  <c r="G1562" i="15"/>
  <c r="G1563" i="15"/>
  <c r="G1564" i="15"/>
  <c r="G1565" i="15"/>
  <c r="G1566" i="15"/>
  <c r="G1567" i="15"/>
  <c r="G1568" i="15"/>
  <c r="G1569" i="15"/>
  <c r="G1570" i="15"/>
  <c r="G1571" i="15"/>
  <c r="G1572" i="15"/>
  <c r="G1573" i="15"/>
  <c r="G1574" i="15"/>
  <c r="G1575" i="15"/>
  <c r="G1576" i="15"/>
  <c r="G1577" i="15"/>
  <c r="G1578" i="15"/>
  <c r="G1579" i="15"/>
  <c r="G1580" i="15"/>
  <c r="G1581" i="15"/>
  <c r="G1582" i="15"/>
  <c r="G1583" i="15"/>
  <c r="G1584" i="15"/>
  <c r="G1585" i="15"/>
  <c r="G1586" i="15"/>
  <c r="G1587" i="15"/>
  <c r="G1588" i="15"/>
  <c r="G1589" i="15"/>
  <c r="G1590" i="15"/>
  <c r="G1591" i="15"/>
  <c r="G1592" i="15"/>
  <c r="G1593" i="15"/>
  <c r="G1594" i="15"/>
  <c r="G1595" i="15"/>
  <c r="G1596" i="15"/>
  <c r="G1597" i="15"/>
  <c r="G1598" i="15"/>
  <c r="G1599" i="15"/>
  <c r="G1600" i="15"/>
  <c r="G1601" i="15"/>
  <c r="G1602" i="15"/>
  <c r="G1603" i="15"/>
  <c r="G1604" i="15"/>
  <c r="G1605" i="15"/>
  <c r="G1606" i="15"/>
  <c r="G1607" i="15"/>
  <c r="G1608" i="15"/>
  <c r="G1609" i="15"/>
  <c r="G1610" i="15"/>
  <c r="G1611" i="15"/>
  <c r="G1612" i="15"/>
  <c r="G1613" i="15"/>
  <c r="G1614" i="15"/>
  <c r="G1615" i="15"/>
  <c r="G1616" i="15"/>
  <c r="G1617" i="15"/>
  <c r="G1618" i="15"/>
  <c r="G1619" i="15"/>
  <c r="G1620" i="15"/>
  <c r="G1621" i="15"/>
  <c r="G1622" i="15"/>
  <c r="G1623" i="15"/>
  <c r="G1624" i="15"/>
  <c r="G1625" i="15"/>
  <c r="G1626" i="15"/>
  <c r="G1627" i="15"/>
  <c r="G1628" i="15"/>
  <c r="G1629" i="15"/>
  <c r="G1630" i="15"/>
  <c r="G1631" i="15"/>
  <c r="G1632" i="15"/>
  <c r="G1633" i="15"/>
  <c r="G1634" i="15"/>
  <c r="G1635" i="15"/>
  <c r="G1636" i="15"/>
  <c r="G1637" i="15"/>
  <c r="G1638" i="15"/>
  <c r="G1639" i="15"/>
  <c r="G1640" i="15"/>
  <c r="G1641" i="15"/>
  <c r="G1642" i="15"/>
  <c r="G1643" i="15"/>
  <c r="G1644" i="15"/>
  <c r="G1645" i="15"/>
  <c r="G1646" i="15"/>
  <c r="G1647" i="15"/>
  <c r="G1648" i="15"/>
  <c r="G1649" i="15"/>
  <c r="G1650" i="15"/>
  <c r="G1651" i="15"/>
  <c r="G1652" i="15"/>
  <c r="G1653" i="15"/>
  <c r="G1654" i="15"/>
  <c r="G1655" i="15"/>
  <c r="G1656" i="15"/>
  <c r="G1657" i="15"/>
  <c r="G1658" i="15"/>
  <c r="G1659" i="15"/>
  <c r="G1660" i="15"/>
  <c r="G1661" i="15"/>
  <c r="G1662" i="15"/>
  <c r="G1663" i="15"/>
  <c r="G1664" i="15"/>
  <c r="G1665" i="15"/>
  <c r="G1666" i="15"/>
  <c r="G1667" i="15"/>
  <c r="G1668" i="15"/>
  <c r="G1669" i="15"/>
  <c r="G1670" i="15"/>
  <c r="G1671" i="15"/>
  <c r="G1672" i="15"/>
  <c r="G1673" i="15"/>
  <c r="G1674" i="15"/>
  <c r="G1675" i="15"/>
  <c r="G1676" i="15"/>
  <c r="G1677" i="15"/>
  <c r="G1678" i="15"/>
  <c r="G1679" i="15"/>
  <c r="G1680" i="15"/>
  <c r="G1681" i="15"/>
  <c r="G1682" i="15"/>
  <c r="G1683" i="15"/>
  <c r="G1684" i="15"/>
  <c r="G1685" i="15"/>
  <c r="G1686" i="15"/>
  <c r="G1687" i="15"/>
  <c r="G1688" i="15"/>
  <c r="G1689" i="15"/>
  <c r="G1690" i="15"/>
  <c r="G1691" i="15"/>
  <c r="G1692" i="15"/>
  <c r="G1693" i="15"/>
  <c r="G1694" i="15"/>
  <c r="G1695" i="15"/>
  <c r="G1696" i="15"/>
  <c r="G1697" i="15"/>
  <c r="G1698" i="15"/>
  <c r="G1699" i="15"/>
  <c r="G1700" i="15"/>
  <c r="G1701" i="15"/>
  <c r="G1702" i="15"/>
  <c r="G1703" i="15"/>
  <c r="G1704" i="15"/>
  <c r="G1705" i="15"/>
  <c r="G1706" i="15"/>
  <c r="G1707" i="15"/>
  <c r="G1708" i="15"/>
  <c r="G1709" i="15"/>
  <c r="G1710" i="15"/>
  <c r="G1711" i="15"/>
  <c r="G1712" i="15"/>
  <c r="G1713" i="15"/>
  <c r="G1714" i="15"/>
  <c r="G1715" i="15"/>
  <c r="G1716" i="15"/>
  <c r="G1717" i="15"/>
  <c r="G1718" i="15"/>
  <c r="G1719" i="15"/>
  <c r="G1720" i="15"/>
  <c r="G1721" i="15"/>
  <c r="G1722" i="15"/>
  <c r="G1723" i="15"/>
  <c r="G1724" i="15"/>
  <c r="G1725" i="15"/>
  <c r="G1726" i="15"/>
  <c r="G1727" i="15"/>
  <c r="G1728" i="15"/>
  <c r="G1729" i="15"/>
  <c r="G1730" i="15"/>
  <c r="G1731" i="15"/>
  <c r="G1732" i="15"/>
  <c r="G1733" i="15"/>
  <c r="G1734" i="15"/>
  <c r="G1735" i="15"/>
  <c r="G1736" i="15"/>
  <c r="G1737" i="15"/>
  <c r="G1738" i="15"/>
  <c r="G1739" i="15"/>
  <c r="G1740" i="15"/>
  <c r="G1741" i="15"/>
  <c r="G1742" i="15"/>
  <c r="G1743" i="15"/>
  <c r="G1744" i="15"/>
  <c r="G1745" i="15"/>
  <c r="G1746" i="15"/>
  <c r="G1747" i="15"/>
  <c r="G1748" i="15"/>
  <c r="G1749" i="15"/>
  <c r="G1750" i="15"/>
  <c r="G1751" i="15"/>
  <c r="G1752" i="15"/>
  <c r="G1753" i="15"/>
  <c r="G1754" i="15"/>
  <c r="G1755" i="15"/>
  <c r="G1756" i="15"/>
  <c r="G1757" i="15"/>
  <c r="G1758" i="15"/>
  <c r="G1759" i="15"/>
  <c r="G1760" i="15"/>
  <c r="G1761" i="15"/>
  <c r="G1762" i="15"/>
  <c r="G1763" i="15"/>
  <c r="G1764" i="15"/>
  <c r="G1765" i="15"/>
  <c r="G1766" i="15"/>
  <c r="G1767" i="15"/>
  <c r="G1768" i="15"/>
  <c r="G1769" i="15"/>
  <c r="G1770" i="15"/>
  <c r="G1771" i="15"/>
  <c r="G1772" i="15"/>
  <c r="G1773" i="15"/>
  <c r="G1774" i="15"/>
  <c r="G1775" i="15"/>
  <c r="G1776" i="15"/>
  <c r="G1777" i="15"/>
  <c r="G1778" i="15"/>
  <c r="G1779" i="15"/>
  <c r="G1780" i="15"/>
  <c r="G1781" i="15"/>
  <c r="G1782" i="15"/>
  <c r="G1783" i="15"/>
  <c r="G1784" i="15"/>
  <c r="G1785" i="15"/>
  <c r="G1786" i="15"/>
  <c r="G1787" i="15"/>
  <c r="G1788" i="15"/>
  <c r="G1789" i="15"/>
  <c r="G1790" i="15"/>
  <c r="G1791" i="15"/>
  <c r="G1792" i="15"/>
  <c r="G1793" i="15"/>
  <c r="G1794" i="15"/>
  <c r="G1795" i="15"/>
  <c r="G1796" i="15"/>
  <c r="G1797" i="15"/>
  <c r="G1798" i="15"/>
  <c r="G1799" i="15"/>
  <c r="G1800" i="15"/>
  <c r="G1801" i="15"/>
  <c r="G1802" i="15"/>
  <c r="G1803" i="15"/>
  <c r="G1804" i="15"/>
  <c r="G1805" i="15"/>
  <c r="G1806" i="15"/>
  <c r="G1807" i="15"/>
  <c r="G1808" i="15"/>
  <c r="G1809" i="15"/>
  <c r="G1810" i="15"/>
  <c r="G1811" i="15"/>
  <c r="G1812" i="15"/>
  <c r="G1813" i="15"/>
  <c r="G1814" i="15"/>
  <c r="G1815" i="15"/>
  <c r="G1816" i="15"/>
  <c r="G1817" i="15"/>
  <c r="G1818" i="15"/>
  <c r="G1819" i="15"/>
  <c r="G1820" i="15"/>
  <c r="G1821" i="15"/>
  <c r="G1822" i="15"/>
  <c r="G1823" i="15"/>
  <c r="G1824" i="15"/>
  <c r="G1825" i="15"/>
  <c r="G1826" i="15"/>
  <c r="G1827" i="15"/>
  <c r="G1828" i="15"/>
  <c r="G1829" i="15"/>
  <c r="G1830" i="15"/>
  <c r="G1831" i="15"/>
  <c r="G1832" i="15"/>
  <c r="G1833" i="15"/>
  <c r="G1834" i="15"/>
  <c r="G1835" i="15"/>
  <c r="G1836" i="15"/>
  <c r="G1837" i="15"/>
  <c r="G1838" i="15"/>
  <c r="G1839" i="15"/>
  <c r="G1840" i="15"/>
  <c r="G1841" i="15"/>
  <c r="G1842" i="15"/>
  <c r="G1843" i="15"/>
  <c r="G1844" i="15"/>
  <c r="G1845" i="15"/>
  <c r="G1846" i="15"/>
  <c r="G1847" i="15"/>
  <c r="G1848" i="15"/>
  <c r="G1849" i="15"/>
  <c r="G1850" i="15"/>
  <c r="G1851" i="15"/>
  <c r="G1852" i="15"/>
  <c r="G1853" i="15"/>
  <c r="G1854" i="15"/>
  <c r="G1855" i="15"/>
  <c r="G1856" i="15"/>
  <c r="G1857" i="15"/>
  <c r="G1858" i="15"/>
  <c r="G1859" i="15"/>
  <c r="G1860" i="15"/>
  <c r="G1861" i="15"/>
  <c r="G1862" i="15"/>
  <c r="G1863" i="15"/>
  <c r="G1864" i="15"/>
  <c r="G1865" i="15"/>
  <c r="G1866" i="15"/>
  <c r="G1867" i="15"/>
  <c r="G1868" i="15"/>
  <c r="G1869" i="15"/>
  <c r="G1870" i="15"/>
  <c r="G1871" i="15"/>
  <c r="G1872" i="15"/>
  <c r="G1873" i="15"/>
  <c r="G1874" i="15"/>
  <c r="G1875" i="15"/>
  <c r="G1876" i="15"/>
  <c r="G1877" i="15"/>
  <c r="G1878" i="15"/>
  <c r="G1879" i="15"/>
  <c r="G1880" i="15"/>
  <c r="G1881" i="15"/>
  <c r="G1882" i="15"/>
  <c r="G1883" i="15"/>
  <c r="G1884" i="15"/>
  <c r="G1885" i="15"/>
  <c r="G1886" i="15"/>
  <c r="G1887" i="15"/>
  <c r="G1888" i="15"/>
  <c r="G1889" i="15"/>
  <c r="G1890" i="15"/>
  <c r="G1891" i="15"/>
  <c r="G1892" i="15"/>
  <c r="G1893" i="15"/>
  <c r="G1894" i="15"/>
  <c r="G1895" i="15"/>
  <c r="G1896" i="15"/>
  <c r="G1897" i="15"/>
  <c r="G1898" i="15"/>
  <c r="G1899" i="15"/>
  <c r="G1900" i="15"/>
  <c r="G1901" i="15"/>
  <c r="G1902" i="15"/>
  <c r="G1903" i="15"/>
  <c r="G1904" i="15"/>
  <c r="G1905" i="15"/>
  <c r="G1906" i="15"/>
  <c r="G1907" i="15"/>
  <c r="G1908" i="15"/>
  <c r="G1909" i="15"/>
  <c r="G1910" i="15"/>
  <c r="G1911" i="15"/>
  <c r="G1912" i="15"/>
  <c r="G1913" i="15"/>
  <c r="G1914" i="15"/>
  <c r="G1915" i="15"/>
  <c r="G1916" i="15"/>
  <c r="G1917" i="15"/>
  <c r="G1918" i="15"/>
  <c r="G1919" i="15"/>
  <c r="G1920" i="15"/>
  <c r="G1921" i="15"/>
  <c r="G1922" i="15"/>
  <c r="G1923" i="15"/>
  <c r="G1924" i="15"/>
  <c r="G1925" i="15"/>
  <c r="G1926" i="15"/>
  <c r="G1927" i="15"/>
  <c r="G1928" i="15"/>
  <c r="G1929" i="15"/>
  <c r="G1930" i="15"/>
  <c r="G1931" i="15"/>
  <c r="G1932" i="15"/>
  <c r="G1933" i="15"/>
  <c r="G1934" i="15"/>
  <c r="G1935" i="15"/>
  <c r="G1936" i="15"/>
  <c r="G1937" i="15"/>
  <c r="G1938" i="15"/>
  <c r="G1939" i="15"/>
  <c r="G1940" i="15"/>
  <c r="G1941" i="15"/>
  <c r="G1942" i="15"/>
  <c r="G1943" i="15"/>
  <c r="G1944" i="15"/>
  <c r="G1945" i="15"/>
  <c r="G1946" i="15"/>
  <c r="G1947" i="15"/>
  <c r="G1948" i="15"/>
  <c r="G1949" i="15"/>
  <c r="G1950" i="15"/>
  <c r="G1951" i="15"/>
  <c r="G1952" i="15"/>
  <c r="G1953" i="15"/>
  <c r="G1954" i="15"/>
  <c r="G1955" i="15"/>
  <c r="G1956" i="15"/>
  <c r="G1957" i="15"/>
  <c r="G1958" i="15"/>
  <c r="G1959" i="15"/>
  <c r="G1960" i="15"/>
  <c r="G1961" i="15"/>
  <c r="G1962" i="15"/>
  <c r="G1963" i="15"/>
  <c r="G1964" i="15"/>
  <c r="G1965" i="15"/>
  <c r="G1966" i="15"/>
  <c r="G1967" i="15"/>
  <c r="G1968" i="15"/>
  <c r="G1969" i="15"/>
  <c r="G1970" i="15"/>
  <c r="G1971" i="15"/>
  <c r="G1972" i="15"/>
  <c r="G1973" i="15"/>
  <c r="G1974" i="15"/>
  <c r="G1975" i="15"/>
  <c r="G1976" i="15"/>
  <c r="G1977" i="15"/>
  <c r="G1978" i="15"/>
  <c r="G1979" i="15"/>
  <c r="G1980" i="15"/>
  <c r="G1981" i="15"/>
  <c r="G1982" i="15"/>
  <c r="G1983" i="15"/>
  <c r="G1984" i="15"/>
  <c r="G1985" i="15"/>
  <c r="G1986" i="15"/>
  <c r="G1987" i="15"/>
  <c r="G1988" i="15"/>
  <c r="G1989" i="15"/>
  <c r="G1990" i="15"/>
  <c r="G1991" i="15"/>
  <c r="G1992" i="15"/>
  <c r="G1993" i="15"/>
  <c r="G1994" i="15"/>
  <c r="G1995" i="15"/>
  <c r="G1996" i="15"/>
  <c r="G1997" i="15"/>
  <c r="G1998" i="15"/>
  <c r="G1999" i="15"/>
  <c r="G2000" i="15"/>
  <c r="G2001" i="15"/>
  <c r="G2002" i="15"/>
  <c r="G2003" i="15"/>
  <c r="G2004" i="15"/>
  <c r="G2005" i="15"/>
  <c r="G2006" i="15"/>
  <c r="G2007" i="15"/>
  <c r="G2008" i="15"/>
  <c r="G2009" i="15"/>
  <c r="G2010" i="15"/>
  <c r="G2011" i="15"/>
  <c r="G2012" i="15"/>
  <c r="G2013" i="15"/>
  <c r="G2014" i="15"/>
  <c r="G2015" i="15"/>
  <c r="G2016" i="15"/>
  <c r="G2017" i="15"/>
  <c r="G2018" i="15"/>
  <c r="G2019" i="15"/>
  <c r="G2020" i="15"/>
  <c r="G2021" i="15"/>
  <c r="G2022" i="15"/>
  <c r="G2023" i="15"/>
  <c r="G2024" i="15"/>
  <c r="G2025" i="15"/>
  <c r="G2026" i="15"/>
  <c r="G2027" i="15"/>
  <c r="G2028" i="15"/>
  <c r="G2029" i="15"/>
  <c r="G2030" i="15"/>
  <c r="G2031" i="15"/>
  <c r="G2032" i="15"/>
  <c r="G2033" i="15"/>
  <c r="G2034" i="15"/>
  <c r="G2035" i="15"/>
  <c r="G2036" i="15"/>
  <c r="G2037" i="15"/>
  <c r="G2038" i="15"/>
  <c r="G2039" i="15"/>
  <c r="G2040" i="15"/>
  <c r="G2041" i="15"/>
  <c r="G2042" i="15"/>
  <c r="G2043" i="15"/>
  <c r="G2044" i="15"/>
  <c r="G2045" i="15"/>
  <c r="G2046" i="15"/>
  <c r="G2047" i="15"/>
  <c r="G2048" i="15"/>
  <c r="G2049" i="15"/>
  <c r="G2050" i="15"/>
  <c r="G2051" i="15"/>
  <c r="G2052" i="15"/>
  <c r="G2053" i="15"/>
  <c r="G2054" i="15"/>
  <c r="G2055" i="15"/>
  <c r="G2056" i="15"/>
  <c r="G2057" i="15"/>
  <c r="G2058" i="15"/>
  <c r="G2059" i="15"/>
  <c r="G2060" i="15"/>
  <c r="G2061" i="15"/>
  <c r="G2062" i="15"/>
  <c r="G2063" i="15"/>
  <c r="G2064" i="15"/>
  <c r="G2065" i="15"/>
  <c r="G2066" i="15"/>
  <c r="G2067" i="15"/>
  <c r="G2068" i="15"/>
  <c r="G2069" i="15"/>
  <c r="G2070" i="15"/>
  <c r="G2071" i="15"/>
  <c r="G2072" i="15"/>
  <c r="G2073" i="15"/>
  <c r="G2074" i="15"/>
  <c r="G2075" i="15"/>
  <c r="G2076" i="15"/>
  <c r="G2077" i="15"/>
  <c r="G2078" i="15"/>
  <c r="G2079" i="15"/>
  <c r="G2080" i="15"/>
  <c r="G2081" i="15"/>
  <c r="G2082" i="15"/>
  <c r="G2083" i="15"/>
  <c r="G2084" i="15"/>
  <c r="G2085" i="15"/>
  <c r="G2086" i="15"/>
  <c r="G2087" i="15"/>
  <c r="G2088" i="15"/>
  <c r="G2089" i="15"/>
  <c r="G2090" i="15"/>
  <c r="G2091" i="15"/>
  <c r="G2092" i="15"/>
  <c r="G2093" i="15"/>
  <c r="G2094" i="15"/>
  <c r="G2095" i="15"/>
  <c r="G2096" i="15"/>
  <c r="G2097" i="15"/>
  <c r="G2098" i="15"/>
  <c r="G2099" i="15"/>
  <c r="G2100" i="15"/>
  <c r="G2101" i="15"/>
  <c r="G2102" i="15"/>
  <c r="G2103" i="15"/>
  <c r="G2104" i="15"/>
  <c r="G2105" i="15"/>
  <c r="G2106" i="15"/>
  <c r="G2107" i="15"/>
  <c r="G2108" i="15"/>
  <c r="G2109" i="15"/>
  <c r="G2110" i="15"/>
  <c r="G2111" i="15"/>
  <c r="G2112" i="15"/>
  <c r="G2113" i="15"/>
  <c r="G2114" i="15"/>
  <c r="G2115" i="15"/>
  <c r="G2116" i="15"/>
  <c r="G2117" i="15"/>
  <c r="G2118" i="15"/>
  <c r="G2119" i="15"/>
  <c r="G2120" i="15"/>
  <c r="G2121" i="15"/>
  <c r="G2122" i="15"/>
  <c r="G2123" i="15"/>
  <c r="G2124" i="15"/>
  <c r="G2125" i="15"/>
  <c r="G2126" i="15"/>
  <c r="G2127" i="15"/>
  <c r="G2128" i="15"/>
  <c r="G2129" i="15"/>
  <c r="G2130" i="15"/>
  <c r="G2131" i="15"/>
  <c r="G2132" i="15"/>
  <c r="G2133" i="15"/>
  <c r="G2134" i="15"/>
  <c r="G2135" i="15"/>
  <c r="G2136" i="15"/>
  <c r="G2137" i="15"/>
  <c r="G2138" i="15"/>
  <c r="G2139" i="15"/>
  <c r="G2140" i="15"/>
  <c r="G2141" i="15"/>
  <c r="G2142" i="15"/>
  <c r="G2143" i="15"/>
  <c r="G2144" i="15"/>
  <c r="G2145" i="15"/>
  <c r="G2146" i="15"/>
  <c r="G2147" i="15"/>
  <c r="G2148" i="15"/>
  <c r="G2149" i="15"/>
  <c r="G2150" i="15"/>
  <c r="G2151" i="15"/>
  <c r="G2152" i="15"/>
  <c r="G2153" i="15"/>
  <c r="G2154" i="15"/>
  <c r="G2155" i="15"/>
  <c r="G2156" i="15"/>
  <c r="G2157" i="15"/>
  <c r="G2158" i="15"/>
  <c r="G2159" i="15"/>
  <c r="G2160" i="15"/>
  <c r="G2161" i="15"/>
  <c r="G2162" i="15"/>
  <c r="G2163" i="15"/>
  <c r="G2164" i="15"/>
  <c r="G2165" i="15"/>
  <c r="G2166" i="15"/>
  <c r="G2167" i="15"/>
  <c r="G2168" i="15"/>
  <c r="G2169" i="15"/>
  <c r="G2170" i="15"/>
  <c r="G2171" i="15"/>
  <c r="G2172" i="15"/>
  <c r="G2173" i="15"/>
  <c r="G2174" i="15"/>
  <c r="G2175" i="15"/>
  <c r="G2176" i="15"/>
  <c r="G2177" i="15"/>
  <c r="G2178" i="15"/>
  <c r="G2179" i="15"/>
  <c r="G2180" i="15"/>
  <c r="G2181" i="15"/>
  <c r="G2182" i="15"/>
  <c r="G2183" i="15"/>
  <c r="G2184" i="15"/>
  <c r="G2185" i="15"/>
  <c r="G2186" i="15"/>
  <c r="G2187" i="15"/>
  <c r="G2188" i="15"/>
  <c r="G2189" i="15"/>
  <c r="G2190" i="15"/>
  <c r="G2191" i="15"/>
  <c r="G2192" i="15"/>
  <c r="G2193" i="15"/>
  <c r="G2194" i="15"/>
  <c r="G2195" i="15"/>
  <c r="G2196" i="15"/>
  <c r="G2197" i="15"/>
  <c r="G2198" i="15"/>
  <c r="G2199" i="15"/>
  <c r="G2200" i="15"/>
  <c r="G2201" i="15"/>
  <c r="G2202" i="15"/>
  <c r="G2203" i="15"/>
  <c r="G2204" i="15"/>
  <c r="G2205" i="15"/>
  <c r="G2206" i="15"/>
  <c r="G2207" i="15"/>
  <c r="G2208" i="15"/>
  <c r="G2209" i="15"/>
  <c r="G2210" i="15"/>
  <c r="G2211" i="15"/>
  <c r="G2212" i="15"/>
  <c r="G2213" i="15"/>
  <c r="G2214" i="15"/>
  <c r="G2215" i="15"/>
  <c r="G2216" i="15"/>
  <c r="G2217" i="15"/>
  <c r="G2218" i="15"/>
  <c r="G2219" i="15"/>
  <c r="G2220" i="15"/>
  <c r="G2221" i="15"/>
  <c r="G2222" i="15"/>
  <c r="G2223" i="15"/>
  <c r="G2224" i="15"/>
  <c r="G2225" i="15"/>
  <c r="G2226" i="15"/>
  <c r="G2227" i="15"/>
  <c r="G2228" i="15"/>
  <c r="G2229" i="15"/>
  <c r="G2230" i="15"/>
  <c r="G2231" i="15"/>
  <c r="G2232" i="15"/>
  <c r="G2233" i="15"/>
  <c r="G2234" i="15"/>
  <c r="G2235" i="15"/>
  <c r="G2236" i="15"/>
  <c r="G2237" i="15"/>
  <c r="G2238" i="15"/>
  <c r="G2239" i="15"/>
  <c r="G2240" i="15"/>
  <c r="G2241" i="15"/>
  <c r="G2242" i="15"/>
  <c r="G2243" i="15"/>
  <c r="G2244" i="15"/>
  <c r="G2245" i="15"/>
  <c r="G2246" i="15"/>
  <c r="G2247" i="15"/>
  <c r="G2248" i="15"/>
  <c r="G2249" i="15"/>
  <c r="G2250" i="15"/>
  <c r="G2251" i="15"/>
  <c r="G2252" i="15"/>
  <c r="G2253" i="15"/>
  <c r="G2254" i="15"/>
  <c r="G2255" i="15"/>
  <c r="G2256" i="15"/>
  <c r="G2257" i="15"/>
  <c r="G2258" i="15"/>
  <c r="G2259" i="15"/>
  <c r="G2260" i="15"/>
  <c r="G2261" i="15"/>
  <c r="G2262" i="15"/>
  <c r="G2263" i="15"/>
  <c r="G2264" i="15"/>
  <c r="G2265" i="15"/>
  <c r="G2266" i="15"/>
  <c r="G2267" i="15"/>
  <c r="G2268" i="15"/>
  <c r="G2269" i="15"/>
  <c r="G2270" i="15"/>
  <c r="G2271" i="15"/>
  <c r="G2272" i="15"/>
  <c r="G2273" i="15"/>
  <c r="G2274" i="15"/>
  <c r="G2275" i="15"/>
  <c r="G2276" i="15"/>
  <c r="G2277" i="15"/>
  <c r="G2278" i="15"/>
  <c r="G2279" i="15"/>
  <c r="G2280" i="15"/>
  <c r="G2281" i="15"/>
  <c r="G2282" i="15"/>
  <c r="G2283" i="15"/>
  <c r="G2284" i="15"/>
  <c r="G2285" i="15"/>
  <c r="G2286" i="15"/>
  <c r="G2287" i="15"/>
  <c r="G2288" i="15"/>
  <c r="G2289" i="15"/>
  <c r="G2290" i="15"/>
  <c r="G2291" i="15"/>
  <c r="G2292" i="15"/>
  <c r="G2293" i="15"/>
  <c r="G2294" i="15"/>
  <c r="G2295" i="15"/>
  <c r="G2296" i="15"/>
  <c r="G2297" i="15"/>
  <c r="G2298" i="15"/>
  <c r="G2299" i="15"/>
  <c r="G2300" i="15"/>
  <c r="G2301" i="15"/>
  <c r="G2302" i="15"/>
  <c r="G2303" i="15"/>
  <c r="G2304" i="15"/>
  <c r="G2305" i="15"/>
  <c r="G2306" i="15"/>
  <c r="G2307" i="15"/>
  <c r="G2308" i="15"/>
  <c r="G2309" i="15"/>
  <c r="G2310" i="15"/>
  <c r="G2311" i="15"/>
  <c r="G2312" i="15"/>
  <c r="G2313" i="15"/>
  <c r="G2314" i="15"/>
  <c r="G2315" i="15"/>
  <c r="G2316" i="15"/>
  <c r="G2317" i="15"/>
  <c r="G2318" i="15"/>
  <c r="G2319" i="15"/>
  <c r="G2320" i="15"/>
  <c r="G2321" i="15"/>
  <c r="G2322" i="15"/>
  <c r="G2323" i="15"/>
  <c r="G2324" i="15"/>
  <c r="G2325" i="15"/>
  <c r="G2326" i="15"/>
  <c r="G2327" i="15"/>
  <c r="G2328" i="15"/>
  <c r="G2329" i="15"/>
  <c r="G2330" i="15"/>
  <c r="G2331" i="15"/>
  <c r="G2332" i="15"/>
  <c r="G2333" i="15"/>
  <c r="G2334" i="15"/>
  <c r="G2335" i="15"/>
  <c r="G2336" i="15"/>
  <c r="G2337" i="15"/>
  <c r="G2338" i="15"/>
  <c r="G2339" i="15"/>
  <c r="G2340" i="15"/>
  <c r="G2341" i="15"/>
  <c r="G2342" i="15"/>
  <c r="G2343" i="15"/>
  <c r="G2344" i="15"/>
  <c r="G2345" i="15"/>
  <c r="G2346" i="15"/>
  <c r="G2347" i="15"/>
  <c r="G2348" i="15"/>
  <c r="G2349" i="15"/>
  <c r="G2350" i="15"/>
  <c r="G2351" i="15"/>
  <c r="G2352" i="15"/>
  <c r="G2353" i="15"/>
  <c r="G2354" i="15"/>
  <c r="G2355" i="15"/>
  <c r="G2356" i="15"/>
  <c r="G2357" i="15"/>
  <c r="G2358" i="15"/>
  <c r="G2359" i="15"/>
  <c r="G2360" i="15"/>
  <c r="G2361" i="15"/>
  <c r="G2362" i="15"/>
  <c r="G2363" i="15"/>
  <c r="G2364" i="15"/>
  <c r="G2365" i="15"/>
  <c r="G2366" i="15"/>
  <c r="G2367" i="15"/>
  <c r="G2368" i="15"/>
  <c r="G2369" i="15"/>
  <c r="G2370" i="15"/>
  <c r="G2371" i="15"/>
  <c r="G2372" i="15"/>
  <c r="G2373" i="15"/>
  <c r="G2374" i="15"/>
  <c r="G2375" i="15"/>
  <c r="G2376" i="15"/>
  <c r="G2377" i="15"/>
  <c r="G2378" i="15"/>
  <c r="G2379" i="15"/>
  <c r="G2380" i="15"/>
  <c r="G2381" i="15"/>
  <c r="G2382" i="15"/>
  <c r="G2383" i="15"/>
  <c r="G2384" i="15"/>
  <c r="G2385" i="15"/>
  <c r="G2386" i="15"/>
  <c r="G2387" i="15"/>
  <c r="G2388" i="15"/>
  <c r="G2389" i="15"/>
  <c r="G2390" i="15"/>
  <c r="G2391" i="15"/>
  <c r="G2392" i="15"/>
  <c r="G2393" i="15"/>
  <c r="G2394" i="15"/>
  <c r="G2395" i="15"/>
  <c r="G2396" i="15"/>
  <c r="G2397" i="15"/>
  <c r="G2398" i="15"/>
  <c r="G2399" i="15"/>
  <c r="G2400" i="15"/>
  <c r="G2401" i="15"/>
  <c r="G2402" i="15"/>
  <c r="G2403" i="15"/>
  <c r="G2404" i="15"/>
  <c r="G2405" i="15"/>
  <c r="G2406" i="15"/>
  <c r="G2407" i="15"/>
  <c r="G2408" i="15"/>
  <c r="G2409" i="15"/>
  <c r="G2410" i="15"/>
  <c r="G2411" i="15"/>
  <c r="G2412" i="15"/>
  <c r="G2413" i="15"/>
  <c r="G2414" i="15"/>
  <c r="G2415" i="15"/>
  <c r="G2416" i="15"/>
  <c r="G2417" i="15"/>
  <c r="G2418" i="15"/>
  <c r="G2419" i="15"/>
  <c r="G2420" i="15"/>
  <c r="G2421" i="15"/>
  <c r="G2422" i="15"/>
  <c r="G2423" i="15"/>
  <c r="G2424" i="15"/>
  <c r="G2425" i="15"/>
  <c r="G2426" i="15"/>
  <c r="G2427" i="15"/>
  <c r="G2428" i="15"/>
  <c r="G2429" i="15"/>
  <c r="G2430" i="15"/>
  <c r="G2431" i="15"/>
  <c r="G2432" i="15"/>
  <c r="G2433" i="15"/>
  <c r="G2434" i="15"/>
  <c r="G2435" i="15"/>
  <c r="G2436" i="15"/>
  <c r="G2437" i="15"/>
  <c r="G2438" i="15"/>
  <c r="G2439" i="15"/>
  <c r="G2440" i="15"/>
  <c r="G2441" i="15"/>
  <c r="G2442" i="15"/>
  <c r="G2443" i="15"/>
  <c r="G2444" i="15"/>
  <c r="G2445" i="15"/>
  <c r="G2446" i="15"/>
  <c r="G2447" i="15"/>
  <c r="G2448" i="15"/>
  <c r="G2449" i="15"/>
  <c r="G2450" i="15"/>
  <c r="G2451" i="15"/>
  <c r="G2452" i="15"/>
  <c r="G2453" i="15"/>
  <c r="G2454" i="15"/>
  <c r="G2455" i="15"/>
  <c r="G2456" i="15"/>
  <c r="G2457" i="15"/>
  <c r="G2458" i="15"/>
  <c r="G2459" i="15"/>
  <c r="G2460" i="15"/>
  <c r="G2461" i="15"/>
  <c r="G2462" i="15"/>
  <c r="G2463" i="15"/>
  <c r="G2464" i="15"/>
  <c r="G2465" i="15"/>
  <c r="G2466" i="15"/>
  <c r="G2467" i="15"/>
  <c r="G2468" i="15"/>
  <c r="G2469" i="15"/>
  <c r="G2470" i="15"/>
  <c r="G2471" i="15"/>
  <c r="G2472" i="15"/>
  <c r="G2473" i="15"/>
  <c r="G2474" i="15"/>
  <c r="G2475" i="15"/>
  <c r="G2476" i="15"/>
  <c r="G2477" i="15"/>
  <c r="G2478" i="15"/>
  <c r="G2479" i="15"/>
  <c r="G2480" i="15"/>
  <c r="G2481" i="15"/>
  <c r="G2482" i="15"/>
  <c r="G2483" i="15"/>
  <c r="G2484" i="15"/>
  <c r="G2485" i="15"/>
  <c r="G2486" i="15"/>
  <c r="G2487" i="15"/>
  <c r="G2488" i="15"/>
  <c r="G2489" i="15"/>
  <c r="G2490" i="15"/>
  <c r="G2491" i="15"/>
  <c r="G2492" i="15"/>
  <c r="G2493" i="15"/>
  <c r="G2494" i="15"/>
  <c r="G2495" i="15"/>
  <c r="G2496" i="15"/>
  <c r="G2497" i="15"/>
  <c r="G2498" i="15"/>
  <c r="G2499" i="15"/>
  <c r="G2500" i="15"/>
  <c r="G2501" i="15"/>
  <c r="G2502" i="15"/>
  <c r="G2503" i="15"/>
  <c r="G2504" i="15"/>
  <c r="G2505" i="15"/>
  <c r="G2506" i="15"/>
  <c r="G2507" i="15"/>
  <c r="G2508" i="15"/>
  <c r="G2509" i="15"/>
  <c r="G2510" i="15"/>
  <c r="G2511" i="15"/>
  <c r="G2512" i="15"/>
  <c r="G2513" i="15"/>
  <c r="G2514" i="15"/>
  <c r="G2515" i="15"/>
  <c r="G2516" i="15"/>
  <c r="G2517" i="15"/>
  <c r="G2518" i="15"/>
  <c r="G2519" i="15"/>
  <c r="G2520" i="15"/>
  <c r="G2521" i="15"/>
  <c r="G2522" i="15"/>
  <c r="G2523" i="15"/>
  <c r="G2524" i="15"/>
  <c r="G2525" i="15"/>
  <c r="G2526" i="15"/>
  <c r="G2527" i="15"/>
  <c r="G2528" i="15"/>
  <c r="G2529" i="15"/>
  <c r="G2530" i="15"/>
  <c r="G2531" i="15"/>
  <c r="G2532" i="15"/>
  <c r="G2533" i="15"/>
  <c r="G2534" i="15"/>
  <c r="G2535" i="15"/>
  <c r="G2536" i="15"/>
  <c r="G2537" i="15"/>
  <c r="G2538" i="15"/>
  <c r="G2539" i="15"/>
  <c r="G2540" i="15"/>
  <c r="G2541" i="15"/>
  <c r="G2542" i="15"/>
  <c r="G2543" i="15"/>
  <c r="G2544" i="15"/>
  <c r="G2545" i="15"/>
  <c r="G2546" i="15"/>
  <c r="G2547" i="15"/>
  <c r="G2548" i="15"/>
  <c r="G2549" i="15"/>
  <c r="G2550" i="15"/>
  <c r="G2551" i="15"/>
  <c r="G2552" i="15"/>
  <c r="G2553" i="15"/>
  <c r="G2554" i="15"/>
  <c r="G2555" i="15"/>
  <c r="G2556" i="15"/>
  <c r="G2557" i="15"/>
  <c r="G2558" i="15"/>
  <c r="G2559" i="15"/>
  <c r="G2560" i="15"/>
  <c r="G2561" i="15"/>
  <c r="G2562" i="15"/>
  <c r="G2563" i="15"/>
  <c r="G2564" i="15"/>
  <c r="G2565" i="15"/>
  <c r="G2566" i="15"/>
  <c r="G2567" i="15"/>
  <c r="G2568" i="15"/>
  <c r="G2569" i="15"/>
  <c r="G2570" i="15"/>
  <c r="G2571" i="15"/>
  <c r="G2572" i="15"/>
  <c r="G2573" i="15"/>
  <c r="G2574" i="15"/>
  <c r="G2575" i="15"/>
  <c r="G2576" i="15"/>
  <c r="G2577" i="15"/>
  <c r="G2578" i="15"/>
  <c r="G2579" i="15"/>
  <c r="G2580" i="15"/>
  <c r="G2581" i="15"/>
  <c r="G2582" i="15"/>
  <c r="G2583" i="15"/>
  <c r="G2584" i="15"/>
  <c r="G2585" i="15"/>
  <c r="G2586" i="15"/>
  <c r="G2587" i="15"/>
  <c r="G2588" i="15"/>
  <c r="G2589" i="15"/>
  <c r="G2590" i="15"/>
  <c r="G2591" i="15"/>
  <c r="G2592" i="15"/>
  <c r="G2593" i="15"/>
  <c r="AI553" i="1"/>
  <c r="D35" i="4"/>
  <c r="D34" i="4"/>
  <c r="B31" i="4"/>
  <c r="B30" i="4"/>
  <c r="B22" i="4"/>
  <c r="B23" i="4" s="1"/>
  <c r="B16" i="4"/>
  <c r="B17" i="4" s="1"/>
  <c r="B8" i="4"/>
  <c r="B9" i="4" s="1"/>
  <c r="A4" i="4"/>
  <c r="B4" i="4" s="1"/>
  <c r="A3" i="4"/>
  <c r="B3" i="4" s="1"/>
  <c r="K16" i="15" l="1"/>
  <c r="K4" i="15"/>
  <c r="K5" i="15"/>
  <c r="K3" i="15"/>
  <c r="K22" i="15"/>
  <c r="K21" i="15"/>
  <c r="K20" i="15"/>
  <c r="K19" i="15"/>
  <c r="K6" i="15"/>
  <c r="K18" i="15"/>
  <c r="K17" i="15"/>
  <c r="B26" i="4"/>
  <c r="B25" i="4"/>
  <c r="B24" i="4"/>
  <c r="B11" i="4"/>
  <c r="B13" i="4"/>
  <c r="B12" i="4"/>
  <c r="B10" i="4"/>
  <c r="B20" i="4"/>
  <c r="B19" i="4"/>
  <c r="B18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A0B3B6-6EC5-490D-8F43-F60E62E759B4}" keepAlive="1" name="Query - DOA" description="Connection to the 'DOA' query in the workbook." type="5" refreshedVersion="0" background="1">
    <dbPr connection="Provider=Microsoft.Mashup.OleDb.1;Data Source=$Workbook$;Location=DOA;Extended Properties=&quot;&quot;" command="SELECT * FROM [DOA]"/>
  </connection>
  <connection id="2" xr16:uid="{BE722676-D807-4064-BA9F-44D1812F8ED1}" keepAlive="1" name="Query - DOD" description="Connection to the 'DOD' query in the workbook." type="5" refreshedVersion="0" background="1">
    <dbPr connection="Provider=Microsoft.Mashup.OleDb.1;Data Source=$Workbook$;Location=DOD;Extended Properties=&quot;&quot;" command="SELECT * FROM [DOD]"/>
  </connection>
  <connection id="3" xr16:uid="{1E625028-B423-4F80-A3D7-54FD72643184}" keepAlive="1" name="Query - DOD (2)" description="Connection to the 'DOD (2)' query in the workbook." type="5" refreshedVersion="8" background="1" saveData="1">
    <dbPr connection="Provider=Microsoft.Mashup.OleDb.1;Data Source=$Workbook$;Location=&quot;DOD (2)&quot;;Extended Properties=&quot;&quot;" command="SELECT * FROM [DOD (2)]"/>
  </connection>
  <connection id="4" xr16:uid="{F796D6DC-7ABD-48EC-AA14-2E486888DF09}" keepAlive="1" name="Query - Table3" description="Connection to the 'Table3' query in the workbook." type="5" refreshedVersion="0" background="1">
    <dbPr connection="Provider=Microsoft.Mashup.OleDb.1;Data Source=$Workbook$;Location=Table3;Extended Properties=&quot;&quot;" command="SELECT * FROM [Table3]"/>
  </connection>
  <connection id="5" xr16:uid="{884C9390-B244-4EE6-939F-F336F62EB2F2}" keepAlive="1" name="Query - Table3 (2)" description="Connection to the 'Table3 (2)' query in the workbook." type="5" refreshedVersion="0" background="1">
    <dbPr connection="Provider=Microsoft.Mashup.OleDb.1;Data Source=$Workbook$;Location=&quot;Table3 (2)&quot;;Extended Properties=&quot;&quot;" command="SELECT * FROM [Table3 (2)]"/>
  </connection>
  <connection id="6" xr16:uid="{C7CB82C7-60EC-4994-8016-901B21DA607D}" keepAlive="1" name="Query - Table3 (3)" description="Connection to the 'Table3 (3)' query in the workbook." type="5" refreshedVersion="0" background="1">
    <dbPr connection="Provider=Microsoft.Mashup.OleDb.1;Data Source=$Workbook$;Location=&quot;Table3 (3)&quot;;Extended Properties=&quot;&quot;" command="SELECT * FROM [Table3 (3)]"/>
  </connection>
  <connection id="7" xr16:uid="{D99F0CC5-1C73-457E-964D-63A863AE06C6}" keepAlive="1" name="Query - Table3 (5)" description="Connection to the 'Table3 (5)' query in the workbook." type="5" refreshedVersion="8" background="1" saveData="1">
    <dbPr connection="Provider=Microsoft.Mashup.OleDb.1;Data Source=$Workbook$;Location=&quot;Table3 (5)&quot;;Extended Properties=&quot;&quot;" command="SELECT * FROM [Table3 (5)]"/>
  </connection>
  <connection id="8" xr16:uid="{40D816E1-0794-459D-AD0E-42813CC2EDFC}" keepAlive="1" name="Query - Table4" description="Connection to the 'Table4' query in the workbook." type="5" refreshedVersion="8" background="1" saveData="1">
    <dbPr connection="Provider=Microsoft.Mashup.OleDb.1;Data Source=$Workbook$;Location=Table4;Extended Properties=&quot;&quot;" command="SELECT * FROM [Table4]"/>
  </connection>
</connections>
</file>

<file path=xl/sharedStrings.xml><?xml version="1.0" encoding="utf-8"?>
<sst xmlns="http://schemas.openxmlformats.org/spreadsheetml/2006/main" count="33591" uniqueCount="430">
  <si>
    <t>SNO</t>
  </si>
  <si>
    <t>D.O.A</t>
  </si>
  <si>
    <t>D.O.D</t>
  </si>
  <si>
    <t>AGE</t>
  </si>
  <si>
    <t>GENDER</t>
  </si>
  <si>
    <t>RURAL</t>
  </si>
  <si>
    <t>TYPE OF ADMISSION-EMERGENCY/OPD</t>
  </si>
  <si>
    <t>DURATION OF STAY</t>
  </si>
  <si>
    <t>OUTCOME</t>
  </si>
  <si>
    <t xml:space="preserve">SMOKING </t>
  </si>
  <si>
    <t>ALCOHOL</t>
  </si>
  <si>
    <t>DM</t>
  </si>
  <si>
    <t>HTN</t>
  </si>
  <si>
    <t>CAD</t>
  </si>
  <si>
    <t>CKD</t>
  </si>
  <si>
    <t>BNP</t>
  </si>
  <si>
    <t>ANAEMIA</t>
  </si>
  <si>
    <t>ACS</t>
  </si>
  <si>
    <t>HEART FAILURE</t>
  </si>
  <si>
    <t>AKI</t>
  </si>
  <si>
    <t>SHOCK</t>
  </si>
  <si>
    <t>CHEST INFECTION</t>
  </si>
  <si>
    <t>Lifestyle_Risks</t>
  </si>
  <si>
    <t>M</t>
  </si>
  <si>
    <t>R</t>
  </si>
  <si>
    <t>E</t>
  </si>
  <si>
    <t>DISCHARGE</t>
  </si>
  <si>
    <t>U</t>
  </si>
  <si>
    <t>F</t>
  </si>
  <si>
    <t>EXPIRY</t>
  </si>
  <si>
    <t>O</t>
  </si>
  <si>
    <t>DAMA</t>
  </si>
  <si>
    <t>17/04/2017</t>
  </si>
  <si>
    <t>22/04/2017</t>
  </si>
  <si>
    <t>23/04/2017</t>
  </si>
  <si>
    <t>27/04/2017</t>
  </si>
  <si>
    <t>24/04/2017</t>
  </si>
  <si>
    <t>26/06/2017</t>
  </si>
  <si>
    <t>19/08/2017</t>
  </si>
  <si>
    <t>27/08/2017</t>
  </si>
  <si>
    <t>20/09/2017</t>
  </si>
  <si>
    <t>25/09/2017</t>
  </si>
  <si>
    <t>23/09/2017</t>
  </si>
  <si>
    <t>29/09/2017</t>
  </si>
  <si>
    <t>24/09/2017</t>
  </si>
  <si>
    <t>27/09/2017</t>
  </si>
  <si>
    <t>28/09/2017</t>
  </si>
  <si>
    <t>14/11/2017</t>
  </si>
  <si>
    <t>15/10/2017</t>
  </si>
  <si>
    <t>16/10/2017</t>
  </si>
  <si>
    <t>18/10/2017</t>
  </si>
  <si>
    <t>13/10/2017</t>
  </si>
  <si>
    <t>22/10/2017</t>
  </si>
  <si>
    <t>24/10/2017</t>
  </si>
  <si>
    <t>17/10/2017</t>
  </si>
  <si>
    <t>23/10/2017</t>
  </si>
  <si>
    <t>20/10/2017</t>
  </si>
  <si>
    <t>25/10/2017</t>
  </si>
  <si>
    <t>26/10/2017</t>
  </si>
  <si>
    <t>30/10/2017</t>
  </si>
  <si>
    <t>27/10/2017</t>
  </si>
  <si>
    <t>28/10/2017</t>
  </si>
  <si>
    <t>29/10/2017</t>
  </si>
  <si>
    <t>31/10/2017</t>
  </si>
  <si>
    <t>15/11/2017</t>
  </si>
  <si>
    <t>19/11/2017</t>
  </si>
  <si>
    <t>17/11/2017</t>
  </si>
  <si>
    <t>16/11/2017</t>
  </si>
  <si>
    <t>21/11/2017</t>
  </si>
  <si>
    <t>26/11/2017</t>
  </si>
  <si>
    <t>24/11/2017</t>
  </si>
  <si>
    <t>29/11/2017</t>
  </si>
  <si>
    <t>27/11/2017</t>
  </si>
  <si>
    <t>28/11/2017</t>
  </si>
  <si>
    <t>15/12/2017</t>
  </si>
  <si>
    <t>18/12/2017</t>
  </si>
  <si>
    <t>13/12/2017</t>
  </si>
  <si>
    <t>16/12/2017</t>
  </si>
  <si>
    <t>14/12/2017</t>
  </si>
  <si>
    <t>19/12/2017</t>
  </si>
  <si>
    <t>17/12/2017</t>
  </si>
  <si>
    <t>24/12/2017</t>
  </si>
  <si>
    <t>22/12/2017</t>
  </si>
  <si>
    <t>20/12/2017</t>
  </si>
  <si>
    <t>27/12/2017</t>
  </si>
  <si>
    <t>23/12/2017</t>
  </si>
  <si>
    <t>21/12/2017</t>
  </si>
  <si>
    <t>16/01/2018</t>
  </si>
  <si>
    <t>25/12/2017</t>
  </si>
  <si>
    <t>26/12/2017</t>
  </si>
  <si>
    <t>28/12/2017</t>
  </si>
  <si>
    <t>30/12/2017</t>
  </si>
  <si>
    <t>31/12/2017</t>
  </si>
  <si>
    <t>19/01/2018</t>
  </si>
  <si>
    <t>29/12/2017</t>
  </si>
  <si>
    <t>17/01/2018</t>
  </si>
  <si>
    <t>21/01/2018</t>
  </si>
  <si>
    <t>18/01/2018</t>
  </si>
  <si>
    <t>14/01/2018</t>
  </si>
  <si>
    <t>13/01/2018</t>
  </si>
  <si>
    <t>20/01/2018</t>
  </si>
  <si>
    <t>22/01/2018</t>
  </si>
  <si>
    <t>15/01/2018</t>
  </si>
  <si>
    <t>25/01/2018</t>
  </si>
  <si>
    <t>26/01/2018</t>
  </si>
  <si>
    <t>24/01/2018</t>
  </si>
  <si>
    <t>23/01/2018</t>
  </si>
  <si>
    <t>31/01/2018</t>
  </si>
  <si>
    <t>27/01/2018</t>
  </si>
  <si>
    <t>28/02/2018</t>
  </si>
  <si>
    <t>29/01/2018</t>
  </si>
  <si>
    <t>28/01/2018</t>
  </si>
  <si>
    <t>20/02/2018</t>
  </si>
  <si>
    <t>30/01/2018</t>
  </si>
  <si>
    <t>15/02/2018</t>
  </si>
  <si>
    <t>13/02/2018</t>
  </si>
  <si>
    <t>19/02/2018</t>
  </si>
  <si>
    <t>14/02/2018</t>
  </si>
  <si>
    <t>18/02/2018</t>
  </si>
  <si>
    <t>24/03/2018</t>
  </si>
  <si>
    <t>17/02/2018</t>
  </si>
  <si>
    <t>23/02/2018</t>
  </si>
  <si>
    <t>16/02/2018</t>
  </si>
  <si>
    <t>27/02/2018</t>
  </si>
  <si>
    <t>22/02/2018</t>
  </si>
  <si>
    <t>24/02/2018</t>
  </si>
  <si>
    <t>25/02/2018</t>
  </si>
  <si>
    <t>26/02/2018</t>
  </si>
  <si>
    <t>21/02/2018</t>
  </si>
  <si>
    <t>14/03/2018</t>
  </si>
  <si>
    <t>26/03/2018</t>
  </si>
  <si>
    <t>22/03/2018</t>
  </si>
  <si>
    <t>17/03/2018</t>
  </si>
  <si>
    <t>15/03/2018</t>
  </si>
  <si>
    <t>16/03/2018</t>
  </si>
  <si>
    <t>18/03/2018</t>
  </si>
  <si>
    <t>21/03/2018</t>
  </si>
  <si>
    <t>13/03/2018</t>
  </si>
  <si>
    <t>19/03/2018</t>
  </si>
  <si>
    <t>20/03/2018</t>
  </si>
  <si>
    <t>25/03/2018</t>
  </si>
  <si>
    <t>31/03/2018</t>
  </si>
  <si>
    <t>23/03/2018</t>
  </si>
  <si>
    <t>27/03/2018</t>
  </si>
  <si>
    <t>28/03/2018</t>
  </si>
  <si>
    <t>30/03/2018</t>
  </si>
  <si>
    <t>29/03/2018</t>
  </si>
  <si>
    <t>13/04/2018</t>
  </si>
  <si>
    <t>30/04/2018</t>
  </si>
  <si>
    <t>14/04/2018</t>
  </si>
  <si>
    <t>17/04/2018</t>
  </si>
  <si>
    <t>20/04/2018</t>
  </si>
  <si>
    <t>16/04/2018</t>
  </si>
  <si>
    <t>18/04/2018</t>
  </si>
  <si>
    <t>15/04/2018</t>
  </si>
  <si>
    <t>21/04/2018</t>
  </si>
  <si>
    <t>19/04/2018</t>
  </si>
  <si>
    <t>26/04/2018</t>
  </si>
  <si>
    <t>24/04/2018</t>
  </si>
  <si>
    <t>22/04/2018</t>
  </si>
  <si>
    <t>25/04/2018</t>
  </si>
  <si>
    <t>23/04/2018</t>
  </si>
  <si>
    <t>28/04/2018</t>
  </si>
  <si>
    <t>16/05/2018</t>
  </si>
  <si>
    <t>27/04/2018</t>
  </si>
  <si>
    <t>29/04/2018</t>
  </si>
  <si>
    <t>14/05/2018</t>
  </si>
  <si>
    <t>15/05/2018</t>
  </si>
  <si>
    <t>17/05/2018</t>
  </si>
  <si>
    <t>19/05/2018</t>
  </si>
  <si>
    <t>24/05/2018</t>
  </si>
  <si>
    <t>13/05/2018</t>
  </si>
  <si>
    <t>20/05/2018</t>
  </si>
  <si>
    <t>30/05/2018</t>
  </si>
  <si>
    <t>18/05/2018</t>
  </si>
  <si>
    <t>26/05/2018</t>
  </si>
  <si>
    <t>21/05/2018</t>
  </si>
  <si>
    <t>28/05/2018</t>
  </si>
  <si>
    <t>22/05/2018</t>
  </si>
  <si>
    <t>23/05/2018</t>
  </si>
  <si>
    <t>25/05/2018</t>
  </si>
  <si>
    <t>29/05/2018</t>
  </si>
  <si>
    <t>27/05/2018</t>
  </si>
  <si>
    <t>13/06/2018</t>
  </si>
  <si>
    <t>31/05/2018</t>
  </si>
  <si>
    <t>15/06/2018</t>
  </si>
  <si>
    <t>16/06/2018</t>
  </si>
  <si>
    <t>14/06/2018</t>
  </si>
  <si>
    <t>27/06/2018</t>
  </si>
  <si>
    <t>23/06/2018</t>
  </si>
  <si>
    <t>18/06/2018</t>
  </si>
  <si>
    <t>17/06/2018</t>
  </si>
  <si>
    <t>20/06/2018</t>
  </si>
  <si>
    <t>19/06/2018</t>
  </si>
  <si>
    <t>22/06/2018</t>
  </si>
  <si>
    <t>26/06/2018</t>
  </si>
  <si>
    <t>29/06/2018</t>
  </si>
  <si>
    <t>24/06/2018</t>
  </si>
  <si>
    <t>21/06/2018</t>
  </si>
  <si>
    <t>30/06/2018</t>
  </si>
  <si>
    <t>25/06/2018</t>
  </si>
  <si>
    <t>28/06/2018</t>
  </si>
  <si>
    <t>27/07/2018</t>
  </si>
  <si>
    <t>20/07/2018</t>
  </si>
  <si>
    <t>21/07/2018</t>
  </si>
  <si>
    <t>14/07/2018</t>
  </si>
  <si>
    <t>18/07/2018</t>
  </si>
  <si>
    <t>15/07/2018</t>
  </si>
  <si>
    <t>16/07/2018</t>
  </si>
  <si>
    <t>17/07/2018</t>
  </si>
  <si>
    <t>13/07/2018</t>
  </si>
  <si>
    <t>31/07/2018</t>
  </si>
  <si>
    <t>19/07/2018</t>
  </si>
  <si>
    <t>29/07/2018</t>
  </si>
  <si>
    <t>27/08/2018</t>
  </si>
  <si>
    <t>23/07/2018</t>
  </si>
  <si>
    <t>24/07/2018</t>
  </si>
  <si>
    <t>25/07/2018</t>
  </si>
  <si>
    <t>26/07/2018</t>
  </si>
  <si>
    <t>22/07/2018</t>
  </si>
  <si>
    <t>30/07/2018</t>
  </si>
  <si>
    <t>28/07/2018</t>
  </si>
  <si>
    <t>21/08/2018</t>
  </si>
  <si>
    <t>18/08/2018</t>
  </si>
  <si>
    <t>14/08/2018</t>
  </si>
  <si>
    <t>23/08/2018</t>
  </si>
  <si>
    <t>13/08/2018</t>
  </si>
  <si>
    <t>24/08/2018</t>
  </si>
  <si>
    <t>20/08/2018</t>
  </si>
  <si>
    <t>15/08/2018</t>
  </si>
  <si>
    <t>25/08/2018</t>
  </si>
  <si>
    <t>31/08/2018</t>
  </si>
  <si>
    <t>22/08/2018</t>
  </si>
  <si>
    <t>19/08/2018</t>
  </si>
  <si>
    <t>16/08/2018</t>
  </si>
  <si>
    <t>17/08/2018</t>
  </si>
  <si>
    <t>29/08/2018</t>
  </si>
  <si>
    <t>30/08/2018</t>
  </si>
  <si>
    <t>28/08/2018</t>
  </si>
  <si>
    <t>26/08/2018</t>
  </si>
  <si>
    <t>15/09/2018</t>
  </si>
  <si>
    <t>14/09/2018</t>
  </si>
  <si>
    <t>16/09/2018</t>
  </si>
  <si>
    <t>27/09/2018</t>
  </si>
  <si>
    <t>18/09/2018</t>
  </si>
  <si>
    <t>24/09/2018</t>
  </si>
  <si>
    <t>19/09/2018</t>
  </si>
  <si>
    <t>25/09/2018</t>
  </si>
  <si>
    <t>13/09/2018</t>
  </si>
  <si>
    <t>26/09/2018</t>
  </si>
  <si>
    <t>17/09/2018</t>
  </si>
  <si>
    <t>29/09/2018</t>
  </si>
  <si>
    <t>20/09/2018</t>
  </si>
  <si>
    <t>21/09/2018</t>
  </si>
  <si>
    <t>30/09/2018</t>
  </si>
  <si>
    <t>22/09/2018</t>
  </si>
  <si>
    <t>23/09/2018</t>
  </si>
  <si>
    <t>17/10/2018</t>
  </si>
  <si>
    <t>28/09/2018</t>
  </si>
  <si>
    <t>15/10/2018</t>
  </si>
  <si>
    <t>14/10/2018</t>
  </si>
  <si>
    <t>16/10/2018</t>
  </si>
  <si>
    <t>13/10/2018</t>
  </si>
  <si>
    <t>18/10/2018</t>
  </si>
  <si>
    <t>17/11/2018</t>
  </si>
  <si>
    <t>31/10/2018</t>
  </si>
  <si>
    <t>24/10/2018</t>
  </si>
  <si>
    <t>20/10/2018</t>
  </si>
  <si>
    <t>23/10/2018</t>
  </si>
  <si>
    <t>25/10/2018</t>
  </si>
  <si>
    <t>19/10/2018</t>
  </si>
  <si>
    <t>22/10/2018</t>
  </si>
  <si>
    <t>20/11/2018</t>
  </si>
  <si>
    <t>29/10/2018</t>
  </si>
  <si>
    <t>26/10/2018</t>
  </si>
  <si>
    <t>21/10/2018</t>
  </si>
  <si>
    <t>30/10/2018</t>
  </si>
  <si>
    <t>28/10/2018</t>
  </si>
  <si>
    <t>13/11/2018</t>
  </si>
  <si>
    <t>21/11/2018</t>
  </si>
  <si>
    <t>22/11/2018</t>
  </si>
  <si>
    <t>27/10/2018</t>
  </si>
  <si>
    <t>27/11/2018</t>
  </si>
  <si>
    <t>14/11/2018</t>
  </si>
  <si>
    <t>30/11/2018</t>
  </si>
  <si>
    <t>15/11/2018</t>
  </si>
  <si>
    <t>26/11/2018</t>
  </si>
  <si>
    <t>16/11/2018</t>
  </si>
  <si>
    <t>19/11/2018</t>
  </si>
  <si>
    <t>18/11/2018</t>
  </si>
  <si>
    <t>28/11/2018</t>
  </si>
  <si>
    <t>29/11/2018</t>
  </si>
  <si>
    <t>25/11/2018</t>
  </si>
  <si>
    <t>23/11/2018</t>
  </si>
  <si>
    <t>15/12/2018</t>
  </si>
  <si>
    <t>24/11/2018</t>
  </si>
  <si>
    <t>20/12/2018</t>
  </si>
  <si>
    <t>14/12/2018</t>
  </si>
  <si>
    <t>13/12/2018</t>
  </si>
  <si>
    <t>17/12/2018</t>
  </si>
  <si>
    <t>22/12/2018</t>
  </si>
  <si>
    <t>21/12/2018</t>
  </si>
  <si>
    <t>16/12/2018</t>
  </si>
  <si>
    <t>18/12/2018</t>
  </si>
  <si>
    <t>19/12/2018</t>
  </si>
  <si>
    <t>23/12/2018</t>
  </si>
  <si>
    <t>13/01/2019</t>
  </si>
  <si>
    <t>29/12/2018</t>
  </si>
  <si>
    <t>24/12/2018</t>
  </si>
  <si>
    <t>27/12/2018</t>
  </si>
  <si>
    <t>28/12/2018</t>
  </si>
  <si>
    <t>31/12/2018</t>
  </si>
  <si>
    <t>26/12/2018</t>
  </si>
  <si>
    <t>25/12/2018</t>
  </si>
  <si>
    <t>30/12/2018</t>
  </si>
  <si>
    <t>23/01/2019</t>
  </si>
  <si>
    <t>22/01/2019</t>
  </si>
  <si>
    <t>14/01/2019</t>
  </si>
  <si>
    <t>15/01/2019</t>
  </si>
  <si>
    <t>20/01/2019</t>
  </si>
  <si>
    <t>16/01/2019</t>
  </si>
  <si>
    <t>17/01/2019</t>
  </si>
  <si>
    <t>28/01/2019</t>
  </si>
  <si>
    <t>19/01/2019</t>
  </si>
  <si>
    <t>27/01/2019</t>
  </si>
  <si>
    <t>21/01/2019</t>
  </si>
  <si>
    <t>18/01/2019</t>
  </si>
  <si>
    <t>30/01/2019</t>
  </si>
  <si>
    <t>26/01/2019</t>
  </si>
  <si>
    <t>24/01/2019</t>
  </si>
  <si>
    <t>15/02/2019</t>
  </si>
  <si>
    <t>14/02/2019</t>
  </si>
  <si>
    <t>25/01/2019</t>
  </si>
  <si>
    <t>31/01/2019</t>
  </si>
  <si>
    <t>29/01/2019</t>
  </si>
  <si>
    <t>13/02/2019</t>
  </si>
  <si>
    <t>16/03/2019</t>
  </si>
  <si>
    <t>17/02/2019</t>
  </si>
  <si>
    <t>24/02/2019</t>
  </si>
  <si>
    <t>20/02/2019</t>
  </si>
  <si>
    <t>16/02/2019</t>
  </si>
  <si>
    <t>18/02/2019</t>
  </si>
  <si>
    <t>27/02/2019</t>
  </si>
  <si>
    <t>21/02/2019</t>
  </si>
  <si>
    <t>22/02/2019</t>
  </si>
  <si>
    <t>25/02/2019</t>
  </si>
  <si>
    <t>19/02/2019</t>
  </si>
  <si>
    <t>23/02/2019</t>
  </si>
  <si>
    <t>28/02/2019</t>
  </si>
  <si>
    <t>13/03/2019</t>
  </si>
  <si>
    <t>18/03/2019</t>
  </si>
  <si>
    <t>26/02/2019</t>
  </si>
  <si>
    <t>20/03/2019</t>
  </si>
  <si>
    <t>14/03/2019</t>
  </si>
  <si>
    <t>15/03/2019</t>
  </si>
  <si>
    <t>19/03/2019</t>
  </si>
  <si>
    <t>23/03/2019</t>
  </si>
  <si>
    <t>22/03/2019</t>
  </si>
  <si>
    <t>17/03/2019</t>
  </si>
  <si>
    <t>25/03/2019</t>
  </si>
  <si>
    <t>21/03/2019</t>
  </si>
  <si>
    <t>26/03/2019</t>
  </si>
  <si>
    <t>28/03/2019</t>
  </si>
  <si>
    <t>24/03/2019</t>
  </si>
  <si>
    <t>27/03/2019</t>
  </si>
  <si>
    <t>29/03/2019</t>
  </si>
  <si>
    <t>30/03/2019</t>
  </si>
  <si>
    <t>31/03/2019</t>
  </si>
  <si>
    <t>1. What is the average age of patients admitted in different types of admissions?</t>
  </si>
  <si>
    <t>Type of Admission</t>
  </si>
  <si>
    <t>Average Age</t>
  </si>
  <si>
    <t>2.What is the longest duration of patients with chest infections? Information of patient having the highest duration</t>
  </si>
  <si>
    <t>Longest duration</t>
  </si>
  <si>
    <t>TYPE OF ADMISSION</t>
  </si>
  <si>
    <t>3. What is the highest and lowest HB levels among patients (older than 89) with heart failure? Information of patients</t>
  </si>
  <si>
    <t>Lowest BNP level</t>
  </si>
  <si>
    <t>SMOKING</t>
  </si>
  <si>
    <t>Highest BNP level</t>
  </si>
  <si>
    <t>4. How different in mortality rate between male and female patients?</t>
  </si>
  <si>
    <t>Percent %</t>
  </si>
  <si>
    <t>5. How many patients using both alcohol and smoke passed away?</t>
  </si>
  <si>
    <t>Total patients passed away</t>
  </si>
  <si>
    <t>Total patients passed away + using both</t>
  </si>
  <si>
    <t>Row Labels</t>
  </si>
  <si>
    <t>Grand Total</t>
  </si>
  <si>
    <t>Average of AGE</t>
  </si>
  <si>
    <t>Max of DURATION OF STAY</t>
  </si>
  <si>
    <t>Column Labels</t>
  </si>
  <si>
    <t>1532 Max</t>
  </si>
  <si>
    <t>Average of DURATION OF STAY</t>
  </si>
  <si>
    <t>2.What is the longest duration of patients with chest infections? SNO of patient having the highest duration</t>
  </si>
  <si>
    <t>Max of BNP</t>
  </si>
  <si>
    <t>Average of BNP</t>
  </si>
  <si>
    <t>Min of BNP</t>
  </si>
  <si>
    <t>Count of OUTCOME</t>
  </si>
  <si>
    <t>Count of Lifestyle_Risks</t>
  </si>
  <si>
    <t>3. What is the highest and lowest BNP levels among patients (older than 89) with heart failure?</t>
  </si>
  <si>
    <t>Illustrate average duration of stay between patients has chest infection and non chest infection</t>
  </si>
  <si>
    <t>Illustrate average BNP level between patients has heart failure vs non heart failure</t>
  </si>
  <si>
    <t>Q1: Comparison of the number of patients admission in each quarter in 2017</t>
  </si>
  <si>
    <t>Quarter</t>
  </si>
  <si>
    <t>Number of Admission</t>
  </si>
  <si>
    <t>WEEKDAY</t>
  </si>
  <si>
    <t>Number</t>
  </si>
  <si>
    <t>MONTH</t>
  </si>
  <si>
    <r>
      <t xml:space="preserve">Q3: </t>
    </r>
    <r>
      <rPr>
        <sz val="12"/>
        <color rgb="FF000000"/>
        <rFont val="Aptos"/>
        <family val="2"/>
      </rPr>
      <t>Which month has the highest number of patients in 2019</t>
    </r>
  </si>
  <si>
    <t>Year</t>
  </si>
  <si>
    <t>DURATION</t>
  </si>
  <si>
    <t>DOA Valid</t>
  </si>
  <si>
    <t>DOA MONTH</t>
  </si>
  <si>
    <t>DOA YEAR</t>
  </si>
  <si>
    <t>DOA WEEKDAY</t>
  </si>
  <si>
    <t>DOA QUARTER</t>
  </si>
  <si>
    <t xml:space="preserve">Q2. How many patients admitted to the hospital on weekdays in 2018								</t>
  </si>
  <si>
    <r>
      <t xml:space="preserve">Q4: </t>
    </r>
    <r>
      <rPr>
        <sz val="12"/>
        <color rgb="FF000000"/>
        <rFont val="Aptos"/>
        <family val="2"/>
      </rPr>
      <t>How was the number of patients admission fluctuated in 3 years?</t>
    </r>
  </si>
  <si>
    <r>
      <t>Q5.</t>
    </r>
    <r>
      <rPr>
        <sz val="7"/>
        <color rgb="FF000000"/>
        <rFont val="Times New Roman"/>
        <family val="1"/>
      </rPr>
      <t xml:space="preserve"> </t>
    </r>
    <r>
      <rPr>
        <sz val="12"/>
        <color rgb="FF000000"/>
        <rFont val="Aptos"/>
        <family val="2"/>
      </rPr>
      <t xml:space="preserve"> Illustrate the length of duration in each year</t>
    </r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</si>
  <si>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</si>
  <si>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</si>
  <si>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</si>
  <si>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</si>
  <si>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</si>
  <si>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</si>
  <si>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</si>
  <si>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</si>
  <si>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</si>
  <si>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</si>
  <si>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</si>
  <si>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</si>
  <si>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</si>
  <si>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Descriptive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</si>
</sst>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rgb="FF000000"/>
      <name val="Calibri"/>
    </font>
    <font>
      <b/>
      <sz val="11"/>
      <color rgb="FF000000"/>
      <name val="Calibri"/>
    </font>
    <font>
      <sz val="13"/>
      <color rgb="FF000000"/>
      <name val="Times New Roman"/>
    </font>
    <font>
      <b/>
      <sz val="13"/>
      <color rgb="FF000000"/>
      <name val="Times New Roman"/>
    </font>
    <font>
      <b/>
      <sz val="13"/>
      <color rgb="FFFFFFFF"/>
      <name val="Times New Roman"/>
    </font>
    <font>
      <sz val="13"/>
      <color rgb="FF000000"/>
      <name val="Times New Roman"/>
      <family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b/>
      <sz val="11"/>
      <color rgb="FF9C5700"/>
      <name val="Calibri"/>
      <family val="2"/>
      <scheme val="minor"/>
    </font>
    <font>
      <sz val="14"/>
      <color rgb="FF000000"/>
      <name val="Calibri"/>
      <family val="2"/>
    </font>
    <font>
      <sz val="12"/>
      <color rgb="FF000000"/>
      <name val="Aptos"/>
      <family val="2"/>
    </font>
    <font>
      <sz val="7"/>
      <color rgb="FF000000"/>
      <name val="Times New Roman"/>
      <family val="1"/>
    </font>
    <font>
      <sz val="8"/>
      <name val="Calibri"/>
      <family val="2"/>
    </font>
    <font>
      <i/>
      <sz val="11"/>
      <color rgb="FF00000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33CCCC"/>
        <bgColor rgb="FF33CCCC"/>
      </patternFill>
    </fill>
    <fill>
      <patternFill patternType="solid">
        <fgColor rgb="FFCCFFFF"/>
        <bgColor rgb="FFCCFFFF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33CCCC"/>
      </left>
      <right/>
      <top style="thin">
        <color rgb="FF33CCCC"/>
      </top>
      <bottom/>
      <diagonal/>
    </border>
    <border>
      <left/>
      <right style="thin">
        <color rgb="FF33CCCC"/>
      </right>
      <top style="thin">
        <color rgb="FF33CCCC"/>
      </top>
      <bottom/>
      <diagonal/>
    </border>
    <border>
      <left style="thin">
        <color rgb="FF33CCCC"/>
      </left>
      <right/>
      <top style="thin">
        <color rgb="FF99CCFF"/>
      </top>
      <bottom/>
      <diagonal/>
    </border>
    <border>
      <left/>
      <right style="thin">
        <color rgb="FF33CCCC"/>
      </right>
      <top style="thin">
        <color rgb="FF99CCFF"/>
      </top>
      <bottom/>
      <diagonal/>
    </border>
    <border>
      <left style="thin">
        <color rgb="FF33CCCC"/>
      </left>
      <right/>
      <top style="thin">
        <color rgb="FF99CCFF"/>
      </top>
      <bottom style="thin">
        <color rgb="FF33CCCC"/>
      </bottom>
      <diagonal/>
    </border>
    <border>
      <left/>
      <right style="thin">
        <color rgb="FF33CCCC"/>
      </right>
      <top style="thin">
        <color rgb="FF99CCFF"/>
      </top>
      <bottom style="thin">
        <color rgb="FF33CCCC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  <border>
      <left/>
      <right/>
      <top style="thin">
        <color indexed="65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4"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right" vertical="center"/>
    </xf>
    <xf numFmtId="14" fontId="0" fillId="0" borderId="0" xfId="0" applyNumberFormat="1" applyAlignment="1">
      <alignment horizontal="right" vertical="center"/>
    </xf>
    <xf numFmtId="14" fontId="1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2" fillId="2" borderId="0" xfId="0" applyFont="1" applyFill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center" indent="4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left" vertical="center" indent="4"/>
    </xf>
    <xf numFmtId="0" fontId="4" fillId="3" borderId="2" xfId="0" applyFont="1" applyFill="1" applyBorder="1" applyAlignment="1">
      <alignment vertical="center"/>
    </xf>
    <xf numFmtId="0" fontId="4" fillId="3" borderId="3" xfId="0" applyFont="1" applyFill="1" applyBorder="1" applyAlignment="1">
      <alignment vertical="center"/>
    </xf>
    <xf numFmtId="0" fontId="2" fillId="4" borderId="4" xfId="0" applyFont="1" applyFill="1" applyBorder="1" applyAlignment="1">
      <alignment vertical="center"/>
    </xf>
    <xf numFmtId="0" fontId="2" fillId="4" borderId="5" xfId="0" applyFont="1" applyFill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10" fontId="2" fillId="0" borderId="0" xfId="0" applyNumberFormat="1" applyFont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1" xfId="0" pivotButton="1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1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6" xfId="0" applyBorder="1" applyAlignment="1">
      <alignment vertical="center"/>
    </xf>
    <xf numFmtId="0" fontId="0" fillId="0" borderId="18" xfId="0" applyBorder="1" applyAlignment="1">
      <alignment horizontal="left" vertical="center"/>
    </xf>
    <xf numFmtId="0" fontId="0" fillId="0" borderId="17" xfId="0" applyBorder="1" applyAlignment="1">
      <alignment vertical="center"/>
    </xf>
    <xf numFmtId="0" fontId="5" fillId="2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0" fillId="0" borderId="19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14" xfId="0" applyBorder="1" applyAlignment="1">
      <alignment horizontal="left" vertical="center" indent="1"/>
    </xf>
    <xf numFmtId="0" fontId="0" fillId="0" borderId="14" xfId="0" applyBorder="1" applyAlignment="1">
      <alignment vertical="center"/>
    </xf>
    <xf numFmtId="0" fontId="0" fillId="5" borderId="0" xfId="0" applyFill="1" applyAlignment="1">
      <alignment vertical="center"/>
    </xf>
    <xf numFmtId="0" fontId="0" fillId="0" borderId="21" xfId="0" applyBorder="1" applyAlignment="1">
      <alignment vertical="center"/>
    </xf>
    <xf numFmtId="0" fontId="6" fillId="5" borderId="0" xfId="0" applyFont="1" applyFill="1" applyAlignment="1">
      <alignment vertical="center"/>
    </xf>
    <xf numFmtId="0" fontId="7" fillId="5" borderId="11" xfId="0" applyFont="1" applyFill="1" applyBorder="1" applyAlignment="1">
      <alignment vertical="center"/>
    </xf>
    <xf numFmtId="2" fontId="0" fillId="0" borderId="11" xfId="0" applyNumberFormat="1" applyBorder="1" applyAlignment="1">
      <alignment vertical="center"/>
    </xf>
    <xf numFmtId="2" fontId="0" fillId="0" borderId="19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2" fontId="0" fillId="0" borderId="14" xfId="0" applyNumberFormat="1" applyBorder="1" applyAlignment="1">
      <alignment vertical="center"/>
    </xf>
    <xf numFmtId="2" fontId="0" fillId="0" borderId="21" xfId="0" applyNumberFormat="1" applyBorder="1" applyAlignment="1">
      <alignment vertical="center"/>
    </xf>
    <xf numFmtId="2" fontId="0" fillId="0" borderId="16" xfId="0" applyNumberFormat="1" applyBorder="1" applyAlignment="1">
      <alignment vertical="center"/>
    </xf>
    <xf numFmtId="2" fontId="0" fillId="0" borderId="17" xfId="0" applyNumberFormat="1" applyBorder="1" applyAlignment="1">
      <alignment vertical="center"/>
    </xf>
    <xf numFmtId="0" fontId="7" fillId="0" borderId="11" xfId="0" applyFont="1" applyBorder="1" applyAlignment="1">
      <alignment horizontal="left" vertical="center"/>
    </xf>
    <xf numFmtId="0" fontId="7" fillId="0" borderId="14" xfId="0" applyFont="1" applyBorder="1" applyAlignment="1">
      <alignment horizontal="left" vertical="center"/>
    </xf>
    <xf numFmtId="0" fontId="0" fillId="6" borderId="11" xfId="0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0" fillId="6" borderId="15" xfId="0" applyFill="1" applyBorder="1" applyAlignment="1">
      <alignment vertical="center"/>
    </xf>
    <xf numFmtId="0" fontId="0" fillId="6" borderId="0" xfId="0" applyFill="1" applyAlignment="1">
      <alignment vertical="center"/>
    </xf>
    <xf numFmtId="0" fontId="7" fillId="0" borderId="15" xfId="0" applyFont="1" applyBorder="1" applyAlignment="1">
      <alignment vertical="center"/>
    </xf>
    <xf numFmtId="0" fontId="7" fillId="0" borderId="14" xfId="0" applyFont="1" applyBorder="1" applyAlignment="1">
      <alignment horizontal="left" vertical="center" indent="1"/>
    </xf>
    <xf numFmtId="0" fontId="7" fillId="6" borderId="11" xfId="0" applyFont="1" applyFill="1" applyBorder="1" applyAlignment="1">
      <alignment vertical="center"/>
    </xf>
    <xf numFmtId="0" fontId="7" fillId="6" borderId="19" xfId="0" applyFont="1" applyFill="1" applyBorder="1" applyAlignment="1">
      <alignment vertical="center"/>
    </xf>
    <xf numFmtId="0" fontId="8" fillId="6" borderId="11" xfId="0" applyFont="1" applyFill="1" applyBorder="1" applyAlignment="1">
      <alignment vertical="center"/>
    </xf>
    <xf numFmtId="2" fontId="7" fillId="6" borderId="18" xfId="0" applyNumberFormat="1" applyFont="1" applyFill="1" applyBorder="1" applyAlignment="1">
      <alignment vertical="center"/>
    </xf>
    <xf numFmtId="2" fontId="7" fillId="6" borderId="20" xfId="0" applyNumberFormat="1" applyFont="1" applyFill="1" applyBorder="1" applyAlignment="1">
      <alignment vertical="center"/>
    </xf>
    <xf numFmtId="0" fontId="9" fillId="7" borderId="21" xfId="0" applyFont="1" applyFill="1" applyBorder="1" applyAlignment="1">
      <alignment vertical="center"/>
    </xf>
    <xf numFmtId="1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1" fontId="7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0" fontId="10" fillId="5" borderId="0" xfId="0" applyFont="1" applyFill="1" applyAlignment="1">
      <alignment vertical="center"/>
    </xf>
    <xf numFmtId="0" fontId="10" fillId="8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2" fillId="0" borderId="1" xfId="0" applyFont="1" applyBorder="1" applyAlignment="1">
      <alignment vertical="center"/>
    </xf>
    <xf numFmtId="0" fontId="5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2" fillId="0" borderId="8" xfId="0" applyFont="1" applyBorder="1" applyAlignment="1">
      <alignment horizontal="left" vertical="center" indent="4"/>
    </xf>
    <xf numFmtId="0" fontId="2" fillId="0" borderId="9" xfId="0" applyFont="1" applyBorder="1" applyAlignment="1">
      <alignment horizontal="left" vertical="center" indent="4"/>
    </xf>
    <xf numFmtId="0" fontId="2" fillId="0" borderId="10" xfId="0" applyFont="1" applyBorder="1" applyAlignment="1">
      <alignment horizontal="left" vertical="center" indent="4"/>
    </xf>
    <xf numFmtId="0" fontId="14" fillId="0" borderId="23" xfId="0" applyFont="1" applyFill="1" applyBorder="1" applyAlignment="1">
      <alignment horizontal="centerContinuous" vertical="center"/>
    </xf>
    <xf numFmtId="0" fontId="7" fillId="9" borderId="0" xfId="0" applyFont="1" applyFill="1" applyBorder="1" applyAlignment="1">
      <alignment vertical="center"/>
    </xf>
    <xf numFmtId="0" fontId="0" fillId="9" borderId="0" xfId="0" applyFill="1" applyBorder="1" applyAlignment="1">
      <alignment vertical="center"/>
    </xf>
    <xf numFmtId="0" fontId="7" fillId="9" borderId="22" xfId="0" applyFont="1" applyFill="1" applyBorder="1" applyAlignment="1">
      <alignment vertical="center"/>
    </xf>
    <xf numFmtId="0" fontId="0" fillId="9" borderId="22" xfId="0" applyFill="1" applyBorder="1" applyAlignment="1">
      <alignment vertical="center"/>
    </xf>
  </cellXfs>
  <cellStyles count="1">
    <cellStyle name="Normal" xfId="0" builtinId="0"/>
  </cellStyles>
  <dxfs count="49">
    <dxf>
      <fill>
        <patternFill>
          <bgColor theme="5" tint="0.79998168889431442"/>
        </patternFill>
      </fill>
    </dxf>
    <dxf>
      <font>
        <b/>
      </font>
    </dxf>
    <dxf>
      <font>
        <b/>
        <family val="2"/>
      </font>
    </dxf>
    <dxf>
      <fill>
        <patternFill patternType="solid">
          <bgColor theme="3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ont>
        <b/>
        <family val="2"/>
      </font>
    </dxf>
    <dxf>
      <fill>
        <patternFill>
          <bgColor theme="3" tint="0.59999389629810485"/>
        </patternFill>
      </fill>
    </dxf>
    <dxf>
      <fill>
        <patternFill>
          <bgColor theme="3" tint="0.59999389629810485"/>
        </patternFill>
      </fill>
    </dxf>
    <dxf>
      <font>
        <b/>
        <family val="2"/>
      </font>
    </dxf>
    <dxf>
      <font>
        <b/>
        <family val="2"/>
      </font>
    </dxf>
    <dxf>
      <fill>
        <patternFill>
          <bgColor rgb="FF00B0F0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font>
        <b/>
      </font>
    </dxf>
    <dxf>
      <fill>
        <patternFill>
          <bgColor theme="3" tint="0.59999389629810485"/>
        </patternFill>
      </fill>
    </dxf>
    <dxf>
      <fill>
        <patternFill patternType="solid">
          <bgColor theme="3" tint="0.39997558519241921"/>
        </patternFill>
      </fill>
    </dxf>
    <dxf>
      <font>
        <color auto="1"/>
      </font>
    </dxf>
    <dxf>
      <fill>
        <patternFill patternType="solid">
          <bgColor rgb="FFFFFF00"/>
        </patternFill>
      </fill>
    </dxf>
    <dxf>
      <font>
        <b/>
        <family val="2"/>
      </font>
    </dxf>
    <dxf>
      <font>
        <b/>
        <family val="2"/>
      </font>
    </dxf>
    <dxf>
      <fill>
        <patternFill patternType="solid">
          <bgColor theme="3" tint="0.59999389629810485"/>
        </patternFill>
      </fill>
    </dxf>
    <dxf>
      <font>
        <b/>
        <family val="2"/>
      </font>
    </dxf>
    <dxf>
      <fill>
        <patternFill patternType="solid">
          <bgColor rgb="FFFFFF00"/>
        </patternFill>
      </fill>
    </dxf>
    <dxf>
      <font>
        <b/>
        <family val="2"/>
      </font>
    </dxf>
    <dxf>
      <font>
        <b/>
        <family val="2"/>
      </font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font>
        <b/>
        <family val="2"/>
      </font>
    </dxf>
    <dxf>
      <font>
        <b/>
        <family val="2"/>
      </font>
    </dxf>
    <dxf>
      <fill>
        <patternFill patternType="solid">
          <bgColor theme="3" tint="0.59999389629810485"/>
        </patternFill>
      </fill>
    </dxf>
    <dxf>
      <numFmt numFmtId="2" formatCode="0.00"/>
    </dxf>
    <dxf>
      <font>
        <b/>
        <family val="2"/>
      </font>
    </dxf>
    <dxf>
      <fill>
        <patternFill patternType="solid">
          <bgColor rgb="FFFFFF00"/>
        </patternFill>
      </fill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19" formatCode="m/d/yyyy"/>
      <alignment horizontal="general" vertical="center" textRotation="0" wrapText="0" indent="0" justifyLastLine="0" shrinkToFit="0" readingOrder="0"/>
    </dxf>
    <dxf>
      <numFmt numFmtId="19" formatCode="m/d/yyyy"/>
      <alignment horizontal="general" vertical="center" textRotation="0" wrapText="0" indent="0" justifyLastLine="0" shrinkToFit="0" readingOrder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'Assignment 3'!$K$3:$K$6</c:f>
              <c:numCache>
                <c:formatCode>General</c:formatCode>
                <c:ptCount val="4"/>
                <c:pt idx="0">
                  <c:v>0</c:v>
                </c:pt>
                <c:pt idx="1">
                  <c:v>430</c:v>
                </c:pt>
                <c:pt idx="2">
                  <c:v>214</c:v>
                </c:pt>
                <c:pt idx="3">
                  <c:v>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D-42F6-8A99-C35F76B37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172464"/>
        <c:axId val="109173904"/>
      </c:lineChart>
      <c:catAx>
        <c:axId val="109172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Quarters</a:t>
                </a:r>
                <a:r>
                  <a:rPr lang="en-US" b="1" baseline="0"/>
                  <a:t> in 2017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73904"/>
        <c:crosses val="autoZero"/>
        <c:auto val="1"/>
        <c:lblAlgn val="ctr"/>
        <c:lblOffset val="100"/>
        <c:noMultiLvlLbl val="0"/>
      </c:catAx>
      <c:valAx>
        <c:axId val="10917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</a:t>
                </a:r>
                <a:r>
                  <a:rPr lang="en-US" b="1" baseline="0"/>
                  <a:t> patients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72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060870516185477"/>
          <c:y val="5.0925925925925923E-2"/>
          <c:w val="0.80372462817147861"/>
          <c:h val="0.74350320793234181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'Assignment 3'!$K$16:$K$22</c:f>
              <c:numCache>
                <c:formatCode>0</c:formatCode>
                <c:ptCount val="7"/>
                <c:pt idx="0">
                  <c:v>195</c:v>
                </c:pt>
                <c:pt idx="1">
                  <c:v>167</c:v>
                </c:pt>
                <c:pt idx="2">
                  <c:v>152</c:v>
                </c:pt>
                <c:pt idx="3">
                  <c:v>164</c:v>
                </c:pt>
                <c:pt idx="4">
                  <c:v>184</c:v>
                </c:pt>
                <c:pt idx="5">
                  <c:v>189</c:v>
                </c:pt>
                <c:pt idx="6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D-42EA-A6F5-A1DFDA54E55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54248399"/>
        <c:axId val="654247919"/>
      </c:barChart>
      <c:catAx>
        <c:axId val="654248399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Weekdays</a:t>
                </a:r>
              </a:p>
              <a:p>
                <a:pPr>
                  <a:defRPr/>
                </a:pPr>
                <a:r>
                  <a:rPr lang="en-US" b="1"/>
                  <a:t>2-3-4-5-6-7-1</a:t>
                </a:r>
              </a:p>
            </c:rich>
          </c:tx>
          <c:layout>
            <c:manualLayout>
              <c:xMode val="edge"/>
              <c:yMode val="edge"/>
              <c:x val="4.2803149606299204E-2"/>
              <c:y val="0.251728273549139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654247919"/>
        <c:crosses val="autoZero"/>
        <c:auto val="1"/>
        <c:lblAlgn val="ctr"/>
        <c:lblOffset val="100"/>
        <c:noMultiLvlLbl val="0"/>
      </c:catAx>
      <c:valAx>
        <c:axId val="654247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</a:t>
                </a:r>
                <a:r>
                  <a:rPr lang="en-US" b="1" baseline="0"/>
                  <a:t> patients 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4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'Assignment 3'!$K$34:$K$45</c:f>
              <c:numCache>
                <c:formatCode>General</c:formatCode>
                <c:ptCount val="12"/>
                <c:pt idx="0">
                  <c:v>86</c:v>
                </c:pt>
                <c:pt idx="1">
                  <c:v>80</c:v>
                </c:pt>
                <c:pt idx="2">
                  <c:v>52</c:v>
                </c:pt>
                <c:pt idx="3">
                  <c:v>46</c:v>
                </c:pt>
                <c:pt idx="4">
                  <c:v>43</c:v>
                </c:pt>
                <c:pt idx="5">
                  <c:v>25</c:v>
                </c:pt>
                <c:pt idx="6">
                  <c:v>26</c:v>
                </c:pt>
                <c:pt idx="7">
                  <c:v>18</c:v>
                </c:pt>
                <c:pt idx="8">
                  <c:v>8</c:v>
                </c:pt>
                <c:pt idx="9">
                  <c:v>8</c:v>
                </c:pt>
                <c:pt idx="10">
                  <c:v>6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C8-446F-A0EC-588264772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651968"/>
        <c:axId val="35649568"/>
      </c:barChart>
      <c:catAx>
        <c:axId val="35651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Months</a:t>
                </a:r>
                <a:r>
                  <a:rPr lang="en-US" b="1" baseline="0"/>
                  <a:t> in 2019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49568"/>
        <c:crosses val="autoZero"/>
        <c:auto val="1"/>
        <c:lblAlgn val="ctr"/>
        <c:lblOffset val="100"/>
        <c:noMultiLvlLbl val="0"/>
      </c:catAx>
      <c:valAx>
        <c:axId val="356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</a:t>
                </a:r>
                <a:r>
                  <a:rPr lang="en-US" b="1" baseline="0"/>
                  <a:t> patients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51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'Assignment 3'!$K$52:$K$54</c:f>
              <c:numCache>
                <c:formatCode>General</c:formatCode>
                <c:ptCount val="3"/>
                <c:pt idx="0">
                  <c:v>973</c:v>
                </c:pt>
                <c:pt idx="1">
                  <c:v>1221</c:v>
                </c:pt>
                <c:pt idx="2">
                  <c:v>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0B-43E3-850F-44D9BF45E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162336"/>
        <c:axId val="120319600"/>
      </c:lineChart>
      <c:catAx>
        <c:axId val="109162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Year</a:t>
                </a:r>
                <a:r>
                  <a:rPr lang="en-US" b="1" baseline="0"/>
                  <a:t> </a:t>
                </a:r>
              </a:p>
              <a:p>
                <a:pPr>
                  <a:defRPr/>
                </a:pPr>
                <a:r>
                  <a:rPr lang="en-US" b="1" baseline="0"/>
                  <a:t>1 = 2017, 2 = 2018, 3 = 2019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9600"/>
        <c:crosses val="autoZero"/>
        <c:auto val="1"/>
        <c:lblAlgn val="ctr"/>
        <c:lblOffset val="100"/>
        <c:noMultiLvlLbl val="0"/>
      </c:catAx>
      <c:valAx>
        <c:axId val="12031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</a:t>
                </a:r>
                <a:r>
                  <a:rPr lang="en-US" b="1" baseline="0"/>
                  <a:t> Patients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6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'Assignment 3'!$E$1</c:f>
              <c:strCache>
                <c:ptCount val="1"/>
                <c:pt idx="0">
                  <c:v>DOA YEAR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'Assignment 3'!$C$2:$C$2593</c:f>
              <c:numCache>
                <c:formatCode>General</c:formatCode>
                <c:ptCount val="2592"/>
                <c:pt idx="0">
                  <c:v>2</c:v>
                </c:pt>
                <c:pt idx="1">
                  <c:v>2</c:v>
                </c:pt>
                <c:pt idx="2">
                  <c:v>22</c:v>
                </c:pt>
                <c:pt idx="3">
                  <c:v>9</c:v>
                </c:pt>
                <c:pt idx="4">
                  <c:v>5</c:v>
                </c:pt>
                <c:pt idx="5">
                  <c:v>14</c:v>
                </c:pt>
                <c:pt idx="6">
                  <c:v>1</c:v>
                </c:pt>
                <c:pt idx="7">
                  <c:v>9</c:v>
                </c:pt>
                <c:pt idx="8">
                  <c:v>20</c:v>
                </c:pt>
                <c:pt idx="9">
                  <c:v>1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9</c:v>
                </c:pt>
                <c:pt idx="14">
                  <c:v>2</c:v>
                </c:pt>
                <c:pt idx="15">
                  <c:v>7</c:v>
                </c:pt>
                <c:pt idx="16">
                  <c:v>3</c:v>
                </c:pt>
                <c:pt idx="17">
                  <c:v>4</c:v>
                </c:pt>
                <c:pt idx="18">
                  <c:v>7</c:v>
                </c:pt>
                <c:pt idx="19">
                  <c:v>2</c:v>
                </c:pt>
                <c:pt idx="20">
                  <c:v>4</c:v>
                </c:pt>
                <c:pt idx="21">
                  <c:v>4</c:v>
                </c:pt>
                <c:pt idx="22">
                  <c:v>7</c:v>
                </c:pt>
                <c:pt idx="23">
                  <c:v>1</c:v>
                </c:pt>
                <c:pt idx="24">
                  <c:v>11</c:v>
                </c:pt>
                <c:pt idx="25">
                  <c:v>35</c:v>
                </c:pt>
                <c:pt idx="26">
                  <c:v>8</c:v>
                </c:pt>
                <c:pt idx="27">
                  <c:v>13</c:v>
                </c:pt>
                <c:pt idx="28">
                  <c:v>22</c:v>
                </c:pt>
                <c:pt idx="29">
                  <c:v>9</c:v>
                </c:pt>
                <c:pt idx="30">
                  <c:v>92</c:v>
                </c:pt>
                <c:pt idx="31">
                  <c:v>10</c:v>
                </c:pt>
                <c:pt idx="32">
                  <c:v>18</c:v>
                </c:pt>
                <c:pt idx="33">
                  <c:v>4</c:v>
                </c:pt>
                <c:pt idx="34">
                  <c:v>122</c:v>
                </c:pt>
                <c:pt idx="35">
                  <c:v>16</c:v>
                </c:pt>
                <c:pt idx="36">
                  <c:v>2</c:v>
                </c:pt>
                <c:pt idx="37">
                  <c:v>27</c:v>
                </c:pt>
                <c:pt idx="38">
                  <c:v>9</c:v>
                </c:pt>
                <c:pt idx="39">
                  <c:v>16</c:v>
                </c:pt>
                <c:pt idx="40">
                  <c:v>0</c:v>
                </c:pt>
                <c:pt idx="41">
                  <c:v>6</c:v>
                </c:pt>
                <c:pt idx="42">
                  <c:v>6</c:v>
                </c:pt>
                <c:pt idx="43">
                  <c:v>4</c:v>
                </c:pt>
                <c:pt idx="44">
                  <c:v>2</c:v>
                </c:pt>
                <c:pt idx="45">
                  <c:v>7</c:v>
                </c:pt>
                <c:pt idx="46">
                  <c:v>12</c:v>
                </c:pt>
                <c:pt idx="47">
                  <c:v>2</c:v>
                </c:pt>
                <c:pt idx="48">
                  <c:v>1</c:v>
                </c:pt>
                <c:pt idx="49">
                  <c:v>0</c:v>
                </c:pt>
                <c:pt idx="50">
                  <c:v>14</c:v>
                </c:pt>
                <c:pt idx="51">
                  <c:v>2</c:v>
                </c:pt>
                <c:pt idx="52">
                  <c:v>1</c:v>
                </c:pt>
                <c:pt idx="53">
                  <c:v>5</c:v>
                </c:pt>
                <c:pt idx="54">
                  <c:v>4</c:v>
                </c:pt>
                <c:pt idx="55">
                  <c:v>2</c:v>
                </c:pt>
                <c:pt idx="56">
                  <c:v>5</c:v>
                </c:pt>
                <c:pt idx="57">
                  <c:v>1</c:v>
                </c:pt>
                <c:pt idx="58">
                  <c:v>3</c:v>
                </c:pt>
                <c:pt idx="59">
                  <c:v>8</c:v>
                </c:pt>
                <c:pt idx="60">
                  <c:v>3</c:v>
                </c:pt>
                <c:pt idx="61">
                  <c:v>4</c:v>
                </c:pt>
                <c:pt idx="62">
                  <c:v>12</c:v>
                </c:pt>
                <c:pt idx="63">
                  <c:v>4</c:v>
                </c:pt>
                <c:pt idx="64">
                  <c:v>10</c:v>
                </c:pt>
                <c:pt idx="65">
                  <c:v>3</c:v>
                </c:pt>
                <c:pt idx="66">
                  <c:v>6</c:v>
                </c:pt>
                <c:pt idx="67">
                  <c:v>4</c:v>
                </c:pt>
                <c:pt idx="68">
                  <c:v>0</c:v>
                </c:pt>
                <c:pt idx="69">
                  <c:v>24</c:v>
                </c:pt>
                <c:pt idx="70">
                  <c:v>7</c:v>
                </c:pt>
                <c:pt idx="71">
                  <c:v>5</c:v>
                </c:pt>
                <c:pt idx="72">
                  <c:v>7</c:v>
                </c:pt>
                <c:pt idx="73">
                  <c:v>2</c:v>
                </c:pt>
                <c:pt idx="74">
                  <c:v>5</c:v>
                </c:pt>
                <c:pt idx="75">
                  <c:v>6</c:v>
                </c:pt>
                <c:pt idx="76">
                  <c:v>5</c:v>
                </c:pt>
                <c:pt idx="77">
                  <c:v>0</c:v>
                </c:pt>
                <c:pt idx="78">
                  <c:v>5</c:v>
                </c:pt>
                <c:pt idx="79">
                  <c:v>8</c:v>
                </c:pt>
                <c:pt idx="80">
                  <c:v>10</c:v>
                </c:pt>
                <c:pt idx="81">
                  <c:v>0</c:v>
                </c:pt>
                <c:pt idx="82">
                  <c:v>12</c:v>
                </c:pt>
                <c:pt idx="83">
                  <c:v>6</c:v>
                </c:pt>
                <c:pt idx="84">
                  <c:v>3</c:v>
                </c:pt>
                <c:pt idx="85">
                  <c:v>6</c:v>
                </c:pt>
                <c:pt idx="86">
                  <c:v>9</c:v>
                </c:pt>
                <c:pt idx="87">
                  <c:v>9</c:v>
                </c:pt>
                <c:pt idx="88">
                  <c:v>7</c:v>
                </c:pt>
                <c:pt idx="89">
                  <c:v>8</c:v>
                </c:pt>
                <c:pt idx="90">
                  <c:v>7</c:v>
                </c:pt>
                <c:pt idx="91">
                  <c:v>8</c:v>
                </c:pt>
                <c:pt idx="92">
                  <c:v>6</c:v>
                </c:pt>
                <c:pt idx="93">
                  <c:v>7</c:v>
                </c:pt>
                <c:pt idx="94">
                  <c:v>6</c:v>
                </c:pt>
                <c:pt idx="95">
                  <c:v>8</c:v>
                </c:pt>
                <c:pt idx="96">
                  <c:v>4</c:v>
                </c:pt>
                <c:pt idx="97">
                  <c:v>15</c:v>
                </c:pt>
                <c:pt idx="98">
                  <c:v>14</c:v>
                </c:pt>
                <c:pt idx="99">
                  <c:v>3</c:v>
                </c:pt>
                <c:pt idx="100">
                  <c:v>7</c:v>
                </c:pt>
                <c:pt idx="101">
                  <c:v>4</c:v>
                </c:pt>
                <c:pt idx="102">
                  <c:v>21</c:v>
                </c:pt>
                <c:pt idx="103">
                  <c:v>4</c:v>
                </c:pt>
                <c:pt idx="104">
                  <c:v>4</c:v>
                </c:pt>
                <c:pt idx="105">
                  <c:v>6</c:v>
                </c:pt>
                <c:pt idx="106">
                  <c:v>9</c:v>
                </c:pt>
                <c:pt idx="107">
                  <c:v>14</c:v>
                </c:pt>
                <c:pt idx="108">
                  <c:v>0</c:v>
                </c:pt>
                <c:pt idx="109">
                  <c:v>6</c:v>
                </c:pt>
                <c:pt idx="110">
                  <c:v>19</c:v>
                </c:pt>
                <c:pt idx="111">
                  <c:v>7</c:v>
                </c:pt>
                <c:pt idx="112">
                  <c:v>9</c:v>
                </c:pt>
                <c:pt idx="113">
                  <c:v>12</c:v>
                </c:pt>
                <c:pt idx="114">
                  <c:v>0</c:v>
                </c:pt>
                <c:pt idx="115">
                  <c:v>9</c:v>
                </c:pt>
                <c:pt idx="116">
                  <c:v>4</c:v>
                </c:pt>
                <c:pt idx="117">
                  <c:v>1</c:v>
                </c:pt>
                <c:pt idx="118">
                  <c:v>5</c:v>
                </c:pt>
                <c:pt idx="119">
                  <c:v>9</c:v>
                </c:pt>
                <c:pt idx="120">
                  <c:v>5</c:v>
                </c:pt>
                <c:pt idx="121">
                  <c:v>3</c:v>
                </c:pt>
                <c:pt idx="122">
                  <c:v>15</c:v>
                </c:pt>
                <c:pt idx="123">
                  <c:v>7</c:v>
                </c:pt>
                <c:pt idx="124">
                  <c:v>11</c:v>
                </c:pt>
                <c:pt idx="125">
                  <c:v>3</c:v>
                </c:pt>
                <c:pt idx="126">
                  <c:v>6</c:v>
                </c:pt>
                <c:pt idx="127">
                  <c:v>10</c:v>
                </c:pt>
                <c:pt idx="128">
                  <c:v>9</c:v>
                </c:pt>
                <c:pt idx="129">
                  <c:v>8</c:v>
                </c:pt>
                <c:pt idx="130">
                  <c:v>7</c:v>
                </c:pt>
                <c:pt idx="131">
                  <c:v>12</c:v>
                </c:pt>
                <c:pt idx="132">
                  <c:v>4</c:v>
                </c:pt>
                <c:pt idx="133">
                  <c:v>9</c:v>
                </c:pt>
                <c:pt idx="134">
                  <c:v>3</c:v>
                </c:pt>
                <c:pt idx="135">
                  <c:v>3</c:v>
                </c:pt>
                <c:pt idx="136">
                  <c:v>9</c:v>
                </c:pt>
                <c:pt idx="137">
                  <c:v>8</c:v>
                </c:pt>
                <c:pt idx="138">
                  <c:v>8</c:v>
                </c:pt>
                <c:pt idx="139">
                  <c:v>3</c:v>
                </c:pt>
                <c:pt idx="140">
                  <c:v>7</c:v>
                </c:pt>
                <c:pt idx="141">
                  <c:v>7</c:v>
                </c:pt>
                <c:pt idx="142">
                  <c:v>5</c:v>
                </c:pt>
                <c:pt idx="143">
                  <c:v>6</c:v>
                </c:pt>
                <c:pt idx="144">
                  <c:v>37</c:v>
                </c:pt>
                <c:pt idx="145">
                  <c:v>5</c:v>
                </c:pt>
                <c:pt idx="146">
                  <c:v>10</c:v>
                </c:pt>
                <c:pt idx="147">
                  <c:v>3</c:v>
                </c:pt>
                <c:pt idx="148">
                  <c:v>3</c:v>
                </c:pt>
                <c:pt idx="149">
                  <c:v>7</c:v>
                </c:pt>
                <c:pt idx="150">
                  <c:v>2</c:v>
                </c:pt>
                <c:pt idx="151">
                  <c:v>5</c:v>
                </c:pt>
                <c:pt idx="152">
                  <c:v>8</c:v>
                </c:pt>
                <c:pt idx="153">
                  <c:v>10</c:v>
                </c:pt>
                <c:pt idx="154">
                  <c:v>16</c:v>
                </c:pt>
                <c:pt idx="155">
                  <c:v>1</c:v>
                </c:pt>
                <c:pt idx="156">
                  <c:v>10</c:v>
                </c:pt>
                <c:pt idx="157">
                  <c:v>1</c:v>
                </c:pt>
                <c:pt idx="158">
                  <c:v>3</c:v>
                </c:pt>
                <c:pt idx="159">
                  <c:v>5</c:v>
                </c:pt>
                <c:pt idx="160">
                  <c:v>5</c:v>
                </c:pt>
                <c:pt idx="161">
                  <c:v>6</c:v>
                </c:pt>
                <c:pt idx="162">
                  <c:v>11</c:v>
                </c:pt>
                <c:pt idx="163">
                  <c:v>25</c:v>
                </c:pt>
                <c:pt idx="164">
                  <c:v>12</c:v>
                </c:pt>
                <c:pt idx="165">
                  <c:v>8</c:v>
                </c:pt>
                <c:pt idx="166">
                  <c:v>7</c:v>
                </c:pt>
                <c:pt idx="167">
                  <c:v>3</c:v>
                </c:pt>
                <c:pt idx="168">
                  <c:v>2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4</c:v>
                </c:pt>
                <c:pt idx="173">
                  <c:v>2</c:v>
                </c:pt>
                <c:pt idx="174">
                  <c:v>6</c:v>
                </c:pt>
                <c:pt idx="175">
                  <c:v>14</c:v>
                </c:pt>
                <c:pt idx="176">
                  <c:v>6</c:v>
                </c:pt>
                <c:pt idx="177">
                  <c:v>10</c:v>
                </c:pt>
                <c:pt idx="178">
                  <c:v>2</c:v>
                </c:pt>
                <c:pt idx="179">
                  <c:v>10</c:v>
                </c:pt>
                <c:pt idx="180">
                  <c:v>0</c:v>
                </c:pt>
                <c:pt idx="181">
                  <c:v>6</c:v>
                </c:pt>
                <c:pt idx="182">
                  <c:v>13</c:v>
                </c:pt>
                <c:pt idx="183">
                  <c:v>4</c:v>
                </c:pt>
                <c:pt idx="184">
                  <c:v>7</c:v>
                </c:pt>
                <c:pt idx="185">
                  <c:v>10</c:v>
                </c:pt>
                <c:pt idx="186">
                  <c:v>9</c:v>
                </c:pt>
                <c:pt idx="187">
                  <c:v>8</c:v>
                </c:pt>
                <c:pt idx="188">
                  <c:v>7</c:v>
                </c:pt>
                <c:pt idx="189">
                  <c:v>7</c:v>
                </c:pt>
                <c:pt idx="190">
                  <c:v>18</c:v>
                </c:pt>
                <c:pt idx="191">
                  <c:v>1</c:v>
                </c:pt>
                <c:pt idx="192">
                  <c:v>4</c:v>
                </c:pt>
                <c:pt idx="193">
                  <c:v>6</c:v>
                </c:pt>
                <c:pt idx="194">
                  <c:v>37</c:v>
                </c:pt>
                <c:pt idx="195">
                  <c:v>5</c:v>
                </c:pt>
                <c:pt idx="196">
                  <c:v>4</c:v>
                </c:pt>
                <c:pt idx="197">
                  <c:v>14</c:v>
                </c:pt>
                <c:pt idx="198">
                  <c:v>7</c:v>
                </c:pt>
                <c:pt idx="199">
                  <c:v>7</c:v>
                </c:pt>
                <c:pt idx="200">
                  <c:v>12</c:v>
                </c:pt>
                <c:pt idx="201">
                  <c:v>1</c:v>
                </c:pt>
                <c:pt idx="202">
                  <c:v>13</c:v>
                </c:pt>
                <c:pt idx="203">
                  <c:v>17</c:v>
                </c:pt>
                <c:pt idx="204">
                  <c:v>9</c:v>
                </c:pt>
                <c:pt idx="205">
                  <c:v>3</c:v>
                </c:pt>
                <c:pt idx="206">
                  <c:v>5</c:v>
                </c:pt>
                <c:pt idx="207">
                  <c:v>0</c:v>
                </c:pt>
                <c:pt idx="208">
                  <c:v>16</c:v>
                </c:pt>
                <c:pt idx="209">
                  <c:v>7</c:v>
                </c:pt>
                <c:pt idx="210">
                  <c:v>1</c:v>
                </c:pt>
                <c:pt idx="211">
                  <c:v>8</c:v>
                </c:pt>
                <c:pt idx="212">
                  <c:v>4</c:v>
                </c:pt>
                <c:pt idx="213">
                  <c:v>2</c:v>
                </c:pt>
                <c:pt idx="214">
                  <c:v>10</c:v>
                </c:pt>
                <c:pt idx="215">
                  <c:v>6</c:v>
                </c:pt>
                <c:pt idx="216">
                  <c:v>4</c:v>
                </c:pt>
                <c:pt idx="217">
                  <c:v>17</c:v>
                </c:pt>
                <c:pt idx="218">
                  <c:v>6</c:v>
                </c:pt>
                <c:pt idx="219">
                  <c:v>6</c:v>
                </c:pt>
                <c:pt idx="220">
                  <c:v>5</c:v>
                </c:pt>
                <c:pt idx="221">
                  <c:v>13</c:v>
                </c:pt>
                <c:pt idx="222">
                  <c:v>9</c:v>
                </c:pt>
                <c:pt idx="223">
                  <c:v>6</c:v>
                </c:pt>
                <c:pt idx="224">
                  <c:v>3</c:v>
                </c:pt>
                <c:pt idx="225">
                  <c:v>3</c:v>
                </c:pt>
                <c:pt idx="226">
                  <c:v>1</c:v>
                </c:pt>
                <c:pt idx="227">
                  <c:v>2</c:v>
                </c:pt>
                <c:pt idx="228">
                  <c:v>7</c:v>
                </c:pt>
                <c:pt idx="229">
                  <c:v>5</c:v>
                </c:pt>
                <c:pt idx="230">
                  <c:v>12</c:v>
                </c:pt>
                <c:pt idx="231">
                  <c:v>9</c:v>
                </c:pt>
                <c:pt idx="232">
                  <c:v>4</c:v>
                </c:pt>
                <c:pt idx="233">
                  <c:v>15</c:v>
                </c:pt>
                <c:pt idx="234">
                  <c:v>2</c:v>
                </c:pt>
                <c:pt idx="235">
                  <c:v>1</c:v>
                </c:pt>
                <c:pt idx="236">
                  <c:v>6</c:v>
                </c:pt>
                <c:pt idx="237">
                  <c:v>7</c:v>
                </c:pt>
                <c:pt idx="238">
                  <c:v>5</c:v>
                </c:pt>
                <c:pt idx="239">
                  <c:v>3</c:v>
                </c:pt>
                <c:pt idx="240">
                  <c:v>2</c:v>
                </c:pt>
                <c:pt idx="241">
                  <c:v>3</c:v>
                </c:pt>
                <c:pt idx="242">
                  <c:v>4</c:v>
                </c:pt>
                <c:pt idx="243">
                  <c:v>6</c:v>
                </c:pt>
                <c:pt idx="244">
                  <c:v>8</c:v>
                </c:pt>
                <c:pt idx="245">
                  <c:v>8</c:v>
                </c:pt>
                <c:pt idx="246">
                  <c:v>2</c:v>
                </c:pt>
                <c:pt idx="247">
                  <c:v>11</c:v>
                </c:pt>
                <c:pt idx="248">
                  <c:v>3</c:v>
                </c:pt>
                <c:pt idx="249">
                  <c:v>10</c:v>
                </c:pt>
                <c:pt idx="250">
                  <c:v>7</c:v>
                </c:pt>
                <c:pt idx="251">
                  <c:v>8</c:v>
                </c:pt>
                <c:pt idx="252">
                  <c:v>4</c:v>
                </c:pt>
                <c:pt idx="253">
                  <c:v>4</c:v>
                </c:pt>
                <c:pt idx="254">
                  <c:v>6</c:v>
                </c:pt>
                <c:pt idx="255">
                  <c:v>5</c:v>
                </c:pt>
                <c:pt idx="256">
                  <c:v>11</c:v>
                </c:pt>
                <c:pt idx="257">
                  <c:v>19</c:v>
                </c:pt>
                <c:pt idx="258">
                  <c:v>12</c:v>
                </c:pt>
                <c:pt idx="259">
                  <c:v>6</c:v>
                </c:pt>
                <c:pt idx="260">
                  <c:v>1</c:v>
                </c:pt>
                <c:pt idx="261">
                  <c:v>1</c:v>
                </c:pt>
                <c:pt idx="262">
                  <c:v>4</c:v>
                </c:pt>
                <c:pt idx="263">
                  <c:v>4</c:v>
                </c:pt>
                <c:pt idx="264">
                  <c:v>6</c:v>
                </c:pt>
                <c:pt idx="265">
                  <c:v>33</c:v>
                </c:pt>
                <c:pt idx="266">
                  <c:v>7</c:v>
                </c:pt>
                <c:pt idx="267">
                  <c:v>3</c:v>
                </c:pt>
                <c:pt idx="268">
                  <c:v>2</c:v>
                </c:pt>
                <c:pt idx="269">
                  <c:v>0</c:v>
                </c:pt>
                <c:pt idx="270">
                  <c:v>13</c:v>
                </c:pt>
                <c:pt idx="271">
                  <c:v>10</c:v>
                </c:pt>
                <c:pt idx="272">
                  <c:v>13</c:v>
                </c:pt>
                <c:pt idx="273">
                  <c:v>6</c:v>
                </c:pt>
                <c:pt idx="274">
                  <c:v>10</c:v>
                </c:pt>
                <c:pt idx="275">
                  <c:v>4</c:v>
                </c:pt>
                <c:pt idx="276">
                  <c:v>2</c:v>
                </c:pt>
                <c:pt idx="277">
                  <c:v>7</c:v>
                </c:pt>
                <c:pt idx="278">
                  <c:v>5</c:v>
                </c:pt>
                <c:pt idx="279">
                  <c:v>6</c:v>
                </c:pt>
                <c:pt idx="280">
                  <c:v>6</c:v>
                </c:pt>
                <c:pt idx="281">
                  <c:v>9</c:v>
                </c:pt>
                <c:pt idx="282">
                  <c:v>1</c:v>
                </c:pt>
                <c:pt idx="283">
                  <c:v>7</c:v>
                </c:pt>
                <c:pt idx="284">
                  <c:v>7</c:v>
                </c:pt>
                <c:pt idx="285">
                  <c:v>10</c:v>
                </c:pt>
                <c:pt idx="286">
                  <c:v>1</c:v>
                </c:pt>
                <c:pt idx="287">
                  <c:v>3</c:v>
                </c:pt>
                <c:pt idx="288">
                  <c:v>1</c:v>
                </c:pt>
                <c:pt idx="289">
                  <c:v>4</c:v>
                </c:pt>
                <c:pt idx="290">
                  <c:v>5</c:v>
                </c:pt>
                <c:pt idx="291">
                  <c:v>4</c:v>
                </c:pt>
                <c:pt idx="292">
                  <c:v>7</c:v>
                </c:pt>
                <c:pt idx="293">
                  <c:v>3</c:v>
                </c:pt>
                <c:pt idx="294">
                  <c:v>4</c:v>
                </c:pt>
                <c:pt idx="295">
                  <c:v>12</c:v>
                </c:pt>
                <c:pt idx="296">
                  <c:v>3</c:v>
                </c:pt>
                <c:pt idx="297">
                  <c:v>5</c:v>
                </c:pt>
                <c:pt idx="298">
                  <c:v>8</c:v>
                </c:pt>
                <c:pt idx="299">
                  <c:v>5</c:v>
                </c:pt>
                <c:pt idx="300">
                  <c:v>5</c:v>
                </c:pt>
                <c:pt idx="301">
                  <c:v>13</c:v>
                </c:pt>
                <c:pt idx="302">
                  <c:v>5</c:v>
                </c:pt>
                <c:pt idx="303">
                  <c:v>4</c:v>
                </c:pt>
                <c:pt idx="304">
                  <c:v>6</c:v>
                </c:pt>
                <c:pt idx="305">
                  <c:v>3</c:v>
                </c:pt>
                <c:pt idx="306">
                  <c:v>9</c:v>
                </c:pt>
                <c:pt idx="307">
                  <c:v>1</c:v>
                </c:pt>
                <c:pt idx="308">
                  <c:v>1</c:v>
                </c:pt>
                <c:pt idx="309">
                  <c:v>4</c:v>
                </c:pt>
                <c:pt idx="310">
                  <c:v>13</c:v>
                </c:pt>
                <c:pt idx="311">
                  <c:v>7</c:v>
                </c:pt>
                <c:pt idx="312">
                  <c:v>1</c:v>
                </c:pt>
                <c:pt idx="313">
                  <c:v>16</c:v>
                </c:pt>
                <c:pt idx="314">
                  <c:v>9</c:v>
                </c:pt>
                <c:pt idx="315">
                  <c:v>11</c:v>
                </c:pt>
                <c:pt idx="316">
                  <c:v>7</c:v>
                </c:pt>
                <c:pt idx="317">
                  <c:v>4</c:v>
                </c:pt>
                <c:pt idx="318">
                  <c:v>7</c:v>
                </c:pt>
                <c:pt idx="319">
                  <c:v>7</c:v>
                </c:pt>
                <c:pt idx="320">
                  <c:v>6</c:v>
                </c:pt>
                <c:pt idx="321">
                  <c:v>6</c:v>
                </c:pt>
                <c:pt idx="322">
                  <c:v>7</c:v>
                </c:pt>
                <c:pt idx="323">
                  <c:v>6</c:v>
                </c:pt>
                <c:pt idx="324">
                  <c:v>3</c:v>
                </c:pt>
                <c:pt idx="325">
                  <c:v>4</c:v>
                </c:pt>
                <c:pt idx="326">
                  <c:v>7</c:v>
                </c:pt>
                <c:pt idx="327">
                  <c:v>4</c:v>
                </c:pt>
                <c:pt idx="328">
                  <c:v>22</c:v>
                </c:pt>
                <c:pt idx="329">
                  <c:v>5</c:v>
                </c:pt>
                <c:pt idx="330">
                  <c:v>14</c:v>
                </c:pt>
                <c:pt idx="331">
                  <c:v>5</c:v>
                </c:pt>
                <c:pt idx="332">
                  <c:v>11</c:v>
                </c:pt>
                <c:pt idx="333">
                  <c:v>2</c:v>
                </c:pt>
                <c:pt idx="334">
                  <c:v>7</c:v>
                </c:pt>
                <c:pt idx="335">
                  <c:v>13</c:v>
                </c:pt>
                <c:pt idx="336">
                  <c:v>8</c:v>
                </c:pt>
                <c:pt idx="337">
                  <c:v>10</c:v>
                </c:pt>
                <c:pt idx="338">
                  <c:v>4</c:v>
                </c:pt>
                <c:pt idx="339">
                  <c:v>0</c:v>
                </c:pt>
                <c:pt idx="340">
                  <c:v>9</c:v>
                </c:pt>
                <c:pt idx="341">
                  <c:v>10</c:v>
                </c:pt>
                <c:pt idx="342">
                  <c:v>4</c:v>
                </c:pt>
                <c:pt idx="343">
                  <c:v>11</c:v>
                </c:pt>
                <c:pt idx="344">
                  <c:v>16</c:v>
                </c:pt>
                <c:pt idx="345">
                  <c:v>11</c:v>
                </c:pt>
                <c:pt idx="346">
                  <c:v>6</c:v>
                </c:pt>
                <c:pt idx="347">
                  <c:v>15</c:v>
                </c:pt>
                <c:pt idx="348">
                  <c:v>0</c:v>
                </c:pt>
                <c:pt idx="349">
                  <c:v>3</c:v>
                </c:pt>
                <c:pt idx="350">
                  <c:v>9</c:v>
                </c:pt>
                <c:pt idx="351">
                  <c:v>6</c:v>
                </c:pt>
                <c:pt idx="352">
                  <c:v>10</c:v>
                </c:pt>
                <c:pt idx="353">
                  <c:v>2</c:v>
                </c:pt>
                <c:pt idx="354">
                  <c:v>4</c:v>
                </c:pt>
                <c:pt idx="355">
                  <c:v>3</c:v>
                </c:pt>
                <c:pt idx="356">
                  <c:v>6</c:v>
                </c:pt>
                <c:pt idx="357">
                  <c:v>9</c:v>
                </c:pt>
                <c:pt idx="358">
                  <c:v>20</c:v>
                </c:pt>
                <c:pt idx="359">
                  <c:v>4</c:v>
                </c:pt>
                <c:pt idx="360">
                  <c:v>1</c:v>
                </c:pt>
                <c:pt idx="361">
                  <c:v>10</c:v>
                </c:pt>
                <c:pt idx="362">
                  <c:v>14</c:v>
                </c:pt>
                <c:pt idx="363">
                  <c:v>13</c:v>
                </c:pt>
                <c:pt idx="364">
                  <c:v>14</c:v>
                </c:pt>
                <c:pt idx="365">
                  <c:v>12</c:v>
                </c:pt>
                <c:pt idx="366">
                  <c:v>9</c:v>
                </c:pt>
                <c:pt idx="367">
                  <c:v>14</c:v>
                </c:pt>
                <c:pt idx="368">
                  <c:v>3</c:v>
                </c:pt>
                <c:pt idx="369">
                  <c:v>12</c:v>
                </c:pt>
                <c:pt idx="370">
                  <c:v>8</c:v>
                </c:pt>
                <c:pt idx="371">
                  <c:v>4</c:v>
                </c:pt>
                <c:pt idx="372">
                  <c:v>4</c:v>
                </c:pt>
                <c:pt idx="373">
                  <c:v>1</c:v>
                </c:pt>
                <c:pt idx="374">
                  <c:v>2</c:v>
                </c:pt>
                <c:pt idx="375">
                  <c:v>4</c:v>
                </c:pt>
                <c:pt idx="376">
                  <c:v>32</c:v>
                </c:pt>
                <c:pt idx="377">
                  <c:v>3</c:v>
                </c:pt>
                <c:pt idx="378">
                  <c:v>15</c:v>
                </c:pt>
                <c:pt idx="379">
                  <c:v>4</c:v>
                </c:pt>
                <c:pt idx="380">
                  <c:v>3</c:v>
                </c:pt>
                <c:pt idx="381">
                  <c:v>12</c:v>
                </c:pt>
                <c:pt idx="382">
                  <c:v>1</c:v>
                </c:pt>
                <c:pt idx="383">
                  <c:v>3</c:v>
                </c:pt>
                <c:pt idx="384">
                  <c:v>13</c:v>
                </c:pt>
                <c:pt idx="385">
                  <c:v>6</c:v>
                </c:pt>
                <c:pt idx="386">
                  <c:v>2</c:v>
                </c:pt>
                <c:pt idx="387">
                  <c:v>3</c:v>
                </c:pt>
                <c:pt idx="388">
                  <c:v>1</c:v>
                </c:pt>
                <c:pt idx="389">
                  <c:v>2</c:v>
                </c:pt>
                <c:pt idx="390">
                  <c:v>3</c:v>
                </c:pt>
                <c:pt idx="391">
                  <c:v>3</c:v>
                </c:pt>
                <c:pt idx="392">
                  <c:v>4</c:v>
                </c:pt>
                <c:pt idx="393">
                  <c:v>8</c:v>
                </c:pt>
                <c:pt idx="394">
                  <c:v>1</c:v>
                </c:pt>
                <c:pt idx="395">
                  <c:v>8</c:v>
                </c:pt>
                <c:pt idx="396">
                  <c:v>6</c:v>
                </c:pt>
                <c:pt idx="397">
                  <c:v>2</c:v>
                </c:pt>
                <c:pt idx="398">
                  <c:v>7</c:v>
                </c:pt>
                <c:pt idx="399">
                  <c:v>9</c:v>
                </c:pt>
                <c:pt idx="400">
                  <c:v>8</c:v>
                </c:pt>
                <c:pt idx="401">
                  <c:v>25</c:v>
                </c:pt>
                <c:pt idx="402">
                  <c:v>9</c:v>
                </c:pt>
                <c:pt idx="403">
                  <c:v>1</c:v>
                </c:pt>
                <c:pt idx="404">
                  <c:v>16</c:v>
                </c:pt>
                <c:pt idx="405">
                  <c:v>9</c:v>
                </c:pt>
                <c:pt idx="406">
                  <c:v>8</c:v>
                </c:pt>
                <c:pt idx="407">
                  <c:v>6</c:v>
                </c:pt>
                <c:pt idx="408">
                  <c:v>10</c:v>
                </c:pt>
                <c:pt idx="409">
                  <c:v>6</c:v>
                </c:pt>
                <c:pt idx="410">
                  <c:v>8</c:v>
                </c:pt>
                <c:pt idx="411">
                  <c:v>4</c:v>
                </c:pt>
                <c:pt idx="412">
                  <c:v>9</c:v>
                </c:pt>
                <c:pt idx="413">
                  <c:v>20</c:v>
                </c:pt>
                <c:pt idx="414">
                  <c:v>5</c:v>
                </c:pt>
                <c:pt idx="415">
                  <c:v>4</c:v>
                </c:pt>
                <c:pt idx="416">
                  <c:v>11</c:v>
                </c:pt>
                <c:pt idx="417">
                  <c:v>13</c:v>
                </c:pt>
                <c:pt idx="418">
                  <c:v>5</c:v>
                </c:pt>
                <c:pt idx="419">
                  <c:v>3</c:v>
                </c:pt>
                <c:pt idx="420">
                  <c:v>12</c:v>
                </c:pt>
                <c:pt idx="421">
                  <c:v>14</c:v>
                </c:pt>
                <c:pt idx="422">
                  <c:v>6</c:v>
                </c:pt>
                <c:pt idx="423">
                  <c:v>2</c:v>
                </c:pt>
                <c:pt idx="424">
                  <c:v>6</c:v>
                </c:pt>
                <c:pt idx="425">
                  <c:v>4</c:v>
                </c:pt>
                <c:pt idx="426">
                  <c:v>9</c:v>
                </c:pt>
                <c:pt idx="427">
                  <c:v>3</c:v>
                </c:pt>
                <c:pt idx="428">
                  <c:v>5</c:v>
                </c:pt>
                <c:pt idx="429">
                  <c:v>9</c:v>
                </c:pt>
                <c:pt idx="430">
                  <c:v>4</c:v>
                </c:pt>
                <c:pt idx="431">
                  <c:v>3</c:v>
                </c:pt>
                <c:pt idx="432">
                  <c:v>5</c:v>
                </c:pt>
                <c:pt idx="433">
                  <c:v>6</c:v>
                </c:pt>
                <c:pt idx="434">
                  <c:v>11</c:v>
                </c:pt>
                <c:pt idx="435">
                  <c:v>10</c:v>
                </c:pt>
                <c:pt idx="436">
                  <c:v>13</c:v>
                </c:pt>
                <c:pt idx="437">
                  <c:v>11</c:v>
                </c:pt>
                <c:pt idx="438">
                  <c:v>13</c:v>
                </c:pt>
                <c:pt idx="439">
                  <c:v>10</c:v>
                </c:pt>
                <c:pt idx="440">
                  <c:v>4</c:v>
                </c:pt>
                <c:pt idx="441">
                  <c:v>7</c:v>
                </c:pt>
                <c:pt idx="442">
                  <c:v>7</c:v>
                </c:pt>
                <c:pt idx="443">
                  <c:v>5</c:v>
                </c:pt>
                <c:pt idx="444">
                  <c:v>47</c:v>
                </c:pt>
                <c:pt idx="445">
                  <c:v>5</c:v>
                </c:pt>
                <c:pt idx="446">
                  <c:v>9</c:v>
                </c:pt>
                <c:pt idx="447">
                  <c:v>10</c:v>
                </c:pt>
                <c:pt idx="448">
                  <c:v>23</c:v>
                </c:pt>
                <c:pt idx="449">
                  <c:v>6</c:v>
                </c:pt>
                <c:pt idx="450">
                  <c:v>2</c:v>
                </c:pt>
                <c:pt idx="451">
                  <c:v>14</c:v>
                </c:pt>
                <c:pt idx="452">
                  <c:v>37</c:v>
                </c:pt>
                <c:pt idx="453">
                  <c:v>28</c:v>
                </c:pt>
                <c:pt idx="454">
                  <c:v>3</c:v>
                </c:pt>
                <c:pt idx="455">
                  <c:v>3</c:v>
                </c:pt>
                <c:pt idx="456">
                  <c:v>6</c:v>
                </c:pt>
                <c:pt idx="457">
                  <c:v>3</c:v>
                </c:pt>
                <c:pt idx="458">
                  <c:v>6</c:v>
                </c:pt>
                <c:pt idx="459">
                  <c:v>8</c:v>
                </c:pt>
                <c:pt idx="460">
                  <c:v>5</c:v>
                </c:pt>
                <c:pt idx="461">
                  <c:v>5</c:v>
                </c:pt>
                <c:pt idx="462">
                  <c:v>6</c:v>
                </c:pt>
                <c:pt idx="463">
                  <c:v>0</c:v>
                </c:pt>
                <c:pt idx="464">
                  <c:v>13</c:v>
                </c:pt>
                <c:pt idx="465">
                  <c:v>23</c:v>
                </c:pt>
                <c:pt idx="466">
                  <c:v>1</c:v>
                </c:pt>
                <c:pt idx="467">
                  <c:v>40</c:v>
                </c:pt>
                <c:pt idx="468">
                  <c:v>1</c:v>
                </c:pt>
                <c:pt idx="469">
                  <c:v>3</c:v>
                </c:pt>
                <c:pt idx="470">
                  <c:v>2</c:v>
                </c:pt>
                <c:pt idx="471">
                  <c:v>6</c:v>
                </c:pt>
                <c:pt idx="472">
                  <c:v>4</c:v>
                </c:pt>
                <c:pt idx="473">
                  <c:v>7</c:v>
                </c:pt>
                <c:pt idx="474">
                  <c:v>20</c:v>
                </c:pt>
                <c:pt idx="475">
                  <c:v>17</c:v>
                </c:pt>
                <c:pt idx="476">
                  <c:v>4</c:v>
                </c:pt>
                <c:pt idx="477">
                  <c:v>9</c:v>
                </c:pt>
                <c:pt idx="478">
                  <c:v>10</c:v>
                </c:pt>
                <c:pt idx="479">
                  <c:v>5</c:v>
                </c:pt>
                <c:pt idx="480">
                  <c:v>9</c:v>
                </c:pt>
                <c:pt idx="481">
                  <c:v>6</c:v>
                </c:pt>
                <c:pt idx="482">
                  <c:v>6</c:v>
                </c:pt>
                <c:pt idx="483">
                  <c:v>7</c:v>
                </c:pt>
                <c:pt idx="484">
                  <c:v>5</c:v>
                </c:pt>
                <c:pt idx="485">
                  <c:v>8</c:v>
                </c:pt>
                <c:pt idx="486">
                  <c:v>9</c:v>
                </c:pt>
                <c:pt idx="487">
                  <c:v>10</c:v>
                </c:pt>
                <c:pt idx="488">
                  <c:v>7</c:v>
                </c:pt>
                <c:pt idx="489">
                  <c:v>2</c:v>
                </c:pt>
                <c:pt idx="490">
                  <c:v>9</c:v>
                </c:pt>
                <c:pt idx="491">
                  <c:v>2</c:v>
                </c:pt>
                <c:pt idx="492">
                  <c:v>8</c:v>
                </c:pt>
                <c:pt idx="493">
                  <c:v>3</c:v>
                </c:pt>
                <c:pt idx="494">
                  <c:v>6</c:v>
                </c:pt>
                <c:pt idx="495">
                  <c:v>9</c:v>
                </c:pt>
                <c:pt idx="496">
                  <c:v>5</c:v>
                </c:pt>
                <c:pt idx="497">
                  <c:v>11</c:v>
                </c:pt>
                <c:pt idx="498">
                  <c:v>4</c:v>
                </c:pt>
                <c:pt idx="499">
                  <c:v>3</c:v>
                </c:pt>
                <c:pt idx="500">
                  <c:v>6</c:v>
                </c:pt>
                <c:pt idx="501">
                  <c:v>8</c:v>
                </c:pt>
                <c:pt idx="502">
                  <c:v>6</c:v>
                </c:pt>
                <c:pt idx="503">
                  <c:v>10</c:v>
                </c:pt>
                <c:pt idx="504">
                  <c:v>3</c:v>
                </c:pt>
                <c:pt idx="505">
                  <c:v>2</c:v>
                </c:pt>
                <c:pt idx="506">
                  <c:v>19</c:v>
                </c:pt>
                <c:pt idx="507">
                  <c:v>6</c:v>
                </c:pt>
                <c:pt idx="508">
                  <c:v>1</c:v>
                </c:pt>
                <c:pt idx="509">
                  <c:v>8</c:v>
                </c:pt>
                <c:pt idx="510">
                  <c:v>2</c:v>
                </c:pt>
                <c:pt idx="511">
                  <c:v>2</c:v>
                </c:pt>
                <c:pt idx="512">
                  <c:v>3</c:v>
                </c:pt>
                <c:pt idx="513">
                  <c:v>1</c:v>
                </c:pt>
                <c:pt idx="514">
                  <c:v>2</c:v>
                </c:pt>
                <c:pt idx="515">
                  <c:v>5</c:v>
                </c:pt>
                <c:pt idx="516">
                  <c:v>16</c:v>
                </c:pt>
                <c:pt idx="517">
                  <c:v>2</c:v>
                </c:pt>
                <c:pt idx="518">
                  <c:v>6</c:v>
                </c:pt>
                <c:pt idx="519">
                  <c:v>2</c:v>
                </c:pt>
                <c:pt idx="520">
                  <c:v>2</c:v>
                </c:pt>
                <c:pt idx="521">
                  <c:v>6</c:v>
                </c:pt>
                <c:pt idx="522">
                  <c:v>4</c:v>
                </c:pt>
                <c:pt idx="523">
                  <c:v>21</c:v>
                </c:pt>
                <c:pt idx="524">
                  <c:v>5</c:v>
                </c:pt>
                <c:pt idx="525">
                  <c:v>2</c:v>
                </c:pt>
                <c:pt idx="526">
                  <c:v>7</c:v>
                </c:pt>
                <c:pt idx="527">
                  <c:v>4</c:v>
                </c:pt>
                <c:pt idx="528">
                  <c:v>6</c:v>
                </c:pt>
                <c:pt idx="529">
                  <c:v>6</c:v>
                </c:pt>
                <c:pt idx="530">
                  <c:v>9</c:v>
                </c:pt>
                <c:pt idx="531">
                  <c:v>4</c:v>
                </c:pt>
                <c:pt idx="532">
                  <c:v>32</c:v>
                </c:pt>
                <c:pt idx="533">
                  <c:v>5</c:v>
                </c:pt>
                <c:pt idx="534">
                  <c:v>3</c:v>
                </c:pt>
                <c:pt idx="535">
                  <c:v>15</c:v>
                </c:pt>
                <c:pt idx="536">
                  <c:v>2</c:v>
                </c:pt>
                <c:pt idx="537">
                  <c:v>0</c:v>
                </c:pt>
                <c:pt idx="538">
                  <c:v>10</c:v>
                </c:pt>
                <c:pt idx="539">
                  <c:v>2</c:v>
                </c:pt>
                <c:pt idx="540">
                  <c:v>1</c:v>
                </c:pt>
                <c:pt idx="541">
                  <c:v>3</c:v>
                </c:pt>
                <c:pt idx="542">
                  <c:v>10</c:v>
                </c:pt>
                <c:pt idx="543">
                  <c:v>8</c:v>
                </c:pt>
                <c:pt idx="544">
                  <c:v>0</c:v>
                </c:pt>
                <c:pt idx="545">
                  <c:v>11</c:v>
                </c:pt>
                <c:pt idx="546">
                  <c:v>6</c:v>
                </c:pt>
                <c:pt idx="547">
                  <c:v>34</c:v>
                </c:pt>
                <c:pt idx="548">
                  <c:v>1</c:v>
                </c:pt>
                <c:pt idx="549">
                  <c:v>0</c:v>
                </c:pt>
                <c:pt idx="550">
                  <c:v>2</c:v>
                </c:pt>
                <c:pt idx="551">
                  <c:v>16</c:v>
                </c:pt>
                <c:pt idx="552">
                  <c:v>5</c:v>
                </c:pt>
                <c:pt idx="553">
                  <c:v>7</c:v>
                </c:pt>
                <c:pt idx="554">
                  <c:v>13</c:v>
                </c:pt>
                <c:pt idx="555">
                  <c:v>1</c:v>
                </c:pt>
                <c:pt idx="556">
                  <c:v>0</c:v>
                </c:pt>
                <c:pt idx="557">
                  <c:v>4</c:v>
                </c:pt>
                <c:pt idx="558">
                  <c:v>26</c:v>
                </c:pt>
                <c:pt idx="559">
                  <c:v>4</c:v>
                </c:pt>
                <c:pt idx="560">
                  <c:v>7</c:v>
                </c:pt>
                <c:pt idx="561">
                  <c:v>4</c:v>
                </c:pt>
                <c:pt idx="562">
                  <c:v>8</c:v>
                </c:pt>
                <c:pt idx="563">
                  <c:v>4</c:v>
                </c:pt>
                <c:pt idx="564">
                  <c:v>10</c:v>
                </c:pt>
                <c:pt idx="565">
                  <c:v>2</c:v>
                </c:pt>
                <c:pt idx="566">
                  <c:v>5</c:v>
                </c:pt>
                <c:pt idx="567">
                  <c:v>12</c:v>
                </c:pt>
                <c:pt idx="568">
                  <c:v>3</c:v>
                </c:pt>
                <c:pt idx="569">
                  <c:v>14</c:v>
                </c:pt>
                <c:pt idx="570">
                  <c:v>9</c:v>
                </c:pt>
                <c:pt idx="571">
                  <c:v>10</c:v>
                </c:pt>
                <c:pt idx="572">
                  <c:v>6</c:v>
                </c:pt>
                <c:pt idx="573">
                  <c:v>2</c:v>
                </c:pt>
                <c:pt idx="574">
                  <c:v>1</c:v>
                </c:pt>
                <c:pt idx="575">
                  <c:v>7</c:v>
                </c:pt>
                <c:pt idx="576">
                  <c:v>1</c:v>
                </c:pt>
                <c:pt idx="577">
                  <c:v>4</c:v>
                </c:pt>
                <c:pt idx="578">
                  <c:v>2</c:v>
                </c:pt>
                <c:pt idx="579">
                  <c:v>10</c:v>
                </c:pt>
                <c:pt idx="580">
                  <c:v>5</c:v>
                </c:pt>
                <c:pt idx="581">
                  <c:v>7</c:v>
                </c:pt>
                <c:pt idx="582">
                  <c:v>6</c:v>
                </c:pt>
                <c:pt idx="583">
                  <c:v>8</c:v>
                </c:pt>
                <c:pt idx="584">
                  <c:v>8</c:v>
                </c:pt>
                <c:pt idx="585">
                  <c:v>1</c:v>
                </c:pt>
                <c:pt idx="586">
                  <c:v>6</c:v>
                </c:pt>
                <c:pt idx="587">
                  <c:v>4</c:v>
                </c:pt>
                <c:pt idx="588">
                  <c:v>6</c:v>
                </c:pt>
                <c:pt idx="589">
                  <c:v>1</c:v>
                </c:pt>
                <c:pt idx="590">
                  <c:v>8</c:v>
                </c:pt>
                <c:pt idx="591">
                  <c:v>2</c:v>
                </c:pt>
                <c:pt idx="592">
                  <c:v>6</c:v>
                </c:pt>
                <c:pt idx="593">
                  <c:v>7</c:v>
                </c:pt>
                <c:pt idx="594">
                  <c:v>8</c:v>
                </c:pt>
                <c:pt idx="595">
                  <c:v>1</c:v>
                </c:pt>
                <c:pt idx="596">
                  <c:v>7</c:v>
                </c:pt>
                <c:pt idx="597">
                  <c:v>11</c:v>
                </c:pt>
                <c:pt idx="598">
                  <c:v>5</c:v>
                </c:pt>
                <c:pt idx="599">
                  <c:v>15</c:v>
                </c:pt>
                <c:pt idx="600">
                  <c:v>10</c:v>
                </c:pt>
                <c:pt idx="601">
                  <c:v>5</c:v>
                </c:pt>
                <c:pt idx="602">
                  <c:v>4</c:v>
                </c:pt>
                <c:pt idx="603">
                  <c:v>19</c:v>
                </c:pt>
                <c:pt idx="604">
                  <c:v>7</c:v>
                </c:pt>
                <c:pt idx="605">
                  <c:v>10</c:v>
                </c:pt>
                <c:pt idx="606">
                  <c:v>5</c:v>
                </c:pt>
                <c:pt idx="607">
                  <c:v>4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7</c:v>
                </c:pt>
                <c:pt idx="612">
                  <c:v>10</c:v>
                </c:pt>
                <c:pt idx="613">
                  <c:v>1</c:v>
                </c:pt>
                <c:pt idx="614">
                  <c:v>11</c:v>
                </c:pt>
                <c:pt idx="615">
                  <c:v>4</c:v>
                </c:pt>
                <c:pt idx="616">
                  <c:v>9</c:v>
                </c:pt>
                <c:pt idx="617">
                  <c:v>5</c:v>
                </c:pt>
                <c:pt idx="618">
                  <c:v>5</c:v>
                </c:pt>
                <c:pt idx="619">
                  <c:v>8</c:v>
                </c:pt>
                <c:pt idx="620">
                  <c:v>4</c:v>
                </c:pt>
                <c:pt idx="621">
                  <c:v>9</c:v>
                </c:pt>
                <c:pt idx="622">
                  <c:v>4</c:v>
                </c:pt>
                <c:pt idx="623">
                  <c:v>8</c:v>
                </c:pt>
                <c:pt idx="624">
                  <c:v>0</c:v>
                </c:pt>
                <c:pt idx="625">
                  <c:v>10</c:v>
                </c:pt>
                <c:pt idx="626">
                  <c:v>5</c:v>
                </c:pt>
                <c:pt idx="627">
                  <c:v>3</c:v>
                </c:pt>
                <c:pt idx="628">
                  <c:v>10</c:v>
                </c:pt>
                <c:pt idx="629">
                  <c:v>5</c:v>
                </c:pt>
                <c:pt idx="630">
                  <c:v>3</c:v>
                </c:pt>
                <c:pt idx="631">
                  <c:v>4</c:v>
                </c:pt>
                <c:pt idx="632">
                  <c:v>8</c:v>
                </c:pt>
                <c:pt idx="633">
                  <c:v>8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15</c:v>
                </c:pt>
                <c:pt idx="638">
                  <c:v>5</c:v>
                </c:pt>
                <c:pt idx="639">
                  <c:v>2</c:v>
                </c:pt>
                <c:pt idx="640">
                  <c:v>5</c:v>
                </c:pt>
                <c:pt idx="641">
                  <c:v>5</c:v>
                </c:pt>
                <c:pt idx="642">
                  <c:v>15</c:v>
                </c:pt>
                <c:pt idx="643">
                  <c:v>4</c:v>
                </c:pt>
                <c:pt idx="644">
                  <c:v>5</c:v>
                </c:pt>
                <c:pt idx="645">
                  <c:v>2</c:v>
                </c:pt>
                <c:pt idx="646">
                  <c:v>0</c:v>
                </c:pt>
                <c:pt idx="647">
                  <c:v>0</c:v>
                </c:pt>
                <c:pt idx="648">
                  <c:v>4</c:v>
                </c:pt>
                <c:pt idx="649">
                  <c:v>1</c:v>
                </c:pt>
                <c:pt idx="650">
                  <c:v>0</c:v>
                </c:pt>
                <c:pt idx="651">
                  <c:v>2</c:v>
                </c:pt>
                <c:pt idx="652">
                  <c:v>8</c:v>
                </c:pt>
                <c:pt idx="653">
                  <c:v>8</c:v>
                </c:pt>
                <c:pt idx="654">
                  <c:v>4</c:v>
                </c:pt>
                <c:pt idx="655">
                  <c:v>122</c:v>
                </c:pt>
                <c:pt idx="656">
                  <c:v>11</c:v>
                </c:pt>
                <c:pt idx="657">
                  <c:v>11</c:v>
                </c:pt>
                <c:pt idx="658">
                  <c:v>62</c:v>
                </c:pt>
                <c:pt idx="659">
                  <c:v>1</c:v>
                </c:pt>
                <c:pt idx="660">
                  <c:v>3</c:v>
                </c:pt>
                <c:pt idx="661">
                  <c:v>3</c:v>
                </c:pt>
                <c:pt idx="662">
                  <c:v>1</c:v>
                </c:pt>
                <c:pt idx="663">
                  <c:v>122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61</c:v>
                </c:pt>
                <c:pt idx="669">
                  <c:v>3</c:v>
                </c:pt>
                <c:pt idx="670">
                  <c:v>2</c:v>
                </c:pt>
                <c:pt idx="671">
                  <c:v>12</c:v>
                </c:pt>
                <c:pt idx="672">
                  <c:v>11</c:v>
                </c:pt>
                <c:pt idx="673">
                  <c:v>7</c:v>
                </c:pt>
                <c:pt idx="674">
                  <c:v>3</c:v>
                </c:pt>
                <c:pt idx="675">
                  <c:v>14</c:v>
                </c:pt>
                <c:pt idx="676">
                  <c:v>5</c:v>
                </c:pt>
                <c:pt idx="677">
                  <c:v>1</c:v>
                </c:pt>
                <c:pt idx="678">
                  <c:v>10</c:v>
                </c:pt>
                <c:pt idx="679">
                  <c:v>8</c:v>
                </c:pt>
                <c:pt idx="680">
                  <c:v>3</c:v>
                </c:pt>
                <c:pt idx="681">
                  <c:v>5</c:v>
                </c:pt>
                <c:pt idx="682">
                  <c:v>2</c:v>
                </c:pt>
                <c:pt idx="683">
                  <c:v>5</c:v>
                </c:pt>
                <c:pt idx="684">
                  <c:v>1</c:v>
                </c:pt>
                <c:pt idx="685">
                  <c:v>1</c:v>
                </c:pt>
                <c:pt idx="686">
                  <c:v>10</c:v>
                </c:pt>
                <c:pt idx="687">
                  <c:v>10</c:v>
                </c:pt>
                <c:pt idx="688">
                  <c:v>6</c:v>
                </c:pt>
                <c:pt idx="689">
                  <c:v>4</c:v>
                </c:pt>
                <c:pt idx="690">
                  <c:v>8</c:v>
                </c:pt>
                <c:pt idx="691">
                  <c:v>3</c:v>
                </c:pt>
                <c:pt idx="692">
                  <c:v>13</c:v>
                </c:pt>
                <c:pt idx="693">
                  <c:v>4</c:v>
                </c:pt>
                <c:pt idx="694">
                  <c:v>5</c:v>
                </c:pt>
                <c:pt idx="695">
                  <c:v>11</c:v>
                </c:pt>
                <c:pt idx="696">
                  <c:v>13</c:v>
                </c:pt>
                <c:pt idx="697">
                  <c:v>1</c:v>
                </c:pt>
                <c:pt idx="698">
                  <c:v>13</c:v>
                </c:pt>
                <c:pt idx="699">
                  <c:v>9</c:v>
                </c:pt>
                <c:pt idx="700">
                  <c:v>2</c:v>
                </c:pt>
                <c:pt idx="701">
                  <c:v>7</c:v>
                </c:pt>
                <c:pt idx="702">
                  <c:v>8</c:v>
                </c:pt>
                <c:pt idx="703">
                  <c:v>3</c:v>
                </c:pt>
                <c:pt idx="704">
                  <c:v>1</c:v>
                </c:pt>
                <c:pt idx="705">
                  <c:v>0</c:v>
                </c:pt>
                <c:pt idx="706">
                  <c:v>1</c:v>
                </c:pt>
                <c:pt idx="707">
                  <c:v>12</c:v>
                </c:pt>
                <c:pt idx="708">
                  <c:v>18</c:v>
                </c:pt>
                <c:pt idx="709">
                  <c:v>23</c:v>
                </c:pt>
                <c:pt idx="710">
                  <c:v>7</c:v>
                </c:pt>
                <c:pt idx="711">
                  <c:v>4</c:v>
                </c:pt>
                <c:pt idx="712">
                  <c:v>6</c:v>
                </c:pt>
                <c:pt idx="713">
                  <c:v>9</c:v>
                </c:pt>
                <c:pt idx="714">
                  <c:v>122</c:v>
                </c:pt>
                <c:pt idx="715">
                  <c:v>122</c:v>
                </c:pt>
                <c:pt idx="716">
                  <c:v>3</c:v>
                </c:pt>
                <c:pt idx="717">
                  <c:v>9</c:v>
                </c:pt>
                <c:pt idx="718">
                  <c:v>184</c:v>
                </c:pt>
                <c:pt idx="719">
                  <c:v>3</c:v>
                </c:pt>
                <c:pt idx="720">
                  <c:v>9</c:v>
                </c:pt>
                <c:pt idx="721">
                  <c:v>3</c:v>
                </c:pt>
                <c:pt idx="722">
                  <c:v>3</c:v>
                </c:pt>
                <c:pt idx="723">
                  <c:v>1</c:v>
                </c:pt>
                <c:pt idx="724">
                  <c:v>4</c:v>
                </c:pt>
                <c:pt idx="725">
                  <c:v>4</c:v>
                </c:pt>
                <c:pt idx="726">
                  <c:v>10</c:v>
                </c:pt>
                <c:pt idx="727">
                  <c:v>7</c:v>
                </c:pt>
                <c:pt idx="728">
                  <c:v>0</c:v>
                </c:pt>
                <c:pt idx="729">
                  <c:v>3</c:v>
                </c:pt>
                <c:pt idx="730">
                  <c:v>7</c:v>
                </c:pt>
                <c:pt idx="731">
                  <c:v>92</c:v>
                </c:pt>
                <c:pt idx="732">
                  <c:v>4</c:v>
                </c:pt>
                <c:pt idx="733">
                  <c:v>91</c:v>
                </c:pt>
                <c:pt idx="734">
                  <c:v>1</c:v>
                </c:pt>
                <c:pt idx="735">
                  <c:v>4</c:v>
                </c:pt>
                <c:pt idx="736">
                  <c:v>4</c:v>
                </c:pt>
                <c:pt idx="737">
                  <c:v>1</c:v>
                </c:pt>
                <c:pt idx="738">
                  <c:v>1</c:v>
                </c:pt>
                <c:pt idx="739">
                  <c:v>4</c:v>
                </c:pt>
                <c:pt idx="740">
                  <c:v>7</c:v>
                </c:pt>
                <c:pt idx="741">
                  <c:v>7</c:v>
                </c:pt>
                <c:pt idx="742">
                  <c:v>3</c:v>
                </c:pt>
                <c:pt idx="743">
                  <c:v>6</c:v>
                </c:pt>
                <c:pt idx="744">
                  <c:v>3</c:v>
                </c:pt>
                <c:pt idx="745">
                  <c:v>1</c:v>
                </c:pt>
                <c:pt idx="746">
                  <c:v>1</c:v>
                </c:pt>
                <c:pt idx="747">
                  <c:v>9</c:v>
                </c:pt>
                <c:pt idx="748">
                  <c:v>1</c:v>
                </c:pt>
                <c:pt idx="749">
                  <c:v>3</c:v>
                </c:pt>
                <c:pt idx="750">
                  <c:v>12</c:v>
                </c:pt>
                <c:pt idx="751">
                  <c:v>10</c:v>
                </c:pt>
                <c:pt idx="752">
                  <c:v>5</c:v>
                </c:pt>
                <c:pt idx="753">
                  <c:v>4</c:v>
                </c:pt>
                <c:pt idx="754">
                  <c:v>11</c:v>
                </c:pt>
                <c:pt idx="755">
                  <c:v>7</c:v>
                </c:pt>
                <c:pt idx="756">
                  <c:v>1</c:v>
                </c:pt>
                <c:pt idx="757">
                  <c:v>1</c:v>
                </c:pt>
                <c:pt idx="758">
                  <c:v>5</c:v>
                </c:pt>
                <c:pt idx="759">
                  <c:v>13</c:v>
                </c:pt>
                <c:pt idx="760">
                  <c:v>5</c:v>
                </c:pt>
                <c:pt idx="761">
                  <c:v>8</c:v>
                </c:pt>
                <c:pt idx="762">
                  <c:v>4</c:v>
                </c:pt>
                <c:pt idx="763">
                  <c:v>2</c:v>
                </c:pt>
                <c:pt idx="764">
                  <c:v>3</c:v>
                </c:pt>
                <c:pt idx="765">
                  <c:v>2</c:v>
                </c:pt>
                <c:pt idx="766">
                  <c:v>28</c:v>
                </c:pt>
                <c:pt idx="767">
                  <c:v>16</c:v>
                </c:pt>
                <c:pt idx="768">
                  <c:v>9</c:v>
                </c:pt>
                <c:pt idx="769">
                  <c:v>5</c:v>
                </c:pt>
                <c:pt idx="770">
                  <c:v>4</c:v>
                </c:pt>
                <c:pt idx="771">
                  <c:v>10</c:v>
                </c:pt>
                <c:pt idx="772">
                  <c:v>5</c:v>
                </c:pt>
                <c:pt idx="773">
                  <c:v>14</c:v>
                </c:pt>
                <c:pt idx="774">
                  <c:v>7</c:v>
                </c:pt>
                <c:pt idx="775">
                  <c:v>6</c:v>
                </c:pt>
                <c:pt idx="776">
                  <c:v>5</c:v>
                </c:pt>
                <c:pt idx="777">
                  <c:v>6</c:v>
                </c:pt>
                <c:pt idx="778">
                  <c:v>5</c:v>
                </c:pt>
                <c:pt idx="779">
                  <c:v>0</c:v>
                </c:pt>
                <c:pt idx="780">
                  <c:v>3</c:v>
                </c:pt>
                <c:pt idx="781">
                  <c:v>40</c:v>
                </c:pt>
                <c:pt idx="782">
                  <c:v>5</c:v>
                </c:pt>
                <c:pt idx="783">
                  <c:v>11</c:v>
                </c:pt>
                <c:pt idx="784">
                  <c:v>3</c:v>
                </c:pt>
                <c:pt idx="785">
                  <c:v>22</c:v>
                </c:pt>
                <c:pt idx="786">
                  <c:v>2</c:v>
                </c:pt>
                <c:pt idx="787">
                  <c:v>4</c:v>
                </c:pt>
                <c:pt idx="788">
                  <c:v>0</c:v>
                </c:pt>
                <c:pt idx="789">
                  <c:v>4</c:v>
                </c:pt>
                <c:pt idx="790">
                  <c:v>8</c:v>
                </c:pt>
                <c:pt idx="791">
                  <c:v>8</c:v>
                </c:pt>
                <c:pt idx="792">
                  <c:v>10</c:v>
                </c:pt>
                <c:pt idx="793">
                  <c:v>3</c:v>
                </c:pt>
                <c:pt idx="794">
                  <c:v>2</c:v>
                </c:pt>
                <c:pt idx="795">
                  <c:v>4</c:v>
                </c:pt>
                <c:pt idx="796">
                  <c:v>9</c:v>
                </c:pt>
                <c:pt idx="797">
                  <c:v>12</c:v>
                </c:pt>
                <c:pt idx="798">
                  <c:v>2</c:v>
                </c:pt>
                <c:pt idx="799">
                  <c:v>2</c:v>
                </c:pt>
                <c:pt idx="800">
                  <c:v>7</c:v>
                </c:pt>
                <c:pt idx="801">
                  <c:v>16</c:v>
                </c:pt>
                <c:pt idx="802">
                  <c:v>8</c:v>
                </c:pt>
                <c:pt idx="803">
                  <c:v>8</c:v>
                </c:pt>
                <c:pt idx="804">
                  <c:v>4</c:v>
                </c:pt>
                <c:pt idx="805">
                  <c:v>14</c:v>
                </c:pt>
                <c:pt idx="806">
                  <c:v>6</c:v>
                </c:pt>
                <c:pt idx="807">
                  <c:v>14</c:v>
                </c:pt>
                <c:pt idx="808">
                  <c:v>8</c:v>
                </c:pt>
                <c:pt idx="809">
                  <c:v>7</c:v>
                </c:pt>
                <c:pt idx="810">
                  <c:v>1</c:v>
                </c:pt>
                <c:pt idx="811">
                  <c:v>15</c:v>
                </c:pt>
                <c:pt idx="812">
                  <c:v>2</c:v>
                </c:pt>
                <c:pt idx="813">
                  <c:v>7</c:v>
                </c:pt>
                <c:pt idx="814">
                  <c:v>4</c:v>
                </c:pt>
                <c:pt idx="815">
                  <c:v>5</c:v>
                </c:pt>
                <c:pt idx="816">
                  <c:v>12</c:v>
                </c:pt>
                <c:pt idx="817">
                  <c:v>0</c:v>
                </c:pt>
                <c:pt idx="818">
                  <c:v>15</c:v>
                </c:pt>
                <c:pt idx="819">
                  <c:v>13</c:v>
                </c:pt>
                <c:pt idx="820">
                  <c:v>9</c:v>
                </c:pt>
                <c:pt idx="821">
                  <c:v>1</c:v>
                </c:pt>
                <c:pt idx="822">
                  <c:v>10</c:v>
                </c:pt>
                <c:pt idx="823">
                  <c:v>15</c:v>
                </c:pt>
                <c:pt idx="824">
                  <c:v>8</c:v>
                </c:pt>
                <c:pt idx="825">
                  <c:v>10</c:v>
                </c:pt>
                <c:pt idx="826">
                  <c:v>4</c:v>
                </c:pt>
                <c:pt idx="827">
                  <c:v>5</c:v>
                </c:pt>
                <c:pt idx="828">
                  <c:v>5</c:v>
                </c:pt>
                <c:pt idx="829">
                  <c:v>4</c:v>
                </c:pt>
                <c:pt idx="830">
                  <c:v>3</c:v>
                </c:pt>
                <c:pt idx="831">
                  <c:v>122</c:v>
                </c:pt>
                <c:pt idx="832">
                  <c:v>5</c:v>
                </c:pt>
                <c:pt idx="833">
                  <c:v>122</c:v>
                </c:pt>
                <c:pt idx="834">
                  <c:v>11</c:v>
                </c:pt>
                <c:pt idx="835">
                  <c:v>8</c:v>
                </c:pt>
                <c:pt idx="836">
                  <c:v>244</c:v>
                </c:pt>
                <c:pt idx="837">
                  <c:v>1</c:v>
                </c:pt>
                <c:pt idx="838">
                  <c:v>8</c:v>
                </c:pt>
                <c:pt idx="839">
                  <c:v>1</c:v>
                </c:pt>
                <c:pt idx="840">
                  <c:v>4</c:v>
                </c:pt>
                <c:pt idx="841">
                  <c:v>13</c:v>
                </c:pt>
                <c:pt idx="842">
                  <c:v>5</c:v>
                </c:pt>
                <c:pt idx="843">
                  <c:v>5</c:v>
                </c:pt>
                <c:pt idx="844">
                  <c:v>123</c:v>
                </c:pt>
                <c:pt idx="845">
                  <c:v>92</c:v>
                </c:pt>
                <c:pt idx="846">
                  <c:v>4</c:v>
                </c:pt>
                <c:pt idx="847">
                  <c:v>92</c:v>
                </c:pt>
                <c:pt idx="848">
                  <c:v>62</c:v>
                </c:pt>
                <c:pt idx="849">
                  <c:v>153</c:v>
                </c:pt>
                <c:pt idx="850">
                  <c:v>123</c:v>
                </c:pt>
                <c:pt idx="851">
                  <c:v>4</c:v>
                </c:pt>
                <c:pt idx="852">
                  <c:v>12</c:v>
                </c:pt>
                <c:pt idx="853">
                  <c:v>3</c:v>
                </c:pt>
                <c:pt idx="854">
                  <c:v>122</c:v>
                </c:pt>
                <c:pt idx="855">
                  <c:v>1</c:v>
                </c:pt>
                <c:pt idx="856">
                  <c:v>122</c:v>
                </c:pt>
                <c:pt idx="857">
                  <c:v>9</c:v>
                </c:pt>
                <c:pt idx="858">
                  <c:v>3</c:v>
                </c:pt>
                <c:pt idx="859">
                  <c:v>19</c:v>
                </c:pt>
                <c:pt idx="860">
                  <c:v>11</c:v>
                </c:pt>
                <c:pt idx="861">
                  <c:v>2</c:v>
                </c:pt>
                <c:pt idx="862">
                  <c:v>61</c:v>
                </c:pt>
                <c:pt idx="863">
                  <c:v>4</c:v>
                </c:pt>
                <c:pt idx="864">
                  <c:v>21</c:v>
                </c:pt>
                <c:pt idx="865">
                  <c:v>5</c:v>
                </c:pt>
                <c:pt idx="866">
                  <c:v>17</c:v>
                </c:pt>
                <c:pt idx="867">
                  <c:v>30</c:v>
                </c:pt>
                <c:pt idx="868">
                  <c:v>6</c:v>
                </c:pt>
                <c:pt idx="869">
                  <c:v>14</c:v>
                </c:pt>
                <c:pt idx="870">
                  <c:v>14</c:v>
                </c:pt>
                <c:pt idx="871">
                  <c:v>79</c:v>
                </c:pt>
                <c:pt idx="872">
                  <c:v>2</c:v>
                </c:pt>
                <c:pt idx="873">
                  <c:v>12</c:v>
                </c:pt>
                <c:pt idx="874">
                  <c:v>14</c:v>
                </c:pt>
                <c:pt idx="875">
                  <c:v>4</c:v>
                </c:pt>
                <c:pt idx="876">
                  <c:v>1</c:v>
                </c:pt>
                <c:pt idx="877">
                  <c:v>3</c:v>
                </c:pt>
                <c:pt idx="878">
                  <c:v>5</c:v>
                </c:pt>
                <c:pt idx="879">
                  <c:v>2</c:v>
                </c:pt>
                <c:pt idx="880">
                  <c:v>4</c:v>
                </c:pt>
                <c:pt idx="881">
                  <c:v>7</c:v>
                </c:pt>
                <c:pt idx="882">
                  <c:v>7</c:v>
                </c:pt>
                <c:pt idx="883">
                  <c:v>2</c:v>
                </c:pt>
                <c:pt idx="884">
                  <c:v>0</c:v>
                </c:pt>
                <c:pt idx="885">
                  <c:v>3</c:v>
                </c:pt>
                <c:pt idx="886">
                  <c:v>4</c:v>
                </c:pt>
                <c:pt idx="887">
                  <c:v>13</c:v>
                </c:pt>
                <c:pt idx="888">
                  <c:v>2</c:v>
                </c:pt>
                <c:pt idx="889">
                  <c:v>10</c:v>
                </c:pt>
                <c:pt idx="890">
                  <c:v>5</c:v>
                </c:pt>
                <c:pt idx="891">
                  <c:v>7</c:v>
                </c:pt>
                <c:pt idx="892">
                  <c:v>7</c:v>
                </c:pt>
                <c:pt idx="893">
                  <c:v>4</c:v>
                </c:pt>
                <c:pt idx="894">
                  <c:v>1</c:v>
                </c:pt>
                <c:pt idx="895">
                  <c:v>6</c:v>
                </c:pt>
                <c:pt idx="896">
                  <c:v>1</c:v>
                </c:pt>
                <c:pt idx="897">
                  <c:v>2</c:v>
                </c:pt>
                <c:pt idx="898">
                  <c:v>1</c:v>
                </c:pt>
                <c:pt idx="899">
                  <c:v>1</c:v>
                </c:pt>
                <c:pt idx="900">
                  <c:v>16</c:v>
                </c:pt>
                <c:pt idx="901">
                  <c:v>6</c:v>
                </c:pt>
                <c:pt idx="902">
                  <c:v>8</c:v>
                </c:pt>
                <c:pt idx="903">
                  <c:v>3</c:v>
                </c:pt>
                <c:pt idx="904">
                  <c:v>8</c:v>
                </c:pt>
                <c:pt idx="905">
                  <c:v>6</c:v>
                </c:pt>
                <c:pt idx="906">
                  <c:v>1</c:v>
                </c:pt>
                <c:pt idx="907">
                  <c:v>4</c:v>
                </c:pt>
                <c:pt idx="908">
                  <c:v>3</c:v>
                </c:pt>
                <c:pt idx="909">
                  <c:v>7</c:v>
                </c:pt>
                <c:pt idx="910">
                  <c:v>12</c:v>
                </c:pt>
                <c:pt idx="911">
                  <c:v>3</c:v>
                </c:pt>
                <c:pt idx="912">
                  <c:v>5</c:v>
                </c:pt>
                <c:pt idx="913">
                  <c:v>7</c:v>
                </c:pt>
                <c:pt idx="914">
                  <c:v>7</c:v>
                </c:pt>
                <c:pt idx="915">
                  <c:v>4</c:v>
                </c:pt>
                <c:pt idx="916">
                  <c:v>1</c:v>
                </c:pt>
                <c:pt idx="917">
                  <c:v>1</c:v>
                </c:pt>
                <c:pt idx="918">
                  <c:v>10</c:v>
                </c:pt>
                <c:pt idx="919">
                  <c:v>3</c:v>
                </c:pt>
                <c:pt idx="920">
                  <c:v>5</c:v>
                </c:pt>
                <c:pt idx="921">
                  <c:v>7</c:v>
                </c:pt>
                <c:pt idx="922">
                  <c:v>9</c:v>
                </c:pt>
                <c:pt idx="923">
                  <c:v>10</c:v>
                </c:pt>
                <c:pt idx="924">
                  <c:v>7</c:v>
                </c:pt>
                <c:pt idx="925">
                  <c:v>2</c:v>
                </c:pt>
                <c:pt idx="926">
                  <c:v>6</c:v>
                </c:pt>
                <c:pt idx="927">
                  <c:v>7</c:v>
                </c:pt>
                <c:pt idx="928">
                  <c:v>6</c:v>
                </c:pt>
                <c:pt idx="929">
                  <c:v>9</c:v>
                </c:pt>
                <c:pt idx="930">
                  <c:v>8</c:v>
                </c:pt>
                <c:pt idx="931">
                  <c:v>2</c:v>
                </c:pt>
                <c:pt idx="932">
                  <c:v>9</c:v>
                </c:pt>
                <c:pt idx="933">
                  <c:v>1</c:v>
                </c:pt>
                <c:pt idx="934">
                  <c:v>5</c:v>
                </c:pt>
                <c:pt idx="935">
                  <c:v>6</c:v>
                </c:pt>
                <c:pt idx="936">
                  <c:v>4</c:v>
                </c:pt>
                <c:pt idx="937">
                  <c:v>8</c:v>
                </c:pt>
                <c:pt idx="938">
                  <c:v>2</c:v>
                </c:pt>
                <c:pt idx="939">
                  <c:v>1</c:v>
                </c:pt>
                <c:pt idx="940">
                  <c:v>8</c:v>
                </c:pt>
                <c:pt idx="941">
                  <c:v>9</c:v>
                </c:pt>
                <c:pt idx="942">
                  <c:v>7</c:v>
                </c:pt>
                <c:pt idx="943">
                  <c:v>5</c:v>
                </c:pt>
                <c:pt idx="944">
                  <c:v>3</c:v>
                </c:pt>
                <c:pt idx="945">
                  <c:v>1</c:v>
                </c:pt>
                <c:pt idx="946">
                  <c:v>11</c:v>
                </c:pt>
                <c:pt idx="947">
                  <c:v>2</c:v>
                </c:pt>
                <c:pt idx="948">
                  <c:v>8</c:v>
                </c:pt>
                <c:pt idx="949">
                  <c:v>1</c:v>
                </c:pt>
                <c:pt idx="950">
                  <c:v>10</c:v>
                </c:pt>
                <c:pt idx="951">
                  <c:v>0</c:v>
                </c:pt>
                <c:pt idx="952">
                  <c:v>7</c:v>
                </c:pt>
                <c:pt idx="953">
                  <c:v>5</c:v>
                </c:pt>
                <c:pt idx="954">
                  <c:v>10</c:v>
                </c:pt>
                <c:pt idx="955">
                  <c:v>0</c:v>
                </c:pt>
                <c:pt idx="956">
                  <c:v>6</c:v>
                </c:pt>
                <c:pt idx="957">
                  <c:v>3</c:v>
                </c:pt>
                <c:pt idx="958">
                  <c:v>2</c:v>
                </c:pt>
                <c:pt idx="959">
                  <c:v>6</c:v>
                </c:pt>
                <c:pt idx="960">
                  <c:v>4</c:v>
                </c:pt>
                <c:pt idx="961">
                  <c:v>8</c:v>
                </c:pt>
                <c:pt idx="962">
                  <c:v>5</c:v>
                </c:pt>
                <c:pt idx="963">
                  <c:v>2</c:v>
                </c:pt>
                <c:pt idx="964">
                  <c:v>4</c:v>
                </c:pt>
                <c:pt idx="965">
                  <c:v>4</c:v>
                </c:pt>
                <c:pt idx="966">
                  <c:v>7</c:v>
                </c:pt>
                <c:pt idx="967">
                  <c:v>3</c:v>
                </c:pt>
                <c:pt idx="968">
                  <c:v>1</c:v>
                </c:pt>
                <c:pt idx="969">
                  <c:v>3</c:v>
                </c:pt>
                <c:pt idx="970">
                  <c:v>5</c:v>
                </c:pt>
                <c:pt idx="971">
                  <c:v>5</c:v>
                </c:pt>
                <c:pt idx="972">
                  <c:v>13</c:v>
                </c:pt>
                <c:pt idx="973">
                  <c:v>59</c:v>
                </c:pt>
                <c:pt idx="974">
                  <c:v>334</c:v>
                </c:pt>
                <c:pt idx="975">
                  <c:v>90</c:v>
                </c:pt>
                <c:pt idx="976">
                  <c:v>243</c:v>
                </c:pt>
                <c:pt idx="977">
                  <c:v>59</c:v>
                </c:pt>
                <c:pt idx="978">
                  <c:v>212</c:v>
                </c:pt>
                <c:pt idx="979">
                  <c:v>212</c:v>
                </c:pt>
                <c:pt idx="980">
                  <c:v>273</c:v>
                </c:pt>
                <c:pt idx="981">
                  <c:v>304</c:v>
                </c:pt>
                <c:pt idx="982">
                  <c:v>3</c:v>
                </c:pt>
                <c:pt idx="983">
                  <c:v>59</c:v>
                </c:pt>
                <c:pt idx="984">
                  <c:v>59</c:v>
                </c:pt>
                <c:pt idx="985">
                  <c:v>120</c:v>
                </c:pt>
                <c:pt idx="986">
                  <c:v>4</c:v>
                </c:pt>
                <c:pt idx="987">
                  <c:v>90</c:v>
                </c:pt>
                <c:pt idx="988">
                  <c:v>212</c:v>
                </c:pt>
                <c:pt idx="989">
                  <c:v>212</c:v>
                </c:pt>
                <c:pt idx="990">
                  <c:v>273</c:v>
                </c:pt>
                <c:pt idx="991">
                  <c:v>273</c:v>
                </c:pt>
                <c:pt idx="992">
                  <c:v>243</c:v>
                </c:pt>
                <c:pt idx="993">
                  <c:v>90</c:v>
                </c:pt>
                <c:pt idx="994">
                  <c:v>90</c:v>
                </c:pt>
                <c:pt idx="995">
                  <c:v>59</c:v>
                </c:pt>
                <c:pt idx="996">
                  <c:v>59</c:v>
                </c:pt>
                <c:pt idx="997">
                  <c:v>120</c:v>
                </c:pt>
                <c:pt idx="998">
                  <c:v>89</c:v>
                </c:pt>
                <c:pt idx="999">
                  <c:v>3</c:v>
                </c:pt>
                <c:pt idx="1000">
                  <c:v>150</c:v>
                </c:pt>
                <c:pt idx="1001">
                  <c:v>28</c:v>
                </c:pt>
                <c:pt idx="1002">
                  <c:v>2</c:v>
                </c:pt>
                <c:pt idx="1003">
                  <c:v>120</c:v>
                </c:pt>
                <c:pt idx="1004">
                  <c:v>273</c:v>
                </c:pt>
                <c:pt idx="1005">
                  <c:v>2</c:v>
                </c:pt>
                <c:pt idx="1006">
                  <c:v>273</c:v>
                </c:pt>
                <c:pt idx="1007">
                  <c:v>242</c:v>
                </c:pt>
                <c:pt idx="1008">
                  <c:v>17</c:v>
                </c:pt>
                <c:pt idx="1009">
                  <c:v>120</c:v>
                </c:pt>
                <c:pt idx="1010">
                  <c:v>6</c:v>
                </c:pt>
                <c:pt idx="1011">
                  <c:v>150</c:v>
                </c:pt>
                <c:pt idx="1012">
                  <c:v>59</c:v>
                </c:pt>
                <c:pt idx="1013">
                  <c:v>181</c:v>
                </c:pt>
                <c:pt idx="1014">
                  <c:v>2</c:v>
                </c:pt>
                <c:pt idx="1015">
                  <c:v>184</c:v>
                </c:pt>
                <c:pt idx="1016">
                  <c:v>275</c:v>
                </c:pt>
                <c:pt idx="1017">
                  <c:v>61</c:v>
                </c:pt>
                <c:pt idx="1018">
                  <c:v>122</c:v>
                </c:pt>
                <c:pt idx="1019">
                  <c:v>122</c:v>
                </c:pt>
                <c:pt idx="1020">
                  <c:v>214</c:v>
                </c:pt>
                <c:pt idx="1021">
                  <c:v>61</c:v>
                </c:pt>
                <c:pt idx="1022">
                  <c:v>61</c:v>
                </c:pt>
                <c:pt idx="1023">
                  <c:v>61</c:v>
                </c:pt>
                <c:pt idx="1024">
                  <c:v>92</c:v>
                </c:pt>
                <c:pt idx="1025">
                  <c:v>122</c:v>
                </c:pt>
                <c:pt idx="1026">
                  <c:v>275</c:v>
                </c:pt>
                <c:pt idx="1027">
                  <c:v>61</c:v>
                </c:pt>
                <c:pt idx="1028">
                  <c:v>6</c:v>
                </c:pt>
                <c:pt idx="1029">
                  <c:v>92</c:v>
                </c:pt>
                <c:pt idx="1030">
                  <c:v>275</c:v>
                </c:pt>
                <c:pt idx="1031">
                  <c:v>275</c:v>
                </c:pt>
                <c:pt idx="1032">
                  <c:v>184</c:v>
                </c:pt>
                <c:pt idx="1033">
                  <c:v>91</c:v>
                </c:pt>
                <c:pt idx="1034">
                  <c:v>4</c:v>
                </c:pt>
                <c:pt idx="1035">
                  <c:v>153</c:v>
                </c:pt>
                <c:pt idx="1036">
                  <c:v>183</c:v>
                </c:pt>
                <c:pt idx="1037">
                  <c:v>0</c:v>
                </c:pt>
                <c:pt idx="1038">
                  <c:v>12</c:v>
                </c:pt>
                <c:pt idx="1039">
                  <c:v>183</c:v>
                </c:pt>
                <c:pt idx="1040">
                  <c:v>122</c:v>
                </c:pt>
                <c:pt idx="1041">
                  <c:v>91</c:v>
                </c:pt>
                <c:pt idx="1042">
                  <c:v>214</c:v>
                </c:pt>
                <c:pt idx="1043">
                  <c:v>214</c:v>
                </c:pt>
                <c:pt idx="1044">
                  <c:v>184</c:v>
                </c:pt>
                <c:pt idx="1045">
                  <c:v>214</c:v>
                </c:pt>
                <c:pt idx="1046">
                  <c:v>184</c:v>
                </c:pt>
                <c:pt idx="1047">
                  <c:v>123</c:v>
                </c:pt>
                <c:pt idx="1048">
                  <c:v>214</c:v>
                </c:pt>
                <c:pt idx="1049">
                  <c:v>184</c:v>
                </c:pt>
                <c:pt idx="1050">
                  <c:v>3</c:v>
                </c:pt>
                <c:pt idx="1051">
                  <c:v>3</c:v>
                </c:pt>
                <c:pt idx="1052">
                  <c:v>92</c:v>
                </c:pt>
                <c:pt idx="1053">
                  <c:v>184</c:v>
                </c:pt>
                <c:pt idx="1054">
                  <c:v>184</c:v>
                </c:pt>
                <c:pt idx="1055">
                  <c:v>123</c:v>
                </c:pt>
                <c:pt idx="1056">
                  <c:v>123</c:v>
                </c:pt>
                <c:pt idx="1057">
                  <c:v>31</c:v>
                </c:pt>
                <c:pt idx="1058">
                  <c:v>214</c:v>
                </c:pt>
                <c:pt idx="1059">
                  <c:v>92</c:v>
                </c:pt>
                <c:pt idx="1060">
                  <c:v>31</c:v>
                </c:pt>
                <c:pt idx="1061">
                  <c:v>31</c:v>
                </c:pt>
                <c:pt idx="1062">
                  <c:v>122</c:v>
                </c:pt>
                <c:pt idx="1063">
                  <c:v>0</c:v>
                </c:pt>
                <c:pt idx="1064">
                  <c:v>153</c:v>
                </c:pt>
                <c:pt idx="1065">
                  <c:v>11</c:v>
                </c:pt>
                <c:pt idx="1066">
                  <c:v>30</c:v>
                </c:pt>
                <c:pt idx="1067">
                  <c:v>30</c:v>
                </c:pt>
                <c:pt idx="1068">
                  <c:v>153</c:v>
                </c:pt>
                <c:pt idx="1069">
                  <c:v>183</c:v>
                </c:pt>
                <c:pt idx="1070">
                  <c:v>4</c:v>
                </c:pt>
                <c:pt idx="1071">
                  <c:v>183</c:v>
                </c:pt>
                <c:pt idx="1072">
                  <c:v>122</c:v>
                </c:pt>
                <c:pt idx="1073">
                  <c:v>92</c:v>
                </c:pt>
                <c:pt idx="1074">
                  <c:v>123</c:v>
                </c:pt>
                <c:pt idx="1075">
                  <c:v>123</c:v>
                </c:pt>
                <c:pt idx="1076">
                  <c:v>1</c:v>
                </c:pt>
                <c:pt idx="1077">
                  <c:v>62</c:v>
                </c:pt>
                <c:pt idx="1078">
                  <c:v>8</c:v>
                </c:pt>
                <c:pt idx="1079">
                  <c:v>3</c:v>
                </c:pt>
                <c:pt idx="1080">
                  <c:v>31</c:v>
                </c:pt>
                <c:pt idx="1081">
                  <c:v>31</c:v>
                </c:pt>
                <c:pt idx="1082">
                  <c:v>1</c:v>
                </c:pt>
                <c:pt idx="1083">
                  <c:v>153</c:v>
                </c:pt>
                <c:pt idx="1084">
                  <c:v>18</c:v>
                </c:pt>
                <c:pt idx="1085">
                  <c:v>3</c:v>
                </c:pt>
                <c:pt idx="1086">
                  <c:v>61</c:v>
                </c:pt>
                <c:pt idx="1087">
                  <c:v>61</c:v>
                </c:pt>
                <c:pt idx="1088">
                  <c:v>0</c:v>
                </c:pt>
                <c:pt idx="1089">
                  <c:v>2</c:v>
                </c:pt>
                <c:pt idx="1090">
                  <c:v>1</c:v>
                </c:pt>
                <c:pt idx="1091">
                  <c:v>91</c:v>
                </c:pt>
                <c:pt idx="1092">
                  <c:v>61</c:v>
                </c:pt>
                <c:pt idx="1093">
                  <c:v>30</c:v>
                </c:pt>
                <c:pt idx="1094">
                  <c:v>91</c:v>
                </c:pt>
                <c:pt idx="1095">
                  <c:v>30</c:v>
                </c:pt>
                <c:pt idx="1096">
                  <c:v>30</c:v>
                </c:pt>
                <c:pt idx="1097">
                  <c:v>91</c:v>
                </c:pt>
                <c:pt idx="1098">
                  <c:v>2</c:v>
                </c:pt>
                <c:pt idx="1099">
                  <c:v>30</c:v>
                </c:pt>
                <c:pt idx="1100">
                  <c:v>30</c:v>
                </c:pt>
                <c:pt idx="1101">
                  <c:v>0</c:v>
                </c:pt>
                <c:pt idx="1102">
                  <c:v>1</c:v>
                </c:pt>
                <c:pt idx="1103">
                  <c:v>61</c:v>
                </c:pt>
                <c:pt idx="1104">
                  <c:v>61</c:v>
                </c:pt>
                <c:pt idx="1105">
                  <c:v>6</c:v>
                </c:pt>
                <c:pt idx="1106">
                  <c:v>1</c:v>
                </c:pt>
                <c:pt idx="1107">
                  <c:v>9</c:v>
                </c:pt>
                <c:pt idx="1108">
                  <c:v>30</c:v>
                </c:pt>
                <c:pt idx="1109">
                  <c:v>2</c:v>
                </c:pt>
                <c:pt idx="1110">
                  <c:v>4</c:v>
                </c:pt>
                <c:pt idx="1111">
                  <c:v>35</c:v>
                </c:pt>
                <c:pt idx="1112">
                  <c:v>12</c:v>
                </c:pt>
                <c:pt idx="1113">
                  <c:v>4</c:v>
                </c:pt>
                <c:pt idx="1114">
                  <c:v>7</c:v>
                </c:pt>
                <c:pt idx="1115">
                  <c:v>2</c:v>
                </c:pt>
                <c:pt idx="1116">
                  <c:v>5</c:v>
                </c:pt>
                <c:pt idx="1117">
                  <c:v>22</c:v>
                </c:pt>
                <c:pt idx="1118">
                  <c:v>1</c:v>
                </c:pt>
                <c:pt idx="1119">
                  <c:v>1</c:v>
                </c:pt>
                <c:pt idx="1120">
                  <c:v>11</c:v>
                </c:pt>
                <c:pt idx="1121">
                  <c:v>12</c:v>
                </c:pt>
                <c:pt idx="1122">
                  <c:v>2</c:v>
                </c:pt>
                <c:pt idx="1123">
                  <c:v>7</c:v>
                </c:pt>
                <c:pt idx="1124">
                  <c:v>0</c:v>
                </c:pt>
                <c:pt idx="1125">
                  <c:v>14</c:v>
                </c:pt>
                <c:pt idx="1126">
                  <c:v>2</c:v>
                </c:pt>
                <c:pt idx="1127">
                  <c:v>7</c:v>
                </c:pt>
                <c:pt idx="1128">
                  <c:v>1</c:v>
                </c:pt>
                <c:pt idx="1129">
                  <c:v>9</c:v>
                </c:pt>
                <c:pt idx="1130">
                  <c:v>6</c:v>
                </c:pt>
                <c:pt idx="1131">
                  <c:v>3</c:v>
                </c:pt>
                <c:pt idx="1132">
                  <c:v>1</c:v>
                </c:pt>
                <c:pt idx="1133">
                  <c:v>2</c:v>
                </c:pt>
                <c:pt idx="1134">
                  <c:v>18</c:v>
                </c:pt>
                <c:pt idx="1135">
                  <c:v>97</c:v>
                </c:pt>
                <c:pt idx="1136">
                  <c:v>1</c:v>
                </c:pt>
                <c:pt idx="1137">
                  <c:v>6</c:v>
                </c:pt>
                <c:pt idx="1138">
                  <c:v>0</c:v>
                </c:pt>
                <c:pt idx="1139">
                  <c:v>1</c:v>
                </c:pt>
                <c:pt idx="1140">
                  <c:v>3</c:v>
                </c:pt>
                <c:pt idx="1141">
                  <c:v>9</c:v>
                </c:pt>
                <c:pt idx="1142">
                  <c:v>3</c:v>
                </c:pt>
                <c:pt idx="1143">
                  <c:v>3</c:v>
                </c:pt>
                <c:pt idx="1144">
                  <c:v>1</c:v>
                </c:pt>
                <c:pt idx="1145">
                  <c:v>5</c:v>
                </c:pt>
                <c:pt idx="1146">
                  <c:v>6</c:v>
                </c:pt>
                <c:pt idx="1147">
                  <c:v>90</c:v>
                </c:pt>
                <c:pt idx="1148">
                  <c:v>0</c:v>
                </c:pt>
                <c:pt idx="1149">
                  <c:v>120</c:v>
                </c:pt>
                <c:pt idx="1150">
                  <c:v>2</c:v>
                </c:pt>
                <c:pt idx="1151">
                  <c:v>31</c:v>
                </c:pt>
                <c:pt idx="1152">
                  <c:v>2</c:v>
                </c:pt>
                <c:pt idx="1153">
                  <c:v>151</c:v>
                </c:pt>
                <c:pt idx="1154">
                  <c:v>273</c:v>
                </c:pt>
                <c:pt idx="1155">
                  <c:v>212</c:v>
                </c:pt>
                <c:pt idx="1156">
                  <c:v>90</c:v>
                </c:pt>
                <c:pt idx="1157">
                  <c:v>120</c:v>
                </c:pt>
                <c:pt idx="1158">
                  <c:v>89</c:v>
                </c:pt>
                <c:pt idx="1159">
                  <c:v>4</c:v>
                </c:pt>
                <c:pt idx="1160">
                  <c:v>120</c:v>
                </c:pt>
                <c:pt idx="1161">
                  <c:v>4</c:v>
                </c:pt>
                <c:pt idx="1162">
                  <c:v>212</c:v>
                </c:pt>
                <c:pt idx="1163">
                  <c:v>120</c:v>
                </c:pt>
                <c:pt idx="1164">
                  <c:v>89</c:v>
                </c:pt>
                <c:pt idx="1165">
                  <c:v>120</c:v>
                </c:pt>
                <c:pt idx="1166">
                  <c:v>10</c:v>
                </c:pt>
                <c:pt idx="1167">
                  <c:v>15</c:v>
                </c:pt>
                <c:pt idx="1168">
                  <c:v>0</c:v>
                </c:pt>
                <c:pt idx="1169">
                  <c:v>275</c:v>
                </c:pt>
                <c:pt idx="1170">
                  <c:v>61</c:v>
                </c:pt>
                <c:pt idx="1171">
                  <c:v>122</c:v>
                </c:pt>
                <c:pt idx="1172">
                  <c:v>6</c:v>
                </c:pt>
                <c:pt idx="1173">
                  <c:v>153</c:v>
                </c:pt>
                <c:pt idx="1174">
                  <c:v>123</c:v>
                </c:pt>
                <c:pt idx="1175">
                  <c:v>3</c:v>
                </c:pt>
                <c:pt idx="1176">
                  <c:v>153</c:v>
                </c:pt>
                <c:pt idx="1177">
                  <c:v>92</c:v>
                </c:pt>
                <c:pt idx="1178">
                  <c:v>61</c:v>
                </c:pt>
                <c:pt idx="1179">
                  <c:v>31</c:v>
                </c:pt>
                <c:pt idx="1180">
                  <c:v>153</c:v>
                </c:pt>
                <c:pt idx="1181">
                  <c:v>6</c:v>
                </c:pt>
                <c:pt idx="1182">
                  <c:v>4</c:v>
                </c:pt>
                <c:pt idx="1183">
                  <c:v>92</c:v>
                </c:pt>
                <c:pt idx="1184">
                  <c:v>92</c:v>
                </c:pt>
                <c:pt idx="1185">
                  <c:v>62</c:v>
                </c:pt>
                <c:pt idx="1186">
                  <c:v>62</c:v>
                </c:pt>
                <c:pt idx="1187">
                  <c:v>153</c:v>
                </c:pt>
                <c:pt idx="1188">
                  <c:v>17</c:v>
                </c:pt>
                <c:pt idx="1189">
                  <c:v>61</c:v>
                </c:pt>
                <c:pt idx="1190">
                  <c:v>2</c:v>
                </c:pt>
                <c:pt idx="1191">
                  <c:v>15</c:v>
                </c:pt>
                <c:pt idx="1192">
                  <c:v>61</c:v>
                </c:pt>
                <c:pt idx="1193">
                  <c:v>122</c:v>
                </c:pt>
                <c:pt idx="1194">
                  <c:v>57</c:v>
                </c:pt>
                <c:pt idx="1195">
                  <c:v>19</c:v>
                </c:pt>
                <c:pt idx="1196">
                  <c:v>91</c:v>
                </c:pt>
                <c:pt idx="1197">
                  <c:v>4</c:v>
                </c:pt>
                <c:pt idx="1198">
                  <c:v>5</c:v>
                </c:pt>
                <c:pt idx="1199">
                  <c:v>1</c:v>
                </c:pt>
                <c:pt idx="1200">
                  <c:v>0</c:v>
                </c:pt>
                <c:pt idx="1201">
                  <c:v>5</c:v>
                </c:pt>
                <c:pt idx="1202">
                  <c:v>2</c:v>
                </c:pt>
                <c:pt idx="1203">
                  <c:v>30</c:v>
                </c:pt>
                <c:pt idx="1204">
                  <c:v>0</c:v>
                </c:pt>
                <c:pt idx="1205">
                  <c:v>1</c:v>
                </c:pt>
                <c:pt idx="1206">
                  <c:v>14</c:v>
                </c:pt>
                <c:pt idx="1207">
                  <c:v>0</c:v>
                </c:pt>
                <c:pt idx="1208">
                  <c:v>1</c:v>
                </c:pt>
                <c:pt idx="1209">
                  <c:v>15</c:v>
                </c:pt>
                <c:pt idx="1210">
                  <c:v>0</c:v>
                </c:pt>
                <c:pt idx="1211">
                  <c:v>5</c:v>
                </c:pt>
                <c:pt idx="1212">
                  <c:v>1</c:v>
                </c:pt>
                <c:pt idx="1213">
                  <c:v>2</c:v>
                </c:pt>
                <c:pt idx="1214">
                  <c:v>2</c:v>
                </c:pt>
                <c:pt idx="1215">
                  <c:v>3</c:v>
                </c:pt>
                <c:pt idx="1216">
                  <c:v>21</c:v>
                </c:pt>
                <c:pt idx="1217">
                  <c:v>17</c:v>
                </c:pt>
                <c:pt idx="1218">
                  <c:v>13</c:v>
                </c:pt>
                <c:pt idx="1219">
                  <c:v>8</c:v>
                </c:pt>
                <c:pt idx="1220">
                  <c:v>1</c:v>
                </c:pt>
                <c:pt idx="1221">
                  <c:v>4</c:v>
                </c:pt>
                <c:pt idx="1222">
                  <c:v>13</c:v>
                </c:pt>
                <c:pt idx="1223">
                  <c:v>7</c:v>
                </c:pt>
                <c:pt idx="1224">
                  <c:v>1</c:v>
                </c:pt>
                <c:pt idx="1225">
                  <c:v>5</c:v>
                </c:pt>
                <c:pt idx="1226">
                  <c:v>6</c:v>
                </c:pt>
                <c:pt idx="1227">
                  <c:v>5</c:v>
                </c:pt>
                <c:pt idx="1228">
                  <c:v>1</c:v>
                </c:pt>
                <c:pt idx="1229">
                  <c:v>12</c:v>
                </c:pt>
                <c:pt idx="1230">
                  <c:v>1</c:v>
                </c:pt>
                <c:pt idx="1231">
                  <c:v>4</c:v>
                </c:pt>
                <c:pt idx="1232">
                  <c:v>8</c:v>
                </c:pt>
                <c:pt idx="1233">
                  <c:v>8</c:v>
                </c:pt>
                <c:pt idx="1234">
                  <c:v>9</c:v>
                </c:pt>
                <c:pt idx="1235">
                  <c:v>90</c:v>
                </c:pt>
                <c:pt idx="1236">
                  <c:v>1</c:v>
                </c:pt>
                <c:pt idx="1237">
                  <c:v>59</c:v>
                </c:pt>
                <c:pt idx="1238">
                  <c:v>90</c:v>
                </c:pt>
                <c:pt idx="1239">
                  <c:v>212</c:v>
                </c:pt>
                <c:pt idx="1240">
                  <c:v>2</c:v>
                </c:pt>
                <c:pt idx="1241">
                  <c:v>1</c:v>
                </c:pt>
                <c:pt idx="1242">
                  <c:v>0</c:v>
                </c:pt>
                <c:pt idx="1243">
                  <c:v>120</c:v>
                </c:pt>
                <c:pt idx="1244">
                  <c:v>89</c:v>
                </c:pt>
                <c:pt idx="1245">
                  <c:v>89</c:v>
                </c:pt>
                <c:pt idx="1246">
                  <c:v>10</c:v>
                </c:pt>
                <c:pt idx="1247">
                  <c:v>10</c:v>
                </c:pt>
                <c:pt idx="1248">
                  <c:v>120</c:v>
                </c:pt>
                <c:pt idx="1249">
                  <c:v>7</c:v>
                </c:pt>
                <c:pt idx="1250">
                  <c:v>4</c:v>
                </c:pt>
                <c:pt idx="1251">
                  <c:v>273</c:v>
                </c:pt>
                <c:pt idx="1252">
                  <c:v>92</c:v>
                </c:pt>
                <c:pt idx="1253">
                  <c:v>7</c:v>
                </c:pt>
                <c:pt idx="1254">
                  <c:v>184</c:v>
                </c:pt>
                <c:pt idx="1255">
                  <c:v>61</c:v>
                </c:pt>
                <c:pt idx="1256">
                  <c:v>61</c:v>
                </c:pt>
                <c:pt idx="1257">
                  <c:v>0</c:v>
                </c:pt>
                <c:pt idx="1258">
                  <c:v>92</c:v>
                </c:pt>
                <c:pt idx="1259">
                  <c:v>0</c:v>
                </c:pt>
                <c:pt idx="1260">
                  <c:v>8</c:v>
                </c:pt>
                <c:pt idx="1261">
                  <c:v>4</c:v>
                </c:pt>
                <c:pt idx="1262">
                  <c:v>91</c:v>
                </c:pt>
                <c:pt idx="1263">
                  <c:v>0</c:v>
                </c:pt>
                <c:pt idx="1264">
                  <c:v>244</c:v>
                </c:pt>
                <c:pt idx="1265">
                  <c:v>7</c:v>
                </c:pt>
                <c:pt idx="1266">
                  <c:v>7</c:v>
                </c:pt>
                <c:pt idx="1267">
                  <c:v>5</c:v>
                </c:pt>
                <c:pt idx="1268">
                  <c:v>61</c:v>
                </c:pt>
                <c:pt idx="1269">
                  <c:v>8</c:v>
                </c:pt>
                <c:pt idx="1270">
                  <c:v>92</c:v>
                </c:pt>
                <c:pt idx="1271">
                  <c:v>61</c:v>
                </c:pt>
                <c:pt idx="1272">
                  <c:v>30</c:v>
                </c:pt>
                <c:pt idx="1273">
                  <c:v>9</c:v>
                </c:pt>
                <c:pt idx="1274">
                  <c:v>30</c:v>
                </c:pt>
                <c:pt idx="1275">
                  <c:v>0</c:v>
                </c:pt>
                <c:pt idx="1276">
                  <c:v>14</c:v>
                </c:pt>
                <c:pt idx="1277">
                  <c:v>12</c:v>
                </c:pt>
                <c:pt idx="1278">
                  <c:v>5</c:v>
                </c:pt>
                <c:pt idx="1279">
                  <c:v>123</c:v>
                </c:pt>
                <c:pt idx="1280">
                  <c:v>5</c:v>
                </c:pt>
                <c:pt idx="1281">
                  <c:v>9</c:v>
                </c:pt>
                <c:pt idx="1282">
                  <c:v>4</c:v>
                </c:pt>
                <c:pt idx="1283">
                  <c:v>6</c:v>
                </c:pt>
                <c:pt idx="1284">
                  <c:v>4</c:v>
                </c:pt>
                <c:pt idx="1285">
                  <c:v>9</c:v>
                </c:pt>
                <c:pt idx="1286">
                  <c:v>122</c:v>
                </c:pt>
                <c:pt idx="1287">
                  <c:v>5</c:v>
                </c:pt>
                <c:pt idx="1288">
                  <c:v>91</c:v>
                </c:pt>
                <c:pt idx="1289">
                  <c:v>4</c:v>
                </c:pt>
                <c:pt idx="1290">
                  <c:v>2</c:v>
                </c:pt>
                <c:pt idx="1291">
                  <c:v>6</c:v>
                </c:pt>
                <c:pt idx="1292">
                  <c:v>6</c:v>
                </c:pt>
                <c:pt idx="1293">
                  <c:v>7</c:v>
                </c:pt>
                <c:pt idx="1294">
                  <c:v>6</c:v>
                </c:pt>
                <c:pt idx="1295">
                  <c:v>14</c:v>
                </c:pt>
                <c:pt idx="1296">
                  <c:v>9</c:v>
                </c:pt>
                <c:pt idx="1297">
                  <c:v>9</c:v>
                </c:pt>
                <c:pt idx="1298">
                  <c:v>3</c:v>
                </c:pt>
                <c:pt idx="1299">
                  <c:v>12</c:v>
                </c:pt>
                <c:pt idx="1300">
                  <c:v>3</c:v>
                </c:pt>
                <c:pt idx="1301">
                  <c:v>0</c:v>
                </c:pt>
                <c:pt idx="1302">
                  <c:v>14</c:v>
                </c:pt>
                <c:pt idx="1303">
                  <c:v>4</c:v>
                </c:pt>
                <c:pt idx="1304">
                  <c:v>4</c:v>
                </c:pt>
                <c:pt idx="1305">
                  <c:v>31</c:v>
                </c:pt>
                <c:pt idx="1306">
                  <c:v>1</c:v>
                </c:pt>
                <c:pt idx="1307">
                  <c:v>2</c:v>
                </c:pt>
                <c:pt idx="1308">
                  <c:v>0</c:v>
                </c:pt>
                <c:pt idx="1309">
                  <c:v>4</c:v>
                </c:pt>
                <c:pt idx="1310">
                  <c:v>4</c:v>
                </c:pt>
                <c:pt idx="1311">
                  <c:v>3</c:v>
                </c:pt>
                <c:pt idx="1312">
                  <c:v>5</c:v>
                </c:pt>
                <c:pt idx="1313">
                  <c:v>12</c:v>
                </c:pt>
                <c:pt idx="1314">
                  <c:v>4</c:v>
                </c:pt>
                <c:pt idx="1315">
                  <c:v>3</c:v>
                </c:pt>
                <c:pt idx="1316">
                  <c:v>27</c:v>
                </c:pt>
                <c:pt idx="1317">
                  <c:v>3</c:v>
                </c:pt>
                <c:pt idx="1318">
                  <c:v>17</c:v>
                </c:pt>
                <c:pt idx="1319">
                  <c:v>21</c:v>
                </c:pt>
                <c:pt idx="1320">
                  <c:v>1</c:v>
                </c:pt>
                <c:pt idx="1321">
                  <c:v>5</c:v>
                </c:pt>
                <c:pt idx="1322">
                  <c:v>4</c:v>
                </c:pt>
                <c:pt idx="1323">
                  <c:v>8</c:v>
                </c:pt>
                <c:pt idx="1324">
                  <c:v>1</c:v>
                </c:pt>
                <c:pt idx="1325">
                  <c:v>2</c:v>
                </c:pt>
                <c:pt idx="1326">
                  <c:v>4</c:v>
                </c:pt>
                <c:pt idx="1327">
                  <c:v>3</c:v>
                </c:pt>
                <c:pt idx="1328">
                  <c:v>5</c:v>
                </c:pt>
                <c:pt idx="1329">
                  <c:v>0</c:v>
                </c:pt>
                <c:pt idx="1330">
                  <c:v>5</c:v>
                </c:pt>
                <c:pt idx="1331">
                  <c:v>5</c:v>
                </c:pt>
                <c:pt idx="1332">
                  <c:v>7</c:v>
                </c:pt>
                <c:pt idx="1333">
                  <c:v>5</c:v>
                </c:pt>
                <c:pt idx="1334">
                  <c:v>1</c:v>
                </c:pt>
                <c:pt idx="1335">
                  <c:v>3</c:v>
                </c:pt>
                <c:pt idx="1336">
                  <c:v>0</c:v>
                </c:pt>
                <c:pt idx="1337">
                  <c:v>3</c:v>
                </c:pt>
                <c:pt idx="1338">
                  <c:v>6</c:v>
                </c:pt>
                <c:pt idx="1339">
                  <c:v>5</c:v>
                </c:pt>
                <c:pt idx="1340">
                  <c:v>1</c:v>
                </c:pt>
                <c:pt idx="1341">
                  <c:v>6</c:v>
                </c:pt>
                <c:pt idx="1342">
                  <c:v>2</c:v>
                </c:pt>
                <c:pt idx="1343">
                  <c:v>14</c:v>
                </c:pt>
                <c:pt idx="1344">
                  <c:v>14</c:v>
                </c:pt>
                <c:pt idx="1345">
                  <c:v>0</c:v>
                </c:pt>
                <c:pt idx="1346">
                  <c:v>1</c:v>
                </c:pt>
                <c:pt idx="1347">
                  <c:v>1</c:v>
                </c:pt>
                <c:pt idx="1348">
                  <c:v>10</c:v>
                </c:pt>
                <c:pt idx="1349">
                  <c:v>3</c:v>
                </c:pt>
                <c:pt idx="1350">
                  <c:v>3</c:v>
                </c:pt>
                <c:pt idx="1351">
                  <c:v>40</c:v>
                </c:pt>
                <c:pt idx="1352">
                  <c:v>8</c:v>
                </c:pt>
                <c:pt idx="1353">
                  <c:v>8</c:v>
                </c:pt>
                <c:pt idx="1354">
                  <c:v>1</c:v>
                </c:pt>
                <c:pt idx="1355">
                  <c:v>2</c:v>
                </c:pt>
                <c:pt idx="1356">
                  <c:v>4</c:v>
                </c:pt>
                <c:pt idx="1357">
                  <c:v>1</c:v>
                </c:pt>
                <c:pt idx="1358">
                  <c:v>7</c:v>
                </c:pt>
                <c:pt idx="1359">
                  <c:v>2</c:v>
                </c:pt>
                <c:pt idx="1360">
                  <c:v>20</c:v>
                </c:pt>
                <c:pt idx="1361">
                  <c:v>3</c:v>
                </c:pt>
                <c:pt idx="1362">
                  <c:v>18</c:v>
                </c:pt>
                <c:pt idx="1363">
                  <c:v>11</c:v>
                </c:pt>
                <c:pt idx="1364">
                  <c:v>26</c:v>
                </c:pt>
                <c:pt idx="1365">
                  <c:v>6</c:v>
                </c:pt>
                <c:pt idx="1366">
                  <c:v>334</c:v>
                </c:pt>
                <c:pt idx="1367">
                  <c:v>334</c:v>
                </c:pt>
                <c:pt idx="1368">
                  <c:v>31</c:v>
                </c:pt>
                <c:pt idx="1369">
                  <c:v>181</c:v>
                </c:pt>
                <c:pt idx="1370">
                  <c:v>304</c:v>
                </c:pt>
                <c:pt idx="1371">
                  <c:v>1</c:v>
                </c:pt>
                <c:pt idx="1372">
                  <c:v>59</c:v>
                </c:pt>
                <c:pt idx="1373">
                  <c:v>181</c:v>
                </c:pt>
                <c:pt idx="1374">
                  <c:v>212</c:v>
                </c:pt>
                <c:pt idx="1375">
                  <c:v>212</c:v>
                </c:pt>
                <c:pt idx="1376">
                  <c:v>212</c:v>
                </c:pt>
                <c:pt idx="1377">
                  <c:v>28</c:v>
                </c:pt>
                <c:pt idx="1378">
                  <c:v>212</c:v>
                </c:pt>
                <c:pt idx="1379">
                  <c:v>150</c:v>
                </c:pt>
                <c:pt idx="1380">
                  <c:v>28</c:v>
                </c:pt>
                <c:pt idx="1381">
                  <c:v>184</c:v>
                </c:pt>
                <c:pt idx="1382">
                  <c:v>184</c:v>
                </c:pt>
                <c:pt idx="1383">
                  <c:v>245</c:v>
                </c:pt>
                <c:pt idx="1384">
                  <c:v>275</c:v>
                </c:pt>
                <c:pt idx="1385">
                  <c:v>275</c:v>
                </c:pt>
                <c:pt idx="1386">
                  <c:v>122</c:v>
                </c:pt>
                <c:pt idx="1387">
                  <c:v>245</c:v>
                </c:pt>
                <c:pt idx="1388">
                  <c:v>13</c:v>
                </c:pt>
                <c:pt idx="1389">
                  <c:v>30</c:v>
                </c:pt>
                <c:pt idx="1390">
                  <c:v>183</c:v>
                </c:pt>
                <c:pt idx="1391">
                  <c:v>244</c:v>
                </c:pt>
                <c:pt idx="1392">
                  <c:v>244</c:v>
                </c:pt>
                <c:pt idx="1393">
                  <c:v>91</c:v>
                </c:pt>
                <c:pt idx="1394">
                  <c:v>183</c:v>
                </c:pt>
                <c:pt idx="1395">
                  <c:v>12</c:v>
                </c:pt>
                <c:pt idx="1396">
                  <c:v>12</c:v>
                </c:pt>
                <c:pt idx="1397">
                  <c:v>183</c:v>
                </c:pt>
                <c:pt idx="1398">
                  <c:v>184</c:v>
                </c:pt>
                <c:pt idx="1399">
                  <c:v>61</c:v>
                </c:pt>
                <c:pt idx="1400">
                  <c:v>184</c:v>
                </c:pt>
                <c:pt idx="1401">
                  <c:v>214</c:v>
                </c:pt>
                <c:pt idx="1402">
                  <c:v>184</c:v>
                </c:pt>
                <c:pt idx="1403">
                  <c:v>184</c:v>
                </c:pt>
                <c:pt idx="1404">
                  <c:v>184</c:v>
                </c:pt>
                <c:pt idx="1405">
                  <c:v>153</c:v>
                </c:pt>
                <c:pt idx="1406">
                  <c:v>153</c:v>
                </c:pt>
                <c:pt idx="1407">
                  <c:v>214</c:v>
                </c:pt>
                <c:pt idx="1408">
                  <c:v>214</c:v>
                </c:pt>
                <c:pt idx="1409">
                  <c:v>184</c:v>
                </c:pt>
                <c:pt idx="1410">
                  <c:v>123</c:v>
                </c:pt>
                <c:pt idx="1411">
                  <c:v>2</c:v>
                </c:pt>
                <c:pt idx="1412">
                  <c:v>184</c:v>
                </c:pt>
                <c:pt idx="1413">
                  <c:v>184</c:v>
                </c:pt>
                <c:pt idx="1414">
                  <c:v>214</c:v>
                </c:pt>
                <c:pt idx="1415">
                  <c:v>4</c:v>
                </c:pt>
                <c:pt idx="1416">
                  <c:v>183</c:v>
                </c:pt>
                <c:pt idx="1417">
                  <c:v>153</c:v>
                </c:pt>
                <c:pt idx="1418">
                  <c:v>0</c:v>
                </c:pt>
                <c:pt idx="1419">
                  <c:v>61</c:v>
                </c:pt>
                <c:pt idx="1420">
                  <c:v>122</c:v>
                </c:pt>
                <c:pt idx="1421">
                  <c:v>11</c:v>
                </c:pt>
                <c:pt idx="1422">
                  <c:v>61</c:v>
                </c:pt>
                <c:pt idx="1423">
                  <c:v>153</c:v>
                </c:pt>
                <c:pt idx="1424">
                  <c:v>122</c:v>
                </c:pt>
                <c:pt idx="1425">
                  <c:v>153</c:v>
                </c:pt>
                <c:pt idx="1426">
                  <c:v>11</c:v>
                </c:pt>
                <c:pt idx="1427">
                  <c:v>92</c:v>
                </c:pt>
                <c:pt idx="1428">
                  <c:v>153</c:v>
                </c:pt>
                <c:pt idx="1429">
                  <c:v>153</c:v>
                </c:pt>
                <c:pt idx="1430">
                  <c:v>123</c:v>
                </c:pt>
                <c:pt idx="1431">
                  <c:v>3</c:v>
                </c:pt>
                <c:pt idx="1432">
                  <c:v>123</c:v>
                </c:pt>
                <c:pt idx="1433">
                  <c:v>92</c:v>
                </c:pt>
                <c:pt idx="1434">
                  <c:v>62</c:v>
                </c:pt>
                <c:pt idx="1435">
                  <c:v>122</c:v>
                </c:pt>
                <c:pt idx="1436">
                  <c:v>122</c:v>
                </c:pt>
                <c:pt idx="1437">
                  <c:v>3</c:v>
                </c:pt>
                <c:pt idx="1438">
                  <c:v>91</c:v>
                </c:pt>
                <c:pt idx="1439">
                  <c:v>8</c:v>
                </c:pt>
                <c:pt idx="1440">
                  <c:v>61</c:v>
                </c:pt>
                <c:pt idx="1441">
                  <c:v>31</c:v>
                </c:pt>
                <c:pt idx="1442">
                  <c:v>51</c:v>
                </c:pt>
                <c:pt idx="1443">
                  <c:v>61</c:v>
                </c:pt>
                <c:pt idx="1444">
                  <c:v>30</c:v>
                </c:pt>
                <c:pt idx="1445">
                  <c:v>0</c:v>
                </c:pt>
                <c:pt idx="1446">
                  <c:v>30</c:v>
                </c:pt>
                <c:pt idx="1447">
                  <c:v>2</c:v>
                </c:pt>
                <c:pt idx="1448">
                  <c:v>3</c:v>
                </c:pt>
                <c:pt idx="1449">
                  <c:v>2</c:v>
                </c:pt>
                <c:pt idx="1450">
                  <c:v>1</c:v>
                </c:pt>
                <c:pt idx="1451">
                  <c:v>1</c:v>
                </c:pt>
                <c:pt idx="1452">
                  <c:v>7</c:v>
                </c:pt>
                <c:pt idx="1453">
                  <c:v>9</c:v>
                </c:pt>
                <c:pt idx="1454">
                  <c:v>10</c:v>
                </c:pt>
                <c:pt idx="1455">
                  <c:v>11</c:v>
                </c:pt>
                <c:pt idx="1456">
                  <c:v>9</c:v>
                </c:pt>
                <c:pt idx="1457">
                  <c:v>11</c:v>
                </c:pt>
                <c:pt idx="1458">
                  <c:v>4</c:v>
                </c:pt>
                <c:pt idx="1459">
                  <c:v>7</c:v>
                </c:pt>
                <c:pt idx="1460">
                  <c:v>20</c:v>
                </c:pt>
                <c:pt idx="1461">
                  <c:v>14</c:v>
                </c:pt>
                <c:pt idx="1462">
                  <c:v>8</c:v>
                </c:pt>
                <c:pt idx="1463">
                  <c:v>9</c:v>
                </c:pt>
                <c:pt idx="1464">
                  <c:v>1</c:v>
                </c:pt>
                <c:pt idx="1465">
                  <c:v>10</c:v>
                </c:pt>
                <c:pt idx="1466">
                  <c:v>1</c:v>
                </c:pt>
                <c:pt idx="1467">
                  <c:v>1</c:v>
                </c:pt>
                <c:pt idx="1468">
                  <c:v>4</c:v>
                </c:pt>
                <c:pt idx="1469">
                  <c:v>5</c:v>
                </c:pt>
                <c:pt idx="1470">
                  <c:v>0</c:v>
                </c:pt>
                <c:pt idx="1471">
                  <c:v>17</c:v>
                </c:pt>
                <c:pt idx="1472">
                  <c:v>10</c:v>
                </c:pt>
                <c:pt idx="1473">
                  <c:v>12</c:v>
                </c:pt>
                <c:pt idx="1474">
                  <c:v>2</c:v>
                </c:pt>
                <c:pt idx="1475">
                  <c:v>13</c:v>
                </c:pt>
                <c:pt idx="1476">
                  <c:v>273</c:v>
                </c:pt>
                <c:pt idx="1477">
                  <c:v>59</c:v>
                </c:pt>
                <c:pt idx="1478">
                  <c:v>181</c:v>
                </c:pt>
                <c:pt idx="1479">
                  <c:v>304</c:v>
                </c:pt>
                <c:pt idx="1480">
                  <c:v>59</c:v>
                </c:pt>
                <c:pt idx="1481">
                  <c:v>243</c:v>
                </c:pt>
                <c:pt idx="1482">
                  <c:v>120</c:v>
                </c:pt>
                <c:pt idx="1483">
                  <c:v>90</c:v>
                </c:pt>
                <c:pt idx="1484">
                  <c:v>273</c:v>
                </c:pt>
                <c:pt idx="1485">
                  <c:v>31</c:v>
                </c:pt>
                <c:pt idx="1486">
                  <c:v>304</c:v>
                </c:pt>
                <c:pt idx="1487">
                  <c:v>150</c:v>
                </c:pt>
                <c:pt idx="1488">
                  <c:v>0</c:v>
                </c:pt>
                <c:pt idx="1489">
                  <c:v>212</c:v>
                </c:pt>
                <c:pt idx="1490">
                  <c:v>120</c:v>
                </c:pt>
                <c:pt idx="1491">
                  <c:v>3</c:v>
                </c:pt>
                <c:pt idx="1492">
                  <c:v>242</c:v>
                </c:pt>
                <c:pt idx="1493">
                  <c:v>212</c:v>
                </c:pt>
                <c:pt idx="1494">
                  <c:v>28</c:v>
                </c:pt>
                <c:pt idx="1495">
                  <c:v>28</c:v>
                </c:pt>
                <c:pt idx="1496">
                  <c:v>120</c:v>
                </c:pt>
                <c:pt idx="1497">
                  <c:v>4</c:v>
                </c:pt>
                <c:pt idx="1498">
                  <c:v>10</c:v>
                </c:pt>
                <c:pt idx="1499">
                  <c:v>92</c:v>
                </c:pt>
                <c:pt idx="1500">
                  <c:v>30</c:v>
                </c:pt>
                <c:pt idx="1501">
                  <c:v>91</c:v>
                </c:pt>
                <c:pt idx="1502">
                  <c:v>153</c:v>
                </c:pt>
                <c:pt idx="1503">
                  <c:v>61</c:v>
                </c:pt>
                <c:pt idx="1504">
                  <c:v>123</c:v>
                </c:pt>
                <c:pt idx="1505">
                  <c:v>153</c:v>
                </c:pt>
                <c:pt idx="1506">
                  <c:v>92</c:v>
                </c:pt>
                <c:pt idx="1507">
                  <c:v>92</c:v>
                </c:pt>
                <c:pt idx="1508">
                  <c:v>61</c:v>
                </c:pt>
                <c:pt idx="1509">
                  <c:v>153</c:v>
                </c:pt>
                <c:pt idx="1510">
                  <c:v>123</c:v>
                </c:pt>
                <c:pt idx="1511">
                  <c:v>214</c:v>
                </c:pt>
                <c:pt idx="1512">
                  <c:v>92</c:v>
                </c:pt>
                <c:pt idx="1513">
                  <c:v>184</c:v>
                </c:pt>
                <c:pt idx="1514">
                  <c:v>31</c:v>
                </c:pt>
                <c:pt idx="1515">
                  <c:v>8</c:v>
                </c:pt>
                <c:pt idx="1516">
                  <c:v>92</c:v>
                </c:pt>
                <c:pt idx="1517">
                  <c:v>11</c:v>
                </c:pt>
                <c:pt idx="1518">
                  <c:v>2</c:v>
                </c:pt>
                <c:pt idx="1519">
                  <c:v>122</c:v>
                </c:pt>
                <c:pt idx="1520">
                  <c:v>6</c:v>
                </c:pt>
                <c:pt idx="1521">
                  <c:v>92</c:v>
                </c:pt>
                <c:pt idx="1522">
                  <c:v>92</c:v>
                </c:pt>
                <c:pt idx="1523">
                  <c:v>4</c:v>
                </c:pt>
                <c:pt idx="1524">
                  <c:v>123</c:v>
                </c:pt>
                <c:pt idx="1525">
                  <c:v>5</c:v>
                </c:pt>
                <c:pt idx="1526">
                  <c:v>62</c:v>
                </c:pt>
                <c:pt idx="1527">
                  <c:v>62</c:v>
                </c:pt>
                <c:pt idx="1528">
                  <c:v>123</c:v>
                </c:pt>
                <c:pt idx="1529">
                  <c:v>61</c:v>
                </c:pt>
                <c:pt idx="1530">
                  <c:v>61</c:v>
                </c:pt>
                <c:pt idx="1531">
                  <c:v>31</c:v>
                </c:pt>
                <c:pt idx="1532">
                  <c:v>61</c:v>
                </c:pt>
                <c:pt idx="1533">
                  <c:v>30</c:v>
                </c:pt>
                <c:pt idx="1534">
                  <c:v>30</c:v>
                </c:pt>
                <c:pt idx="1535">
                  <c:v>61</c:v>
                </c:pt>
                <c:pt idx="1536">
                  <c:v>61</c:v>
                </c:pt>
                <c:pt idx="1537">
                  <c:v>3</c:v>
                </c:pt>
                <c:pt idx="1538">
                  <c:v>7</c:v>
                </c:pt>
                <c:pt idx="1539">
                  <c:v>5</c:v>
                </c:pt>
                <c:pt idx="1540">
                  <c:v>16</c:v>
                </c:pt>
                <c:pt idx="1541">
                  <c:v>1</c:v>
                </c:pt>
                <c:pt idx="1542">
                  <c:v>9</c:v>
                </c:pt>
                <c:pt idx="1543">
                  <c:v>7</c:v>
                </c:pt>
                <c:pt idx="1544">
                  <c:v>2</c:v>
                </c:pt>
                <c:pt idx="1545">
                  <c:v>4</c:v>
                </c:pt>
                <c:pt idx="1546">
                  <c:v>6</c:v>
                </c:pt>
                <c:pt idx="1547">
                  <c:v>1</c:v>
                </c:pt>
                <c:pt idx="1548">
                  <c:v>0</c:v>
                </c:pt>
                <c:pt idx="1549">
                  <c:v>4</c:v>
                </c:pt>
                <c:pt idx="1550">
                  <c:v>5</c:v>
                </c:pt>
                <c:pt idx="1551">
                  <c:v>3</c:v>
                </c:pt>
                <c:pt idx="1552">
                  <c:v>3</c:v>
                </c:pt>
                <c:pt idx="1553">
                  <c:v>1</c:v>
                </c:pt>
                <c:pt idx="1554">
                  <c:v>2</c:v>
                </c:pt>
                <c:pt idx="1555">
                  <c:v>0</c:v>
                </c:pt>
                <c:pt idx="1556">
                  <c:v>1</c:v>
                </c:pt>
                <c:pt idx="1557">
                  <c:v>9</c:v>
                </c:pt>
                <c:pt idx="1558">
                  <c:v>0</c:v>
                </c:pt>
                <c:pt idx="1559">
                  <c:v>12</c:v>
                </c:pt>
                <c:pt idx="1560">
                  <c:v>120</c:v>
                </c:pt>
                <c:pt idx="1561">
                  <c:v>120</c:v>
                </c:pt>
                <c:pt idx="1562">
                  <c:v>90</c:v>
                </c:pt>
                <c:pt idx="1563">
                  <c:v>90</c:v>
                </c:pt>
                <c:pt idx="1564">
                  <c:v>212</c:v>
                </c:pt>
                <c:pt idx="1565">
                  <c:v>151</c:v>
                </c:pt>
                <c:pt idx="1566">
                  <c:v>59</c:v>
                </c:pt>
                <c:pt idx="1567">
                  <c:v>212</c:v>
                </c:pt>
                <c:pt idx="1568">
                  <c:v>90</c:v>
                </c:pt>
                <c:pt idx="1569">
                  <c:v>90</c:v>
                </c:pt>
                <c:pt idx="1570">
                  <c:v>90</c:v>
                </c:pt>
                <c:pt idx="1571">
                  <c:v>151</c:v>
                </c:pt>
                <c:pt idx="1572">
                  <c:v>181</c:v>
                </c:pt>
                <c:pt idx="1573">
                  <c:v>120</c:v>
                </c:pt>
                <c:pt idx="1574">
                  <c:v>28</c:v>
                </c:pt>
                <c:pt idx="1575">
                  <c:v>120</c:v>
                </c:pt>
                <c:pt idx="1576">
                  <c:v>120</c:v>
                </c:pt>
                <c:pt idx="1577">
                  <c:v>273</c:v>
                </c:pt>
                <c:pt idx="1578">
                  <c:v>303</c:v>
                </c:pt>
                <c:pt idx="1579">
                  <c:v>181</c:v>
                </c:pt>
                <c:pt idx="1580">
                  <c:v>303</c:v>
                </c:pt>
                <c:pt idx="1581">
                  <c:v>181</c:v>
                </c:pt>
                <c:pt idx="1582">
                  <c:v>59</c:v>
                </c:pt>
                <c:pt idx="1583">
                  <c:v>212</c:v>
                </c:pt>
                <c:pt idx="1584">
                  <c:v>181</c:v>
                </c:pt>
                <c:pt idx="1585">
                  <c:v>181</c:v>
                </c:pt>
                <c:pt idx="1586">
                  <c:v>92</c:v>
                </c:pt>
                <c:pt idx="1587">
                  <c:v>275</c:v>
                </c:pt>
                <c:pt idx="1588">
                  <c:v>61</c:v>
                </c:pt>
                <c:pt idx="1589">
                  <c:v>122</c:v>
                </c:pt>
                <c:pt idx="1590">
                  <c:v>153</c:v>
                </c:pt>
                <c:pt idx="1591">
                  <c:v>61</c:v>
                </c:pt>
                <c:pt idx="1592">
                  <c:v>91</c:v>
                </c:pt>
                <c:pt idx="1593">
                  <c:v>91</c:v>
                </c:pt>
                <c:pt idx="1594">
                  <c:v>153</c:v>
                </c:pt>
                <c:pt idx="1595">
                  <c:v>30</c:v>
                </c:pt>
                <c:pt idx="1596">
                  <c:v>4</c:v>
                </c:pt>
                <c:pt idx="1597">
                  <c:v>122</c:v>
                </c:pt>
                <c:pt idx="1598">
                  <c:v>122</c:v>
                </c:pt>
                <c:pt idx="1599">
                  <c:v>122</c:v>
                </c:pt>
                <c:pt idx="1600">
                  <c:v>30</c:v>
                </c:pt>
                <c:pt idx="1601">
                  <c:v>153</c:v>
                </c:pt>
                <c:pt idx="1602">
                  <c:v>2</c:v>
                </c:pt>
                <c:pt idx="1603">
                  <c:v>244</c:v>
                </c:pt>
                <c:pt idx="1604">
                  <c:v>91</c:v>
                </c:pt>
                <c:pt idx="1605">
                  <c:v>153</c:v>
                </c:pt>
                <c:pt idx="1606">
                  <c:v>3</c:v>
                </c:pt>
                <c:pt idx="1607">
                  <c:v>92</c:v>
                </c:pt>
                <c:pt idx="1608">
                  <c:v>214</c:v>
                </c:pt>
                <c:pt idx="1609">
                  <c:v>123</c:v>
                </c:pt>
                <c:pt idx="1610">
                  <c:v>1</c:v>
                </c:pt>
                <c:pt idx="1611">
                  <c:v>61</c:v>
                </c:pt>
                <c:pt idx="1612">
                  <c:v>92</c:v>
                </c:pt>
                <c:pt idx="1613">
                  <c:v>92</c:v>
                </c:pt>
                <c:pt idx="1614">
                  <c:v>122</c:v>
                </c:pt>
                <c:pt idx="1615">
                  <c:v>153</c:v>
                </c:pt>
                <c:pt idx="1616">
                  <c:v>153</c:v>
                </c:pt>
                <c:pt idx="1617">
                  <c:v>30</c:v>
                </c:pt>
                <c:pt idx="1618">
                  <c:v>122</c:v>
                </c:pt>
                <c:pt idx="1619">
                  <c:v>153</c:v>
                </c:pt>
                <c:pt idx="1620">
                  <c:v>153</c:v>
                </c:pt>
                <c:pt idx="1621">
                  <c:v>92</c:v>
                </c:pt>
                <c:pt idx="1622">
                  <c:v>62</c:v>
                </c:pt>
                <c:pt idx="1623">
                  <c:v>62</c:v>
                </c:pt>
                <c:pt idx="1624">
                  <c:v>123</c:v>
                </c:pt>
                <c:pt idx="1625">
                  <c:v>92</c:v>
                </c:pt>
                <c:pt idx="1626">
                  <c:v>122</c:v>
                </c:pt>
                <c:pt idx="1627">
                  <c:v>4</c:v>
                </c:pt>
                <c:pt idx="1628">
                  <c:v>1</c:v>
                </c:pt>
                <c:pt idx="1629">
                  <c:v>3</c:v>
                </c:pt>
                <c:pt idx="1630">
                  <c:v>1</c:v>
                </c:pt>
                <c:pt idx="1631">
                  <c:v>0</c:v>
                </c:pt>
                <c:pt idx="1632">
                  <c:v>3</c:v>
                </c:pt>
                <c:pt idx="1633">
                  <c:v>4</c:v>
                </c:pt>
                <c:pt idx="1634">
                  <c:v>19</c:v>
                </c:pt>
                <c:pt idx="1635">
                  <c:v>5</c:v>
                </c:pt>
                <c:pt idx="1636">
                  <c:v>3</c:v>
                </c:pt>
                <c:pt idx="1637">
                  <c:v>14</c:v>
                </c:pt>
                <c:pt idx="1638">
                  <c:v>17</c:v>
                </c:pt>
                <c:pt idx="1639">
                  <c:v>5</c:v>
                </c:pt>
                <c:pt idx="1640">
                  <c:v>7</c:v>
                </c:pt>
                <c:pt idx="1641">
                  <c:v>4</c:v>
                </c:pt>
                <c:pt idx="1642">
                  <c:v>1</c:v>
                </c:pt>
                <c:pt idx="1643">
                  <c:v>1</c:v>
                </c:pt>
                <c:pt idx="1644">
                  <c:v>19</c:v>
                </c:pt>
                <c:pt idx="1645">
                  <c:v>1</c:v>
                </c:pt>
                <c:pt idx="1646">
                  <c:v>31</c:v>
                </c:pt>
                <c:pt idx="1647">
                  <c:v>31</c:v>
                </c:pt>
                <c:pt idx="1648">
                  <c:v>59</c:v>
                </c:pt>
                <c:pt idx="1649">
                  <c:v>59</c:v>
                </c:pt>
                <c:pt idx="1650">
                  <c:v>120</c:v>
                </c:pt>
                <c:pt idx="1651">
                  <c:v>0</c:v>
                </c:pt>
                <c:pt idx="1652">
                  <c:v>212</c:v>
                </c:pt>
                <c:pt idx="1653">
                  <c:v>212</c:v>
                </c:pt>
                <c:pt idx="1654">
                  <c:v>243</c:v>
                </c:pt>
                <c:pt idx="1655">
                  <c:v>304</c:v>
                </c:pt>
                <c:pt idx="1656">
                  <c:v>89</c:v>
                </c:pt>
                <c:pt idx="1657">
                  <c:v>150</c:v>
                </c:pt>
                <c:pt idx="1658">
                  <c:v>181</c:v>
                </c:pt>
                <c:pt idx="1659">
                  <c:v>28</c:v>
                </c:pt>
                <c:pt idx="1660">
                  <c:v>28</c:v>
                </c:pt>
                <c:pt idx="1661">
                  <c:v>59</c:v>
                </c:pt>
                <c:pt idx="1662">
                  <c:v>150</c:v>
                </c:pt>
                <c:pt idx="1663">
                  <c:v>2</c:v>
                </c:pt>
                <c:pt idx="1664">
                  <c:v>150</c:v>
                </c:pt>
                <c:pt idx="1665">
                  <c:v>9</c:v>
                </c:pt>
                <c:pt idx="1666">
                  <c:v>245</c:v>
                </c:pt>
                <c:pt idx="1667">
                  <c:v>245</c:v>
                </c:pt>
                <c:pt idx="1668">
                  <c:v>122</c:v>
                </c:pt>
                <c:pt idx="1669">
                  <c:v>122</c:v>
                </c:pt>
                <c:pt idx="1670">
                  <c:v>122</c:v>
                </c:pt>
                <c:pt idx="1671">
                  <c:v>214</c:v>
                </c:pt>
                <c:pt idx="1672">
                  <c:v>153</c:v>
                </c:pt>
                <c:pt idx="1673">
                  <c:v>122</c:v>
                </c:pt>
                <c:pt idx="1674">
                  <c:v>184</c:v>
                </c:pt>
                <c:pt idx="1675">
                  <c:v>153</c:v>
                </c:pt>
                <c:pt idx="1676">
                  <c:v>91</c:v>
                </c:pt>
                <c:pt idx="1677">
                  <c:v>91</c:v>
                </c:pt>
                <c:pt idx="1678">
                  <c:v>1</c:v>
                </c:pt>
                <c:pt idx="1679">
                  <c:v>1</c:v>
                </c:pt>
                <c:pt idx="1680">
                  <c:v>123</c:v>
                </c:pt>
                <c:pt idx="1681">
                  <c:v>123</c:v>
                </c:pt>
                <c:pt idx="1682">
                  <c:v>31</c:v>
                </c:pt>
                <c:pt idx="1683">
                  <c:v>31</c:v>
                </c:pt>
                <c:pt idx="1684">
                  <c:v>10</c:v>
                </c:pt>
                <c:pt idx="1685">
                  <c:v>92</c:v>
                </c:pt>
                <c:pt idx="1686">
                  <c:v>153</c:v>
                </c:pt>
                <c:pt idx="1687">
                  <c:v>123</c:v>
                </c:pt>
                <c:pt idx="1688">
                  <c:v>183</c:v>
                </c:pt>
                <c:pt idx="1689">
                  <c:v>92</c:v>
                </c:pt>
                <c:pt idx="1690">
                  <c:v>183</c:v>
                </c:pt>
                <c:pt idx="1691">
                  <c:v>1</c:v>
                </c:pt>
                <c:pt idx="1692">
                  <c:v>30</c:v>
                </c:pt>
                <c:pt idx="1693">
                  <c:v>30</c:v>
                </c:pt>
                <c:pt idx="1694">
                  <c:v>6</c:v>
                </c:pt>
                <c:pt idx="1695">
                  <c:v>122</c:v>
                </c:pt>
                <c:pt idx="1696">
                  <c:v>183</c:v>
                </c:pt>
                <c:pt idx="1697">
                  <c:v>153</c:v>
                </c:pt>
                <c:pt idx="1698">
                  <c:v>92</c:v>
                </c:pt>
                <c:pt idx="1699">
                  <c:v>123</c:v>
                </c:pt>
                <c:pt idx="1700">
                  <c:v>62</c:v>
                </c:pt>
                <c:pt idx="1701">
                  <c:v>10</c:v>
                </c:pt>
                <c:pt idx="1702">
                  <c:v>92</c:v>
                </c:pt>
                <c:pt idx="1703">
                  <c:v>61</c:v>
                </c:pt>
                <c:pt idx="1704">
                  <c:v>7</c:v>
                </c:pt>
                <c:pt idx="1705">
                  <c:v>61</c:v>
                </c:pt>
                <c:pt idx="1706">
                  <c:v>7</c:v>
                </c:pt>
                <c:pt idx="1707">
                  <c:v>4</c:v>
                </c:pt>
                <c:pt idx="1708">
                  <c:v>1</c:v>
                </c:pt>
                <c:pt idx="1709">
                  <c:v>7</c:v>
                </c:pt>
                <c:pt idx="1710">
                  <c:v>6</c:v>
                </c:pt>
                <c:pt idx="1711">
                  <c:v>30</c:v>
                </c:pt>
                <c:pt idx="1712">
                  <c:v>30</c:v>
                </c:pt>
                <c:pt idx="1713">
                  <c:v>7</c:v>
                </c:pt>
                <c:pt idx="1714">
                  <c:v>1</c:v>
                </c:pt>
                <c:pt idx="1715">
                  <c:v>37</c:v>
                </c:pt>
                <c:pt idx="1716">
                  <c:v>6</c:v>
                </c:pt>
                <c:pt idx="1717">
                  <c:v>6</c:v>
                </c:pt>
                <c:pt idx="1718">
                  <c:v>1</c:v>
                </c:pt>
                <c:pt idx="1719">
                  <c:v>5</c:v>
                </c:pt>
                <c:pt idx="1720">
                  <c:v>1</c:v>
                </c:pt>
                <c:pt idx="1721">
                  <c:v>1</c:v>
                </c:pt>
                <c:pt idx="1722">
                  <c:v>3</c:v>
                </c:pt>
                <c:pt idx="1723">
                  <c:v>3</c:v>
                </c:pt>
                <c:pt idx="1724">
                  <c:v>0</c:v>
                </c:pt>
                <c:pt idx="1725">
                  <c:v>5</c:v>
                </c:pt>
                <c:pt idx="1726">
                  <c:v>3</c:v>
                </c:pt>
                <c:pt idx="1727">
                  <c:v>0</c:v>
                </c:pt>
                <c:pt idx="1728">
                  <c:v>2</c:v>
                </c:pt>
                <c:pt idx="1729">
                  <c:v>2</c:v>
                </c:pt>
                <c:pt idx="1730">
                  <c:v>1</c:v>
                </c:pt>
                <c:pt idx="1731">
                  <c:v>2</c:v>
                </c:pt>
                <c:pt idx="1732">
                  <c:v>2</c:v>
                </c:pt>
                <c:pt idx="1733">
                  <c:v>1</c:v>
                </c:pt>
                <c:pt idx="1734">
                  <c:v>20</c:v>
                </c:pt>
                <c:pt idx="1735">
                  <c:v>22</c:v>
                </c:pt>
                <c:pt idx="1736">
                  <c:v>334</c:v>
                </c:pt>
                <c:pt idx="1737">
                  <c:v>151</c:v>
                </c:pt>
                <c:pt idx="1738">
                  <c:v>0</c:v>
                </c:pt>
                <c:pt idx="1739">
                  <c:v>7</c:v>
                </c:pt>
                <c:pt idx="1740">
                  <c:v>243</c:v>
                </c:pt>
                <c:pt idx="1741">
                  <c:v>1</c:v>
                </c:pt>
                <c:pt idx="1742">
                  <c:v>243</c:v>
                </c:pt>
                <c:pt idx="1743">
                  <c:v>243</c:v>
                </c:pt>
                <c:pt idx="1744">
                  <c:v>243</c:v>
                </c:pt>
                <c:pt idx="1745">
                  <c:v>243</c:v>
                </c:pt>
                <c:pt idx="1746">
                  <c:v>304</c:v>
                </c:pt>
                <c:pt idx="1747">
                  <c:v>273</c:v>
                </c:pt>
                <c:pt idx="1748">
                  <c:v>3</c:v>
                </c:pt>
                <c:pt idx="1749">
                  <c:v>59</c:v>
                </c:pt>
                <c:pt idx="1750">
                  <c:v>120</c:v>
                </c:pt>
                <c:pt idx="1751">
                  <c:v>89</c:v>
                </c:pt>
                <c:pt idx="1752">
                  <c:v>275</c:v>
                </c:pt>
                <c:pt idx="1753">
                  <c:v>214</c:v>
                </c:pt>
                <c:pt idx="1754">
                  <c:v>153</c:v>
                </c:pt>
                <c:pt idx="1755">
                  <c:v>122</c:v>
                </c:pt>
                <c:pt idx="1756">
                  <c:v>275</c:v>
                </c:pt>
                <c:pt idx="1757">
                  <c:v>275</c:v>
                </c:pt>
                <c:pt idx="1758">
                  <c:v>184</c:v>
                </c:pt>
                <c:pt idx="1759">
                  <c:v>31</c:v>
                </c:pt>
                <c:pt idx="1760">
                  <c:v>184</c:v>
                </c:pt>
                <c:pt idx="1761">
                  <c:v>153</c:v>
                </c:pt>
                <c:pt idx="1762">
                  <c:v>214</c:v>
                </c:pt>
                <c:pt idx="1763">
                  <c:v>61</c:v>
                </c:pt>
                <c:pt idx="1764">
                  <c:v>153</c:v>
                </c:pt>
                <c:pt idx="1765">
                  <c:v>214</c:v>
                </c:pt>
                <c:pt idx="1766">
                  <c:v>153</c:v>
                </c:pt>
                <c:pt idx="1767">
                  <c:v>123</c:v>
                </c:pt>
                <c:pt idx="1768">
                  <c:v>214</c:v>
                </c:pt>
                <c:pt idx="1769">
                  <c:v>184</c:v>
                </c:pt>
                <c:pt idx="1770">
                  <c:v>153</c:v>
                </c:pt>
                <c:pt idx="1771">
                  <c:v>92</c:v>
                </c:pt>
                <c:pt idx="1772">
                  <c:v>31</c:v>
                </c:pt>
                <c:pt idx="1773">
                  <c:v>61</c:v>
                </c:pt>
                <c:pt idx="1774">
                  <c:v>183</c:v>
                </c:pt>
                <c:pt idx="1775">
                  <c:v>61</c:v>
                </c:pt>
                <c:pt idx="1776">
                  <c:v>61</c:v>
                </c:pt>
                <c:pt idx="1777">
                  <c:v>61</c:v>
                </c:pt>
                <c:pt idx="1778">
                  <c:v>92</c:v>
                </c:pt>
                <c:pt idx="1779">
                  <c:v>122</c:v>
                </c:pt>
                <c:pt idx="1780">
                  <c:v>30</c:v>
                </c:pt>
                <c:pt idx="1781">
                  <c:v>183</c:v>
                </c:pt>
                <c:pt idx="1782">
                  <c:v>123</c:v>
                </c:pt>
                <c:pt idx="1783">
                  <c:v>92</c:v>
                </c:pt>
                <c:pt idx="1784">
                  <c:v>123</c:v>
                </c:pt>
                <c:pt idx="1785">
                  <c:v>123</c:v>
                </c:pt>
                <c:pt idx="1786">
                  <c:v>62</c:v>
                </c:pt>
                <c:pt idx="1787">
                  <c:v>92</c:v>
                </c:pt>
                <c:pt idx="1788">
                  <c:v>62</c:v>
                </c:pt>
                <c:pt idx="1789">
                  <c:v>92</c:v>
                </c:pt>
                <c:pt idx="1790">
                  <c:v>62</c:v>
                </c:pt>
                <c:pt idx="1791">
                  <c:v>153</c:v>
                </c:pt>
                <c:pt idx="1792">
                  <c:v>2</c:v>
                </c:pt>
                <c:pt idx="1793">
                  <c:v>61</c:v>
                </c:pt>
                <c:pt idx="1794">
                  <c:v>61</c:v>
                </c:pt>
                <c:pt idx="1795">
                  <c:v>7</c:v>
                </c:pt>
                <c:pt idx="1796">
                  <c:v>1</c:v>
                </c:pt>
                <c:pt idx="1797">
                  <c:v>61</c:v>
                </c:pt>
                <c:pt idx="1798">
                  <c:v>30</c:v>
                </c:pt>
                <c:pt idx="1799">
                  <c:v>2</c:v>
                </c:pt>
                <c:pt idx="1800">
                  <c:v>61</c:v>
                </c:pt>
                <c:pt idx="1801">
                  <c:v>4</c:v>
                </c:pt>
                <c:pt idx="1802">
                  <c:v>0</c:v>
                </c:pt>
                <c:pt idx="1803">
                  <c:v>1</c:v>
                </c:pt>
                <c:pt idx="1804">
                  <c:v>6</c:v>
                </c:pt>
                <c:pt idx="1805">
                  <c:v>2</c:v>
                </c:pt>
                <c:pt idx="1806">
                  <c:v>7</c:v>
                </c:pt>
                <c:pt idx="1807">
                  <c:v>15</c:v>
                </c:pt>
                <c:pt idx="1808">
                  <c:v>7</c:v>
                </c:pt>
                <c:pt idx="1809">
                  <c:v>1</c:v>
                </c:pt>
                <c:pt idx="1810">
                  <c:v>5</c:v>
                </c:pt>
                <c:pt idx="1811">
                  <c:v>2</c:v>
                </c:pt>
                <c:pt idx="1812">
                  <c:v>8</c:v>
                </c:pt>
                <c:pt idx="1813">
                  <c:v>3</c:v>
                </c:pt>
                <c:pt idx="1814">
                  <c:v>2</c:v>
                </c:pt>
                <c:pt idx="1815">
                  <c:v>3</c:v>
                </c:pt>
                <c:pt idx="1816">
                  <c:v>59</c:v>
                </c:pt>
                <c:pt idx="1817">
                  <c:v>90</c:v>
                </c:pt>
                <c:pt idx="1818">
                  <c:v>90</c:v>
                </c:pt>
                <c:pt idx="1819">
                  <c:v>212</c:v>
                </c:pt>
                <c:pt idx="1820">
                  <c:v>304</c:v>
                </c:pt>
                <c:pt idx="1821">
                  <c:v>19</c:v>
                </c:pt>
                <c:pt idx="1822">
                  <c:v>120</c:v>
                </c:pt>
                <c:pt idx="1823">
                  <c:v>2</c:v>
                </c:pt>
                <c:pt idx="1824">
                  <c:v>0</c:v>
                </c:pt>
                <c:pt idx="1825">
                  <c:v>153</c:v>
                </c:pt>
                <c:pt idx="1826">
                  <c:v>153</c:v>
                </c:pt>
                <c:pt idx="1827">
                  <c:v>153</c:v>
                </c:pt>
                <c:pt idx="1828">
                  <c:v>153</c:v>
                </c:pt>
                <c:pt idx="1829">
                  <c:v>92</c:v>
                </c:pt>
                <c:pt idx="1830">
                  <c:v>31</c:v>
                </c:pt>
                <c:pt idx="1831">
                  <c:v>61</c:v>
                </c:pt>
                <c:pt idx="1832">
                  <c:v>61</c:v>
                </c:pt>
                <c:pt idx="1833">
                  <c:v>183</c:v>
                </c:pt>
                <c:pt idx="1834">
                  <c:v>122</c:v>
                </c:pt>
                <c:pt idx="1835">
                  <c:v>91</c:v>
                </c:pt>
                <c:pt idx="1836">
                  <c:v>91</c:v>
                </c:pt>
                <c:pt idx="1837">
                  <c:v>61</c:v>
                </c:pt>
                <c:pt idx="1838">
                  <c:v>214</c:v>
                </c:pt>
                <c:pt idx="1839">
                  <c:v>61</c:v>
                </c:pt>
                <c:pt idx="1840">
                  <c:v>61</c:v>
                </c:pt>
                <c:pt idx="1841">
                  <c:v>91</c:v>
                </c:pt>
                <c:pt idx="1842">
                  <c:v>31</c:v>
                </c:pt>
                <c:pt idx="1843">
                  <c:v>153</c:v>
                </c:pt>
                <c:pt idx="1844">
                  <c:v>31</c:v>
                </c:pt>
                <c:pt idx="1845">
                  <c:v>30</c:v>
                </c:pt>
                <c:pt idx="1846">
                  <c:v>0</c:v>
                </c:pt>
                <c:pt idx="1847">
                  <c:v>122</c:v>
                </c:pt>
                <c:pt idx="1848">
                  <c:v>122</c:v>
                </c:pt>
                <c:pt idx="1849">
                  <c:v>6</c:v>
                </c:pt>
                <c:pt idx="1850">
                  <c:v>31</c:v>
                </c:pt>
                <c:pt idx="1851">
                  <c:v>153</c:v>
                </c:pt>
                <c:pt idx="1852">
                  <c:v>62</c:v>
                </c:pt>
                <c:pt idx="1853">
                  <c:v>153</c:v>
                </c:pt>
                <c:pt idx="1854">
                  <c:v>31</c:v>
                </c:pt>
                <c:pt idx="1855">
                  <c:v>92</c:v>
                </c:pt>
                <c:pt idx="1856">
                  <c:v>91</c:v>
                </c:pt>
                <c:pt idx="1857">
                  <c:v>91</c:v>
                </c:pt>
                <c:pt idx="1858">
                  <c:v>91</c:v>
                </c:pt>
                <c:pt idx="1859">
                  <c:v>61</c:v>
                </c:pt>
                <c:pt idx="1860">
                  <c:v>61</c:v>
                </c:pt>
                <c:pt idx="1861">
                  <c:v>61</c:v>
                </c:pt>
                <c:pt idx="1862">
                  <c:v>61</c:v>
                </c:pt>
                <c:pt idx="1863">
                  <c:v>0</c:v>
                </c:pt>
                <c:pt idx="1864">
                  <c:v>2</c:v>
                </c:pt>
                <c:pt idx="1865">
                  <c:v>1</c:v>
                </c:pt>
                <c:pt idx="1866">
                  <c:v>1</c:v>
                </c:pt>
                <c:pt idx="1867">
                  <c:v>18</c:v>
                </c:pt>
                <c:pt idx="1868">
                  <c:v>2</c:v>
                </c:pt>
                <c:pt idx="1869">
                  <c:v>1</c:v>
                </c:pt>
                <c:pt idx="1870">
                  <c:v>11</c:v>
                </c:pt>
                <c:pt idx="1871">
                  <c:v>1</c:v>
                </c:pt>
                <c:pt idx="1872">
                  <c:v>3</c:v>
                </c:pt>
                <c:pt idx="1873">
                  <c:v>11</c:v>
                </c:pt>
                <c:pt idx="1874">
                  <c:v>1</c:v>
                </c:pt>
                <c:pt idx="1875">
                  <c:v>8</c:v>
                </c:pt>
                <c:pt idx="1876">
                  <c:v>6</c:v>
                </c:pt>
                <c:pt idx="1877">
                  <c:v>8</c:v>
                </c:pt>
                <c:pt idx="1878">
                  <c:v>2</c:v>
                </c:pt>
                <c:pt idx="1879">
                  <c:v>14</c:v>
                </c:pt>
                <c:pt idx="1880">
                  <c:v>0</c:v>
                </c:pt>
                <c:pt idx="1881">
                  <c:v>2</c:v>
                </c:pt>
                <c:pt idx="1882">
                  <c:v>4</c:v>
                </c:pt>
                <c:pt idx="1883">
                  <c:v>21</c:v>
                </c:pt>
                <c:pt idx="1884">
                  <c:v>1</c:v>
                </c:pt>
                <c:pt idx="1885">
                  <c:v>243</c:v>
                </c:pt>
                <c:pt idx="1886">
                  <c:v>304</c:v>
                </c:pt>
                <c:pt idx="1887">
                  <c:v>90</c:v>
                </c:pt>
                <c:pt idx="1888">
                  <c:v>90</c:v>
                </c:pt>
                <c:pt idx="1889">
                  <c:v>3</c:v>
                </c:pt>
                <c:pt idx="1890">
                  <c:v>242</c:v>
                </c:pt>
                <c:pt idx="1891">
                  <c:v>242</c:v>
                </c:pt>
                <c:pt idx="1892">
                  <c:v>59</c:v>
                </c:pt>
                <c:pt idx="1893">
                  <c:v>273</c:v>
                </c:pt>
                <c:pt idx="1894">
                  <c:v>120</c:v>
                </c:pt>
                <c:pt idx="1895">
                  <c:v>273</c:v>
                </c:pt>
                <c:pt idx="1896">
                  <c:v>273</c:v>
                </c:pt>
                <c:pt idx="1897">
                  <c:v>59</c:v>
                </c:pt>
                <c:pt idx="1898">
                  <c:v>59</c:v>
                </c:pt>
                <c:pt idx="1899">
                  <c:v>150</c:v>
                </c:pt>
                <c:pt idx="1900">
                  <c:v>59</c:v>
                </c:pt>
                <c:pt idx="1901">
                  <c:v>59</c:v>
                </c:pt>
                <c:pt idx="1902">
                  <c:v>89</c:v>
                </c:pt>
                <c:pt idx="1903">
                  <c:v>0</c:v>
                </c:pt>
                <c:pt idx="1904">
                  <c:v>0</c:v>
                </c:pt>
                <c:pt idx="1905">
                  <c:v>28</c:v>
                </c:pt>
                <c:pt idx="1906">
                  <c:v>28</c:v>
                </c:pt>
                <c:pt idx="1907">
                  <c:v>59</c:v>
                </c:pt>
                <c:pt idx="1908">
                  <c:v>59</c:v>
                </c:pt>
                <c:pt idx="1909">
                  <c:v>59</c:v>
                </c:pt>
                <c:pt idx="1910">
                  <c:v>214</c:v>
                </c:pt>
                <c:pt idx="1911">
                  <c:v>214</c:v>
                </c:pt>
                <c:pt idx="1912">
                  <c:v>214</c:v>
                </c:pt>
                <c:pt idx="1913">
                  <c:v>153</c:v>
                </c:pt>
                <c:pt idx="1914">
                  <c:v>92</c:v>
                </c:pt>
                <c:pt idx="1915">
                  <c:v>31</c:v>
                </c:pt>
                <c:pt idx="1916">
                  <c:v>245</c:v>
                </c:pt>
                <c:pt idx="1917">
                  <c:v>122</c:v>
                </c:pt>
                <c:pt idx="1918">
                  <c:v>122</c:v>
                </c:pt>
                <c:pt idx="1919">
                  <c:v>153</c:v>
                </c:pt>
                <c:pt idx="1920">
                  <c:v>214</c:v>
                </c:pt>
                <c:pt idx="1921">
                  <c:v>92</c:v>
                </c:pt>
                <c:pt idx="1922">
                  <c:v>92</c:v>
                </c:pt>
                <c:pt idx="1923">
                  <c:v>10</c:v>
                </c:pt>
                <c:pt idx="1924">
                  <c:v>214</c:v>
                </c:pt>
                <c:pt idx="1925">
                  <c:v>30</c:v>
                </c:pt>
                <c:pt idx="1926">
                  <c:v>91</c:v>
                </c:pt>
                <c:pt idx="1927">
                  <c:v>153</c:v>
                </c:pt>
                <c:pt idx="1928">
                  <c:v>30</c:v>
                </c:pt>
                <c:pt idx="1929">
                  <c:v>24</c:v>
                </c:pt>
                <c:pt idx="1930">
                  <c:v>123</c:v>
                </c:pt>
                <c:pt idx="1931">
                  <c:v>0</c:v>
                </c:pt>
                <c:pt idx="1932">
                  <c:v>92</c:v>
                </c:pt>
                <c:pt idx="1933">
                  <c:v>153</c:v>
                </c:pt>
                <c:pt idx="1934">
                  <c:v>92</c:v>
                </c:pt>
                <c:pt idx="1935">
                  <c:v>122</c:v>
                </c:pt>
                <c:pt idx="1936">
                  <c:v>153</c:v>
                </c:pt>
                <c:pt idx="1937">
                  <c:v>92</c:v>
                </c:pt>
                <c:pt idx="1938">
                  <c:v>31</c:v>
                </c:pt>
                <c:pt idx="1939">
                  <c:v>31</c:v>
                </c:pt>
                <c:pt idx="1940">
                  <c:v>1</c:v>
                </c:pt>
                <c:pt idx="1941">
                  <c:v>92</c:v>
                </c:pt>
                <c:pt idx="1942">
                  <c:v>92</c:v>
                </c:pt>
                <c:pt idx="1943">
                  <c:v>92</c:v>
                </c:pt>
                <c:pt idx="1944">
                  <c:v>92</c:v>
                </c:pt>
                <c:pt idx="1945">
                  <c:v>92</c:v>
                </c:pt>
                <c:pt idx="1946">
                  <c:v>2</c:v>
                </c:pt>
                <c:pt idx="1947">
                  <c:v>31</c:v>
                </c:pt>
                <c:pt idx="1948">
                  <c:v>92</c:v>
                </c:pt>
                <c:pt idx="1949">
                  <c:v>92</c:v>
                </c:pt>
                <c:pt idx="1950">
                  <c:v>0</c:v>
                </c:pt>
                <c:pt idx="1951">
                  <c:v>30</c:v>
                </c:pt>
                <c:pt idx="1952">
                  <c:v>61</c:v>
                </c:pt>
                <c:pt idx="1953">
                  <c:v>61</c:v>
                </c:pt>
                <c:pt idx="1954">
                  <c:v>61</c:v>
                </c:pt>
                <c:pt idx="1955">
                  <c:v>4</c:v>
                </c:pt>
                <c:pt idx="1956">
                  <c:v>1</c:v>
                </c:pt>
                <c:pt idx="1957">
                  <c:v>0</c:v>
                </c:pt>
                <c:pt idx="1958">
                  <c:v>40</c:v>
                </c:pt>
                <c:pt idx="1959">
                  <c:v>1</c:v>
                </c:pt>
                <c:pt idx="1960">
                  <c:v>21</c:v>
                </c:pt>
                <c:pt idx="1961">
                  <c:v>1</c:v>
                </c:pt>
                <c:pt idx="1962">
                  <c:v>32</c:v>
                </c:pt>
                <c:pt idx="1963">
                  <c:v>5</c:v>
                </c:pt>
                <c:pt idx="1964">
                  <c:v>3</c:v>
                </c:pt>
                <c:pt idx="1965">
                  <c:v>1</c:v>
                </c:pt>
                <c:pt idx="1966">
                  <c:v>3</c:v>
                </c:pt>
                <c:pt idx="1967">
                  <c:v>14</c:v>
                </c:pt>
                <c:pt idx="1968">
                  <c:v>12</c:v>
                </c:pt>
                <c:pt idx="1969">
                  <c:v>7</c:v>
                </c:pt>
                <c:pt idx="1970">
                  <c:v>6</c:v>
                </c:pt>
                <c:pt idx="1971">
                  <c:v>2</c:v>
                </c:pt>
                <c:pt idx="1972">
                  <c:v>7</c:v>
                </c:pt>
                <c:pt idx="1973">
                  <c:v>3</c:v>
                </c:pt>
                <c:pt idx="1974">
                  <c:v>8</c:v>
                </c:pt>
                <c:pt idx="1975">
                  <c:v>4</c:v>
                </c:pt>
                <c:pt idx="1976">
                  <c:v>4</c:v>
                </c:pt>
                <c:pt idx="1977">
                  <c:v>8</c:v>
                </c:pt>
                <c:pt idx="1978">
                  <c:v>8</c:v>
                </c:pt>
                <c:pt idx="1979">
                  <c:v>8</c:v>
                </c:pt>
                <c:pt idx="1980">
                  <c:v>12</c:v>
                </c:pt>
                <c:pt idx="1981">
                  <c:v>304</c:v>
                </c:pt>
                <c:pt idx="1982">
                  <c:v>120</c:v>
                </c:pt>
                <c:pt idx="1983">
                  <c:v>120</c:v>
                </c:pt>
                <c:pt idx="1984">
                  <c:v>304</c:v>
                </c:pt>
                <c:pt idx="1985">
                  <c:v>181</c:v>
                </c:pt>
                <c:pt idx="1986">
                  <c:v>151</c:v>
                </c:pt>
                <c:pt idx="1987">
                  <c:v>273</c:v>
                </c:pt>
                <c:pt idx="1988">
                  <c:v>91</c:v>
                </c:pt>
                <c:pt idx="1989">
                  <c:v>243</c:v>
                </c:pt>
                <c:pt idx="1990">
                  <c:v>212</c:v>
                </c:pt>
                <c:pt idx="1991">
                  <c:v>151</c:v>
                </c:pt>
                <c:pt idx="1992">
                  <c:v>28</c:v>
                </c:pt>
                <c:pt idx="1993">
                  <c:v>2</c:v>
                </c:pt>
                <c:pt idx="1994">
                  <c:v>1</c:v>
                </c:pt>
                <c:pt idx="1995">
                  <c:v>181</c:v>
                </c:pt>
                <c:pt idx="1996">
                  <c:v>89</c:v>
                </c:pt>
                <c:pt idx="1997">
                  <c:v>89</c:v>
                </c:pt>
                <c:pt idx="1998">
                  <c:v>2</c:v>
                </c:pt>
                <c:pt idx="1999">
                  <c:v>89</c:v>
                </c:pt>
                <c:pt idx="2000">
                  <c:v>59</c:v>
                </c:pt>
                <c:pt idx="2001">
                  <c:v>1</c:v>
                </c:pt>
                <c:pt idx="2002">
                  <c:v>28</c:v>
                </c:pt>
                <c:pt idx="2003">
                  <c:v>120</c:v>
                </c:pt>
                <c:pt idx="2004">
                  <c:v>120</c:v>
                </c:pt>
                <c:pt idx="2005">
                  <c:v>150</c:v>
                </c:pt>
                <c:pt idx="2006">
                  <c:v>1</c:v>
                </c:pt>
                <c:pt idx="2007">
                  <c:v>245</c:v>
                </c:pt>
                <c:pt idx="2008">
                  <c:v>245</c:v>
                </c:pt>
                <c:pt idx="2009">
                  <c:v>122</c:v>
                </c:pt>
                <c:pt idx="2010">
                  <c:v>92</c:v>
                </c:pt>
                <c:pt idx="2011">
                  <c:v>122</c:v>
                </c:pt>
                <c:pt idx="2012">
                  <c:v>275</c:v>
                </c:pt>
                <c:pt idx="2013">
                  <c:v>61</c:v>
                </c:pt>
                <c:pt idx="2014">
                  <c:v>61</c:v>
                </c:pt>
                <c:pt idx="2015">
                  <c:v>153</c:v>
                </c:pt>
                <c:pt idx="2016">
                  <c:v>0</c:v>
                </c:pt>
                <c:pt idx="2017">
                  <c:v>214</c:v>
                </c:pt>
                <c:pt idx="2018">
                  <c:v>91</c:v>
                </c:pt>
                <c:pt idx="2019">
                  <c:v>183</c:v>
                </c:pt>
                <c:pt idx="2020">
                  <c:v>214</c:v>
                </c:pt>
                <c:pt idx="2021">
                  <c:v>61</c:v>
                </c:pt>
                <c:pt idx="2022">
                  <c:v>61</c:v>
                </c:pt>
                <c:pt idx="2023">
                  <c:v>4</c:v>
                </c:pt>
                <c:pt idx="2024">
                  <c:v>153</c:v>
                </c:pt>
                <c:pt idx="2025">
                  <c:v>183</c:v>
                </c:pt>
                <c:pt idx="2026">
                  <c:v>92</c:v>
                </c:pt>
                <c:pt idx="2027">
                  <c:v>0</c:v>
                </c:pt>
                <c:pt idx="2028">
                  <c:v>153</c:v>
                </c:pt>
                <c:pt idx="2029">
                  <c:v>122</c:v>
                </c:pt>
                <c:pt idx="2030">
                  <c:v>61</c:v>
                </c:pt>
                <c:pt idx="2031">
                  <c:v>61</c:v>
                </c:pt>
                <c:pt idx="2032">
                  <c:v>153</c:v>
                </c:pt>
                <c:pt idx="2033">
                  <c:v>92</c:v>
                </c:pt>
                <c:pt idx="2034">
                  <c:v>31</c:v>
                </c:pt>
                <c:pt idx="2035">
                  <c:v>62</c:v>
                </c:pt>
                <c:pt idx="2036">
                  <c:v>62</c:v>
                </c:pt>
                <c:pt idx="2037">
                  <c:v>153</c:v>
                </c:pt>
                <c:pt idx="2038">
                  <c:v>8</c:v>
                </c:pt>
                <c:pt idx="2039">
                  <c:v>92</c:v>
                </c:pt>
                <c:pt idx="2040">
                  <c:v>31</c:v>
                </c:pt>
                <c:pt idx="2041">
                  <c:v>8</c:v>
                </c:pt>
                <c:pt idx="2042">
                  <c:v>92</c:v>
                </c:pt>
                <c:pt idx="2043">
                  <c:v>92</c:v>
                </c:pt>
                <c:pt idx="2044">
                  <c:v>14</c:v>
                </c:pt>
                <c:pt idx="2045">
                  <c:v>91</c:v>
                </c:pt>
                <c:pt idx="2046">
                  <c:v>1</c:v>
                </c:pt>
                <c:pt idx="2047">
                  <c:v>61</c:v>
                </c:pt>
                <c:pt idx="2048">
                  <c:v>61</c:v>
                </c:pt>
                <c:pt idx="2049">
                  <c:v>5</c:v>
                </c:pt>
                <c:pt idx="2050">
                  <c:v>2</c:v>
                </c:pt>
                <c:pt idx="2051">
                  <c:v>20</c:v>
                </c:pt>
                <c:pt idx="2052">
                  <c:v>1</c:v>
                </c:pt>
                <c:pt idx="2053">
                  <c:v>8</c:v>
                </c:pt>
                <c:pt idx="2054">
                  <c:v>8</c:v>
                </c:pt>
                <c:pt idx="2055">
                  <c:v>2</c:v>
                </c:pt>
                <c:pt idx="2056">
                  <c:v>0</c:v>
                </c:pt>
                <c:pt idx="2057">
                  <c:v>13</c:v>
                </c:pt>
                <c:pt idx="2058">
                  <c:v>2</c:v>
                </c:pt>
                <c:pt idx="2059">
                  <c:v>8</c:v>
                </c:pt>
                <c:pt idx="2060">
                  <c:v>3</c:v>
                </c:pt>
                <c:pt idx="2061">
                  <c:v>0</c:v>
                </c:pt>
                <c:pt idx="2062">
                  <c:v>2</c:v>
                </c:pt>
                <c:pt idx="2063">
                  <c:v>5</c:v>
                </c:pt>
                <c:pt idx="2064">
                  <c:v>1</c:v>
                </c:pt>
                <c:pt idx="2065">
                  <c:v>7</c:v>
                </c:pt>
                <c:pt idx="2066">
                  <c:v>1</c:v>
                </c:pt>
                <c:pt idx="2067">
                  <c:v>3</c:v>
                </c:pt>
                <c:pt idx="2068">
                  <c:v>2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334</c:v>
                </c:pt>
                <c:pt idx="2075">
                  <c:v>212</c:v>
                </c:pt>
                <c:pt idx="2076">
                  <c:v>120</c:v>
                </c:pt>
                <c:pt idx="2077">
                  <c:v>120</c:v>
                </c:pt>
                <c:pt idx="2078">
                  <c:v>304</c:v>
                </c:pt>
                <c:pt idx="2079">
                  <c:v>151</c:v>
                </c:pt>
                <c:pt idx="2080">
                  <c:v>181</c:v>
                </c:pt>
                <c:pt idx="2081">
                  <c:v>2</c:v>
                </c:pt>
                <c:pt idx="2082">
                  <c:v>90</c:v>
                </c:pt>
                <c:pt idx="2083">
                  <c:v>90</c:v>
                </c:pt>
                <c:pt idx="2084">
                  <c:v>303</c:v>
                </c:pt>
                <c:pt idx="2085">
                  <c:v>28</c:v>
                </c:pt>
                <c:pt idx="2086">
                  <c:v>28</c:v>
                </c:pt>
                <c:pt idx="2087">
                  <c:v>150</c:v>
                </c:pt>
                <c:pt idx="2088">
                  <c:v>120</c:v>
                </c:pt>
                <c:pt idx="2089">
                  <c:v>242</c:v>
                </c:pt>
                <c:pt idx="2090">
                  <c:v>120</c:v>
                </c:pt>
                <c:pt idx="2091">
                  <c:v>120</c:v>
                </c:pt>
                <c:pt idx="2092">
                  <c:v>122</c:v>
                </c:pt>
                <c:pt idx="2093">
                  <c:v>326</c:v>
                </c:pt>
                <c:pt idx="2094">
                  <c:v>275</c:v>
                </c:pt>
                <c:pt idx="2095">
                  <c:v>275</c:v>
                </c:pt>
                <c:pt idx="2096">
                  <c:v>122</c:v>
                </c:pt>
                <c:pt idx="2097">
                  <c:v>61</c:v>
                </c:pt>
                <c:pt idx="2098">
                  <c:v>31</c:v>
                </c:pt>
                <c:pt idx="2099">
                  <c:v>31</c:v>
                </c:pt>
                <c:pt idx="2100">
                  <c:v>92</c:v>
                </c:pt>
                <c:pt idx="2101">
                  <c:v>0</c:v>
                </c:pt>
                <c:pt idx="2102">
                  <c:v>122</c:v>
                </c:pt>
                <c:pt idx="2103">
                  <c:v>61</c:v>
                </c:pt>
                <c:pt idx="2104">
                  <c:v>214</c:v>
                </c:pt>
                <c:pt idx="2105">
                  <c:v>5</c:v>
                </c:pt>
                <c:pt idx="2106">
                  <c:v>122</c:v>
                </c:pt>
                <c:pt idx="2107">
                  <c:v>153</c:v>
                </c:pt>
                <c:pt idx="2108">
                  <c:v>244</c:v>
                </c:pt>
                <c:pt idx="2109">
                  <c:v>244</c:v>
                </c:pt>
                <c:pt idx="2110">
                  <c:v>30</c:v>
                </c:pt>
                <c:pt idx="2111">
                  <c:v>30</c:v>
                </c:pt>
                <c:pt idx="2112">
                  <c:v>153</c:v>
                </c:pt>
                <c:pt idx="2113">
                  <c:v>122</c:v>
                </c:pt>
                <c:pt idx="2114">
                  <c:v>153</c:v>
                </c:pt>
                <c:pt idx="2115">
                  <c:v>61</c:v>
                </c:pt>
                <c:pt idx="2116">
                  <c:v>92</c:v>
                </c:pt>
                <c:pt idx="2117">
                  <c:v>123</c:v>
                </c:pt>
                <c:pt idx="2118">
                  <c:v>184</c:v>
                </c:pt>
                <c:pt idx="2119">
                  <c:v>92</c:v>
                </c:pt>
                <c:pt idx="2120">
                  <c:v>184</c:v>
                </c:pt>
                <c:pt idx="2121">
                  <c:v>153</c:v>
                </c:pt>
                <c:pt idx="2122">
                  <c:v>123</c:v>
                </c:pt>
                <c:pt idx="2123">
                  <c:v>214</c:v>
                </c:pt>
                <c:pt idx="2124">
                  <c:v>214</c:v>
                </c:pt>
                <c:pt idx="2125">
                  <c:v>123</c:v>
                </c:pt>
                <c:pt idx="2126">
                  <c:v>184</c:v>
                </c:pt>
                <c:pt idx="2127">
                  <c:v>1</c:v>
                </c:pt>
                <c:pt idx="2128">
                  <c:v>92</c:v>
                </c:pt>
                <c:pt idx="2129">
                  <c:v>123</c:v>
                </c:pt>
                <c:pt idx="2130">
                  <c:v>61</c:v>
                </c:pt>
                <c:pt idx="2131">
                  <c:v>61</c:v>
                </c:pt>
                <c:pt idx="2132">
                  <c:v>0</c:v>
                </c:pt>
                <c:pt idx="2133">
                  <c:v>184</c:v>
                </c:pt>
                <c:pt idx="2134">
                  <c:v>61</c:v>
                </c:pt>
                <c:pt idx="2135">
                  <c:v>61</c:v>
                </c:pt>
                <c:pt idx="2136">
                  <c:v>31</c:v>
                </c:pt>
                <c:pt idx="2137">
                  <c:v>92</c:v>
                </c:pt>
                <c:pt idx="2138">
                  <c:v>122</c:v>
                </c:pt>
                <c:pt idx="2139">
                  <c:v>153</c:v>
                </c:pt>
                <c:pt idx="2140">
                  <c:v>183</c:v>
                </c:pt>
                <c:pt idx="2141">
                  <c:v>183</c:v>
                </c:pt>
                <c:pt idx="2142">
                  <c:v>30</c:v>
                </c:pt>
                <c:pt idx="2143">
                  <c:v>183</c:v>
                </c:pt>
                <c:pt idx="2144">
                  <c:v>183</c:v>
                </c:pt>
                <c:pt idx="2145">
                  <c:v>30</c:v>
                </c:pt>
                <c:pt idx="2146">
                  <c:v>153</c:v>
                </c:pt>
                <c:pt idx="2147">
                  <c:v>153</c:v>
                </c:pt>
                <c:pt idx="2148">
                  <c:v>92</c:v>
                </c:pt>
                <c:pt idx="2149">
                  <c:v>92</c:v>
                </c:pt>
                <c:pt idx="2150">
                  <c:v>153</c:v>
                </c:pt>
                <c:pt idx="2151">
                  <c:v>153</c:v>
                </c:pt>
                <c:pt idx="2152">
                  <c:v>153</c:v>
                </c:pt>
                <c:pt idx="2153">
                  <c:v>123</c:v>
                </c:pt>
                <c:pt idx="2154">
                  <c:v>123</c:v>
                </c:pt>
                <c:pt idx="2155">
                  <c:v>123</c:v>
                </c:pt>
                <c:pt idx="2156">
                  <c:v>3</c:v>
                </c:pt>
                <c:pt idx="2157">
                  <c:v>123</c:v>
                </c:pt>
                <c:pt idx="2158">
                  <c:v>153</c:v>
                </c:pt>
                <c:pt idx="2159">
                  <c:v>123</c:v>
                </c:pt>
                <c:pt idx="2160">
                  <c:v>92</c:v>
                </c:pt>
                <c:pt idx="2161">
                  <c:v>61</c:v>
                </c:pt>
                <c:pt idx="2162">
                  <c:v>2</c:v>
                </c:pt>
                <c:pt idx="2163">
                  <c:v>91</c:v>
                </c:pt>
                <c:pt idx="2164">
                  <c:v>91</c:v>
                </c:pt>
                <c:pt idx="2165">
                  <c:v>61</c:v>
                </c:pt>
                <c:pt idx="2166">
                  <c:v>61</c:v>
                </c:pt>
                <c:pt idx="2167">
                  <c:v>61</c:v>
                </c:pt>
                <c:pt idx="2168">
                  <c:v>61</c:v>
                </c:pt>
                <c:pt idx="2169">
                  <c:v>31</c:v>
                </c:pt>
                <c:pt idx="2170">
                  <c:v>31</c:v>
                </c:pt>
                <c:pt idx="2171">
                  <c:v>50</c:v>
                </c:pt>
                <c:pt idx="2172">
                  <c:v>1</c:v>
                </c:pt>
                <c:pt idx="2173">
                  <c:v>30</c:v>
                </c:pt>
                <c:pt idx="2174">
                  <c:v>30</c:v>
                </c:pt>
                <c:pt idx="2175">
                  <c:v>30</c:v>
                </c:pt>
                <c:pt idx="2176">
                  <c:v>30</c:v>
                </c:pt>
                <c:pt idx="2177">
                  <c:v>171</c:v>
                </c:pt>
                <c:pt idx="2178">
                  <c:v>0</c:v>
                </c:pt>
                <c:pt idx="2179">
                  <c:v>0</c:v>
                </c:pt>
                <c:pt idx="2180">
                  <c:v>6</c:v>
                </c:pt>
                <c:pt idx="2181">
                  <c:v>1</c:v>
                </c:pt>
                <c:pt idx="2182">
                  <c:v>5</c:v>
                </c:pt>
                <c:pt idx="2183">
                  <c:v>0</c:v>
                </c:pt>
                <c:pt idx="2184">
                  <c:v>10</c:v>
                </c:pt>
                <c:pt idx="2185">
                  <c:v>9</c:v>
                </c:pt>
                <c:pt idx="2186">
                  <c:v>14</c:v>
                </c:pt>
                <c:pt idx="2187">
                  <c:v>3</c:v>
                </c:pt>
                <c:pt idx="2188">
                  <c:v>8</c:v>
                </c:pt>
                <c:pt idx="2189">
                  <c:v>4</c:v>
                </c:pt>
                <c:pt idx="2190">
                  <c:v>0</c:v>
                </c:pt>
                <c:pt idx="2191">
                  <c:v>1</c:v>
                </c:pt>
                <c:pt idx="2192">
                  <c:v>1</c:v>
                </c:pt>
                <c:pt idx="2193">
                  <c:v>10</c:v>
                </c:pt>
                <c:pt idx="2194">
                  <c:v>273</c:v>
                </c:pt>
                <c:pt idx="2195">
                  <c:v>31</c:v>
                </c:pt>
                <c:pt idx="2196">
                  <c:v>243</c:v>
                </c:pt>
                <c:pt idx="2197">
                  <c:v>120</c:v>
                </c:pt>
                <c:pt idx="2198">
                  <c:v>273</c:v>
                </c:pt>
                <c:pt idx="2199">
                  <c:v>120</c:v>
                </c:pt>
                <c:pt idx="2200">
                  <c:v>181</c:v>
                </c:pt>
                <c:pt idx="2201">
                  <c:v>120</c:v>
                </c:pt>
                <c:pt idx="2202">
                  <c:v>151</c:v>
                </c:pt>
                <c:pt idx="2203">
                  <c:v>150</c:v>
                </c:pt>
                <c:pt idx="2204">
                  <c:v>120</c:v>
                </c:pt>
                <c:pt idx="2205">
                  <c:v>242</c:v>
                </c:pt>
                <c:pt idx="2206">
                  <c:v>28</c:v>
                </c:pt>
                <c:pt idx="2207">
                  <c:v>89</c:v>
                </c:pt>
                <c:pt idx="2208">
                  <c:v>59</c:v>
                </c:pt>
                <c:pt idx="2209">
                  <c:v>59</c:v>
                </c:pt>
                <c:pt idx="2210">
                  <c:v>150</c:v>
                </c:pt>
                <c:pt idx="2211">
                  <c:v>242</c:v>
                </c:pt>
                <c:pt idx="2212">
                  <c:v>120</c:v>
                </c:pt>
                <c:pt idx="2213">
                  <c:v>120</c:v>
                </c:pt>
                <c:pt idx="2214">
                  <c:v>212</c:v>
                </c:pt>
                <c:pt idx="2215">
                  <c:v>150</c:v>
                </c:pt>
                <c:pt idx="2216">
                  <c:v>89</c:v>
                </c:pt>
                <c:pt idx="2217">
                  <c:v>181</c:v>
                </c:pt>
                <c:pt idx="2218">
                  <c:v>212</c:v>
                </c:pt>
                <c:pt idx="2219">
                  <c:v>89</c:v>
                </c:pt>
                <c:pt idx="2220">
                  <c:v>28</c:v>
                </c:pt>
                <c:pt idx="2221">
                  <c:v>92</c:v>
                </c:pt>
                <c:pt idx="2222">
                  <c:v>184</c:v>
                </c:pt>
                <c:pt idx="2223">
                  <c:v>61</c:v>
                </c:pt>
                <c:pt idx="2224">
                  <c:v>2</c:v>
                </c:pt>
                <c:pt idx="2225">
                  <c:v>92</c:v>
                </c:pt>
                <c:pt idx="2226">
                  <c:v>275</c:v>
                </c:pt>
                <c:pt idx="2227">
                  <c:v>5</c:v>
                </c:pt>
                <c:pt idx="2228">
                  <c:v>184</c:v>
                </c:pt>
                <c:pt idx="2229">
                  <c:v>245</c:v>
                </c:pt>
                <c:pt idx="2230">
                  <c:v>122</c:v>
                </c:pt>
                <c:pt idx="2231">
                  <c:v>184</c:v>
                </c:pt>
                <c:pt idx="2232">
                  <c:v>61</c:v>
                </c:pt>
                <c:pt idx="2233">
                  <c:v>153</c:v>
                </c:pt>
                <c:pt idx="2234">
                  <c:v>153</c:v>
                </c:pt>
                <c:pt idx="2235">
                  <c:v>153</c:v>
                </c:pt>
                <c:pt idx="2236">
                  <c:v>153</c:v>
                </c:pt>
                <c:pt idx="2237">
                  <c:v>10</c:v>
                </c:pt>
                <c:pt idx="2238">
                  <c:v>214</c:v>
                </c:pt>
                <c:pt idx="2239">
                  <c:v>183</c:v>
                </c:pt>
                <c:pt idx="2240">
                  <c:v>244</c:v>
                </c:pt>
                <c:pt idx="2241">
                  <c:v>0</c:v>
                </c:pt>
                <c:pt idx="2242">
                  <c:v>1</c:v>
                </c:pt>
                <c:pt idx="2243">
                  <c:v>30</c:v>
                </c:pt>
                <c:pt idx="2244">
                  <c:v>153</c:v>
                </c:pt>
                <c:pt idx="2245">
                  <c:v>244</c:v>
                </c:pt>
                <c:pt idx="2246">
                  <c:v>91</c:v>
                </c:pt>
                <c:pt idx="2247">
                  <c:v>30</c:v>
                </c:pt>
                <c:pt idx="2248">
                  <c:v>91</c:v>
                </c:pt>
                <c:pt idx="2249">
                  <c:v>123</c:v>
                </c:pt>
                <c:pt idx="2250">
                  <c:v>214</c:v>
                </c:pt>
                <c:pt idx="2251">
                  <c:v>123</c:v>
                </c:pt>
                <c:pt idx="2252">
                  <c:v>123</c:v>
                </c:pt>
                <c:pt idx="2253">
                  <c:v>184</c:v>
                </c:pt>
                <c:pt idx="2254">
                  <c:v>123</c:v>
                </c:pt>
                <c:pt idx="2255">
                  <c:v>61</c:v>
                </c:pt>
                <c:pt idx="2256">
                  <c:v>61</c:v>
                </c:pt>
                <c:pt idx="2257">
                  <c:v>153</c:v>
                </c:pt>
                <c:pt idx="2258">
                  <c:v>153</c:v>
                </c:pt>
                <c:pt idx="2259">
                  <c:v>184</c:v>
                </c:pt>
                <c:pt idx="2260">
                  <c:v>214</c:v>
                </c:pt>
                <c:pt idx="2261">
                  <c:v>184</c:v>
                </c:pt>
                <c:pt idx="2262">
                  <c:v>123</c:v>
                </c:pt>
                <c:pt idx="2263">
                  <c:v>61</c:v>
                </c:pt>
                <c:pt idx="2264">
                  <c:v>214</c:v>
                </c:pt>
                <c:pt idx="2265">
                  <c:v>30</c:v>
                </c:pt>
                <c:pt idx="2266">
                  <c:v>1</c:v>
                </c:pt>
                <c:pt idx="2267">
                  <c:v>92</c:v>
                </c:pt>
                <c:pt idx="2268">
                  <c:v>30</c:v>
                </c:pt>
                <c:pt idx="2269">
                  <c:v>61</c:v>
                </c:pt>
                <c:pt idx="2270">
                  <c:v>153</c:v>
                </c:pt>
                <c:pt idx="2271">
                  <c:v>61</c:v>
                </c:pt>
                <c:pt idx="2272">
                  <c:v>153</c:v>
                </c:pt>
                <c:pt idx="2273">
                  <c:v>61</c:v>
                </c:pt>
                <c:pt idx="2274">
                  <c:v>122</c:v>
                </c:pt>
                <c:pt idx="2275">
                  <c:v>92</c:v>
                </c:pt>
                <c:pt idx="2276">
                  <c:v>153</c:v>
                </c:pt>
                <c:pt idx="2277">
                  <c:v>123</c:v>
                </c:pt>
                <c:pt idx="2278">
                  <c:v>92</c:v>
                </c:pt>
                <c:pt idx="2279">
                  <c:v>123</c:v>
                </c:pt>
                <c:pt idx="2280">
                  <c:v>62</c:v>
                </c:pt>
                <c:pt idx="2281">
                  <c:v>62</c:v>
                </c:pt>
                <c:pt idx="2282">
                  <c:v>122</c:v>
                </c:pt>
                <c:pt idx="2283">
                  <c:v>1</c:v>
                </c:pt>
                <c:pt idx="2284">
                  <c:v>122</c:v>
                </c:pt>
                <c:pt idx="2285">
                  <c:v>1</c:v>
                </c:pt>
                <c:pt idx="2286">
                  <c:v>92</c:v>
                </c:pt>
                <c:pt idx="2287">
                  <c:v>31</c:v>
                </c:pt>
                <c:pt idx="2288">
                  <c:v>12</c:v>
                </c:pt>
                <c:pt idx="2289">
                  <c:v>92</c:v>
                </c:pt>
                <c:pt idx="2290">
                  <c:v>31</c:v>
                </c:pt>
                <c:pt idx="2291">
                  <c:v>31</c:v>
                </c:pt>
                <c:pt idx="2292">
                  <c:v>92</c:v>
                </c:pt>
                <c:pt idx="2293">
                  <c:v>6</c:v>
                </c:pt>
                <c:pt idx="2294">
                  <c:v>4</c:v>
                </c:pt>
                <c:pt idx="2295">
                  <c:v>91</c:v>
                </c:pt>
                <c:pt idx="2296">
                  <c:v>91</c:v>
                </c:pt>
                <c:pt idx="2297">
                  <c:v>4</c:v>
                </c:pt>
                <c:pt idx="2298">
                  <c:v>91</c:v>
                </c:pt>
                <c:pt idx="2299">
                  <c:v>61</c:v>
                </c:pt>
                <c:pt idx="2300">
                  <c:v>61</c:v>
                </c:pt>
                <c:pt idx="2301">
                  <c:v>91</c:v>
                </c:pt>
                <c:pt idx="2302">
                  <c:v>61</c:v>
                </c:pt>
                <c:pt idx="2303">
                  <c:v>16</c:v>
                </c:pt>
                <c:pt idx="2304">
                  <c:v>4</c:v>
                </c:pt>
                <c:pt idx="2305">
                  <c:v>0</c:v>
                </c:pt>
                <c:pt idx="2306">
                  <c:v>4</c:v>
                </c:pt>
                <c:pt idx="2307">
                  <c:v>4</c:v>
                </c:pt>
                <c:pt idx="2308">
                  <c:v>0</c:v>
                </c:pt>
                <c:pt idx="2309">
                  <c:v>1</c:v>
                </c:pt>
                <c:pt idx="2310">
                  <c:v>3</c:v>
                </c:pt>
                <c:pt idx="2311">
                  <c:v>1</c:v>
                </c:pt>
                <c:pt idx="2312">
                  <c:v>1</c:v>
                </c:pt>
                <c:pt idx="2313">
                  <c:v>2</c:v>
                </c:pt>
                <c:pt idx="2314">
                  <c:v>11</c:v>
                </c:pt>
                <c:pt idx="2315">
                  <c:v>4</c:v>
                </c:pt>
                <c:pt idx="2316">
                  <c:v>3</c:v>
                </c:pt>
                <c:pt idx="2317">
                  <c:v>1</c:v>
                </c:pt>
                <c:pt idx="2318">
                  <c:v>6</c:v>
                </c:pt>
                <c:pt idx="2319">
                  <c:v>19</c:v>
                </c:pt>
                <c:pt idx="2320">
                  <c:v>1</c:v>
                </c:pt>
                <c:pt idx="2321">
                  <c:v>3</c:v>
                </c:pt>
                <c:pt idx="2322">
                  <c:v>12</c:v>
                </c:pt>
                <c:pt idx="2323">
                  <c:v>2</c:v>
                </c:pt>
                <c:pt idx="2324">
                  <c:v>9</c:v>
                </c:pt>
                <c:pt idx="2325">
                  <c:v>6</c:v>
                </c:pt>
                <c:pt idx="2326">
                  <c:v>3</c:v>
                </c:pt>
                <c:pt idx="2327">
                  <c:v>1</c:v>
                </c:pt>
                <c:pt idx="2328">
                  <c:v>0</c:v>
                </c:pt>
                <c:pt idx="2329">
                  <c:v>1</c:v>
                </c:pt>
                <c:pt idx="2330">
                  <c:v>1</c:v>
                </c:pt>
                <c:pt idx="2331">
                  <c:v>0</c:v>
                </c:pt>
                <c:pt idx="2332">
                  <c:v>1</c:v>
                </c:pt>
                <c:pt idx="2333">
                  <c:v>0</c:v>
                </c:pt>
                <c:pt idx="2334">
                  <c:v>9</c:v>
                </c:pt>
                <c:pt idx="2335">
                  <c:v>31</c:v>
                </c:pt>
                <c:pt idx="2336">
                  <c:v>1</c:v>
                </c:pt>
                <c:pt idx="2337">
                  <c:v>11</c:v>
                </c:pt>
                <c:pt idx="2338">
                  <c:v>7</c:v>
                </c:pt>
                <c:pt idx="2339">
                  <c:v>0</c:v>
                </c:pt>
                <c:pt idx="2340">
                  <c:v>1</c:v>
                </c:pt>
                <c:pt idx="2341">
                  <c:v>0</c:v>
                </c:pt>
                <c:pt idx="2342">
                  <c:v>151</c:v>
                </c:pt>
                <c:pt idx="2343">
                  <c:v>181</c:v>
                </c:pt>
                <c:pt idx="2344">
                  <c:v>120</c:v>
                </c:pt>
                <c:pt idx="2345">
                  <c:v>31</c:v>
                </c:pt>
                <c:pt idx="2346">
                  <c:v>90</c:v>
                </c:pt>
                <c:pt idx="2347">
                  <c:v>90</c:v>
                </c:pt>
                <c:pt idx="2348">
                  <c:v>120</c:v>
                </c:pt>
                <c:pt idx="2349">
                  <c:v>3</c:v>
                </c:pt>
                <c:pt idx="2350">
                  <c:v>212</c:v>
                </c:pt>
                <c:pt idx="2351">
                  <c:v>212</c:v>
                </c:pt>
                <c:pt idx="2352">
                  <c:v>181</c:v>
                </c:pt>
                <c:pt idx="2353">
                  <c:v>59</c:v>
                </c:pt>
                <c:pt idx="2354">
                  <c:v>2</c:v>
                </c:pt>
                <c:pt idx="2355">
                  <c:v>4</c:v>
                </c:pt>
                <c:pt idx="2356">
                  <c:v>59</c:v>
                </c:pt>
                <c:pt idx="2357">
                  <c:v>242</c:v>
                </c:pt>
                <c:pt idx="2358">
                  <c:v>242</c:v>
                </c:pt>
                <c:pt idx="2359">
                  <c:v>89</c:v>
                </c:pt>
                <c:pt idx="2360">
                  <c:v>59</c:v>
                </c:pt>
                <c:pt idx="2361">
                  <c:v>89</c:v>
                </c:pt>
                <c:pt idx="2362">
                  <c:v>120</c:v>
                </c:pt>
                <c:pt idx="2363">
                  <c:v>150</c:v>
                </c:pt>
                <c:pt idx="2364">
                  <c:v>150</c:v>
                </c:pt>
                <c:pt idx="2365">
                  <c:v>2</c:v>
                </c:pt>
                <c:pt idx="2366">
                  <c:v>181</c:v>
                </c:pt>
                <c:pt idx="2367">
                  <c:v>184</c:v>
                </c:pt>
                <c:pt idx="2368">
                  <c:v>245</c:v>
                </c:pt>
                <c:pt idx="2369">
                  <c:v>122</c:v>
                </c:pt>
                <c:pt idx="2370">
                  <c:v>153</c:v>
                </c:pt>
                <c:pt idx="2371">
                  <c:v>153</c:v>
                </c:pt>
                <c:pt idx="2372">
                  <c:v>153</c:v>
                </c:pt>
                <c:pt idx="2373">
                  <c:v>122</c:v>
                </c:pt>
                <c:pt idx="2374">
                  <c:v>30</c:v>
                </c:pt>
                <c:pt idx="2375">
                  <c:v>30</c:v>
                </c:pt>
                <c:pt idx="2376">
                  <c:v>0</c:v>
                </c:pt>
                <c:pt idx="2377">
                  <c:v>0</c:v>
                </c:pt>
                <c:pt idx="2378">
                  <c:v>244</c:v>
                </c:pt>
                <c:pt idx="2379">
                  <c:v>183</c:v>
                </c:pt>
                <c:pt idx="2380">
                  <c:v>61</c:v>
                </c:pt>
                <c:pt idx="2381">
                  <c:v>214</c:v>
                </c:pt>
                <c:pt idx="2382">
                  <c:v>61</c:v>
                </c:pt>
                <c:pt idx="2383">
                  <c:v>30</c:v>
                </c:pt>
                <c:pt idx="2384">
                  <c:v>61</c:v>
                </c:pt>
                <c:pt idx="2385">
                  <c:v>244</c:v>
                </c:pt>
                <c:pt idx="2386">
                  <c:v>61</c:v>
                </c:pt>
                <c:pt idx="2387">
                  <c:v>153</c:v>
                </c:pt>
                <c:pt idx="2388">
                  <c:v>122</c:v>
                </c:pt>
                <c:pt idx="2389">
                  <c:v>122</c:v>
                </c:pt>
                <c:pt idx="2390">
                  <c:v>244</c:v>
                </c:pt>
                <c:pt idx="2391">
                  <c:v>91</c:v>
                </c:pt>
                <c:pt idx="2392">
                  <c:v>153</c:v>
                </c:pt>
                <c:pt idx="2393">
                  <c:v>122</c:v>
                </c:pt>
                <c:pt idx="2394">
                  <c:v>122</c:v>
                </c:pt>
                <c:pt idx="2395">
                  <c:v>122</c:v>
                </c:pt>
                <c:pt idx="2396">
                  <c:v>91</c:v>
                </c:pt>
                <c:pt idx="2397">
                  <c:v>123</c:v>
                </c:pt>
                <c:pt idx="2398">
                  <c:v>214</c:v>
                </c:pt>
                <c:pt idx="2399">
                  <c:v>123</c:v>
                </c:pt>
                <c:pt idx="2400">
                  <c:v>92</c:v>
                </c:pt>
                <c:pt idx="2401">
                  <c:v>92</c:v>
                </c:pt>
                <c:pt idx="2402">
                  <c:v>123</c:v>
                </c:pt>
                <c:pt idx="2403">
                  <c:v>123</c:v>
                </c:pt>
                <c:pt idx="2404">
                  <c:v>92</c:v>
                </c:pt>
                <c:pt idx="2405">
                  <c:v>123</c:v>
                </c:pt>
                <c:pt idx="2406">
                  <c:v>92</c:v>
                </c:pt>
                <c:pt idx="2407">
                  <c:v>61</c:v>
                </c:pt>
                <c:pt idx="2408">
                  <c:v>61</c:v>
                </c:pt>
                <c:pt idx="2409">
                  <c:v>31</c:v>
                </c:pt>
                <c:pt idx="2410">
                  <c:v>1</c:v>
                </c:pt>
                <c:pt idx="2411">
                  <c:v>214</c:v>
                </c:pt>
                <c:pt idx="2412">
                  <c:v>184</c:v>
                </c:pt>
                <c:pt idx="2413">
                  <c:v>31</c:v>
                </c:pt>
                <c:pt idx="2414">
                  <c:v>184</c:v>
                </c:pt>
                <c:pt idx="2415">
                  <c:v>153</c:v>
                </c:pt>
                <c:pt idx="2416">
                  <c:v>92</c:v>
                </c:pt>
                <c:pt idx="2417">
                  <c:v>92</c:v>
                </c:pt>
                <c:pt idx="2418">
                  <c:v>122</c:v>
                </c:pt>
                <c:pt idx="2419">
                  <c:v>122</c:v>
                </c:pt>
                <c:pt idx="2420">
                  <c:v>92</c:v>
                </c:pt>
                <c:pt idx="2421">
                  <c:v>153</c:v>
                </c:pt>
                <c:pt idx="2422">
                  <c:v>5</c:v>
                </c:pt>
                <c:pt idx="2423">
                  <c:v>61</c:v>
                </c:pt>
                <c:pt idx="2424">
                  <c:v>153</c:v>
                </c:pt>
                <c:pt idx="2425">
                  <c:v>61</c:v>
                </c:pt>
                <c:pt idx="2426">
                  <c:v>92</c:v>
                </c:pt>
                <c:pt idx="2427">
                  <c:v>153</c:v>
                </c:pt>
                <c:pt idx="2428">
                  <c:v>92</c:v>
                </c:pt>
                <c:pt idx="2429">
                  <c:v>123</c:v>
                </c:pt>
                <c:pt idx="2430">
                  <c:v>123</c:v>
                </c:pt>
                <c:pt idx="2431">
                  <c:v>123</c:v>
                </c:pt>
                <c:pt idx="2432">
                  <c:v>153</c:v>
                </c:pt>
                <c:pt idx="2433">
                  <c:v>6</c:v>
                </c:pt>
                <c:pt idx="2434">
                  <c:v>123</c:v>
                </c:pt>
                <c:pt idx="2435">
                  <c:v>62</c:v>
                </c:pt>
                <c:pt idx="2436">
                  <c:v>6</c:v>
                </c:pt>
                <c:pt idx="2437">
                  <c:v>62</c:v>
                </c:pt>
                <c:pt idx="2438">
                  <c:v>153</c:v>
                </c:pt>
                <c:pt idx="2439">
                  <c:v>123</c:v>
                </c:pt>
                <c:pt idx="2440">
                  <c:v>153</c:v>
                </c:pt>
                <c:pt idx="2441">
                  <c:v>2</c:v>
                </c:pt>
                <c:pt idx="2442">
                  <c:v>62</c:v>
                </c:pt>
                <c:pt idx="2443">
                  <c:v>61</c:v>
                </c:pt>
                <c:pt idx="2444">
                  <c:v>2</c:v>
                </c:pt>
                <c:pt idx="2445">
                  <c:v>92</c:v>
                </c:pt>
                <c:pt idx="2446">
                  <c:v>92</c:v>
                </c:pt>
                <c:pt idx="2447">
                  <c:v>122</c:v>
                </c:pt>
                <c:pt idx="2448">
                  <c:v>61</c:v>
                </c:pt>
                <c:pt idx="2449">
                  <c:v>15</c:v>
                </c:pt>
                <c:pt idx="2450">
                  <c:v>92</c:v>
                </c:pt>
                <c:pt idx="2451">
                  <c:v>92</c:v>
                </c:pt>
                <c:pt idx="2452">
                  <c:v>5</c:v>
                </c:pt>
                <c:pt idx="2453">
                  <c:v>61</c:v>
                </c:pt>
                <c:pt idx="2454">
                  <c:v>0</c:v>
                </c:pt>
                <c:pt idx="2455">
                  <c:v>0</c:v>
                </c:pt>
                <c:pt idx="2456">
                  <c:v>5</c:v>
                </c:pt>
                <c:pt idx="2457">
                  <c:v>0</c:v>
                </c:pt>
                <c:pt idx="2458">
                  <c:v>61</c:v>
                </c:pt>
                <c:pt idx="2459">
                  <c:v>61</c:v>
                </c:pt>
                <c:pt idx="2460">
                  <c:v>2</c:v>
                </c:pt>
                <c:pt idx="2461">
                  <c:v>2</c:v>
                </c:pt>
                <c:pt idx="2462">
                  <c:v>1</c:v>
                </c:pt>
                <c:pt idx="2463">
                  <c:v>5</c:v>
                </c:pt>
                <c:pt idx="2464">
                  <c:v>2</c:v>
                </c:pt>
                <c:pt idx="2465">
                  <c:v>3</c:v>
                </c:pt>
                <c:pt idx="2466">
                  <c:v>6</c:v>
                </c:pt>
                <c:pt idx="2467">
                  <c:v>4</c:v>
                </c:pt>
                <c:pt idx="2468">
                  <c:v>2</c:v>
                </c:pt>
                <c:pt idx="2469">
                  <c:v>4</c:v>
                </c:pt>
                <c:pt idx="2470">
                  <c:v>1</c:v>
                </c:pt>
                <c:pt idx="2471">
                  <c:v>13</c:v>
                </c:pt>
                <c:pt idx="2472">
                  <c:v>3</c:v>
                </c:pt>
                <c:pt idx="2473">
                  <c:v>2</c:v>
                </c:pt>
                <c:pt idx="2474">
                  <c:v>10</c:v>
                </c:pt>
                <c:pt idx="2475">
                  <c:v>5</c:v>
                </c:pt>
                <c:pt idx="2476">
                  <c:v>90</c:v>
                </c:pt>
                <c:pt idx="2477">
                  <c:v>212</c:v>
                </c:pt>
                <c:pt idx="2478">
                  <c:v>120</c:v>
                </c:pt>
                <c:pt idx="2479">
                  <c:v>90</c:v>
                </c:pt>
                <c:pt idx="2480">
                  <c:v>120</c:v>
                </c:pt>
                <c:pt idx="2481">
                  <c:v>120</c:v>
                </c:pt>
                <c:pt idx="2482">
                  <c:v>181</c:v>
                </c:pt>
                <c:pt idx="2483">
                  <c:v>90</c:v>
                </c:pt>
                <c:pt idx="2484">
                  <c:v>212</c:v>
                </c:pt>
                <c:pt idx="2485">
                  <c:v>304</c:v>
                </c:pt>
                <c:pt idx="2486">
                  <c:v>181</c:v>
                </c:pt>
                <c:pt idx="2487">
                  <c:v>90</c:v>
                </c:pt>
                <c:pt idx="2488">
                  <c:v>151</c:v>
                </c:pt>
                <c:pt idx="2489">
                  <c:v>212</c:v>
                </c:pt>
                <c:pt idx="2490">
                  <c:v>212</c:v>
                </c:pt>
                <c:pt idx="2491">
                  <c:v>181</c:v>
                </c:pt>
                <c:pt idx="2492">
                  <c:v>181</c:v>
                </c:pt>
                <c:pt idx="2493">
                  <c:v>89</c:v>
                </c:pt>
                <c:pt idx="2494">
                  <c:v>303</c:v>
                </c:pt>
                <c:pt idx="2495">
                  <c:v>303</c:v>
                </c:pt>
                <c:pt idx="2496">
                  <c:v>242</c:v>
                </c:pt>
                <c:pt idx="2497">
                  <c:v>120</c:v>
                </c:pt>
                <c:pt idx="2498">
                  <c:v>120</c:v>
                </c:pt>
                <c:pt idx="2499">
                  <c:v>273</c:v>
                </c:pt>
                <c:pt idx="2500">
                  <c:v>212</c:v>
                </c:pt>
                <c:pt idx="2501">
                  <c:v>273</c:v>
                </c:pt>
                <c:pt idx="2502">
                  <c:v>273</c:v>
                </c:pt>
                <c:pt idx="2503">
                  <c:v>120</c:v>
                </c:pt>
                <c:pt idx="2504">
                  <c:v>120</c:v>
                </c:pt>
                <c:pt idx="2505">
                  <c:v>28</c:v>
                </c:pt>
                <c:pt idx="2506">
                  <c:v>28</c:v>
                </c:pt>
                <c:pt idx="2507">
                  <c:v>303</c:v>
                </c:pt>
                <c:pt idx="2508">
                  <c:v>181</c:v>
                </c:pt>
                <c:pt idx="2509">
                  <c:v>28</c:v>
                </c:pt>
                <c:pt idx="2510">
                  <c:v>59</c:v>
                </c:pt>
                <c:pt idx="2511">
                  <c:v>28</c:v>
                </c:pt>
                <c:pt idx="2512">
                  <c:v>9</c:v>
                </c:pt>
                <c:pt idx="2513">
                  <c:v>153</c:v>
                </c:pt>
                <c:pt idx="2514">
                  <c:v>153</c:v>
                </c:pt>
                <c:pt idx="2515">
                  <c:v>184</c:v>
                </c:pt>
                <c:pt idx="2516">
                  <c:v>184</c:v>
                </c:pt>
                <c:pt idx="2517">
                  <c:v>153</c:v>
                </c:pt>
                <c:pt idx="2518">
                  <c:v>245</c:v>
                </c:pt>
                <c:pt idx="2519">
                  <c:v>92</c:v>
                </c:pt>
                <c:pt idx="2520">
                  <c:v>184</c:v>
                </c:pt>
                <c:pt idx="2521">
                  <c:v>61</c:v>
                </c:pt>
                <c:pt idx="2522">
                  <c:v>214</c:v>
                </c:pt>
                <c:pt idx="2523">
                  <c:v>184</c:v>
                </c:pt>
                <c:pt idx="2524">
                  <c:v>184</c:v>
                </c:pt>
                <c:pt idx="2525">
                  <c:v>122</c:v>
                </c:pt>
                <c:pt idx="2526">
                  <c:v>214</c:v>
                </c:pt>
                <c:pt idx="2527">
                  <c:v>1</c:v>
                </c:pt>
                <c:pt idx="2528">
                  <c:v>244</c:v>
                </c:pt>
                <c:pt idx="2529">
                  <c:v>244</c:v>
                </c:pt>
                <c:pt idx="2530">
                  <c:v>183</c:v>
                </c:pt>
                <c:pt idx="2531">
                  <c:v>183</c:v>
                </c:pt>
                <c:pt idx="2532">
                  <c:v>122</c:v>
                </c:pt>
                <c:pt idx="2533">
                  <c:v>244</c:v>
                </c:pt>
                <c:pt idx="2534">
                  <c:v>244</c:v>
                </c:pt>
                <c:pt idx="2535">
                  <c:v>91</c:v>
                </c:pt>
                <c:pt idx="2536">
                  <c:v>7</c:v>
                </c:pt>
                <c:pt idx="2537">
                  <c:v>183</c:v>
                </c:pt>
                <c:pt idx="2538">
                  <c:v>61</c:v>
                </c:pt>
                <c:pt idx="2539">
                  <c:v>214</c:v>
                </c:pt>
                <c:pt idx="2540">
                  <c:v>123</c:v>
                </c:pt>
                <c:pt idx="2541">
                  <c:v>123</c:v>
                </c:pt>
                <c:pt idx="2542">
                  <c:v>123</c:v>
                </c:pt>
                <c:pt idx="2543">
                  <c:v>31</c:v>
                </c:pt>
                <c:pt idx="2544">
                  <c:v>10</c:v>
                </c:pt>
                <c:pt idx="2545">
                  <c:v>123</c:v>
                </c:pt>
                <c:pt idx="2546">
                  <c:v>123</c:v>
                </c:pt>
                <c:pt idx="2547">
                  <c:v>153</c:v>
                </c:pt>
                <c:pt idx="2548">
                  <c:v>61</c:v>
                </c:pt>
                <c:pt idx="2549">
                  <c:v>31</c:v>
                </c:pt>
                <c:pt idx="2550">
                  <c:v>5</c:v>
                </c:pt>
                <c:pt idx="2551">
                  <c:v>122</c:v>
                </c:pt>
                <c:pt idx="2552">
                  <c:v>153</c:v>
                </c:pt>
                <c:pt idx="2553">
                  <c:v>153</c:v>
                </c:pt>
                <c:pt idx="2554">
                  <c:v>92</c:v>
                </c:pt>
                <c:pt idx="2555">
                  <c:v>123</c:v>
                </c:pt>
                <c:pt idx="2556">
                  <c:v>62</c:v>
                </c:pt>
                <c:pt idx="2557">
                  <c:v>62</c:v>
                </c:pt>
                <c:pt idx="2558">
                  <c:v>123</c:v>
                </c:pt>
                <c:pt idx="2559">
                  <c:v>153</c:v>
                </c:pt>
                <c:pt idx="2560">
                  <c:v>62</c:v>
                </c:pt>
                <c:pt idx="2561">
                  <c:v>153</c:v>
                </c:pt>
                <c:pt idx="2562">
                  <c:v>153</c:v>
                </c:pt>
                <c:pt idx="2563">
                  <c:v>31</c:v>
                </c:pt>
                <c:pt idx="2564">
                  <c:v>31</c:v>
                </c:pt>
                <c:pt idx="2565">
                  <c:v>31</c:v>
                </c:pt>
                <c:pt idx="2566">
                  <c:v>91</c:v>
                </c:pt>
                <c:pt idx="2567">
                  <c:v>61</c:v>
                </c:pt>
                <c:pt idx="2568">
                  <c:v>61</c:v>
                </c:pt>
                <c:pt idx="2569">
                  <c:v>61</c:v>
                </c:pt>
                <c:pt idx="2570">
                  <c:v>61</c:v>
                </c:pt>
                <c:pt idx="2571">
                  <c:v>61</c:v>
                </c:pt>
                <c:pt idx="2572">
                  <c:v>30</c:v>
                </c:pt>
                <c:pt idx="2573">
                  <c:v>30</c:v>
                </c:pt>
                <c:pt idx="2574">
                  <c:v>30</c:v>
                </c:pt>
                <c:pt idx="2575">
                  <c:v>6</c:v>
                </c:pt>
                <c:pt idx="2576">
                  <c:v>30</c:v>
                </c:pt>
                <c:pt idx="2577">
                  <c:v>30</c:v>
                </c:pt>
                <c:pt idx="2578">
                  <c:v>1</c:v>
                </c:pt>
                <c:pt idx="2579">
                  <c:v>4</c:v>
                </c:pt>
                <c:pt idx="2580">
                  <c:v>5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12</c:v>
                </c:pt>
                <c:pt idx="2585">
                  <c:v>1</c:v>
                </c:pt>
                <c:pt idx="2586">
                  <c:v>4</c:v>
                </c:pt>
                <c:pt idx="2587">
                  <c:v>2</c:v>
                </c:pt>
                <c:pt idx="2588">
                  <c:v>5</c:v>
                </c:pt>
                <c:pt idx="2589">
                  <c:v>10</c:v>
                </c:pt>
                <c:pt idx="2590">
                  <c:v>2</c:v>
                </c:pt>
                <c:pt idx="2591">
                  <c:v>1</c:v>
                </c:pt>
              </c:numCache>
            </c:numRef>
          </c:xVal>
          <c:yVal>
            <c:numRef>
              <c:f>'Assignment 3'!$E$2:$E$2593</c:f>
              <c:numCache>
                <c:formatCode>General</c:formatCode>
                <c:ptCount val="2592"/>
                <c:pt idx="0">
                  <c:v>2017</c:v>
                </c:pt>
                <c:pt idx="1">
                  <c:v>2017</c:v>
                </c:pt>
                <c:pt idx="2">
                  <c:v>2017</c:v>
                </c:pt>
                <c:pt idx="3">
                  <c:v>2017</c:v>
                </c:pt>
                <c:pt idx="4">
                  <c:v>2017</c:v>
                </c:pt>
                <c:pt idx="5">
                  <c:v>2017</c:v>
                </c:pt>
                <c:pt idx="6">
                  <c:v>2017</c:v>
                </c:pt>
                <c:pt idx="7">
                  <c:v>2017</c:v>
                </c:pt>
                <c:pt idx="8">
                  <c:v>2017</c:v>
                </c:pt>
                <c:pt idx="9">
                  <c:v>2017</c:v>
                </c:pt>
                <c:pt idx="10">
                  <c:v>2017</c:v>
                </c:pt>
                <c:pt idx="11">
                  <c:v>2017</c:v>
                </c:pt>
                <c:pt idx="12">
                  <c:v>2017</c:v>
                </c:pt>
                <c:pt idx="13">
                  <c:v>2017</c:v>
                </c:pt>
                <c:pt idx="14">
                  <c:v>2017</c:v>
                </c:pt>
                <c:pt idx="15">
                  <c:v>2017</c:v>
                </c:pt>
                <c:pt idx="16">
                  <c:v>2017</c:v>
                </c:pt>
                <c:pt idx="17">
                  <c:v>2017</c:v>
                </c:pt>
                <c:pt idx="18">
                  <c:v>2017</c:v>
                </c:pt>
                <c:pt idx="19">
                  <c:v>2017</c:v>
                </c:pt>
                <c:pt idx="20">
                  <c:v>2017</c:v>
                </c:pt>
                <c:pt idx="21">
                  <c:v>2017</c:v>
                </c:pt>
                <c:pt idx="22">
                  <c:v>2017</c:v>
                </c:pt>
                <c:pt idx="23">
                  <c:v>2017</c:v>
                </c:pt>
                <c:pt idx="24">
                  <c:v>2017</c:v>
                </c:pt>
                <c:pt idx="25">
                  <c:v>2017</c:v>
                </c:pt>
                <c:pt idx="26">
                  <c:v>2017</c:v>
                </c:pt>
                <c:pt idx="27">
                  <c:v>2017</c:v>
                </c:pt>
                <c:pt idx="28">
                  <c:v>2017</c:v>
                </c:pt>
                <c:pt idx="29">
                  <c:v>2017</c:v>
                </c:pt>
                <c:pt idx="30">
                  <c:v>2017</c:v>
                </c:pt>
                <c:pt idx="31">
                  <c:v>2017</c:v>
                </c:pt>
                <c:pt idx="32">
                  <c:v>2017</c:v>
                </c:pt>
                <c:pt idx="33">
                  <c:v>2017</c:v>
                </c:pt>
                <c:pt idx="34">
                  <c:v>2017</c:v>
                </c:pt>
                <c:pt idx="35">
                  <c:v>2017</c:v>
                </c:pt>
                <c:pt idx="36">
                  <c:v>2017</c:v>
                </c:pt>
                <c:pt idx="37">
                  <c:v>2017</c:v>
                </c:pt>
                <c:pt idx="38">
                  <c:v>2017</c:v>
                </c:pt>
                <c:pt idx="39">
                  <c:v>2017</c:v>
                </c:pt>
                <c:pt idx="40">
                  <c:v>2017</c:v>
                </c:pt>
                <c:pt idx="41">
                  <c:v>2017</c:v>
                </c:pt>
                <c:pt idx="42">
                  <c:v>2017</c:v>
                </c:pt>
                <c:pt idx="43">
                  <c:v>2017</c:v>
                </c:pt>
                <c:pt idx="44">
                  <c:v>2017</c:v>
                </c:pt>
                <c:pt idx="45">
                  <c:v>2017</c:v>
                </c:pt>
                <c:pt idx="46">
                  <c:v>2017</c:v>
                </c:pt>
                <c:pt idx="47">
                  <c:v>2017</c:v>
                </c:pt>
                <c:pt idx="48">
                  <c:v>2017</c:v>
                </c:pt>
                <c:pt idx="49">
                  <c:v>2017</c:v>
                </c:pt>
                <c:pt idx="50">
                  <c:v>2017</c:v>
                </c:pt>
                <c:pt idx="51">
                  <c:v>2017</c:v>
                </c:pt>
                <c:pt idx="52">
                  <c:v>2017</c:v>
                </c:pt>
                <c:pt idx="53">
                  <c:v>2017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2017</c:v>
                </c:pt>
                <c:pt idx="59">
                  <c:v>2017</c:v>
                </c:pt>
                <c:pt idx="60">
                  <c:v>2017</c:v>
                </c:pt>
                <c:pt idx="61">
                  <c:v>2017</c:v>
                </c:pt>
                <c:pt idx="62">
                  <c:v>2017</c:v>
                </c:pt>
                <c:pt idx="63">
                  <c:v>2017</c:v>
                </c:pt>
                <c:pt idx="64">
                  <c:v>2017</c:v>
                </c:pt>
                <c:pt idx="65">
                  <c:v>2017</c:v>
                </c:pt>
                <c:pt idx="66">
                  <c:v>2017</c:v>
                </c:pt>
                <c:pt idx="67">
                  <c:v>2017</c:v>
                </c:pt>
                <c:pt idx="68">
                  <c:v>2017</c:v>
                </c:pt>
                <c:pt idx="69">
                  <c:v>2017</c:v>
                </c:pt>
                <c:pt idx="70">
                  <c:v>2017</c:v>
                </c:pt>
                <c:pt idx="71">
                  <c:v>2017</c:v>
                </c:pt>
                <c:pt idx="72">
                  <c:v>2017</c:v>
                </c:pt>
                <c:pt idx="73">
                  <c:v>2017</c:v>
                </c:pt>
                <c:pt idx="74">
                  <c:v>2017</c:v>
                </c:pt>
                <c:pt idx="75">
                  <c:v>2017</c:v>
                </c:pt>
                <c:pt idx="76">
                  <c:v>2017</c:v>
                </c:pt>
                <c:pt idx="77">
                  <c:v>2017</c:v>
                </c:pt>
                <c:pt idx="78">
                  <c:v>2017</c:v>
                </c:pt>
                <c:pt idx="79">
                  <c:v>2017</c:v>
                </c:pt>
                <c:pt idx="80">
                  <c:v>2017</c:v>
                </c:pt>
                <c:pt idx="81">
                  <c:v>2017</c:v>
                </c:pt>
                <c:pt idx="82">
                  <c:v>2017</c:v>
                </c:pt>
                <c:pt idx="83">
                  <c:v>2017</c:v>
                </c:pt>
                <c:pt idx="84">
                  <c:v>2017</c:v>
                </c:pt>
                <c:pt idx="85">
                  <c:v>2017</c:v>
                </c:pt>
                <c:pt idx="86">
                  <c:v>2017</c:v>
                </c:pt>
                <c:pt idx="87">
                  <c:v>2017</c:v>
                </c:pt>
                <c:pt idx="88">
                  <c:v>2017</c:v>
                </c:pt>
                <c:pt idx="89">
                  <c:v>2017</c:v>
                </c:pt>
                <c:pt idx="90">
                  <c:v>2017</c:v>
                </c:pt>
                <c:pt idx="91">
                  <c:v>2017</c:v>
                </c:pt>
                <c:pt idx="92">
                  <c:v>2017</c:v>
                </c:pt>
                <c:pt idx="93">
                  <c:v>2017</c:v>
                </c:pt>
                <c:pt idx="94">
                  <c:v>2017</c:v>
                </c:pt>
                <c:pt idx="95">
                  <c:v>2017</c:v>
                </c:pt>
                <c:pt idx="96">
                  <c:v>2017</c:v>
                </c:pt>
                <c:pt idx="97">
                  <c:v>2017</c:v>
                </c:pt>
                <c:pt idx="98">
                  <c:v>2017</c:v>
                </c:pt>
                <c:pt idx="99">
                  <c:v>2017</c:v>
                </c:pt>
                <c:pt idx="100">
                  <c:v>2017</c:v>
                </c:pt>
                <c:pt idx="101">
                  <c:v>2017</c:v>
                </c:pt>
                <c:pt idx="102">
                  <c:v>2017</c:v>
                </c:pt>
                <c:pt idx="103">
                  <c:v>2017</c:v>
                </c:pt>
                <c:pt idx="104">
                  <c:v>2017</c:v>
                </c:pt>
                <c:pt idx="105">
                  <c:v>2017</c:v>
                </c:pt>
                <c:pt idx="106">
                  <c:v>2017</c:v>
                </c:pt>
                <c:pt idx="107">
                  <c:v>2017</c:v>
                </c:pt>
                <c:pt idx="108">
                  <c:v>2017</c:v>
                </c:pt>
                <c:pt idx="109">
                  <c:v>2017</c:v>
                </c:pt>
                <c:pt idx="110">
                  <c:v>2017</c:v>
                </c:pt>
                <c:pt idx="111">
                  <c:v>2017</c:v>
                </c:pt>
                <c:pt idx="112">
                  <c:v>2017</c:v>
                </c:pt>
                <c:pt idx="113">
                  <c:v>2017</c:v>
                </c:pt>
                <c:pt idx="114">
                  <c:v>2017</c:v>
                </c:pt>
                <c:pt idx="115">
                  <c:v>2017</c:v>
                </c:pt>
                <c:pt idx="116">
                  <c:v>2017</c:v>
                </c:pt>
                <c:pt idx="117">
                  <c:v>2017</c:v>
                </c:pt>
                <c:pt idx="118">
                  <c:v>2017</c:v>
                </c:pt>
                <c:pt idx="119">
                  <c:v>2017</c:v>
                </c:pt>
                <c:pt idx="120">
                  <c:v>2017</c:v>
                </c:pt>
                <c:pt idx="121">
                  <c:v>2017</c:v>
                </c:pt>
                <c:pt idx="122">
                  <c:v>2017</c:v>
                </c:pt>
                <c:pt idx="123">
                  <c:v>2017</c:v>
                </c:pt>
                <c:pt idx="124">
                  <c:v>2017</c:v>
                </c:pt>
                <c:pt idx="125">
                  <c:v>2017</c:v>
                </c:pt>
                <c:pt idx="126">
                  <c:v>2017</c:v>
                </c:pt>
                <c:pt idx="127">
                  <c:v>2017</c:v>
                </c:pt>
                <c:pt idx="128">
                  <c:v>2017</c:v>
                </c:pt>
                <c:pt idx="129">
                  <c:v>2017</c:v>
                </c:pt>
                <c:pt idx="130">
                  <c:v>2017</c:v>
                </c:pt>
                <c:pt idx="131">
                  <c:v>2017</c:v>
                </c:pt>
                <c:pt idx="132">
                  <c:v>2017</c:v>
                </c:pt>
                <c:pt idx="133">
                  <c:v>2017</c:v>
                </c:pt>
                <c:pt idx="134">
                  <c:v>2017</c:v>
                </c:pt>
                <c:pt idx="135">
                  <c:v>2017</c:v>
                </c:pt>
                <c:pt idx="136">
                  <c:v>2017</c:v>
                </c:pt>
                <c:pt idx="137">
                  <c:v>2017</c:v>
                </c:pt>
                <c:pt idx="138">
                  <c:v>2017</c:v>
                </c:pt>
                <c:pt idx="139">
                  <c:v>2017</c:v>
                </c:pt>
                <c:pt idx="140">
                  <c:v>2017</c:v>
                </c:pt>
                <c:pt idx="141">
                  <c:v>2017</c:v>
                </c:pt>
                <c:pt idx="142">
                  <c:v>2017</c:v>
                </c:pt>
                <c:pt idx="143">
                  <c:v>2017</c:v>
                </c:pt>
                <c:pt idx="144">
                  <c:v>2017</c:v>
                </c:pt>
                <c:pt idx="145">
                  <c:v>2017</c:v>
                </c:pt>
                <c:pt idx="146">
                  <c:v>2017</c:v>
                </c:pt>
                <c:pt idx="147">
                  <c:v>2017</c:v>
                </c:pt>
                <c:pt idx="148">
                  <c:v>2017</c:v>
                </c:pt>
                <c:pt idx="149">
                  <c:v>2017</c:v>
                </c:pt>
                <c:pt idx="150">
                  <c:v>2017</c:v>
                </c:pt>
                <c:pt idx="151">
                  <c:v>2017</c:v>
                </c:pt>
                <c:pt idx="152">
                  <c:v>2017</c:v>
                </c:pt>
                <c:pt idx="153">
                  <c:v>2017</c:v>
                </c:pt>
                <c:pt idx="154">
                  <c:v>2017</c:v>
                </c:pt>
                <c:pt idx="155">
                  <c:v>2017</c:v>
                </c:pt>
                <c:pt idx="156">
                  <c:v>2017</c:v>
                </c:pt>
                <c:pt idx="157">
                  <c:v>2017</c:v>
                </c:pt>
                <c:pt idx="158">
                  <c:v>2017</c:v>
                </c:pt>
                <c:pt idx="159">
                  <c:v>2017</c:v>
                </c:pt>
                <c:pt idx="160">
                  <c:v>2017</c:v>
                </c:pt>
                <c:pt idx="161">
                  <c:v>2017</c:v>
                </c:pt>
                <c:pt idx="162">
                  <c:v>2017</c:v>
                </c:pt>
                <c:pt idx="163">
                  <c:v>2017</c:v>
                </c:pt>
                <c:pt idx="164">
                  <c:v>2017</c:v>
                </c:pt>
                <c:pt idx="165">
                  <c:v>2017</c:v>
                </c:pt>
                <c:pt idx="166">
                  <c:v>2017</c:v>
                </c:pt>
                <c:pt idx="167">
                  <c:v>2017</c:v>
                </c:pt>
                <c:pt idx="168">
                  <c:v>2017</c:v>
                </c:pt>
                <c:pt idx="169">
                  <c:v>2017</c:v>
                </c:pt>
                <c:pt idx="170">
                  <c:v>2017</c:v>
                </c:pt>
                <c:pt idx="171">
                  <c:v>2017</c:v>
                </c:pt>
                <c:pt idx="172">
                  <c:v>2017</c:v>
                </c:pt>
                <c:pt idx="173">
                  <c:v>2017</c:v>
                </c:pt>
                <c:pt idx="174">
                  <c:v>2017</c:v>
                </c:pt>
                <c:pt idx="175">
                  <c:v>2017</c:v>
                </c:pt>
                <c:pt idx="176">
                  <c:v>2017</c:v>
                </c:pt>
                <c:pt idx="177">
                  <c:v>2017</c:v>
                </c:pt>
                <c:pt idx="178">
                  <c:v>2017</c:v>
                </c:pt>
                <c:pt idx="179">
                  <c:v>2017</c:v>
                </c:pt>
                <c:pt idx="180">
                  <c:v>2017</c:v>
                </c:pt>
                <c:pt idx="181">
                  <c:v>2017</c:v>
                </c:pt>
                <c:pt idx="182">
                  <c:v>2017</c:v>
                </c:pt>
                <c:pt idx="183">
                  <c:v>2017</c:v>
                </c:pt>
                <c:pt idx="184">
                  <c:v>2017</c:v>
                </c:pt>
                <c:pt idx="185">
                  <c:v>2017</c:v>
                </c:pt>
                <c:pt idx="186">
                  <c:v>2017</c:v>
                </c:pt>
                <c:pt idx="187">
                  <c:v>2017</c:v>
                </c:pt>
                <c:pt idx="188">
                  <c:v>2017</c:v>
                </c:pt>
                <c:pt idx="189">
                  <c:v>2017</c:v>
                </c:pt>
                <c:pt idx="190">
                  <c:v>2017</c:v>
                </c:pt>
                <c:pt idx="191">
                  <c:v>2017</c:v>
                </c:pt>
                <c:pt idx="192">
                  <c:v>2017</c:v>
                </c:pt>
                <c:pt idx="193">
                  <c:v>2017</c:v>
                </c:pt>
                <c:pt idx="194">
                  <c:v>2017</c:v>
                </c:pt>
                <c:pt idx="195">
                  <c:v>2017</c:v>
                </c:pt>
                <c:pt idx="196">
                  <c:v>2017</c:v>
                </c:pt>
                <c:pt idx="197">
                  <c:v>2017</c:v>
                </c:pt>
                <c:pt idx="198">
                  <c:v>2017</c:v>
                </c:pt>
                <c:pt idx="199">
                  <c:v>2017</c:v>
                </c:pt>
                <c:pt idx="200">
                  <c:v>2017</c:v>
                </c:pt>
                <c:pt idx="201">
                  <c:v>2017</c:v>
                </c:pt>
                <c:pt idx="202">
                  <c:v>2017</c:v>
                </c:pt>
                <c:pt idx="203">
                  <c:v>2017</c:v>
                </c:pt>
                <c:pt idx="204">
                  <c:v>2017</c:v>
                </c:pt>
                <c:pt idx="205">
                  <c:v>2017</c:v>
                </c:pt>
                <c:pt idx="206">
                  <c:v>2017</c:v>
                </c:pt>
                <c:pt idx="207">
                  <c:v>2017</c:v>
                </c:pt>
                <c:pt idx="208">
                  <c:v>2017</c:v>
                </c:pt>
                <c:pt idx="209">
                  <c:v>2017</c:v>
                </c:pt>
                <c:pt idx="210">
                  <c:v>2017</c:v>
                </c:pt>
                <c:pt idx="211">
                  <c:v>2017</c:v>
                </c:pt>
                <c:pt idx="212">
                  <c:v>2017</c:v>
                </c:pt>
                <c:pt idx="213">
                  <c:v>2017</c:v>
                </c:pt>
                <c:pt idx="214">
                  <c:v>2017</c:v>
                </c:pt>
                <c:pt idx="215">
                  <c:v>2017</c:v>
                </c:pt>
                <c:pt idx="216">
                  <c:v>2017</c:v>
                </c:pt>
                <c:pt idx="217">
                  <c:v>2017</c:v>
                </c:pt>
                <c:pt idx="218">
                  <c:v>2017</c:v>
                </c:pt>
                <c:pt idx="219">
                  <c:v>2017</c:v>
                </c:pt>
                <c:pt idx="220">
                  <c:v>2017</c:v>
                </c:pt>
                <c:pt idx="221">
                  <c:v>2017</c:v>
                </c:pt>
                <c:pt idx="222">
                  <c:v>2017</c:v>
                </c:pt>
                <c:pt idx="223">
                  <c:v>2017</c:v>
                </c:pt>
                <c:pt idx="224">
                  <c:v>2017</c:v>
                </c:pt>
                <c:pt idx="225">
                  <c:v>2017</c:v>
                </c:pt>
                <c:pt idx="226">
                  <c:v>2017</c:v>
                </c:pt>
                <c:pt idx="227">
                  <c:v>2017</c:v>
                </c:pt>
                <c:pt idx="228">
                  <c:v>2017</c:v>
                </c:pt>
                <c:pt idx="229">
                  <c:v>2017</c:v>
                </c:pt>
                <c:pt idx="230">
                  <c:v>2017</c:v>
                </c:pt>
                <c:pt idx="231">
                  <c:v>2017</c:v>
                </c:pt>
                <c:pt idx="232">
                  <c:v>2017</c:v>
                </c:pt>
                <c:pt idx="233">
                  <c:v>2017</c:v>
                </c:pt>
                <c:pt idx="234">
                  <c:v>2017</c:v>
                </c:pt>
                <c:pt idx="235">
                  <c:v>2017</c:v>
                </c:pt>
                <c:pt idx="236">
                  <c:v>2017</c:v>
                </c:pt>
                <c:pt idx="237">
                  <c:v>2017</c:v>
                </c:pt>
                <c:pt idx="238">
                  <c:v>2017</c:v>
                </c:pt>
                <c:pt idx="239">
                  <c:v>2017</c:v>
                </c:pt>
                <c:pt idx="240">
                  <c:v>2017</c:v>
                </c:pt>
                <c:pt idx="241">
                  <c:v>2017</c:v>
                </c:pt>
                <c:pt idx="242">
                  <c:v>2017</c:v>
                </c:pt>
                <c:pt idx="243">
                  <c:v>2017</c:v>
                </c:pt>
                <c:pt idx="244">
                  <c:v>2017</c:v>
                </c:pt>
                <c:pt idx="245">
                  <c:v>2017</c:v>
                </c:pt>
                <c:pt idx="246">
                  <c:v>2017</c:v>
                </c:pt>
                <c:pt idx="247">
                  <c:v>2017</c:v>
                </c:pt>
                <c:pt idx="248">
                  <c:v>2017</c:v>
                </c:pt>
                <c:pt idx="249">
                  <c:v>2017</c:v>
                </c:pt>
                <c:pt idx="250">
                  <c:v>2017</c:v>
                </c:pt>
                <c:pt idx="251">
                  <c:v>2017</c:v>
                </c:pt>
                <c:pt idx="252">
                  <c:v>2017</c:v>
                </c:pt>
                <c:pt idx="253">
                  <c:v>2017</c:v>
                </c:pt>
                <c:pt idx="254">
                  <c:v>2017</c:v>
                </c:pt>
                <c:pt idx="255">
                  <c:v>2017</c:v>
                </c:pt>
                <c:pt idx="256">
                  <c:v>2017</c:v>
                </c:pt>
                <c:pt idx="257">
                  <c:v>2017</c:v>
                </c:pt>
                <c:pt idx="258">
                  <c:v>2017</c:v>
                </c:pt>
                <c:pt idx="259">
                  <c:v>2017</c:v>
                </c:pt>
                <c:pt idx="260">
                  <c:v>2017</c:v>
                </c:pt>
                <c:pt idx="261">
                  <c:v>2017</c:v>
                </c:pt>
                <c:pt idx="262">
                  <c:v>2017</c:v>
                </c:pt>
                <c:pt idx="263">
                  <c:v>2017</c:v>
                </c:pt>
                <c:pt idx="264">
                  <c:v>2017</c:v>
                </c:pt>
                <c:pt idx="265">
                  <c:v>2017</c:v>
                </c:pt>
                <c:pt idx="266">
                  <c:v>2017</c:v>
                </c:pt>
                <c:pt idx="267">
                  <c:v>2017</c:v>
                </c:pt>
                <c:pt idx="268">
                  <c:v>2017</c:v>
                </c:pt>
                <c:pt idx="269">
                  <c:v>2017</c:v>
                </c:pt>
                <c:pt idx="270">
                  <c:v>2017</c:v>
                </c:pt>
                <c:pt idx="271">
                  <c:v>2017</c:v>
                </c:pt>
                <c:pt idx="272">
                  <c:v>2017</c:v>
                </c:pt>
                <c:pt idx="273">
                  <c:v>2017</c:v>
                </c:pt>
                <c:pt idx="274">
                  <c:v>2017</c:v>
                </c:pt>
                <c:pt idx="275">
                  <c:v>2017</c:v>
                </c:pt>
                <c:pt idx="276">
                  <c:v>2017</c:v>
                </c:pt>
                <c:pt idx="277">
                  <c:v>2017</c:v>
                </c:pt>
                <c:pt idx="278">
                  <c:v>2017</c:v>
                </c:pt>
                <c:pt idx="279">
                  <c:v>2017</c:v>
                </c:pt>
                <c:pt idx="280">
                  <c:v>2017</c:v>
                </c:pt>
                <c:pt idx="281">
                  <c:v>2017</c:v>
                </c:pt>
                <c:pt idx="282">
                  <c:v>2017</c:v>
                </c:pt>
                <c:pt idx="283">
                  <c:v>2017</c:v>
                </c:pt>
                <c:pt idx="284">
                  <c:v>2017</c:v>
                </c:pt>
                <c:pt idx="285">
                  <c:v>2017</c:v>
                </c:pt>
                <c:pt idx="286">
                  <c:v>2017</c:v>
                </c:pt>
                <c:pt idx="287">
                  <c:v>2017</c:v>
                </c:pt>
                <c:pt idx="288">
                  <c:v>2017</c:v>
                </c:pt>
                <c:pt idx="289">
                  <c:v>2017</c:v>
                </c:pt>
                <c:pt idx="290">
                  <c:v>2017</c:v>
                </c:pt>
                <c:pt idx="291">
                  <c:v>2017</c:v>
                </c:pt>
                <c:pt idx="292">
                  <c:v>2017</c:v>
                </c:pt>
                <c:pt idx="293">
                  <c:v>2017</c:v>
                </c:pt>
                <c:pt idx="294">
                  <c:v>2017</c:v>
                </c:pt>
                <c:pt idx="295">
                  <c:v>2017</c:v>
                </c:pt>
                <c:pt idx="296">
                  <c:v>2017</c:v>
                </c:pt>
                <c:pt idx="297">
                  <c:v>2017</c:v>
                </c:pt>
                <c:pt idx="298">
                  <c:v>2017</c:v>
                </c:pt>
                <c:pt idx="299">
                  <c:v>2017</c:v>
                </c:pt>
                <c:pt idx="300">
                  <c:v>2017</c:v>
                </c:pt>
                <c:pt idx="301">
                  <c:v>2017</c:v>
                </c:pt>
                <c:pt idx="302">
                  <c:v>2017</c:v>
                </c:pt>
                <c:pt idx="303">
                  <c:v>2017</c:v>
                </c:pt>
                <c:pt idx="304">
                  <c:v>2017</c:v>
                </c:pt>
                <c:pt idx="305">
                  <c:v>2017</c:v>
                </c:pt>
                <c:pt idx="306">
                  <c:v>2017</c:v>
                </c:pt>
                <c:pt idx="307">
                  <c:v>2017</c:v>
                </c:pt>
                <c:pt idx="308">
                  <c:v>2017</c:v>
                </c:pt>
                <c:pt idx="309">
                  <c:v>2017</c:v>
                </c:pt>
                <c:pt idx="310">
                  <c:v>2017</c:v>
                </c:pt>
                <c:pt idx="311">
                  <c:v>2017</c:v>
                </c:pt>
                <c:pt idx="312">
                  <c:v>2017</c:v>
                </c:pt>
                <c:pt idx="313">
                  <c:v>2017</c:v>
                </c:pt>
                <c:pt idx="314">
                  <c:v>2017</c:v>
                </c:pt>
                <c:pt idx="315">
                  <c:v>2017</c:v>
                </c:pt>
                <c:pt idx="316">
                  <c:v>2017</c:v>
                </c:pt>
                <c:pt idx="317">
                  <c:v>2017</c:v>
                </c:pt>
                <c:pt idx="318">
                  <c:v>2017</c:v>
                </c:pt>
                <c:pt idx="319">
                  <c:v>2017</c:v>
                </c:pt>
                <c:pt idx="320">
                  <c:v>2017</c:v>
                </c:pt>
                <c:pt idx="321">
                  <c:v>2017</c:v>
                </c:pt>
                <c:pt idx="322">
                  <c:v>2017</c:v>
                </c:pt>
                <c:pt idx="323">
                  <c:v>2017</c:v>
                </c:pt>
                <c:pt idx="324">
                  <c:v>2017</c:v>
                </c:pt>
                <c:pt idx="325">
                  <c:v>2017</c:v>
                </c:pt>
                <c:pt idx="326">
                  <c:v>2017</c:v>
                </c:pt>
                <c:pt idx="327">
                  <c:v>2017</c:v>
                </c:pt>
                <c:pt idx="328">
                  <c:v>2017</c:v>
                </c:pt>
                <c:pt idx="329">
                  <c:v>2017</c:v>
                </c:pt>
                <c:pt idx="330">
                  <c:v>2017</c:v>
                </c:pt>
                <c:pt idx="331">
                  <c:v>2017</c:v>
                </c:pt>
                <c:pt idx="332">
                  <c:v>2017</c:v>
                </c:pt>
                <c:pt idx="333">
                  <c:v>2017</c:v>
                </c:pt>
                <c:pt idx="334">
                  <c:v>2017</c:v>
                </c:pt>
                <c:pt idx="335">
                  <c:v>2017</c:v>
                </c:pt>
                <c:pt idx="336">
                  <c:v>2017</c:v>
                </c:pt>
                <c:pt idx="337">
                  <c:v>2017</c:v>
                </c:pt>
                <c:pt idx="338">
                  <c:v>2017</c:v>
                </c:pt>
                <c:pt idx="339">
                  <c:v>2017</c:v>
                </c:pt>
                <c:pt idx="340">
                  <c:v>2017</c:v>
                </c:pt>
                <c:pt idx="341">
                  <c:v>2017</c:v>
                </c:pt>
                <c:pt idx="342">
                  <c:v>2017</c:v>
                </c:pt>
                <c:pt idx="343">
                  <c:v>2017</c:v>
                </c:pt>
                <c:pt idx="344">
                  <c:v>2017</c:v>
                </c:pt>
                <c:pt idx="345">
                  <c:v>2017</c:v>
                </c:pt>
                <c:pt idx="346">
                  <c:v>2017</c:v>
                </c:pt>
                <c:pt idx="347">
                  <c:v>2017</c:v>
                </c:pt>
                <c:pt idx="348">
                  <c:v>2017</c:v>
                </c:pt>
                <c:pt idx="349">
                  <c:v>2017</c:v>
                </c:pt>
                <c:pt idx="350">
                  <c:v>2017</c:v>
                </c:pt>
                <c:pt idx="351">
                  <c:v>2017</c:v>
                </c:pt>
                <c:pt idx="352">
                  <c:v>2017</c:v>
                </c:pt>
                <c:pt idx="353">
                  <c:v>2017</c:v>
                </c:pt>
                <c:pt idx="354">
                  <c:v>2017</c:v>
                </c:pt>
                <c:pt idx="355">
                  <c:v>2017</c:v>
                </c:pt>
                <c:pt idx="356">
                  <c:v>2017</c:v>
                </c:pt>
                <c:pt idx="357">
                  <c:v>2017</c:v>
                </c:pt>
                <c:pt idx="358">
                  <c:v>2017</c:v>
                </c:pt>
                <c:pt idx="359">
                  <c:v>2017</c:v>
                </c:pt>
                <c:pt idx="360">
                  <c:v>2017</c:v>
                </c:pt>
                <c:pt idx="361">
                  <c:v>2017</c:v>
                </c:pt>
                <c:pt idx="362">
                  <c:v>2017</c:v>
                </c:pt>
                <c:pt idx="363">
                  <c:v>2017</c:v>
                </c:pt>
                <c:pt idx="364">
                  <c:v>2017</c:v>
                </c:pt>
                <c:pt idx="365">
                  <c:v>2017</c:v>
                </c:pt>
                <c:pt idx="366">
                  <c:v>2017</c:v>
                </c:pt>
                <c:pt idx="367">
                  <c:v>2017</c:v>
                </c:pt>
                <c:pt idx="368">
                  <c:v>2017</c:v>
                </c:pt>
                <c:pt idx="369">
                  <c:v>2017</c:v>
                </c:pt>
                <c:pt idx="370">
                  <c:v>2017</c:v>
                </c:pt>
                <c:pt idx="371">
                  <c:v>2017</c:v>
                </c:pt>
                <c:pt idx="372">
                  <c:v>2017</c:v>
                </c:pt>
                <c:pt idx="373">
                  <c:v>2017</c:v>
                </c:pt>
                <c:pt idx="374">
                  <c:v>2017</c:v>
                </c:pt>
                <c:pt idx="375">
                  <c:v>2017</c:v>
                </c:pt>
                <c:pt idx="376">
                  <c:v>2017</c:v>
                </c:pt>
                <c:pt idx="377">
                  <c:v>2017</c:v>
                </c:pt>
                <c:pt idx="378">
                  <c:v>2017</c:v>
                </c:pt>
                <c:pt idx="379">
                  <c:v>2017</c:v>
                </c:pt>
                <c:pt idx="380">
                  <c:v>2017</c:v>
                </c:pt>
                <c:pt idx="381">
                  <c:v>2017</c:v>
                </c:pt>
                <c:pt idx="382">
                  <c:v>2017</c:v>
                </c:pt>
                <c:pt idx="383">
                  <c:v>2017</c:v>
                </c:pt>
                <c:pt idx="384">
                  <c:v>2017</c:v>
                </c:pt>
                <c:pt idx="385">
                  <c:v>2017</c:v>
                </c:pt>
                <c:pt idx="386">
                  <c:v>2017</c:v>
                </c:pt>
                <c:pt idx="387">
                  <c:v>2017</c:v>
                </c:pt>
                <c:pt idx="388">
                  <c:v>2017</c:v>
                </c:pt>
                <c:pt idx="389">
                  <c:v>2017</c:v>
                </c:pt>
                <c:pt idx="390">
                  <c:v>2017</c:v>
                </c:pt>
                <c:pt idx="391">
                  <c:v>2017</c:v>
                </c:pt>
                <c:pt idx="392">
                  <c:v>2017</c:v>
                </c:pt>
                <c:pt idx="393">
                  <c:v>2017</c:v>
                </c:pt>
                <c:pt idx="394">
                  <c:v>2017</c:v>
                </c:pt>
                <c:pt idx="395">
                  <c:v>2017</c:v>
                </c:pt>
                <c:pt idx="396">
                  <c:v>2017</c:v>
                </c:pt>
                <c:pt idx="397">
                  <c:v>2017</c:v>
                </c:pt>
                <c:pt idx="398">
                  <c:v>2017</c:v>
                </c:pt>
                <c:pt idx="399">
                  <c:v>2017</c:v>
                </c:pt>
                <c:pt idx="400">
                  <c:v>2017</c:v>
                </c:pt>
                <c:pt idx="401">
                  <c:v>2017</c:v>
                </c:pt>
                <c:pt idx="402">
                  <c:v>2017</c:v>
                </c:pt>
                <c:pt idx="403">
                  <c:v>2017</c:v>
                </c:pt>
                <c:pt idx="404">
                  <c:v>2017</c:v>
                </c:pt>
                <c:pt idx="405">
                  <c:v>2017</c:v>
                </c:pt>
                <c:pt idx="406">
                  <c:v>2017</c:v>
                </c:pt>
                <c:pt idx="407">
                  <c:v>2017</c:v>
                </c:pt>
                <c:pt idx="408">
                  <c:v>2017</c:v>
                </c:pt>
                <c:pt idx="409">
                  <c:v>2017</c:v>
                </c:pt>
                <c:pt idx="410">
                  <c:v>2017</c:v>
                </c:pt>
                <c:pt idx="411">
                  <c:v>2017</c:v>
                </c:pt>
                <c:pt idx="412">
                  <c:v>2017</c:v>
                </c:pt>
                <c:pt idx="413">
                  <c:v>2017</c:v>
                </c:pt>
                <c:pt idx="414">
                  <c:v>2017</c:v>
                </c:pt>
                <c:pt idx="415">
                  <c:v>2017</c:v>
                </c:pt>
                <c:pt idx="416">
                  <c:v>2017</c:v>
                </c:pt>
                <c:pt idx="417">
                  <c:v>2017</c:v>
                </c:pt>
                <c:pt idx="418">
                  <c:v>2017</c:v>
                </c:pt>
                <c:pt idx="419">
                  <c:v>2017</c:v>
                </c:pt>
                <c:pt idx="420">
                  <c:v>2017</c:v>
                </c:pt>
                <c:pt idx="421">
                  <c:v>2017</c:v>
                </c:pt>
                <c:pt idx="422">
                  <c:v>2017</c:v>
                </c:pt>
                <c:pt idx="423">
                  <c:v>2017</c:v>
                </c:pt>
                <c:pt idx="424">
                  <c:v>2017</c:v>
                </c:pt>
                <c:pt idx="425">
                  <c:v>2017</c:v>
                </c:pt>
                <c:pt idx="426">
                  <c:v>2017</c:v>
                </c:pt>
                <c:pt idx="427">
                  <c:v>2017</c:v>
                </c:pt>
                <c:pt idx="428">
                  <c:v>2017</c:v>
                </c:pt>
                <c:pt idx="429">
                  <c:v>2017</c:v>
                </c:pt>
                <c:pt idx="430">
                  <c:v>2017</c:v>
                </c:pt>
                <c:pt idx="431">
                  <c:v>2017</c:v>
                </c:pt>
                <c:pt idx="432">
                  <c:v>2017</c:v>
                </c:pt>
                <c:pt idx="433">
                  <c:v>2017</c:v>
                </c:pt>
                <c:pt idx="434">
                  <c:v>2017</c:v>
                </c:pt>
                <c:pt idx="435">
                  <c:v>2017</c:v>
                </c:pt>
                <c:pt idx="436">
                  <c:v>2017</c:v>
                </c:pt>
                <c:pt idx="437">
                  <c:v>2017</c:v>
                </c:pt>
                <c:pt idx="438">
                  <c:v>2017</c:v>
                </c:pt>
                <c:pt idx="439">
                  <c:v>2017</c:v>
                </c:pt>
                <c:pt idx="440">
                  <c:v>2017</c:v>
                </c:pt>
                <c:pt idx="441">
                  <c:v>2017</c:v>
                </c:pt>
                <c:pt idx="442">
                  <c:v>2017</c:v>
                </c:pt>
                <c:pt idx="443">
                  <c:v>2017</c:v>
                </c:pt>
                <c:pt idx="444">
                  <c:v>2017</c:v>
                </c:pt>
                <c:pt idx="445">
                  <c:v>2017</c:v>
                </c:pt>
                <c:pt idx="446">
                  <c:v>2017</c:v>
                </c:pt>
                <c:pt idx="447">
                  <c:v>2017</c:v>
                </c:pt>
                <c:pt idx="448">
                  <c:v>2017</c:v>
                </c:pt>
                <c:pt idx="449">
                  <c:v>2017</c:v>
                </c:pt>
                <c:pt idx="450">
                  <c:v>2017</c:v>
                </c:pt>
                <c:pt idx="451">
                  <c:v>2017</c:v>
                </c:pt>
                <c:pt idx="452">
                  <c:v>2017</c:v>
                </c:pt>
                <c:pt idx="453">
                  <c:v>2017</c:v>
                </c:pt>
                <c:pt idx="454">
                  <c:v>2017</c:v>
                </c:pt>
                <c:pt idx="455">
                  <c:v>2017</c:v>
                </c:pt>
                <c:pt idx="456">
                  <c:v>2017</c:v>
                </c:pt>
                <c:pt idx="457">
                  <c:v>2017</c:v>
                </c:pt>
                <c:pt idx="458">
                  <c:v>2017</c:v>
                </c:pt>
                <c:pt idx="459">
                  <c:v>2017</c:v>
                </c:pt>
                <c:pt idx="460">
                  <c:v>2017</c:v>
                </c:pt>
                <c:pt idx="461">
                  <c:v>2017</c:v>
                </c:pt>
                <c:pt idx="462">
                  <c:v>2017</c:v>
                </c:pt>
                <c:pt idx="463">
                  <c:v>2017</c:v>
                </c:pt>
                <c:pt idx="464">
                  <c:v>2017</c:v>
                </c:pt>
                <c:pt idx="465">
                  <c:v>2017</c:v>
                </c:pt>
                <c:pt idx="466">
                  <c:v>2017</c:v>
                </c:pt>
                <c:pt idx="467">
                  <c:v>2017</c:v>
                </c:pt>
                <c:pt idx="468">
                  <c:v>2017</c:v>
                </c:pt>
                <c:pt idx="469">
                  <c:v>2017</c:v>
                </c:pt>
                <c:pt idx="470">
                  <c:v>2017</c:v>
                </c:pt>
                <c:pt idx="471">
                  <c:v>2017</c:v>
                </c:pt>
                <c:pt idx="472">
                  <c:v>2017</c:v>
                </c:pt>
                <c:pt idx="473">
                  <c:v>2017</c:v>
                </c:pt>
                <c:pt idx="474">
                  <c:v>2017</c:v>
                </c:pt>
                <c:pt idx="475">
                  <c:v>2017</c:v>
                </c:pt>
                <c:pt idx="476">
                  <c:v>2017</c:v>
                </c:pt>
                <c:pt idx="477">
                  <c:v>2017</c:v>
                </c:pt>
                <c:pt idx="478">
                  <c:v>2017</c:v>
                </c:pt>
                <c:pt idx="479">
                  <c:v>2017</c:v>
                </c:pt>
                <c:pt idx="480">
                  <c:v>2017</c:v>
                </c:pt>
                <c:pt idx="481">
                  <c:v>2017</c:v>
                </c:pt>
                <c:pt idx="482">
                  <c:v>2017</c:v>
                </c:pt>
                <c:pt idx="483">
                  <c:v>2017</c:v>
                </c:pt>
                <c:pt idx="484">
                  <c:v>2017</c:v>
                </c:pt>
                <c:pt idx="485">
                  <c:v>2017</c:v>
                </c:pt>
                <c:pt idx="486">
                  <c:v>2017</c:v>
                </c:pt>
                <c:pt idx="487">
                  <c:v>2017</c:v>
                </c:pt>
                <c:pt idx="488">
                  <c:v>2017</c:v>
                </c:pt>
                <c:pt idx="489">
                  <c:v>2017</c:v>
                </c:pt>
                <c:pt idx="490">
                  <c:v>2017</c:v>
                </c:pt>
                <c:pt idx="491">
                  <c:v>2017</c:v>
                </c:pt>
                <c:pt idx="492">
                  <c:v>2017</c:v>
                </c:pt>
                <c:pt idx="493">
                  <c:v>2017</c:v>
                </c:pt>
                <c:pt idx="494">
                  <c:v>2017</c:v>
                </c:pt>
                <c:pt idx="495">
                  <c:v>2017</c:v>
                </c:pt>
                <c:pt idx="496">
                  <c:v>2017</c:v>
                </c:pt>
                <c:pt idx="497">
                  <c:v>2017</c:v>
                </c:pt>
                <c:pt idx="498">
                  <c:v>2017</c:v>
                </c:pt>
                <c:pt idx="499">
                  <c:v>2017</c:v>
                </c:pt>
                <c:pt idx="500">
                  <c:v>2017</c:v>
                </c:pt>
                <c:pt idx="501">
                  <c:v>2017</c:v>
                </c:pt>
                <c:pt idx="502">
                  <c:v>2017</c:v>
                </c:pt>
                <c:pt idx="503">
                  <c:v>2017</c:v>
                </c:pt>
                <c:pt idx="504">
                  <c:v>2017</c:v>
                </c:pt>
                <c:pt idx="505">
                  <c:v>2017</c:v>
                </c:pt>
                <c:pt idx="506">
                  <c:v>2017</c:v>
                </c:pt>
                <c:pt idx="507">
                  <c:v>2017</c:v>
                </c:pt>
                <c:pt idx="508">
                  <c:v>2017</c:v>
                </c:pt>
                <c:pt idx="509">
                  <c:v>2017</c:v>
                </c:pt>
                <c:pt idx="510">
                  <c:v>2017</c:v>
                </c:pt>
                <c:pt idx="511">
                  <c:v>2017</c:v>
                </c:pt>
                <c:pt idx="512">
                  <c:v>2017</c:v>
                </c:pt>
                <c:pt idx="513">
                  <c:v>2017</c:v>
                </c:pt>
                <c:pt idx="514">
                  <c:v>2017</c:v>
                </c:pt>
                <c:pt idx="515">
                  <c:v>2017</c:v>
                </c:pt>
                <c:pt idx="516">
                  <c:v>2017</c:v>
                </c:pt>
                <c:pt idx="517">
                  <c:v>2017</c:v>
                </c:pt>
                <c:pt idx="518">
                  <c:v>2017</c:v>
                </c:pt>
                <c:pt idx="519">
                  <c:v>2017</c:v>
                </c:pt>
                <c:pt idx="520">
                  <c:v>2017</c:v>
                </c:pt>
                <c:pt idx="521">
                  <c:v>2017</c:v>
                </c:pt>
                <c:pt idx="522">
                  <c:v>2017</c:v>
                </c:pt>
                <c:pt idx="523">
                  <c:v>2017</c:v>
                </c:pt>
                <c:pt idx="524">
                  <c:v>2017</c:v>
                </c:pt>
                <c:pt idx="525">
                  <c:v>2017</c:v>
                </c:pt>
                <c:pt idx="526">
                  <c:v>2017</c:v>
                </c:pt>
                <c:pt idx="527">
                  <c:v>2017</c:v>
                </c:pt>
                <c:pt idx="528">
                  <c:v>2017</c:v>
                </c:pt>
                <c:pt idx="529">
                  <c:v>2017</c:v>
                </c:pt>
                <c:pt idx="530">
                  <c:v>2017</c:v>
                </c:pt>
                <c:pt idx="531">
                  <c:v>2017</c:v>
                </c:pt>
                <c:pt idx="532">
                  <c:v>2017</c:v>
                </c:pt>
                <c:pt idx="533">
                  <c:v>2017</c:v>
                </c:pt>
                <c:pt idx="534">
                  <c:v>2017</c:v>
                </c:pt>
                <c:pt idx="535">
                  <c:v>2017</c:v>
                </c:pt>
                <c:pt idx="536">
                  <c:v>2017</c:v>
                </c:pt>
                <c:pt idx="537">
                  <c:v>2017</c:v>
                </c:pt>
                <c:pt idx="538">
                  <c:v>2017</c:v>
                </c:pt>
                <c:pt idx="539">
                  <c:v>2017</c:v>
                </c:pt>
                <c:pt idx="540">
                  <c:v>2017</c:v>
                </c:pt>
                <c:pt idx="541">
                  <c:v>2017</c:v>
                </c:pt>
                <c:pt idx="542">
                  <c:v>2017</c:v>
                </c:pt>
                <c:pt idx="543">
                  <c:v>2017</c:v>
                </c:pt>
                <c:pt idx="544">
                  <c:v>2017</c:v>
                </c:pt>
                <c:pt idx="545">
                  <c:v>2017</c:v>
                </c:pt>
                <c:pt idx="546">
                  <c:v>2017</c:v>
                </c:pt>
                <c:pt idx="547">
                  <c:v>2017</c:v>
                </c:pt>
                <c:pt idx="548">
                  <c:v>2017</c:v>
                </c:pt>
                <c:pt idx="549">
                  <c:v>2017</c:v>
                </c:pt>
                <c:pt idx="550">
                  <c:v>2017</c:v>
                </c:pt>
                <c:pt idx="551">
                  <c:v>2017</c:v>
                </c:pt>
                <c:pt idx="552">
                  <c:v>2017</c:v>
                </c:pt>
                <c:pt idx="553">
                  <c:v>2017</c:v>
                </c:pt>
                <c:pt idx="554">
                  <c:v>2017</c:v>
                </c:pt>
                <c:pt idx="555">
                  <c:v>2017</c:v>
                </c:pt>
                <c:pt idx="556">
                  <c:v>2017</c:v>
                </c:pt>
                <c:pt idx="557">
                  <c:v>2017</c:v>
                </c:pt>
                <c:pt idx="558">
                  <c:v>2017</c:v>
                </c:pt>
                <c:pt idx="559">
                  <c:v>2017</c:v>
                </c:pt>
                <c:pt idx="560">
                  <c:v>2017</c:v>
                </c:pt>
                <c:pt idx="561">
                  <c:v>2017</c:v>
                </c:pt>
                <c:pt idx="562">
                  <c:v>2017</c:v>
                </c:pt>
                <c:pt idx="563">
                  <c:v>2017</c:v>
                </c:pt>
                <c:pt idx="564">
                  <c:v>2017</c:v>
                </c:pt>
                <c:pt idx="565">
                  <c:v>2017</c:v>
                </c:pt>
                <c:pt idx="566">
                  <c:v>2017</c:v>
                </c:pt>
                <c:pt idx="567">
                  <c:v>2017</c:v>
                </c:pt>
                <c:pt idx="568">
                  <c:v>2017</c:v>
                </c:pt>
                <c:pt idx="569">
                  <c:v>2017</c:v>
                </c:pt>
                <c:pt idx="570">
                  <c:v>2017</c:v>
                </c:pt>
                <c:pt idx="571">
                  <c:v>2017</c:v>
                </c:pt>
                <c:pt idx="572">
                  <c:v>2017</c:v>
                </c:pt>
                <c:pt idx="573">
                  <c:v>2017</c:v>
                </c:pt>
                <c:pt idx="574">
                  <c:v>2017</c:v>
                </c:pt>
                <c:pt idx="575">
                  <c:v>2017</c:v>
                </c:pt>
                <c:pt idx="576">
                  <c:v>2017</c:v>
                </c:pt>
                <c:pt idx="577">
                  <c:v>2017</c:v>
                </c:pt>
                <c:pt idx="578">
                  <c:v>2017</c:v>
                </c:pt>
                <c:pt idx="579">
                  <c:v>2017</c:v>
                </c:pt>
                <c:pt idx="580">
                  <c:v>2017</c:v>
                </c:pt>
                <c:pt idx="581">
                  <c:v>2017</c:v>
                </c:pt>
                <c:pt idx="582">
                  <c:v>2017</c:v>
                </c:pt>
                <c:pt idx="583">
                  <c:v>2017</c:v>
                </c:pt>
                <c:pt idx="584">
                  <c:v>2017</c:v>
                </c:pt>
                <c:pt idx="585">
                  <c:v>2017</c:v>
                </c:pt>
                <c:pt idx="586">
                  <c:v>2017</c:v>
                </c:pt>
                <c:pt idx="587">
                  <c:v>2017</c:v>
                </c:pt>
                <c:pt idx="588">
                  <c:v>2017</c:v>
                </c:pt>
                <c:pt idx="589">
                  <c:v>2017</c:v>
                </c:pt>
                <c:pt idx="590">
                  <c:v>2017</c:v>
                </c:pt>
                <c:pt idx="591">
                  <c:v>2017</c:v>
                </c:pt>
                <c:pt idx="592">
                  <c:v>2017</c:v>
                </c:pt>
                <c:pt idx="593">
                  <c:v>2017</c:v>
                </c:pt>
                <c:pt idx="594">
                  <c:v>2017</c:v>
                </c:pt>
                <c:pt idx="595">
                  <c:v>2017</c:v>
                </c:pt>
                <c:pt idx="596">
                  <c:v>2017</c:v>
                </c:pt>
                <c:pt idx="597">
                  <c:v>2017</c:v>
                </c:pt>
                <c:pt idx="598">
                  <c:v>2017</c:v>
                </c:pt>
                <c:pt idx="599">
                  <c:v>2017</c:v>
                </c:pt>
                <c:pt idx="600">
                  <c:v>2017</c:v>
                </c:pt>
                <c:pt idx="601">
                  <c:v>2017</c:v>
                </c:pt>
                <c:pt idx="602">
                  <c:v>2017</c:v>
                </c:pt>
                <c:pt idx="603">
                  <c:v>2017</c:v>
                </c:pt>
                <c:pt idx="604">
                  <c:v>2017</c:v>
                </c:pt>
                <c:pt idx="605">
                  <c:v>2017</c:v>
                </c:pt>
                <c:pt idx="606">
                  <c:v>2017</c:v>
                </c:pt>
                <c:pt idx="607">
                  <c:v>2017</c:v>
                </c:pt>
                <c:pt idx="608">
                  <c:v>2017</c:v>
                </c:pt>
                <c:pt idx="609">
                  <c:v>2017</c:v>
                </c:pt>
                <c:pt idx="610">
                  <c:v>2017</c:v>
                </c:pt>
                <c:pt idx="611">
                  <c:v>2017</c:v>
                </c:pt>
                <c:pt idx="612">
                  <c:v>2017</c:v>
                </c:pt>
                <c:pt idx="613">
                  <c:v>2017</c:v>
                </c:pt>
                <c:pt idx="614">
                  <c:v>2017</c:v>
                </c:pt>
                <c:pt idx="615">
                  <c:v>2017</c:v>
                </c:pt>
                <c:pt idx="616">
                  <c:v>2017</c:v>
                </c:pt>
                <c:pt idx="617">
                  <c:v>2017</c:v>
                </c:pt>
                <c:pt idx="618">
                  <c:v>2017</c:v>
                </c:pt>
                <c:pt idx="619">
                  <c:v>2017</c:v>
                </c:pt>
                <c:pt idx="620">
                  <c:v>2017</c:v>
                </c:pt>
                <c:pt idx="621">
                  <c:v>2017</c:v>
                </c:pt>
                <c:pt idx="622">
                  <c:v>2017</c:v>
                </c:pt>
                <c:pt idx="623">
                  <c:v>2017</c:v>
                </c:pt>
                <c:pt idx="624">
                  <c:v>2017</c:v>
                </c:pt>
                <c:pt idx="625">
                  <c:v>2017</c:v>
                </c:pt>
                <c:pt idx="626">
                  <c:v>2017</c:v>
                </c:pt>
                <c:pt idx="627">
                  <c:v>2017</c:v>
                </c:pt>
                <c:pt idx="628">
                  <c:v>2017</c:v>
                </c:pt>
                <c:pt idx="629">
                  <c:v>2017</c:v>
                </c:pt>
                <c:pt idx="630">
                  <c:v>2017</c:v>
                </c:pt>
                <c:pt idx="631">
                  <c:v>2017</c:v>
                </c:pt>
                <c:pt idx="632">
                  <c:v>2017</c:v>
                </c:pt>
                <c:pt idx="633">
                  <c:v>2017</c:v>
                </c:pt>
                <c:pt idx="634">
                  <c:v>2017</c:v>
                </c:pt>
                <c:pt idx="635">
                  <c:v>2017</c:v>
                </c:pt>
                <c:pt idx="636">
                  <c:v>2017</c:v>
                </c:pt>
                <c:pt idx="637">
                  <c:v>2017</c:v>
                </c:pt>
                <c:pt idx="638">
                  <c:v>2017</c:v>
                </c:pt>
                <c:pt idx="639">
                  <c:v>2017</c:v>
                </c:pt>
                <c:pt idx="640">
                  <c:v>2017</c:v>
                </c:pt>
                <c:pt idx="641">
                  <c:v>2017</c:v>
                </c:pt>
                <c:pt idx="642">
                  <c:v>2017</c:v>
                </c:pt>
                <c:pt idx="643">
                  <c:v>2017</c:v>
                </c:pt>
                <c:pt idx="644">
                  <c:v>2017</c:v>
                </c:pt>
                <c:pt idx="645">
                  <c:v>2017</c:v>
                </c:pt>
                <c:pt idx="646">
                  <c:v>2017</c:v>
                </c:pt>
                <c:pt idx="647">
                  <c:v>2017</c:v>
                </c:pt>
                <c:pt idx="648">
                  <c:v>2017</c:v>
                </c:pt>
                <c:pt idx="649">
                  <c:v>2017</c:v>
                </c:pt>
                <c:pt idx="650">
                  <c:v>2017</c:v>
                </c:pt>
                <c:pt idx="651">
                  <c:v>2017</c:v>
                </c:pt>
                <c:pt idx="652">
                  <c:v>2017</c:v>
                </c:pt>
                <c:pt idx="653">
                  <c:v>2017</c:v>
                </c:pt>
                <c:pt idx="654">
                  <c:v>2017</c:v>
                </c:pt>
                <c:pt idx="655">
                  <c:v>2017</c:v>
                </c:pt>
                <c:pt idx="656">
                  <c:v>2017</c:v>
                </c:pt>
                <c:pt idx="657">
                  <c:v>2017</c:v>
                </c:pt>
                <c:pt idx="658">
                  <c:v>2017</c:v>
                </c:pt>
                <c:pt idx="659">
                  <c:v>2017</c:v>
                </c:pt>
                <c:pt idx="660">
                  <c:v>2017</c:v>
                </c:pt>
                <c:pt idx="661">
                  <c:v>2017</c:v>
                </c:pt>
                <c:pt idx="662">
                  <c:v>2017</c:v>
                </c:pt>
                <c:pt idx="663">
                  <c:v>2017</c:v>
                </c:pt>
                <c:pt idx="664">
                  <c:v>2017</c:v>
                </c:pt>
                <c:pt idx="665">
                  <c:v>2017</c:v>
                </c:pt>
                <c:pt idx="666">
                  <c:v>2017</c:v>
                </c:pt>
                <c:pt idx="667">
                  <c:v>2017</c:v>
                </c:pt>
                <c:pt idx="668">
                  <c:v>2017</c:v>
                </c:pt>
                <c:pt idx="669">
                  <c:v>2017</c:v>
                </c:pt>
                <c:pt idx="670">
                  <c:v>2017</c:v>
                </c:pt>
                <c:pt idx="671">
                  <c:v>2017</c:v>
                </c:pt>
                <c:pt idx="672">
                  <c:v>2017</c:v>
                </c:pt>
                <c:pt idx="673">
                  <c:v>2017</c:v>
                </c:pt>
                <c:pt idx="674">
                  <c:v>2017</c:v>
                </c:pt>
                <c:pt idx="675">
                  <c:v>2017</c:v>
                </c:pt>
                <c:pt idx="676">
                  <c:v>2017</c:v>
                </c:pt>
                <c:pt idx="677">
                  <c:v>2017</c:v>
                </c:pt>
                <c:pt idx="678">
                  <c:v>2017</c:v>
                </c:pt>
                <c:pt idx="679">
                  <c:v>2017</c:v>
                </c:pt>
                <c:pt idx="680">
                  <c:v>2017</c:v>
                </c:pt>
                <c:pt idx="681">
                  <c:v>2017</c:v>
                </c:pt>
                <c:pt idx="682">
                  <c:v>2017</c:v>
                </c:pt>
                <c:pt idx="683">
                  <c:v>2017</c:v>
                </c:pt>
                <c:pt idx="684">
                  <c:v>2017</c:v>
                </c:pt>
                <c:pt idx="685">
                  <c:v>2017</c:v>
                </c:pt>
                <c:pt idx="686">
                  <c:v>2017</c:v>
                </c:pt>
                <c:pt idx="687">
                  <c:v>2017</c:v>
                </c:pt>
                <c:pt idx="688">
                  <c:v>2017</c:v>
                </c:pt>
                <c:pt idx="689">
                  <c:v>2017</c:v>
                </c:pt>
                <c:pt idx="690">
                  <c:v>2017</c:v>
                </c:pt>
                <c:pt idx="691">
                  <c:v>2017</c:v>
                </c:pt>
                <c:pt idx="692">
                  <c:v>2017</c:v>
                </c:pt>
                <c:pt idx="693">
                  <c:v>2017</c:v>
                </c:pt>
                <c:pt idx="694">
                  <c:v>2017</c:v>
                </c:pt>
                <c:pt idx="695">
                  <c:v>2017</c:v>
                </c:pt>
                <c:pt idx="696">
                  <c:v>2017</c:v>
                </c:pt>
                <c:pt idx="697">
                  <c:v>2017</c:v>
                </c:pt>
                <c:pt idx="698">
                  <c:v>2017</c:v>
                </c:pt>
                <c:pt idx="699">
                  <c:v>2017</c:v>
                </c:pt>
                <c:pt idx="700">
                  <c:v>2017</c:v>
                </c:pt>
                <c:pt idx="701">
                  <c:v>2017</c:v>
                </c:pt>
                <c:pt idx="702">
                  <c:v>2017</c:v>
                </c:pt>
                <c:pt idx="703">
                  <c:v>2017</c:v>
                </c:pt>
                <c:pt idx="704">
                  <c:v>2017</c:v>
                </c:pt>
                <c:pt idx="705">
                  <c:v>2017</c:v>
                </c:pt>
                <c:pt idx="706">
                  <c:v>2017</c:v>
                </c:pt>
                <c:pt idx="707">
                  <c:v>2017</c:v>
                </c:pt>
                <c:pt idx="708">
                  <c:v>2017</c:v>
                </c:pt>
                <c:pt idx="709">
                  <c:v>2017</c:v>
                </c:pt>
                <c:pt idx="710">
                  <c:v>2017</c:v>
                </c:pt>
                <c:pt idx="711">
                  <c:v>2017</c:v>
                </c:pt>
                <c:pt idx="712">
                  <c:v>2017</c:v>
                </c:pt>
                <c:pt idx="713">
                  <c:v>2017</c:v>
                </c:pt>
                <c:pt idx="714">
                  <c:v>2017</c:v>
                </c:pt>
                <c:pt idx="715">
                  <c:v>2017</c:v>
                </c:pt>
                <c:pt idx="716">
                  <c:v>2017</c:v>
                </c:pt>
                <c:pt idx="717">
                  <c:v>2017</c:v>
                </c:pt>
                <c:pt idx="718">
                  <c:v>2017</c:v>
                </c:pt>
                <c:pt idx="719">
                  <c:v>2017</c:v>
                </c:pt>
                <c:pt idx="720">
                  <c:v>2017</c:v>
                </c:pt>
                <c:pt idx="721">
                  <c:v>2017</c:v>
                </c:pt>
                <c:pt idx="722">
                  <c:v>2017</c:v>
                </c:pt>
                <c:pt idx="723">
                  <c:v>2017</c:v>
                </c:pt>
                <c:pt idx="724">
                  <c:v>2017</c:v>
                </c:pt>
                <c:pt idx="725">
                  <c:v>2017</c:v>
                </c:pt>
                <c:pt idx="726">
                  <c:v>2017</c:v>
                </c:pt>
                <c:pt idx="727">
                  <c:v>2017</c:v>
                </c:pt>
                <c:pt idx="728">
                  <c:v>2017</c:v>
                </c:pt>
                <c:pt idx="729">
                  <c:v>2017</c:v>
                </c:pt>
                <c:pt idx="730">
                  <c:v>2017</c:v>
                </c:pt>
                <c:pt idx="731">
                  <c:v>2017</c:v>
                </c:pt>
                <c:pt idx="732">
                  <c:v>2017</c:v>
                </c:pt>
                <c:pt idx="733">
                  <c:v>2017</c:v>
                </c:pt>
                <c:pt idx="734">
                  <c:v>2017</c:v>
                </c:pt>
                <c:pt idx="735">
                  <c:v>2017</c:v>
                </c:pt>
                <c:pt idx="736">
                  <c:v>2017</c:v>
                </c:pt>
                <c:pt idx="737">
                  <c:v>2017</c:v>
                </c:pt>
                <c:pt idx="738">
                  <c:v>2017</c:v>
                </c:pt>
                <c:pt idx="739">
                  <c:v>2017</c:v>
                </c:pt>
                <c:pt idx="740">
                  <c:v>2017</c:v>
                </c:pt>
                <c:pt idx="741">
                  <c:v>2017</c:v>
                </c:pt>
                <c:pt idx="742">
                  <c:v>2017</c:v>
                </c:pt>
                <c:pt idx="743">
                  <c:v>2017</c:v>
                </c:pt>
                <c:pt idx="744">
                  <c:v>2017</c:v>
                </c:pt>
                <c:pt idx="745">
                  <c:v>2017</c:v>
                </c:pt>
                <c:pt idx="746">
                  <c:v>2017</c:v>
                </c:pt>
                <c:pt idx="747">
                  <c:v>2017</c:v>
                </c:pt>
                <c:pt idx="748">
                  <c:v>2017</c:v>
                </c:pt>
                <c:pt idx="749">
                  <c:v>2017</c:v>
                </c:pt>
                <c:pt idx="750">
                  <c:v>2017</c:v>
                </c:pt>
                <c:pt idx="751">
                  <c:v>2017</c:v>
                </c:pt>
                <c:pt idx="752">
                  <c:v>2017</c:v>
                </c:pt>
                <c:pt idx="753">
                  <c:v>2017</c:v>
                </c:pt>
                <c:pt idx="754">
                  <c:v>2017</c:v>
                </c:pt>
                <c:pt idx="755">
                  <c:v>2017</c:v>
                </c:pt>
                <c:pt idx="756">
                  <c:v>2017</c:v>
                </c:pt>
                <c:pt idx="757">
                  <c:v>2017</c:v>
                </c:pt>
                <c:pt idx="758">
                  <c:v>2017</c:v>
                </c:pt>
                <c:pt idx="759">
                  <c:v>2017</c:v>
                </c:pt>
                <c:pt idx="760">
                  <c:v>2017</c:v>
                </c:pt>
                <c:pt idx="761">
                  <c:v>2017</c:v>
                </c:pt>
                <c:pt idx="762">
                  <c:v>2017</c:v>
                </c:pt>
                <c:pt idx="763">
                  <c:v>2017</c:v>
                </c:pt>
                <c:pt idx="764">
                  <c:v>2017</c:v>
                </c:pt>
                <c:pt idx="765">
                  <c:v>2017</c:v>
                </c:pt>
                <c:pt idx="766">
                  <c:v>2017</c:v>
                </c:pt>
                <c:pt idx="767">
                  <c:v>2017</c:v>
                </c:pt>
                <c:pt idx="768">
                  <c:v>2017</c:v>
                </c:pt>
                <c:pt idx="769">
                  <c:v>2017</c:v>
                </c:pt>
                <c:pt idx="770">
                  <c:v>2017</c:v>
                </c:pt>
                <c:pt idx="771">
                  <c:v>2017</c:v>
                </c:pt>
                <c:pt idx="772">
                  <c:v>2017</c:v>
                </c:pt>
                <c:pt idx="773">
                  <c:v>2017</c:v>
                </c:pt>
                <c:pt idx="774">
                  <c:v>2017</c:v>
                </c:pt>
                <c:pt idx="775">
                  <c:v>2017</c:v>
                </c:pt>
                <c:pt idx="776">
                  <c:v>2017</c:v>
                </c:pt>
                <c:pt idx="777">
                  <c:v>2017</c:v>
                </c:pt>
                <c:pt idx="778">
                  <c:v>2017</c:v>
                </c:pt>
                <c:pt idx="779">
                  <c:v>2017</c:v>
                </c:pt>
                <c:pt idx="780">
                  <c:v>2017</c:v>
                </c:pt>
                <c:pt idx="781">
                  <c:v>2017</c:v>
                </c:pt>
                <c:pt idx="782">
                  <c:v>2017</c:v>
                </c:pt>
                <c:pt idx="783">
                  <c:v>2017</c:v>
                </c:pt>
                <c:pt idx="784">
                  <c:v>2017</c:v>
                </c:pt>
                <c:pt idx="785">
                  <c:v>2017</c:v>
                </c:pt>
                <c:pt idx="786">
                  <c:v>2017</c:v>
                </c:pt>
                <c:pt idx="787">
                  <c:v>2017</c:v>
                </c:pt>
                <c:pt idx="788">
                  <c:v>2017</c:v>
                </c:pt>
                <c:pt idx="789">
                  <c:v>2017</c:v>
                </c:pt>
                <c:pt idx="790">
                  <c:v>2017</c:v>
                </c:pt>
                <c:pt idx="791">
                  <c:v>2017</c:v>
                </c:pt>
                <c:pt idx="792">
                  <c:v>2017</c:v>
                </c:pt>
                <c:pt idx="793">
                  <c:v>2017</c:v>
                </c:pt>
                <c:pt idx="794">
                  <c:v>2017</c:v>
                </c:pt>
                <c:pt idx="795">
                  <c:v>2017</c:v>
                </c:pt>
                <c:pt idx="796">
                  <c:v>2017</c:v>
                </c:pt>
                <c:pt idx="797">
                  <c:v>2017</c:v>
                </c:pt>
                <c:pt idx="798">
                  <c:v>2017</c:v>
                </c:pt>
                <c:pt idx="799">
                  <c:v>2017</c:v>
                </c:pt>
                <c:pt idx="800">
                  <c:v>2017</c:v>
                </c:pt>
                <c:pt idx="801">
                  <c:v>2017</c:v>
                </c:pt>
                <c:pt idx="802">
                  <c:v>2017</c:v>
                </c:pt>
                <c:pt idx="803">
                  <c:v>2017</c:v>
                </c:pt>
                <c:pt idx="804">
                  <c:v>2017</c:v>
                </c:pt>
                <c:pt idx="805">
                  <c:v>2017</c:v>
                </c:pt>
                <c:pt idx="806">
                  <c:v>2017</c:v>
                </c:pt>
                <c:pt idx="807">
                  <c:v>2017</c:v>
                </c:pt>
                <c:pt idx="808">
                  <c:v>2017</c:v>
                </c:pt>
                <c:pt idx="809">
                  <c:v>2017</c:v>
                </c:pt>
                <c:pt idx="810">
                  <c:v>2017</c:v>
                </c:pt>
                <c:pt idx="811">
                  <c:v>2017</c:v>
                </c:pt>
                <c:pt idx="812">
                  <c:v>2017</c:v>
                </c:pt>
                <c:pt idx="813">
                  <c:v>2017</c:v>
                </c:pt>
                <c:pt idx="814">
                  <c:v>2017</c:v>
                </c:pt>
                <c:pt idx="815">
                  <c:v>2017</c:v>
                </c:pt>
                <c:pt idx="816">
                  <c:v>2017</c:v>
                </c:pt>
                <c:pt idx="817">
                  <c:v>2017</c:v>
                </c:pt>
                <c:pt idx="818">
                  <c:v>2017</c:v>
                </c:pt>
                <c:pt idx="819">
                  <c:v>2017</c:v>
                </c:pt>
                <c:pt idx="820">
                  <c:v>2017</c:v>
                </c:pt>
                <c:pt idx="821">
                  <c:v>2017</c:v>
                </c:pt>
                <c:pt idx="822">
                  <c:v>2017</c:v>
                </c:pt>
                <c:pt idx="823">
                  <c:v>2017</c:v>
                </c:pt>
                <c:pt idx="824">
                  <c:v>2017</c:v>
                </c:pt>
                <c:pt idx="825">
                  <c:v>2017</c:v>
                </c:pt>
                <c:pt idx="826">
                  <c:v>2017</c:v>
                </c:pt>
                <c:pt idx="827">
                  <c:v>2017</c:v>
                </c:pt>
                <c:pt idx="828">
                  <c:v>2017</c:v>
                </c:pt>
                <c:pt idx="829">
                  <c:v>2017</c:v>
                </c:pt>
                <c:pt idx="830">
                  <c:v>2017</c:v>
                </c:pt>
                <c:pt idx="831">
                  <c:v>2017</c:v>
                </c:pt>
                <c:pt idx="832">
                  <c:v>2017</c:v>
                </c:pt>
                <c:pt idx="833">
                  <c:v>2017</c:v>
                </c:pt>
                <c:pt idx="834">
                  <c:v>2017</c:v>
                </c:pt>
                <c:pt idx="835">
                  <c:v>2017</c:v>
                </c:pt>
                <c:pt idx="836">
                  <c:v>2017</c:v>
                </c:pt>
                <c:pt idx="837">
                  <c:v>2017</c:v>
                </c:pt>
                <c:pt idx="838">
                  <c:v>2017</c:v>
                </c:pt>
                <c:pt idx="839">
                  <c:v>2017</c:v>
                </c:pt>
                <c:pt idx="840">
                  <c:v>2017</c:v>
                </c:pt>
                <c:pt idx="841">
                  <c:v>2017</c:v>
                </c:pt>
                <c:pt idx="842">
                  <c:v>2017</c:v>
                </c:pt>
                <c:pt idx="843">
                  <c:v>2017</c:v>
                </c:pt>
                <c:pt idx="844">
                  <c:v>2017</c:v>
                </c:pt>
                <c:pt idx="845">
                  <c:v>2017</c:v>
                </c:pt>
                <c:pt idx="846">
                  <c:v>2017</c:v>
                </c:pt>
                <c:pt idx="847">
                  <c:v>2017</c:v>
                </c:pt>
                <c:pt idx="848">
                  <c:v>2017</c:v>
                </c:pt>
                <c:pt idx="849">
                  <c:v>2017</c:v>
                </c:pt>
                <c:pt idx="850">
                  <c:v>2017</c:v>
                </c:pt>
                <c:pt idx="851">
                  <c:v>2017</c:v>
                </c:pt>
                <c:pt idx="852">
                  <c:v>2017</c:v>
                </c:pt>
                <c:pt idx="853">
                  <c:v>2017</c:v>
                </c:pt>
                <c:pt idx="854">
                  <c:v>2017</c:v>
                </c:pt>
                <c:pt idx="855">
                  <c:v>2017</c:v>
                </c:pt>
                <c:pt idx="856">
                  <c:v>2017</c:v>
                </c:pt>
                <c:pt idx="857">
                  <c:v>2017</c:v>
                </c:pt>
                <c:pt idx="858">
                  <c:v>2017</c:v>
                </c:pt>
                <c:pt idx="859">
                  <c:v>2017</c:v>
                </c:pt>
                <c:pt idx="860">
                  <c:v>2017</c:v>
                </c:pt>
                <c:pt idx="861">
                  <c:v>2017</c:v>
                </c:pt>
                <c:pt idx="862">
                  <c:v>2017</c:v>
                </c:pt>
                <c:pt idx="863">
                  <c:v>2017</c:v>
                </c:pt>
                <c:pt idx="864">
                  <c:v>2017</c:v>
                </c:pt>
                <c:pt idx="865">
                  <c:v>2017</c:v>
                </c:pt>
                <c:pt idx="866">
                  <c:v>2017</c:v>
                </c:pt>
                <c:pt idx="867">
                  <c:v>2017</c:v>
                </c:pt>
                <c:pt idx="868">
                  <c:v>2017</c:v>
                </c:pt>
                <c:pt idx="869">
                  <c:v>2017</c:v>
                </c:pt>
                <c:pt idx="870">
                  <c:v>2017</c:v>
                </c:pt>
                <c:pt idx="871">
                  <c:v>2017</c:v>
                </c:pt>
                <c:pt idx="872">
                  <c:v>2017</c:v>
                </c:pt>
                <c:pt idx="873">
                  <c:v>2017</c:v>
                </c:pt>
                <c:pt idx="874">
                  <c:v>2017</c:v>
                </c:pt>
                <c:pt idx="875">
                  <c:v>2017</c:v>
                </c:pt>
                <c:pt idx="876">
                  <c:v>2017</c:v>
                </c:pt>
                <c:pt idx="877">
                  <c:v>2017</c:v>
                </c:pt>
                <c:pt idx="878">
                  <c:v>2017</c:v>
                </c:pt>
                <c:pt idx="879">
                  <c:v>2017</c:v>
                </c:pt>
                <c:pt idx="880">
                  <c:v>2017</c:v>
                </c:pt>
                <c:pt idx="881">
                  <c:v>2017</c:v>
                </c:pt>
                <c:pt idx="882">
                  <c:v>2017</c:v>
                </c:pt>
                <c:pt idx="883">
                  <c:v>2017</c:v>
                </c:pt>
                <c:pt idx="884">
                  <c:v>2017</c:v>
                </c:pt>
                <c:pt idx="885">
                  <c:v>2017</c:v>
                </c:pt>
                <c:pt idx="886">
                  <c:v>2017</c:v>
                </c:pt>
                <c:pt idx="887">
                  <c:v>2017</c:v>
                </c:pt>
                <c:pt idx="888">
                  <c:v>2017</c:v>
                </c:pt>
                <c:pt idx="889">
                  <c:v>2017</c:v>
                </c:pt>
                <c:pt idx="890">
                  <c:v>2017</c:v>
                </c:pt>
                <c:pt idx="891">
                  <c:v>2017</c:v>
                </c:pt>
                <c:pt idx="892">
                  <c:v>2017</c:v>
                </c:pt>
                <c:pt idx="893">
                  <c:v>2017</c:v>
                </c:pt>
                <c:pt idx="894">
                  <c:v>2017</c:v>
                </c:pt>
                <c:pt idx="895">
                  <c:v>2017</c:v>
                </c:pt>
                <c:pt idx="896">
                  <c:v>2017</c:v>
                </c:pt>
                <c:pt idx="897">
                  <c:v>2017</c:v>
                </c:pt>
                <c:pt idx="898">
                  <c:v>2017</c:v>
                </c:pt>
                <c:pt idx="899">
                  <c:v>2017</c:v>
                </c:pt>
                <c:pt idx="900">
                  <c:v>2017</c:v>
                </c:pt>
                <c:pt idx="901">
                  <c:v>2017</c:v>
                </c:pt>
                <c:pt idx="902">
                  <c:v>2017</c:v>
                </c:pt>
                <c:pt idx="903">
                  <c:v>2017</c:v>
                </c:pt>
                <c:pt idx="904">
                  <c:v>2017</c:v>
                </c:pt>
                <c:pt idx="905">
                  <c:v>2017</c:v>
                </c:pt>
                <c:pt idx="906">
                  <c:v>2017</c:v>
                </c:pt>
                <c:pt idx="907">
                  <c:v>2017</c:v>
                </c:pt>
                <c:pt idx="908">
                  <c:v>2017</c:v>
                </c:pt>
                <c:pt idx="909">
                  <c:v>2017</c:v>
                </c:pt>
                <c:pt idx="910">
                  <c:v>2017</c:v>
                </c:pt>
                <c:pt idx="911">
                  <c:v>2017</c:v>
                </c:pt>
                <c:pt idx="912">
                  <c:v>2017</c:v>
                </c:pt>
                <c:pt idx="913">
                  <c:v>2017</c:v>
                </c:pt>
                <c:pt idx="914">
                  <c:v>2017</c:v>
                </c:pt>
                <c:pt idx="915">
                  <c:v>2017</c:v>
                </c:pt>
                <c:pt idx="916">
                  <c:v>2017</c:v>
                </c:pt>
                <c:pt idx="917">
                  <c:v>2017</c:v>
                </c:pt>
                <c:pt idx="918">
                  <c:v>2017</c:v>
                </c:pt>
                <c:pt idx="919">
                  <c:v>2017</c:v>
                </c:pt>
                <c:pt idx="920">
                  <c:v>2017</c:v>
                </c:pt>
                <c:pt idx="921">
                  <c:v>2017</c:v>
                </c:pt>
                <c:pt idx="922">
                  <c:v>2017</c:v>
                </c:pt>
                <c:pt idx="923">
                  <c:v>2017</c:v>
                </c:pt>
                <c:pt idx="924">
                  <c:v>2017</c:v>
                </c:pt>
                <c:pt idx="925">
                  <c:v>2017</c:v>
                </c:pt>
                <c:pt idx="926">
                  <c:v>2017</c:v>
                </c:pt>
                <c:pt idx="927">
                  <c:v>2017</c:v>
                </c:pt>
                <c:pt idx="928">
                  <c:v>2017</c:v>
                </c:pt>
                <c:pt idx="929">
                  <c:v>2017</c:v>
                </c:pt>
                <c:pt idx="930">
                  <c:v>2017</c:v>
                </c:pt>
                <c:pt idx="931">
                  <c:v>2017</c:v>
                </c:pt>
                <c:pt idx="932">
                  <c:v>2017</c:v>
                </c:pt>
                <c:pt idx="933">
                  <c:v>2017</c:v>
                </c:pt>
                <c:pt idx="934">
                  <c:v>2017</c:v>
                </c:pt>
                <c:pt idx="935">
                  <c:v>2017</c:v>
                </c:pt>
                <c:pt idx="936">
                  <c:v>2017</c:v>
                </c:pt>
                <c:pt idx="937">
                  <c:v>2017</c:v>
                </c:pt>
                <c:pt idx="938">
                  <c:v>2017</c:v>
                </c:pt>
                <c:pt idx="939">
                  <c:v>2017</c:v>
                </c:pt>
                <c:pt idx="940">
                  <c:v>2017</c:v>
                </c:pt>
                <c:pt idx="941">
                  <c:v>2017</c:v>
                </c:pt>
                <c:pt idx="942">
                  <c:v>2017</c:v>
                </c:pt>
                <c:pt idx="943">
                  <c:v>2017</c:v>
                </c:pt>
                <c:pt idx="944">
                  <c:v>2017</c:v>
                </c:pt>
                <c:pt idx="945">
                  <c:v>2017</c:v>
                </c:pt>
                <c:pt idx="946">
                  <c:v>2017</c:v>
                </c:pt>
                <c:pt idx="947">
                  <c:v>2017</c:v>
                </c:pt>
                <c:pt idx="948">
                  <c:v>2017</c:v>
                </c:pt>
                <c:pt idx="949">
                  <c:v>2017</c:v>
                </c:pt>
                <c:pt idx="950">
                  <c:v>2017</c:v>
                </c:pt>
                <c:pt idx="951">
                  <c:v>2017</c:v>
                </c:pt>
                <c:pt idx="952">
                  <c:v>2017</c:v>
                </c:pt>
                <c:pt idx="953">
                  <c:v>2017</c:v>
                </c:pt>
                <c:pt idx="954">
                  <c:v>2017</c:v>
                </c:pt>
                <c:pt idx="955">
                  <c:v>2017</c:v>
                </c:pt>
                <c:pt idx="956">
                  <c:v>2017</c:v>
                </c:pt>
                <c:pt idx="957">
                  <c:v>2017</c:v>
                </c:pt>
                <c:pt idx="958">
                  <c:v>2017</c:v>
                </c:pt>
                <c:pt idx="959">
                  <c:v>2017</c:v>
                </c:pt>
                <c:pt idx="960">
                  <c:v>2017</c:v>
                </c:pt>
                <c:pt idx="961">
                  <c:v>2017</c:v>
                </c:pt>
                <c:pt idx="962">
                  <c:v>2017</c:v>
                </c:pt>
                <c:pt idx="963">
                  <c:v>2017</c:v>
                </c:pt>
                <c:pt idx="964">
                  <c:v>2017</c:v>
                </c:pt>
                <c:pt idx="965">
                  <c:v>2017</c:v>
                </c:pt>
                <c:pt idx="966">
                  <c:v>2017</c:v>
                </c:pt>
                <c:pt idx="967">
                  <c:v>2017</c:v>
                </c:pt>
                <c:pt idx="968">
                  <c:v>2017</c:v>
                </c:pt>
                <c:pt idx="969">
                  <c:v>2017</c:v>
                </c:pt>
                <c:pt idx="970">
                  <c:v>2017</c:v>
                </c:pt>
                <c:pt idx="971">
                  <c:v>2017</c:v>
                </c:pt>
                <c:pt idx="972">
                  <c:v>2017</c:v>
                </c:pt>
                <c:pt idx="973">
                  <c:v>2018</c:v>
                </c:pt>
                <c:pt idx="974">
                  <c:v>2018</c:v>
                </c:pt>
                <c:pt idx="975">
                  <c:v>2018</c:v>
                </c:pt>
                <c:pt idx="976">
                  <c:v>2018</c:v>
                </c:pt>
                <c:pt idx="977">
                  <c:v>2018</c:v>
                </c:pt>
                <c:pt idx="978">
                  <c:v>2018</c:v>
                </c:pt>
                <c:pt idx="979">
                  <c:v>2018</c:v>
                </c:pt>
                <c:pt idx="980">
                  <c:v>2018</c:v>
                </c:pt>
                <c:pt idx="981">
                  <c:v>2018</c:v>
                </c:pt>
                <c:pt idx="982">
                  <c:v>2018</c:v>
                </c:pt>
                <c:pt idx="983">
                  <c:v>2018</c:v>
                </c:pt>
                <c:pt idx="984">
                  <c:v>2018</c:v>
                </c:pt>
                <c:pt idx="985">
                  <c:v>2018</c:v>
                </c:pt>
                <c:pt idx="986">
                  <c:v>2018</c:v>
                </c:pt>
                <c:pt idx="987">
                  <c:v>2018</c:v>
                </c:pt>
                <c:pt idx="988">
                  <c:v>2018</c:v>
                </c:pt>
                <c:pt idx="989">
                  <c:v>2018</c:v>
                </c:pt>
                <c:pt idx="990">
                  <c:v>2018</c:v>
                </c:pt>
                <c:pt idx="991">
                  <c:v>2018</c:v>
                </c:pt>
                <c:pt idx="992">
                  <c:v>2018</c:v>
                </c:pt>
                <c:pt idx="993">
                  <c:v>2018</c:v>
                </c:pt>
                <c:pt idx="994">
                  <c:v>2018</c:v>
                </c:pt>
                <c:pt idx="995">
                  <c:v>2018</c:v>
                </c:pt>
                <c:pt idx="996">
                  <c:v>2018</c:v>
                </c:pt>
                <c:pt idx="997">
                  <c:v>2018</c:v>
                </c:pt>
                <c:pt idx="998">
                  <c:v>2018</c:v>
                </c:pt>
                <c:pt idx="999">
                  <c:v>2018</c:v>
                </c:pt>
                <c:pt idx="1000">
                  <c:v>2018</c:v>
                </c:pt>
                <c:pt idx="1001">
                  <c:v>2018</c:v>
                </c:pt>
                <c:pt idx="1002">
                  <c:v>2018</c:v>
                </c:pt>
                <c:pt idx="1003">
                  <c:v>2018</c:v>
                </c:pt>
                <c:pt idx="1004">
                  <c:v>2018</c:v>
                </c:pt>
                <c:pt idx="1005">
                  <c:v>2018</c:v>
                </c:pt>
                <c:pt idx="1006">
                  <c:v>2018</c:v>
                </c:pt>
                <c:pt idx="1007">
                  <c:v>2018</c:v>
                </c:pt>
                <c:pt idx="1008">
                  <c:v>2018</c:v>
                </c:pt>
                <c:pt idx="1009">
                  <c:v>2018</c:v>
                </c:pt>
                <c:pt idx="1010">
                  <c:v>2018</c:v>
                </c:pt>
                <c:pt idx="1011">
                  <c:v>2018</c:v>
                </c:pt>
                <c:pt idx="1012">
                  <c:v>2018</c:v>
                </c:pt>
                <c:pt idx="1013">
                  <c:v>2018</c:v>
                </c:pt>
                <c:pt idx="1014">
                  <c:v>2018</c:v>
                </c:pt>
                <c:pt idx="1015">
                  <c:v>2018</c:v>
                </c:pt>
                <c:pt idx="1016">
                  <c:v>2018</c:v>
                </c:pt>
                <c:pt idx="1017">
                  <c:v>2018</c:v>
                </c:pt>
                <c:pt idx="1018">
                  <c:v>2018</c:v>
                </c:pt>
                <c:pt idx="1019">
                  <c:v>2018</c:v>
                </c:pt>
                <c:pt idx="1020">
                  <c:v>2018</c:v>
                </c:pt>
                <c:pt idx="1021">
                  <c:v>2018</c:v>
                </c:pt>
                <c:pt idx="1022">
                  <c:v>2018</c:v>
                </c:pt>
                <c:pt idx="1023">
                  <c:v>2018</c:v>
                </c:pt>
                <c:pt idx="1024">
                  <c:v>2018</c:v>
                </c:pt>
                <c:pt idx="1025">
                  <c:v>2018</c:v>
                </c:pt>
                <c:pt idx="1026">
                  <c:v>2018</c:v>
                </c:pt>
                <c:pt idx="1027">
                  <c:v>2018</c:v>
                </c:pt>
                <c:pt idx="1028">
                  <c:v>2018</c:v>
                </c:pt>
                <c:pt idx="1029">
                  <c:v>2018</c:v>
                </c:pt>
                <c:pt idx="1030">
                  <c:v>2018</c:v>
                </c:pt>
                <c:pt idx="1031">
                  <c:v>2018</c:v>
                </c:pt>
                <c:pt idx="1032">
                  <c:v>2018</c:v>
                </c:pt>
                <c:pt idx="1033">
                  <c:v>2018</c:v>
                </c:pt>
                <c:pt idx="1034">
                  <c:v>2018</c:v>
                </c:pt>
                <c:pt idx="1035">
                  <c:v>2018</c:v>
                </c:pt>
                <c:pt idx="1036">
                  <c:v>2018</c:v>
                </c:pt>
                <c:pt idx="1037">
                  <c:v>2018</c:v>
                </c:pt>
                <c:pt idx="1038">
                  <c:v>2018</c:v>
                </c:pt>
                <c:pt idx="1039">
                  <c:v>2018</c:v>
                </c:pt>
                <c:pt idx="1040">
                  <c:v>2018</c:v>
                </c:pt>
                <c:pt idx="1041">
                  <c:v>2018</c:v>
                </c:pt>
                <c:pt idx="1042">
                  <c:v>2018</c:v>
                </c:pt>
                <c:pt idx="1043">
                  <c:v>2018</c:v>
                </c:pt>
                <c:pt idx="1044">
                  <c:v>2018</c:v>
                </c:pt>
                <c:pt idx="1045">
                  <c:v>2018</c:v>
                </c:pt>
                <c:pt idx="1046">
                  <c:v>2018</c:v>
                </c:pt>
                <c:pt idx="1047">
                  <c:v>2018</c:v>
                </c:pt>
                <c:pt idx="1048">
                  <c:v>2018</c:v>
                </c:pt>
                <c:pt idx="1049">
                  <c:v>2018</c:v>
                </c:pt>
                <c:pt idx="1050">
                  <c:v>2018</c:v>
                </c:pt>
                <c:pt idx="1051">
                  <c:v>2018</c:v>
                </c:pt>
                <c:pt idx="1052">
                  <c:v>2018</c:v>
                </c:pt>
                <c:pt idx="1053">
                  <c:v>2018</c:v>
                </c:pt>
                <c:pt idx="1054">
                  <c:v>2018</c:v>
                </c:pt>
                <c:pt idx="1055">
                  <c:v>2018</c:v>
                </c:pt>
                <c:pt idx="1056">
                  <c:v>2018</c:v>
                </c:pt>
                <c:pt idx="1057">
                  <c:v>2018</c:v>
                </c:pt>
                <c:pt idx="1058">
                  <c:v>2018</c:v>
                </c:pt>
                <c:pt idx="1059">
                  <c:v>2018</c:v>
                </c:pt>
                <c:pt idx="1060">
                  <c:v>2018</c:v>
                </c:pt>
                <c:pt idx="1061">
                  <c:v>2018</c:v>
                </c:pt>
                <c:pt idx="1062">
                  <c:v>2018</c:v>
                </c:pt>
                <c:pt idx="1063">
                  <c:v>2018</c:v>
                </c:pt>
                <c:pt idx="1064">
                  <c:v>2018</c:v>
                </c:pt>
                <c:pt idx="1065">
                  <c:v>2018</c:v>
                </c:pt>
                <c:pt idx="1066">
                  <c:v>2018</c:v>
                </c:pt>
                <c:pt idx="1067">
                  <c:v>2018</c:v>
                </c:pt>
                <c:pt idx="1068">
                  <c:v>2018</c:v>
                </c:pt>
                <c:pt idx="1069">
                  <c:v>2018</c:v>
                </c:pt>
                <c:pt idx="1070">
                  <c:v>2018</c:v>
                </c:pt>
                <c:pt idx="1071">
                  <c:v>2018</c:v>
                </c:pt>
                <c:pt idx="1072">
                  <c:v>2018</c:v>
                </c:pt>
                <c:pt idx="1073">
                  <c:v>2018</c:v>
                </c:pt>
                <c:pt idx="1074">
                  <c:v>2018</c:v>
                </c:pt>
                <c:pt idx="1075">
                  <c:v>2018</c:v>
                </c:pt>
                <c:pt idx="1076">
                  <c:v>2018</c:v>
                </c:pt>
                <c:pt idx="1077">
                  <c:v>2018</c:v>
                </c:pt>
                <c:pt idx="1078">
                  <c:v>2018</c:v>
                </c:pt>
                <c:pt idx="1079">
                  <c:v>2018</c:v>
                </c:pt>
                <c:pt idx="1080">
                  <c:v>2018</c:v>
                </c:pt>
                <c:pt idx="1081">
                  <c:v>2018</c:v>
                </c:pt>
                <c:pt idx="1082">
                  <c:v>2018</c:v>
                </c:pt>
                <c:pt idx="1083">
                  <c:v>2018</c:v>
                </c:pt>
                <c:pt idx="1084">
                  <c:v>2018</c:v>
                </c:pt>
                <c:pt idx="1085">
                  <c:v>2018</c:v>
                </c:pt>
                <c:pt idx="1086">
                  <c:v>2018</c:v>
                </c:pt>
                <c:pt idx="1087">
                  <c:v>2018</c:v>
                </c:pt>
                <c:pt idx="1088">
                  <c:v>2018</c:v>
                </c:pt>
                <c:pt idx="1089">
                  <c:v>2018</c:v>
                </c:pt>
                <c:pt idx="1090">
                  <c:v>2018</c:v>
                </c:pt>
                <c:pt idx="1091">
                  <c:v>2018</c:v>
                </c:pt>
                <c:pt idx="1092">
                  <c:v>2018</c:v>
                </c:pt>
                <c:pt idx="1093">
                  <c:v>2018</c:v>
                </c:pt>
                <c:pt idx="1094">
                  <c:v>2018</c:v>
                </c:pt>
                <c:pt idx="1095">
                  <c:v>2018</c:v>
                </c:pt>
                <c:pt idx="1096">
                  <c:v>2018</c:v>
                </c:pt>
                <c:pt idx="1097">
                  <c:v>2018</c:v>
                </c:pt>
                <c:pt idx="1098">
                  <c:v>2018</c:v>
                </c:pt>
                <c:pt idx="1099">
                  <c:v>2018</c:v>
                </c:pt>
                <c:pt idx="1100">
                  <c:v>2018</c:v>
                </c:pt>
                <c:pt idx="1101">
                  <c:v>2018</c:v>
                </c:pt>
                <c:pt idx="1102">
                  <c:v>2018</c:v>
                </c:pt>
                <c:pt idx="1103">
                  <c:v>2018</c:v>
                </c:pt>
                <c:pt idx="1104">
                  <c:v>2018</c:v>
                </c:pt>
                <c:pt idx="1105">
                  <c:v>2018</c:v>
                </c:pt>
                <c:pt idx="1106">
                  <c:v>2018</c:v>
                </c:pt>
                <c:pt idx="1107">
                  <c:v>2018</c:v>
                </c:pt>
                <c:pt idx="1108">
                  <c:v>2018</c:v>
                </c:pt>
                <c:pt idx="1109">
                  <c:v>2018</c:v>
                </c:pt>
                <c:pt idx="1110">
                  <c:v>2018</c:v>
                </c:pt>
                <c:pt idx="1111">
                  <c:v>2018</c:v>
                </c:pt>
                <c:pt idx="1112">
                  <c:v>2018</c:v>
                </c:pt>
                <c:pt idx="1113">
                  <c:v>2018</c:v>
                </c:pt>
                <c:pt idx="1114">
                  <c:v>2018</c:v>
                </c:pt>
                <c:pt idx="1115">
                  <c:v>2018</c:v>
                </c:pt>
                <c:pt idx="1116">
                  <c:v>2018</c:v>
                </c:pt>
                <c:pt idx="1117">
                  <c:v>2018</c:v>
                </c:pt>
                <c:pt idx="1118">
                  <c:v>2018</c:v>
                </c:pt>
                <c:pt idx="1119">
                  <c:v>2018</c:v>
                </c:pt>
                <c:pt idx="1120">
                  <c:v>2018</c:v>
                </c:pt>
                <c:pt idx="1121">
                  <c:v>2018</c:v>
                </c:pt>
                <c:pt idx="1122">
                  <c:v>2018</c:v>
                </c:pt>
                <c:pt idx="1123">
                  <c:v>2018</c:v>
                </c:pt>
                <c:pt idx="1124">
                  <c:v>2018</c:v>
                </c:pt>
                <c:pt idx="1125">
                  <c:v>2018</c:v>
                </c:pt>
                <c:pt idx="1126">
                  <c:v>2018</c:v>
                </c:pt>
                <c:pt idx="1127">
                  <c:v>2018</c:v>
                </c:pt>
                <c:pt idx="1128">
                  <c:v>2018</c:v>
                </c:pt>
                <c:pt idx="1129">
                  <c:v>2018</c:v>
                </c:pt>
                <c:pt idx="1130">
                  <c:v>2018</c:v>
                </c:pt>
                <c:pt idx="1131">
                  <c:v>2018</c:v>
                </c:pt>
                <c:pt idx="1132">
                  <c:v>2018</c:v>
                </c:pt>
                <c:pt idx="1133">
                  <c:v>2018</c:v>
                </c:pt>
                <c:pt idx="1134">
                  <c:v>2018</c:v>
                </c:pt>
                <c:pt idx="1135">
                  <c:v>2018</c:v>
                </c:pt>
                <c:pt idx="1136">
                  <c:v>2018</c:v>
                </c:pt>
                <c:pt idx="1137">
                  <c:v>2018</c:v>
                </c:pt>
                <c:pt idx="1138">
                  <c:v>2018</c:v>
                </c:pt>
                <c:pt idx="1139">
                  <c:v>2018</c:v>
                </c:pt>
                <c:pt idx="1140">
                  <c:v>2018</c:v>
                </c:pt>
                <c:pt idx="1141">
                  <c:v>2018</c:v>
                </c:pt>
                <c:pt idx="1142">
                  <c:v>2018</c:v>
                </c:pt>
                <c:pt idx="1143">
                  <c:v>2018</c:v>
                </c:pt>
                <c:pt idx="1144">
                  <c:v>2018</c:v>
                </c:pt>
                <c:pt idx="1145">
                  <c:v>2018</c:v>
                </c:pt>
                <c:pt idx="1146">
                  <c:v>2018</c:v>
                </c:pt>
                <c:pt idx="1147">
                  <c:v>2018</c:v>
                </c:pt>
                <c:pt idx="1148">
                  <c:v>2018</c:v>
                </c:pt>
                <c:pt idx="1149">
                  <c:v>2018</c:v>
                </c:pt>
                <c:pt idx="1150">
                  <c:v>2018</c:v>
                </c:pt>
                <c:pt idx="1151">
                  <c:v>2018</c:v>
                </c:pt>
                <c:pt idx="1152">
                  <c:v>2018</c:v>
                </c:pt>
                <c:pt idx="1153">
                  <c:v>2018</c:v>
                </c:pt>
                <c:pt idx="1154">
                  <c:v>2018</c:v>
                </c:pt>
                <c:pt idx="1155">
                  <c:v>2018</c:v>
                </c:pt>
                <c:pt idx="1156">
                  <c:v>2018</c:v>
                </c:pt>
                <c:pt idx="1157">
                  <c:v>2018</c:v>
                </c:pt>
                <c:pt idx="1158">
                  <c:v>2018</c:v>
                </c:pt>
                <c:pt idx="1159">
                  <c:v>2018</c:v>
                </c:pt>
                <c:pt idx="1160">
                  <c:v>2018</c:v>
                </c:pt>
                <c:pt idx="1161">
                  <c:v>2018</c:v>
                </c:pt>
                <c:pt idx="1162">
                  <c:v>2018</c:v>
                </c:pt>
                <c:pt idx="1163">
                  <c:v>2018</c:v>
                </c:pt>
                <c:pt idx="1164">
                  <c:v>2018</c:v>
                </c:pt>
                <c:pt idx="1165">
                  <c:v>2018</c:v>
                </c:pt>
                <c:pt idx="1166">
                  <c:v>2018</c:v>
                </c:pt>
                <c:pt idx="1167">
                  <c:v>2018</c:v>
                </c:pt>
                <c:pt idx="1168">
                  <c:v>2018</c:v>
                </c:pt>
                <c:pt idx="1169">
                  <c:v>2018</c:v>
                </c:pt>
                <c:pt idx="1170">
                  <c:v>2018</c:v>
                </c:pt>
                <c:pt idx="1171">
                  <c:v>2018</c:v>
                </c:pt>
                <c:pt idx="1172">
                  <c:v>2018</c:v>
                </c:pt>
                <c:pt idx="1173">
                  <c:v>2018</c:v>
                </c:pt>
                <c:pt idx="1174">
                  <c:v>2018</c:v>
                </c:pt>
                <c:pt idx="1175">
                  <c:v>2018</c:v>
                </c:pt>
                <c:pt idx="1176">
                  <c:v>2018</c:v>
                </c:pt>
                <c:pt idx="1177">
                  <c:v>2018</c:v>
                </c:pt>
                <c:pt idx="1178">
                  <c:v>2018</c:v>
                </c:pt>
                <c:pt idx="1179">
                  <c:v>2018</c:v>
                </c:pt>
                <c:pt idx="1180">
                  <c:v>2018</c:v>
                </c:pt>
                <c:pt idx="1181">
                  <c:v>2018</c:v>
                </c:pt>
                <c:pt idx="1182">
                  <c:v>2018</c:v>
                </c:pt>
                <c:pt idx="1183">
                  <c:v>2018</c:v>
                </c:pt>
                <c:pt idx="1184">
                  <c:v>2018</c:v>
                </c:pt>
                <c:pt idx="1185">
                  <c:v>2018</c:v>
                </c:pt>
                <c:pt idx="1186">
                  <c:v>2018</c:v>
                </c:pt>
                <c:pt idx="1187">
                  <c:v>2018</c:v>
                </c:pt>
                <c:pt idx="1188">
                  <c:v>2018</c:v>
                </c:pt>
                <c:pt idx="1189">
                  <c:v>2018</c:v>
                </c:pt>
                <c:pt idx="1190">
                  <c:v>2018</c:v>
                </c:pt>
                <c:pt idx="1191">
                  <c:v>2018</c:v>
                </c:pt>
                <c:pt idx="1192">
                  <c:v>2018</c:v>
                </c:pt>
                <c:pt idx="1193">
                  <c:v>2018</c:v>
                </c:pt>
                <c:pt idx="1194">
                  <c:v>2018</c:v>
                </c:pt>
                <c:pt idx="1195">
                  <c:v>2018</c:v>
                </c:pt>
                <c:pt idx="1196">
                  <c:v>2018</c:v>
                </c:pt>
                <c:pt idx="1197">
                  <c:v>2018</c:v>
                </c:pt>
                <c:pt idx="1198">
                  <c:v>2018</c:v>
                </c:pt>
                <c:pt idx="1199">
                  <c:v>2018</c:v>
                </c:pt>
                <c:pt idx="1200">
                  <c:v>2018</c:v>
                </c:pt>
                <c:pt idx="1201">
                  <c:v>2018</c:v>
                </c:pt>
                <c:pt idx="1202">
                  <c:v>2018</c:v>
                </c:pt>
                <c:pt idx="1203">
                  <c:v>2018</c:v>
                </c:pt>
                <c:pt idx="1204">
                  <c:v>2018</c:v>
                </c:pt>
                <c:pt idx="1205">
                  <c:v>2018</c:v>
                </c:pt>
                <c:pt idx="1206">
                  <c:v>2018</c:v>
                </c:pt>
                <c:pt idx="1207">
                  <c:v>2018</c:v>
                </c:pt>
                <c:pt idx="1208">
                  <c:v>2018</c:v>
                </c:pt>
                <c:pt idx="1209">
                  <c:v>2018</c:v>
                </c:pt>
                <c:pt idx="1210">
                  <c:v>2018</c:v>
                </c:pt>
                <c:pt idx="1211">
                  <c:v>2018</c:v>
                </c:pt>
                <c:pt idx="1212">
                  <c:v>2018</c:v>
                </c:pt>
                <c:pt idx="1213">
                  <c:v>2018</c:v>
                </c:pt>
                <c:pt idx="1214">
                  <c:v>2018</c:v>
                </c:pt>
                <c:pt idx="1215">
                  <c:v>2018</c:v>
                </c:pt>
                <c:pt idx="1216">
                  <c:v>2018</c:v>
                </c:pt>
                <c:pt idx="1217">
                  <c:v>2018</c:v>
                </c:pt>
                <c:pt idx="1218">
                  <c:v>2018</c:v>
                </c:pt>
                <c:pt idx="1219">
                  <c:v>2018</c:v>
                </c:pt>
                <c:pt idx="1220">
                  <c:v>2018</c:v>
                </c:pt>
                <c:pt idx="1221">
                  <c:v>2018</c:v>
                </c:pt>
                <c:pt idx="1222">
                  <c:v>2018</c:v>
                </c:pt>
                <c:pt idx="1223">
                  <c:v>2018</c:v>
                </c:pt>
                <c:pt idx="1224">
                  <c:v>2018</c:v>
                </c:pt>
                <c:pt idx="1225">
                  <c:v>2018</c:v>
                </c:pt>
                <c:pt idx="1226">
                  <c:v>2018</c:v>
                </c:pt>
                <c:pt idx="1227">
                  <c:v>2018</c:v>
                </c:pt>
                <c:pt idx="1228">
                  <c:v>2018</c:v>
                </c:pt>
                <c:pt idx="1229">
                  <c:v>2018</c:v>
                </c:pt>
                <c:pt idx="1230">
                  <c:v>2018</c:v>
                </c:pt>
                <c:pt idx="1231">
                  <c:v>2018</c:v>
                </c:pt>
                <c:pt idx="1232">
                  <c:v>2018</c:v>
                </c:pt>
                <c:pt idx="1233">
                  <c:v>2018</c:v>
                </c:pt>
                <c:pt idx="1234">
                  <c:v>2018</c:v>
                </c:pt>
                <c:pt idx="1235">
                  <c:v>2018</c:v>
                </c:pt>
                <c:pt idx="1236">
                  <c:v>2018</c:v>
                </c:pt>
                <c:pt idx="1237">
                  <c:v>2018</c:v>
                </c:pt>
                <c:pt idx="1238">
                  <c:v>2018</c:v>
                </c:pt>
                <c:pt idx="1239">
                  <c:v>2018</c:v>
                </c:pt>
                <c:pt idx="1240">
                  <c:v>2018</c:v>
                </c:pt>
                <c:pt idx="1241">
                  <c:v>2018</c:v>
                </c:pt>
                <c:pt idx="1242">
                  <c:v>2018</c:v>
                </c:pt>
                <c:pt idx="1243">
                  <c:v>2018</c:v>
                </c:pt>
                <c:pt idx="1244">
                  <c:v>2018</c:v>
                </c:pt>
                <c:pt idx="1245">
                  <c:v>2018</c:v>
                </c:pt>
                <c:pt idx="1246">
                  <c:v>2018</c:v>
                </c:pt>
                <c:pt idx="1247">
                  <c:v>2018</c:v>
                </c:pt>
                <c:pt idx="1248">
                  <c:v>2018</c:v>
                </c:pt>
                <c:pt idx="1249">
                  <c:v>2018</c:v>
                </c:pt>
                <c:pt idx="1250">
                  <c:v>2018</c:v>
                </c:pt>
                <c:pt idx="1251">
                  <c:v>2018</c:v>
                </c:pt>
                <c:pt idx="1252">
                  <c:v>2018</c:v>
                </c:pt>
                <c:pt idx="1253">
                  <c:v>2018</c:v>
                </c:pt>
                <c:pt idx="1254">
                  <c:v>2018</c:v>
                </c:pt>
                <c:pt idx="1255">
                  <c:v>2018</c:v>
                </c:pt>
                <c:pt idx="1256">
                  <c:v>2018</c:v>
                </c:pt>
                <c:pt idx="1257">
                  <c:v>2018</c:v>
                </c:pt>
                <c:pt idx="1258">
                  <c:v>2018</c:v>
                </c:pt>
                <c:pt idx="1259">
                  <c:v>2018</c:v>
                </c:pt>
                <c:pt idx="1260">
                  <c:v>2018</c:v>
                </c:pt>
                <c:pt idx="1261">
                  <c:v>2018</c:v>
                </c:pt>
                <c:pt idx="1262">
                  <c:v>2018</c:v>
                </c:pt>
                <c:pt idx="1263">
                  <c:v>2018</c:v>
                </c:pt>
                <c:pt idx="1264">
                  <c:v>2018</c:v>
                </c:pt>
                <c:pt idx="1265">
                  <c:v>2018</c:v>
                </c:pt>
                <c:pt idx="1266">
                  <c:v>2018</c:v>
                </c:pt>
                <c:pt idx="1267">
                  <c:v>2018</c:v>
                </c:pt>
                <c:pt idx="1268">
                  <c:v>2018</c:v>
                </c:pt>
                <c:pt idx="1269">
                  <c:v>2018</c:v>
                </c:pt>
                <c:pt idx="1270">
                  <c:v>2018</c:v>
                </c:pt>
                <c:pt idx="1271">
                  <c:v>2018</c:v>
                </c:pt>
                <c:pt idx="1272">
                  <c:v>2018</c:v>
                </c:pt>
                <c:pt idx="1273">
                  <c:v>2018</c:v>
                </c:pt>
                <c:pt idx="1274">
                  <c:v>2018</c:v>
                </c:pt>
                <c:pt idx="1275">
                  <c:v>2018</c:v>
                </c:pt>
                <c:pt idx="1276">
                  <c:v>2018</c:v>
                </c:pt>
                <c:pt idx="1277">
                  <c:v>2018</c:v>
                </c:pt>
                <c:pt idx="1278">
                  <c:v>2018</c:v>
                </c:pt>
                <c:pt idx="1279">
                  <c:v>2018</c:v>
                </c:pt>
                <c:pt idx="1280">
                  <c:v>2018</c:v>
                </c:pt>
                <c:pt idx="1281">
                  <c:v>2018</c:v>
                </c:pt>
                <c:pt idx="1282">
                  <c:v>2018</c:v>
                </c:pt>
                <c:pt idx="1283">
                  <c:v>2018</c:v>
                </c:pt>
                <c:pt idx="1284">
                  <c:v>2018</c:v>
                </c:pt>
                <c:pt idx="1285">
                  <c:v>2018</c:v>
                </c:pt>
                <c:pt idx="1286">
                  <c:v>2018</c:v>
                </c:pt>
                <c:pt idx="1287">
                  <c:v>2018</c:v>
                </c:pt>
                <c:pt idx="1288">
                  <c:v>2018</c:v>
                </c:pt>
                <c:pt idx="1289">
                  <c:v>2018</c:v>
                </c:pt>
                <c:pt idx="1290">
                  <c:v>2018</c:v>
                </c:pt>
                <c:pt idx="1291">
                  <c:v>2018</c:v>
                </c:pt>
                <c:pt idx="1292">
                  <c:v>2018</c:v>
                </c:pt>
                <c:pt idx="1293">
                  <c:v>2018</c:v>
                </c:pt>
                <c:pt idx="1294">
                  <c:v>2018</c:v>
                </c:pt>
                <c:pt idx="1295">
                  <c:v>2018</c:v>
                </c:pt>
                <c:pt idx="1296">
                  <c:v>2018</c:v>
                </c:pt>
                <c:pt idx="1297">
                  <c:v>2018</c:v>
                </c:pt>
                <c:pt idx="1298">
                  <c:v>2018</c:v>
                </c:pt>
                <c:pt idx="1299">
                  <c:v>2018</c:v>
                </c:pt>
                <c:pt idx="1300">
                  <c:v>2018</c:v>
                </c:pt>
                <c:pt idx="1301">
                  <c:v>2018</c:v>
                </c:pt>
                <c:pt idx="1302">
                  <c:v>2018</c:v>
                </c:pt>
                <c:pt idx="1303">
                  <c:v>2018</c:v>
                </c:pt>
                <c:pt idx="1304">
                  <c:v>2018</c:v>
                </c:pt>
                <c:pt idx="1305">
                  <c:v>2018</c:v>
                </c:pt>
                <c:pt idx="1306">
                  <c:v>2018</c:v>
                </c:pt>
                <c:pt idx="1307">
                  <c:v>2018</c:v>
                </c:pt>
                <c:pt idx="1308">
                  <c:v>2018</c:v>
                </c:pt>
                <c:pt idx="1309">
                  <c:v>2018</c:v>
                </c:pt>
                <c:pt idx="1310">
                  <c:v>2018</c:v>
                </c:pt>
                <c:pt idx="1311">
                  <c:v>2018</c:v>
                </c:pt>
                <c:pt idx="1312">
                  <c:v>2018</c:v>
                </c:pt>
                <c:pt idx="1313">
                  <c:v>2018</c:v>
                </c:pt>
                <c:pt idx="1314">
                  <c:v>2018</c:v>
                </c:pt>
                <c:pt idx="1315">
                  <c:v>2018</c:v>
                </c:pt>
                <c:pt idx="1316">
                  <c:v>2018</c:v>
                </c:pt>
                <c:pt idx="1317">
                  <c:v>2018</c:v>
                </c:pt>
                <c:pt idx="1318">
                  <c:v>2018</c:v>
                </c:pt>
                <c:pt idx="1319">
                  <c:v>2018</c:v>
                </c:pt>
                <c:pt idx="1320">
                  <c:v>2018</c:v>
                </c:pt>
                <c:pt idx="1321">
                  <c:v>2018</c:v>
                </c:pt>
                <c:pt idx="1322">
                  <c:v>2018</c:v>
                </c:pt>
                <c:pt idx="1323">
                  <c:v>2018</c:v>
                </c:pt>
                <c:pt idx="1324">
                  <c:v>2018</c:v>
                </c:pt>
                <c:pt idx="1325">
                  <c:v>2018</c:v>
                </c:pt>
                <c:pt idx="1326">
                  <c:v>2018</c:v>
                </c:pt>
                <c:pt idx="1327">
                  <c:v>2018</c:v>
                </c:pt>
                <c:pt idx="1328">
                  <c:v>2018</c:v>
                </c:pt>
                <c:pt idx="1329">
                  <c:v>2018</c:v>
                </c:pt>
                <c:pt idx="1330">
                  <c:v>2018</c:v>
                </c:pt>
                <c:pt idx="1331">
                  <c:v>2018</c:v>
                </c:pt>
                <c:pt idx="1332">
                  <c:v>2018</c:v>
                </c:pt>
                <c:pt idx="1333">
                  <c:v>2018</c:v>
                </c:pt>
                <c:pt idx="1334">
                  <c:v>2018</c:v>
                </c:pt>
                <c:pt idx="1335">
                  <c:v>2018</c:v>
                </c:pt>
                <c:pt idx="1336">
                  <c:v>2018</c:v>
                </c:pt>
                <c:pt idx="1337">
                  <c:v>2018</c:v>
                </c:pt>
                <c:pt idx="1338">
                  <c:v>2018</c:v>
                </c:pt>
                <c:pt idx="1339">
                  <c:v>2018</c:v>
                </c:pt>
                <c:pt idx="1340">
                  <c:v>2018</c:v>
                </c:pt>
                <c:pt idx="1341">
                  <c:v>2018</c:v>
                </c:pt>
                <c:pt idx="1342">
                  <c:v>2018</c:v>
                </c:pt>
                <c:pt idx="1343">
                  <c:v>2018</c:v>
                </c:pt>
                <c:pt idx="1344">
                  <c:v>2018</c:v>
                </c:pt>
                <c:pt idx="1345">
                  <c:v>2018</c:v>
                </c:pt>
                <c:pt idx="1346">
                  <c:v>2018</c:v>
                </c:pt>
                <c:pt idx="1347">
                  <c:v>2018</c:v>
                </c:pt>
                <c:pt idx="1348">
                  <c:v>2018</c:v>
                </c:pt>
                <c:pt idx="1349">
                  <c:v>2018</c:v>
                </c:pt>
                <c:pt idx="1350">
                  <c:v>2018</c:v>
                </c:pt>
                <c:pt idx="1351">
                  <c:v>2018</c:v>
                </c:pt>
                <c:pt idx="1352">
                  <c:v>2018</c:v>
                </c:pt>
                <c:pt idx="1353">
                  <c:v>2018</c:v>
                </c:pt>
                <c:pt idx="1354">
                  <c:v>2018</c:v>
                </c:pt>
                <c:pt idx="1355">
                  <c:v>2018</c:v>
                </c:pt>
                <c:pt idx="1356">
                  <c:v>2018</c:v>
                </c:pt>
                <c:pt idx="1357">
                  <c:v>2018</c:v>
                </c:pt>
                <c:pt idx="1358">
                  <c:v>2018</c:v>
                </c:pt>
                <c:pt idx="1359">
                  <c:v>2018</c:v>
                </c:pt>
                <c:pt idx="1360">
                  <c:v>2018</c:v>
                </c:pt>
                <c:pt idx="1361">
                  <c:v>2018</c:v>
                </c:pt>
                <c:pt idx="1362">
                  <c:v>2018</c:v>
                </c:pt>
                <c:pt idx="1363">
                  <c:v>2018</c:v>
                </c:pt>
                <c:pt idx="1364">
                  <c:v>2018</c:v>
                </c:pt>
                <c:pt idx="1365">
                  <c:v>2018</c:v>
                </c:pt>
                <c:pt idx="1366">
                  <c:v>2018</c:v>
                </c:pt>
                <c:pt idx="1367">
                  <c:v>2018</c:v>
                </c:pt>
                <c:pt idx="1368">
                  <c:v>2018</c:v>
                </c:pt>
                <c:pt idx="1369">
                  <c:v>2018</c:v>
                </c:pt>
                <c:pt idx="1370">
                  <c:v>2018</c:v>
                </c:pt>
                <c:pt idx="1371">
                  <c:v>2018</c:v>
                </c:pt>
                <c:pt idx="1372">
                  <c:v>2018</c:v>
                </c:pt>
                <c:pt idx="1373">
                  <c:v>2018</c:v>
                </c:pt>
                <c:pt idx="1374">
                  <c:v>2018</c:v>
                </c:pt>
                <c:pt idx="1375">
                  <c:v>2018</c:v>
                </c:pt>
                <c:pt idx="1376">
                  <c:v>2018</c:v>
                </c:pt>
                <c:pt idx="1377">
                  <c:v>2018</c:v>
                </c:pt>
                <c:pt idx="1378">
                  <c:v>2018</c:v>
                </c:pt>
                <c:pt idx="1379">
                  <c:v>2018</c:v>
                </c:pt>
                <c:pt idx="1380">
                  <c:v>2018</c:v>
                </c:pt>
                <c:pt idx="1381">
                  <c:v>2018</c:v>
                </c:pt>
                <c:pt idx="1382">
                  <c:v>2018</c:v>
                </c:pt>
                <c:pt idx="1383">
                  <c:v>2018</c:v>
                </c:pt>
                <c:pt idx="1384">
                  <c:v>2018</c:v>
                </c:pt>
                <c:pt idx="1385">
                  <c:v>2018</c:v>
                </c:pt>
                <c:pt idx="1386">
                  <c:v>2018</c:v>
                </c:pt>
                <c:pt idx="1387">
                  <c:v>2018</c:v>
                </c:pt>
                <c:pt idx="1388">
                  <c:v>2018</c:v>
                </c:pt>
                <c:pt idx="1389">
                  <c:v>2018</c:v>
                </c:pt>
                <c:pt idx="1390">
                  <c:v>2018</c:v>
                </c:pt>
                <c:pt idx="1391">
                  <c:v>2018</c:v>
                </c:pt>
                <c:pt idx="1392">
                  <c:v>2018</c:v>
                </c:pt>
                <c:pt idx="1393">
                  <c:v>2018</c:v>
                </c:pt>
                <c:pt idx="1394">
                  <c:v>2018</c:v>
                </c:pt>
                <c:pt idx="1395">
                  <c:v>2018</c:v>
                </c:pt>
                <c:pt idx="1396">
                  <c:v>2018</c:v>
                </c:pt>
                <c:pt idx="1397">
                  <c:v>2018</c:v>
                </c:pt>
                <c:pt idx="1398">
                  <c:v>2018</c:v>
                </c:pt>
                <c:pt idx="1399">
                  <c:v>2018</c:v>
                </c:pt>
                <c:pt idx="1400">
                  <c:v>2018</c:v>
                </c:pt>
                <c:pt idx="1401">
                  <c:v>2018</c:v>
                </c:pt>
                <c:pt idx="1402">
                  <c:v>2018</c:v>
                </c:pt>
                <c:pt idx="1403">
                  <c:v>2018</c:v>
                </c:pt>
                <c:pt idx="1404">
                  <c:v>2018</c:v>
                </c:pt>
                <c:pt idx="1405">
                  <c:v>2018</c:v>
                </c:pt>
                <c:pt idx="1406">
                  <c:v>2018</c:v>
                </c:pt>
                <c:pt idx="1407">
                  <c:v>2018</c:v>
                </c:pt>
                <c:pt idx="1408">
                  <c:v>2018</c:v>
                </c:pt>
                <c:pt idx="1409">
                  <c:v>2018</c:v>
                </c:pt>
                <c:pt idx="1410">
                  <c:v>2018</c:v>
                </c:pt>
                <c:pt idx="1411">
                  <c:v>2018</c:v>
                </c:pt>
                <c:pt idx="1412">
                  <c:v>2018</c:v>
                </c:pt>
                <c:pt idx="1413">
                  <c:v>2018</c:v>
                </c:pt>
                <c:pt idx="1414">
                  <c:v>2018</c:v>
                </c:pt>
                <c:pt idx="1415">
                  <c:v>2018</c:v>
                </c:pt>
                <c:pt idx="1416">
                  <c:v>2018</c:v>
                </c:pt>
                <c:pt idx="1417">
                  <c:v>2018</c:v>
                </c:pt>
                <c:pt idx="1418">
                  <c:v>2018</c:v>
                </c:pt>
                <c:pt idx="1419">
                  <c:v>2018</c:v>
                </c:pt>
                <c:pt idx="1420">
                  <c:v>2018</c:v>
                </c:pt>
                <c:pt idx="1421">
                  <c:v>2018</c:v>
                </c:pt>
                <c:pt idx="1422">
                  <c:v>2018</c:v>
                </c:pt>
                <c:pt idx="1423">
                  <c:v>2018</c:v>
                </c:pt>
                <c:pt idx="1424">
                  <c:v>2018</c:v>
                </c:pt>
                <c:pt idx="1425">
                  <c:v>2018</c:v>
                </c:pt>
                <c:pt idx="1426">
                  <c:v>2018</c:v>
                </c:pt>
                <c:pt idx="1427">
                  <c:v>2018</c:v>
                </c:pt>
                <c:pt idx="1428">
                  <c:v>2018</c:v>
                </c:pt>
                <c:pt idx="1429">
                  <c:v>2018</c:v>
                </c:pt>
                <c:pt idx="1430">
                  <c:v>2018</c:v>
                </c:pt>
                <c:pt idx="1431">
                  <c:v>2018</c:v>
                </c:pt>
                <c:pt idx="1432">
                  <c:v>2018</c:v>
                </c:pt>
                <c:pt idx="1433">
                  <c:v>2018</c:v>
                </c:pt>
                <c:pt idx="1434">
                  <c:v>2018</c:v>
                </c:pt>
                <c:pt idx="1435">
                  <c:v>2018</c:v>
                </c:pt>
                <c:pt idx="1436">
                  <c:v>2018</c:v>
                </c:pt>
                <c:pt idx="1437">
                  <c:v>2018</c:v>
                </c:pt>
                <c:pt idx="1438">
                  <c:v>2018</c:v>
                </c:pt>
                <c:pt idx="1439">
                  <c:v>2018</c:v>
                </c:pt>
                <c:pt idx="1440">
                  <c:v>2018</c:v>
                </c:pt>
                <c:pt idx="1441">
                  <c:v>2018</c:v>
                </c:pt>
                <c:pt idx="1442">
                  <c:v>2018</c:v>
                </c:pt>
                <c:pt idx="1443">
                  <c:v>2018</c:v>
                </c:pt>
                <c:pt idx="1444">
                  <c:v>2018</c:v>
                </c:pt>
                <c:pt idx="1445">
                  <c:v>2018</c:v>
                </c:pt>
                <c:pt idx="1446">
                  <c:v>2018</c:v>
                </c:pt>
                <c:pt idx="1447">
                  <c:v>2018</c:v>
                </c:pt>
                <c:pt idx="1448">
                  <c:v>2018</c:v>
                </c:pt>
                <c:pt idx="1449">
                  <c:v>2018</c:v>
                </c:pt>
                <c:pt idx="1450">
                  <c:v>2018</c:v>
                </c:pt>
                <c:pt idx="1451">
                  <c:v>2018</c:v>
                </c:pt>
                <c:pt idx="1452">
                  <c:v>2018</c:v>
                </c:pt>
                <c:pt idx="1453">
                  <c:v>2018</c:v>
                </c:pt>
                <c:pt idx="1454">
                  <c:v>2018</c:v>
                </c:pt>
                <c:pt idx="1455">
                  <c:v>2018</c:v>
                </c:pt>
                <c:pt idx="1456">
                  <c:v>2018</c:v>
                </c:pt>
                <c:pt idx="1457">
                  <c:v>2018</c:v>
                </c:pt>
                <c:pt idx="1458">
                  <c:v>2018</c:v>
                </c:pt>
                <c:pt idx="1459">
                  <c:v>2018</c:v>
                </c:pt>
                <c:pt idx="1460">
                  <c:v>2018</c:v>
                </c:pt>
                <c:pt idx="1461">
                  <c:v>2018</c:v>
                </c:pt>
                <c:pt idx="1462">
                  <c:v>2018</c:v>
                </c:pt>
                <c:pt idx="1463">
                  <c:v>2018</c:v>
                </c:pt>
                <c:pt idx="1464">
                  <c:v>2018</c:v>
                </c:pt>
                <c:pt idx="1465">
                  <c:v>2018</c:v>
                </c:pt>
                <c:pt idx="1466">
                  <c:v>2018</c:v>
                </c:pt>
                <c:pt idx="1467">
                  <c:v>2018</c:v>
                </c:pt>
                <c:pt idx="1468">
                  <c:v>2018</c:v>
                </c:pt>
                <c:pt idx="1469">
                  <c:v>2018</c:v>
                </c:pt>
                <c:pt idx="1470">
                  <c:v>2018</c:v>
                </c:pt>
                <c:pt idx="1471">
                  <c:v>2018</c:v>
                </c:pt>
                <c:pt idx="1472">
                  <c:v>2018</c:v>
                </c:pt>
                <c:pt idx="1473">
                  <c:v>2018</c:v>
                </c:pt>
                <c:pt idx="1474">
                  <c:v>2018</c:v>
                </c:pt>
                <c:pt idx="1475">
                  <c:v>2018</c:v>
                </c:pt>
                <c:pt idx="1476">
                  <c:v>2018</c:v>
                </c:pt>
                <c:pt idx="1477">
                  <c:v>2018</c:v>
                </c:pt>
                <c:pt idx="1478">
                  <c:v>2018</c:v>
                </c:pt>
                <c:pt idx="1479">
                  <c:v>2018</c:v>
                </c:pt>
                <c:pt idx="1480">
                  <c:v>2018</c:v>
                </c:pt>
                <c:pt idx="1481">
                  <c:v>2018</c:v>
                </c:pt>
                <c:pt idx="1482">
                  <c:v>2018</c:v>
                </c:pt>
                <c:pt idx="1483">
                  <c:v>2018</c:v>
                </c:pt>
                <c:pt idx="1484">
                  <c:v>2018</c:v>
                </c:pt>
                <c:pt idx="1485">
                  <c:v>2018</c:v>
                </c:pt>
                <c:pt idx="1486">
                  <c:v>2018</c:v>
                </c:pt>
                <c:pt idx="1487">
                  <c:v>2018</c:v>
                </c:pt>
                <c:pt idx="1488">
                  <c:v>2018</c:v>
                </c:pt>
                <c:pt idx="1489">
                  <c:v>2018</c:v>
                </c:pt>
                <c:pt idx="1490">
                  <c:v>2018</c:v>
                </c:pt>
                <c:pt idx="1491">
                  <c:v>2018</c:v>
                </c:pt>
                <c:pt idx="1492">
                  <c:v>2018</c:v>
                </c:pt>
                <c:pt idx="1493">
                  <c:v>2018</c:v>
                </c:pt>
                <c:pt idx="1494">
                  <c:v>2018</c:v>
                </c:pt>
                <c:pt idx="1495">
                  <c:v>2018</c:v>
                </c:pt>
                <c:pt idx="1496">
                  <c:v>2018</c:v>
                </c:pt>
                <c:pt idx="1497">
                  <c:v>2018</c:v>
                </c:pt>
                <c:pt idx="1498">
                  <c:v>2018</c:v>
                </c:pt>
                <c:pt idx="1499">
                  <c:v>2018</c:v>
                </c:pt>
                <c:pt idx="1500">
                  <c:v>2018</c:v>
                </c:pt>
                <c:pt idx="1501">
                  <c:v>2018</c:v>
                </c:pt>
                <c:pt idx="1502">
                  <c:v>2018</c:v>
                </c:pt>
                <c:pt idx="1503">
                  <c:v>2018</c:v>
                </c:pt>
                <c:pt idx="1504">
                  <c:v>2018</c:v>
                </c:pt>
                <c:pt idx="1505">
                  <c:v>2018</c:v>
                </c:pt>
                <c:pt idx="1506">
                  <c:v>2018</c:v>
                </c:pt>
                <c:pt idx="1507">
                  <c:v>2018</c:v>
                </c:pt>
                <c:pt idx="1508">
                  <c:v>2018</c:v>
                </c:pt>
                <c:pt idx="1509">
                  <c:v>2018</c:v>
                </c:pt>
                <c:pt idx="1510">
                  <c:v>2018</c:v>
                </c:pt>
                <c:pt idx="1511">
                  <c:v>2018</c:v>
                </c:pt>
                <c:pt idx="1512">
                  <c:v>2018</c:v>
                </c:pt>
                <c:pt idx="1513">
                  <c:v>2018</c:v>
                </c:pt>
                <c:pt idx="1514">
                  <c:v>2018</c:v>
                </c:pt>
                <c:pt idx="1515">
                  <c:v>2018</c:v>
                </c:pt>
                <c:pt idx="1516">
                  <c:v>2018</c:v>
                </c:pt>
                <c:pt idx="1517">
                  <c:v>2018</c:v>
                </c:pt>
                <c:pt idx="1518">
                  <c:v>2018</c:v>
                </c:pt>
                <c:pt idx="1519">
                  <c:v>2018</c:v>
                </c:pt>
                <c:pt idx="1520">
                  <c:v>2018</c:v>
                </c:pt>
                <c:pt idx="1521">
                  <c:v>2018</c:v>
                </c:pt>
                <c:pt idx="1522">
                  <c:v>2018</c:v>
                </c:pt>
                <c:pt idx="1523">
                  <c:v>2018</c:v>
                </c:pt>
                <c:pt idx="1524">
                  <c:v>2018</c:v>
                </c:pt>
                <c:pt idx="1525">
                  <c:v>2018</c:v>
                </c:pt>
                <c:pt idx="1526">
                  <c:v>2018</c:v>
                </c:pt>
                <c:pt idx="1527">
                  <c:v>2018</c:v>
                </c:pt>
                <c:pt idx="1528">
                  <c:v>2018</c:v>
                </c:pt>
                <c:pt idx="1529">
                  <c:v>2018</c:v>
                </c:pt>
                <c:pt idx="1530">
                  <c:v>2018</c:v>
                </c:pt>
                <c:pt idx="1531">
                  <c:v>2018</c:v>
                </c:pt>
                <c:pt idx="1532">
                  <c:v>2018</c:v>
                </c:pt>
                <c:pt idx="1533">
                  <c:v>2018</c:v>
                </c:pt>
                <c:pt idx="1534">
                  <c:v>2018</c:v>
                </c:pt>
                <c:pt idx="1535">
                  <c:v>2018</c:v>
                </c:pt>
                <c:pt idx="1536">
                  <c:v>2018</c:v>
                </c:pt>
                <c:pt idx="1537">
                  <c:v>2018</c:v>
                </c:pt>
                <c:pt idx="1538">
                  <c:v>2018</c:v>
                </c:pt>
                <c:pt idx="1539">
                  <c:v>2018</c:v>
                </c:pt>
                <c:pt idx="1540">
                  <c:v>2018</c:v>
                </c:pt>
                <c:pt idx="1541">
                  <c:v>2018</c:v>
                </c:pt>
                <c:pt idx="1542">
                  <c:v>2018</c:v>
                </c:pt>
                <c:pt idx="1543">
                  <c:v>2018</c:v>
                </c:pt>
                <c:pt idx="1544">
                  <c:v>2018</c:v>
                </c:pt>
                <c:pt idx="1545">
                  <c:v>2018</c:v>
                </c:pt>
                <c:pt idx="1546">
                  <c:v>2018</c:v>
                </c:pt>
                <c:pt idx="1547">
                  <c:v>2018</c:v>
                </c:pt>
                <c:pt idx="1548">
                  <c:v>2018</c:v>
                </c:pt>
                <c:pt idx="1549">
                  <c:v>2018</c:v>
                </c:pt>
                <c:pt idx="1550">
                  <c:v>2018</c:v>
                </c:pt>
                <c:pt idx="1551">
                  <c:v>2018</c:v>
                </c:pt>
                <c:pt idx="1552">
                  <c:v>2018</c:v>
                </c:pt>
                <c:pt idx="1553">
                  <c:v>2018</c:v>
                </c:pt>
                <c:pt idx="1554">
                  <c:v>2018</c:v>
                </c:pt>
                <c:pt idx="1555">
                  <c:v>2018</c:v>
                </c:pt>
                <c:pt idx="1556">
                  <c:v>2018</c:v>
                </c:pt>
                <c:pt idx="1557">
                  <c:v>2018</c:v>
                </c:pt>
                <c:pt idx="1558">
                  <c:v>2018</c:v>
                </c:pt>
                <c:pt idx="1559">
                  <c:v>2018</c:v>
                </c:pt>
                <c:pt idx="1560">
                  <c:v>2018</c:v>
                </c:pt>
                <c:pt idx="1561">
                  <c:v>2018</c:v>
                </c:pt>
                <c:pt idx="1562">
                  <c:v>2018</c:v>
                </c:pt>
                <c:pt idx="1563">
                  <c:v>2018</c:v>
                </c:pt>
                <c:pt idx="1564">
                  <c:v>2018</c:v>
                </c:pt>
                <c:pt idx="1565">
                  <c:v>2018</c:v>
                </c:pt>
                <c:pt idx="1566">
                  <c:v>2018</c:v>
                </c:pt>
                <c:pt idx="1567">
                  <c:v>2018</c:v>
                </c:pt>
                <c:pt idx="1568">
                  <c:v>2018</c:v>
                </c:pt>
                <c:pt idx="1569">
                  <c:v>2018</c:v>
                </c:pt>
                <c:pt idx="1570">
                  <c:v>2018</c:v>
                </c:pt>
                <c:pt idx="1571">
                  <c:v>2018</c:v>
                </c:pt>
                <c:pt idx="1572">
                  <c:v>2018</c:v>
                </c:pt>
                <c:pt idx="1573">
                  <c:v>2018</c:v>
                </c:pt>
                <c:pt idx="1574">
                  <c:v>2018</c:v>
                </c:pt>
                <c:pt idx="1575">
                  <c:v>2018</c:v>
                </c:pt>
                <c:pt idx="1576">
                  <c:v>2018</c:v>
                </c:pt>
                <c:pt idx="1577">
                  <c:v>2018</c:v>
                </c:pt>
                <c:pt idx="1578">
                  <c:v>2018</c:v>
                </c:pt>
                <c:pt idx="1579">
                  <c:v>2018</c:v>
                </c:pt>
                <c:pt idx="1580">
                  <c:v>2018</c:v>
                </c:pt>
                <c:pt idx="1581">
                  <c:v>2018</c:v>
                </c:pt>
                <c:pt idx="1582">
                  <c:v>2018</c:v>
                </c:pt>
                <c:pt idx="1583">
                  <c:v>2018</c:v>
                </c:pt>
                <c:pt idx="1584">
                  <c:v>2018</c:v>
                </c:pt>
                <c:pt idx="1585">
                  <c:v>2018</c:v>
                </c:pt>
                <c:pt idx="1586">
                  <c:v>2018</c:v>
                </c:pt>
                <c:pt idx="1587">
                  <c:v>2018</c:v>
                </c:pt>
                <c:pt idx="1588">
                  <c:v>2018</c:v>
                </c:pt>
                <c:pt idx="1589">
                  <c:v>2018</c:v>
                </c:pt>
                <c:pt idx="1590">
                  <c:v>2018</c:v>
                </c:pt>
                <c:pt idx="1591">
                  <c:v>2018</c:v>
                </c:pt>
                <c:pt idx="1592">
                  <c:v>2018</c:v>
                </c:pt>
                <c:pt idx="1593">
                  <c:v>2018</c:v>
                </c:pt>
                <c:pt idx="1594">
                  <c:v>2018</c:v>
                </c:pt>
                <c:pt idx="1595">
                  <c:v>2018</c:v>
                </c:pt>
                <c:pt idx="1596">
                  <c:v>2018</c:v>
                </c:pt>
                <c:pt idx="1597">
                  <c:v>2018</c:v>
                </c:pt>
                <c:pt idx="1598">
                  <c:v>2018</c:v>
                </c:pt>
                <c:pt idx="1599">
                  <c:v>2018</c:v>
                </c:pt>
                <c:pt idx="1600">
                  <c:v>2018</c:v>
                </c:pt>
                <c:pt idx="1601">
                  <c:v>2018</c:v>
                </c:pt>
                <c:pt idx="1602">
                  <c:v>2018</c:v>
                </c:pt>
                <c:pt idx="1603">
                  <c:v>2018</c:v>
                </c:pt>
                <c:pt idx="1604">
                  <c:v>2018</c:v>
                </c:pt>
                <c:pt idx="1605">
                  <c:v>2018</c:v>
                </c:pt>
                <c:pt idx="1606">
                  <c:v>2018</c:v>
                </c:pt>
                <c:pt idx="1607">
                  <c:v>2018</c:v>
                </c:pt>
                <c:pt idx="1608">
                  <c:v>2018</c:v>
                </c:pt>
                <c:pt idx="1609">
                  <c:v>2018</c:v>
                </c:pt>
                <c:pt idx="1610">
                  <c:v>2018</c:v>
                </c:pt>
                <c:pt idx="1611">
                  <c:v>2018</c:v>
                </c:pt>
                <c:pt idx="1612">
                  <c:v>2018</c:v>
                </c:pt>
                <c:pt idx="1613">
                  <c:v>2018</c:v>
                </c:pt>
                <c:pt idx="1614">
                  <c:v>2018</c:v>
                </c:pt>
                <c:pt idx="1615">
                  <c:v>2018</c:v>
                </c:pt>
                <c:pt idx="1616">
                  <c:v>2018</c:v>
                </c:pt>
                <c:pt idx="1617">
                  <c:v>2018</c:v>
                </c:pt>
                <c:pt idx="1618">
                  <c:v>2018</c:v>
                </c:pt>
                <c:pt idx="1619">
                  <c:v>2018</c:v>
                </c:pt>
                <c:pt idx="1620">
                  <c:v>2018</c:v>
                </c:pt>
                <c:pt idx="1621">
                  <c:v>2018</c:v>
                </c:pt>
                <c:pt idx="1622">
                  <c:v>2018</c:v>
                </c:pt>
                <c:pt idx="1623">
                  <c:v>2018</c:v>
                </c:pt>
                <c:pt idx="1624">
                  <c:v>2018</c:v>
                </c:pt>
                <c:pt idx="1625">
                  <c:v>2018</c:v>
                </c:pt>
                <c:pt idx="1626">
                  <c:v>2018</c:v>
                </c:pt>
                <c:pt idx="1627">
                  <c:v>2018</c:v>
                </c:pt>
                <c:pt idx="1628">
                  <c:v>2018</c:v>
                </c:pt>
                <c:pt idx="1629">
                  <c:v>2018</c:v>
                </c:pt>
                <c:pt idx="1630">
                  <c:v>2018</c:v>
                </c:pt>
                <c:pt idx="1631">
                  <c:v>2018</c:v>
                </c:pt>
                <c:pt idx="1632">
                  <c:v>2018</c:v>
                </c:pt>
                <c:pt idx="1633">
                  <c:v>2018</c:v>
                </c:pt>
                <c:pt idx="1634">
                  <c:v>2018</c:v>
                </c:pt>
                <c:pt idx="1635">
                  <c:v>2018</c:v>
                </c:pt>
                <c:pt idx="1636">
                  <c:v>2018</c:v>
                </c:pt>
                <c:pt idx="1637">
                  <c:v>2018</c:v>
                </c:pt>
                <c:pt idx="1638">
                  <c:v>2018</c:v>
                </c:pt>
                <c:pt idx="1639">
                  <c:v>2018</c:v>
                </c:pt>
                <c:pt idx="1640">
                  <c:v>2018</c:v>
                </c:pt>
                <c:pt idx="1641">
                  <c:v>2018</c:v>
                </c:pt>
                <c:pt idx="1642">
                  <c:v>2018</c:v>
                </c:pt>
                <c:pt idx="1643">
                  <c:v>2018</c:v>
                </c:pt>
                <c:pt idx="1644">
                  <c:v>2018</c:v>
                </c:pt>
                <c:pt idx="1645">
                  <c:v>2018</c:v>
                </c:pt>
                <c:pt idx="1646">
                  <c:v>2018</c:v>
                </c:pt>
                <c:pt idx="1647">
                  <c:v>2018</c:v>
                </c:pt>
                <c:pt idx="1648">
                  <c:v>2018</c:v>
                </c:pt>
                <c:pt idx="1649">
                  <c:v>2018</c:v>
                </c:pt>
                <c:pt idx="1650">
                  <c:v>2018</c:v>
                </c:pt>
                <c:pt idx="1651">
                  <c:v>2018</c:v>
                </c:pt>
                <c:pt idx="1652">
                  <c:v>2018</c:v>
                </c:pt>
                <c:pt idx="1653">
                  <c:v>2018</c:v>
                </c:pt>
                <c:pt idx="1654">
                  <c:v>2018</c:v>
                </c:pt>
                <c:pt idx="1655">
                  <c:v>2018</c:v>
                </c:pt>
                <c:pt idx="1656">
                  <c:v>2018</c:v>
                </c:pt>
                <c:pt idx="1657">
                  <c:v>2018</c:v>
                </c:pt>
                <c:pt idx="1658">
                  <c:v>2018</c:v>
                </c:pt>
                <c:pt idx="1659">
                  <c:v>2018</c:v>
                </c:pt>
                <c:pt idx="1660">
                  <c:v>2018</c:v>
                </c:pt>
                <c:pt idx="1661">
                  <c:v>2018</c:v>
                </c:pt>
                <c:pt idx="1662">
                  <c:v>2018</c:v>
                </c:pt>
                <c:pt idx="1663">
                  <c:v>2018</c:v>
                </c:pt>
                <c:pt idx="1664">
                  <c:v>2018</c:v>
                </c:pt>
                <c:pt idx="1665">
                  <c:v>2018</c:v>
                </c:pt>
                <c:pt idx="1666">
                  <c:v>2018</c:v>
                </c:pt>
                <c:pt idx="1667">
                  <c:v>2018</c:v>
                </c:pt>
                <c:pt idx="1668">
                  <c:v>2018</c:v>
                </c:pt>
                <c:pt idx="1669">
                  <c:v>2018</c:v>
                </c:pt>
                <c:pt idx="1670">
                  <c:v>2018</c:v>
                </c:pt>
                <c:pt idx="1671">
                  <c:v>2018</c:v>
                </c:pt>
                <c:pt idx="1672">
                  <c:v>2018</c:v>
                </c:pt>
                <c:pt idx="1673">
                  <c:v>2018</c:v>
                </c:pt>
                <c:pt idx="1674">
                  <c:v>2018</c:v>
                </c:pt>
                <c:pt idx="1675">
                  <c:v>2018</c:v>
                </c:pt>
                <c:pt idx="1676">
                  <c:v>2018</c:v>
                </c:pt>
                <c:pt idx="1677">
                  <c:v>2018</c:v>
                </c:pt>
                <c:pt idx="1678">
                  <c:v>2018</c:v>
                </c:pt>
                <c:pt idx="1679">
                  <c:v>2018</c:v>
                </c:pt>
                <c:pt idx="1680">
                  <c:v>2018</c:v>
                </c:pt>
                <c:pt idx="1681">
                  <c:v>2018</c:v>
                </c:pt>
                <c:pt idx="1682">
                  <c:v>2018</c:v>
                </c:pt>
                <c:pt idx="1683">
                  <c:v>2018</c:v>
                </c:pt>
                <c:pt idx="1684">
                  <c:v>2018</c:v>
                </c:pt>
                <c:pt idx="1685">
                  <c:v>2018</c:v>
                </c:pt>
                <c:pt idx="1686">
                  <c:v>2018</c:v>
                </c:pt>
                <c:pt idx="1687">
                  <c:v>2018</c:v>
                </c:pt>
                <c:pt idx="1688">
                  <c:v>2018</c:v>
                </c:pt>
                <c:pt idx="1689">
                  <c:v>2018</c:v>
                </c:pt>
                <c:pt idx="1690">
                  <c:v>2018</c:v>
                </c:pt>
                <c:pt idx="1691">
                  <c:v>2018</c:v>
                </c:pt>
                <c:pt idx="1692">
                  <c:v>2018</c:v>
                </c:pt>
                <c:pt idx="1693">
                  <c:v>2018</c:v>
                </c:pt>
                <c:pt idx="1694">
                  <c:v>2018</c:v>
                </c:pt>
                <c:pt idx="1695">
                  <c:v>2018</c:v>
                </c:pt>
                <c:pt idx="1696">
                  <c:v>2018</c:v>
                </c:pt>
                <c:pt idx="1697">
                  <c:v>2018</c:v>
                </c:pt>
                <c:pt idx="1698">
                  <c:v>2018</c:v>
                </c:pt>
                <c:pt idx="1699">
                  <c:v>2018</c:v>
                </c:pt>
                <c:pt idx="1700">
                  <c:v>2018</c:v>
                </c:pt>
                <c:pt idx="1701">
                  <c:v>2018</c:v>
                </c:pt>
                <c:pt idx="1702">
                  <c:v>2018</c:v>
                </c:pt>
                <c:pt idx="1703">
                  <c:v>2018</c:v>
                </c:pt>
                <c:pt idx="1704">
                  <c:v>2018</c:v>
                </c:pt>
                <c:pt idx="1705">
                  <c:v>2018</c:v>
                </c:pt>
                <c:pt idx="1706">
                  <c:v>2018</c:v>
                </c:pt>
                <c:pt idx="1707">
                  <c:v>2018</c:v>
                </c:pt>
                <c:pt idx="1708">
                  <c:v>2018</c:v>
                </c:pt>
                <c:pt idx="1709">
                  <c:v>2018</c:v>
                </c:pt>
                <c:pt idx="1710">
                  <c:v>2018</c:v>
                </c:pt>
                <c:pt idx="1711">
                  <c:v>2018</c:v>
                </c:pt>
                <c:pt idx="1712">
                  <c:v>2018</c:v>
                </c:pt>
                <c:pt idx="1713">
                  <c:v>2018</c:v>
                </c:pt>
                <c:pt idx="1714">
                  <c:v>2018</c:v>
                </c:pt>
                <c:pt idx="1715">
                  <c:v>2018</c:v>
                </c:pt>
                <c:pt idx="1716">
                  <c:v>2018</c:v>
                </c:pt>
                <c:pt idx="1717">
                  <c:v>2018</c:v>
                </c:pt>
                <c:pt idx="1718">
                  <c:v>2018</c:v>
                </c:pt>
                <c:pt idx="1719">
                  <c:v>2018</c:v>
                </c:pt>
                <c:pt idx="1720">
                  <c:v>2018</c:v>
                </c:pt>
                <c:pt idx="1721">
                  <c:v>2018</c:v>
                </c:pt>
                <c:pt idx="1722">
                  <c:v>2018</c:v>
                </c:pt>
                <c:pt idx="1723">
                  <c:v>2018</c:v>
                </c:pt>
                <c:pt idx="1724">
                  <c:v>2018</c:v>
                </c:pt>
                <c:pt idx="1725">
                  <c:v>2018</c:v>
                </c:pt>
                <c:pt idx="1726">
                  <c:v>2018</c:v>
                </c:pt>
                <c:pt idx="1727">
                  <c:v>2018</c:v>
                </c:pt>
                <c:pt idx="1728">
                  <c:v>2018</c:v>
                </c:pt>
                <c:pt idx="1729">
                  <c:v>2018</c:v>
                </c:pt>
                <c:pt idx="1730">
                  <c:v>2018</c:v>
                </c:pt>
                <c:pt idx="1731">
                  <c:v>2018</c:v>
                </c:pt>
                <c:pt idx="1732">
                  <c:v>2018</c:v>
                </c:pt>
                <c:pt idx="1733">
                  <c:v>2018</c:v>
                </c:pt>
                <c:pt idx="1734">
                  <c:v>2018</c:v>
                </c:pt>
                <c:pt idx="1735">
                  <c:v>2018</c:v>
                </c:pt>
                <c:pt idx="1736">
                  <c:v>2018</c:v>
                </c:pt>
                <c:pt idx="1737">
                  <c:v>2018</c:v>
                </c:pt>
                <c:pt idx="1738">
                  <c:v>2018</c:v>
                </c:pt>
                <c:pt idx="1739">
                  <c:v>2018</c:v>
                </c:pt>
                <c:pt idx="1740">
                  <c:v>2018</c:v>
                </c:pt>
                <c:pt idx="1741">
                  <c:v>2018</c:v>
                </c:pt>
                <c:pt idx="1742">
                  <c:v>2018</c:v>
                </c:pt>
                <c:pt idx="1743">
                  <c:v>2018</c:v>
                </c:pt>
                <c:pt idx="1744">
                  <c:v>2018</c:v>
                </c:pt>
                <c:pt idx="1745">
                  <c:v>2018</c:v>
                </c:pt>
                <c:pt idx="1746">
                  <c:v>2018</c:v>
                </c:pt>
                <c:pt idx="1747">
                  <c:v>2018</c:v>
                </c:pt>
                <c:pt idx="1748">
                  <c:v>2018</c:v>
                </c:pt>
                <c:pt idx="1749">
                  <c:v>2018</c:v>
                </c:pt>
                <c:pt idx="1750">
                  <c:v>2018</c:v>
                </c:pt>
                <c:pt idx="1751">
                  <c:v>2018</c:v>
                </c:pt>
                <c:pt idx="1752">
                  <c:v>2018</c:v>
                </c:pt>
                <c:pt idx="1753">
                  <c:v>2018</c:v>
                </c:pt>
                <c:pt idx="1754">
                  <c:v>2018</c:v>
                </c:pt>
                <c:pt idx="1755">
                  <c:v>2018</c:v>
                </c:pt>
                <c:pt idx="1756">
                  <c:v>2018</c:v>
                </c:pt>
                <c:pt idx="1757">
                  <c:v>2018</c:v>
                </c:pt>
                <c:pt idx="1758">
                  <c:v>2018</c:v>
                </c:pt>
                <c:pt idx="1759">
                  <c:v>2018</c:v>
                </c:pt>
                <c:pt idx="1760">
                  <c:v>2018</c:v>
                </c:pt>
                <c:pt idx="1761">
                  <c:v>2018</c:v>
                </c:pt>
                <c:pt idx="1762">
                  <c:v>2018</c:v>
                </c:pt>
                <c:pt idx="1763">
                  <c:v>2018</c:v>
                </c:pt>
                <c:pt idx="1764">
                  <c:v>2018</c:v>
                </c:pt>
                <c:pt idx="1765">
                  <c:v>2018</c:v>
                </c:pt>
                <c:pt idx="1766">
                  <c:v>2018</c:v>
                </c:pt>
                <c:pt idx="1767">
                  <c:v>2018</c:v>
                </c:pt>
                <c:pt idx="1768">
                  <c:v>2018</c:v>
                </c:pt>
                <c:pt idx="1769">
                  <c:v>2018</c:v>
                </c:pt>
                <c:pt idx="1770">
                  <c:v>2018</c:v>
                </c:pt>
                <c:pt idx="1771">
                  <c:v>2018</c:v>
                </c:pt>
                <c:pt idx="1772">
                  <c:v>2018</c:v>
                </c:pt>
                <c:pt idx="1773">
                  <c:v>2018</c:v>
                </c:pt>
                <c:pt idx="1774">
                  <c:v>2018</c:v>
                </c:pt>
                <c:pt idx="1775">
                  <c:v>2018</c:v>
                </c:pt>
                <c:pt idx="1776">
                  <c:v>2018</c:v>
                </c:pt>
                <c:pt idx="1777">
                  <c:v>2018</c:v>
                </c:pt>
                <c:pt idx="1778">
                  <c:v>2018</c:v>
                </c:pt>
                <c:pt idx="1779">
                  <c:v>2018</c:v>
                </c:pt>
                <c:pt idx="1780">
                  <c:v>2018</c:v>
                </c:pt>
                <c:pt idx="1781">
                  <c:v>2018</c:v>
                </c:pt>
                <c:pt idx="1782">
                  <c:v>2018</c:v>
                </c:pt>
                <c:pt idx="1783">
                  <c:v>2018</c:v>
                </c:pt>
                <c:pt idx="1784">
                  <c:v>2018</c:v>
                </c:pt>
                <c:pt idx="1785">
                  <c:v>2018</c:v>
                </c:pt>
                <c:pt idx="1786">
                  <c:v>2018</c:v>
                </c:pt>
                <c:pt idx="1787">
                  <c:v>2018</c:v>
                </c:pt>
                <c:pt idx="1788">
                  <c:v>2018</c:v>
                </c:pt>
                <c:pt idx="1789">
                  <c:v>2018</c:v>
                </c:pt>
                <c:pt idx="1790">
                  <c:v>2018</c:v>
                </c:pt>
                <c:pt idx="1791">
                  <c:v>2018</c:v>
                </c:pt>
                <c:pt idx="1792">
                  <c:v>2018</c:v>
                </c:pt>
                <c:pt idx="1793">
                  <c:v>2018</c:v>
                </c:pt>
                <c:pt idx="1794">
                  <c:v>2018</c:v>
                </c:pt>
                <c:pt idx="1795">
                  <c:v>2018</c:v>
                </c:pt>
                <c:pt idx="1796">
                  <c:v>2018</c:v>
                </c:pt>
                <c:pt idx="1797">
                  <c:v>2018</c:v>
                </c:pt>
                <c:pt idx="1798">
                  <c:v>2018</c:v>
                </c:pt>
                <c:pt idx="1799">
                  <c:v>2018</c:v>
                </c:pt>
                <c:pt idx="1800">
                  <c:v>2018</c:v>
                </c:pt>
                <c:pt idx="1801">
                  <c:v>2018</c:v>
                </c:pt>
                <c:pt idx="1802">
                  <c:v>2018</c:v>
                </c:pt>
                <c:pt idx="1803">
                  <c:v>2018</c:v>
                </c:pt>
                <c:pt idx="1804">
                  <c:v>2018</c:v>
                </c:pt>
                <c:pt idx="1805">
                  <c:v>2018</c:v>
                </c:pt>
                <c:pt idx="1806">
                  <c:v>2018</c:v>
                </c:pt>
                <c:pt idx="1807">
                  <c:v>2018</c:v>
                </c:pt>
                <c:pt idx="1808">
                  <c:v>2018</c:v>
                </c:pt>
                <c:pt idx="1809">
                  <c:v>2018</c:v>
                </c:pt>
                <c:pt idx="1810">
                  <c:v>2018</c:v>
                </c:pt>
                <c:pt idx="1811">
                  <c:v>2018</c:v>
                </c:pt>
                <c:pt idx="1812">
                  <c:v>2018</c:v>
                </c:pt>
                <c:pt idx="1813">
                  <c:v>2018</c:v>
                </c:pt>
                <c:pt idx="1814">
                  <c:v>2018</c:v>
                </c:pt>
                <c:pt idx="1815">
                  <c:v>2018</c:v>
                </c:pt>
                <c:pt idx="1816">
                  <c:v>2018</c:v>
                </c:pt>
                <c:pt idx="1817">
                  <c:v>2018</c:v>
                </c:pt>
                <c:pt idx="1818">
                  <c:v>2018</c:v>
                </c:pt>
                <c:pt idx="1819">
                  <c:v>2018</c:v>
                </c:pt>
                <c:pt idx="1820">
                  <c:v>2018</c:v>
                </c:pt>
                <c:pt idx="1821">
                  <c:v>2018</c:v>
                </c:pt>
                <c:pt idx="1822">
                  <c:v>2018</c:v>
                </c:pt>
                <c:pt idx="1823">
                  <c:v>2018</c:v>
                </c:pt>
                <c:pt idx="1824">
                  <c:v>2018</c:v>
                </c:pt>
                <c:pt idx="1825">
                  <c:v>2018</c:v>
                </c:pt>
                <c:pt idx="1826">
                  <c:v>2018</c:v>
                </c:pt>
                <c:pt idx="1827">
                  <c:v>2018</c:v>
                </c:pt>
                <c:pt idx="1828">
                  <c:v>2018</c:v>
                </c:pt>
                <c:pt idx="1829">
                  <c:v>2018</c:v>
                </c:pt>
                <c:pt idx="1830">
                  <c:v>2018</c:v>
                </c:pt>
                <c:pt idx="1831">
                  <c:v>2018</c:v>
                </c:pt>
                <c:pt idx="1832">
                  <c:v>2018</c:v>
                </c:pt>
                <c:pt idx="1833">
                  <c:v>2018</c:v>
                </c:pt>
                <c:pt idx="1834">
                  <c:v>2018</c:v>
                </c:pt>
                <c:pt idx="1835">
                  <c:v>2018</c:v>
                </c:pt>
                <c:pt idx="1836">
                  <c:v>2018</c:v>
                </c:pt>
                <c:pt idx="1837">
                  <c:v>2018</c:v>
                </c:pt>
                <c:pt idx="1838">
                  <c:v>2018</c:v>
                </c:pt>
                <c:pt idx="1839">
                  <c:v>2018</c:v>
                </c:pt>
                <c:pt idx="1840">
                  <c:v>2018</c:v>
                </c:pt>
                <c:pt idx="1841">
                  <c:v>2018</c:v>
                </c:pt>
                <c:pt idx="1842">
                  <c:v>2018</c:v>
                </c:pt>
                <c:pt idx="1843">
                  <c:v>2018</c:v>
                </c:pt>
                <c:pt idx="1844">
                  <c:v>2018</c:v>
                </c:pt>
                <c:pt idx="1845">
                  <c:v>2018</c:v>
                </c:pt>
                <c:pt idx="1846">
                  <c:v>2018</c:v>
                </c:pt>
                <c:pt idx="1847">
                  <c:v>2018</c:v>
                </c:pt>
                <c:pt idx="1848">
                  <c:v>2018</c:v>
                </c:pt>
                <c:pt idx="1849">
                  <c:v>2018</c:v>
                </c:pt>
                <c:pt idx="1850">
                  <c:v>2018</c:v>
                </c:pt>
                <c:pt idx="1851">
                  <c:v>2018</c:v>
                </c:pt>
                <c:pt idx="1852">
                  <c:v>2018</c:v>
                </c:pt>
                <c:pt idx="1853">
                  <c:v>2018</c:v>
                </c:pt>
                <c:pt idx="1854">
                  <c:v>2018</c:v>
                </c:pt>
                <c:pt idx="1855">
                  <c:v>2018</c:v>
                </c:pt>
                <c:pt idx="1856">
                  <c:v>2018</c:v>
                </c:pt>
                <c:pt idx="1857">
                  <c:v>2018</c:v>
                </c:pt>
                <c:pt idx="1858">
                  <c:v>2018</c:v>
                </c:pt>
                <c:pt idx="1859">
                  <c:v>2018</c:v>
                </c:pt>
                <c:pt idx="1860">
                  <c:v>2018</c:v>
                </c:pt>
                <c:pt idx="1861">
                  <c:v>2018</c:v>
                </c:pt>
                <c:pt idx="1862">
                  <c:v>2018</c:v>
                </c:pt>
                <c:pt idx="1863">
                  <c:v>2018</c:v>
                </c:pt>
                <c:pt idx="1864">
                  <c:v>2018</c:v>
                </c:pt>
                <c:pt idx="1865">
                  <c:v>2018</c:v>
                </c:pt>
                <c:pt idx="1866">
                  <c:v>2018</c:v>
                </c:pt>
                <c:pt idx="1867">
                  <c:v>2018</c:v>
                </c:pt>
                <c:pt idx="1868">
                  <c:v>2018</c:v>
                </c:pt>
                <c:pt idx="1869">
                  <c:v>2018</c:v>
                </c:pt>
                <c:pt idx="1870">
                  <c:v>2018</c:v>
                </c:pt>
                <c:pt idx="1871">
                  <c:v>2018</c:v>
                </c:pt>
                <c:pt idx="1872">
                  <c:v>2018</c:v>
                </c:pt>
                <c:pt idx="1873">
                  <c:v>2018</c:v>
                </c:pt>
                <c:pt idx="1874">
                  <c:v>2018</c:v>
                </c:pt>
                <c:pt idx="1875">
                  <c:v>2018</c:v>
                </c:pt>
                <c:pt idx="1876">
                  <c:v>2018</c:v>
                </c:pt>
                <c:pt idx="1877">
                  <c:v>2018</c:v>
                </c:pt>
                <c:pt idx="1878">
                  <c:v>2018</c:v>
                </c:pt>
                <c:pt idx="1879">
                  <c:v>2018</c:v>
                </c:pt>
                <c:pt idx="1880">
                  <c:v>2018</c:v>
                </c:pt>
                <c:pt idx="1881">
                  <c:v>2018</c:v>
                </c:pt>
                <c:pt idx="1882">
                  <c:v>2018</c:v>
                </c:pt>
                <c:pt idx="1883">
                  <c:v>2018</c:v>
                </c:pt>
                <c:pt idx="1884">
                  <c:v>2018</c:v>
                </c:pt>
                <c:pt idx="1885">
                  <c:v>2018</c:v>
                </c:pt>
                <c:pt idx="1886">
                  <c:v>2018</c:v>
                </c:pt>
                <c:pt idx="1887">
                  <c:v>2018</c:v>
                </c:pt>
                <c:pt idx="1888">
                  <c:v>2018</c:v>
                </c:pt>
                <c:pt idx="1889">
                  <c:v>2018</c:v>
                </c:pt>
                <c:pt idx="1890">
                  <c:v>2018</c:v>
                </c:pt>
                <c:pt idx="1891">
                  <c:v>2018</c:v>
                </c:pt>
                <c:pt idx="1892">
                  <c:v>2018</c:v>
                </c:pt>
                <c:pt idx="1893">
                  <c:v>2018</c:v>
                </c:pt>
                <c:pt idx="1894">
                  <c:v>2018</c:v>
                </c:pt>
                <c:pt idx="1895">
                  <c:v>2018</c:v>
                </c:pt>
                <c:pt idx="1896">
                  <c:v>2018</c:v>
                </c:pt>
                <c:pt idx="1897">
                  <c:v>2018</c:v>
                </c:pt>
                <c:pt idx="1898">
                  <c:v>2018</c:v>
                </c:pt>
                <c:pt idx="1899">
                  <c:v>2018</c:v>
                </c:pt>
                <c:pt idx="1900">
                  <c:v>2018</c:v>
                </c:pt>
                <c:pt idx="1901">
                  <c:v>2018</c:v>
                </c:pt>
                <c:pt idx="1902">
                  <c:v>2018</c:v>
                </c:pt>
                <c:pt idx="1903">
                  <c:v>2018</c:v>
                </c:pt>
                <c:pt idx="1904">
                  <c:v>2018</c:v>
                </c:pt>
                <c:pt idx="1905">
                  <c:v>2018</c:v>
                </c:pt>
                <c:pt idx="1906">
                  <c:v>2018</c:v>
                </c:pt>
                <c:pt idx="1907">
                  <c:v>2018</c:v>
                </c:pt>
                <c:pt idx="1908">
                  <c:v>2018</c:v>
                </c:pt>
                <c:pt idx="1909">
                  <c:v>2018</c:v>
                </c:pt>
                <c:pt idx="1910">
                  <c:v>2018</c:v>
                </c:pt>
                <c:pt idx="1911">
                  <c:v>2018</c:v>
                </c:pt>
                <c:pt idx="1912">
                  <c:v>2018</c:v>
                </c:pt>
                <c:pt idx="1913">
                  <c:v>2018</c:v>
                </c:pt>
                <c:pt idx="1914">
                  <c:v>2018</c:v>
                </c:pt>
                <c:pt idx="1915">
                  <c:v>2018</c:v>
                </c:pt>
                <c:pt idx="1916">
                  <c:v>2018</c:v>
                </c:pt>
                <c:pt idx="1917">
                  <c:v>2018</c:v>
                </c:pt>
                <c:pt idx="1918">
                  <c:v>2018</c:v>
                </c:pt>
                <c:pt idx="1919">
                  <c:v>2018</c:v>
                </c:pt>
                <c:pt idx="1920">
                  <c:v>2018</c:v>
                </c:pt>
                <c:pt idx="1921">
                  <c:v>2018</c:v>
                </c:pt>
                <c:pt idx="1922">
                  <c:v>2018</c:v>
                </c:pt>
                <c:pt idx="1923">
                  <c:v>2018</c:v>
                </c:pt>
                <c:pt idx="1924">
                  <c:v>2018</c:v>
                </c:pt>
                <c:pt idx="1925">
                  <c:v>2018</c:v>
                </c:pt>
                <c:pt idx="1926">
                  <c:v>2018</c:v>
                </c:pt>
                <c:pt idx="1927">
                  <c:v>2018</c:v>
                </c:pt>
                <c:pt idx="1928">
                  <c:v>2018</c:v>
                </c:pt>
                <c:pt idx="1929">
                  <c:v>2018</c:v>
                </c:pt>
                <c:pt idx="1930">
                  <c:v>2018</c:v>
                </c:pt>
                <c:pt idx="1931">
                  <c:v>2018</c:v>
                </c:pt>
                <c:pt idx="1932">
                  <c:v>2018</c:v>
                </c:pt>
                <c:pt idx="1933">
                  <c:v>2018</c:v>
                </c:pt>
                <c:pt idx="1934">
                  <c:v>2018</c:v>
                </c:pt>
                <c:pt idx="1935">
                  <c:v>2018</c:v>
                </c:pt>
                <c:pt idx="1936">
                  <c:v>2018</c:v>
                </c:pt>
                <c:pt idx="1937">
                  <c:v>2018</c:v>
                </c:pt>
                <c:pt idx="1938">
                  <c:v>2018</c:v>
                </c:pt>
                <c:pt idx="1939">
                  <c:v>2018</c:v>
                </c:pt>
                <c:pt idx="1940">
                  <c:v>2018</c:v>
                </c:pt>
                <c:pt idx="1941">
                  <c:v>2018</c:v>
                </c:pt>
                <c:pt idx="1942">
                  <c:v>2018</c:v>
                </c:pt>
                <c:pt idx="1943">
                  <c:v>2018</c:v>
                </c:pt>
                <c:pt idx="1944">
                  <c:v>2018</c:v>
                </c:pt>
                <c:pt idx="1945">
                  <c:v>2018</c:v>
                </c:pt>
                <c:pt idx="1946">
                  <c:v>2018</c:v>
                </c:pt>
                <c:pt idx="1947">
                  <c:v>2018</c:v>
                </c:pt>
                <c:pt idx="1948">
                  <c:v>2018</c:v>
                </c:pt>
                <c:pt idx="1949">
                  <c:v>2018</c:v>
                </c:pt>
                <c:pt idx="1950">
                  <c:v>2018</c:v>
                </c:pt>
                <c:pt idx="1951">
                  <c:v>2018</c:v>
                </c:pt>
                <c:pt idx="1952">
                  <c:v>2018</c:v>
                </c:pt>
                <c:pt idx="1953">
                  <c:v>2018</c:v>
                </c:pt>
                <c:pt idx="1954">
                  <c:v>2018</c:v>
                </c:pt>
                <c:pt idx="1955">
                  <c:v>2018</c:v>
                </c:pt>
                <c:pt idx="1956">
                  <c:v>2018</c:v>
                </c:pt>
                <c:pt idx="1957">
                  <c:v>2018</c:v>
                </c:pt>
                <c:pt idx="1958">
                  <c:v>2018</c:v>
                </c:pt>
                <c:pt idx="1959">
                  <c:v>2018</c:v>
                </c:pt>
                <c:pt idx="1960">
                  <c:v>2018</c:v>
                </c:pt>
                <c:pt idx="1961">
                  <c:v>2018</c:v>
                </c:pt>
                <c:pt idx="1962">
                  <c:v>2018</c:v>
                </c:pt>
                <c:pt idx="1963">
                  <c:v>2018</c:v>
                </c:pt>
                <c:pt idx="1964">
                  <c:v>2018</c:v>
                </c:pt>
                <c:pt idx="1965">
                  <c:v>2018</c:v>
                </c:pt>
                <c:pt idx="1966">
                  <c:v>2018</c:v>
                </c:pt>
                <c:pt idx="1967">
                  <c:v>2018</c:v>
                </c:pt>
                <c:pt idx="1968">
                  <c:v>2018</c:v>
                </c:pt>
                <c:pt idx="1969">
                  <c:v>2018</c:v>
                </c:pt>
                <c:pt idx="1970">
                  <c:v>2018</c:v>
                </c:pt>
                <c:pt idx="1971">
                  <c:v>2018</c:v>
                </c:pt>
                <c:pt idx="1972">
                  <c:v>2018</c:v>
                </c:pt>
                <c:pt idx="1973">
                  <c:v>2018</c:v>
                </c:pt>
                <c:pt idx="1974">
                  <c:v>2018</c:v>
                </c:pt>
                <c:pt idx="1975">
                  <c:v>2018</c:v>
                </c:pt>
                <c:pt idx="1976">
                  <c:v>2018</c:v>
                </c:pt>
                <c:pt idx="1977">
                  <c:v>2018</c:v>
                </c:pt>
                <c:pt idx="1978">
                  <c:v>2018</c:v>
                </c:pt>
                <c:pt idx="1979">
                  <c:v>2018</c:v>
                </c:pt>
                <c:pt idx="1980">
                  <c:v>2018</c:v>
                </c:pt>
                <c:pt idx="1981">
                  <c:v>2018</c:v>
                </c:pt>
                <c:pt idx="1982">
                  <c:v>2018</c:v>
                </c:pt>
                <c:pt idx="1983">
                  <c:v>2018</c:v>
                </c:pt>
                <c:pt idx="1984">
                  <c:v>2018</c:v>
                </c:pt>
                <c:pt idx="1985">
                  <c:v>2018</c:v>
                </c:pt>
                <c:pt idx="1986">
                  <c:v>2018</c:v>
                </c:pt>
                <c:pt idx="1987">
                  <c:v>2018</c:v>
                </c:pt>
                <c:pt idx="1988">
                  <c:v>2018</c:v>
                </c:pt>
                <c:pt idx="1989">
                  <c:v>2018</c:v>
                </c:pt>
                <c:pt idx="1990">
                  <c:v>2018</c:v>
                </c:pt>
                <c:pt idx="1991">
                  <c:v>2018</c:v>
                </c:pt>
                <c:pt idx="1992">
                  <c:v>2018</c:v>
                </c:pt>
                <c:pt idx="1993">
                  <c:v>2018</c:v>
                </c:pt>
                <c:pt idx="1994">
                  <c:v>2018</c:v>
                </c:pt>
                <c:pt idx="1995">
                  <c:v>2018</c:v>
                </c:pt>
                <c:pt idx="1996">
                  <c:v>2018</c:v>
                </c:pt>
                <c:pt idx="1997">
                  <c:v>2018</c:v>
                </c:pt>
                <c:pt idx="1998">
                  <c:v>2018</c:v>
                </c:pt>
                <c:pt idx="1999">
                  <c:v>2018</c:v>
                </c:pt>
                <c:pt idx="2000">
                  <c:v>2018</c:v>
                </c:pt>
                <c:pt idx="2001">
                  <c:v>2018</c:v>
                </c:pt>
                <c:pt idx="2002">
                  <c:v>2018</c:v>
                </c:pt>
                <c:pt idx="2003">
                  <c:v>2018</c:v>
                </c:pt>
                <c:pt idx="2004">
                  <c:v>2018</c:v>
                </c:pt>
                <c:pt idx="2005">
                  <c:v>2018</c:v>
                </c:pt>
                <c:pt idx="2006">
                  <c:v>2018</c:v>
                </c:pt>
                <c:pt idx="2007">
                  <c:v>2018</c:v>
                </c:pt>
                <c:pt idx="2008">
                  <c:v>2018</c:v>
                </c:pt>
                <c:pt idx="2009">
                  <c:v>2018</c:v>
                </c:pt>
                <c:pt idx="2010">
                  <c:v>2018</c:v>
                </c:pt>
                <c:pt idx="2011">
                  <c:v>2018</c:v>
                </c:pt>
                <c:pt idx="2012">
                  <c:v>2018</c:v>
                </c:pt>
                <c:pt idx="2013">
                  <c:v>2018</c:v>
                </c:pt>
                <c:pt idx="2014">
                  <c:v>2018</c:v>
                </c:pt>
                <c:pt idx="2015">
                  <c:v>2018</c:v>
                </c:pt>
                <c:pt idx="2016">
                  <c:v>2018</c:v>
                </c:pt>
                <c:pt idx="2017">
                  <c:v>2018</c:v>
                </c:pt>
                <c:pt idx="2018">
                  <c:v>2018</c:v>
                </c:pt>
                <c:pt idx="2019">
                  <c:v>2018</c:v>
                </c:pt>
                <c:pt idx="2020">
                  <c:v>2018</c:v>
                </c:pt>
                <c:pt idx="2021">
                  <c:v>2018</c:v>
                </c:pt>
                <c:pt idx="2022">
                  <c:v>2018</c:v>
                </c:pt>
                <c:pt idx="2023">
                  <c:v>2018</c:v>
                </c:pt>
                <c:pt idx="2024">
                  <c:v>2018</c:v>
                </c:pt>
                <c:pt idx="2025">
                  <c:v>2018</c:v>
                </c:pt>
                <c:pt idx="2026">
                  <c:v>2018</c:v>
                </c:pt>
                <c:pt idx="2027">
                  <c:v>2018</c:v>
                </c:pt>
                <c:pt idx="2028">
                  <c:v>2018</c:v>
                </c:pt>
                <c:pt idx="2029">
                  <c:v>2018</c:v>
                </c:pt>
                <c:pt idx="2030">
                  <c:v>2018</c:v>
                </c:pt>
                <c:pt idx="2031">
                  <c:v>2018</c:v>
                </c:pt>
                <c:pt idx="2032">
                  <c:v>2018</c:v>
                </c:pt>
                <c:pt idx="2033">
                  <c:v>2018</c:v>
                </c:pt>
                <c:pt idx="2034">
                  <c:v>2018</c:v>
                </c:pt>
                <c:pt idx="2035">
                  <c:v>2018</c:v>
                </c:pt>
                <c:pt idx="2036">
                  <c:v>2018</c:v>
                </c:pt>
                <c:pt idx="2037">
                  <c:v>2018</c:v>
                </c:pt>
                <c:pt idx="2038">
                  <c:v>2018</c:v>
                </c:pt>
                <c:pt idx="2039">
                  <c:v>2018</c:v>
                </c:pt>
                <c:pt idx="2040">
                  <c:v>2018</c:v>
                </c:pt>
                <c:pt idx="2041">
                  <c:v>2018</c:v>
                </c:pt>
                <c:pt idx="2042">
                  <c:v>2018</c:v>
                </c:pt>
                <c:pt idx="2043">
                  <c:v>2018</c:v>
                </c:pt>
                <c:pt idx="2044">
                  <c:v>2018</c:v>
                </c:pt>
                <c:pt idx="2045">
                  <c:v>2018</c:v>
                </c:pt>
                <c:pt idx="2046">
                  <c:v>2018</c:v>
                </c:pt>
                <c:pt idx="2047">
                  <c:v>2018</c:v>
                </c:pt>
                <c:pt idx="2048">
                  <c:v>2018</c:v>
                </c:pt>
                <c:pt idx="2049">
                  <c:v>2018</c:v>
                </c:pt>
                <c:pt idx="2050">
                  <c:v>2018</c:v>
                </c:pt>
                <c:pt idx="2051">
                  <c:v>2018</c:v>
                </c:pt>
                <c:pt idx="2052">
                  <c:v>2018</c:v>
                </c:pt>
                <c:pt idx="2053">
                  <c:v>2018</c:v>
                </c:pt>
                <c:pt idx="2054">
                  <c:v>2018</c:v>
                </c:pt>
                <c:pt idx="2055">
                  <c:v>2018</c:v>
                </c:pt>
                <c:pt idx="2056">
                  <c:v>2018</c:v>
                </c:pt>
                <c:pt idx="2057">
                  <c:v>2018</c:v>
                </c:pt>
                <c:pt idx="2058">
                  <c:v>2018</c:v>
                </c:pt>
                <c:pt idx="2059">
                  <c:v>2018</c:v>
                </c:pt>
                <c:pt idx="2060">
                  <c:v>2018</c:v>
                </c:pt>
                <c:pt idx="2061">
                  <c:v>2018</c:v>
                </c:pt>
                <c:pt idx="2062">
                  <c:v>2018</c:v>
                </c:pt>
                <c:pt idx="2063">
                  <c:v>2018</c:v>
                </c:pt>
                <c:pt idx="2064">
                  <c:v>2018</c:v>
                </c:pt>
                <c:pt idx="2065">
                  <c:v>2018</c:v>
                </c:pt>
                <c:pt idx="2066">
                  <c:v>2018</c:v>
                </c:pt>
                <c:pt idx="2067">
                  <c:v>2018</c:v>
                </c:pt>
                <c:pt idx="2068">
                  <c:v>2018</c:v>
                </c:pt>
                <c:pt idx="2069">
                  <c:v>2018</c:v>
                </c:pt>
                <c:pt idx="2070">
                  <c:v>2018</c:v>
                </c:pt>
                <c:pt idx="2071">
                  <c:v>2018</c:v>
                </c:pt>
                <c:pt idx="2072">
                  <c:v>2018</c:v>
                </c:pt>
                <c:pt idx="2073">
                  <c:v>2018</c:v>
                </c:pt>
                <c:pt idx="2074">
                  <c:v>2018</c:v>
                </c:pt>
                <c:pt idx="2075">
                  <c:v>2018</c:v>
                </c:pt>
                <c:pt idx="2076">
                  <c:v>2018</c:v>
                </c:pt>
                <c:pt idx="2077">
                  <c:v>2018</c:v>
                </c:pt>
                <c:pt idx="2078">
                  <c:v>2018</c:v>
                </c:pt>
                <c:pt idx="2079">
                  <c:v>2018</c:v>
                </c:pt>
                <c:pt idx="2080">
                  <c:v>2018</c:v>
                </c:pt>
                <c:pt idx="2081">
                  <c:v>2018</c:v>
                </c:pt>
                <c:pt idx="2082">
                  <c:v>2018</c:v>
                </c:pt>
                <c:pt idx="2083">
                  <c:v>2018</c:v>
                </c:pt>
                <c:pt idx="2084">
                  <c:v>2018</c:v>
                </c:pt>
                <c:pt idx="2085">
                  <c:v>2018</c:v>
                </c:pt>
                <c:pt idx="2086">
                  <c:v>2018</c:v>
                </c:pt>
                <c:pt idx="2087">
                  <c:v>2018</c:v>
                </c:pt>
                <c:pt idx="2088">
                  <c:v>2018</c:v>
                </c:pt>
                <c:pt idx="2089">
                  <c:v>2018</c:v>
                </c:pt>
                <c:pt idx="2090">
                  <c:v>2018</c:v>
                </c:pt>
                <c:pt idx="2091">
                  <c:v>2018</c:v>
                </c:pt>
                <c:pt idx="2092">
                  <c:v>2018</c:v>
                </c:pt>
                <c:pt idx="2093">
                  <c:v>2018</c:v>
                </c:pt>
                <c:pt idx="2094">
                  <c:v>2018</c:v>
                </c:pt>
                <c:pt idx="2095">
                  <c:v>2018</c:v>
                </c:pt>
                <c:pt idx="2096">
                  <c:v>2018</c:v>
                </c:pt>
                <c:pt idx="2097">
                  <c:v>2018</c:v>
                </c:pt>
                <c:pt idx="2098">
                  <c:v>2018</c:v>
                </c:pt>
                <c:pt idx="2099">
                  <c:v>2018</c:v>
                </c:pt>
                <c:pt idx="2100">
                  <c:v>2018</c:v>
                </c:pt>
                <c:pt idx="2101">
                  <c:v>2018</c:v>
                </c:pt>
                <c:pt idx="2102">
                  <c:v>2018</c:v>
                </c:pt>
                <c:pt idx="2103">
                  <c:v>2018</c:v>
                </c:pt>
                <c:pt idx="2104">
                  <c:v>2018</c:v>
                </c:pt>
                <c:pt idx="2105">
                  <c:v>2018</c:v>
                </c:pt>
                <c:pt idx="2106">
                  <c:v>2018</c:v>
                </c:pt>
                <c:pt idx="2107">
                  <c:v>2018</c:v>
                </c:pt>
                <c:pt idx="2108">
                  <c:v>2018</c:v>
                </c:pt>
                <c:pt idx="2109">
                  <c:v>2018</c:v>
                </c:pt>
                <c:pt idx="2110">
                  <c:v>2018</c:v>
                </c:pt>
                <c:pt idx="2111">
                  <c:v>2018</c:v>
                </c:pt>
                <c:pt idx="2112">
                  <c:v>2018</c:v>
                </c:pt>
                <c:pt idx="2113">
                  <c:v>2018</c:v>
                </c:pt>
                <c:pt idx="2114">
                  <c:v>2018</c:v>
                </c:pt>
                <c:pt idx="2115">
                  <c:v>2018</c:v>
                </c:pt>
                <c:pt idx="2116">
                  <c:v>2018</c:v>
                </c:pt>
                <c:pt idx="2117">
                  <c:v>2018</c:v>
                </c:pt>
                <c:pt idx="2118">
                  <c:v>2018</c:v>
                </c:pt>
                <c:pt idx="2119">
                  <c:v>2018</c:v>
                </c:pt>
                <c:pt idx="2120">
                  <c:v>2018</c:v>
                </c:pt>
                <c:pt idx="2121">
                  <c:v>2018</c:v>
                </c:pt>
                <c:pt idx="2122">
                  <c:v>2018</c:v>
                </c:pt>
                <c:pt idx="2123">
                  <c:v>2018</c:v>
                </c:pt>
                <c:pt idx="2124">
                  <c:v>2018</c:v>
                </c:pt>
                <c:pt idx="2125">
                  <c:v>2018</c:v>
                </c:pt>
                <c:pt idx="2126">
                  <c:v>2018</c:v>
                </c:pt>
                <c:pt idx="2127">
                  <c:v>2018</c:v>
                </c:pt>
                <c:pt idx="2128">
                  <c:v>2018</c:v>
                </c:pt>
                <c:pt idx="2129">
                  <c:v>2018</c:v>
                </c:pt>
                <c:pt idx="2130">
                  <c:v>2018</c:v>
                </c:pt>
                <c:pt idx="2131">
                  <c:v>2018</c:v>
                </c:pt>
                <c:pt idx="2132">
                  <c:v>2018</c:v>
                </c:pt>
                <c:pt idx="2133">
                  <c:v>2018</c:v>
                </c:pt>
                <c:pt idx="2134">
                  <c:v>2018</c:v>
                </c:pt>
                <c:pt idx="2135">
                  <c:v>2018</c:v>
                </c:pt>
                <c:pt idx="2136">
                  <c:v>2018</c:v>
                </c:pt>
                <c:pt idx="2137">
                  <c:v>2018</c:v>
                </c:pt>
                <c:pt idx="2138">
                  <c:v>2018</c:v>
                </c:pt>
                <c:pt idx="2139">
                  <c:v>2018</c:v>
                </c:pt>
                <c:pt idx="2140">
                  <c:v>2018</c:v>
                </c:pt>
                <c:pt idx="2141">
                  <c:v>2018</c:v>
                </c:pt>
                <c:pt idx="2142">
                  <c:v>2018</c:v>
                </c:pt>
                <c:pt idx="2143">
                  <c:v>2018</c:v>
                </c:pt>
                <c:pt idx="2144">
                  <c:v>2018</c:v>
                </c:pt>
                <c:pt idx="2145">
                  <c:v>2018</c:v>
                </c:pt>
                <c:pt idx="2146">
                  <c:v>2018</c:v>
                </c:pt>
                <c:pt idx="2147">
                  <c:v>2018</c:v>
                </c:pt>
                <c:pt idx="2148">
                  <c:v>2018</c:v>
                </c:pt>
                <c:pt idx="2149">
                  <c:v>2018</c:v>
                </c:pt>
                <c:pt idx="2150">
                  <c:v>2018</c:v>
                </c:pt>
                <c:pt idx="2151">
                  <c:v>2018</c:v>
                </c:pt>
                <c:pt idx="2152">
                  <c:v>2018</c:v>
                </c:pt>
                <c:pt idx="2153">
                  <c:v>2018</c:v>
                </c:pt>
                <c:pt idx="2154">
                  <c:v>2018</c:v>
                </c:pt>
                <c:pt idx="2155">
                  <c:v>2018</c:v>
                </c:pt>
                <c:pt idx="2156">
                  <c:v>2018</c:v>
                </c:pt>
                <c:pt idx="2157">
                  <c:v>2018</c:v>
                </c:pt>
                <c:pt idx="2158">
                  <c:v>2018</c:v>
                </c:pt>
                <c:pt idx="2159">
                  <c:v>2018</c:v>
                </c:pt>
                <c:pt idx="2160">
                  <c:v>2018</c:v>
                </c:pt>
                <c:pt idx="2161">
                  <c:v>2018</c:v>
                </c:pt>
                <c:pt idx="2162">
                  <c:v>2018</c:v>
                </c:pt>
                <c:pt idx="2163">
                  <c:v>2018</c:v>
                </c:pt>
                <c:pt idx="2164">
                  <c:v>2018</c:v>
                </c:pt>
                <c:pt idx="2165">
                  <c:v>2018</c:v>
                </c:pt>
                <c:pt idx="2166">
                  <c:v>2018</c:v>
                </c:pt>
                <c:pt idx="2167">
                  <c:v>2018</c:v>
                </c:pt>
                <c:pt idx="2168">
                  <c:v>2018</c:v>
                </c:pt>
                <c:pt idx="2169">
                  <c:v>2018</c:v>
                </c:pt>
                <c:pt idx="2170">
                  <c:v>2018</c:v>
                </c:pt>
                <c:pt idx="2171">
                  <c:v>2018</c:v>
                </c:pt>
                <c:pt idx="2172">
                  <c:v>2018</c:v>
                </c:pt>
                <c:pt idx="2173">
                  <c:v>2018</c:v>
                </c:pt>
                <c:pt idx="2174">
                  <c:v>2018</c:v>
                </c:pt>
                <c:pt idx="2175">
                  <c:v>2018</c:v>
                </c:pt>
                <c:pt idx="2176">
                  <c:v>2018</c:v>
                </c:pt>
                <c:pt idx="2177">
                  <c:v>2018</c:v>
                </c:pt>
                <c:pt idx="2178">
                  <c:v>2018</c:v>
                </c:pt>
                <c:pt idx="2179">
                  <c:v>2018</c:v>
                </c:pt>
                <c:pt idx="2180">
                  <c:v>2018</c:v>
                </c:pt>
                <c:pt idx="2181">
                  <c:v>2018</c:v>
                </c:pt>
                <c:pt idx="2182">
                  <c:v>2018</c:v>
                </c:pt>
                <c:pt idx="2183">
                  <c:v>2018</c:v>
                </c:pt>
                <c:pt idx="2184">
                  <c:v>2018</c:v>
                </c:pt>
                <c:pt idx="2185">
                  <c:v>2018</c:v>
                </c:pt>
                <c:pt idx="2186">
                  <c:v>2018</c:v>
                </c:pt>
                <c:pt idx="2187">
                  <c:v>2018</c:v>
                </c:pt>
                <c:pt idx="2188">
                  <c:v>2018</c:v>
                </c:pt>
                <c:pt idx="2189">
                  <c:v>2018</c:v>
                </c:pt>
                <c:pt idx="2190">
                  <c:v>2018</c:v>
                </c:pt>
                <c:pt idx="2191">
                  <c:v>2018</c:v>
                </c:pt>
                <c:pt idx="2192">
                  <c:v>2018</c:v>
                </c:pt>
                <c:pt idx="2193">
                  <c:v>2018</c:v>
                </c:pt>
                <c:pt idx="2194">
                  <c:v>2019</c:v>
                </c:pt>
                <c:pt idx="2195">
                  <c:v>2019</c:v>
                </c:pt>
                <c:pt idx="2196">
                  <c:v>2019</c:v>
                </c:pt>
                <c:pt idx="2197">
                  <c:v>2019</c:v>
                </c:pt>
                <c:pt idx="2198">
                  <c:v>2019</c:v>
                </c:pt>
                <c:pt idx="2199">
                  <c:v>2019</c:v>
                </c:pt>
                <c:pt idx="2200">
                  <c:v>2019</c:v>
                </c:pt>
                <c:pt idx="2201">
                  <c:v>2019</c:v>
                </c:pt>
                <c:pt idx="2202">
                  <c:v>2019</c:v>
                </c:pt>
                <c:pt idx="2203">
                  <c:v>2019</c:v>
                </c:pt>
                <c:pt idx="2204">
                  <c:v>2019</c:v>
                </c:pt>
                <c:pt idx="2205">
                  <c:v>2019</c:v>
                </c:pt>
                <c:pt idx="2206">
                  <c:v>2019</c:v>
                </c:pt>
                <c:pt idx="2207">
                  <c:v>2019</c:v>
                </c:pt>
                <c:pt idx="2208">
                  <c:v>2019</c:v>
                </c:pt>
                <c:pt idx="2209">
                  <c:v>2019</c:v>
                </c:pt>
                <c:pt idx="2210">
                  <c:v>2019</c:v>
                </c:pt>
                <c:pt idx="2211">
                  <c:v>2019</c:v>
                </c:pt>
                <c:pt idx="2212">
                  <c:v>2019</c:v>
                </c:pt>
                <c:pt idx="2213">
                  <c:v>2019</c:v>
                </c:pt>
                <c:pt idx="2214">
                  <c:v>2019</c:v>
                </c:pt>
                <c:pt idx="2215">
                  <c:v>2019</c:v>
                </c:pt>
                <c:pt idx="2216">
                  <c:v>2019</c:v>
                </c:pt>
                <c:pt idx="2217">
                  <c:v>2019</c:v>
                </c:pt>
                <c:pt idx="2218">
                  <c:v>2019</c:v>
                </c:pt>
                <c:pt idx="2219">
                  <c:v>2019</c:v>
                </c:pt>
                <c:pt idx="2220">
                  <c:v>2019</c:v>
                </c:pt>
                <c:pt idx="2221">
                  <c:v>2019</c:v>
                </c:pt>
                <c:pt idx="2222">
                  <c:v>2019</c:v>
                </c:pt>
                <c:pt idx="2223">
                  <c:v>2019</c:v>
                </c:pt>
                <c:pt idx="2224">
                  <c:v>2019</c:v>
                </c:pt>
                <c:pt idx="2225">
                  <c:v>2019</c:v>
                </c:pt>
                <c:pt idx="2226">
                  <c:v>2019</c:v>
                </c:pt>
                <c:pt idx="2227">
                  <c:v>2019</c:v>
                </c:pt>
                <c:pt idx="2228">
                  <c:v>2019</c:v>
                </c:pt>
                <c:pt idx="2229">
                  <c:v>2019</c:v>
                </c:pt>
                <c:pt idx="2230">
                  <c:v>2019</c:v>
                </c:pt>
                <c:pt idx="2231">
                  <c:v>2019</c:v>
                </c:pt>
                <c:pt idx="2232">
                  <c:v>2019</c:v>
                </c:pt>
                <c:pt idx="2233">
                  <c:v>2019</c:v>
                </c:pt>
                <c:pt idx="2234">
                  <c:v>2019</c:v>
                </c:pt>
                <c:pt idx="2235">
                  <c:v>2019</c:v>
                </c:pt>
                <c:pt idx="2236">
                  <c:v>2019</c:v>
                </c:pt>
                <c:pt idx="2237">
                  <c:v>2019</c:v>
                </c:pt>
                <c:pt idx="2238">
                  <c:v>2019</c:v>
                </c:pt>
                <c:pt idx="2239">
                  <c:v>2019</c:v>
                </c:pt>
                <c:pt idx="2240">
                  <c:v>2019</c:v>
                </c:pt>
                <c:pt idx="2241">
                  <c:v>2019</c:v>
                </c:pt>
                <c:pt idx="2242">
                  <c:v>2019</c:v>
                </c:pt>
                <c:pt idx="2243">
                  <c:v>2019</c:v>
                </c:pt>
                <c:pt idx="2244">
                  <c:v>2019</c:v>
                </c:pt>
                <c:pt idx="2245">
                  <c:v>2019</c:v>
                </c:pt>
                <c:pt idx="2246">
                  <c:v>2019</c:v>
                </c:pt>
                <c:pt idx="2247">
                  <c:v>2019</c:v>
                </c:pt>
                <c:pt idx="2248">
                  <c:v>2019</c:v>
                </c:pt>
                <c:pt idx="2249">
                  <c:v>2019</c:v>
                </c:pt>
                <c:pt idx="2250">
                  <c:v>2019</c:v>
                </c:pt>
                <c:pt idx="2251">
                  <c:v>2019</c:v>
                </c:pt>
                <c:pt idx="2252">
                  <c:v>2019</c:v>
                </c:pt>
                <c:pt idx="2253">
                  <c:v>2019</c:v>
                </c:pt>
                <c:pt idx="2254">
                  <c:v>2019</c:v>
                </c:pt>
                <c:pt idx="2255">
                  <c:v>2019</c:v>
                </c:pt>
                <c:pt idx="2256">
                  <c:v>2019</c:v>
                </c:pt>
                <c:pt idx="2257">
                  <c:v>2019</c:v>
                </c:pt>
                <c:pt idx="2258">
                  <c:v>2019</c:v>
                </c:pt>
                <c:pt idx="2259">
                  <c:v>2019</c:v>
                </c:pt>
                <c:pt idx="2260">
                  <c:v>2019</c:v>
                </c:pt>
                <c:pt idx="2261">
                  <c:v>2019</c:v>
                </c:pt>
                <c:pt idx="2262">
                  <c:v>2019</c:v>
                </c:pt>
                <c:pt idx="2263">
                  <c:v>2019</c:v>
                </c:pt>
                <c:pt idx="2264">
                  <c:v>2019</c:v>
                </c:pt>
                <c:pt idx="2265">
                  <c:v>2019</c:v>
                </c:pt>
                <c:pt idx="2266">
                  <c:v>2019</c:v>
                </c:pt>
                <c:pt idx="2267">
                  <c:v>2019</c:v>
                </c:pt>
                <c:pt idx="2268">
                  <c:v>2019</c:v>
                </c:pt>
                <c:pt idx="2269">
                  <c:v>2019</c:v>
                </c:pt>
                <c:pt idx="2270">
                  <c:v>2019</c:v>
                </c:pt>
                <c:pt idx="2271">
                  <c:v>2019</c:v>
                </c:pt>
                <c:pt idx="2272">
                  <c:v>2019</c:v>
                </c:pt>
                <c:pt idx="2273">
                  <c:v>2019</c:v>
                </c:pt>
                <c:pt idx="2274">
                  <c:v>2019</c:v>
                </c:pt>
                <c:pt idx="2275">
                  <c:v>2019</c:v>
                </c:pt>
                <c:pt idx="2276">
                  <c:v>2019</c:v>
                </c:pt>
                <c:pt idx="2277">
                  <c:v>2019</c:v>
                </c:pt>
                <c:pt idx="2278">
                  <c:v>2019</c:v>
                </c:pt>
                <c:pt idx="2279">
                  <c:v>2019</c:v>
                </c:pt>
                <c:pt idx="2280">
                  <c:v>2019</c:v>
                </c:pt>
                <c:pt idx="2281">
                  <c:v>2019</c:v>
                </c:pt>
                <c:pt idx="2282">
                  <c:v>2019</c:v>
                </c:pt>
                <c:pt idx="2283">
                  <c:v>2019</c:v>
                </c:pt>
                <c:pt idx="2284">
                  <c:v>2019</c:v>
                </c:pt>
                <c:pt idx="2285">
                  <c:v>2019</c:v>
                </c:pt>
                <c:pt idx="2286">
                  <c:v>2019</c:v>
                </c:pt>
                <c:pt idx="2287">
                  <c:v>2019</c:v>
                </c:pt>
                <c:pt idx="2288">
                  <c:v>2019</c:v>
                </c:pt>
                <c:pt idx="2289">
                  <c:v>2019</c:v>
                </c:pt>
                <c:pt idx="2290">
                  <c:v>2019</c:v>
                </c:pt>
                <c:pt idx="2291">
                  <c:v>2019</c:v>
                </c:pt>
                <c:pt idx="2292">
                  <c:v>2019</c:v>
                </c:pt>
                <c:pt idx="2293">
                  <c:v>2019</c:v>
                </c:pt>
                <c:pt idx="2294">
                  <c:v>2019</c:v>
                </c:pt>
                <c:pt idx="2295">
                  <c:v>2019</c:v>
                </c:pt>
                <c:pt idx="2296">
                  <c:v>2019</c:v>
                </c:pt>
                <c:pt idx="2297">
                  <c:v>2019</c:v>
                </c:pt>
                <c:pt idx="2298">
                  <c:v>2019</c:v>
                </c:pt>
                <c:pt idx="2299">
                  <c:v>2019</c:v>
                </c:pt>
                <c:pt idx="2300">
                  <c:v>2019</c:v>
                </c:pt>
                <c:pt idx="2301">
                  <c:v>2019</c:v>
                </c:pt>
                <c:pt idx="2302">
                  <c:v>2019</c:v>
                </c:pt>
                <c:pt idx="2303">
                  <c:v>2019</c:v>
                </c:pt>
                <c:pt idx="2304">
                  <c:v>2019</c:v>
                </c:pt>
                <c:pt idx="2305">
                  <c:v>2019</c:v>
                </c:pt>
                <c:pt idx="2306">
                  <c:v>2019</c:v>
                </c:pt>
                <c:pt idx="2307">
                  <c:v>2019</c:v>
                </c:pt>
                <c:pt idx="2308">
                  <c:v>2019</c:v>
                </c:pt>
                <c:pt idx="2309">
                  <c:v>2019</c:v>
                </c:pt>
                <c:pt idx="2310">
                  <c:v>2019</c:v>
                </c:pt>
                <c:pt idx="2311">
                  <c:v>2019</c:v>
                </c:pt>
                <c:pt idx="2312">
                  <c:v>2019</c:v>
                </c:pt>
                <c:pt idx="2313">
                  <c:v>2019</c:v>
                </c:pt>
                <c:pt idx="2314">
                  <c:v>2019</c:v>
                </c:pt>
                <c:pt idx="2315">
                  <c:v>2019</c:v>
                </c:pt>
                <c:pt idx="2316">
                  <c:v>2019</c:v>
                </c:pt>
                <c:pt idx="2317">
                  <c:v>2019</c:v>
                </c:pt>
                <c:pt idx="2318">
                  <c:v>2019</c:v>
                </c:pt>
                <c:pt idx="2319">
                  <c:v>2019</c:v>
                </c:pt>
                <c:pt idx="2320">
                  <c:v>2019</c:v>
                </c:pt>
                <c:pt idx="2321">
                  <c:v>2019</c:v>
                </c:pt>
                <c:pt idx="2322">
                  <c:v>2019</c:v>
                </c:pt>
                <c:pt idx="2323">
                  <c:v>2019</c:v>
                </c:pt>
                <c:pt idx="2324">
                  <c:v>2019</c:v>
                </c:pt>
                <c:pt idx="2325">
                  <c:v>2019</c:v>
                </c:pt>
                <c:pt idx="2326">
                  <c:v>2019</c:v>
                </c:pt>
                <c:pt idx="2327">
                  <c:v>2019</c:v>
                </c:pt>
                <c:pt idx="2328">
                  <c:v>2019</c:v>
                </c:pt>
                <c:pt idx="2329">
                  <c:v>2019</c:v>
                </c:pt>
                <c:pt idx="2330">
                  <c:v>2019</c:v>
                </c:pt>
                <c:pt idx="2331">
                  <c:v>2019</c:v>
                </c:pt>
                <c:pt idx="2332">
                  <c:v>2019</c:v>
                </c:pt>
                <c:pt idx="2333">
                  <c:v>2019</c:v>
                </c:pt>
                <c:pt idx="2334">
                  <c:v>2019</c:v>
                </c:pt>
                <c:pt idx="2335">
                  <c:v>2019</c:v>
                </c:pt>
                <c:pt idx="2336">
                  <c:v>2019</c:v>
                </c:pt>
                <c:pt idx="2337">
                  <c:v>2019</c:v>
                </c:pt>
                <c:pt idx="2338">
                  <c:v>2019</c:v>
                </c:pt>
                <c:pt idx="2339">
                  <c:v>2019</c:v>
                </c:pt>
                <c:pt idx="2340">
                  <c:v>2019</c:v>
                </c:pt>
                <c:pt idx="2341">
                  <c:v>2019</c:v>
                </c:pt>
                <c:pt idx="2342">
                  <c:v>2019</c:v>
                </c:pt>
                <c:pt idx="2343">
                  <c:v>2019</c:v>
                </c:pt>
                <c:pt idx="2344">
                  <c:v>2019</c:v>
                </c:pt>
                <c:pt idx="2345">
                  <c:v>2019</c:v>
                </c:pt>
                <c:pt idx="2346">
                  <c:v>2019</c:v>
                </c:pt>
                <c:pt idx="2347">
                  <c:v>2019</c:v>
                </c:pt>
                <c:pt idx="2348">
                  <c:v>2019</c:v>
                </c:pt>
                <c:pt idx="2349">
                  <c:v>2019</c:v>
                </c:pt>
                <c:pt idx="2350">
                  <c:v>2019</c:v>
                </c:pt>
                <c:pt idx="2351">
                  <c:v>2019</c:v>
                </c:pt>
                <c:pt idx="2352">
                  <c:v>2019</c:v>
                </c:pt>
                <c:pt idx="2353">
                  <c:v>2019</c:v>
                </c:pt>
                <c:pt idx="2354">
                  <c:v>2019</c:v>
                </c:pt>
                <c:pt idx="2355">
                  <c:v>2019</c:v>
                </c:pt>
                <c:pt idx="2356">
                  <c:v>2019</c:v>
                </c:pt>
                <c:pt idx="2357">
                  <c:v>2019</c:v>
                </c:pt>
                <c:pt idx="2358">
                  <c:v>2019</c:v>
                </c:pt>
                <c:pt idx="2359">
                  <c:v>2019</c:v>
                </c:pt>
                <c:pt idx="2360">
                  <c:v>2019</c:v>
                </c:pt>
                <c:pt idx="2361">
                  <c:v>2019</c:v>
                </c:pt>
                <c:pt idx="2362">
                  <c:v>2019</c:v>
                </c:pt>
                <c:pt idx="2363">
                  <c:v>2019</c:v>
                </c:pt>
                <c:pt idx="2364">
                  <c:v>2019</c:v>
                </c:pt>
                <c:pt idx="2365">
                  <c:v>2019</c:v>
                </c:pt>
                <c:pt idx="2366">
                  <c:v>2019</c:v>
                </c:pt>
                <c:pt idx="2367">
                  <c:v>2019</c:v>
                </c:pt>
                <c:pt idx="2368">
                  <c:v>2019</c:v>
                </c:pt>
                <c:pt idx="2369">
                  <c:v>2019</c:v>
                </c:pt>
                <c:pt idx="2370">
                  <c:v>2019</c:v>
                </c:pt>
                <c:pt idx="2371">
                  <c:v>2019</c:v>
                </c:pt>
                <c:pt idx="2372">
                  <c:v>2019</c:v>
                </c:pt>
                <c:pt idx="2373">
                  <c:v>2019</c:v>
                </c:pt>
                <c:pt idx="2374">
                  <c:v>2019</c:v>
                </c:pt>
                <c:pt idx="2375">
                  <c:v>2019</c:v>
                </c:pt>
                <c:pt idx="2376">
                  <c:v>2019</c:v>
                </c:pt>
                <c:pt idx="2377">
                  <c:v>2019</c:v>
                </c:pt>
                <c:pt idx="2378">
                  <c:v>2019</c:v>
                </c:pt>
                <c:pt idx="2379">
                  <c:v>2019</c:v>
                </c:pt>
                <c:pt idx="2380">
                  <c:v>2019</c:v>
                </c:pt>
                <c:pt idx="2381">
                  <c:v>2019</c:v>
                </c:pt>
                <c:pt idx="2382">
                  <c:v>2019</c:v>
                </c:pt>
                <c:pt idx="2383">
                  <c:v>2019</c:v>
                </c:pt>
                <c:pt idx="2384">
                  <c:v>2019</c:v>
                </c:pt>
                <c:pt idx="2385">
                  <c:v>2019</c:v>
                </c:pt>
                <c:pt idx="2386">
                  <c:v>2019</c:v>
                </c:pt>
                <c:pt idx="2387">
                  <c:v>2019</c:v>
                </c:pt>
                <c:pt idx="2388">
                  <c:v>2019</c:v>
                </c:pt>
                <c:pt idx="2389">
                  <c:v>2019</c:v>
                </c:pt>
                <c:pt idx="2390">
                  <c:v>2019</c:v>
                </c:pt>
                <c:pt idx="2391">
                  <c:v>2019</c:v>
                </c:pt>
                <c:pt idx="2392">
                  <c:v>2019</c:v>
                </c:pt>
                <c:pt idx="2393">
                  <c:v>2019</c:v>
                </c:pt>
                <c:pt idx="2394">
                  <c:v>2019</c:v>
                </c:pt>
                <c:pt idx="2395">
                  <c:v>2019</c:v>
                </c:pt>
                <c:pt idx="2396">
                  <c:v>2019</c:v>
                </c:pt>
                <c:pt idx="2397">
                  <c:v>2019</c:v>
                </c:pt>
                <c:pt idx="2398">
                  <c:v>2019</c:v>
                </c:pt>
                <c:pt idx="2399">
                  <c:v>2019</c:v>
                </c:pt>
                <c:pt idx="2400">
                  <c:v>2019</c:v>
                </c:pt>
                <c:pt idx="2401">
                  <c:v>2019</c:v>
                </c:pt>
                <c:pt idx="2402">
                  <c:v>2019</c:v>
                </c:pt>
                <c:pt idx="2403">
                  <c:v>2019</c:v>
                </c:pt>
                <c:pt idx="2404">
                  <c:v>2019</c:v>
                </c:pt>
                <c:pt idx="2405">
                  <c:v>2019</c:v>
                </c:pt>
                <c:pt idx="2406">
                  <c:v>2019</c:v>
                </c:pt>
                <c:pt idx="2407">
                  <c:v>2019</c:v>
                </c:pt>
                <c:pt idx="2408">
                  <c:v>2019</c:v>
                </c:pt>
                <c:pt idx="2409">
                  <c:v>2019</c:v>
                </c:pt>
                <c:pt idx="2410">
                  <c:v>2019</c:v>
                </c:pt>
                <c:pt idx="2411">
                  <c:v>2019</c:v>
                </c:pt>
                <c:pt idx="2412">
                  <c:v>2019</c:v>
                </c:pt>
                <c:pt idx="2413">
                  <c:v>2019</c:v>
                </c:pt>
                <c:pt idx="2414">
                  <c:v>2019</c:v>
                </c:pt>
                <c:pt idx="2415">
                  <c:v>2019</c:v>
                </c:pt>
                <c:pt idx="2416">
                  <c:v>2019</c:v>
                </c:pt>
                <c:pt idx="2417">
                  <c:v>2019</c:v>
                </c:pt>
                <c:pt idx="2418">
                  <c:v>2019</c:v>
                </c:pt>
                <c:pt idx="2419">
                  <c:v>2019</c:v>
                </c:pt>
                <c:pt idx="2420">
                  <c:v>2019</c:v>
                </c:pt>
                <c:pt idx="2421">
                  <c:v>2019</c:v>
                </c:pt>
                <c:pt idx="2422">
                  <c:v>2019</c:v>
                </c:pt>
                <c:pt idx="2423">
                  <c:v>2019</c:v>
                </c:pt>
                <c:pt idx="2424">
                  <c:v>2019</c:v>
                </c:pt>
                <c:pt idx="2425">
                  <c:v>2019</c:v>
                </c:pt>
                <c:pt idx="2426">
                  <c:v>2019</c:v>
                </c:pt>
                <c:pt idx="2427">
                  <c:v>2019</c:v>
                </c:pt>
                <c:pt idx="2428">
                  <c:v>2019</c:v>
                </c:pt>
                <c:pt idx="2429">
                  <c:v>2019</c:v>
                </c:pt>
                <c:pt idx="2430">
                  <c:v>2019</c:v>
                </c:pt>
                <c:pt idx="2431">
                  <c:v>2019</c:v>
                </c:pt>
                <c:pt idx="2432">
                  <c:v>2019</c:v>
                </c:pt>
                <c:pt idx="2433">
                  <c:v>2019</c:v>
                </c:pt>
                <c:pt idx="2434">
                  <c:v>2019</c:v>
                </c:pt>
                <c:pt idx="2435">
                  <c:v>2019</c:v>
                </c:pt>
                <c:pt idx="2436">
                  <c:v>2019</c:v>
                </c:pt>
                <c:pt idx="2437">
                  <c:v>2019</c:v>
                </c:pt>
                <c:pt idx="2438">
                  <c:v>2019</c:v>
                </c:pt>
                <c:pt idx="2439">
                  <c:v>2019</c:v>
                </c:pt>
                <c:pt idx="2440">
                  <c:v>2019</c:v>
                </c:pt>
                <c:pt idx="2441">
                  <c:v>2019</c:v>
                </c:pt>
                <c:pt idx="2442">
                  <c:v>2019</c:v>
                </c:pt>
                <c:pt idx="2443">
                  <c:v>2019</c:v>
                </c:pt>
                <c:pt idx="2444">
                  <c:v>2019</c:v>
                </c:pt>
                <c:pt idx="2445">
                  <c:v>2019</c:v>
                </c:pt>
                <c:pt idx="2446">
                  <c:v>2019</c:v>
                </c:pt>
                <c:pt idx="2447">
                  <c:v>2019</c:v>
                </c:pt>
                <c:pt idx="2448">
                  <c:v>2019</c:v>
                </c:pt>
                <c:pt idx="2449">
                  <c:v>2019</c:v>
                </c:pt>
                <c:pt idx="2450">
                  <c:v>2019</c:v>
                </c:pt>
                <c:pt idx="2451">
                  <c:v>2019</c:v>
                </c:pt>
                <c:pt idx="2452">
                  <c:v>2019</c:v>
                </c:pt>
                <c:pt idx="2453">
                  <c:v>2019</c:v>
                </c:pt>
                <c:pt idx="2454">
                  <c:v>2019</c:v>
                </c:pt>
                <c:pt idx="2455">
                  <c:v>2019</c:v>
                </c:pt>
                <c:pt idx="2456">
                  <c:v>2019</c:v>
                </c:pt>
                <c:pt idx="2457">
                  <c:v>2019</c:v>
                </c:pt>
                <c:pt idx="2458">
                  <c:v>2019</c:v>
                </c:pt>
                <c:pt idx="2459">
                  <c:v>2019</c:v>
                </c:pt>
                <c:pt idx="2460">
                  <c:v>2019</c:v>
                </c:pt>
                <c:pt idx="2461">
                  <c:v>2019</c:v>
                </c:pt>
                <c:pt idx="2462">
                  <c:v>2019</c:v>
                </c:pt>
                <c:pt idx="2463">
                  <c:v>2019</c:v>
                </c:pt>
                <c:pt idx="2464">
                  <c:v>2019</c:v>
                </c:pt>
                <c:pt idx="2465">
                  <c:v>2019</c:v>
                </c:pt>
                <c:pt idx="2466">
                  <c:v>2019</c:v>
                </c:pt>
                <c:pt idx="2467">
                  <c:v>2019</c:v>
                </c:pt>
                <c:pt idx="2468">
                  <c:v>2019</c:v>
                </c:pt>
                <c:pt idx="2469">
                  <c:v>2019</c:v>
                </c:pt>
                <c:pt idx="2470">
                  <c:v>2019</c:v>
                </c:pt>
                <c:pt idx="2471">
                  <c:v>2019</c:v>
                </c:pt>
                <c:pt idx="2472">
                  <c:v>2019</c:v>
                </c:pt>
                <c:pt idx="2473">
                  <c:v>2019</c:v>
                </c:pt>
                <c:pt idx="2474">
                  <c:v>2019</c:v>
                </c:pt>
                <c:pt idx="2475">
                  <c:v>2019</c:v>
                </c:pt>
                <c:pt idx="2476">
                  <c:v>2019</c:v>
                </c:pt>
                <c:pt idx="2477">
                  <c:v>2019</c:v>
                </c:pt>
                <c:pt idx="2478">
                  <c:v>2019</c:v>
                </c:pt>
                <c:pt idx="2479">
                  <c:v>2019</c:v>
                </c:pt>
                <c:pt idx="2480">
                  <c:v>2019</c:v>
                </c:pt>
                <c:pt idx="2481">
                  <c:v>2019</c:v>
                </c:pt>
                <c:pt idx="2482">
                  <c:v>2019</c:v>
                </c:pt>
                <c:pt idx="2483">
                  <c:v>2019</c:v>
                </c:pt>
                <c:pt idx="2484">
                  <c:v>2019</c:v>
                </c:pt>
                <c:pt idx="2485">
                  <c:v>2019</c:v>
                </c:pt>
                <c:pt idx="2486">
                  <c:v>2019</c:v>
                </c:pt>
                <c:pt idx="2487">
                  <c:v>2019</c:v>
                </c:pt>
                <c:pt idx="2488">
                  <c:v>2019</c:v>
                </c:pt>
                <c:pt idx="2489">
                  <c:v>2019</c:v>
                </c:pt>
                <c:pt idx="2490">
                  <c:v>2019</c:v>
                </c:pt>
                <c:pt idx="2491">
                  <c:v>2019</c:v>
                </c:pt>
                <c:pt idx="2492">
                  <c:v>2019</c:v>
                </c:pt>
                <c:pt idx="2493">
                  <c:v>2019</c:v>
                </c:pt>
                <c:pt idx="2494">
                  <c:v>2019</c:v>
                </c:pt>
                <c:pt idx="2495">
                  <c:v>2019</c:v>
                </c:pt>
                <c:pt idx="2496">
                  <c:v>2019</c:v>
                </c:pt>
                <c:pt idx="2497">
                  <c:v>2019</c:v>
                </c:pt>
                <c:pt idx="2498">
                  <c:v>2019</c:v>
                </c:pt>
                <c:pt idx="2499">
                  <c:v>2019</c:v>
                </c:pt>
                <c:pt idx="2500">
                  <c:v>2019</c:v>
                </c:pt>
                <c:pt idx="2501">
                  <c:v>2019</c:v>
                </c:pt>
                <c:pt idx="2502">
                  <c:v>2019</c:v>
                </c:pt>
                <c:pt idx="2503">
                  <c:v>2019</c:v>
                </c:pt>
                <c:pt idx="2504">
                  <c:v>2019</c:v>
                </c:pt>
                <c:pt idx="2505">
                  <c:v>2019</c:v>
                </c:pt>
                <c:pt idx="2506">
                  <c:v>2019</c:v>
                </c:pt>
                <c:pt idx="2507">
                  <c:v>2019</c:v>
                </c:pt>
                <c:pt idx="2508">
                  <c:v>2019</c:v>
                </c:pt>
                <c:pt idx="2509">
                  <c:v>2019</c:v>
                </c:pt>
                <c:pt idx="2510">
                  <c:v>2019</c:v>
                </c:pt>
                <c:pt idx="2511">
                  <c:v>2019</c:v>
                </c:pt>
                <c:pt idx="2512">
                  <c:v>2019</c:v>
                </c:pt>
                <c:pt idx="2513">
                  <c:v>2019</c:v>
                </c:pt>
                <c:pt idx="2514">
                  <c:v>2019</c:v>
                </c:pt>
                <c:pt idx="2515">
                  <c:v>2019</c:v>
                </c:pt>
                <c:pt idx="2516">
                  <c:v>2019</c:v>
                </c:pt>
                <c:pt idx="2517">
                  <c:v>2019</c:v>
                </c:pt>
                <c:pt idx="2518">
                  <c:v>2019</c:v>
                </c:pt>
                <c:pt idx="2519">
                  <c:v>2019</c:v>
                </c:pt>
                <c:pt idx="2520">
                  <c:v>2019</c:v>
                </c:pt>
                <c:pt idx="2521">
                  <c:v>2019</c:v>
                </c:pt>
                <c:pt idx="2522">
                  <c:v>2019</c:v>
                </c:pt>
                <c:pt idx="2523">
                  <c:v>2019</c:v>
                </c:pt>
                <c:pt idx="2524">
                  <c:v>2019</c:v>
                </c:pt>
                <c:pt idx="2525">
                  <c:v>2019</c:v>
                </c:pt>
                <c:pt idx="2526">
                  <c:v>2019</c:v>
                </c:pt>
                <c:pt idx="2527">
                  <c:v>2019</c:v>
                </c:pt>
                <c:pt idx="2528">
                  <c:v>2019</c:v>
                </c:pt>
                <c:pt idx="2529">
                  <c:v>2019</c:v>
                </c:pt>
                <c:pt idx="2530">
                  <c:v>2019</c:v>
                </c:pt>
                <c:pt idx="2531">
                  <c:v>2019</c:v>
                </c:pt>
                <c:pt idx="2532">
                  <c:v>2019</c:v>
                </c:pt>
                <c:pt idx="2533">
                  <c:v>2019</c:v>
                </c:pt>
                <c:pt idx="2534">
                  <c:v>2019</c:v>
                </c:pt>
                <c:pt idx="2535">
                  <c:v>2019</c:v>
                </c:pt>
                <c:pt idx="2536">
                  <c:v>2019</c:v>
                </c:pt>
                <c:pt idx="2537">
                  <c:v>2019</c:v>
                </c:pt>
                <c:pt idx="2538">
                  <c:v>2019</c:v>
                </c:pt>
                <c:pt idx="2539">
                  <c:v>2019</c:v>
                </c:pt>
                <c:pt idx="2540">
                  <c:v>2019</c:v>
                </c:pt>
                <c:pt idx="2541">
                  <c:v>2019</c:v>
                </c:pt>
                <c:pt idx="2542">
                  <c:v>2019</c:v>
                </c:pt>
                <c:pt idx="2543">
                  <c:v>2019</c:v>
                </c:pt>
                <c:pt idx="2544">
                  <c:v>2019</c:v>
                </c:pt>
                <c:pt idx="2545">
                  <c:v>2019</c:v>
                </c:pt>
                <c:pt idx="2546">
                  <c:v>2019</c:v>
                </c:pt>
                <c:pt idx="2547">
                  <c:v>2019</c:v>
                </c:pt>
                <c:pt idx="2548">
                  <c:v>2019</c:v>
                </c:pt>
                <c:pt idx="2549">
                  <c:v>2019</c:v>
                </c:pt>
                <c:pt idx="2550">
                  <c:v>2019</c:v>
                </c:pt>
                <c:pt idx="2551">
                  <c:v>2019</c:v>
                </c:pt>
                <c:pt idx="2552">
                  <c:v>2019</c:v>
                </c:pt>
                <c:pt idx="2553">
                  <c:v>2019</c:v>
                </c:pt>
                <c:pt idx="2554">
                  <c:v>2019</c:v>
                </c:pt>
                <c:pt idx="2555">
                  <c:v>2019</c:v>
                </c:pt>
                <c:pt idx="2556">
                  <c:v>2019</c:v>
                </c:pt>
                <c:pt idx="2557">
                  <c:v>2019</c:v>
                </c:pt>
                <c:pt idx="2558">
                  <c:v>2019</c:v>
                </c:pt>
                <c:pt idx="2559">
                  <c:v>2019</c:v>
                </c:pt>
                <c:pt idx="2560">
                  <c:v>2019</c:v>
                </c:pt>
                <c:pt idx="2561">
                  <c:v>2019</c:v>
                </c:pt>
                <c:pt idx="2562">
                  <c:v>2019</c:v>
                </c:pt>
                <c:pt idx="2563">
                  <c:v>2019</c:v>
                </c:pt>
                <c:pt idx="2564">
                  <c:v>2019</c:v>
                </c:pt>
                <c:pt idx="2565">
                  <c:v>2019</c:v>
                </c:pt>
                <c:pt idx="2566">
                  <c:v>2019</c:v>
                </c:pt>
                <c:pt idx="2567">
                  <c:v>2019</c:v>
                </c:pt>
                <c:pt idx="2568">
                  <c:v>2019</c:v>
                </c:pt>
                <c:pt idx="2569">
                  <c:v>2019</c:v>
                </c:pt>
                <c:pt idx="2570">
                  <c:v>2019</c:v>
                </c:pt>
                <c:pt idx="2571">
                  <c:v>2019</c:v>
                </c:pt>
                <c:pt idx="2572">
                  <c:v>2019</c:v>
                </c:pt>
                <c:pt idx="2573">
                  <c:v>2019</c:v>
                </c:pt>
                <c:pt idx="2574">
                  <c:v>2019</c:v>
                </c:pt>
                <c:pt idx="2575">
                  <c:v>2019</c:v>
                </c:pt>
                <c:pt idx="2576">
                  <c:v>2019</c:v>
                </c:pt>
                <c:pt idx="2577">
                  <c:v>2019</c:v>
                </c:pt>
                <c:pt idx="2578">
                  <c:v>2019</c:v>
                </c:pt>
                <c:pt idx="2579">
                  <c:v>2019</c:v>
                </c:pt>
                <c:pt idx="2580">
                  <c:v>2019</c:v>
                </c:pt>
                <c:pt idx="2581">
                  <c:v>2019</c:v>
                </c:pt>
                <c:pt idx="2582">
                  <c:v>2019</c:v>
                </c:pt>
                <c:pt idx="2583">
                  <c:v>2019</c:v>
                </c:pt>
                <c:pt idx="2584">
                  <c:v>2019</c:v>
                </c:pt>
                <c:pt idx="2585">
                  <c:v>2019</c:v>
                </c:pt>
                <c:pt idx="2586">
                  <c:v>2019</c:v>
                </c:pt>
                <c:pt idx="2587">
                  <c:v>2019</c:v>
                </c:pt>
                <c:pt idx="2588">
                  <c:v>2019</c:v>
                </c:pt>
                <c:pt idx="2589">
                  <c:v>2019</c:v>
                </c:pt>
                <c:pt idx="2590">
                  <c:v>2019</c:v>
                </c:pt>
                <c:pt idx="2591">
                  <c:v>2019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FD-461B-B27B-158E30A78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543872"/>
        <c:axId val="116544352"/>
      </c:scatterChart>
      <c:valAx>
        <c:axId val="11654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LENGTH</a:t>
                </a:r>
                <a:r>
                  <a:rPr lang="en-US" b="1" baseline="0"/>
                  <a:t> OF DURATIONS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44352"/>
        <c:crosses val="autoZero"/>
        <c:crossBetween val="midCat"/>
      </c:valAx>
      <c:valAx>
        <c:axId val="11654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4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[DoAssignment2.xlsx]Assignment 2!PivotTable1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'Assignment 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'Assignment 2'!$A$4:$A$6</c:f>
              <c:strCache>
                <c:ptCount val="2"/>
                <c:pt idx="0">
                  <c:v>E</c:v>
                </c:pt>
                <c:pt idx="1">
                  <c:v>O</c:v>
                </c:pt>
              </c:strCache>
            </c:strRef>
          </c:cat>
          <c:val>
            <c:numRef>
              <c:f>'Assignment 2'!$B$4:$B$6</c:f>
              <c:numCache>
                <c:formatCode>General</c:formatCode>
                <c:ptCount val="2"/>
                <c:pt idx="0">
                  <c:v>64.157532974177968</c:v>
                </c:pt>
                <c:pt idx="1">
                  <c:v>63.28692962103635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F1-4281-84DE-E58FD3DF25E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05390624"/>
        <c:axId val="1205390144"/>
      </c:barChart>
      <c:catAx>
        <c:axId val="1205390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Type of</a:t>
                </a:r>
                <a:r>
                  <a:rPr lang="en-US" baseline="0"/>
                  <a:t> Admission (E/O)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390144"/>
        <c:crosses val="autoZero"/>
        <c:auto val="1"/>
        <c:lblAlgn val="ctr"/>
        <c:lblOffset val="100"/>
        <c:noMultiLvlLbl val="0"/>
      </c:catAx>
      <c:valAx>
        <c:axId val="120539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39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[DoAssignment2.xlsx]Assignment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'Assignment 2'!$B$28:$B$29</c:f>
              <c:strCache>
                <c:ptCount val="1"/>
                <c:pt idx="0">
                  <c:v>DAMA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'Assignment 2'!$A$30:$A$32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'Assignment 2'!$B$30:$B$32</c:f>
              <c:numCache>
                <c:formatCode>General</c:formatCode>
                <c:ptCount val="2"/>
                <c:pt idx="0">
                  <c:v>5.4955752212389379</c:v>
                </c:pt>
                <c:pt idx="1">
                  <c:v>7.8181818181818183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AE-4042-81C4-ACFA2544F7B9}"/>
            </c:ext>
          </c:extLst>
        </c:ser>
        <c:ser>
          <c:idx val="1"/>
          <c:order val="1"/>
          <c:tx>
            <c:strRef>
              <c:f>'Assignment 2'!$C$28:$C$29</c:f>
              <c:strCache>
                <c:ptCount val="1"/>
                <c:pt idx="0">
                  <c:v>DISCHARGE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'Assignment 2'!$A$30:$A$32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'Assignment 2'!$C$30:$C$32</c:f>
              <c:numCache>
                <c:formatCode>General</c:formatCode>
                <c:ptCount val="2"/>
                <c:pt idx="0">
                  <c:v>7.7094756209751614</c:v>
                </c:pt>
                <c:pt idx="1">
                  <c:v>8.634730538922156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AE-4042-81C4-ACFA2544F7B9}"/>
            </c:ext>
          </c:extLst>
        </c:ser>
        <c:ser>
          <c:idx val="2"/>
          <c:order val="2"/>
          <c:tx>
            <c:strRef>
              <c:f>'Assignment 2'!$D$28:$D$29</c:f>
              <c:strCache>
                <c:ptCount val="1"/>
                <c:pt idx="0">
                  <c:v>EXPIRY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'Assignment 2'!$A$30:$A$32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'Assignment 2'!$D$30:$D$32</c:f>
              <c:numCache>
                <c:formatCode>General</c:formatCode>
                <c:ptCount val="2"/>
                <c:pt idx="0">
                  <c:v>6.250830564784053</c:v>
                </c:pt>
                <c:pt idx="1">
                  <c:v>9.1111111111111107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AE-4042-81C4-ACFA2544F7B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55789712"/>
        <c:axId val="555789232"/>
      </c:barChart>
      <c:catAx>
        <c:axId val="55578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Chest</a:t>
                </a:r>
                <a:r>
                  <a:rPr lang="en-US" baseline="0"/>
                  <a:t> infection</a:t>
                </a:r>
              </a:p>
              <a:p>
                <a:pPr>
                  <a:defRPr/>
                </a:pPr>
                <a:r>
                  <a:rPr lang="en-US" baseline="0"/>
                  <a:t>1 = Yes, 0 = No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89232"/>
        <c:crosses val="autoZero"/>
        <c:auto val="1"/>
        <c:lblAlgn val="ctr"/>
        <c:lblOffset val="100"/>
        <c:noMultiLvlLbl val="0"/>
      </c:catAx>
      <c:valAx>
        <c:axId val="555789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duration of stay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8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[DoAssignment2.xlsx]Assignment 2!PivotTable4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24759405074364"/>
          <c:y val="0.21698855351414403"/>
          <c:w val="0.61294685039370078"/>
          <c:h val="0.53774387576552929"/>
        </c:manualLayout>
      </c:layout>
      <c:lineChart>
        <c:grouping val="standard"/>
        <c:varyColors val="0"/>
        <c:ser>
          <c:idx val="0"/>
          <c:order val="0"/>
          <c:tx>
            <c:strRef>
              <c:f>'Assignment 2'!$B$53:$B$54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'Assignment 2'!$A$55:$A$64</c:f>
              <c:strCache>
                <c:ptCount val="9"/>
                <c:pt idx="0">
                  <c:v>90</c:v>
                </c:pt>
                <c:pt idx="1">
                  <c:v>91</c:v>
                </c:pt>
                <c:pt idx="2">
                  <c:v>92</c:v>
                </c:pt>
                <c:pt idx="3">
                  <c:v>94</c:v>
                </c:pt>
                <c:pt idx="4">
                  <c:v>95</c:v>
                </c:pt>
                <c:pt idx="5">
                  <c:v>96</c:v>
                </c:pt>
                <c:pt idx="6">
                  <c:v>97</c:v>
                </c:pt>
                <c:pt idx="7">
                  <c:v>98</c:v>
                </c:pt>
                <c:pt idx="8">
                  <c:v>110</c:v>
                </c:pt>
              </c:strCache>
            </c:strRef>
          </c:cat>
          <c:val>
            <c:numRef>
              <c:f>'Assignment 2'!$B$55:$B$64</c:f>
              <c:numCache>
                <c:formatCode>General</c:formatCode>
                <c:ptCount val="9"/>
                <c:pt idx="0">
                  <c:v>5000</c:v>
                </c:pt>
                <c:pt idx="1">
                  <c:v>930</c:v>
                </c:pt>
                <c:pt idx="2">
                  <c:v>1320</c:v>
                </c:pt>
                <c:pt idx="3">
                  <c:v>1730</c:v>
                </c:pt>
                <c:pt idx="4">
                  <c:v>1910</c:v>
                </c:pt>
                <c:pt idx="5">
                  <c:v>980</c:v>
                </c:pt>
                <c:pt idx="6">
                  <c:v>1800</c:v>
                </c:pt>
                <c:pt idx="7">
                  <c:v>336</c:v>
                </c:pt>
                <c:pt idx="8">
                  <c:v>4780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05-4738-A808-CE6AA11BC23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40428960"/>
        <c:axId val="540428000"/>
      </c:lineChart>
      <c:catAx>
        <c:axId val="540428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428000"/>
        <c:crosses val="autoZero"/>
        <c:auto val="1"/>
        <c:lblAlgn val="ctr"/>
        <c:lblOffset val="100"/>
        <c:noMultiLvlLbl val="0"/>
      </c:catAx>
      <c:valAx>
        <c:axId val="54042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BNP 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42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[DoAssignment2.xlsx]Assignment 2!PivotTable8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96920384951881"/>
          <c:y val="0.28180336832895886"/>
          <c:w val="0.61294685039370078"/>
          <c:h val="0.53774387576552929"/>
        </c:manualLayout>
      </c:layout>
      <c:lineChart>
        <c:grouping val="standard"/>
        <c:varyColors val="0"/>
        <c:ser>
          <c:idx val="0"/>
          <c:order val="0"/>
          <c:tx>
            <c:strRef>
              <c:f>'Assignment 2'!$B$70:$B$71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'Assignment 2'!$A$72:$A$81</c:f>
              <c:strCache>
                <c:ptCount val="9"/>
                <c:pt idx="0">
                  <c:v>90</c:v>
                </c:pt>
                <c:pt idx="1">
                  <c:v>91</c:v>
                </c:pt>
                <c:pt idx="2">
                  <c:v>92</c:v>
                </c:pt>
                <c:pt idx="3">
                  <c:v>94</c:v>
                </c:pt>
                <c:pt idx="4">
                  <c:v>95</c:v>
                </c:pt>
                <c:pt idx="5">
                  <c:v>96</c:v>
                </c:pt>
                <c:pt idx="6">
                  <c:v>97</c:v>
                </c:pt>
                <c:pt idx="7">
                  <c:v>98</c:v>
                </c:pt>
                <c:pt idx="8">
                  <c:v>110</c:v>
                </c:pt>
              </c:strCache>
            </c:strRef>
          </c:cat>
          <c:val>
            <c:numRef>
              <c:f>'Assignment 2'!$B$72:$B$81</c:f>
              <c:numCache>
                <c:formatCode>General</c:formatCode>
                <c:ptCount val="9"/>
                <c:pt idx="0">
                  <c:v>261</c:v>
                </c:pt>
                <c:pt idx="1">
                  <c:v>469</c:v>
                </c:pt>
                <c:pt idx="2">
                  <c:v>415</c:v>
                </c:pt>
                <c:pt idx="3">
                  <c:v>1070</c:v>
                </c:pt>
                <c:pt idx="4">
                  <c:v>376</c:v>
                </c:pt>
                <c:pt idx="5">
                  <c:v>980</c:v>
                </c:pt>
                <c:pt idx="6">
                  <c:v>1000</c:v>
                </c:pt>
                <c:pt idx="7">
                  <c:v>336</c:v>
                </c:pt>
                <c:pt idx="8">
                  <c:v>1130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9F-446A-AF86-24DB62D90A0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55791152"/>
        <c:axId val="1203553456"/>
      </c:lineChart>
      <c:catAx>
        <c:axId val="555791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553456"/>
        <c:crosses val="autoZero"/>
        <c:auto val="1"/>
        <c:lblAlgn val="ctr"/>
        <c:lblOffset val="100"/>
        <c:noMultiLvlLbl val="0"/>
      </c:catAx>
      <c:valAx>
        <c:axId val="120355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BNP 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9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[DoAssignment2.xlsx]Assignment 2!PivotTable9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019660367668997"/>
          <c:y val="7.7688527643278132E-2"/>
          <c:w val="0.72798201905660775"/>
          <c:h val="0.8053608076155154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'Assignment 2'!$B$88:$B$89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'Assignment 2'!$A$90:$A$101</c:f>
              <c:strCache>
                <c:ptCount val="11"/>
                <c:pt idx="0">
                  <c:v>90</c:v>
                </c:pt>
                <c:pt idx="1">
                  <c:v>91</c:v>
                </c:pt>
                <c:pt idx="2">
                  <c:v>92</c:v>
                </c:pt>
                <c:pt idx="3">
                  <c:v>93</c:v>
                </c:pt>
                <c:pt idx="4">
                  <c:v>94</c:v>
                </c:pt>
                <c:pt idx="5">
                  <c:v>95</c:v>
                </c:pt>
                <c:pt idx="6">
                  <c:v>96</c:v>
                </c:pt>
                <c:pt idx="7">
                  <c:v>97</c:v>
                </c:pt>
                <c:pt idx="8">
                  <c:v>98</c:v>
                </c:pt>
                <c:pt idx="9">
                  <c:v>99</c:v>
                </c:pt>
                <c:pt idx="10">
                  <c:v>110</c:v>
                </c:pt>
              </c:strCache>
            </c:strRef>
          </c:cat>
          <c:val>
            <c:numRef>
              <c:f>'Assignment 2'!$B$90:$B$101</c:f>
              <c:numCache>
                <c:formatCode>0.00</c:formatCode>
                <c:ptCount val="11"/>
                <c:pt idx="0">
                  <c:v>1690.1111111111111</c:v>
                </c:pt>
                <c:pt idx="1">
                  <c:v>2338.3333333333335</c:v>
                </c:pt>
                <c:pt idx="2">
                  <c:v>328.4</c:v>
                </c:pt>
                <c:pt idx="3">
                  <c:v>45</c:v>
                </c:pt>
                <c:pt idx="4">
                  <c:v>709.66666666666663</c:v>
                </c:pt>
                <c:pt idx="5">
                  <c:v>1012.8</c:v>
                </c:pt>
                <c:pt idx="9">
                  <c:v>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65-4812-BC5C-AA503E16F1E0}"/>
            </c:ext>
          </c:extLst>
        </c:ser>
        <c:ser>
          <c:idx val="1"/>
          <c:order val="1"/>
          <c:tx>
            <c:strRef>
              <c:f>'Assignment 2'!$C$88:$C$89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'Assignment 2'!$A$90:$A$101</c:f>
              <c:strCache>
                <c:ptCount val="11"/>
                <c:pt idx="0">
                  <c:v>90</c:v>
                </c:pt>
                <c:pt idx="1">
                  <c:v>91</c:v>
                </c:pt>
                <c:pt idx="2">
                  <c:v>92</c:v>
                </c:pt>
                <c:pt idx="3">
                  <c:v>93</c:v>
                </c:pt>
                <c:pt idx="4">
                  <c:v>94</c:v>
                </c:pt>
                <c:pt idx="5">
                  <c:v>95</c:v>
                </c:pt>
                <c:pt idx="6">
                  <c:v>96</c:v>
                </c:pt>
                <c:pt idx="7">
                  <c:v>97</c:v>
                </c:pt>
                <c:pt idx="8">
                  <c:v>98</c:v>
                </c:pt>
                <c:pt idx="9">
                  <c:v>99</c:v>
                </c:pt>
                <c:pt idx="10">
                  <c:v>110</c:v>
                </c:pt>
              </c:strCache>
            </c:strRef>
          </c:cat>
          <c:val>
            <c:numRef>
              <c:f>'Assignment 2'!$C$90:$C$101</c:f>
              <c:numCache>
                <c:formatCode>0.00</c:formatCode>
                <c:ptCount val="11"/>
                <c:pt idx="0">
                  <c:v>2449.1</c:v>
                </c:pt>
                <c:pt idx="1">
                  <c:v>756.2</c:v>
                </c:pt>
                <c:pt idx="2">
                  <c:v>945</c:v>
                </c:pt>
                <c:pt idx="4">
                  <c:v>1510</c:v>
                </c:pt>
                <c:pt idx="5">
                  <c:v>1288.6666666666667</c:v>
                </c:pt>
                <c:pt idx="6">
                  <c:v>980</c:v>
                </c:pt>
                <c:pt idx="7">
                  <c:v>1376.6666666666667</c:v>
                </c:pt>
                <c:pt idx="8">
                  <c:v>336</c:v>
                </c:pt>
                <c:pt idx="10">
                  <c:v>2955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65-4812-BC5C-AA503E16F1E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682335168"/>
        <c:axId val="682337568"/>
      </c:barChart>
      <c:catAx>
        <c:axId val="682335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layout>
            <c:manualLayout>
              <c:xMode val="edge"/>
              <c:yMode val="edge"/>
              <c:x val="7.9544632921939293E-2"/>
              <c:y val="0.379710664186329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37568"/>
        <c:crosses val="autoZero"/>
        <c:auto val="1"/>
        <c:lblAlgn val="ctr"/>
        <c:lblOffset val="100"/>
        <c:noMultiLvlLbl val="0"/>
      </c:catAx>
      <c:valAx>
        <c:axId val="682337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0"/>
                  <a:t>Average BNP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3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[DoAssignment2.xlsx]Assignment 2!PivotTable5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EXPIRY OUTCOME</a:t>
            </a:r>
          </a:p>
        </c:rich>
      </c:tx>
      <c:layout>
        <c:manualLayout>
          <c:xMode val="edge"/>
          <c:yMode val="edge"/>
          <c:x val="0.35524300087489069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'Assignment 2'!$B$117:$B$118</c:f>
              <c:strCache>
                <c:ptCount val="1"/>
                <c:pt idx="0">
                  <c:v>EXPIRY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D7B-447C-91BB-1B1A63B6AF9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D7B-447C-91BB-1B1A63B6AF9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'Assignment 2'!$A$119:$A$121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'Assignment 2'!$B$119:$B$121</c:f>
              <c:numCache>
                <c:formatCode>General</c:formatCode>
                <c:ptCount val="2"/>
                <c:pt idx="0">
                  <c:v>217</c:v>
                </c:pt>
                <c:pt idx="1">
                  <c:v>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7-41FB-B8AB-16C9A9E8E82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[DoAssignment2.xlsx]Assignment 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'Assignment 2'!$B$136:$B$137</c:f>
              <c:strCache>
                <c:ptCount val="1"/>
                <c:pt idx="0">
                  <c:v>DAMA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'Assignment 2'!$A$138:$A$141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strCache>
            </c:strRef>
          </c:cat>
          <c:val>
            <c:numRef>
              <c:f>'Assignment 2'!$B$138:$B$141</c:f>
              <c:numCache>
                <c:formatCode>General</c:formatCode>
                <c:ptCount val="3"/>
                <c:pt idx="0">
                  <c:v>418</c:v>
                </c:pt>
                <c:pt idx="1">
                  <c:v>35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C4-4D36-823E-C7641EC86282}"/>
            </c:ext>
          </c:extLst>
        </c:ser>
        <c:ser>
          <c:idx val="1"/>
          <c:order val="1"/>
          <c:tx>
            <c:strRef>
              <c:f>'Assignment 2'!$C$136:$C$137</c:f>
              <c:strCache>
                <c:ptCount val="1"/>
                <c:pt idx="0">
                  <c:v>DISCHARGE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'Assignment 2'!$A$138:$A$141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strCache>
            </c:strRef>
          </c:cat>
          <c:val>
            <c:numRef>
              <c:f>'Assignment 2'!$C$138:$C$141</c:f>
              <c:numCache>
                <c:formatCode>General</c:formatCode>
                <c:ptCount val="3"/>
                <c:pt idx="0">
                  <c:v>5186</c:v>
                </c:pt>
                <c:pt idx="1">
                  <c:v>339</c:v>
                </c:pt>
                <c:pt idx="2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C4-4D36-823E-C7641EC86282}"/>
            </c:ext>
          </c:extLst>
        </c:ser>
        <c:ser>
          <c:idx val="2"/>
          <c:order val="2"/>
          <c:tx>
            <c:strRef>
              <c:f>'Assignment 2'!$D$136:$D$137</c:f>
              <c:strCache>
                <c:ptCount val="1"/>
                <c:pt idx="0">
                  <c:v>EXPIRY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'Assignment 2'!$A$138:$A$141</c:f>
              <c:strCach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strCache>
            </c:strRef>
          </c:cat>
          <c:val>
            <c:numRef>
              <c:f>'Assignment 2'!$D$138:$D$141</c:f>
              <c:numCache>
                <c:formatCode>General</c:formatCode>
                <c:ptCount val="3"/>
                <c:pt idx="0">
                  <c:v>593</c:v>
                </c:pt>
                <c:pt idx="1">
                  <c:v>13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C4-4D36-823E-C7641EC8628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83857616"/>
        <c:axId val="83810768"/>
        <c:axId val="0"/>
      </c:bar3DChart>
      <c:catAx>
        <c:axId val="83857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Lifestyle_Risk</a:t>
                </a:r>
              </a:p>
              <a:p>
                <a:pPr>
                  <a:defRPr/>
                </a:pPr>
                <a:r>
                  <a:rPr lang="en-US"/>
                  <a:t>2</a:t>
                </a:r>
                <a:r>
                  <a:rPr lang="en-US" baseline="0"/>
                  <a:t> = use both, 1 = either, 0 = no use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1337694454073317"/>
              <c:y val="0.75618841546763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10768"/>
        <c:crosses val="autoZero"/>
        <c:auto val="1"/>
        <c:lblAlgn val="ctr"/>
        <c:lblOffset val="100"/>
        <c:noMultiLvlLbl val="0"/>
      </c:catAx>
      <c:valAx>
        <c:axId val="8381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Lifestyle_Risks</a:t>
                </a:r>
              </a:p>
            </c:rich>
          </c:tx>
          <c:layout>
            <c:manualLayout>
              <c:xMode val="edge"/>
              <c:yMode val="edge"/>
              <c:x val="5.1717582902897533E-2"/>
              <c:y val="0.197360122585063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5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A22ED851-3320-43F6-9D5E-651D9423469F}">
          <cx:tx>
            <cx:txData>
              <cx:f>_xlchart.v1.0</cx:f>
              <cx:v>DURATION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178593</xdr:colOff>
      <xdr:row>1</xdr:row>
      <xdr:rowOff>57150</xdr:rowOff>
    </xdr:from>
    <xdr:to>
      <xdr:col>18</xdr:col>
      <xdr:colOff>47625</xdr:colOff>
      <xdr:row>11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DF85D7-B07B-357E-9D38-48AF52D4F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169068</xdr:colOff>
      <xdr:row>13</xdr:row>
      <xdr:rowOff>209550</xdr:rowOff>
    </xdr:from>
    <xdr:to>
      <xdr:col>18</xdr:col>
      <xdr:colOff>207168</xdr:colOff>
      <xdr:row>29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01CB9C-3851-6F1E-EDB1-E1E2C1A8E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207168</xdr:colOff>
      <xdr:row>32</xdr:row>
      <xdr:rowOff>4762</xdr:rowOff>
    </xdr:from>
    <xdr:to>
      <xdr:col>18</xdr:col>
      <xdr:colOff>219075</xdr:colOff>
      <xdr:row>47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4090EA-0EC3-4F8D-C419-53B507A1A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238124</xdr:colOff>
      <xdr:row>50</xdr:row>
      <xdr:rowOff>23812</xdr:rowOff>
    </xdr:from>
    <xdr:to>
      <xdr:col>18</xdr:col>
      <xdr:colOff>276224</xdr:colOff>
      <xdr:row>65</xdr:row>
      <xdr:rowOff>4762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739503D-ECE3-5BF6-BD4E-6BF411A1A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183355</xdr:colOff>
      <xdr:row>983</xdr:row>
      <xdr:rowOff>176212</xdr:rowOff>
    </xdr:from>
    <xdr:to>
      <xdr:col>10</xdr:col>
      <xdr:colOff>1459705</xdr:colOff>
      <xdr:row>999</xdr:row>
      <xdr:rowOff>23812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38B273B4-4766-A18C-1B68-FCBC2A8E3E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5918" y="1783603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68</xdr:row>
      <xdr:rowOff>33337</xdr:rowOff>
    </xdr:from>
    <xdr:to>
      <xdr:col>16</xdr:col>
      <xdr:colOff>290512</xdr:colOff>
      <xdr:row>89</xdr:row>
      <xdr:rowOff>52387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DF60D05-8351-AB65-2ADE-88A6F3AED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89752</xdr:colOff>
      <xdr:row>1</xdr:row>
      <xdr:rowOff>174381</xdr:rowOff>
    </xdr:from>
    <xdr:to>
      <xdr:col>11</xdr:col>
      <xdr:colOff>34618</xdr:colOff>
      <xdr:row>16</xdr:row>
      <xdr:rowOff>174381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CBB6D3-279E-1A67-587A-A08A5AA36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10437</xdr:colOff>
      <xdr:row>32</xdr:row>
      <xdr:rowOff>78533</xdr:rowOff>
    </xdr:from>
    <xdr:to>
      <xdr:col>6</xdr:col>
      <xdr:colOff>283676</xdr:colOff>
      <xdr:row>48</xdr:row>
      <xdr:rowOff>107107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E4E2B5-D559-0B6D-37E6-4294F32FE8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114563</xdr:colOff>
      <xdr:row>51</xdr:row>
      <xdr:rowOff>167857</xdr:rowOff>
    </xdr:from>
    <xdr:to>
      <xdr:col>14</xdr:col>
      <xdr:colOff>296000</xdr:colOff>
      <xdr:row>67</xdr:row>
      <xdr:rowOff>36846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6403B6-4F4B-6AE0-3EFD-4FD998393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97016</xdr:colOff>
      <xdr:row>68</xdr:row>
      <xdr:rowOff>182719</xdr:rowOff>
    </xdr:from>
    <xdr:to>
      <xdr:col>14</xdr:col>
      <xdr:colOff>285636</xdr:colOff>
      <xdr:row>84</xdr:row>
      <xdr:rowOff>48174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66FF11F-1DA2-6934-F7AA-A57F4C664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88855</xdr:colOff>
      <xdr:row>87</xdr:row>
      <xdr:rowOff>15825</xdr:rowOff>
    </xdr:from>
    <xdr:to>
      <xdr:col>20</xdr:col>
      <xdr:colOff>273155</xdr:colOff>
      <xdr:row>113</xdr:row>
      <xdr:rowOff>132155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119E7F1-782E-51DF-CD9A-D399E66EF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67773</xdr:colOff>
      <xdr:row>116</xdr:row>
      <xdr:rowOff>20515</xdr:rowOff>
    </xdr:from>
    <xdr:to>
      <xdr:col>12</xdr:col>
      <xdr:colOff>303151</xdr:colOff>
      <xdr:row>130</xdr:row>
      <xdr:rowOff>71070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73A0B65-F6A7-8C27-AD9C-3FDE94FC97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141</xdr:row>
      <xdr:rowOff>162474</xdr:rowOff>
    </xdr:from>
    <xdr:to>
      <xdr:col>4</xdr:col>
      <xdr:colOff>670413</xdr:colOff>
      <xdr:row>156</xdr:row>
      <xdr:rowOff>39015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F6455B6-E8E0-39CC-6C99-EECFA298C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93.493906134259" createdVersion="8" refreshedVersion="8" minRefreshableVersion="3" recordCount="6676" xr:uid="{B0CFD24C-6A6B-4854-AC50-A0881369FE43}">
  <cacheSource type="worksheet">
    <worksheetSource ref="A1:W6677" sheet="Health_official"/>
  </cacheSource>
  <cacheFields count="23">
    <cacheField name="SNO" numFmtId="0">
      <sharedItems containsSemiMixedTypes="0" containsString="0" containsNumber="1" containsInteger="1" minValue="1" maxValue="6676" count="667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</sharedItems>
    </cacheField>
    <cacheField name="D.O.A" numFmtId="0">
      <sharedItems containsDate="1" containsMixedTypes="1" minDate="2017-01-04T00:00:00" maxDate="2019-12-04T00:00:00"/>
    </cacheField>
    <cacheField name="D.O.D" numFmtId="0">
      <sharedItems containsDate="1" containsMixedTypes="1" minDate="2017-01-06T00:00:00" maxDate="2019-12-04T00:00:00" count="965">
        <d v="2017-04-03T00:00:00"/>
        <d v="2017-04-23T00:00:00"/>
        <d v="2017-04-10T00:00:00"/>
        <d v="2017-04-06T00:00:00"/>
        <d v="2017-04-15T00:00:00"/>
        <d v="2017-04-02T00:00:00"/>
        <d v="2017-03-04T00:00:00"/>
        <d v="2017-04-21T00:00:00"/>
        <d v="2017-04-05T00:00:00"/>
        <d v="2017-04-07T00:00:00"/>
        <d v="2017-04-11T00:00:00"/>
        <d v="2017-04-04T00:00:00"/>
        <d v="2017-04-08T00:00:00"/>
        <d v="2017-04-17T00:00:00"/>
        <d v="2017-05-11T00:00:00"/>
        <d v="2017-04-14T00:00:00"/>
        <d v="2017-04-19T00:00:00"/>
        <d v="2017-04-28T00:00:00"/>
        <d v="2017-10-04T00:00:00"/>
        <d v="2017-04-18T00:00:00"/>
        <d v="2017-04-26T00:00:00"/>
        <d v="2017-04-12T00:00:00"/>
        <d v="2017-12-04T00:00:00"/>
        <d v="2017-04-25T00:00:00"/>
        <d v="2017-05-07T00:00:00"/>
        <s v="17/04/2017"/>
        <d v="2017-04-27T00:00:00"/>
        <d v="2017-04-16T00:00:00"/>
        <d v="2017-05-01T00:00:00"/>
        <d v="2017-04-24T00:00:00"/>
        <d v="2017-04-29T00:00:00"/>
        <d v="2017-01-06T00:00:00"/>
        <s v="27/04/2017"/>
        <d v="2017-05-06T00:00:00"/>
        <d v="2017-02-05T00:00:00"/>
        <d v="2017-05-05T00:00:00"/>
        <d v="2017-05-21T00:00:00"/>
        <d v="2017-05-04T00:00:00"/>
        <d v="2017-05-02T00:00:00"/>
        <d v="2017-05-09T00:00:00"/>
        <d v="2017-05-10T00:00:00"/>
        <d v="2017-05-14T00:00:00"/>
        <d v="2017-05-16T00:00:00"/>
        <d v="2017-05-19T00:00:00"/>
        <d v="2017-05-13T00:00:00"/>
        <d v="2017-05-17T00:00:00"/>
        <d v="2017-05-15T00:00:00"/>
        <d v="2017-05-25T00:00:00"/>
        <d v="2017-05-24T00:00:00"/>
        <d v="2017-05-31T00:00:00"/>
        <d v="2017-05-18T00:00:00"/>
        <d v="2017-05-26T00:00:00"/>
        <d v="2017-05-12T00:00:00"/>
        <d v="2017-06-01T00:00:00"/>
        <d v="2017-05-20T00:00:00"/>
        <d v="2017-05-22T00:00:00"/>
        <d v="2017-05-23T00:00:00"/>
        <d v="2017-05-30T00:00:00"/>
        <d v="2017-05-27T00:00:00"/>
        <d v="2017-06-24T00:00:00"/>
        <d v="2017-05-28T00:00:00"/>
        <d v="2017-06-05T00:00:00"/>
        <d v="2017-06-15T00:00:00"/>
        <d v="2017-06-02T00:00:00"/>
        <d v="2017-05-29T00:00:00"/>
        <d v="2017-06-06T00:00:00"/>
        <d v="2017-06-03T00:00:00"/>
        <d v="2017-06-04T00:00:00"/>
        <d v="2017-06-12T00:00:00"/>
        <d v="2017-07-02T00:00:00"/>
        <d v="2017-06-09T00:00:00"/>
        <d v="2017-06-08T00:00:00"/>
        <d v="2017-06-13T00:00:00"/>
        <d v="2017-06-10T00:00:00"/>
        <d v="2017-06-16T00:00:00"/>
        <d v="2017-06-07T00:00:00"/>
        <d v="2017-06-11T00:00:00"/>
        <d v="2017-06-14T00:00:00"/>
        <d v="2017-06-23T00:00:00"/>
        <d v="2017-07-08T00:00:00"/>
        <d v="2017-06-18T00:00:00"/>
        <d v="2017-06-19T00:00:00"/>
        <d v="2017-06-22T00:00:00"/>
        <d v="2017-06-17T00:00:00"/>
        <d v="2017-06-20T00:00:00"/>
        <d v="2017-06-25T00:00:00"/>
        <d v="2017-06-29T00:00:00"/>
        <d v="2017-06-21T00:00:00"/>
        <d v="2017-07-07T00:00:00"/>
        <d v="2017-06-26T00:00:00"/>
        <d v="2017-06-27T00:00:00"/>
        <d v="2017-07-04T00:00:00"/>
        <d v="2017-07-03T00:00:00"/>
        <d v="2017-06-28T00:00:00"/>
        <d v="2017-07-10T00:00:00"/>
        <d v="2017-06-30T00:00:00"/>
        <d v="2017-07-05T00:00:00"/>
        <d v="2017-07-25T00:00:00"/>
        <d v="2017-07-06T00:00:00"/>
        <d v="2017-07-21T00:00:00"/>
        <d v="2017-07-13T00:00:00"/>
        <d v="2017-07-19T00:00:00"/>
        <d v="2017-07-11T00:00:00"/>
        <d v="2017-07-12T00:00:00"/>
        <d v="2017-07-15T00:00:00"/>
        <d v="2017-07-14T00:00:00"/>
        <d v="2017-07-17T00:00:00"/>
        <d v="2017-08-21T00:00:00"/>
        <d v="2017-07-28T00:00:00"/>
        <d v="2017-08-13T00:00:00"/>
        <d v="2017-08-04T00:00:00"/>
        <d v="2017-07-16T00:00:00"/>
        <d v="2017-07-23T00:00:00"/>
        <d v="2017-08-02T00:00:00"/>
        <d v="2017-08-19T00:00:00"/>
        <d v="2017-07-18T00:00:00"/>
        <d v="2017-07-31T00:00:00"/>
        <d v="2017-07-20T00:00:00"/>
        <d v="2017-07-24T00:00:00"/>
        <d v="2017-07-26T00:00:00"/>
        <d v="2017-07-22T00:00:00"/>
        <d v="2017-08-07T00:00:00"/>
        <d v="2017-08-11T00:00:00"/>
        <d v="2017-08-01T00:00:00"/>
        <d v="2017-08-18T00:00:00"/>
        <d v="2017-08-03T00:00:00"/>
        <d v="2017-08-08T00:00:00"/>
        <d v="2017-08-10T00:00:00"/>
        <d v="2017-08-15T00:00:00"/>
        <d v="2017-09-07T00:00:00"/>
        <d v="2017-08-14T00:00:00"/>
        <d v="2017-08-16T00:00:00"/>
        <d v="2017-08-29T00:00:00"/>
        <d v="2017-08-17T00:00:00"/>
        <d v="2017-08-27T00:00:00"/>
        <s v="27/08/2017"/>
        <d v="2017-08-22T00:00:00"/>
        <d v="2017-08-23T00:00:00"/>
        <d v="2017-08-31T00:00:00"/>
        <d v="2017-09-03T00:00:00"/>
        <d v="2017-08-30T00:00:00"/>
        <d v="2017-09-29T00:00:00"/>
        <d v="2017-08-28T00:00:00"/>
        <d v="2017-09-13T00:00:00"/>
        <d v="2017-09-06T00:00:00"/>
        <d v="2017-09-12T00:00:00"/>
        <d v="2017-09-28T00:00:00"/>
        <d v="2017-09-10T00:00:00"/>
        <d v="2017-09-15T00:00:00"/>
        <d v="2017-09-16T00:00:00"/>
        <d v="2017-09-19T00:00:00"/>
        <d v="2017-09-11T00:00:00"/>
        <d v="2017-09-22T00:00:00"/>
        <d v="2017-09-14T00:00:00"/>
        <d v="2017-09-25T00:00:00"/>
        <d v="2017-09-21T00:00:00"/>
        <d v="2017-09-23T00:00:00"/>
        <d v="2017-09-18T00:00:00"/>
        <d v="2017-09-26T00:00:00"/>
        <d v="2017-09-24T00:00:00"/>
        <d v="2017-09-27T00:00:00"/>
        <d v="2017-09-20T00:00:00"/>
        <s v="25/09/2017"/>
        <d v="2017-09-30T00:00:00"/>
        <s v="29/09/2017"/>
        <s v="27/09/2017"/>
        <d v="2017-10-09T00:00:00"/>
        <d v="2017-10-14T00:00:00"/>
        <d v="2017-10-02T00:00:00"/>
        <d v="2017-10-05T00:00:00"/>
        <d v="2017-10-03T00:00:00"/>
        <d v="2017-10-06T00:00:00"/>
        <d v="2017-10-07T00:00:00"/>
        <d v="2017-02-10T00:00:00"/>
        <d v="2017-10-08T00:00:00"/>
        <d v="2017-10-10T00:00:00"/>
        <d v="2017-10-01T00:00:00"/>
        <s v="14/11/2017"/>
        <d v="2017-10-12T00:00:00"/>
        <d v="2017-03-10T00:00:00"/>
        <d v="2017-10-20T00:00:00"/>
        <s v="15/10/2017"/>
        <s v="16/10/2017"/>
        <s v="18/10/2017"/>
        <d v="2017-10-18T00:00:00"/>
        <d v="2017-10-11T00:00:00"/>
        <d v="2017-12-10T00:00:00"/>
        <d v="2017-11-10T00:00:00"/>
        <d v="2017-10-13T00:00:00"/>
        <s v="13/10/2017"/>
        <d v="2017-10-25T00:00:00"/>
        <d v="2017-10-24T00:00:00"/>
        <d v="2017-10-17T00:00:00"/>
        <d v="2017-10-28T00:00:00"/>
        <d v="2017-10-19T00:00:00"/>
        <d v="2017-10-16T00:00:00"/>
        <s v="22/10/2017"/>
        <d v="2017-10-21T00:00:00"/>
        <s v="24/10/2017"/>
        <s v="23/10/2017"/>
        <d v="2017-10-22T00:00:00"/>
        <s v="25/10/2017"/>
        <d v="2017-10-26T00:00:00"/>
        <d v="2017-10-23T00:00:00"/>
        <s v="26/10/2017"/>
        <d v="2017-11-02T00:00:00"/>
        <d v="2017-10-30T00:00:00"/>
        <d v="2017-11-01T00:00:00"/>
        <d v="2017-10-29T00:00:00"/>
        <d v="2017-11-08T00:00:00"/>
        <s v="30/10/2017"/>
        <d v="2017-02-11T00:00:00"/>
        <d v="2017-11-07T00:00:00"/>
        <s v="28/10/2017"/>
        <d v="2017-01-11T00:00:00"/>
        <d v="2017-11-11T00:00:00"/>
        <d v="2017-03-11T00:00:00"/>
        <d v="2017-10-31T00:00:00"/>
        <d v="2017-11-12T00:00:00"/>
        <d v="2017-11-04T00:00:00"/>
        <d v="2017-11-03T00:00:00"/>
        <d v="2017-11-15T00:00:00"/>
        <d v="2017-11-21T00:00:00"/>
        <d v="2017-11-26T00:00:00"/>
        <d v="2017-11-13T00:00:00"/>
        <d v="2017-11-14T00:00:00"/>
        <d v="2017-11-09T00:00:00"/>
        <s v="15/11/2017"/>
        <d v="2017-11-17T00:00:00"/>
        <s v="19/11/2017"/>
        <s v="17/11/2017"/>
        <d v="2017-12-11T00:00:00"/>
        <s v="16/11/2017"/>
        <d v="2017-11-24T00:00:00"/>
        <d v="2017-11-22T00:00:00"/>
        <d v="2017-11-16T00:00:00"/>
        <d v="2017-11-23T00:00:00"/>
        <d v="2017-11-20T00:00:00"/>
        <d v="2017-11-19T00:00:00"/>
        <d v="2017-11-27T00:00:00"/>
        <d v="2017-11-18T00:00:00"/>
        <d v="2017-12-14T00:00:00"/>
        <d v="2017-12-02T00:00:00"/>
        <d v="2017-11-25T00:00:00"/>
        <s v="26/11/2017"/>
        <d v="2018-01-01T00:00:00"/>
        <d v="2017-12-03T00:00:00"/>
        <d v="2017-12-15T00:00:00"/>
        <s v="29/11/2017"/>
        <d v="2017-11-28T00:00:00"/>
        <d v="2017-12-07T00:00:00"/>
        <d v="2017-03-12T00:00:00"/>
        <d v="2017-12-13T00:00:00"/>
        <s v="28/11/2017"/>
        <d v="2017-12-05T00:00:00"/>
        <d v="2017-12-01T00:00:00"/>
        <d v="2017-12-12T00:00:00"/>
        <d v="2017-12-06T00:00:00"/>
        <d v="2017-11-29T00:00:00"/>
        <d v="2017-11-30T00:00:00"/>
        <d v="2017-12-09T00:00:00"/>
        <d v="2017-01-12T00:00:00"/>
        <d v="2017-12-16T00:00:00"/>
        <d v="2017-08-12T00:00:00"/>
        <s v="15/12/2017"/>
        <s v="18/12/2017"/>
        <s v="13/12/2017"/>
        <d v="2017-12-18T00:00:00"/>
        <s v="16/12/2017"/>
        <s v="14/12/2017"/>
        <s v="19/12/2017"/>
        <d v="2017-12-20T00:00:00"/>
        <d v="2017-12-29T00:00:00"/>
        <d v="2017-12-21T00:00:00"/>
        <d v="2017-12-28T00:00:00"/>
        <d v="2017-12-26T00:00:00"/>
        <d v="2018-03-01T00:00:00"/>
        <d v="2017-12-24T00:00:00"/>
        <s v="17/12/2017"/>
        <d v="2017-12-17T00:00:00"/>
        <d v="2017-12-27T00:00:00"/>
        <d v="2018-02-01T00:00:00"/>
        <d v="2017-12-25T00:00:00"/>
        <d v="2017-12-22T00:00:00"/>
        <s v="24/12/2017"/>
        <s v="22/12/2017"/>
        <s v="20/12/2017"/>
        <d v="2018-01-02T00:00:00"/>
        <d v="2017-12-23T00:00:00"/>
        <d v="2017-12-19T00:00:00"/>
        <d v="2017-12-30T00:00:00"/>
        <d v="2018-06-01T00:00:00"/>
        <s v="27/12/2017"/>
        <s v="23/12/2017"/>
        <d v="2018-05-01T00:00:00"/>
        <s v="16/01/2018"/>
        <s v="25/12/2017"/>
        <d v="2017-12-31T00:00:00"/>
        <s v="26/12/2017"/>
        <s v="28/12/2017"/>
        <d v="2018-01-04T00:00:00"/>
        <s v="30/12/2017"/>
        <d v="2018-04-01T00:00:00"/>
        <s v="31/12/2017"/>
        <d v="2018-07-01T00:00:00"/>
        <d v="2018-01-05T00:00:00"/>
        <s v="19/01/2018"/>
        <d v="2018-11-01T00:00:00"/>
        <d v="2018-09-01T00:00:00"/>
        <d v="2018-08-01T00:00:00"/>
        <s v="17/01/2018"/>
        <s v="21/01/2018"/>
        <d v="2018-01-13T00:00:00"/>
        <s v="18/01/2018"/>
        <d v="2018-12-01T00:00:00"/>
        <d v="2018-10-01T00:00:00"/>
        <s v="14/01/2018"/>
        <s v="13/01/2018"/>
        <s v="20/01/2018"/>
        <d v="2018-01-19T00:00:00"/>
        <d v="2018-01-08T00:00:00"/>
        <d v="2018-01-09T00:00:00"/>
        <d v="2018-01-16T00:00:00"/>
        <d v="2018-02-05T00:00:00"/>
        <s v="22/01/2018"/>
        <s v="15/01/2018"/>
        <d v="2018-01-06T00:00:00"/>
        <d v="2018-01-17T00:00:00"/>
        <d v="2018-01-10T00:00:00"/>
        <d v="2018-01-15T00:00:00"/>
        <d v="2018-01-25T00:00:00"/>
        <s v="25/01/2018"/>
        <d v="2018-01-11T00:00:00"/>
        <d v="2018-01-12T00:00:00"/>
        <s v="26/01/2018"/>
        <d v="2018-01-20T00:00:00"/>
        <s v="24/01/2018"/>
        <d v="2018-02-16T00:00:00"/>
        <d v="2018-01-24T00:00:00"/>
        <s v="23/01/2018"/>
        <d v="2018-02-02T00:00:00"/>
        <d v="2018-03-02T00:00:00"/>
        <d v="2018-01-22T00:00:00"/>
        <d v="2018-01-18T00:00:00"/>
        <d v="2018-01-21T00:00:00"/>
        <s v="31/01/2018"/>
        <d v="2018-02-08T00:00:00"/>
        <s v="27/01/2018"/>
        <s v="28/02/2018"/>
        <d v="2018-01-31T00:00:00"/>
        <s v="29/01/2018"/>
        <d v="2018-08-02T00:00:00"/>
        <d v="2018-01-23T00:00:00"/>
        <d v="2018-01-28T00:00:00"/>
        <s v="28/01/2018"/>
        <d v="2018-01-30T00:00:00"/>
        <s v="20/02/2018"/>
        <s v="30/01/2018"/>
        <d v="2018-01-27T00:00:00"/>
        <d v="2018-12-02T00:00:00"/>
        <s v="15/02/2018"/>
        <d v="2018-05-02T00:00:00"/>
        <s v="13/02/2018"/>
        <d v="2018-02-14T00:00:00"/>
        <d v="2018-06-02T00:00:00"/>
        <d v="2018-05-04T00:00:00"/>
        <d v="2018-01-29T00:00:00"/>
        <d v="2018-02-03T00:00:00"/>
        <d v="2018-09-02T00:00:00"/>
        <s v="19/02/2018"/>
        <d v="2018-02-07T00:00:00"/>
        <d v="2018-11-02T00:00:00"/>
        <s v="14/02/2018"/>
        <d v="2018-02-04T00:00:00"/>
        <d v="2018-02-06T00:00:00"/>
        <d v="2018-04-02T00:00:00"/>
        <d v="2018-10-02T00:00:00"/>
        <d v="2018-02-12T00:00:00"/>
        <s v="18/02/2018"/>
        <s v="24/03/2018"/>
        <d v="2018-02-18T00:00:00"/>
        <d v="2018-01-03T00:00:00"/>
        <d v="2018-02-10T00:00:00"/>
        <s v="17/02/2018"/>
        <d v="2018-07-02T00:00:00"/>
        <s v="23/02/2018"/>
        <s v="16/02/2018"/>
        <s v="27/02/2018"/>
        <d v="2018-02-11T00:00:00"/>
        <s v="22/02/2018"/>
        <d v="2018-02-24T00:00:00"/>
        <d v="2018-02-23T00:00:00"/>
        <d v="2018-04-07T00:00:00"/>
        <s v="24/02/2018"/>
        <d v="2018-02-28T00:00:00"/>
        <d v="2018-02-13T00:00:00"/>
        <s v="25/02/2018"/>
        <d v="2018-07-03T00:00:00"/>
        <d v="2018-05-03T00:00:00"/>
        <s v="26/02/2018"/>
        <s v="21/02/2018"/>
        <d v="2018-02-27T00:00:00"/>
        <d v="2018-02-15T00:00:00"/>
        <d v="2018-06-03T00:00:00"/>
        <d v="2018-02-19T00:00:00"/>
        <d v="2018-04-03T00:00:00"/>
        <d v="2018-08-03T00:00:00"/>
        <d v="2018-02-20T00:00:00"/>
        <d v="2018-02-21T00:00:00"/>
        <d v="2018-03-11T00:00:00"/>
        <d v="2018-03-09T00:00:00"/>
        <d v="2018-03-03T00:00:00"/>
        <s v="14/03/2018"/>
        <d v="2018-03-06T00:00:00"/>
        <d v="2018-02-26T00:00:00"/>
        <d v="2018-03-08T00:00:00"/>
        <d v="2018-03-04T00:00:00"/>
        <s v="26/03/2018"/>
        <d v="2018-03-10T00:00:00"/>
        <d v="2018-09-03T00:00:00"/>
        <d v="2018-03-12T00:00:00"/>
        <s v="22/03/2018"/>
        <d v="2018-11-03T00:00:00"/>
        <s v="17/03/2018"/>
        <s v="15/03/2018"/>
        <d v="2018-12-03T00:00:00"/>
        <s v="16/03/2018"/>
        <s v="18/03/2018"/>
        <d v="2018-03-14T00:00:00"/>
        <d v="2018-03-15T00:00:00"/>
        <s v="21/03/2018"/>
        <d v="2018-03-07T00:00:00"/>
        <d v="2018-03-21T00:00:00"/>
        <d v="2018-03-19T00:00:00"/>
        <d v="2018-03-13T00:00:00"/>
        <d v="2018-03-17T00:00:00"/>
        <s v="13/03/2018"/>
        <s v="19/03/2018"/>
        <d v="2018-03-16T00:00:00"/>
        <d v="2018-03-24T00:00:00"/>
        <d v="2018-03-22T00:00:00"/>
        <d v="2018-10-03T00:00:00"/>
        <s v="20/03/2018"/>
        <s v="25/03/2018"/>
        <s v="31/03/2018"/>
        <d v="2018-03-18T00:00:00"/>
        <d v="2018-03-25T00:00:00"/>
        <d v="2018-04-09T00:00:00"/>
        <d v="2018-03-31T00:00:00"/>
        <s v="23/03/2018"/>
        <s v="27/03/2018"/>
        <d v="2018-04-04T00:00:00"/>
        <d v="2018-03-23T00:00:00"/>
        <d v="2018-03-20T00:00:00"/>
        <s v="28/03/2018"/>
        <s v="30/03/2018"/>
        <d v="2018-03-26T00:00:00"/>
        <d v="2018-03-27T00:00:00"/>
        <s v="29/03/2018"/>
        <d v="2018-04-06T00:00:00"/>
        <d v="2018-03-28T00:00:00"/>
        <d v="2018-05-05T00:00:00"/>
        <d v="2018-03-30T00:00:00"/>
        <d v="2018-07-04T00:00:00"/>
        <d v="2018-03-29T00:00:00"/>
        <s v="13/04/2018"/>
        <d v="2018-04-17T00:00:00"/>
        <s v="30/04/2018"/>
        <s v="14/04/2018"/>
        <d v="2018-10-04T00:00:00"/>
        <s v="17/04/2018"/>
        <d v="2018-04-10T00:00:00"/>
        <d v="2018-06-04T00:00:00"/>
        <d v="2018-04-26T00:00:00"/>
        <d v="2018-08-04T00:00:00"/>
        <s v="20/04/2018"/>
        <d v="2018-12-04T00:00:00"/>
        <d v="2018-11-04T00:00:00"/>
        <d v="2018-09-04T00:00:00"/>
        <s v="16/04/2018"/>
        <s v="18/04/2018"/>
        <d v="2018-04-16T00:00:00"/>
        <s v="15/04/2018"/>
        <d v="2018-04-18T00:00:00"/>
        <s v="21/04/2018"/>
        <s v="19/04/2018"/>
        <s v="26/04/2018"/>
        <d v="2018-04-12T00:00:00"/>
        <d v="2018-05-31T00:00:00"/>
        <d v="2018-03-05T00:00:00"/>
        <d v="2018-04-15T00:00:00"/>
        <s v="24/04/2018"/>
        <s v="22/04/2018"/>
        <s v="25/04/2018"/>
        <s v="23/04/2018"/>
        <s v="28/04/2018"/>
        <d v="2018-04-23T00:00:00"/>
        <d v="2018-04-27T00:00:00"/>
        <d v="2018-04-28T00:00:00"/>
        <s v="16/05/2018"/>
        <d v="2018-04-30T00:00:00"/>
        <d v="2018-04-24T00:00:00"/>
        <d v="2018-07-05T00:00:00"/>
        <d v="2018-05-11T00:00:00"/>
        <s v="27/04/2018"/>
        <s v="29/04/2018"/>
        <d v="2018-04-25T00:00:00"/>
        <d v="2018-10-05T00:00:00"/>
        <d v="2018-12-05T00:00:00"/>
        <d v="2018-04-29T00:00:00"/>
        <d v="2018-05-15T00:00:00"/>
        <d v="2018-05-08T00:00:00"/>
        <d v="2018-05-10T00:00:00"/>
        <d v="2018-09-05T00:00:00"/>
        <d v="2018-04-05T00:00:00"/>
        <s v="14/05/2018"/>
        <d v="2018-06-05T00:00:00"/>
        <d v="2018-08-05T00:00:00"/>
        <d v="2018-05-14T00:00:00"/>
        <d v="2018-11-05T00:00:00"/>
        <d v="2018-05-07T00:00:00"/>
        <d v="2018-05-13T00:00:00"/>
        <s v="15/05/2018"/>
        <d v="2018-05-17T00:00:00"/>
        <d v="2018-05-12T00:00:00"/>
        <s v="17/05/2018"/>
        <s v="19/05/2018"/>
        <s v="24/05/2018"/>
        <s v="13/05/2018"/>
        <s v="20/05/2018"/>
        <s v="30/05/2018"/>
        <s v="18/05/2018"/>
        <s v="26/05/2018"/>
        <d v="2018-05-18T00:00:00"/>
        <d v="2018-05-16T00:00:00"/>
        <d v="2018-05-28T00:00:00"/>
        <s v="21/05/2018"/>
        <d v="2018-05-21T00:00:00"/>
        <s v="28/05/2018"/>
        <s v="22/05/2018"/>
        <d v="2018-05-20T00:00:00"/>
        <s v="23/05/2018"/>
        <s v="25/05/2018"/>
        <d v="2018-05-19T00:00:00"/>
        <d v="2018-06-06T00:00:00"/>
        <s v="29/05/2018"/>
        <s v="27/05/2018"/>
        <d v="2018-05-25T00:00:00"/>
        <d v="2018-05-06T00:00:00"/>
        <d v="2018-05-22T00:00:00"/>
        <d v="2018-05-26T00:00:00"/>
        <d v="2018-05-27T00:00:00"/>
        <s v="13/06/2018"/>
        <s v="31/05/2018"/>
        <s v="15/06/2018"/>
        <d v="2018-09-06T00:00:00"/>
        <d v="2018-06-10T00:00:00"/>
        <d v="2018-12-06T00:00:00"/>
        <d v="2018-07-06T00:00:00"/>
        <d v="2018-11-06T00:00:00"/>
        <d v="2018-08-06T00:00:00"/>
        <d v="2018-10-06T00:00:00"/>
        <s v="16/06/2018"/>
        <d v="2018-06-08T00:00:00"/>
        <s v="14/06/2018"/>
        <s v="27/06/2018"/>
        <s v="23/06/2018"/>
        <d v="2018-06-12T00:00:00"/>
        <d v="2018-06-09T00:00:00"/>
        <s v="18/06/2018"/>
        <s v="17/06/2018"/>
        <s v="20/06/2018"/>
        <s v="19/06/2018"/>
        <s v="22/06/2018"/>
        <d v="2018-06-14T00:00:00"/>
        <s v="26/06/2018"/>
        <s v="29/06/2018"/>
        <s v="24/06/2018"/>
        <d v="2018-06-11T00:00:00"/>
        <d v="2018-09-07T00:00:00"/>
        <s v="21/06/2018"/>
        <d v="2018-06-16T00:00:00"/>
        <s v="30/06/2018"/>
        <s v="25/06/2018"/>
        <d v="2018-06-19T00:00:00"/>
        <s v="28/06/2018"/>
        <d v="2018-06-21T00:00:00"/>
        <d v="2018-06-20T00:00:00"/>
        <d v="2018-08-07T00:00:00"/>
        <d v="2018-07-07T00:00:00"/>
        <d v="2018-06-25T00:00:00"/>
        <d v="2018-06-28T00:00:00"/>
        <s v="27/07/2018"/>
        <d v="2018-01-07T00:00:00"/>
        <d v="2018-06-29T00:00:00"/>
        <d v="2018-06-26T00:00:00"/>
        <s v="20/07/2018"/>
        <d v="2018-06-07T00:00:00"/>
        <d v="2018-07-16T00:00:00"/>
        <s v="21/07/2018"/>
        <d v="2018-12-07T00:00:00"/>
        <s v="14/07/2018"/>
        <s v="18/07/2018"/>
        <d v="2018-11-07T00:00:00"/>
        <d v="2018-07-12T00:00:00"/>
        <d v="2018-10-07T00:00:00"/>
        <s v="15/07/2018"/>
        <s v="16/07/2018"/>
        <d v="2018-07-15T00:00:00"/>
        <s v="17/07/2018"/>
        <s v="13/07/2018"/>
        <d v="2018-07-18T00:00:00"/>
        <s v="31/07/2018"/>
        <s v="19/07/2018"/>
        <d v="2018-07-17T00:00:00"/>
        <d v="2018-07-14T00:00:00"/>
        <d v="2018-07-11T00:00:00"/>
        <d v="2018-07-13T00:00:00"/>
        <d v="2018-08-18T00:00:00"/>
        <s v="29/07/2018"/>
        <s v="27/08/2018"/>
        <d v="2018-07-19T00:00:00"/>
        <s v="23/07/2018"/>
        <s v="24/07/2018"/>
        <s v="25/07/2018"/>
        <d v="2018-07-20T00:00:00"/>
        <s v="26/07/2018"/>
        <d v="2018-07-21T00:00:00"/>
        <s v="22/07/2018"/>
        <s v="30/07/2018"/>
        <d v="2018-08-08T00:00:00"/>
        <s v="28/07/2018"/>
        <d v="2018-07-23T00:00:00"/>
        <d v="2018-07-24T00:00:00"/>
        <d v="2018-08-13T00:00:00"/>
        <d v="2018-12-08T00:00:00"/>
        <d v="2018-08-17T00:00:00"/>
        <d v="2018-10-08T00:00:00"/>
        <d v="2018-04-08T00:00:00"/>
        <d v="2018-09-08T00:00:00"/>
        <d v="2018-11-08T00:00:00"/>
        <s v="21/08/2018"/>
        <s v="18/08/2018"/>
        <s v="14/08/2018"/>
        <s v="23/08/2018"/>
        <s v="13/08/2018"/>
        <d v="2018-07-08T00:00:00"/>
        <s v="24/08/2018"/>
        <s v="20/08/2018"/>
        <s v="15/08/2018"/>
        <s v="25/08/2018"/>
        <d v="2018-08-10T00:00:00"/>
        <d v="2018-08-16T00:00:00"/>
        <s v="31/08/2018"/>
        <d v="2018-08-12T00:00:00"/>
        <s v="22/08/2018"/>
        <s v="19/08/2018"/>
        <s v="16/08/2018"/>
        <s v="17/08/2018"/>
        <d v="2018-12-09T00:00:00"/>
        <d v="2018-08-19T00:00:00"/>
        <d v="2018-11-09T00:00:00"/>
        <d v="2018-08-22T00:00:00"/>
        <d v="2018-02-09T00:00:00"/>
        <s v="29/08/2018"/>
        <s v="30/08/2018"/>
        <d v="2018-08-27T00:00:00"/>
        <s v="28/08/2018"/>
        <d v="2018-05-09T00:00:00"/>
        <d v="2018-08-21T00:00:00"/>
        <d v="2018-08-26T00:00:00"/>
        <s v="26/08/2018"/>
        <s v="15/09/2018"/>
        <d v="2018-08-24T00:00:00"/>
        <s v="14/09/2018"/>
        <s v="16/09/2018"/>
        <d v="2018-08-31T00:00:00"/>
        <d v="2018-07-09T00:00:00"/>
        <s v="27/09/2018"/>
        <d v="2018-08-28T00:00:00"/>
        <d v="2018-08-29T00:00:00"/>
        <d v="2018-08-09T00:00:00"/>
        <d v="2018-10-09T00:00:00"/>
        <d v="2018-09-09T00:00:00"/>
        <d v="2018-09-21T00:00:00"/>
        <s v="18/09/2018"/>
        <s v="24/09/2018"/>
        <s v="19/09/2018"/>
        <s v="25/09/2018"/>
        <s v="13/09/2018"/>
        <s v="26/09/2018"/>
        <d v="2018-09-13T00:00:00"/>
        <s v="17/09/2018"/>
        <s v="29/09/2018"/>
        <s v="20/09/2018"/>
        <d v="2018-09-12T00:00:00"/>
        <s v="21/09/2018"/>
        <d v="2018-09-16T00:00:00"/>
        <d v="2018-09-15T00:00:00"/>
        <s v="30/09/2018"/>
        <s v="22/09/2018"/>
        <d v="2018-09-10T00:00:00"/>
        <s v="23/09/2018"/>
        <d v="2018-09-18T00:00:00"/>
        <d v="2018-09-28T00:00:00"/>
        <s v="17/10/2018"/>
        <s v="28/09/2018"/>
        <d v="2018-09-24T00:00:00"/>
        <d v="2018-09-11T00:00:00"/>
        <d v="2018-09-26T00:00:00"/>
        <d v="2018-07-10T00:00:00"/>
        <s v="15/10/2018"/>
        <s v="14/10/2018"/>
        <d v="2018-09-30T00:00:00"/>
        <d v="2018-10-13T00:00:00"/>
        <d v="2018-09-29T00:00:00"/>
        <s v="16/10/2018"/>
        <d v="2018-10-21T00:00:00"/>
        <s v="13/10/2018"/>
        <s v="18/10/2018"/>
        <d v="2018-11-10T00:00:00"/>
        <d v="2018-10-10T00:00:00"/>
        <s v="17/11/2018"/>
        <s v="31/10/2018"/>
        <d v="2018-10-28T00:00:00"/>
        <s v="24/10/2018"/>
        <s v="20/10/2018"/>
        <s v="23/10/2018"/>
        <s v="25/10/2018"/>
        <s v="19/10/2018"/>
        <s v="22/10/2018"/>
        <s v="20/11/2018"/>
        <d v="2018-10-17T00:00:00"/>
        <d v="2018-10-14T00:00:00"/>
        <d v="2018-11-11T00:00:00"/>
        <s v="29/10/2018"/>
        <s v="26/10/2018"/>
        <s v="21/10/2018"/>
        <d v="2018-11-24T00:00:00"/>
        <s v="30/10/2018"/>
        <d v="2018-10-18T00:00:00"/>
        <s v="28/10/2018"/>
        <d v="2018-10-19T00:00:00"/>
        <s v="13/11/2018"/>
        <d v="2018-11-20T00:00:00"/>
        <d v="2018-10-24T00:00:00"/>
        <d v="2018-10-23T00:00:00"/>
        <s v="21/11/2018"/>
        <d v="2018-10-29T00:00:00"/>
        <s v="22/11/2018"/>
        <d v="2018-10-26T00:00:00"/>
        <s v="27/10/2018"/>
        <d v="2018-04-11T00:00:00"/>
        <d v="2018-10-31T00:00:00"/>
        <d v="2018-12-11T00:00:00"/>
        <s v="27/11/2018"/>
        <d v="2018-10-11T00:00:00"/>
        <s v="14/11/2018"/>
        <d v="2018-11-13T00:00:00"/>
        <d v="2018-08-11T00:00:00"/>
        <s v="30/11/2018"/>
        <s v="15/11/2018"/>
        <s v="26/11/2018"/>
        <s v="16/11/2018"/>
        <d v="2018-11-15T00:00:00"/>
        <s v="19/11/2018"/>
        <d v="2018-11-16T00:00:00"/>
        <d v="2018-11-23T00:00:00"/>
        <s v="18/11/2018"/>
        <s v="28/11/2018"/>
        <s v="29/11/2018"/>
        <s v="25/11/2018"/>
        <d v="2018-11-14T00:00:00"/>
        <s v="23/11/2018"/>
        <d v="2018-11-22T00:00:00"/>
        <d v="2018-11-18T00:00:00"/>
        <s v="15/12/2018"/>
        <s v="24/11/2018"/>
        <d v="2018-11-30T00:00:00"/>
        <d v="2018-11-26T00:00:00"/>
        <d v="2018-11-21T00:00:00"/>
        <d v="2018-11-19T00:00:00"/>
        <d v="2018-11-25T00:00:00"/>
        <d v="2018-12-12T00:00:00"/>
        <d v="2018-11-29T00:00:00"/>
        <s v="20/12/2018"/>
        <d v="2018-11-27T00:00:00"/>
        <d v="2018-10-12T00:00:00"/>
        <s v="14/12/2018"/>
        <s v="13/12/2018"/>
        <s v="17/12/2018"/>
        <s v="22/12/2018"/>
        <d v="2018-11-12T00:00:00"/>
        <s v="21/12/2018"/>
        <s v="16/12/2018"/>
        <d v="2019-02-01T00:00:00"/>
        <s v="18/12/2018"/>
        <s v="19/12/2018"/>
        <d v="2018-12-10T00:00:00"/>
        <d v="2019-01-01T00:00:00"/>
        <s v="23/12/2018"/>
        <d v="2019-06-01T00:00:00"/>
        <s v="13/01/2019"/>
        <s v="29/12/2018"/>
        <s v="24/12/2018"/>
        <s v="27/12/2018"/>
        <s v="28/12/2018"/>
        <d v="2018-12-22T00:00:00"/>
        <s v="31/12/2018"/>
        <s v="26/12/2018"/>
        <d v="2018-12-18T00:00:00"/>
        <s v="25/12/2018"/>
        <d v="2019-05-01T00:00:00"/>
        <d v="2018-12-25T00:00:00"/>
        <s v="30/12/2018"/>
        <d v="2018-12-20T00:00:00"/>
        <d v="2018-12-31T00:00:00"/>
        <d v="2019-03-01T00:00:00"/>
        <d v="2019-01-06T00:00:00"/>
        <d v="2018-12-26T00:00:00"/>
        <d v="2019-07-01T00:00:00"/>
        <s v="23/01/2019"/>
        <s v="22/01/2019"/>
        <d v="2019-01-02T00:00:00"/>
        <d v="2018-12-30T00:00:00"/>
        <d v="2019-10-01T00:00:00"/>
        <d v="2019-07-02T00:00:00"/>
        <s v="14/01/2019"/>
        <d v="2019-09-01T00:00:00"/>
        <s v="15/01/2019"/>
        <d v="2019-04-01T00:00:00"/>
        <d v="2019-12-01T00:00:00"/>
        <d v="2019-08-01T00:00:00"/>
        <d v="2019-01-10T00:00:00"/>
        <s v="20/01/2019"/>
        <s v="16/01/2019"/>
        <s v="17/01/2019"/>
        <d v="2019-01-05T00:00:00"/>
        <d v="2019-01-08T00:00:00"/>
        <d v="2019-11-01T00:00:00"/>
        <s v="28/01/2019"/>
        <s v="19/01/2019"/>
        <d v="2019-01-14T00:00:00"/>
        <d v="2019-01-04T00:00:00"/>
        <d v="2019-01-07T00:00:00"/>
        <s v="27/01/2019"/>
        <s v="21/01/2019"/>
        <s v="18/01/2019"/>
        <d v="2019-06-02T00:00:00"/>
        <d v="2019-01-09T00:00:00"/>
        <d v="2019-01-20T00:00:00"/>
        <d v="2019-01-15T00:00:00"/>
        <d v="2019-01-13T00:00:00"/>
        <s v="30/01/2019"/>
        <s v="26/01/2019"/>
        <d v="2019-01-26T00:00:00"/>
        <d v="2019-01-16T00:00:00"/>
        <s v="24/01/2019"/>
        <d v="2019-01-17T00:00:00"/>
        <s v="15/02/2019"/>
        <d v="2019-01-19T00:00:00"/>
        <d v="2019-03-02T00:00:00"/>
        <s v="14/02/2019"/>
        <d v="2019-01-28T00:00:00"/>
        <s v="25/01/2019"/>
        <d v="2019-02-02T00:00:00"/>
        <d v="2019-01-22T00:00:00"/>
        <d v="2019-01-21T00:00:00"/>
        <s v="31/01/2019"/>
        <d v="2019-01-25T00:00:00"/>
        <d v="2019-02-07T00:00:00"/>
        <d v="2019-05-02T00:00:00"/>
        <d v="2019-09-02T00:00:00"/>
        <d v="2019-01-23T00:00:00"/>
        <d v="2019-04-02T00:00:00"/>
        <d v="2019-02-03T00:00:00"/>
        <s v="29/01/2019"/>
        <s v="13/02/2019"/>
        <d v="2019-12-02T00:00:00"/>
        <d v="2019-11-02T00:00:00"/>
        <s v="16/03/2019"/>
        <d v="2019-08-02T00:00:00"/>
        <d v="2019-01-30T00:00:00"/>
        <d v="2019-01-29T00:00:00"/>
        <s v="17/02/2019"/>
        <d v="2019-12-03T00:00:00"/>
        <d v="2019-01-31T00:00:00"/>
        <d v="2019-10-02T00:00:00"/>
        <d v="2019-02-11T00:00:00"/>
        <s v="24/02/2019"/>
        <s v="20/02/2019"/>
        <d v="2019-02-04T00:00:00"/>
        <d v="2019-02-06T00:00:00"/>
        <s v="16/02/2019"/>
        <s v="18/02/2019"/>
        <d v="2019-02-13T00:00:00"/>
        <s v="27/02/2019"/>
        <s v="21/02/2019"/>
        <d v="2019-02-09T00:00:00"/>
        <s v="22/02/2019"/>
        <d v="2019-02-10T00:00:00"/>
        <d v="2019-01-03T00:00:00"/>
        <d v="2019-02-23T00:00:00"/>
        <d v="2019-02-14T00:00:00"/>
        <s v="25/02/2019"/>
        <d v="2019-02-15T00:00:00"/>
        <s v="19/02/2019"/>
        <d v="2019-04-03T00:00:00"/>
        <s v="23/02/2019"/>
        <s v="28/02/2019"/>
        <d v="2019-11-03T00:00:00"/>
        <d v="2019-06-03T00:00:00"/>
        <s v="13/03/2019"/>
        <d v="2019-02-20T00:00:00"/>
        <d v="2019-02-18T00:00:00"/>
        <d v="2019-02-22T00:00:00"/>
        <s v="18/03/2019"/>
        <s v="26/02/2019"/>
        <d v="2019-02-21T00:00:00"/>
        <d v="2019-03-03T00:00:00"/>
        <d v="2019-03-07T00:00:00"/>
        <d v="2019-02-25T00:00:00"/>
        <d v="2019-07-03T00:00:00"/>
        <d v="2019-08-03T00:00:00"/>
        <d v="2019-02-27T00:00:00"/>
        <d v="2019-03-08T00:00:00"/>
        <s v="20/03/2019"/>
        <d v="2019-05-03T00:00:00"/>
        <d v="2019-10-03T00:00:00"/>
        <d v="2019-03-04T00:00:00"/>
        <s v="14/03/2019"/>
        <d v="2019-09-03T00:00:00"/>
        <s v="15/03/2019"/>
        <d v="2019-03-12T00:00:00"/>
        <d v="2019-03-05T00:00:00"/>
        <d v="2019-03-11T00:00:00"/>
        <s v="19/03/2019"/>
        <d v="2019-03-15T00:00:00"/>
        <s v="23/03/2019"/>
        <s v="22/03/2019"/>
        <s v="17/03/2019"/>
        <s v="25/03/2019"/>
        <s v="21/03/2019"/>
        <d v="2019-03-17T00:00:00"/>
        <s v="26/03/2019"/>
        <s v="28/03/2019"/>
        <d v="2019-10-04T00:00:00"/>
        <s v="24/03/2019"/>
        <d v="2019-03-18T00:00:00"/>
        <d v="2019-03-20T00:00:00"/>
        <d v="2019-08-04T00:00:00"/>
        <s v="27/03/2019"/>
        <d v="2019-03-21T00:00:00"/>
        <s v="29/03/2019"/>
        <s v="30/03/2019"/>
        <d v="2019-03-23T00:00:00"/>
        <d v="2019-09-04T00:00:00"/>
        <d v="2019-04-04T00:00:00"/>
        <d v="2019-03-25T00:00:00"/>
        <d v="2019-03-28T00:00:00"/>
        <d v="2019-03-26T00:00:00"/>
        <s v="31/03/2019"/>
        <d v="2019-03-31T00:00:00"/>
        <d v="2019-07-04T00:00:00"/>
        <d v="2019-04-08T00:00:00"/>
      </sharedItems>
    </cacheField>
    <cacheField name="AGE" numFmtId="0">
      <sharedItems containsSemiMixedTypes="0" containsString="0" containsNumber="1" containsInteger="1" minValue="10" maxValue="110" count="87">
        <n v="81"/>
        <n v="53"/>
        <n v="60"/>
        <n v="44"/>
        <n v="56"/>
        <n v="52"/>
        <n v="54"/>
        <n v="85"/>
        <n v="73"/>
        <n v="65"/>
        <n v="58"/>
        <n v="63"/>
        <n v="80"/>
        <n v="61"/>
        <n v="55"/>
        <n v="68"/>
        <n v="66"/>
        <n v="78"/>
        <n v="70"/>
        <n v="40"/>
        <n v="71"/>
        <n v="89"/>
        <n v="75"/>
        <n v="87"/>
        <n v="46"/>
        <n v="74"/>
        <n v="62"/>
        <n v="50"/>
        <n v="22"/>
        <n v="39"/>
        <n v="57"/>
        <n v="69"/>
        <n v="82"/>
        <n v="59"/>
        <n v="24"/>
        <n v="77"/>
        <n v="72"/>
        <n v="76"/>
        <n v="64"/>
        <n v="92"/>
        <n v="91"/>
        <n v="38"/>
        <n v="90"/>
        <n v="49"/>
        <n v="43"/>
        <n v="51"/>
        <n v="45"/>
        <n v="84"/>
        <n v="86"/>
        <n v="25"/>
        <n v="83"/>
        <n v="67"/>
        <n v="35"/>
        <n v="36"/>
        <n v="88"/>
        <n v="48"/>
        <n v="41"/>
        <n v="94"/>
        <n v="31"/>
        <n v="32"/>
        <n v="79"/>
        <n v="42"/>
        <n v="34"/>
        <n v="30"/>
        <n v="97"/>
        <n v="98"/>
        <n v="18"/>
        <n v="33"/>
        <n v="47"/>
        <n v="29"/>
        <n v="37"/>
        <n v="95"/>
        <n v="96"/>
        <n v="16"/>
        <n v="17"/>
        <n v="21"/>
        <n v="27"/>
        <n v="26"/>
        <n v="20"/>
        <n v="10"/>
        <n v="13"/>
        <n v="19"/>
        <n v="23"/>
        <n v="28"/>
        <n v="99"/>
        <n v="110"/>
        <n v="93"/>
      </sharedItems>
    </cacheField>
    <cacheField name="GENDER" numFmtId="0">
      <sharedItems count="2">
        <s v="M"/>
        <s v="F"/>
      </sharedItems>
    </cacheField>
    <cacheField name="RURAL" numFmtId="0">
      <sharedItems count="2">
        <s v="R"/>
        <s v="U"/>
      </sharedItems>
    </cacheField>
    <cacheField name="TYPE OF ADMISSION-EMERGENCY/OPD" numFmtId="0">
      <sharedItems count="2">
        <s v="E"/>
        <s v="O"/>
      </sharedItems>
    </cacheField>
    <cacheField name="DURATION OF STAY" numFmtId="0">
      <sharedItems containsSemiMixedTypes="0" containsString="0" containsNumber="1" containsInteger="1" minValue="1" maxValue="98" count="48">
        <n v="3"/>
        <n v="23"/>
        <n v="10"/>
        <n v="6"/>
        <n v="15"/>
        <n v="2"/>
        <n v="21"/>
        <n v="4"/>
        <n v="11"/>
        <n v="8"/>
        <n v="5"/>
        <n v="12"/>
        <n v="36"/>
        <n v="9"/>
        <n v="14"/>
        <n v="19"/>
        <n v="17"/>
        <n v="28"/>
        <n v="1"/>
        <n v="7"/>
        <n v="13"/>
        <n v="16"/>
        <n v="41"/>
        <n v="25"/>
        <n v="22"/>
        <n v="20"/>
        <n v="38"/>
        <n v="26"/>
        <n v="18"/>
        <n v="34"/>
        <n v="33"/>
        <n v="48"/>
        <n v="24"/>
        <n v="35"/>
        <n v="27"/>
        <n v="45"/>
        <n v="29"/>
        <n v="32"/>
        <n v="98"/>
        <n v="50"/>
        <n v="58"/>
        <n v="52"/>
        <n v="46"/>
        <n v="47"/>
        <n v="31"/>
        <n v="30"/>
        <n v="44"/>
        <n v="42"/>
      </sharedItems>
    </cacheField>
    <cacheField name="OUTCOME" numFmtId="0">
      <sharedItems count="3">
        <s v="DISCHARGE"/>
        <s v="EXPIRY"/>
        <s v="DAMA"/>
      </sharedItems>
    </cacheField>
    <cacheField name="SMOKING " numFmtId="0">
      <sharedItems containsSemiMixedTypes="0" containsString="0" containsNumber="1" containsInteger="1" minValue="0" maxValue="1" count="2">
        <n v="0"/>
        <n v="1"/>
      </sharedItems>
    </cacheField>
    <cacheField name="ALCOHOL" numFmtId="0">
      <sharedItems containsSemiMixedTypes="0" containsString="0" containsNumber="1" containsInteger="1" minValue="0" maxValue="1" count="2">
        <n v="0"/>
        <n v="1"/>
      </sharedItems>
    </cacheField>
    <cacheField name="DM" numFmtId="0">
      <sharedItems containsSemiMixedTypes="0" containsString="0" containsNumber="1" containsInteger="1" minValue="0" maxValue="1" count="2">
        <n v="1"/>
        <n v="0"/>
      </sharedItems>
    </cacheField>
    <cacheField name="HTN" numFmtId="0">
      <sharedItems containsSemiMixedTypes="0" containsString="0" containsNumber="1" containsInteger="1" minValue="0" maxValue="1"/>
    </cacheField>
    <cacheField name="CAD" numFmtId="0">
      <sharedItems containsSemiMixedTypes="0" containsString="0" containsNumber="1" containsInteger="1" minValue="0" maxValue="1"/>
    </cacheField>
    <cacheField name="CKD" numFmtId="0">
      <sharedItems containsSemiMixedTypes="0" containsString="0" containsNumber="1" containsInteger="1" minValue="0" maxValue="1"/>
    </cacheField>
    <cacheField name="BNP" numFmtId="0">
      <sharedItems containsSemiMixedTypes="0" containsString="0" containsNumber="1" containsInteger="1" minValue="4" maxValue="5000" count="1253">
        <n v="1880"/>
        <n v="210"/>
        <n v="1840"/>
        <n v="1720"/>
        <n v="518"/>
        <n v="780"/>
        <n v="534"/>
        <n v="23"/>
        <n v="823"/>
        <n v="2160"/>
        <n v="5"/>
        <n v="1780"/>
        <n v="1930"/>
        <n v="432"/>
        <n v="103"/>
        <n v="141"/>
        <n v="139"/>
        <n v="170"/>
        <n v="369"/>
        <n v="68"/>
        <n v="1340"/>
        <n v="445"/>
        <n v="185"/>
        <n v="593"/>
        <n v="2980"/>
        <n v="111"/>
        <n v="2530"/>
        <n v="2840"/>
        <n v="507"/>
        <n v="829"/>
        <n v="340"/>
        <n v="140"/>
        <n v="995"/>
        <n v="70"/>
        <n v="787"/>
        <n v="1790"/>
        <n v="1760"/>
        <n v="3440"/>
        <n v="951"/>
        <n v="1048"/>
        <n v="331"/>
        <n v="2440"/>
        <n v="1080"/>
        <n v="645"/>
        <n v="126"/>
        <n v="531"/>
        <n v="69"/>
        <n v="5000"/>
        <n v="617"/>
        <n v="2670"/>
        <n v="1050"/>
        <n v="106"/>
        <n v="1390"/>
        <n v="860"/>
        <n v="2000"/>
        <n v="25"/>
        <n v="3180"/>
        <n v="15"/>
        <n v="1870"/>
        <n v="2790"/>
        <n v="980"/>
        <n v="3300"/>
        <n v="2310"/>
        <n v="365"/>
        <n v="821"/>
        <n v="2080"/>
        <n v="715"/>
        <n v="439"/>
        <n v="452"/>
        <n v="1130"/>
        <n v="1190"/>
        <n v="254"/>
        <n v="545"/>
        <n v="403"/>
        <n v="750"/>
        <n v="771"/>
        <n v="219"/>
        <n v="436"/>
        <n v="1220"/>
        <n v="1110"/>
        <n v="336"/>
        <n v="80"/>
        <n v="1200"/>
        <n v="1950"/>
        <n v="415"/>
        <n v="816"/>
        <n v="883"/>
        <n v="1320"/>
        <n v="2590"/>
        <n v="1210"/>
        <n v="325"/>
        <n v="587"/>
        <n v="1550"/>
        <n v="1230"/>
        <n v="877"/>
        <n v="374"/>
        <n v="1630"/>
        <n v="206"/>
        <n v="438"/>
        <n v="1878"/>
        <n v="831"/>
        <n v="38"/>
        <n v="677"/>
        <n v="781"/>
        <n v="14"/>
        <n v="2970"/>
        <n v="2490"/>
        <n v="373"/>
        <n v="458"/>
        <n v="1030"/>
        <n v="56"/>
        <n v="1120"/>
        <n v="1370"/>
        <n v="479"/>
        <n v="954"/>
        <n v="96"/>
        <n v="396"/>
        <n v="1810"/>
        <n v="594"/>
        <n v="591"/>
        <n v="52"/>
        <n v="1460"/>
        <n v="318"/>
        <n v="1470"/>
        <n v="105"/>
        <n v="306"/>
        <n v="303"/>
        <n v="397"/>
        <n v="881"/>
        <n v="1770"/>
        <n v="449"/>
        <n v="261"/>
        <n v="34"/>
        <n v="522"/>
        <n v="671"/>
        <n v="281"/>
        <n v="970"/>
        <n v="1650"/>
        <n v="1540"/>
        <n v="1700"/>
        <n v="925"/>
        <n v="576"/>
        <n v="149"/>
        <n v="788"/>
        <n v="74"/>
        <n v="2360"/>
        <n v="1070"/>
        <n v="575"/>
        <n v="525"/>
        <n v="275"/>
        <n v="486"/>
        <n v="1500"/>
        <n v="280"/>
        <n v="278"/>
        <n v="867"/>
        <n v="3200"/>
        <n v="431"/>
        <n v="430"/>
        <n v="136"/>
        <n v="876"/>
        <n v="514"/>
        <n v="2450"/>
        <n v="321"/>
        <n v="192"/>
        <n v="1020"/>
        <n v="2620"/>
        <n v="94"/>
        <n v="279"/>
        <n v="703"/>
        <n v="539"/>
        <n v="12"/>
        <n v="3050"/>
        <n v="465"/>
        <n v="553"/>
        <n v="381"/>
        <n v="195"/>
        <n v="338"/>
        <n v="572"/>
        <n v="2720"/>
        <n v="724"/>
        <n v="2270"/>
        <n v="421"/>
        <n v="6"/>
        <n v="1000"/>
        <n v="774"/>
        <n v="492"/>
        <n v="1920"/>
        <n v="395"/>
        <n v="1250"/>
        <n v="62"/>
        <n v="391"/>
        <n v="1160"/>
        <n v="1690"/>
        <n v="337"/>
        <n v="367"/>
        <n v="2960"/>
        <n v="292"/>
        <n v="18"/>
        <n v="935"/>
        <n v="625"/>
        <n v="349"/>
        <n v="1310"/>
        <n v="773"/>
        <n v="892"/>
        <n v="434"/>
        <n v="2170"/>
        <n v="270"/>
        <n v="1180"/>
        <n v="419"/>
        <n v="88"/>
        <n v="64"/>
        <n v="1730"/>
        <n v="156"/>
        <n v="456"/>
        <n v="441"/>
        <n v="1680"/>
        <n v="297"/>
        <n v="401"/>
        <n v="2650"/>
        <n v="779"/>
        <n v="1800"/>
        <n v="2010"/>
        <n v="3090"/>
        <n v="2120"/>
        <n v="291"/>
        <n v="856"/>
        <n v="2520"/>
        <n v="2740"/>
        <n v="467"/>
        <n v="2540"/>
        <n v="1360"/>
        <n v="262"/>
        <n v="927"/>
        <n v="1480"/>
        <n v="698"/>
        <n v="686"/>
        <n v="3210"/>
        <n v="537"/>
        <n v="117"/>
        <n v="1420"/>
        <n v="2680"/>
        <n v="765"/>
        <n v="665"/>
        <n v="390"/>
        <n v="328"/>
        <n v="197"/>
        <n v="475"/>
        <n v="769"/>
        <n v="220"/>
        <n v="650"/>
        <n v="181"/>
        <n v="387"/>
        <n v="2100"/>
        <n v="4390"/>
        <n v="674"/>
        <n v="362"/>
        <n v="324"/>
        <n v="4960"/>
        <n v="252"/>
        <n v="463"/>
        <n v="588"/>
        <n v="2400"/>
        <n v="1890"/>
        <n v="1049"/>
        <n v="533"/>
        <n v="408"/>
        <n v="3760"/>
        <n v="320"/>
        <n v="476"/>
        <n v="243"/>
        <n v="786"/>
        <n v="410"/>
        <n v="2040"/>
        <n v="379"/>
        <n v="339"/>
        <n v="4080"/>
        <n v="690"/>
        <n v="1290"/>
        <n v="1560"/>
        <n v="435"/>
        <n v="913"/>
        <n v="355"/>
        <n v="1010"/>
        <n v="60"/>
        <n v="1430"/>
        <n v="3340"/>
        <n v="3880"/>
        <n v="711"/>
        <n v="353"/>
        <n v="752"/>
        <n v="2390"/>
        <n v="315"/>
        <n v="1860"/>
        <n v="268"/>
        <n v="538"/>
        <n v="893"/>
        <n v="3510"/>
        <n v="77"/>
        <n v="491"/>
        <n v="897"/>
        <n v="3580"/>
        <n v="404"/>
        <n v="757"/>
        <n v="637"/>
        <n v="4090"/>
        <n v="2150"/>
        <n v="794"/>
        <n v="267"/>
        <n v="198"/>
        <n v="688"/>
        <n v="4820"/>
        <n v="120"/>
        <n v="504"/>
        <n v="1090"/>
        <n v="1520"/>
        <n v="48"/>
        <n v="43"/>
        <n v="565"/>
        <n v="388"/>
        <n v="556"/>
        <n v="2250"/>
        <n v="282"/>
        <n v="4060"/>
        <n v="202"/>
        <n v="664"/>
        <n v="751"/>
        <n v="566"/>
        <n v="2750"/>
        <n v="1280"/>
        <n v="253"/>
        <n v="633"/>
        <n v="2090"/>
        <n v="4790"/>
        <n v="302"/>
        <n v="506"/>
        <n v="3130"/>
        <n v="208"/>
        <n v="499"/>
        <n v="27"/>
        <n v="605"/>
        <n v="42"/>
        <n v="586"/>
        <n v="45"/>
        <n v="39"/>
        <n v="519"/>
        <n v="37"/>
        <n v="386"/>
        <n v="294"/>
        <n v="1040"/>
        <n v="1610"/>
        <n v="611"/>
        <n v="2760"/>
        <n v="162"/>
        <n v="628"/>
        <n v="3530"/>
        <n v="1980"/>
        <n v="40"/>
        <n v="3720"/>
        <n v="22"/>
        <n v="557"/>
        <n v="700"/>
        <n v="426"/>
        <n v="641"/>
        <n v="63"/>
        <n v="679"/>
        <n v="800"/>
        <n v="3520"/>
        <n v="3500"/>
        <n v="265"/>
        <n v="55"/>
        <n v="213"/>
        <n v="685"/>
        <n v="1380"/>
        <n v="2410"/>
        <n v="344"/>
        <n v="361"/>
        <n v="843"/>
        <n v="598"/>
        <n v="123"/>
        <n v="411"/>
        <n v="72"/>
        <n v="2780"/>
        <n v="992"/>
        <n v="532"/>
        <n v="976"/>
        <n v="615"/>
        <n v="398"/>
        <n v="1100"/>
        <n v="666"/>
        <n v="742"/>
        <n v="24"/>
        <n v="308"/>
        <n v="530"/>
        <n v="58"/>
        <n v="4340"/>
        <n v="13"/>
        <n v="8"/>
        <n v="937"/>
        <n v="2880"/>
        <n v="412"/>
        <n v="118"/>
        <n v="450"/>
        <n v="563"/>
        <n v="1970"/>
        <n v="263"/>
        <n v="134"/>
        <n v="1740"/>
        <n v="579"/>
        <n v="490"/>
        <n v="327"/>
        <n v="2350"/>
        <n v="84"/>
        <n v="188"/>
        <n v="89"/>
        <n v="1620"/>
        <n v="78"/>
        <n v="511"/>
        <n v="1450"/>
        <n v="3100"/>
        <n v="165"/>
        <n v="863"/>
        <n v="564"/>
        <n v="741"/>
        <n v="366"/>
        <n v="2300"/>
        <n v="521"/>
        <n v="812"/>
        <n v="473"/>
        <n v="612"/>
        <n v="3590"/>
        <n v="844"/>
        <n v="3890"/>
        <n v="2320"/>
        <n v="1580"/>
        <n v="167"/>
        <n v="861"/>
        <n v="581"/>
        <n v="734"/>
        <n v="122"/>
        <n v="793"/>
        <n v="342"/>
        <n v="2020"/>
        <n v="319"/>
        <n v="2030"/>
        <n v="21"/>
        <n v="977"/>
        <n v="1300"/>
        <n v="922"/>
        <n v="792"/>
        <n v="2660"/>
        <n v="443"/>
        <n v="32"/>
        <n v="748"/>
        <n v="493"/>
        <n v="36"/>
        <n v="936"/>
        <n v="596"/>
        <n v="1410"/>
        <n v="1590"/>
        <n v="599"/>
        <n v="739"/>
        <n v="31"/>
        <n v="905"/>
        <n v="1900"/>
        <n v="76"/>
        <n v="113"/>
        <n v="909"/>
        <n v="433"/>
        <n v="345"/>
        <n v="4750"/>
        <n v="2370"/>
        <n v="108"/>
        <n v="4210"/>
        <n v="546"/>
        <n v="110"/>
        <n v="1124"/>
        <n v="2210"/>
        <n v="370"/>
        <n v="161"/>
        <n v="747"/>
        <n v="918"/>
        <n v="770"/>
        <n v="19"/>
        <n v="180"/>
        <n v="1940"/>
        <n v="1850"/>
        <n v="489"/>
        <n v="746"/>
        <n v="10"/>
        <n v="604"/>
        <n v="857"/>
        <n v="451"/>
        <n v="51"/>
        <n v="251"/>
        <n v="1530"/>
        <n v="2060"/>
        <n v="204"/>
        <n v="348"/>
        <n v="1792"/>
        <n v="1510"/>
        <n v="689"/>
        <n v="276"/>
        <n v="941"/>
        <n v="158"/>
        <n v="107"/>
        <n v="288"/>
        <n v="351"/>
        <n v="304"/>
        <n v="272"/>
        <n v="797"/>
        <n v="191"/>
        <n v="2220"/>
        <n v="67"/>
        <n v="394"/>
        <n v="3840"/>
        <n v="1240"/>
        <n v="392"/>
        <n v="183"/>
        <n v="266"/>
        <n v="1600"/>
        <n v="305"/>
        <n v="184"/>
        <n v="256"/>
        <n v="112"/>
        <n v="239"/>
        <n v="466"/>
        <n v="1820"/>
        <n v="224"/>
        <n v="1350"/>
        <n v="789"/>
        <n v="46"/>
        <n v="730"/>
        <n v="17"/>
        <n v="720"/>
        <n v="738"/>
        <n v="174"/>
        <n v="7"/>
        <n v="928"/>
        <n v="29"/>
        <n v="179"/>
        <n v="4460"/>
        <n v="678"/>
        <n v="904"/>
        <n v="3930"/>
        <n v="4640"/>
        <n v="960"/>
        <n v="418"/>
        <n v="536"/>
        <n v="3000"/>
        <n v="383"/>
        <n v="931"/>
        <n v="1830"/>
        <n v="329"/>
        <n v="1013"/>
        <n v="2230"/>
        <n v="332"/>
        <n v="837"/>
        <n v="200"/>
        <n v="182"/>
        <n v="471"/>
        <n v="230"/>
        <n v="1140"/>
        <n v="1750"/>
        <n v="3810"/>
        <n v="3040"/>
        <n v="1640"/>
        <n v="405"/>
        <n v="839"/>
        <n v="1170"/>
        <n v="513"/>
        <n v="28"/>
        <n v="53"/>
        <n v="454"/>
        <n v="760"/>
        <n v="661"/>
        <n v="648"/>
        <n v="4550"/>
        <n v="721"/>
        <n v="2050"/>
        <n v="468"/>
        <n v="75"/>
        <n v="2290"/>
        <n v="100"/>
        <n v="330"/>
        <n v="393"/>
        <n v="248"/>
        <n v="3860"/>
        <n v="169"/>
        <n v="806"/>
        <n v="2430"/>
        <n v="347"/>
        <n v="124"/>
        <n v="358"/>
        <n v="802"/>
        <n v="49"/>
        <n v="660"/>
        <n v="33"/>
        <n v="232"/>
        <n v="523"/>
        <n v="706"/>
        <n v="199"/>
        <n v="150"/>
        <n v="580"/>
        <n v="354"/>
        <n v="47"/>
        <n v="4530"/>
        <n v="286"/>
        <n v="864"/>
        <n v="316"/>
        <n v="550"/>
        <n v="2600"/>
        <n v="300"/>
        <n v="824"/>
        <n v="683"/>
        <n v="363"/>
        <n v="82"/>
        <n v="879"/>
        <n v="873"/>
        <n v="41"/>
        <n v="155"/>
        <n v="921"/>
        <n v="597"/>
        <n v="3470"/>
        <n v="512"/>
        <n v="464"/>
        <n v="869"/>
        <n v="696"/>
        <n v="448"/>
        <n v="1710"/>
        <n v="425"/>
        <n v="90"/>
        <n v="919"/>
        <n v="61"/>
        <n v="309"/>
        <n v="406"/>
        <n v="1330"/>
        <n v="795"/>
        <n v="86"/>
        <n v="2890"/>
        <n v="283"/>
        <n v="382"/>
        <n v="723"/>
        <n v="3710"/>
        <n v="1260"/>
        <n v="211"/>
        <n v="457"/>
        <n v="277"/>
        <n v="900"/>
        <n v="360"/>
        <n v="870"/>
        <n v="3370"/>
        <n v="990"/>
        <n v="130"/>
        <n v="3140"/>
        <n v="414"/>
        <n v="622"/>
        <n v="44"/>
        <n v="125"/>
        <n v="924"/>
        <n v="317"/>
        <n v="258"/>
        <n v="138"/>
        <n v="310"/>
        <n v="2560"/>
        <n v="326"/>
        <n v="98"/>
        <n v="776"/>
        <n v="223"/>
        <n v="729"/>
        <n v="227"/>
        <n v="128"/>
        <n v="231"/>
        <n v="312"/>
        <n v="127"/>
        <n v="2710"/>
        <n v="212"/>
        <n v="668"/>
        <n v="249"/>
        <n v="285"/>
        <n v="422"/>
        <n v="16"/>
        <n v="470"/>
        <n v="1058"/>
        <n v="3490"/>
        <n v="962"/>
        <n v="341"/>
        <n v="851"/>
        <n v="334"/>
        <n v="713"/>
        <n v="201"/>
        <n v="455"/>
        <n v="79"/>
        <n v="343"/>
        <n v="1440"/>
        <n v="2820"/>
        <n v="30"/>
        <n v="805"/>
        <n v="722"/>
        <n v="528"/>
        <n v="692"/>
        <n v="1150"/>
        <n v="376"/>
        <n v="440"/>
        <n v="731"/>
        <n v="520"/>
        <n v="3280"/>
        <n v="218"/>
        <n v="407"/>
        <n v="726"/>
        <n v="1990"/>
        <n v="620"/>
        <n v="710"/>
        <n v="352"/>
        <n v="65"/>
        <n v="2570"/>
        <n v="190"/>
        <n v="1270"/>
        <n v="488"/>
        <n v="93"/>
        <n v="54"/>
        <n v="938"/>
        <n v="828"/>
        <n v="214"/>
        <n v="676"/>
        <n v="529"/>
        <n v="899"/>
        <n v="4270"/>
        <n v="968"/>
        <n v="116"/>
        <n v="377"/>
        <n v="673"/>
        <n v="91"/>
        <n v="194"/>
        <n v="133"/>
        <n v="791"/>
        <n v="119"/>
        <n v="154"/>
        <n v="3230"/>
        <n v="175"/>
        <n v="818"/>
        <n v="2140"/>
        <n v="11"/>
        <n v="171"/>
        <n v="247"/>
        <n v="699"/>
        <n v="481"/>
        <n v="101"/>
        <n v="287"/>
        <n v="555"/>
        <n v="35"/>
        <n v="647"/>
        <n v="242"/>
        <n v="820"/>
        <n v="898"/>
        <n v="561"/>
        <n v="610"/>
        <n v="314"/>
        <n v="20"/>
        <n v="999"/>
        <n v="378"/>
        <n v="517"/>
        <n v="785"/>
        <n v="827"/>
        <n v="749"/>
        <n v="2260"/>
        <n v="833"/>
        <n v="132"/>
        <n v="298"/>
        <n v="205"/>
        <n v="1196"/>
        <n v="66"/>
        <n v="147"/>
        <n v="736"/>
        <n v="260"/>
        <n v="427"/>
        <n v="400"/>
        <n v="958"/>
        <n v="923"/>
        <n v="2770"/>
        <n v="480"/>
        <n v="477"/>
        <n v="428"/>
        <n v="95"/>
        <n v="911"/>
        <n v="460"/>
        <n v="778"/>
        <n v="891"/>
        <n v="790"/>
        <n v="9"/>
        <n v="168"/>
        <n v="2070"/>
        <n v="623"/>
        <n v="950"/>
        <n v="1910"/>
        <n v="1060"/>
        <n v="4030"/>
        <n v="146"/>
        <n v="510"/>
        <n v="472"/>
        <n v="2200"/>
        <n v="313"/>
        <n v="2900"/>
        <n v="57"/>
        <n v="659"/>
        <n v="691"/>
        <n v="1984"/>
        <n v="642"/>
        <n v="543"/>
        <n v="4310"/>
        <n v="4"/>
        <n v="549"/>
        <n v="801"/>
        <n v="868"/>
        <n v="1361"/>
        <n v="875"/>
        <n v="1490"/>
        <n v="3350"/>
        <n v="131"/>
        <n v="582"/>
        <n v="952"/>
        <n v="933"/>
        <n v="920"/>
        <n v="73"/>
        <n v="50"/>
        <n v="595"/>
        <n v="2690"/>
        <n v="735"/>
        <n v="717"/>
        <n v="853"/>
        <n v="817"/>
        <n v="3010"/>
        <n v="573"/>
        <n v="501"/>
        <n v="967"/>
        <n v="2860"/>
        <n v="865"/>
        <n v="301"/>
        <n v="626"/>
        <n v="964"/>
        <n v="177"/>
        <n v="250"/>
        <n v="2130"/>
        <n v="974"/>
        <n v="143"/>
        <n v="675"/>
        <n v="482"/>
        <n v="474"/>
        <n v="3430"/>
        <n v="768"/>
        <n v="424"/>
        <n v="732"/>
        <n v="2552"/>
        <n v="3670"/>
        <n v="602"/>
        <n v="163"/>
        <n v="4900"/>
        <n v="115"/>
        <n v="4610"/>
        <n v="994"/>
        <n v="4470"/>
        <n v="447"/>
        <n v="966"/>
        <n v="2380"/>
        <n v="524"/>
        <n v="2190"/>
        <n v="858"/>
        <n v="606"/>
        <n v="2460"/>
        <n v="3780"/>
        <n v="2640"/>
        <n v="908"/>
        <n v="2420"/>
        <n v="570"/>
        <n v="237"/>
        <n v="558"/>
        <n v="129"/>
        <n v="896"/>
        <n v="621"/>
        <n v="59"/>
        <n v="1570"/>
        <n v="293"/>
        <n v="137"/>
        <n v="577"/>
        <n v="384"/>
        <n v="3800"/>
        <n v="4220"/>
        <n v="2800"/>
        <n v="26"/>
        <n v="97"/>
        <n v="498"/>
        <n v="135"/>
        <n v="333"/>
        <n v="289"/>
        <n v="930"/>
        <n v="569"/>
        <n v="496"/>
        <n v="910"/>
        <n v="290"/>
        <n v="2500"/>
        <n v="236"/>
        <n v="420"/>
        <n v="159"/>
        <n v="914"/>
        <n v="217"/>
        <n v="323"/>
        <n v="849"/>
        <n v="541"/>
        <n v="560"/>
        <n v="3480"/>
        <n v="761"/>
        <n v="799"/>
        <n v="810"/>
        <n v="228"/>
        <n v="274"/>
        <n v="934"/>
        <n v="712"/>
        <n v="3870"/>
        <n v="142"/>
        <n v="153"/>
        <n v="350"/>
        <n v="409"/>
        <n v="978"/>
        <n v="548"/>
        <n v="346"/>
        <n v="459"/>
        <n v="926"/>
        <n v="3740"/>
        <n v="2950"/>
        <n v="164"/>
        <n v="859"/>
        <n v="269"/>
        <n v="727"/>
        <n v="568"/>
        <n v="114"/>
        <n v="221"/>
        <n v="2240"/>
        <n v="784"/>
        <n v="901"/>
        <n v="307"/>
        <n v="2126"/>
        <n v="487"/>
        <n v="151"/>
        <n v="229"/>
        <n v="684"/>
        <n v="929"/>
        <n v="590"/>
        <n v="3070"/>
        <n v="453"/>
        <n v="984"/>
        <n v="240"/>
        <n v="238"/>
        <n v="567"/>
        <n v="2470"/>
        <n v="273"/>
        <n v="535"/>
        <n v="515"/>
        <n v="3310"/>
        <n v="740"/>
        <n v="2510"/>
        <n v="693"/>
        <n v="83"/>
        <n v="838"/>
        <n v="988"/>
        <n v="241"/>
        <n v="160"/>
        <n v="846"/>
        <n v="233"/>
        <n v="189"/>
        <n v="3320"/>
        <n v="636"/>
        <n v="3290"/>
        <n v="508"/>
        <n v="578"/>
        <n v="658"/>
        <n v="694"/>
        <n v="416"/>
        <n v="356"/>
        <n v="653"/>
        <n v="737"/>
        <n v="889"/>
        <n v="3400"/>
        <n v="756"/>
        <n v="157"/>
        <n v="385"/>
        <n v="3770"/>
        <n v="630"/>
        <n v="99"/>
        <n v="1660"/>
        <n v="109"/>
        <n v="554"/>
        <n v="2990"/>
        <n v="172"/>
        <n v="3550"/>
        <n v="196"/>
        <n v="616"/>
        <n v="375"/>
        <n v="423"/>
        <n v="193"/>
        <n v="145"/>
        <n v="540"/>
        <n v="429"/>
        <n v="264"/>
        <n v="186"/>
        <n v="478"/>
        <n v="916"/>
        <n v="808"/>
        <n v="92"/>
        <n v="215"/>
        <n v="1400"/>
        <n v="3360"/>
        <n v="2830"/>
        <n v="176"/>
        <n v="834"/>
        <n v="4660"/>
        <n v="364"/>
        <n v="888"/>
        <n v="371"/>
        <n v="825"/>
        <n v="775"/>
        <n v="547"/>
        <n v="81"/>
        <n v="178"/>
        <n v="4400"/>
        <n v="885"/>
        <n v="485"/>
        <n v="874"/>
        <n v="87"/>
        <n v="2330"/>
        <n v="862"/>
        <n v="271"/>
        <n v="618"/>
        <n v="798"/>
        <n v="335"/>
        <n v="502"/>
        <n v="166"/>
        <n v="559"/>
        <n v="552"/>
        <n v="295"/>
        <n v="527"/>
        <n v="4650"/>
        <n v="380"/>
        <n v="649"/>
        <n v="601"/>
        <n v="702"/>
        <n v="906"/>
        <n v="654"/>
        <n v="2180"/>
        <n v="2110"/>
        <n v="284"/>
        <n v="743"/>
        <n v="704"/>
        <n v="3080"/>
        <n v="997"/>
        <n v="144"/>
        <n v="102"/>
        <n v="402"/>
        <n v="639"/>
        <n v="932"/>
        <n v="613"/>
        <n v="104"/>
        <n v="234"/>
        <n v="484"/>
        <n v="203"/>
        <n v="494"/>
        <n v="359"/>
        <n v="917"/>
        <n v="4780"/>
        <n v="847"/>
        <n v="3150"/>
        <n v="991"/>
        <n v="503"/>
        <n v="600"/>
        <n v="1616"/>
        <n v="3110"/>
        <n v="733"/>
        <n v="728"/>
        <n v="848"/>
        <n v="845"/>
        <n v="4050"/>
        <n v="755"/>
        <n v="3750"/>
        <n v="495"/>
        <n v="754"/>
        <n v="695"/>
        <n v="2029"/>
        <n v="4730"/>
        <n v="719"/>
        <n v="643"/>
        <n v="631"/>
        <n v="505"/>
        <n v="244"/>
        <n v="744"/>
        <n v="640"/>
        <n v="71"/>
        <n v="652"/>
        <n v="357"/>
        <n v="4070"/>
        <n v="417"/>
        <n v="813"/>
        <n v="725"/>
        <n v="1024"/>
        <n v="121"/>
        <n v="880"/>
        <n v="2018"/>
        <n v="959"/>
        <n v="840"/>
        <n v="3650"/>
        <n v="830"/>
        <n v="3690"/>
        <n v="973"/>
        <n v="989"/>
        <n v="4300"/>
        <n v="777"/>
        <n v="526"/>
        <n v="680"/>
        <n v="500"/>
        <n v="996"/>
        <n v="762"/>
        <n v="4540"/>
        <n v="1670"/>
        <n v="627"/>
        <n v="592"/>
        <n v="4130"/>
        <n v="629"/>
        <n v="3260"/>
        <n v="4510"/>
        <n v="4240"/>
        <n v="516"/>
        <n v="1756"/>
        <n v="681"/>
        <n v="655"/>
        <n v="707"/>
        <n v="635"/>
        <n v="894"/>
        <n v="245"/>
        <n v="187"/>
        <n v="940"/>
        <n v="763"/>
        <n v="296"/>
        <n v="255"/>
        <n v="173"/>
        <n v="1766"/>
        <n v="782"/>
        <n v="2920"/>
        <n v="3660"/>
        <n v="852"/>
        <n v="446"/>
        <n v="2580"/>
        <n v="669"/>
        <n v="2340"/>
        <n v="3545"/>
        <n v="815"/>
        <n v="3940"/>
        <n v="912"/>
        <n v="368"/>
        <n v="4420"/>
        <n v="4000"/>
        <n v="85"/>
        <n v="589"/>
        <n v="372"/>
        <n v="2700"/>
        <n v="982"/>
        <n v="225"/>
        <n v="1201"/>
        <n v="975"/>
        <n v="2480"/>
        <n v="469"/>
        <n v="311"/>
        <n v="3190"/>
        <n v="878"/>
        <n v="2850"/>
        <n v="872"/>
        <n v="915"/>
        <n v="624"/>
        <n v="981"/>
        <n v="709"/>
        <n v="3820"/>
        <n v="3680"/>
        <n v="3450"/>
        <n v="148"/>
        <n v="663"/>
        <n v="607"/>
        <n v="943"/>
        <n v="803"/>
        <n v="4260"/>
        <n v="632"/>
        <n v="562"/>
        <n v="3460"/>
        <n v="257"/>
        <n v="442"/>
        <n v="3630"/>
        <n v="956"/>
        <n v="890"/>
        <n v="972"/>
        <n v="3030"/>
        <n v="955"/>
        <n v="850"/>
        <n v="389"/>
        <n v="4890"/>
        <n v="299"/>
        <n v="222"/>
        <n v="3420"/>
        <n v="4370"/>
        <n v="461"/>
        <n v="809"/>
        <n v="871"/>
        <n v="2550"/>
        <n v="714"/>
        <n v="3610"/>
        <n v="571"/>
        <n v="226"/>
        <n v="1960"/>
        <n v="3270"/>
        <n v="835"/>
        <n v="3250"/>
        <n v="945"/>
        <n v="399"/>
        <n v="766"/>
        <n v="2930"/>
        <n v="1034"/>
        <n v="701"/>
        <n v="946"/>
        <n v="4450"/>
        <n v="235"/>
        <n v="662"/>
        <n v="987"/>
        <n v="542"/>
        <n v="2280"/>
        <n v="969"/>
        <n v="682"/>
        <n v="796"/>
        <n v="3240"/>
        <n v="437"/>
        <n v="953"/>
        <n v="841"/>
        <n v="772"/>
        <n v="444"/>
        <n v="907"/>
        <n v="783"/>
        <n v="462"/>
        <n v="949"/>
        <n v="2630"/>
        <n v="2587"/>
        <n v="3900"/>
        <n v="842"/>
        <n v="3220"/>
        <n v="882"/>
        <n v="670"/>
        <n v="3796"/>
        <n v="804"/>
        <n v="209"/>
        <n v="764"/>
        <n v="832"/>
      </sharedItems>
    </cacheField>
    <cacheField name="ANAEMIA" numFmtId="0">
      <sharedItems containsSemiMixedTypes="0" containsString="0" containsNumber="1" containsInteger="1" minValue="0" maxValue="1"/>
    </cacheField>
    <cacheField name="ACS" numFmtId="0">
      <sharedItems containsSemiMixedTypes="0" containsString="0" containsNumber="1" containsInteger="1" minValue="0" maxValue="1"/>
    </cacheField>
    <cacheField name="HEART FAILURE" numFmtId="0">
      <sharedItems containsSemiMixedTypes="0" containsString="0" containsNumber="1" containsInteger="1" minValue="0" maxValue="1" count="2">
        <n v="1"/>
        <n v="0"/>
      </sharedItems>
    </cacheField>
    <cacheField name="AKI" numFmtId="0">
      <sharedItems containsSemiMixedTypes="0" containsString="0" containsNumber="1" containsInteger="1" minValue="0" maxValue="1"/>
    </cacheField>
    <cacheField name="SHOCK" numFmtId="0">
      <sharedItems containsSemiMixedTypes="0" containsString="0" containsNumber="1" containsInteger="1" minValue="0" maxValue="1" count="2">
        <n v="0"/>
        <n v="1"/>
      </sharedItems>
    </cacheField>
    <cacheField name="CHEST INFECTION" numFmtId="0">
      <sharedItems containsSemiMixedTypes="0" containsString="0" containsNumber="1" containsInteger="1" minValue="0" maxValue="1" count="2">
        <n v="0"/>
        <n v="1"/>
      </sharedItems>
    </cacheField>
    <cacheField name="Lifestyle_Risks" numFmtId="0">
      <sharedItems containsSemiMixedTypes="0" containsString="0" containsNumber="1" containsInteger="1" minValue="0" maxValue="2" count="3">
        <n v="0"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76">
  <r>
    <x v="0"/>
    <d v="2017-04-01T00:00:00"/>
    <x v="0"/>
    <x v="0"/>
    <x v="0"/>
    <x v="0"/>
    <x v="0"/>
    <x v="0"/>
    <x v="0"/>
    <x v="0"/>
    <x v="0"/>
    <x v="0"/>
    <n v="0"/>
    <n v="0"/>
    <n v="0"/>
    <x v="0"/>
    <n v="1"/>
    <n v="1"/>
    <x v="0"/>
    <n v="0"/>
    <x v="0"/>
    <x v="0"/>
    <x v="0"/>
  </r>
  <r>
    <x v="1"/>
    <d v="2017-04-01T00:00:00"/>
    <x v="0"/>
    <x v="1"/>
    <x v="0"/>
    <x v="1"/>
    <x v="0"/>
    <x v="0"/>
    <x v="0"/>
    <x v="0"/>
    <x v="0"/>
    <x v="0"/>
    <n v="0"/>
    <n v="1"/>
    <n v="0"/>
    <x v="1"/>
    <n v="0"/>
    <n v="0"/>
    <x v="0"/>
    <n v="1"/>
    <x v="0"/>
    <x v="0"/>
    <x v="0"/>
  </r>
  <r>
    <x v="2"/>
    <d v="2017-04-01T00:00:00"/>
    <x v="1"/>
    <x v="2"/>
    <x v="1"/>
    <x v="1"/>
    <x v="0"/>
    <x v="1"/>
    <x v="0"/>
    <x v="0"/>
    <x v="0"/>
    <x v="1"/>
    <n v="1"/>
    <n v="0"/>
    <n v="0"/>
    <x v="2"/>
    <n v="0"/>
    <n v="0"/>
    <x v="1"/>
    <n v="0"/>
    <x v="0"/>
    <x v="0"/>
    <x v="0"/>
  </r>
  <r>
    <x v="3"/>
    <d v="2017-04-01T00:00:00"/>
    <x v="2"/>
    <x v="3"/>
    <x v="0"/>
    <x v="1"/>
    <x v="0"/>
    <x v="2"/>
    <x v="0"/>
    <x v="0"/>
    <x v="0"/>
    <x v="0"/>
    <n v="1"/>
    <n v="1"/>
    <n v="0"/>
    <x v="3"/>
    <n v="0"/>
    <n v="1"/>
    <x v="0"/>
    <n v="0"/>
    <x v="0"/>
    <x v="0"/>
    <x v="0"/>
  </r>
  <r>
    <x v="4"/>
    <d v="2017-04-01T00:00:00"/>
    <x v="3"/>
    <x v="4"/>
    <x v="1"/>
    <x v="1"/>
    <x v="0"/>
    <x v="3"/>
    <x v="0"/>
    <x v="0"/>
    <x v="0"/>
    <x v="0"/>
    <n v="1"/>
    <n v="1"/>
    <n v="0"/>
    <x v="4"/>
    <n v="0"/>
    <n v="1"/>
    <x v="0"/>
    <n v="0"/>
    <x v="0"/>
    <x v="0"/>
    <x v="0"/>
  </r>
  <r>
    <x v="5"/>
    <d v="2017-04-01T00:00:00"/>
    <x v="4"/>
    <x v="5"/>
    <x v="0"/>
    <x v="1"/>
    <x v="0"/>
    <x v="4"/>
    <x v="1"/>
    <x v="0"/>
    <x v="0"/>
    <x v="0"/>
    <n v="1"/>
    <n v="1"/>
    <n v="0"/>
    <x v="5"/>
    <n v="0"/>
    <n v="0"/>
    <x v="0"/>
    <n v="0"/>
    <x v="1"/>
    <x v="0"/>
    <x v="0"/>
  </r>
  <r>
    <x v="6"/>
    <d v="2017-04-01T00:00:00"/>
    <x v="5"/>
    <x v="3"/>
    <x v="0"/>
    <x v="1"/>
    <x v="0"/>
    <x v="5"/>
    <x v="1"/>
    <x v="0"/>
    <x v="0"/>
    <x v="1"/>
    <n v="1"/>
    <n v="1"/>
    <n v="0"/>
    <x v="6"/>
    <n v="0"/>
    <n v="1"/>
    <x v="0"/>
    <n v="0"/>
    <x v="0"/>
    <x v="0"/>
    <x v="0"/>
  </r>
  <r>
    <x v="7"/>
    <d v="2017-01-04T00:00:00"/>
    <x v="6"/>
    <x v="6"/>
    <x v="0"/>
    <x v="1"/>
    <x v="1"/>
    <x v="0"/>
    <x v="0"/>
    <x v="1"/>
    <x v="0"/>
    <x v="1"/>
    <n v="0"/>
    <n v="0"/>
    <n v="0"/>
    <x v="7"/>
    <n v="0"/>
    <n v="0"/>
    <x v="1"/>
    <n v="1"/>
    <x v="0"/>
    <x v="0"/>
    <x v="1"/>
  </r>
  <r>
    <x v="8"/>
    <d v="2017-04-01T00:00:00"/>
    <x v="2"/>
    <x v="7"/>
    <x v="0"/>
    <x v="1"/>
    <x v="1"/>
    <x v="2"/>
    <x v="0"/>
    <x v="0"/>
    <x v="0"/>
    <x v="0"/>
    <n v="0"/>
    <n v="0"/>
    <n v="0"/>
    <x v="8"/>
    <n v="0"/>
    <n v="0"/>
    <x v="0"/>
    <n v="0"/>
    <x v="0"/>
    <x v="0"/>
    <x v="0"/>
  </r>
  <r>
    <x v="9"/>
    <d v="2017-04-01T00:00:00"/>
    <x v="7"/>
    <x v="4"/>
    <x v="0"/>
    <x v="1"/>
    <x v="1"/>
    <x v="6"/>
    <x v="2"/>
    <x v="0"/>
    <x v="0"/>
    <x v="1"/>
    <n v="0"/>
    <n v="0"/>
    <n v="0"/>
    <x v="9"/>
    <n v="0"/>
    <n v="0"/>
    <x v="1"/>
    <n v="0"/>
    <x v="0"/>
    <x v="0"/>
    <x v="0"/>
  </r>
  <r>
    <x v="10"/>
    <d v="2017-04-02T00:00:00"/>
    <x v="0"/>
    <x v="8"/>
    <x v="1"/>
    <x v="1"/>
    <x v="0"/>
    <x v="5"/>
    <x v="1"/>
    <x v="0"/>
    <x v="0"/>
    <x v="1"/>
    <n v="0"/>
    <n v="0"/>
    <n v="0"/>
    <x v="10"/>
    <n v="0"/>
    <n v="0"/>
    <x v="1"/>
    <n v="1"/>
    <x v="0"/>
    <x v="0"/>
    <x v="0"/>
  </r>
  <r>
    <x v="11"/>
    <d v="2017-04-02T00:00:00"/>
    <x v="8"/>
    <x v="9"/>
    <x v="0"/>
    <x v="1"/>
    <x v="0"/>
    <x v="7"/>
    <x v="1"/>
    <x v="0"/>
    <x v="0"/>
    <x v="1"/>
    <n v="0"/>
    <n v="1"/>
    <n v="0"/>
    <x v="11"/>
    <n v="1"/>
    <n v="1"/>
    <x v="0"/>
    <n v="0"/>
    <x v="0"/>
    <x v="0"/>
    <x v="0"/>
  </r>
  <r>
    <x v="12"/>
    <d v="2017-04-02T00:00:00"/>
    <x v="9"/>
    <x v="10"/>
    <x v="1"/>
    <x v="0"/>
    <x v="0"/>
    <x v="3"/>
    <x v="0"/>
    <x v="0"/>
    <x v="0"/>
    <x v="0"/>
    <n v="1"/>
    <n v="1"/>
    <n v="0"/>
    <x v="12"/>
    <n v="1"/>
    <n v="0"/>
    <x v="1"/>
    <n v="1"/>
    <x v="0"/>
    <x v="0"/>
    <x v="0"/>
  </r>
  <r>
    <x v="13"/>
    <d v="2017-04-02T00:00:00"/>
    <x v="9"/>
    <x v="11"/>
    <x v="0"/>
    <x v="1"/>
    <x v="1"/>
    <x v="3"/>
    <x v="0"/>
    <x v="0"/>
    <x v="0"/>
    <x v="0"/>
    <n v="1"/>
    <n v="1"/>
    <n v="0"/>
    <x v="13"/>
    <n v="0"/>
    <n v="0"/>
    <x v="0"/>
    <n v="0"/>
    <x v="0"/>
    <x v="0"/>
    <x v="0"/>
  </r>
  <r>
    <x v="14"/>
    <d v="2017-04-02T00:00:00"/>
    <x v="10"/>
    <x v="12"/>
    <x v="0"/>
    <x v="0"/>
    <x v="0"/>
    <x v="8"/>
    <x v="0"/>
    <x v="0"/>
    <x v="0"/>
    <x v="0"/>
    <n v="1"/>
    <n v="0"/>
    <n v="0"/>
    <x v="14"/>
    <n v="0"/>
    <n v="0"/>
    <x v="1"/>
    <n v="0"/>
    <x v="1"/>
    <x v="0"/>
    <x v="0"/>
  </r>
  <r>
    <x v="15"/>
    <d v="2017-02-04T00:00:00"/>
    <x v="11"/>
    <x v="13"/>
    <x v="0"/>
    <x v="1"/>
    <x v="0"/>
    <x v="0"/>
    <x v="0"/>
    <x v="0"/>
    <x v="0"/>
    <x v="0"/>
    <n v="0"/>
    <n v="0"/>
    <n v="0"/>
    <x v="15"/>
    <n v="0"/>
    <n v="0"/>
    <x v="1"/>
    <n v="0"/>
    <x v="0"/>
    <x v="0"/>
    <x v="0"/>
  </r>
  <r>
    <x v="16"/>
    <d v="2017-04-03T00:00:00"/>
    <x v="8"/>
    <x v="9"/>
    <x v="0"/>
    <x v="0"/>
    <x v="0"/>
    <x v="0"/>
    <x v="0"/>
    <x v="0"/>
    <x v="0"/>
    <x v="1"/>
    <n v="0"/>
    <n v="0"/>
    <n v="0"/>
    <x v="16"/>
    <n v="0"/>
    <n v="0"/>
    <x v="1"/>
    <n v="0"/>
    <x v="0"/>
    <x v="0"/>
    <x v="0"/>
  </r>
  <r>
    <x v="17"/>
    <d v="2017-04-03T00:00:00"/>
    <x v="2"/>
    <x v="14"/>
    <x v="0"/>
    <x v="1"/>
    <x v="0"/>
    <x v="9"/>
    <x v="0"/>
    <x v="1"/>
    <x v="0"/>
    <x v="0"/>
    <n v="0"/>
    <n v="1"/>
    <n v="0"/>
    <x v="17"/>
    <n v="0"/>
    <n v="1"/>
    <x v="1"/>
    <n v="0"/>
    <x v="0"/>
    <x v="0"/>
    <x v="1"/>
  </r>
  <r>
    <x v="18"/>
    <d v="2017-04-03T00:00:00"/>
    <x v="3"/>
    <x v="15"/>
    <x v="0"/>
    <x v="1"/>
    <x v="0"/>
    <x v="7"/>
    <x v="0"/>
    <x v="0"/>
    <x v="0"/>
    <x v="1"/>
    <n v="1"/>
    <n v="1"/>
    <n v="0"/>
    <x v="18"/>
    <n v="0"/>
    <n v="1"/>
    <x v="1"/>
    <n v="0"/>
    <x v="0"/>
    <x v="0"/>
    <x v="0"/>
  </r>
  <r>
    <x v="19"/>
    <d v="2017-04-03T00:00:00"/>
    <x v="9"/>
    <x v="16"/>
    <x v="0"/>
    <x v="1"/>
    <x v="1"/>
    <x v="10"/>
    <x v="0"/>
    <x v="0"/>
    <x v="0"/>
    <x v="0"/>
    <n v="1"/>
    <n v="1"/>
    <n v="0"/>
    <x v="19"/>
    <n v="0"/>
    <n v="0"/>
    <x v="1"/>
    <n v="1"/>
    <x v="0"/>
    <x v="0"/>
    <x v="0"/>
  </r>
  <r>
    <x v="20"/>
    <d v="2017-04-04T00:00:00"/>
    <x v="10"/>
    <x v="15"/>
    <x v="0"/>
    <x v="0"/>
    <x v="0"/>
    <x v="9"/>
    <x v="0"/>
    <x v="0"/>
    <x v="1"/>
    <x v="0"/>
    <n v="1"/>
    <n v="0"/>
    <n v="0"/>
    <x v="20"/>
    <n v="0"/>
    <n v="0"/>
    <x v="0"/>
    <n v="0"/>
    <x v="0"/>
    <x v="0"/>
    <x v="1"/>
  </r>
  <r>
    <x v="21"/>
    <d v="2017-04-04T00:00:00"/>
    <x v="3"/>
    <x v="17"/>
    <x v="0"/>
    <x v="1"/>
    <x v="0"/>
    <x v="0"/>
    <x v="0"/>
    <x v="0"/>
    <x v="0"/>
    <x v="0"/>
    <n v="1"/>
    <n v="1"/>
    <n v="0"/>
    <x v="21"/>
    <n v="0"/>
    <n v="0"/>
    <x v="1"/>
    <n v="0"/>
    <x v="1"/>
    <x v="0"/>
    <x v="0"/>
  </r>
  <r>
    <x v="22"/>
    <d v="2017-04-04T00:00:00"/>
    <x v="12"/>
    <x v="18"/>
    <x v="1"/>
    <x v="1"/>
    <x v="1"/>
    <x v="10"/>
    <x v="0"/>
    <x v="0"/>
    <x v="0"/>
    <x v="1"/>
    <n v="0"/>
    <n v="0"/>
    <n v="0"/>
    <x v="22"/>
    <n v="1"/>
    <n v="0"/>
    <x v="1"/>
    <n v="0"/>
    <x v="0"/>
    <x v="0"/>
    <x v="0"/>
  </r>
  <r>
    <x v="23"/>
    <d v="2017-04-04T00:00:00"/>
    <x v="12"/>
    <x v="19"/>
    <x v="0"/>
    <x v="0"/>
    <x v="0"/>
    <x v="10"/>
    <x v="0"/>
    <x v="0"/>
    <x v="0"/>
    <x v="1"/>
    <n v="0"/>
    <n v="1"/>
    <n v="0"/>
    <x v="23"/>
    <n v="0"/>
    <n v="1"/>
    <x v="1"/>
    <n v="1"/>
    <x v="0"/>
    <x v="0"/>
    <x v="0"/>
  </r>
  <r>
    <x v="24"/>
    <d v="2017-04-04T00:00:00"/>
    <x v="10"/>
    <x v="7"/>
    <x v="0"/>
    <x v="1"/>
    <x v="0"/>
    <x v="9"/>
    <x v="1"/>
    <x v="0"/>
    <x v="0"/>
    <x v="1"/>
    <n v="1"/>
    <n v="0"/>
    <n v="1"/>
    <x v="24"/>
    <n v="0"/>
    <n v="0"/>
    <x v="0"/>
    <n v="1"/>
    <x v="1"/>
    <x v="0"/>
    <x v="0"/>
  </r>
  <r>
    <x v="25"/>
    <d v="2017-04-05T00:00:00"/>
    <x v="3"/>
    <x v="20"/>
    <x v="0"/>
    <x v="1"/>
    <x v="1"/>
    <x v="5"/>
    <x v="0"/>
    <x v="0"/>
    <x v="0"/>
    <x v="1"/>
    <n v="0"/>
    <n v="1"/>
    <n v="0"/>
    <x v="25"/>
    <n v="0"/>
    <n v="0"/>
    <x v="1"/>
    <n v="0"/>
    <x v="0"/>
    <x v="0"/>
    <x v="0"/>
  </r>
  <r>
    <x v="26"/>
    <d v="2017-04-06T00:00:00"/>
    <x v="13"/>
    <x v="18"/>
    <x v="0"/>
    <x v="1"/>
    <x v="0"/>
    <x v="11"/>
    <x v="1"/>
    <x v="0"/>
    <x v="0"/>
    <x v="1"/>
    <n v="1"/>
    <n v="0"/>
    <n v="0"/>
    <x v="26"/>
    <n v="0"/>
    <n v="1"/>
    <x v="0"/>
    <n v="0"/>
    <x v="1"/>
    <x v="0"/>
    <x v="0"/>
  </r>
  <r>
    <x v="27"/>
    <d v="2017-04-06T00:00:00"/>
    <x v="14"/>
    <x v="21"/>
    <x v="1"/>
    <x v="1"/>
    <x v="0"/>
    <x v="12"/>
    <x v="1"/>
    <x v="0"/>
    <x v="0"/>
    <x v="1"/>
    <n v="1"/>
    <n v="0"/>
    <n v="0"/>
    <x v="27"/>
    <n v="0"/>
    <n v="0"/>
    <x v="0"/>
    <n v="1"/>
    <x v="1"/>
    <x v="0"/>
    <x v="0"/>
  </r>
  <r>
    <x v="28"/>
    <d v="2017-04-06T00:00:00"/>
    <x v="15"/>
    <x v="22"/>
    <x v="0"/>
    <x v="1"/>
    <x v="0"/>
    <x v="13"/>
    <x v="1"/>
    <x v="0"/>
    <x v="0"/>
    <x v="1"/>
    <n v="0"/>
    <n v="1"/>
    <n v="0"/>
    <x v="11"/>
    <n v="0"/>
    <n v="1"/>
    <x v="0"/>
    <n v="1"/>
    <x v="1"/>
    <x v="0"/>
    <x v="0"/>
  </r>
  <r>
    <x v="29"/>
    <d v="2017-04-06T00:00:00"/>
    <x v="16"/>
    <x v="9"/>
    <x v="0"/>
    <x v="1"/>
    <x v="1"/>
    <x v="14"/>
    <x v="1"/>
    <x v="0"/>
    <x v="0"/>
    <x v="1"/>
    <n v="0"/>
    <n v="1"/>
    <n v="0"/>
    <x v="28"/>
    <n v="1"/>
    <n v="1"/>
    <x v="0"/>
    <n v="0"/>
    <x v="0"/>
    <x v="0"/>
    <x v="0"/>
  </r>
  <r>
    <x v="30"/>
    <d v="2017-04-06T00:00:00"/>
    <x v="17"/>
    <x v="13"/>
    <x v="0"/>
    <x v="1"/>
    <x v="1"/>
    <x v="1"/>
    <x v="0"/>
    <x v="0"/>
    <x v="0"/>
    <x v="0"/>
    <n v="1"/>
    <n v="1"/>
    <n v="1"/>
    <x v="29"/>
    <n v="1"/>
    <n v="0"/>
    <x v="0"/>
    <n v="1"/>
    <x v="0"/>
    <x v="0"/>
    <x v="0"/>
  </r>
  <r>
    <x v="31"/>
    <d v="2017-04-06T00:00:00"/>
    <x v="4"/>
    <x v="7"/>
    <x v="0"/>
    <x v="0"/>
    <x v="1"/>
    <x v="2"/>
    <x v="0"/>
    <x v="0"/>
    <x v="0"/>
    <x v="1"/>
    <n v="0"/>
    <n v="0"/>
    <n v="0"/>
    <x v="30"/>
    <n v="0"/>
    <n v="0"/>
    <x v="1"/>
    <n v="1"/>
    <x v="0"/>
    <x v="0"/>
    <x v="0"/>
  </r>
  <r>
    <x v="32"/>
    <d v="2017-07-04T00:00:00"/>
    <x v="18"/>
    <x v="14"/>
    <x v="0"/>
    <x v="1"/>
    <x v="0"/>
    <x v="7"/>
    <x v="0"/>
    <x v="0"/>
    <x v="0"/>
    <x v="1"/>
    <n v="0"/>
    <n v="1"/>
    <n v="0"/>
    <x v="31"/>
    <n v="0"/>
    <n v="0"/>
    <x v="1"/>
    <n v="0"/>
    <x v="0"/>
    <x v="0"/>
    <x v="0"/>
  </r>
  <r>
    <x v="33"/>
    <d v="2017-04-08T00:00:00"/>
    <x v="19"/>
    <x v="23"/>
    <x v="0"/>
    <x v="1"/>
    <x v="0"/>
    <x v="8"/>
    <x v="1"/>
    <x v="0"/>
    <x v="0"/>
    <x v="0"/>
    <n v="0"/>
    <n v="0"/>
    <n v="1"/>
    <x v="32"/>
    <n v="1"/>
    <n v="1"/>
    <x v="1"/>
    <n v="1"/>
    <x v="0"/>
    <x v="0"/>
    <x v="0"/>
  </r>
  <r>
    <x v="34"/>
    <d v="2017-04-08T00:00:00"/>
    <x v="20"/>
    <x v="24"/>
    <x v="1"/>
    <x v="1"/>
    <x v="0"/>
    <x v="15"/>
    <x v="1"/>
    <x v="0"/>
    <x v="0"/>
    <x v="1"/>
    <n v="1"/>
    <n v="0"/>
    <n v="0"/>
    <x v="33"/>
    <n v="1"/>
    <n v="0"/>
    <x v="1"/>
    <n v="0"/>
    <x v="0"/>
    <x v="0"/>
    <x v="0"/>
  </r>
  <r>
    <x v="35"/>
    <d v="2017-04-08T00:00:00"/>
    <x v="21"/>
    <x v="12"/>
    <x v="1"/>
    <x v="1"/>
    <x v="1"/>
    <x v="10"/>
    <x v="0"/>
    <x v="0"/>
    <x v="0"/>
    <x v="0"/>
    <n v="1"/>
    <n v="1"/>
    <n v="0"/>
    <x v="34"/>
    <n v="0"/>
    <n v="0"/>
    <x v="0"/>
    <n v="0"/>
    <x v="0"/>
    <x v="0"/>
    <x v="0"/>
  </r>
  <r>
    <x v="36"/>
    <d v="2017-08-04T00:00:00"/>
    <x v="22"/>
    <x v="12"/>
    <x v="1"/>
    <x v="1"/>
    <x v="0"/>
    <x v="10"/>
    <x v="0"/>
    <x v="0"/>
    <x v="0"/>
    <x v="0"/>
    <n v="1"/>
    <n v="1"/>
    <n v="0"/>
    <x v="34"/>
    <n v="0"/>
    <n v="0"/>
    <x v="1"/>
    <n v="0"/>
    <x v="0"/>
    <x v="0"/>
    <x v="0"/>
  </r>
  <r>
    <x v="37"/>
    <d v="2017-04-09T00:00:00"/>
    <x v="23"/>
    <x v="5"/>
    <x v="1"/>
    <x v="1"/>
    <x v="0"/>
    <x v="16"/>
    <x v="1"/>
    <x v="0"/>
    <x v="0"/>
    <x v="1"/>
    <n v="0"/>
    <n v="1"/>
    <n v="0"/>
    <x v="35"/>
    <n v="1"/>
    <n v="1"/>
    <x v="0"/>
    <n v="0"/>
    <x v="1"/>
    <x v="0"/>
    <x v="0"/>
  </r>
  <r>
    <x v="38"/>
    <d v="2017-04-09T00:00:00"/>
    <x v="10"/>
    <x v="25"/>
    <x v="0"/>
    <x v="1"/>
    <x v="0"/>
    <x v="0"/>
    <x v="0"/>
    <x v="0"/>
    <x v="0"/>
    <x v="0"/>
    <n v="1"/>
    <n v="1"/>
    <n v="0"/>
    <x v="36"/>
    <n v="0"/>
    <n v="0"/>
    <x v="1"/>
    <n v="0"/>
    <x v="0"/>
    <x v="0"/>
    <x v="0"/>
  </r>
  <r>
    <x v="39"/>
    <d v="2017-04-10T00:00:00"/>
    <x v="24"/>
    <x v="26"/>
    <x v="1"/>
    <x v="1"/>
    <x v="0"/>
    <x v="17"/>
    <x v="1"/>
    <x v="0"/>
    <x v="0"/>
    <x v="1"/>
    <n v="0"/>
    <n v="0"/>
    <n v="0"/>
    <x v="37"/>
    <n v="0"/>
    <n v="0"/>
    <x v="0"/>
    <n v="1"/>
    <x v="1"/>
    <x v="0"/>
    <x v="0"/>
  </r>
  <r>
    <x v="40"/>
    <d v="2017-04-10T00:00:00"/>
    <x v="16"/>
    <x v="27"/>
    <x v="0"/>
    <x v="0"/>
    <x v="0"/>
    <x v="2"/>
    <x v="0"/>
    <x v="0"/>
    <x v="1"/>
    <x v="1"/>
    <n v="1"/>
    <n v="1"/>
    <n v="0"/>
    <x v="38"/>
    <n v="0"/>
    <n v="1"/>
    <x v="1"/>
    <n v="1"/>
    <x v="0"/>
    <x v="0"/>
    <x v="1"/>
  </r>
  <r>
    <x v="41"/>
    <d v="2017-10-04T00:00:00"/>
    <x v="25"/>
    <x v="10"/>
    <x v="1"/>
    <x v="1"/>
    <x v="1"/>
    <x v="9"/>
    <x v="0"/>
    <x v="0"/>
    <x v="1"/>
    <x v="0"/>
    <n v="1"/>
    <n v="1"/>
    <n v="0"/>
    <x v="39"/>
    <n v="1"/>
    <n v="0"/>
    <x v="1"/>
    <n v="0"/>
    <x v="0"/>
    <x v="0"/>
    <x v="1"/>
  </r>
  <r>
    <x v="42"/>
    <d v="2017-04-11T00:00:00"/>
    <x v="26"/>
    <x v="4"/>
    <x v="1"/>
    <x v="0"/>
    <x v="0"/>
    <x v="16"/>
    <x v="0"/>
    <x v="0"/>
    <x v="0"/>
    <x v="0"/>
    <n v="0"/>
    <n v="1"/>
    <n v="0"/>
    <x v="40"/>
    <n v="0"/>
    <n v="1"/>
    <x v="1"/>
    <n v="0"/>
    <x v="0"/>
    <x v="0"/>
    <x v="0"/>
  </r>
  <r>
    <x v="43"/>
    <d v="2017-04-11T00:00:00"/>
    <x v="10"/>
    <x v="28"/>
    <x v="1"/>
    <x v="0"/>
    <x v="0"/>
    <x v="18"/>
    <x v="1"/>
    <x v="0"/>
    <x v="0"/>
    <x v="1"/>
    <n v="0"/>
    <n v="1"/>
    <n v="0"/>
    <x v="41"/>
    <n v="0"/>
    <n v="0"/>
    <x v="1"/>
    <n v="1"/>
    <x v="0"/>
    <x v="0"/>
    <x v="0"/>
  </r>
  <r>
    <x v="44"/>
    <d v="2017-04-12T00:00:00"/>
    <x v="19"/>
    <x v="29"/>
    <x v="0"/>
    <x v="1"/>
    <x v="0"/>
    <x v="19"/>
    <x v="0"/>
    <x v="0"/>
    <x v="0"/>
    <x v="1"/>
    <n v="0"/>
    <n v="0"/>
    <n v="1"/>
    <x v="42"/>
    <n v="0"/>
    <n v="0"/>
    <x v="1"/>
    <n v="1"/>
    <x v="0"/>
    <x v="0"/>
    <x v="0"/>
  </r>
  <r>
    <x v="45"/>
    <d v="2017-04-12T00:00:00"/>
    <x v="19"/>
    <x v="30"/>
    <x v="0"/>
    <x v="1"/>
    <x v="1"/>
    <x v="19"/>
    <x v="0"/>
    <x v="0"/>
    <x v="0"/>
    <x v="0"/>
    <n v="1"/>
    <n v="1"/>
    <n v="0"/>
    <x v="43"/>
    <n v="0"/>
    <n v="0"/>
    <x v="0"/>
    <n v="0"/>
    <x v="0"/>
    <x v="0"/>
    <x v="0"/>
  </r>
  <r>
    <x v="46"/>
    <d v="2017-04-13T00:00:00"/>
    <x v="13"/>
    <x v="31"/>
    <x v="0"/>
    <x v="0"/>
    <x v="0"/>
    <x v="10"/>
    <x v="0"/>
    <x v="0"/>
    <x v="0"/>
    <x v="0"/>
    <n v="0"/>
    <n v="1"/>
    <n v="0"/>
    <x v="44"/>
    <n v="0"/>
    <n v="1"/>
    <x v="1"/>
    <n v="0"/>
    <x v="0"/>
    <x v="0"/>
    <x v="0"/>
  </r>
  <r>
    <x v="47"/>
    <d v="2017-04-13T00:00:00"/>
    <x v="4"/>
    <x v="16"/>
    <x v="0"/>
    <x v="1"/>
    <x v="1"/>
    <x v="0"/>
    <x v="0"/>
    <x v="0"/>
    <x v="0"/>
    <x v="1"/>
    <n v="1"/>
    <n v="0"/>
    <n v="0"/>
    <x v="45"/>
    <n v="0"/>
    <n v="0"/>
    <x v="1"/>
    <n v="0"/>
    <x v="0"/>
    <x v="0"/>
    <x v="0"/>
  </r>
  <r>
    <x v="48"/>
    <d v="2017-04-14T00:00:00"/>
    <x v="7"/>
    <x v="11"/>
    <x v="0"/>
    <x v="1"/>
    <x v="0"/>
    <x v="9"/>
    <x v="1"/>
    <x v="0"/>
    <x v="0"/>
    <x v="0"/>
    <n v="0"/>
    <n v="1"/>
    <n v="0"/>
    <x v="46"/>
    <n v="0"/>
    <n v="0"/>
    <x v="1"/>
    <n v="0"/>
    <x v="0"/>
    <x v="0"/>
    <x v="0"/>
  </r>
  <r>
    <x v="49"/>
    <d v="2017-04-14T00:00:00"/>
    <x v="20"/>
    <x v="2"/>
    <x v="0"/>
    <x v="1"/>
    <x v="0"/>
    <x v="20"/>
    <x v="1"/>
    <x v="0"/>
    <x v="0"/>
    <x v="0"/>
    <n v="0"/>
    <n v="0"/>
    <n v="1"/>
    <x v="47"/>
    <n v="0"/>
    <n v="0"/>
    <x v="0"/>
    <n v="1"/>
    <x v="1"/>
    <x v="0"/>
    <x v="0"/>
  </r>
  <r>
    <x v="50"/>
    <d v="2017-04-14T00:00:00"/>
    <x v="27"/>
    <x v="2"/>
    <x v="1"/>
    <x v="0"/>
    <x v="0"/>
    <x v="0"/>
    <x v="0"/>
    <x v="0"/>
    <x v="0"/>
    <x v="1"/>
    <n v="0"/>
    <n v="0"/>
    <n v="0"/>
    <x v="48"/>
    <n v="0"/>
    <n v="1"/>
    <x v="0"/>
    <n v="0"/>
    <x v="0"/>
    <x v="0"/>
    <x v="0"/>
  </r>
  <r>
    <x v="51"/>
    <d v="2017-04-15T00:00:00"/>
    <x v="27"/>
    <x v="14"/>
    <x v="0"/>
    <x v="1"/>
    <x v="0"/>
    <x v="5"/>
    <x v="1"/>
    <x v="1"/>
    <x v="0"/>
    <x v="1"/>
    <n v="0"/>
    <n v="0"/>
    <n v="0"/>
    <x v="49"/>
    <n v="0"/>
    <n v="0"/>
    <x v="0"/>
    <n v="0"/>
    <x v="1"/>
    <x v="0"/>
    <x v="1"/>
  </r>
  <r>
    <x v="52"/>
    <d v="2017-04-15T00:00:00"/>
    <x v="4"/>
    <x v="2"/>
    <x v="0"/>
    <x v="1"/>
    <x v="0"/>
    <x v="18"/>
    <x v="1"/>
    <x v="0"/>
    <x v="0"/>
    <x v="1"/>
    <n v="0"/>
    <n v="1"/>
    <n v="0"/>
    <x v="50"/>
    <n v="0"/>
    <n v="1"/>
    <x v="0"/>
    <n v="0"/>
    <x v="0"/>
    <x v="0"/>
    <x v="0"/>
  </r>
  <r>
    <x v="53"/>
    <d v="2017-04-17T00:00:00"/>
    <x v="28"/>
    <x v="18"/>
    <x v="1"/>
    <x v="1"/>
    <x v="0"/>
    <x v="21"/>
    <x v="1"/>
    <x v="0"/>
    <x v="0"/>
    <x v="1"/>
    <n v="1"/>
    <n v="1"/>
    <n v="0"/>
    <x v="51"/>
    <n v="1"/>
    <n v="1"/>
    <x v="1"/>
    <n v="0"/>
    <x v="0"/>
    <x v="0"/>
    <x v="0"/>
  </r>
  <r>
    <x v="54"/>
    <d v="2017-04-17T00:00:00"/>
    <x v="16"/>
    <x v="8"/>
    <x v="0"/>
    <x v="1"/>
    <x v="0"/>
    <x v="0"/>
    <x v="1"/>
    <x v="0"/>
    <x v="0"/>
    <x v="1"/>
    <n v="0"/>
    <n v="1"/>
    <n v="1"/>
    <x v="52"/>
    <n v="1"/>
    <n v="1"/>
    <x v="0"/>
    <n v="1"/>
    <x v="0"/>
    <x v="0"/>
    <x v="0"/>
  </r>
  <r>
    <x v="55"/>
    <d v="2017-04-18T00:00:00"/>
    <x v="16"/>
    <x v="13"/>
    <x v="0"/>
    <x v="1"/>
    <x v="0"/>
    <x v="5"/>
    <x v="1"/>
    <x v="0"/>
    <x v="0"/>
    <x v="1"/>
    <n v="0"/>
    <n v="1"/>
    <n v="0"/>
    <x v="53"/>
    <n v="0"/>
    <n v="0"/>
    <x v="0"/>
    <n v="0"/>
    <x v="1"/>
    <x v="0"/>
    <x v="0"/>
  </r>
  <r>
    <x v="56"/>
    <d v="2017-04-18T00:00:00"/>
    <x v="1"/>
    <x v="32"/>
    <x v="1"/>
    <x v="1"/>
    <x v="0"/>
    <x v="3"/>
    <x v="0"/>
    <x v="0"/>
    <x v="0"/>
    <x v="1"/>
    <n v="1"/>
    <n v="1"/>
    <n v="0"/>
    <x v="54"/>
    <n v="0"/>
    <n v="1"/>
    <x v="1"/>
    <n v="0"/>
    <x v="0"/>
    <x v="0"/>
    <x v="0"/>
  </r>
  <r>
    <x v="57"/>
    <d v="2017-04-19T00:00:00"/>
    <x v="1"/>
    <x v="33"/>
    <x v="1"/>
    <x v="0"/>
    <x v="0"/>
    <x v="10"/>
    <x v="1"/>
    <x v="0"/>
    <x v="0"/>
    <x v="0"/>
    <n v="0"/>
    <n v="0"/>
    <n v="0"/>
    <x v="5"/>
    <n v="0"/>
    <n v="0"/>
    <x v="0"/>
    <n v="0"/>
    <x v="1"/>
    <x v="0"/>
    <x v="0"/>
  </r>
  <r>
    <x v="58"/>
    <d v="2017-04-19T00:00:00"/>
    <x v="7"/>
    <x v="12"/>
    <x v="0"/>
    <x v="1"/>
    <x v="0"/>
    <x v="0"/>
    <x v="0"/>
    <x v="0"/>
    <x v="0"/>
    <x v="0"/>
    <n v="1"/>
    <n v="1"/>
    <n v="0"/>
    <x v="55"/>
    <n v="0"/>
    <n v="0"/>
    <x v="0"/>
    <n v="0"/>
    <x v="0"/>
    <x v="0"/>
    <x v="0"/>
  </r>
  <r>
    <x v="59"/>
    <d v="2017-04-19T00:00:00"/>
    <x v="29"/>
    <x v="22"/>
    <x v="1"/>
    <x v="1"/>
    <x v="0"/>
    <x v="3"/>
    <x v="1"/>
    <x v="0"/>
    <x v="0"/>
    <x v="1"/>
    <n v="1"/>
    <n v="1"/>
    <n v="0"/>
    <x v="56"/>
    <n v="0"/>
    <n v="1"/>
    <x v="0"/>
    <n v="1"/>
    <x v="1"/>
    <x v="0"/>
    <x v="0"/>
  </r>
  <r>
    <x v="60"/>
    <d v="2017-04-20T00:00:00"/>
    <x v="7"/>
    <x v="14"/>
    <x v="1"/>
    <x v="1"/>
    <x v="0"/>
    <x v="5"/>
    <x v="1"/>
    <x v="0"/>
    <x v="0"/>
    <x v="1"/>
    <n v="0"/>
    <n v="1"/>
    <n v="0"/>
    <x v="30"/>
    <n v="0"/>
    <n v="0"/>
    <x v="0"/>
    <n v="0"/>
    <x v="1"/>
    <x v="0"/>
    <x v="0"/>
  </r>
  <r>
    <x v="61"/>
    <d v="2017-04-20T00:00:00"/>
    <x v="1"/>
    <x v="29"/>
    <x v="0"/>
    <x v="0"/>
    <x v="1"/>
    <x v="7"/>
    <x v="0"/>
    <x v="0"/>
    <x v="0"/>
    <x v="0"/>
    <n v="1"/>
    <n v="0"/>
    <n v="0"/>
    <x v="57"/>
    <n v="0"/>
    <n v="0"/>
    <x v="1"/>
    <n v="0"/>
    <x v="0"/>
    <x v="0"/>
    <x v="0"/>
  </r>
  <r>
    <x v="62"/>
    <d v="2017-04-21T00:00:00"/>
    <x v="30"/>
    <x v="14"/>
    <x v="0"/>
    <x v="1"/>
    <x v="0"/>
    <x v="13"/>
    <x v="0"/>
    <x v="1"/>
    <x v="0"/>
    <x v="1"/>
    <n v="1"/>
    <n v="1"/>
    <n v="0"/>
    <x v="58"/>
    <n v="0"/>
    <n v="1"/>
    <x v="1"/>
    <n v="1"/>
    <x v="0"/>
    <x v="0"/>
    <x v="1"/>
  </r>
  <r>
    <x v="63"/>
    <s v="22/04/2017"/>
    <x v="31"/>
    <x v="34"/>
    <x v="0"/>
    <x v="1"/>
    <x v="0"/>
    <x v="22"/>
    <x v="0"/>
    <x v="1"/>
    <x v="1"/>
    <x v="1"/>
    <n v="0"/>
    <n v="0"/>
    <n v="0"/>
    <x v="59"/>
    <n v="1"/>
    <n v="0"/>
    <x v="1"/>
    <n v="0"/>
    <x v="0"/>
    <x v="0"/>
    <x v="2"/>
  </r>
  <r>
    <x v="64"/>
    <d v="2017-04-23T00:00:00"/>
    <x v="20"/>
    <x v="16"/>
    <x v="0"/>
    <x v="0"/>
    <x v="0"/>
    <x v="7"/>
    <x v="0"/>
    <x v="0"/>
    <x v="0"/>
    <x v="1"/>
    <n v="0"/>
    <n v="0"/>
    <n v="0"/>
    <x v="60"/>
    <n v="0"/>
    <n v="0"/>
    <x v="1"/>
    <n v="0"/>
    <x v="0"/>
    <x v="0"/>
    <x v="0"/>
  </r>
  <r>
    <x v="65"/>
    <s v="23/04/2017"/>
    <x v="32"/>
    <x v="18"/>
    <x v="0"/>
    <x v="1"/>
    <x v="0"/>
    <x v="10"/>
    <x v="0"/>
    <x v="0"/>
    <x v="0"/>
    <x v="1"/>
    <n v="0"/>
    <n v="0"/>
    <n v="1"/>
    <x v="61"/>
    <n v="1"/>
    <n v="0"/>
    <x v="1"/>
    <n v="1"/>
    <x v="0"/>
    <x v="0"/>
    <x v="0"/>
  </r>
  <r>
    <x v="66"/>
    <d v="2017-04-23T00:00:00"/>
    <x v="26"/>
    <x v="22"/>
    <x v="0"/>
    <x v="1"/>
    <x v="1"/>
    <x v="10"/>
    <x v="0"/>
    <x v="0"/>
    <x v="0"/>
    <x v="1"/>
    <n v="0"/>
    <n v="1"/>
    <n v="0"/>
    <x v="62"/>
    <n v="1"/>
    <n v="0"/>
    <x v="0"/>
    <n v="0"/>
    <x v="0"/>
    <x v="0"/>
    <x v="0"/>
  </r>
  <r>
    <x v="67"/>
    <d v="2017-04-24T00:00:00"/>
    <x v="33"/>
    <x v="30"/>
    <x v="1"/>
    <x v="1"/>
    <x v="0"/>
    <x v="20"/>
    <x v="1"/>
    <x v="0"/>
    <x v="0"/>
    <x v="1"/>
    <n v="1"/>
    <n v="0"/>
    <n v="0"/>
    <x v="63"/>
    <n v="1"/>
    <n v="1"/>
    <x v="1"/>
    <n v="0"/>
    <x v="0"/>
    <x v="0"/>
    <x v="0"/>
  </r>
  <r>
    <x v="68"/>
    <d v="2017-04-24T00:00:00"/>
    <x v="17"/>
    <x v="9"/>
    <x v="1"/>
    <x v="0"/>
    <x v="1"/>
    <x v="10"/>
    <x v="0"/>
    <x v="0"/>
    <x v="0"/>
    <x v="1"/>
    <n v="1"/>
    <n v="1"/>
    <n v="0"/>
    <x v="64"/>
    <n v="0"/>
    <n v="0"/>
    <x v="0"/>
    <n v="0"/>
    <x v="0"/>
    <x v="0"/>
    <x v="0"/>
  </r>
  <r>
    <x v="69"/>
    <s v="24/04/2017"/>
    <x v="34"/>
    <x v="22"/>
    <x v="1"/>
    <x v="1"/>
    <x v="0"/>
    <x v="13"/>
    <x v="0"/>
    <x v="0"/>
    <x v="0"/>
    <x v="1"/>
    <n v="0"/>
    <n v="0"/>
    <n v="0"/>
    <x v="31"/>
    <n v="0"/>
    <n v="0"/>
    <x v="1"/>
    <n v="0"/>
    <x v="0"/>
    <x v="0"/>
    <x v="0"/>
  </r>
  <r>
    <x v="70"/>
    <d v="2017-04-25T00:00:00"/>
    <x v="35"/>
    <x v="2"/>
    <x v="1"/>
    <x v="0"/>
    <x v="0"/>
    <x v="8"/>
    <x v="0"/>
    <x v="0"/>
    <x v="0"/>
    <x v="1"/>
    <n v="0"/>
    <n v="1"/>
    <n v="0"/>
    <x v="65"/>
    <n v="0"/>
    <n v="1"/>
    <x v="0"/>
    <n v="0"/>
    <x v="0"/>
    <x v="0"/>
    <x v="0"/>
  </r>
  <r>
    <x v="71"/>
    <d v="2017-04-25T00:00:00"/>
    <x v="17"/>
    <x v="35"/>
    <x v="0"/>
    <x v="0"/>
    <x v="0"/>
    <x v="7"/>
    <x v="0"/>
    <x v="0"/>
    <x v="0"/>
    <x v="1"/>
    <n v="0"/>
    <n v="1"/>
    <n v="0"/>
    <x v="66"/>
    <n v="0"/>
    <n v="0"/>
    <x v="0"/>
    <n v="0"/>
    <x v="0"/>
    <x v="0"/>
    <x v="0"/>
  </r>
  <r>
    <x v="72"/>
    <d v="2017-04-25T00:00:00"/>
    <x v="28"/>
    <x v="16"/>
    <x v="0"/>
    <x v="1"/>
    <x v="0"/>
    <x v="19"/>
    <x v="1"/>
    <x v="0"/>
    <x v="0"/>
    <x v="1"/>
    <n v="0"/>
    <n v="1"/>
    <n v="0"/>
    <x v="67"/>
    <n v="0"/>
    <n v="1"/>
    <x v="0"/>
    <n v="0"/>
    <x v="0"/>
    <x v="0"/>
    <x v="0"/>
  </r>
  <r>
    <x v="73"/>
    <d v="2017-04-25T00:00:00"/>
    <x v="30"/>
    <x v="36"/>
    <x v="0"/>
    <x v="1"/>
    <x v="0"/>
    <x v="10"/>
    <x v="0"/>
    <x v="0"/>
    <x v="0"/>
    <x v="0"/>
    <n v="0"/>
    <n v="1"/>
    <n v="0"/>
    <x v="68"/>
    <n v="0"/>
    <n v="1"/>
    <x v="0"/>
    <n v="0"/>
    <x v="0"/>
    <x v="0"/>
    <x v="0"/>
  </r>
  <r>
    <x v="74"/>
    <d v="2017-04-26T00:00:00"/>
    <x v="20"/>
    <x v="32"/>
    <x v="0"/>
    <x v="1"/>
    <x v="0"/>
    <x v="18"/>
    <x v="1"/>
    <x v="0"/>
    <x v="0"/>
    <x v="1"/>
    <n v="0"/>
    <n v="0"/>
    <n v="0"/>
    <x v="69"/>
    <n v="0"/>
    <n v="1"/>
    <x v="0"/>
    <n v="1"/>
    <x v="0"/>
    <x v="0"/>
    <x v="0"/>
  </r>
  <r>
    <x v="75"/>
    <d v="2017-04-27T00:00:00"/>
    <x v="36"/>
    <x v="37"/>
    <x v="0"/>
    <x v="1"/>
    <x v="0"/>
    <x v="23"/>
    <x v="1"/>
    <x v="0"/>
    <x v="0"/>
    <x v="1"/>
    <n v="1"/>
    <n v="0"/>
    <n v="0"/>
    <x v="70"/>
    <n v="0"/>
    <n v="0"/>
    <x v="0"/>
    <n v="0"/>
    <x v="0"/>
    <x v="0"/>
    <x v="0"/>
  </r>
  <r>
    <x v="76"/>
    <d v="2017-04-27T00:00:00"/>
    <x v="37"/>
    <x v="24"/>
    <x v="0"/>
    <x v="1"/>
    <x v="0"/>
    <x v="9"/>
    <x v="0"/>
    <x v="1"/>
    <x v="0"/>
    <x v="0"/>
    <n v="0"/>
    <n v="1"/>
    <n v="0"/>
    <x v="71"/>
    <n v="0"/>
    <n v="1"/>
    <x v="1"/>
    <n v="0"/>
    <x v="0"/>
    <x v="0"/>
    <x v="1"/>
  </r>
  <r>
    <x v="77"/>
    <d v="2017-04-27T00:00:00"/>
    <x v="38"/>
    <x v="23"/>
    <x v="0"/>
    <x v="1"/>
    <x v="1"/>
    <x v="3"/>
    <x v="0"/>
    <x v="0"/>
    <x v="0"/>
    <x v="0"/>
    <n v="1"/>
    <n v="1"/>
    <n v="0"/>
    <x v="72"/>
    <n v="1"/>
    <n v="0"/>
    <x v="1"/>
    <n v="1"/>
    <x v="0"/>
    <x v="1"/>
    <x v="0"/>
  </r>
  <r>
    <x v="78"/>
    <d v="2017-04-29T00:00:00"/>
    <x v="33"/>
    <x v="18"/>
    <x v="0"/>
    <x v="1"/>
    <x v="0"/>
    <x v="9"/>
    <x v="0"/>
    <x v="0"/>
    <x v="0"/>
    <x v="0"/>
    <n v="1"/>
    <n v="1"/>
    <n v="0"/>
    <x v="73"/>
    <n v="1"/>
    <n v="1"/>
    <x v="0"/>
    <n v="1"/>
    <x v="1"/>
    <x v="0"/>
    <x v="0"/>
  </r>
  <r>
    <x v="79"/>
    <d v="2017-05-02T00:00:00"/>
    <x v="37"/>
    <x v="18"/>
    <x v="0"/>
    <x v="0"/>
    <x v="0"/>
    <x v="0"/>
    <x v="0"/>
    <x v="0"/>
    <x v="1"/>
    <x v="0"/>
    <n v="0"/>
    <n v="0"/>
    <n v="0"/>
    <x v="74"/>
    <n v="1"/>
    <n v="0"/>
    <x v="1"/>
    <n v="1"/>
    <x v="0"/>
    <x v="0"/>
    <x v="1"/>
  </r>
  <r>
    <x v="80"/>
    <d v="2017-05-04T00:00:00"/>
    <x v="39"/>
    <x v="12"/>
    <x v="0"/>
    <x v="1"/>
    <x v="0"/>
    <x v="3"/>
    <x v="0"/>
    <x v="0"/>
    <x v="1"/>
    <x v="1"/>
    <n v="0"/>
    <n v="1"/>
    <n v="0"/>
    <x v="75"/>
    <n v="0"/>
    <n v="1"/>
    <x v="1"/>
    <n v="0"/>
    <x v="0"/>
    <x v="0"/>
    <x v="1"/>
  </r>
  <r>
    <x v="81"/>
    <d v="2017-05-04T00:00:00"/>
    <x v="40"/>
    <x v="30"/>
    <x v="1"/>
    <x v="1"/>
    <x v="0"/>
    <x v="19"/>
    <x v="0"/>
    <x v="0"/>
    <x v="0"/>
    <x v="1"/>
    <n v="1"/>
    <n v="0"/>
    <n v="0"/>
    <x v="76"/>
    <n v="0"/>
    <n v="0"/>
    <x v="1"/>
    <n v="0"/>
    <x v="0"/>
    <x v="0"/>
    <x v="0"/>
  </r>
  <r>
    <x v="82"/>
    <d v="2017-05-04T00:00:00"/>
    <x v="39"/>
    <x v="30"/>
    <x v="0"/>
    <x v="1"/>
    <x v="0"/>
    <x v="3"/>
    <x v="0"/>
    <x v="0"/>
    <x v="0"/>
    <x v="1"/>
    <n v="1"/>
    <n v="0"/>
    <n v="0"/>
    <x v="77"/>
    <n v="1"/>
    <n v="0"/>
    <x v="1"/>
    <n v="0"/>
    <x v="0"/>
    <x v="0"/>
    <x v="0"/>
  </r>
  <r>
    <x v="83"/>
    <d v="2017-05-05T00:00:00"/>
    <x v="35"/>
    <x v="38"/>
    <x v="0"/>
    <x v="0"/>
    <x v="0"/>
    <x v="18"/>
    <x v="1"/>
    <x v="0"/>
    <x v="1"/>
    <x v="0"/>
    <n v="1"/>
    <n v="1"/>
    <n v="0"/>
    <x v="3"/>
    <n v="1"/>
    <n v="1"/>
    <x v="0"/>
    <n v="1"/>
    <x v="1"/>
    <x v="0"/>
    <x v="1"/>
  </r>
  <r>
    <x v="84"/>
    <d v="2017-05-05T00:00:00"/>
    <x v="40"/>
    <x v="26"/>
    <x v="1"/>
    <x v="1"/>
    <x v="0"/>
    <x v="3"/>
    <x v="0"/>
    <x v="0"/>
    <x v="0"/>
    <x v="1"/>
    <n v="1"/>
    <n v="0"/>
    <n v="0"/>
    <x v="75"/>
    <n v="1"/>
    <n v="1"/>
    <x v="0"/>
    <n v="0"/>
    <x v="0"/>
    <x v="0"/>
    <x v="0"/>
  </r>
  <r>
    <x v="85"/>
    <d v="2017-05-06T00:00:00"/>
    <x v="41"/>
    <x v="11"/>
    <x v="0"/>
    <x v="1"/>
    <x v="0"/>
    <x v="13"/>
    <x v="0"/>
    <x v="0"/>
    <x v="0"/>
    <x v="0"/>
    <n v="0"/>
    <n v="1"/>
    <n v="0"/>
    <x v="78"/>
    <n v="0"/>
    <n v="0"/>
    <x v="1"/>
    <n v="1"/>
    <x v="0"/>
    <x v="0"/>
    <x v="0"/>
  </r>
  <r>
    <x v="86"/>
    <d v="2017-05-06T00:00:00"/>
    <x v="42"/>
    <x v="30"/>
    <x v="1"/>
    <x v="1"/>
    <x v="0"/>
    <x v="8"/>
    <x v="0"/>
    <x v="0"/>
    <x v="0"/>
    <x v="0"/>
    <n v="0"/>
    <n v="1"/>
    <n v="1"/>
    <x v="79"/>
    <n v="1"/>
    <n v="0"/>
    <x v="1"/>
    <n v="1"/>
    <x v="0"/>
    <x v="0"/>
    <x v="0"/>
  </r>
  <r>
    <x v="87"/>
    <d v="2017-05-07T00:00:00"/>
    <x v="24"/>
    <x v="14"/>
    <x v="0"/>
    <x v="1"/>
    <x v="0"/>
    <x v="18"/>
    <x v="1"/>
    <x v="0"/>
    <x v="0"/>
    <x v="1"/>
    <n v="1"/>
    <n v="1"/>
    <n v="0"/>
    <x v="17"/>
    <n v="0"/>
    <n v="1"/>
    <x v="0"/>
    <n v="1"/>
    <x v="0"/>
    <x v="0"/>
    <x v="0"/>
  </r>
  <r>
    <x v="88"/>
    <d v="2017-05-07T00:00:00"/>
    <x v="43"/>
    <x v="4"/>
    <x v="0"/>
    <x v="1"/>
    <x v="0"/>
    <x v="20"/>
    <x v="0"/>
    <x v="0"/>
    <x v="0"/>
    <x v="1"/>
    <n v="0"/>
    <n v="1"/>
    <n v="0"/>
    <x v="80"/>
    <n v="0"/>
    <n v="1"/>
    <x v="0"/>
    <n v="0"/>
    <x v="0"/>
    <x v="0"/>
    <x v="0"/>
  </r>
  <r>
    <x v="89"/>
    <d v="2017-05-07T00:00:00"/>
    <x v="44"/>
    <x v="2"/>
    <x v="0"/>
    <x v="0"/>
    <x v="0"/>
    <x v="19"/>
    <x v="0"/>
    <x v="0"/>
    <x v="0"/>
    <x v="0"/>
    <n v="1"/>
    <n v="1"/>
    <n v="0"/>
    <x v="81"/>
    <n v="0"/>
    <n v="0"/>
    <x v="1"/>
    <n v="0"/>
    <x v="0"/>
    <x v="0"/>
    <x v="0"/>
  </r>
  <r>
    <x v="90"/>
    <d v="2017-05-07T00:00:00"/>
    <x v="40"/>
    <x v="10"/>
    <x v="0"/>
    <x v="0"/>
    <x v="0"/>
    <x v="7"/>
    <x v="0"/>
    <x v="0"/>
    <x v="0"/>
    <x v="0"/>
    <n v="1"/>
    <n v="1"/>
    <n v="0"/>
    <x v="82"/>
    <n v="0"/>
    <n v="0"/>
    <x v="1"/>
    <n v="1"/>
    <x v="0"/>
    <x v="0"/>
    <x v="0"/>
  </r>
  <r>
    <x v="91"/>
    <d v="2017-05-08T00:00:00"/>
    <x v="41"/>
    <x v="12"/>
    <x v="0"/>
    <x v="0"/>
    <x v="0"/>
    <x v="19"/>
    <x v="0"/>
    <x v="0"/>
    <x v="0"/>
    <x v="0"/>
    <n v="0"/>
    <n v="1"/>
    <n v="0"/>
    <x v="83"/>
    <n v="0"/>
    <n v="0"/>
    <x v="0"/>
    <n v="0"/>
    <x v="0"/>
    <x v="0"/>
    <x v="0"/>
  </r>
  <r>
    <x v="92"/>
    <d v="2017-05-08T00:00:00"/>
    <x v="45"/>
    <x v="27"/>
    <x v="0"/>
    <x v="0"/>
    <x v="0"/>
    <x v="2"/>
    <x v="0"/>
    <x v="0"/>
    <x v="0"/>
    <x v="1"/>
    <n v="1"/>
    <n v="0"/>
    <n v="0"/>
    <x v="10"/>
    <n v="0"/>
    <n v="0"/>
    <x v="1"/>
    <n v="0"/>
    <x v="0"/>
    <x v="0"/>
    <x v="0"/>
  </r>
  <r>
    <x v="93"/>
    <d v="2017-05-08T00:00:00"/>
    <x v="45"/>
    <x v="18"/>
    <x v="1"/>
    <x v="1"/>
    <x v="0"/>
    <x v="2"/>
    <x v="0"/>
    <x v="0"/>
    <x v="0"/>
    <x v="0"/>
    <n v="1"/>
    <n v="0"/>
    <n v="1"/>
    <x v="84"/>
    <n v="1"/>
    <n v="0"/>
    <x v="0"/>
    <n v="1"/>
    <x v="0"/>
    <x v="0"/>
    <x v="0"/>
  </r>
  <r>
    <x v="94"/>
    <d v="2017-05-08T00:00:00"/>
    <x v="46"/>
    <x v="39"/>
    <x v="0"/>
    <x v="1"/>
    <x v="0"/>
    <x v="9"/>
    <x v="0"/>
    <x v="0"/>
    <x v="0"/>
    <x v="1"/>
    <n v="1"/>
    <n v="0"/>
    <n v="0"/>
    <x v="85"/>
    <n v="0"/>
    <n v="0"/>
    <x v="1"/>
    <n v="0"/>
    <x v="0"/>
    <x v="0"/>
    <x v="0"/>
  </r>
  <r>
    <x v="95"/>
    <d v="2017-05-09T00:00:00"/>
    <x v="45"/>
    <x v="18"/>
    <x v="0"/>
    <x v="0"/>
    <x v="0"/>
    <x v="13"/>
    <x v="0"/>
    <x v="0"/>
    <x v="0"/>
    <x v="0"/>
    <n v="0"/>
    <n v="1"/>
    <n v="0"/>
    <x v="86"/>
    <n v="0"/>
    <n v="1"/>
    <x v="1"/>
    <n v="0"/>
    <x v="0"/>
    <x v="0"/>
    <x v="0"/>
  </r>
  <r>
    <x v="96"/>
    <d v="2017-05-09T00:00:00"/>
    <x v="42"/>
    <x v="12"/>
    <x v="1"/>
    <x v="1"/>
    <x v="0"/>
    <x v="9"/>
    <x v="0"/>
    <x v="0"/>
    <x v="0"/>
    <x v="1"/>
    <n v="1"/>
    <n v="0"/>
    <n v="0"/>
    <x v="87"/>
    <n v="0"/>
    <n v="1"/>
    <x v="0"/>
    <n v="0"/>
    <x v="0"/>
    <x v="0"/>
    <x v="0"/>
  </r>
  <r>
    <x v="97"/>
    <d v="2017-05-09T00:00:00"/>
    <x v="45"/>
    <x v="9"/>
    <x v="0"/>
    <x v="1"/>
    <x v="0"/>
    <x v="13"/>
    <x v="0"/>
    <x v="0"/>
    <x v="0"/>
    <x v="0"/>
    <n v="0"/>
    <n v="0"/>
    <n v="1"/>
    <x v="88"/>
    <n v="1"/>
    <n v="1"/>
    <x v="1"/>
    <n v="1"/>
    <x v="0"/>
    <x v="0"/>
    <x v="0"/>
  </r>
  <r>
    <x v="98"/>
    <d v="2017-05-09T00:00:00"/>
    <x v="46"/>
    <x v="9"/>
    <x v="0"/>
    <x v="0"/>
    <x v="0"/>
    <x v="19"/>
    <x v="0"/>
    <x v="0"/>
    <x v="0"/>
    <x v="1"/>
    <n v="0"/>
    <n v="1"/>
    <n v="0"/>
    <x v="89"/>
    <n v="0"/>
    <n v="0"/>
    <x v="0"/>
    <n v="0"/>
    <x v="1"/>
    <x v="0"/>
    <x v="0"/>
  </r>
  <r>
    <x v="99"/>
    <d v="2017-05-09T00:00:00"/>
    <x v="42"/>
    <x v="32"/>
    <x v="0"/>
    <x v="1"/>
    <x v="0"/>
    <x v="9"/>
    <x v="0"/>
    <x v="0"/>
    <x v="0"/>
    <x v="0"/>
    <n v="1"/>
    <n v="0"/>
    <n v="1"/>
    <x v="90"/>
    <n v="0"/>
    <n v="0"/>
    <x v="1"/>
    <n v="1"/>
    <x v="0"/>
    <x v="0"/>
    <x v="0"/>
  </r>
  <r>
    <x v="100"/>
    <d v="2017-05-09T00:00:00"/>
    <x v="46"/>
    <x v="26"/>
    <x v="1"/>
    <x v="1"/>
    <x v="0"/>
    <x v="19"/>
    <x v="0"/>
    <x v="0"/>
    <x v="0"/>
    <x v="0"/>
    <n v="1"/>
    <n v="0"/>
    <n v="1"/>
    <x v="91"/>
    <n v="1"/>
    <n v="0"/>
    <x v="1"/>
    <n v="1"/>
    <x v="0"/>
    <x v="0"/>
    <x v="0"/>
  </r>
  <r>
    <x v="101"/>
    <d v="2017-05-09T00:00:00"/>
    <x v="45"/>
    <x v="40"/>
    <x v="0"/>
    <x v="1"/>
    <x v="0"/>
    <x v="13"/>
    <x v="0"/>
    <x v="0"/>
    <x v="0"/>
    <x v="0"/>
    <n v="0"/>
    <n v="1"/>
    <n v="0"/>
    <x v="92"/>
    <n v="1"/>
    <n v="0"/>
    <x v="1"/>
    <n v="1"/>
    <x v="0"/>
    <x v="0"/>
    <x v="0"/>
  </r>
  <r>
    <x v="102"/>
    <d v="2017-05-09T00:00:00"/>
    <x v="44"/>
    <x v="22"/>
    <x v="0"/>
    <x v="1"/>
    <x v="1"/>
    <x v="10"/>
    <x v="0"/>
    <x v="0"/>
    <x v="0"/>
    <x v="0"/>
    <n v="1"/>
    <n v="0"/>
    <n v="1"/>
    <x v="93"/>
    <n v="1"/>
    <n v="0"/>
    <x v="0"/>
    <n v="1"/>
    <x v="0"/>
    <x v="0"/>
    <x v="0"/>
  </r>
  <r>
    <x v="103"/>
    <d v="2017-05-10T00:00:00"/>
    <x v="47"/>
    <x v="2"/>
    <x v="1"/>
    <x v="0"/>
    <x v="0"/>
    <x v="21"/>
    <x v="0"/>
    <x v="0"/>
    <x v="0"/>
    <x v="0"/>
    <n v="0"/>
    <n v="1"/>
    <n v="0"/>
    <x v="94"/>
    <n v="1"/>
    <n v="1"/>
    <x v="0"/>
    <n v="0"/>
    <x v="0"/>
    <x v="0"/>
    <x v="0"/>
  </r>
  <r>
    <x v="104"/>
    <d v="2017-05-10T00:00:00"/>
    <x v="48"/>
    <x v="2"/>
    <x v="1"/>
    <x v="1"/>
    <x v="0"/>
    <x v="4"/>
    <x v="0"/>
    <x v="0"/>
    <x v="0"/>
    <x v="0"/>
    <n v="1"/>
    <n v="1"/>
    <n v="0"/>
    <x v="95"/>
    <n v="1"/>
    <n v="1"/>
    <x v="1"/>
    <n v="1"/>
    <x v="0"/>
    <x v="0"/>
    <x v="0"/>
  </r>
  <r>
    <x v="105"/>
    <d v="2017-05-10T00:00:00"/>
    <x v="44"/>
    <x v="9"/>
    <x v="0"/>
    <x v="1"/>
    <x v="0"/>
    <x v="7"/>
    <x v="1"/>
    <x v="0"/>
    <x v="0"/>
    <x v="1"/>
    <n v="0"/>
    <n v="1"/>
    <n v="0"/>
    <x v="96"/>
    <n v="0"/>
    <n v="1"/>
    <x v="0"/>
    <n v="1"/>
    <x v="1"/>
    <x v="0"/>
    <x v="0"/>
  </r>
  <r>
    <x v="106"/>
    <d v="2017-05-10T00:00:00"/>
    <x v="45"/>
    <x v="30"/>
    <x v="0"/>
    <x v="1"/>
    <x v="0"/>
    <x v="9"/>
    <x v="0"/>
    <x v="0"/>
    <x v="1"/>
    <x v="1"/>
    <n v="0"/>
    <n v="0"/>
    <n v="0"/>
    <x v="97"/>
    <n v="0"/>
    <n v="0"/>
    <x v="1"/>
    <n v="0"/>
    <x v="0"/>
    <x v="0"/>
    <x v="1"/>
  </r>
  <r>
    <x v="107"/>
    <d v="2017-05-10T00:00:00"/>
    <x v="41"/>
    <x v="27"/>
    <x v="0"/>
    <x v="1"/>
    <x v="0"/>
    <x v="10"/>
    <x v="0"/>
    <x v="1"/>
    <x v="0"/>
    <x v="1"/>
    <n v="0"/>
    <n v="1"/>
    <n v="0"/>
    <x v="43"/>
    <n v="0"/>
    <n v="0"/>
    <x v="0"/>
    <n v="0"/>
    <x v="0"/>
    <x v="0"/>
    <x v="1"/>
  </r>
  <r>
    <x v="108"/>
    <d v="2017-05-10T00:00:00"/>
    <x v="49"/>
    <x v="33"/>
    <x v="1"/>
    <x v="1"/>
    <x v="1"/>
    <x v="24"/>
    <x v="0"/>
    <x v="0"/>
    <x v="0"/>
    <x v="0"/>
    <n v="1"/>
    <n v="0"/>
    <n v="0"/>
    <x v="69"/>
    <n v="0"/>
    <n v="0"/>
    <x v="0"/>
    <n v="0"/>
    <x v="0"/>
    <x v="0"/>
    <x v="0"/>
  </r>
  <r>
    <x v="109"/>
    <d v="2017-05-11T00:00:00"/>
    <x v="46"/>
    <x v="12"/>
    <x v="1"/>
    <x v="1"/>
    <x v="0"/>
    <x v="10"/>
    <x v="0"/>
    <x v="0"/>
    <x v="0"/>
    <x v="1"/>
    <n v="1"/>
    <n v="0"/>
    <n v="0"/>
    <x v="98"/>
    <n v="0"/>
    <n v="1"/>
    <x v="0"/>
    <n v="0"/>
    <x v="0"/>
    <x v="0"/>
    <x v="0"/>
  </r>
  <r>
    <x v="110"/>
    <d v="2017-05-11T00:00:00"/>
    <x v="46"/>
    <x v="5"/>
    <x v="0"/>
    <x v="1"/>
    <x v="0"/>
    <x v="10"/>
    <x v="0"/>
    <x v="0"/>
    <x v="0"/>
    <x v="0"/>
    <n v="0"/>
    <n v="1"/>
    <n v="0"/>
    <x v="99"/>
    <n v="1"/>
    <n v="0"/>
    <x v="1"/>
    <n v="1"/>
    <x v="0"/>
    <x v="0"/>
    <x v="0"/>
  </r>
  <r>
    <x v="111"/>
    <d v="2017-05-12T00:00:00"/>
    <x v="50"/>
    <x v="27"/>
    <x v="0"/>
    <x v="1"/>
    <x v="0"/>
    <x v="19"/>
    <x v="2"/>
    <x v="0"/>
    <x v="0"/>
    <x v="1"/>
    <n v="1"/>
    <n v="1"/>
    <n v="0"/>
    <x v="100"/>
    <n v="1"/>
    <n v="1"/>
    <x v="1"/>
    <n v="0"/>
    <x v="0"/>
    <x v="0"/>
    <x v="0"/>
  </r>
  <r>
    <x v="112"/>
    <d v="2017-05-12T00:00:00"/>
    <x v="36"/>
    <x v="22"/>
    <x v="1"/>
    <x v="1"/>
    <x v="0"/>
    <x v="2"/>
    <x v="0"/>
    <x v="0"/>
    <x v="0"/>
    <x v="1"/>
    <n v="1"/>
    <n v="0"/>
    <n v="0"/>
    <x v="101"/>
    <n v="0"/>
    <n v="1"/>
    <x v="1"/>
    <n v="0"/>
    <x v="0"/>
    <x v="0"/>
    <x v="0"/>
  </r>
  <r>
    <x v="113"/>
    <d v="2017-05-12T00:00:00"/>
    <x v="51"/>
    <x v="24"/>
    <x v="0"/>
    <x v="0"/>
    <x v="0"/>
    <x v="4"/>
    <x v="0"/>
    <x v="0"/>
    <x v="0"/>
    <x v="1"/>
    <n v="0"/>
    <n v="0"/>
    <n v="0"/>
    <x v="102"/>
    <n v="0"/>
    <n v="0"/>
    <x v="1"/>
    <n v="0"/>
    <x v="0"/>
    <x v="0"/>
    <x v="0"/>
  </r>
  <r>
    <x v="114"/>
    <d v="2017-05-12T00:00:00"/>
    <x v="52"/>
    <x v="38"/>
    <x v="0"/>
    <x v="1"/>
    <x v="0"/>
    <x v="18"/>
    <x v="1"/>
    <x v="0"/>
    <x v="0"/>
    <x v="1"/>
    <n v="1"/>
    <n v="1"/>
    <n v="0"/>
    <x v="103"/>
    <n v="0"/>
    <n v="0"/>
    <x v="1"/>
    <n v="1"/>
    <x v="0"/>
    <x v="0"/>
    <x v="0"/>
  </r>
  <r>
    <x v="115"/>
    <d v="2017-05-13T00:00:00"/>
    <x v="43"/>
    <x v="41"/>
    <x v="1"/>
    <x v="0"/>
    <x v="0"/>
    <x v="19"/>
    <x v="0"/>
    <x v="0"/>
    <x v="0"/>
    <x v="1"/>
    <n v="0"/>
    <n v="0"/>
    <n v="0"/>
    <x v="104"/>
    <n v="1"/>
    <n v="0"/>
    <x v="0"/>
    <n v="0"/>
    <x v="0"/>
    <x v="0"/>
    <x v="0"/>
  </r>
  <r>
    <x v="116"/>
    <d v="2017-05-13T00:00:00"/>
    <x v="53"/>
    <x v="14"/>
    <x v="0"/>
    <x v="0"/>
    <x v="0"/>
    <x v="25"/>
    <x v="0"/>
    <x v="0"/>
    <x v="0"/>
    <x v="0"/>
    <n v="1"/>
    <n v="1"/>
    <n v="0"/>
    <x v="105"/>
    <n v="0"/>
    <n v="0"/>
    <x v="1"/>
    <n v="0"/>
    <x v="0"/>
    <x v="0"/>
    <x v="0"/>
  </r>
  <r>
    <x v="117"/>
    <d v="2017-05-13T00:00:00"/>
    <x v="54"/>
    <x v="26"/>
    <x v="1"/>
    <x v="1"/>
    <x v="0"/>
    <x v="9"/>
    <x v="0"/>
    <x v="0"/>
    <x v="0"/>
    <x v="1"/>
    <n v="0"/>
    <n v="0"/>
    <n v="0"/>
    <x v="106"/>
    <n v="0"/>
    <n v="0"/>
    <x v="0"/>
    <n v="1"/>
    <x v="0"/>
    <x v="0"/>
    <x v="0"/>
  </r>
  <r>
    <x v="118"/>
    <d v="2017-05-13T00:00:00"/>
    <x v="55"/>
    <x v="6"/>
    <x v="0"/>
    <x v="1"/>
    <x v="0"/>
    <x v="2"/>
    <x v="0"/>
    <x v="0"/>
    <x v="0"/>
    <x v="0"/>
    <n v="1"/>
    <n v="0"/>
    <n v="1"/>
    <x v="37"/>
    <n v="0"/>
    <n v="0"/>
    <x v="1"/>
    <n v="1"/>
    <x v="0"/>
    <x v="0"/>
    <x v="0"/>
  </r>
  <r>
    <x v="119"/>
    <d v="2017-05-13T00:00:00"/>
    <x v="47"/>
    <x v="38"/>
    <x v="0"/>
    <x v="1"/>
    <x v="0"/>
    <x v="20"/>
    <x v="0"/>
    <x v="0"/>
    <x v="0"/>
    <x v="0"/>
    <n v="1"/>
    <n v="0"/>
    <n v="0"/>
    <x v="107"/>
    <n v="0"/>
    <n v="0"/>
    <x v="0"/>
    <n v="1"/>
    <x v="0"/>
    <x v="0"/>
    <x v="0"/>
  </r>
  <r>
    <x v="120"/>
    <d v="2017-05-13T00:00:00"/>
    <x v="44"/>
    <x v="35"/>
    <x v="0"/>
    <x v="1"/>
    <x v="0"/>
    <x v="18"/>
    <x v="2"/>
    <x v="0"/>
    <x v="0"/>
    <x v="0"/>
    <n v="1"/>
    <n v="0"/>
    <n v="0"/>
    <x v="108"/>
    <n v="1"/>
    <n v="0"/>
    <x v="0"/>
    <n v="0"/>
    <x v="0"/>
    <x v="0"/>
    <x v="0"/>
  </r>
  <r>
    <x v="121"/>
    <d v="2017-05-14T00:00:00"/>
    <x v="56"/>
    <x v="13"/>
    <x v="1"/>
    <x v="0"/>
    <x v="0"/>
    <x v="2"/>
    <x v="0"/>
    <x v="0"/>
    <x v="0"/>
    <x v="0"/>
    <n v="1"/>
    <n v="1"/>
    <n v="0"/>
    <x v="109"/>
    <n v="0"/>
    <n v="1"/>
    <x v="0"/>
    <n v="0"/>
    <x v="0"/>
    <x v="0"/>
    <x v="0"/>
  </r>
  <r>
    <x v="122"/>
    <d v="2017-05-14T00:00:00"/>
    <x v="50"/>
    <x v="17"/>
    <x v="0"/>
    <x v="1"/>
    <x v="0"/>
    <x v="10"/>
    <x v="0"/>
    <x v="1"/>
    <x v="1"/>
    <x v="0"/>
    <n v="0"/>
    <n v="1"/>
    <n v="0"/>
    <x v="110"/>
    <n v="1"/>
    <n v="0"/>
    <x v="1"/>
    <n v="0"/>
    <x v="0"/>
    <x v="0"/>
    <x v="2"/>
  </r>
  <r>
    <x v="123"/>
    <d v="2017-05-14T00:00:00"/>
    <x v="46"/>
    <x v="14"/>
    <x v="1"/>
    <x v="1"/>
    <x v="0"/>
    <x v="5"/>
    <x v="1"/>
    <x v="0"/>
    <x v="0"/>
    <x v="1"/>
    <n v="0"/>
    <n v="1"/>
    <n v="1"/>
    <x v="111"/>
    <n v="0"/>
    <n v="0"/>
    <x v="0"/>
    <n v="1"/>
    <x v="0"/>
    <x v="0"/>
    <x v="0"/>
  </r>
  <r>
    <x v="124"/>
    <d v="2017-05-14T00:00:00"/>
    <x v="43"/>
    <x v="42"/>
    <x v="0"/>
    <x v="1"/>
    <x v="0"/>
    <x v="3"/>
    <x v="0"/>
    <x v="0"/>
    <x v="0"/>
    <x v="1"/>
    <n v="0"/>
    <n v="0"/>
    <n v="0"/>
    <x v="3"/>
    <n v="0"/>
    <n v="0"/>
    <x v="0"/>
    <n v="1"/>
    <x v="0"/>
    <x v="0"/>
    <x v="0"/>
  </r>
  <r>
    <x v="125"/>
    <d v="2017-05-14T00:00:00"/>
    <x v="56"/>
    <x v="9"/>
    <x v="0"/>
    <x v="1"/>
    <x v="0"/>
    <x v="2"/>
    <x v="0"/>
    <x v="0"/>
    <x v="0"/>
    <x v="1"/>
    <n v="0"/>
    <n v="0"/>
    <n v="0"/>
    <x v="112"/>
    <n v="0"/>
    <n v="0"/>
    <x v="1"/>
    <n v="0"/>
    <x v="0"/>
    <x v="0"/>
    <x v="0"/>
  </r>
  <r>
    <x v="126"/>
    <d v="2017-05-14T00:00:00"/>
    <x v="43"/>
    <x v="38"/>
    <x v="0"/>
    <x v="1"/>
    <x v="0"/>
    <x v="3"/>
    <x v="0"/>
    <x v="0"/>
    <x v="0"/>
    <x v="1"/>
    <n v="1"/>
    <n v="0"/>
    <n v="0"/>
    <x v="113"/>
    <n v="0"/>
    <n v="0"/>
    <x v="1"/>
    <n v="0"/>
    <x v="0"/>
    <x v="0"/>
    <x v="0"/>
  </r>
  <r>
    <x v="127"/>
    <d v="2017-05-15T00:00:00"/>
    <x v="50"/>
    <x v="18"/>
    <x v="0"/>
    <x v="0"/>
    <x v="0"/>
    <x v="7"/>
    <x v="0"/>
    <x v="0"/>
    <x v="0"/>
    <x v="0"/>
    <n v="0"/>
    <n v="0"/>
    <n v="0"/>
    <x v="114"/>
    <n v="0"/>
    <n v="1"/>
    <x v="0"/>
    <n v="1"/>
    <x v="0"/>
    <x v="0"/>
    <x v="0"/>
  </r>
  <r>
    <x v="128"/>
    <d v="2017-05-15T00:00:00"/>
    <x v="57"/>
    <x v="9"/>
    <x v="0"/>
    <x v="1"/>
    <x v="0"/>
    <x v="21"/>
    <x v="1"/>
    <x v="0"/>
    <x v="0"/>
    <x v="0"/>
    <n v="0"/>
    <n v="1"/>
    <n v="0"/>
    <x v="115"/>
    <n v="0"/>
    <n v="1"/>
    <x v="0"/>
    <n v="1"/>
    <x v="1"/>
    <x v="0"/>
    <x v="0"/>
  </r>
  <r>
    <x v="129"/>
    <d v="2017-05-15T00:00:00"/>
    <x v="55"/>
    <x v="13"/>
    <x v="0"/>
    <x v="1"/>
    <x v="0"/>
    <x v="9"/>
    <x v="0"/>
    <x v="1"/>
    <x v="0"/>
    <x v="0"/>
    <n v="1"/>
    <n v="1"/>
    <n v="0"/>
    <x v="98"/>
    <n v="0"/>
    <n v="1"/>
    <x v="1"/>
    <n v="1"/>
    <x v="0"/>
    <x v="0"/>
    <x v="1"/>
  </r>
  <r>
    <x v="130"/>
    <d v="2017-05-15T00:00:00"/>
    <x v="51"/>
    <x v="43"/>
    <x v="1"/>
    <x v="0"/>
    <x v="0"/>
    <x v="11"/>
    <x v="0"/>
    <x v="0"/>
    <x v="0"/>
    <x v="1"/>
    <n v="0"/>
    <n v="0"/>
    <n v="0"/>
    <x v="116"/>
    <n v="0"/>
    <n v="0"/>
    <x v="1"/>
    <n v="0"/>
    <x v="0"/>
    <x v="0"/>
    <x v="0"/>
  </r>
  <r>
    <x v="131"/>
    <d v="2017-05-15T00:00:00"/>
    <x v="50"/>
    <x v="22"/>
    <x v="0"/>
    <x v="0"/>
    <x v="0"/>
    <x v="7"/>
    <x v="0"/>
    <x v="0"/>
    <x v="0"/>
    <x v="1"/>
    <n v="0"/>
    <n v="1"/>
    <n v="0"/>
    <x v="117"/>
    <n v="0"/>
    <n v="0"/>
    <x v="0"/>
    <n v="1"/>
    <x v="0"/>
    <x v="0"/>
    <x v="0"/>
  </r>
  <r>
    <x v="132"/>
    <d v="2017-05-15T00:00:00"/>
    <x v="36"/>
    <x v="37"/>
    <x v="0"/>
    <x v="1"/>
    <x v="0"/>
    <x v="19"/>
    <x v="0"/>
    <x v="0"/>
    <x v="0"/>
    <x v="0"/>
    <n v="0"/>
    <n v="1"/>
    <n v="0"/>
    <x v="118"/>
    <n v="1"/>
    <n v="0"/>
    <x v="0"/>
    <n v="1"/>
    <x v="0"/>
    <x v="0"/>
    <x v="0"/>
  </r>
  <r>
    <x v="133"/>
    <d v="2017-05-15T00:00:00"/>
    <x v="47"/>
    <x v="2"/>
    <x v="1"/>
    <x v="1"/>
    <x v="0"/>
    <x v="8"/>
    <x v="0"/>
    <x v="0"/>
    <x v="0"/>
    <x v="0"/>
    <n v="1"/>
    <n v="1"/>
    <n v="0"/>
    <x v="119"/>
    <n v="1"/>
    <n v="0"/>
    <x v="1"/>
    <n v="0"/>
    <x v="0"/>
    <x v="0"/>
    <x v="0"/>
  </r>
  <r>
    <x v="134"/>
    <d v="2017-05-15T00:00:00"/>
    <x v="48"/>
    <x v="44"/>
    <x v="1"/>
    <x v="1"/>
    <x v="0"/>
    <x v="2"/>
    <x v="0"/>
    <x v="0"/>
    <x v="0"/>
    <x v="1"/>
    <n v="0"/>
    <n v="0"/>
    <n v="0"/>
    <x v="120"/>
    <n v="0"/>
    <n v="0"/>
    <x v="1"/>
    <n v="0"/>
    <x v="0"/>
    <x v="0"/>
    <x v="0"/>
  </r>
  <r>
    <x v="135"/>
    <d v="2017-05-15T00:00:00"/>
    <x v="56"/>
    <x v="8"/>
    <x v="0"/>
    <x v="1"/>
    <x v="0"/>
    <x v="13"/>
    <x v="0"/>
    <x v="0"/>
    <x v="0"/>
    <x v="0"/>
    <n v="0"/>
    <n v="1"/>
    <n v="0"/>
    <x v="121"/>
    <n v="0"/>
    <n v="0"/>
    <x v="1"/>
    <n v="1"/>
    <x v="0"/>
    <x v="0"/>
    <x v="0"/>
  </r>
  <r>
    <x v="136"/>
    <d v="2017-05-15T00:00:00"/>
    <x v="55"/>
    <x v="9"/>
    <x v="0"/>
    <x v="1"/>
    <x v="0"/>
    <x v="9"/>
    <x v="0"/>
    <x v="0"/>
    <x v="0"/>
    <x v="0"/>
    <n v="0"/>
    <n v="0"/>
    <n v="0"/>
    <x v="122"/>
    <n v="0"/>
    <n v="0"/>
    <x v="1"/>
    <n v="0"/>
    <x v="0"/>
    <x v="0"/>
    <x v="0"/>
  </r>
  <r>
    <x v="137"/>
    <d v="2017-05-15T00:00:00"/>
    <x v="58"/>
    <x v="8"/>
    <x v="0"/>
    <x v="1"/>
    <x v="1"/>
    <x v="20"/>
    <x v="0"/>
    <x v="0"/>
    <x v="0"/>
    <x v="0"/>
    <n v="1"/>
    <n v="1"/>
    <n v="0"/>
    <x v="123"/>
    <n v="1"/>
    <n v="0"/>
    <x v="1"/>
    <n v="0"/>
    <x v="0"/>
    <x v="0"/>
    <x v="0"/>
  </r>
  <r>
    <x v="138"/>
    <d v="2017-05-16T00:00:00"/>
    <x v="54"/>
    <x v="10"/>
    <x v="0"/>
    <x v="1"/>
    <x v="1"/>
    <x v="10"/>
    <x v="0"/>
    <x v="0"/>
    <x v="1"/>
    <x v="0"/>
    <n v="1"/>
    <n v="1"/>
    <n v="0"/>
    <x v="124"/>
    <n v="0"/>
    <n v="1"/>
    <x v="1"/>
    <n v="0"/>
    <x v="0"/>
    <x v="0"/>
    <x v="1"/>
  </r>
  <r>
    <x v="139"/>
    <d v="2017-05-16T00:00:00"/>
    <x v="47"/>
    <x v="36"/>
    <x v="0"/>
    <x v="1"/>
    <x v="0"/>
    <x v="2"/>
    <x v="0"/>
    <x v="0"/>
    <x v="0"/>
    <x v="1"/>
    <n v="0"/>
    <n v="0"/>
    <n v="0"/>
    <x v="125"/>
    <n v="0"/>
    <n v="0"/>
    <x v="1"/>
    <n v="0"/>
    <x v="0"/>
    <x v="0"/>
    <x v="0"/>
  </r>
  <r>
    <x v="140"/>
    <d v="2017-05-16T00:00:00"/>
    <x v="43"/>
    <x v="22"/>
    <x v="1"/>
    <x v="1"/>
    <x v="0"/>
    <x v="7"/>
    <x v="2"/>
    <x v="0"/>
    <x v="0"/>
    <x v="0"/>
    <n v="1"/>
    <n v="0"/>
    <n v="1"/>
    <x v="43"/>
    <n v="1"/>
    <n v="0"/>
    <x v="1"/>
    <n v="1"/>
    <x v="0"/>
    <x v="0"/>
    <x v="0"/>
  </r>
  <r>
    <x v="141"/>
    <d v="2017-05-16T00:00:00"/>
    <x v="43"/>
    <x v="37"/>
    <x v="1"/>
    <x v="1"/>
    <x v="0"/>
    <x v="7"/>
    <x v="0"/>
    <x v="0"/>
    <x v="0"/>
    <x v="0"/>
    <n v="1"/>
    <n v="0"/>
    <n v="0"/>
    <x v="126"/>
    <n v="0"/>
    <n v="0"/>
    <x v="0"/>
    <n v="0"/>
    <x v="0"/>
    <x v="0"/>
    <x v="0"/>
  </r>
  <r>
    <x v="142"/>
    <d v="2017-05-16T00:00:00"/>
    <x v="47"/>
    <x v="1"/>
    <x v="1"/>
    <x v="1"/>
    <x v="0"/>
    <x v="2"/>
    <x v="0"/>
    <x v="0"/>
    <x v="0"/>
    <x v="1"/>
    <n v="0"/>
    <n v="0"/>
    <n v="0"/>
    <x v="127"/>
    <n v="1"/>
    <n v="0"/>
    <x v="1"/>
    <n v="1"/>
    <x v="0"/>
    <x v="0"/>
    <x v="0"/>
  </r>
  <r>
    <x v="143"/>
    <d v="2017-05-16T00:00:00"/>
    <x v="48"/>
    <x v="45"/>
    <x v="0"/>
    <x v="0"/>
    <x v="1"/>
    <x v="13"/>
    <x v="0"/>
    <x v="0"/>
    <x v="0"/>
    <x v="1"/>
    <n v="0"/>
    <n v="1"/>
    <n v="0"/>
    <x v="128"/>
    <n v="0"/>
    <n v="0"/>
    <x v="0"/>
    <n v="0"/>
    <x v="0"/>
    <x v="0"/>
    <x v="0"/>
  </r>
  <r>
    <x v="144"/>
    <d v="2017-05-17T00:00:00"/>
    <x v="47"/>
    <x v="38"/>
    <x v="0"/>
    <x v="0"/>
    <x v="0"/>
    <x v="13"/>
    <x v="2"/>
    <x v="0"/>
    <x v="0"/>
    <x v="0"/>
    <n v="1"/>
    <n v="0"/>
    <n v="1"/>
    <x v="129"/>
    <n v="1"/>
    <n v="1"/>
    <x v="0"/>
    <n v="1"/>
    <x v="0"/>
    <x v="0"/>
    <x v="0"/>
  </r>
  <r>
    <x v="145"/>
    <d v="2017-05-17T00:00:00"/>
    <x v="54"/>
    <x v="15"/>
    <x v="0"/>
    <x v="0"/>
    <x v="0"/>
    <x v="7"/>
    <x v="0"/>
    <x v="0"/>
    <x v="0"/>
    <x v="0"/>
    <n v="1"/>
    <n v="1"/>
    <n v="0"/>
    <x v="130"/>
    <n v="0"/>
    <n v="1"/>
    <x v="1"/>
    <n v="0"/>
    <x v="0"/>
    <x v="0"/>
    <x v="0"/>
  </r>
  <r>
    <x v="146"/>
    <d v="2017-05-17T00:00:00"/>
    <x v="48"/>
    <x v="9"/>
    <x v="1"/>
    <x v="0"/>
    <x v="1"/>
    <x v="9"/>
    <x v="0"/>
    <x v="0"/>
    <x v="0"/>
    <x v="1"/>
    <n v="1"/>
    <n v="1"/>
    <n v="0"/>
    <x v="131"/>
    <n v="0"/>
    <n v="1"/>
    <x v="0"/>
    <n v="0"/>
    <x v="0"/>
    <x v="0"/>
    <x v="0"/>
  </r>
  <r>
    <x v="147"/>
    <d v="2017-05-17T00:00:00"/>
    <x v="48"/>
    <x v="9"/>
    <x v="1"/>
    <x v="1"/>
    <x v="0"/>
    <x v="9"/>
    <x v="0"/>
    <x v="0"/>
    <x v="0"/>
    <x v="1"/>
    <n v="1"/>
    <n v="1"/>
    <n v="0"/>
    <x v="132"/>
    <n v="0"/>
    <n v="0"/>
    <x v="1"/>
    <n v="0"/>
    <x v="0"/>
    <x v="0"/>
    <x v="0"/>
  </r>
  <r>
    <x v="148"/>
    <d v="2017-05-17T00:00:00"/>
    <x v="55"/>
    <x v="18"/>
    <x v="0"/>
    <x v="1"/>
    <x v="0"/>
    <x v="3"/>
    <x v="0"/>
    <x v="0"/>
    <x v="0"/>
    <x v="0"/>
    <n v="0"/>
    <n v="0"/>
    <n v="0"/>
    <x v="133"/>
    <n v="0"/>
    <n v="0"/>
    <x v="0"/>
    <n v="0"/>
    <x v="0"/>
    <x v="0"/>
    <x v="0"/>
  </r>
  <r>
    <x v="149"/>
    <d v="2017-05-17T00:00:00"/>
    <x v="56"/>
    <x v="2"/>
    <x v="0"/>
    <x v="1"/>
    <x v="1"/>
    <x v="19"/>
    <x v="0"/>
    <x v="0"/>
    <x v="0"/>
    <x v="0"/>
    <n v="0"/>
    <n v="1"/>
    <n v="0"/>
    <x v="134"/>
    <n v="0"/>
    <n v="0"/>
    <x v="1"/>
    <n v="0"/>
    <x v="0"/>
    <x v="0"/>
    <x v="0"/>
  </r>
  <r>
    <x v="150"/>
    <d v="2017-05-18T00:00:00"/>
    <x v="59"/>
    <x v="0"/>
    <x v="1"/>
    <x v="1"/>
    <x v="0"/>
    <x v="26"/>
    <x v="0"/>
    <x v="0"/>
    <x v="0"/>
    <x v="1"/>
    <n v="0"/>
    <n v="1"/>
    <n v="0"/>
    <x v="111"/>
    <n v="0"/>
    <n v="1"/>
    <x v="0"/>
    <n v="0"/>
    <x v="0"/>
    <x v="0"/>
    <x v="0"/>
  </r>
  <r>
    <x v="151"/>
    <d v="2017-05-18T00:00:00"/>
    <x v="56"/>
    <x v="38"/>
    <x v="1"/>
    <x v="1"/>
    <x v="0"/>
    <x v="3"/>
    <x v="0"/>
    <x v="0"/>
    <x v="0"/>
    <x v="1"/>
    <n v="1"/>
    <n v="1"/>
    <n v="0"/>
    <x v="135"/>
    <n v="0"/>
    <n v="1"/>
    <x v="1"/>
    <n v="0"/>
    <x v="0"/>
    <x v="0"/>
    <x v="0"/>
  </r>
  <r>
    <x v="152"/>
    <d v="2017-05-18T00:00:00"/>
    <x v="60"/>
    <x v="23"/>
    <x v="1"/>
    <x v="1"/>
    <x v="0"/>
    <x v="8"/>
    <x v="0"/>
    <x v="0"/>
    <x v="0"/>
    <x v="1"/>
    <n v="1"/>
    <n v="0"/>
    <n v="0"/>
    <x v="136"/>
    <n v="0"/>
    <n v="0"/>
    <x v="0"/>
    <n v="0"/>
    <x v="0"/>
    <x v="0"/>
    <x v="0"/>
  </r>
  <r>
    <x v="153"/>
    <d v="2017-05-18T00:00:00"/>
    <x v="36"/>
    <x v="15"/>
    <x v="0"/>
    <x v="1"/>
    <x v="0"/>
    <x v="7"/>
    <x v="0"/>
    <x v="0"/>
    <x v="0"/>
    <x v="0"/>
    <n v="0"/>
    <n v="1"/>
    <n v="0"/>
    <x v="137"/>
    <n v="0"/>
    <n v="0"/>
    <x v="0"/>
    <n v="0"/>
    <x v="0"/>
    <x v="0"/>
    <x v="0"/>
  </r>
  <r>
    <x v="154"/>
    <d v="2017-05-19T00:00:00"/>
    <x v="55"/>
    <x v="9"/>
    <x v="0"/>
    <x v="1"/>
    <x v="0"/>
    <x v="7"/>
    <x v="1"/>
    <x v="0"/>
    <x v="0"/>
    <x v="1"/>
    <n v="0"/>
    <n v="0"/>
    <n v="0"/>
    <x v="138"/>
    <n v="0"/>
    <n v="1"/>
    <x v="0"/>
    <n v="1"/>
    <x v="0"/>
    <x v="0"/>
    <x v="0"/>
  </r>
  <r>
    <x v="155"/>
    <d v="2017-05-19T00:00:00"/>
    <x v="51"/>
    <x v="12"/>
    <x v="0"/>
    <x v="0"/>
    <x v="0"/>
    <x v="9"/>
    <x v="0"/>
    <x v="0"/>
    <x v="0"/>
    <x v="0"/>
    <n v="0"/>
    <n v="1"/>
    <n v="0"/>
    <x v="42"/>
    <n v="0"/>
    <n v="0"/>
    <x v="0"/>
    <n v="0"/>
    <x v="0"/>
    <x v="0"/>
    <x v="0"/>
  </r>
  <r>
    <x v="156"/>
    <d v="2017-05-19T00:00:00"/>
    <x v="36"/>
    <x v="15"/>
    <x v="1"/>
    <x v="1"/>
    <x v="0"/>
    <x v="0"/>
    <x v="2"/>
    <x v="0"/>
    <x v="0"/>
    <x v="1"/>
    <n v="0"/>
    <n v="0"/>
    <n v="0"/>
    <x v="139"/>
    <n v="0"/>
    <n v="0"/>
    <x v="0"/>
    <n v="0"/>
    <x v="0"/>
    <x v="0"/>
    <x v="0"/>
  </r>
  <r>
    <x v="157"/>
    <d v="2017-05-19T00:00:00"/>
    <x v="48"/>
    <x v="26"/>
    <x v="1"/>
    <x v="1"/>
    <x v="1"/>
    <x v="3"/>
    <x v="0"/>
    <x v="0"/>
    <x v="0"/>
    <x v="1"/>
    <n v="0"/>
    <n v="0"/>
    <n v="0"/>
    <x v="140"/>
    <n v="0"/>
    <n v="0"/>
    <x v="1"/>
    <n v="0"/>
    <x v="0"/>
    <x v="0"/>
    <x v="0"/>
  </r>
  <r>
    <x v="158"/>
    <d v="2017-05-19T00:00:00"/>
    <x v="58"/>
    <x v="14"/>
    <x v="0"/>
    <x v="1"/>
    <x v="1"/>
    <x v="13"/>
    <x v="0"/>
    <x v="1"/>
    <x v="1"/>
    <x v="0"/>
    <n v="1"/>
    <n v="1"/>
    <n v="0"/>
    <x v="141"/>
    <n v="0"/>
    <n v="0"/>
    <x v="0"/>
    <n v="0"/>
    <x v="0"/>
    <x v="0"/>
    <x v="2"/>
  </r>
  <r>
    <x v="159"/>
    <d v="2017-05-20T00:00:00"/>
    <x v="57"/>
    <x v="5"/>
    <x v="1"/>
    <x v="0"/>
    <x v="0"/>
    <x v="8"/>
    <x v="0"/>
    <x v="0"/>
    <x v="0"/>
    <x v="0"/>
    <n v="1"/>
    <n v="1"/>
    <n v="0"/>
    <x v="139"/>
    <n v="0"/>
    <n v="1"/>
    <x v="0"/>
    <n v="1"/>
    <x v="0"/>
    <x v="0"/>
    <x v="0"/>
  </r>
  <r>
    <x v="160"/>
    <d v="2017-05-20T00:00:00"/>
    <x v="61"/>
    <x v="46"/>
    <x v="0"/>
    <x v="1"/>
    <x v="1"/>
    <x v="16"/>
    <x v="0"/>
    <x v="0"/>
    <x v="0"/>
    <x v="0"/>
    <n v="0"/>
    <n v="1"/>
    <n v="0"/>
    <x v="50"/>
    <n v="0"/>
    <n v="1"/>
    <x v="0"/>
    <n v="0"/>
    <x v="0"/>
    <x v="0"/>
    <x v="0"/>
  </r>
  <r>
    <x v="161"/>
    <d v="2017-05-20T00:00:00"/>
    <x v="36"/>
    <x v="14"/>
    <x v="1"/>
    <x v="0"/>
    <x v="0"/>
    <x v="5"/>
    <x v="2"/>
    <x v="0"/>
    <x v="0"/>
    <x v="0"/>
    <n v="0"/>
    <n v="0"/>
    <n v="0"/>
    <x v="142"/>
    <n v="1"/>
    <n v="0"/>
    <x v="1"/>
    <n v="0"/>
    <x v="0"/>
    <x v="0"/>
    <x v="0"/>
  </r>
  <r>
    <x v="162"/>
    <d v="2017-05-20T00:00:00"/>
    <x v="57"/>
    <x v="2"/>
    <x v="1"/>
    <x v="0"/>
    <x v="0"/>
    <x v="8"/>
    <x v="0"/>
    <x v="0"/>
    <x v="0"/>
    <x v="1"/>
    <n v="1"/>
    <n v="0"/>
    <n v="0"/>
    <x v="143"/>
    <n v="0"/>
    <n v="0"/>
    <x v="0"/>
    <n v="0"/>
    <x v="0"/>
    <x v="0"/>
    <x v="0"/>
  </r>
  <r>
    <x v="163"/>
    <d v="2017-05-20T00:00:00"/>
    <x v="36"/>
    <x v="18"/>
    <x v="1"/>
    <x v="1"/>
    <x v="0"/>
    <x v="5"/>
    <x v="1"/>
    <x v="0"/>
    <x v="0"/>
    <x v="1"/>
    <n v="1"/>
    <n v="0"/>
    <n v="1"/>
    <x v="144"/>
    <n v="0"/>
    <n v="0"/>
    <x v="1"/>
    <n v="1"/>
    <x v="1"/>
    <x v="0"/>
    <x v="0"/>
  </r>
  <r>
    <x v="164"/>
    <d v="2017-05-20T00:00:00"/>
    <x v="56"/>
    <x v="9"/>
    <x v="0"/>
    <x v="1"/>
    <x v="0"/>
    <x v="7"/>
    <x v="0"/>
    <x v="0"/>
    <x v="0"/>
    <x v="0"/>
    <n v="0"/>
    <n v="1"/>
    <n v="0"/>
    <x v="145"/>
    <n v="0"/>
    <n v="0"/>
    <x v="1"/>
    <n v="0"/>
    <x v="0"/>
    <x v="0"/>
    <x v="0"/>
  </r>
  <r>
    <x v="165"/>
    <d v="2017-05-20T00:00:00"/>
    <x v="47"/>
    <x v="27"/>
    <x v="0"/>
    <x v="1"/>
    <x v="0"/>
    <x v="3"/>
    <x v="0"/>
    <x v="0"/>
    <x v="0"/>
    <x v="0"/>
    <n v="0"/>
    <n v="1"/>
    <n v="0"/>
    <x v="146"/>
    <n v="0"/>
    <n v="0"/>
    <x v="0"/>
    <n v="0"/>
    <x v="0"/>
    <x v="0"/>
    <x v="0"/>
  </r>
  <r>
    <x v="166"/>
    <d v="2017-05-20T00:00:00"/>
    <x v="47"/>
    <x v="45"/>
    <x v="0"/>
    <x v="1"/>
    <x v="0"/>
    <x v="3"/>
    <x v="0"/>
    <x v="1"/>
    <x v="1"/>
    <x v="0"/>
    <n v="0"/>
    <n v="1"/>
    <n v="0"/>
    <x v="147"/>
    <n v="0"/>
    <n v="0"/>
    <x v="0"/>
    <n v="0"/>
    <x v="0"/>
    <x v="0"/>
    <x v="2"/>
  </r>
  <r>
    <x v="167"/>
    <d v="2017-05-21T00:00:00"/>
    <x v="58"/>
    <x v="9"/>
    <x v="0"/>
    <x v="0"/>
    <x v="0"/>
    <x v="19"/>
    <x v="0"/>
    <x v="0"/>
    <x v="0"/>
    <x v="1"/>
    <n v="1"/>
    <n v="1"/>
    <n v="0"/>
    <x v="148"/>
    <n v="0"/>
    <n v="1"/>
    <x v="0"/>
    <n v="0"/>
    <x v="0"/>
    <x v="0"/>
    <x v="0"/>
  </r>
  <r>
    <x v="168"/>
    <d v="2017-05-21T00:00:00"/>
    <x v="53"/>
    <x v="10"/>
    <x v="0"/>
    <x v="0"/>
    <x v="0"/>
    <x v="11"/>
    <x v="0"/>
    <x v="0"/>
    <x v="0"/>
    <x v="0"/>
    <n v="0"/>
    <n v="1"/>
    <n v="0"/>
    <x v="149"/>
    <n v="0"/>
    <n v="1"/>
    <x v="1"/>
    <n v="0"/>
    <x v="0"/>
    <x v="0"/>
    <x v="0"/>
  </r>
  <r>
    <x v="169"/>
    <d v="2017-05-21T00:00:00"/>
    <x v="62"/>
    <x v="22"/>
    <x v="0"/>
    <x v="1"/>
    <x v="0"/>
    <x v="27"/>
    <x v="0"/>
    <x v="0"/>
    <x v="0"/>
    <x v="1"/>
    <n v="1"/>
    <n v="1"/>
    <n v="0"/>
    <x v="150"/>
    <n v="0"/>
    <n v="1"/>
    <x v="0"/>
    <n v="0"/>
    <x v="0"/>
    <x v="0"/>
    <x v="0"/>
  </r>
  <r>
    <x v="170"/>
    <d v="2017-05-21T00:00:00"/>
    <x v="63"/>
    <x v="5"/>
    <x v="1"/>
    <x v="1"/>
    <x v="0"/>
    <x v="20"/>
    <x v="0"/>
    <x v="0"/>
    <x v="0"/>
    <x v="0"/>
    <n v="1"/>
    <n v="1"/>
    <n v="0"/>
    <x v="151"/>
    <n v="1"/>
    <n v="1"/>
    <x v="0"/>
    <n v="0"/>
    <x v="0"/>
    <x v="0"/>
    <x v="0"/>
  </r>
  <r>
    <x v="171"/>
    <d v="2017-05-21T00:00:00"/>
    <x v="64"/>
    <x v="47"/>
    <x v="0"/>
    <x v="1"/>
    <x v="0"/>
    <x v="13"/>
    <x v="0"/>
    <x v="0"/>
    <x v="1"/>
    <x v="0"/>
    <n v="1"/>
    <n v="0"/>
    <n v="0"/>
    <x v="152"/>
    <n v="0"/>
    <n v="0"/>
    <x v="0"/>
    <n v="1"/>
    <x v="0"/>
    <x v="0"/>
    <x v="1"/>
  </r>
  <r>
    <x v="172"/>
    <d v="2017-05-21T00:00:00"/>
    <x v="60"/>
    <x v="48"/>
    <x v="1"/>
    <x v="1"/>
    <x v="0"/>
    <x v="9"/>
    <x v="0"/>
    <x v="0"/>
    <x v="0"/>
    <x v="1"/>
    <n v="1"/>
    <n v="0"/>
    <n v="0"/>
    <x v="153"/>
    <n v="0"/>
    <n v="0"/>
    <x v="0"/>
    <n v="0"/>
    <x v="0"/>
    <x v="0"/>
    <x v="0"/>
  </r>
  <r>
    <x v="173"/>
    <d v="2017-05-21T00:00:00"/>
    <x v="48"/>
    <x v="49"/>
    <x v="1"/>
    <x v="1"/>
    <x v="0"/>
    <x v="7"/>
    <x v="0"/>
    <x v="0"/>
    <x v="0"/>
    <x v="1"/>
    <n v="0"/>
    <n v="0"/>
    <n v="0"/>
    <x v="154"/>
    <n v="0"/>
    <n v="0"/>
    <x v="1"/>
    <n v="0"/>
    <x v="0"/>
    <x v="0"/>
    <x v="0"/>
  </r>
  <r>
    <x v="174"/>
    <d v="2017-05-21T00:00:00"/>
    <x v="56"/>
    <x v="32"/>
    <x v="1"/>
    <x v="1"/>
    <x v="0"/>
    <x v="0"/>
    <x v="0"/>
    <x v="0"/>
    <x v="0"/>
    <x v="0"/>
    <n v="0"/>
    <n v="0"/>
    <n v="0"/>
    <x v="155"/>
    <n v="0"/>
    <n v="0"/>
    <x v="0"/>
    <n v="0"/>
    <x v="0"/>
    <x v="0"/>
    <x v="0"/>
  </r>
  <r>
    <x v="175"/>
    <d v="2017-05-21T00:00:00"/>
    <x v="48"/>
    <x v="38"/>
    <x v="1"/>
    <x v="1"/>
    <x v="0"/>
    <x v="7"/>
    <x v="0"/>
    <x v="0"/>
    <x v="0"/>
    <x v="1"/>
    <n v="1"/>
    <n v="0"/>
    <n v="0"/>
    <x v="28"/>
    <n v="0"/>
    <n v="0"/>
    <x v="1"/>
    <n v="0"/>
    <x v="1"/>
    <x v="0"/>
    <x v="0"/>
  </r>
  <r>
    <x v="176"/>
    <d v="2017-05-22T00:00:00"/>
    <x v="47"/>
    <x v="38"/>
    <x v="1"/>
    <x v="0"/>
    <x v="0"/>
    <x v="7"/>
    <x v="0"/>
    <x v="0"/>
    <x v="0"/>
    <x v="0"/>
    <n v="1"/>
    <n v="1"/>
    <n v="0"/>
    <x v="36"/>
    <n v="0"/>
    <n v="1"/>
    <x v="1"/>
    <n v="1"/>
    <x v="0"/>
    <x v="0"/>
    <x v="0"/>
  </r>
  <r>
    <x v="177"/>
    <d v="2017-05-22T00:00:00"/>
    <x v="47"/>
    <x v="17"/>
    <x v="0"/>
    <x v="1"/>
    <x v="0"/>
    <x v="7"/>
    <x v="0"/>
    <x v="0"/>
    <x v="0"/>
    <x v="0"/>
    <n v="0"/>
    <n v="0"/>
    <n v="0"/>
    <x v="156"/>
    <n v="0"/>
    <n v="0"/>
    <x v="0"/>
    <n v="1"/>
    <x v="0"/>
    <x v="0"/>
    <x v="0"/>
  </r>
  <r>
    <x v="178"/>
    <d v="2017-05-23T00:00:00"/>
    <x v="58"/>
    <x v="2"/>
    <x v="0"/>
    <x v="0"/>
    <x v="0"/>
    <x v="10"/>
    <x v="0"/>
    <x v="0"/>
    <x v="0"/>
    <x v="1"/>
    <n v="0"/>
    <n v="1"/>
    <n v="0"/>
    <x v="157"/>
    <n v="0"/>
    <n v="1"/>
    <x v="0"/>
    <n v="0"/>
    <x v="0"/>
    <x v="0"/>
    <x v="0"/>
  </r>
  <r>
    <x v="179"/>
    <d v="2017-05-23T00:00:00"/>
    <x v="47"/>
    <x v="2"/>
    <x v="0"/>
    <x v="1"/>
    <x v="0"/>
    <x v="0"/>
    <x v="0"/>
    <x v="1"/>
    <x v="0"/>
    <x v="0"/>
    <n v="0"/>
    <n v="1"/>
    <n v="0"/>
    <x v="158"/>
    <n v="0"/>
    <n v="1"/>
    <x v="0"/>
    <n v="0"/>
    <x v="0"/>
    <x v="0"/>
    <x v="1"/>
  </r>
  <r>
    <x v="180"/>
    <d v="2017-05-23T00:00:00"/>
    <x v="64"/>
    <x v="11"/>
    <x v="0"/>
    <x v="1"/>
    <x v="0"/>
    <x v="19"/>
    <x v="0"/>
    <x v="0"/>
    <x v="0"/>
    <x v="0"/>
    <n v="1"/>
    <n v="1"/>
    <n v="0"/>
    <x v="159"/>
    <n v="0"/>
    <n v="0"/>
    <x v="0"/>
    <n v="1"/>
    <x v="0"/>
    <x v="0"/>
    <x v="0"/>
  </r>
  <r>
    <x v="181"/>
    <d v="2017-05-23T00:00:00"/>
    <x v="65"/>
    <x v="18"/>
    <x v="0"/>
    <x v="1"/>
    <x v="0"/>
    <x v="4"/>
    <x v="0"/>
    <x v="0"/>
    <x v="0"/>
    <x v="0"/>
    <n v="1"/>
    <n v="1"/>
    <n v="0"/>
    <x v="160"/>
    <n v="0"/>
    <n v="0"/>
    <x v="1"/>
    <n v="0"/>
    <x v="0"/>
    <x v="0"/>
    <x v="0"/>
  </r>
  <r>
    <x v="182"/>
    <d v="2017-05-23T00:00:00"/>
    <x v="64"/>
    <x v="9"/>
    <x v="0"/>
    <x v="1"/>
    <x v="0"/>
    <x v="19"/>
    <x v="0"/>
    <x v="0"/>
    <x v="0"/>
    <x v="0"/>
    <n v="1"/>
    <n v="0"/>
    <n v="0"/>
    <x v="161"/>
    <n v="0"/>
    <n v="0"/>
    <x v="0"/>
    <n v="0"/>
    <x v="0"/>
    <x v="0"/>
    <x v="0"/>
  </r>
  <r>
    <x v="183"/>
    <d v="2017-05-23T00:00:00"/>
    <x v="63"/>
    <x v="26"/>
    <x v="1"/>
    <x v="1"/>
    <x v="0"/>
    <x v="8"/>
    <x v="0"/>
    <x v="0"/>
    <x v="0"/>
    <x v="1"/>
    <n v="1"/>
    <n v="1"/>
    <n v="0"/>
    <x v="162"/>
    <n v="0"/>
    <n v="0"/>
    <x v="0"/>
    <n v="0"/>
    <x v="0"/>
    <x v="0"/>
    <x v="0"/>
  </r>
  <r>
    <x v="184"/>
    <d v="2017-05-23T00:00:00"/>
    <x v="47"/>
    <x v="22"/>
    <x v="1"/>
    <x v="1"/>
    <x v="1"/>
    <x v="0"/>
    <x v="0"/>
    <x v="0"/>
    <x v="0"/>
    <x v="0"/>
    <n v="0"/>
    <n v="0"/>
    <n v="0"/>
    <x v="156"/>
    <n v="0"/>
    <n v="0"/>
    <x v="0"/>
    <n v="1"/>
    <x v="0"/>
    <x v="0"/>
    <x v="0"/>
  </r>
  <r>
    <x v="185"/>
    <d v="2017-05-24T00:00:00"/>
    <x v="66"/>
    <x v="4"/>
    <x v="0"/>
    <x v="1"/>
    <x v="0"/>
    <x v="8"/>
    <x v="0"/>
    <x v="1"/>
    <x v="1"/>
    <x v="0"/>
    <n v="0"/>
    <n v="1"/>
    <n v="0"/>
    <x v="123"/>
    <n v="1"/>
    <n v="1"/>
    <x v="0"/>
    <n v="0"/>
    <x v="0"/>
    <x v="0"/>
    <x v="2"/>
  </r>
  <r>
    <x v="186"/>
    <d v="2017-05-24T00:00:00"/>
    <x v="48"/>
    <x v="7"/>
    <x v="0"/>
    <x v="1"/>
    <x v="0"/>
    <x v="18"/>
    <x v="1"/>
    <x v="0"/>
    <x v="0"/>
    <x v="1"/>
    <n v="0"/>
    <n v="0"/>
    <n v="0"/>
    <x v="163"/>
    <n v="0"/>
    <n v="1"/>
    <x v="0"/>
    <n v="0"/>
    <x v="0"/>
    <x v="0"/>
    <x v="0"/>
  </r>
  <r>
    <x v="187"/>
    <d v="2017-05-24T00:00:00"/>
    <x v="57"/>
    <x v="38"/>
    <x v="0"/>
    <x v="1"/>
    <x v="0"/>
    <x v="19"/>
    <x v="0"/>
    <x v="0"/>
    <x v="0"/>
    <x v="0"/>
    <n v="1"/>
    <n v="1"/>
    <n v="0"/>
    <x v="164"/>
    <n v="1"/>
    <n v="0"/>
    <x v="0"/>
    <n v="1"/>
    <x v="0"/>
    <x v="0"/>
    <x v="0"/>
  </r>
  <r>
    <x v="188"/>
    <d v="2017-05-24T00:00:00"/>
    <x v="65"/>
    <x v="50"/>
    <x v="1"/>
    <x v="1"/>
    <x v="0"/>
    <x v="14"/>
    <x v="0"/>
    <x v="0"/>
    <x v="0"/>
    <x v="0"/>
    <n v="1"/>
    <n v="1"/>
    <n v="1"/>
    <x v="165"/>
    <n v="0"/>
    <n v="0"/>
    <x v="0"/>
    <n v="1"/>
    <x v="0"/>
    <x v="0"/>
    <x v="0"/>
  </r>
  <r>
    <x v="189"/>
    <d v="2017-05-24T00:00:00"/>
    <x v="60"/>
    <x v="51"/>
    <x v="0"/>
    <x v="1"/>
    <x v="0"/>
    <x v="10"/>
    <x v="0"/>
    <x v="0"/>
    <x v="0"/>
    <x v="0"/>
    <n v="1"/>
    <n v="0"/>
    <n v="0"/>
    <x v="166"/>
    <n v="0"/>
    <n v="0"/>
    <x v="0"/>
    <n v="0"/>
    <x v="0"/>
    <x v="0"/>
    <x v="0"/>
  </r>
  <r>
    <x v="190"/>
    <d v="2017-05-25T00:00:00"/>
    <x v="53"/>
    <x v="16"/>
    <x v="1"/>
    <x v="0"/>
    <x v="0"/>
    <x v="9"/>
    <x v="0"/>
    <x v="0"/>
    <x v="0"/>
    <x v="0"/>
    <n v="0"/>
    <n v="1"/>
    <n v="0"/>
    <x v="93"/>
    <n v="1"/>
    <n v="1"/>
    <x v="0"/>
    <n v="0"/>
    <x v="0"/>
    <x v="0"/>
    <x v="0"/>
  </r>
  <r>
    <x v="191"/>
    <d v="2017-05-25T00:00:00"/>
    <x v="67"/>
    <x v="37"/>
    <x v="0"/>
    <x v="1"/>
    <x v="0"/>
    <x v="8"/>
    <x v="1"/>
    <x v="0"/>
    <x v="0"/>
    <x v="1"/>
    <n v="1"/>
    <n v="1"/>
    <n v="0"/>
    <x v="167"/>
    <n v="0"/>
    <n v="1"/>
    <x v="1"/>
    <n v="0"/>
    <x v="0"/>
    <x v="0"/>
    <x v="0"/>
  </r>
  <r>
    <x v="192"/>
    <d v="2017-05-25T00:00:00"/>
    <x v="66"/>
    <x v="2"/>
    <x v="1"/>
    <x v="1"/>
    <x v="0"/>
    <x v="2"/>
    <x v="0"/>
    <x v="0"/>
    <x v="0"/>
    <x v="1"/>
    <n v="1"/>
    <n v="1"/>
    <n v="0"/>
    <x v="168"/>
    <n v="1"/>
    <n v="1"/>
    <x v="0"/>
    <n v="1"/>
    <x v="0"/>
    <x v="0"/>
    <x v="0"/>
  </r>
  <r>
    <x v="193"/>
    <d v="2017-05-25T00:00:00"/>
    <x v="63"/>
    <x v="30"/>
    <x v="0"/>
    <x v="1"/>
    <x v="0"/>
    <x v="13"/>
    <x v="0"/>
    <x v="1"/>
    <x v="0"/>
    <x v="0"/>
    <n v="1"/>
    <n v="0"/>
    <n v="1"/>
    <x v="169"/>
    <n v="1"/>
    <n v="1"/>
    <x v="0"/>
    <n v="1"/>
    <x v="0"/>
    <x v="0"/>
    <x v="1"/>
  </r>
  <r>
    <x v="194"/>
    <d v="2017-05-25T00:00:00"/>
    <x v="53"/>
    <x v="35"/>
    <x v="1"/>
    <x v="0"/>
    <x v="0"/>
    <x v="9"/>
    <x v="0"/>
    <x v="0"/>
    <x v="0"/>
    <x v="1"/>
    <n v="1"/>
    <n v="1"/>
    <n v="0"/>
    <x v="170"/>
    <n v="0"/>
    <n v="0"/>
    <x v="0"/>
    <n v="1"/>
    <x v="0"/>
    <x v="0"/>
    <x v="0"/>
  </r>
  <r>
    <x v="195"/>
    <d v="2017-05-25T00:00:00"/>
    <x v="53"/>
    <x v="5"/>
    <x v="0"/>
    <x v="0"/>
    <x v="0"/>
    <x v="9"/>
    <x v="0"/>
    <x v="0"/>
    <x v="0"/>
    <x v="1"/>
    <n v="0"/>
    <n v="1"/>
    <n v="0"/>
    <x v="171"/>
    <n v="0"/>
    <n v="0"/>
    <x v="0"/>
    <n v="1"/>
    <x v="0"/>
    <x v="0"/>
    <x v="0"/>
  </r>
  <r>
    <x v="196"/>
    <d v="2017-05-25T00:00:00"/>
    <x v="68"/>
    <x v="9"/>
    <x v="1"/>
    <x v="1"/>
    <x v="0"/>
    <x v="15"/>
    <x v="0"/>
    <x v="0"/>
    <x v="0"/>
    <x v="1"/>
    <n v="1"/>
    <n v="1"/>
    <n v="0"/>
    <x v="119"/>
    <n v="0"/>
    <n v="0"/>
    <x v="0"/>
    <n v="0"/>
    <x v="1"/>
    <x v="0"/>
    <x v="0"/>
  </r>
  <r>
    <x v="197"/>
    <d v="2017-05-25T00:00:00"/>
    <x v="51"/>
    <x v="51"/>
    <x v="0"/>
    <x v="1"/>
    <x v="0"/>
    <x v="5"/>
    <x v="0"/>
    <x v="0"/>
    <x v="0"/>
    <x v="1"/>
    <n v="0"/>
    <n v="1"/>
    <n v="0"/>
    <x v="101"/>
    <n v="0"/>
    <n v="0"/>
    <x v="1"/>
    <n v="0"/>
    <x v="0"/>
    <x v="0"/>
    <x v="0"/>
  </r>
  <r>
    <x v="198"/>
    <d v="2017-05-25T00:00:00"/>
    <x v="64"/>
    <x v="21"/>
    <x v="0"/>
    <x v="1"/>
    <x v="0"/>
    <x v="10"/>
    <x v="1"/>
    <x v="0"/>
    <x v="0"/>
    <x v="1"/>
    <n v="0"/>
    <n v="0"/>
    <n v="0"/>
    <x v="3"/>
    <n v="1"/>
    <n v="0"/>
    <x v="0"/>
    <n v="1"/>
    <x v="0"/>
    <x v="0"/>
    <x v="0"/>
  </r>
  <r>
    <x v="199"/>
    <d v="2017-05-26T00:00:00"/>
    <x v="53"/>
    <x v="19"/>
    <x v="1"/>
    <x v="0"/>
    <x v="0"/>
    <x v="19"/>
    <x v="0"/>
    <x v="0"/>
    <x v="0"/>
    <x v="0"/>
    <n v="1"/>
    <n v="1"/>
    <n v="0"/>
    <x v="172"/>
    <n v="0"/>
    <n v="1"/>
    <x v="0"/>
    <n v="0"/>
    <x v="0"/>
    <x v="0"/>
    <x v="0"/>
  </r>
  <r>
    <x v="200"/>
    <d v="2017-05-26T00:00:00"/>
    <x v="69"/>
    <x v="11"/>
    <x v="0"/>
    <x v="0"/>
    <x v="0"/>
    <x v="26"/>
    <x v="0"/>
    <x v="0"/>
    <x v="0"/>
    <x v="0"/>
    <n v="0"/>
    <n v="1"/>
    <n v="0"/>
    <x v="173"/>
    <n v="1"/>
    <n v="1"/>
    <x v="0"/>
    <n v="1"/>
    <x v="0"/>
    <x v="0"/>
    <x v="0"/>
  </r>
  <r>
    <x v="201"/>
    <d v="2017-05-26T00:00:00"/>
    <x v="49"/>
    <x v="2"/>
    <x v="0"/>
    <x v="1"/>
    <x v="0"/>
    <x v="3"/>
    <x v="0"/>
    <x v="0"/>
    <x v="0"/>
    <x v="0"/>
    <n v="1"/>
    <n v="0"/>
    <n v="1"/>
    <x v="112"/>
    <n v="0"/>
    <n v="1"/>
    <x v="0"/>
    <n v="1"/>
    <x v="0"/>
    <x v="0"/>
    <x v="0"/>
  </r>
  <r>
    <x v="202"/>
    <d v="2017-05-26T00:00:00"/>
    <x v="57"/>
    <x v="11"/>
    <x v="0"/>
    <x v="1"/>
    <x v="0"/>
    <x v="10"/>
    <x v="0"/>
    <x v="1"/>
    <x v="0"/>
    <x v="1"/>
    <n v="0"/>
    <n v="1"/>
    <n v="0"/>
    <x v="174"/>
    <n v="0"/>
    <n v="1"/>
    <x v="0"/>
    <n v="0"/>
    <x v="0"/>
    <x v="0"/>
    <x v="1"/>
  </r>
  <r>
    <x v="203"/>
    <d v="2017-05-26T00:00:00"/>
    <x v="70"/>
    <x v="32"/>
    <x v="0"/>
    <x v="1"/>
    <x v="0"/>
    <x v="4"/>
    <x v="1"/>
    <x v="0"/>
    <x v="0"/>
    <x v="1"/>
    <n v="0"/>
    <n v="0"/>
    <n v="0"/>
    <x v="175"/>
    <n v="0"/>
    <n v="1"/>
    <x v="1"/>
    <n v="0"/>
    <x v="1"/>
    <x v="0"/>
    <x v="0"/>
  </r>
  <r>
    <x v="204"/>
    <d v="2017-05-26T00:00:00"/>
    <x v="63"/>
    <x v="2"/>
    <x v="1"/>
    <x v="1"/>
    <x v="0"/>
    <x v="9"/>
    <x v="0"/>
    <x v="0"/>
    <x v="0"/>
    <x v="1"/>
    <n v="1"/>
    <n v="1"/>
    <n v="0"/>
    <x v="176"/>
    <n v="1"/>
    <n v="1"/>
    <x v="1"/>
    <n v="1"/>
    <x v="0"/>
    <x v="0"/>
    <x v="0"/>
  </r>
  <r>
    <x v="205"/>
    <d v="2017-05-26T00:00:00"/>
    <x v="63"/>
    <x v="17"/>
    <x v="0"/>
    <x v="1"/>
    <x v="0"/>
    <x v="9"/>
    <x v="0"/>
    <x v="0"/>
    <x v="0"/>
    <x v="0"/>
    <n v="1"/>
    <n v="0"/>
    <n v="0"/>
    <x v="152"/>
    <n v="0"/>
    <n v="0"/>
    <x v="1"/>
    <n v="0"/>
    <x v="0"/>
    <x v="0"/>
    <x v="0"/>
  </r>
  <r>
    <x v="206"/>
    <d v="2017-05-27T00:00:00"/>
    <x v="71"/>
    <x v="52"/>
    <x v="0"/>
    <x v="0"/>
    <x v="0"/>
    <x v="20"/>
    <x v="0"/>
    <x v="0"/>
    <x v="0"/>
    <x v="1"/>
    <n v="0"/>
    <n v="0"/>
    <n v="0"/>
    <x v="177"/>
    <n v="0"/>
    <n v="0"/>
    <x v="1"/>
    <n v="0"/>
    <x v="0"/>
    <x v="0"/>
    <x v="0"/>
  </r>
  <r>
    <x v="207"/>
    <d v="2017-05-27T00:00:00"/>
    <x v="60"/>
    <x v="33"/>
    <x v="0"/>
    <x v="1"/>
    <x v="0"/>
    <x v="5"/>
    <x v="1"/>
    <x v="0"/>
    <x v="0"/>
    <x v="0"/>
    <n v="1"/>
    <n v="1"/>
    <n v="0"/>
    <x v="178"/>
    <n v="0"/>
    <n v="0"/>
    <x v="0"/>
    <n v="0"/>
    <x v="0"/>
    <x v="0"/>
    <x v="0"/>
  </r>
  <r>
    <x v="208"/>
    <d v="2017-05-27T00:00:00"/>
    <x v="70"/>
    <x v="7"/>
    <x v="1"/>
    <x v="1"/>
    <x v="0"/>
    <x v="14"/>
    <x v="0"/>
    <x v="0"/>
    <x v="0"/>
    <x v="1"/>
    <n v="0"/>
    <n v="0"/>
    <n v="1"/>
    <x v="179"/>
    <n v="0"/>
    <n v="0"/>
    <x v="0"/>
    <n v="1"/>
    <x v="0"/>
    <x v="0"/>
    <x v="0"/>
  </r>
  <r>
    <x v="209"/>
    <d v="2017-05-27T00:00:00"/>
    <x v="72"/>
    <x v="18"/>
    <x v="0"/>
    <x v="1"/>
    <x v="0"/>
    <x v="28"/>
    <x v="0"/>
    <x v="0"/>
    <x v="1"/>
    <x v="0"/>
    <n v="1"/>
    <n v="1"/>
    <n v="1"/>
    <x v="180"/>
    <n v="0"/>
    <n v="0"/>
    <x v="0"/>
    <n v="1"/>
    <x v="0"/>
    <x v="0"/>
    <x v="1"/>
  </r>
  <r>
    <x v="210"/>
    <d v="2017-05-28T00:00:00"/>
    <x v="65"/>
    <x v="23"/>
    <x v="1"/>
    <x v="0"/>
    <x v="0"/>
    <x v="2"/>
    <x v="0"/>
    <x v="0"/>
    <x v="0"/>
    <x v="1"/>
    <n v="1"/>
    <n v="1"/>
    <n v="0"/>
    <x v="181"/>
    <n v="0"/>
    <n v="1"/>
    <x v="0"/>
    <n v="0"/>
    <x v="0"/>
    <x v="0"/>
    <x v="0"/>
  </r>
  <r>
    <x v="211"/>
    <d v="2017-05-28T00:00:00"/>
    <x v="49"/>
    <x v="11"/>
    <x v="0"/>
    <x v="1"/>
    <x v="0"/>
    <x v="7"/>
    <x v="0"/>
    <x v="0"/>
    <x v="0"/>
    <x v="1"/>
    <n v="0"/>
    <n v="1"/>
    <n v="0"/>
    <x v="182"/>
    <n v="0"/>
    <n v="1"/>
    <x v="1"/>
    <n v="0"/>
    <x v="0"/>
    <x v="0"/>
    <x v="0"/>
  </r>
  <r>
    <x v="212"/>
    <d v="2017-05-28T00:00:00"/>
    <x v="63"/>
    <x v="35"/>
    <x v="0"/>
    <x v="1"/>
    <x v="0"/>
    <x v="3"/>
    <x v="0"/>
    <x v="0"/>
    <x v="0"/>
    <x v="0"/>
    <n v="0"/>
    <n v="1"/>
    <n v="0"/>
    <x v="183"/>
    <n v="0"/>
    <n v="1"/>
    <x v="0"/>
    <n v="0"/>
    <x v="0"/>
    <x v="0"/>
    <x v="0"/>
  </r>
  <r>
    <x v="213"/>
    <d v="2017-05-28T00:00:00"/>
    <x v="60"/>
    <x v="27"/>
    <x v="1"/>
    <x v="1"/>
    <x v="0"/>
    <x v="18"/>
    <x v="1"/>
    <x v="0"/>
    <x v="0"/>
    <x v="1"/>
    <n v="0"/>
    <n v="0"/>
    <n v="0"/>
    <x v="184"/>
    <n v="0"/>
    <n v="1"/>
    <x v="0"/>
    <n v="0"/>
    <x v="0"/>
    <x v="0"/>
    <x v="0"/>
  </r>
  <r>
    <x v="214"/>
    <d v="2017-05-28T00:00:00"/>
    <x v="72"/>
    <x v="22"/>
    <x v="0"/>
    <x v="1"/>
    <x v="0"/>
    <x v="16"/>
    <x v="0"/>
    <x v="1"/>
    <x v="0"/>
    <x v="1"/>
    <n v="1"/>
    <n v="1"/>
    <n v="1"/>
    <x v="9"/>
    <n v="0"/>
    <n v="1"/>
    <x v="0"/>
    <n v="1"/>
    <x v="0"/>
    <x v="0"/>
    <x v="1"/>
  </r>
  <r>
    <x v="215"/>
    <d v="2017-05-28T00:00:00"/>
    <x v="67"/>
    <x v="38"/>
    <x v="1"/>
    <x v="0"/>
    <x v="0"/>
    <x v="9"/>
    <x v="0"/>
    <x v="0"/>
    <x v="0"/>
    <x v="0"/>
    <n v="1"/>
    <n v="0"/>
    <n v="0"/>
    <x v="185"/>
    <n v="1"/>
    <n v="0"/>
    <x v="1"/>
    <n v="0"/>
    <x v="0"/>
    <x v="0"/>
    <x v="0"/>
  </r>
  <r>
    <x v="216"/>
    <d v="2017-05-28T00:00:00"/>
    <x v="64"/>
    <x v="11"/>
    <x v="0"/>
    <x v="0"/>
    <x v="0"/>
    <x v="5"/>
    <x v="1"/>
    <x v="0"/>
    <x v="0"/>
    <x v="1"/>
    <n v="1"/>
    <n v="1"/>
    <n v="0"/>
    <x v="186"/>
    <n v="0"/>
    <n v="0"/>
    <x v="0"/>
    <n v="0"/>
    <x v="0"/>
    <x v="0"/>
    <x v="0"/>
  </r>
  <r>
    <x v="217"/>
    <d v="2017-05-28T00:00:00"/>
    <x v="61"/>
    <x v="26"/>
    <x v="0"/>
    <x v="0"/>
    <x v="0"/>
    <x v="13"/>
    <x v="0"/>
    <x v="1"/>
    <x v="0"/>
    <x v="1"/>
    <n v="0"/>
    <n v="0"/>
    <n v="0"/>
    <x v="187"/>
    <n v="0"/>
    <n v="0"/>
    <x v="1"/>
    <n v="0"/>
    <x v="0"/>
    <x v="0"/>
    <x v="1"/>
  </r>
  <r>
    <x v="218"/>
    <d v="2017-05-28T00:00:00"/>
    <x v="53"/>
    <x v="46"/>
    <x v="1"/>
    <x v="1"/>
    <x v="0"/>
    <x v="10"/>
    <x v="0"/>
    <x v="0"/>
    <x v="0"/>
    <x v="0"/>
    <n v="1"/>
    <n v="1"/>
    <n v="1"/>
    <x v="188"/>
    <n v="1"/>
    <n v="0"/>
    <x v="0"/>
    <n v="1"/>
    <x v="0"/>
    <x v="0"/>
    <x v="0"/>
  </r>
  <r>
    <x v="219"/>
    <d v="2017-05-28T00:00:00"/>
    <x v="57"/>
    <x v="36"/>
    <x v="1"/>
    <x v="1"/>
    <x v="0"/>
    <x v="0"/>
    <x v="0"/>
    <x v="0"/>
    <x v="0"/>
    <x v="1"/>
    <n v="1"/>
    <n v="0"/>
    <n v="0"/>
    <x v="189"/>
    <n v="0"/>
    <n v="0"/>
    <x v="1"/>
    <n v="0"/>
    <x v="0"/>
    <x v="0"/>
    <x v="0"/>
  </r>
  <r>
    <x v="220"/>
    <d v="2017-05-29T00:00:00"/>
    <x v="71"/>
    <x v="37"/>
    <x v="1"/>
    <x v="0"/>
    <x v="0"/>
    <x v="8"/>
    <x v="0"/>
    <x v="0"/>
    <x v="0"/>
    <x v="1"/>
    <n v="1"/>
    <n v="0"/>
    <n v="0"/>
    <x v="50"/>
    <n v="0"/>
    <n v="1"/>
    <x v="1"/>
    <n v="1"/>
    <x v="0"/>
    <x v="0"/>
    <x v="0"/>
  </r>
  <r>
    <x v="221"/>
    <d v="2017-05-29T00:00:00"/>
    <x v="67"/>
    <x v="38"/>
    <x v="0"/>
    <x v="0"/>
    <x v="0"/>
    <x v="19"/>
    <x v="0"/>
    <x v="0"/>
    <x v="1"/>
    <x v="1"/>
    <n v="1"/>
    <n v="1"/>
    <n v="0"/>
    <x v="190"/>
    <n v="0"/>
    <n v="1"/>
    <x v="1"/>
    <n v="0"/>
    <x v="0"/>
    <x v="0"/>
    <x v="1"/>
  </r>
  <r>
    <x v="222"/>
    <d v="2017-05-29T00:00:00"/>
    <x v="63"/>
    <x v="36"/>
    <x v="1"/>
    <x v="1"/>
    <x v="0"/>
    <x v="10"/>
    <x v="1"/>
    <x v="0"/>
    <x v="0"/>
    <x v="1"/>
    <n v="0"/>
    <n v="0"/>
    <n v="0"/>
    <x v="191"/>
    <n v="0"/>
    <n v="1"/>
    <x v="1"/>
    <n v="0"/>
    <x v="0"/>
    <x v="0"/>
    <x v="0"/>
  </r>
  <r>
    <x v="223"/>
    <d v="2017-05-29T00:00:00"/>
    <x v="62"/>
    <x v="14"/>
    <x v="1"/>
    <x v="0"/>
    <x v="0"/>
    <x v="28"/>
    <x v="0"/>
    <x v="0"/>
    <x v="0"/>
    <x v="0"/>
    <n v="1"/>
    <n v="1"/>
    <n v="1"/>
    <x v="192"/>
    <n v="0"/>
    <n v="0"/>
    <x v="0"/>
    <n v="1"/>
    <x v="0"/>
    <x v="0"/>
    <x v="0"/>
  </r>
  <r>
    <x v="224"/>
    <d v="2017-05-29T00:00:00"/>
    <x v="67"/>
    <x v="9"/>
    <x v="1"/>
    <x v="0"/>
    <x v="0"/>
    <x v="19"/>
    <x v="0"/>
    <x v="0"/>
    <x v="0"/>
    <x v="0"/>
    <n v="1"/>
    <n v="0"/>
    <n v="0"/>
    <x v="193"/>
    <n v="0"/>
    <n v="0"/>
    <x v="1"/>
    <n v="0"/>
    <x v="0"/>
    <x v="0"/>
    <x v="0"/>
  </r>
  <r>
    <x v="225"/>
    <d v="2017-05-30T00:00:00"/>
    <x v="61"/>
    <x v="9"/>
    <x v="0"/>
    <x v="0"/>
    <x v="0"/>
    <x v="19"/>
    <x v="0"/>
    <x v="0"/>
    <x v="0"/>
    <x v="0"/>
    <n v="1"/>
    <n v="1"/>
    <n v="0"/>
    <x v="194"/>
    <n v="0"/>
    <n v="1"/>
    <x v="1"/>
    <n v="0"/>
    <x v="0"/>
    <x v="0"/>
    <x v="0"/>
  </r>
  <r>
    <x v="226"/>
    <d v="2017-05-30T00:00:00"/>
    <x v="67"/>
    <x v="2"/>
    <x v="1"/>
    <x v="1"/>
    <x v="0"/>
    <x v="3"/>
    <x v="0"/>
    <x v="0"/>
    <x v="0"/>
    <x v="1"/>
    <n v="0"/>
    <n v="1"/>
    <n v="0"/>
    <x v="129"/>
    <n v="0"/>
    <n v="1"/>
    <x v="0"/>
    <n v="1"/>
    <x v="0"/>
    <x v="1"/>
    <x v="0"/>
  </r>
  <r>
    <x v="227"/>
    <d v="2017-05-30T00:00:00"/>
    <x v="68"/>
    <x v="53"/>
    <x v="0"/>
    <x v="0"/>
    <x v="0"/>
    <x v="14"/>
    <x v="0"/>
    <x v="0"/>
    <x v="0"/>
    <x v="1"/>
    <n v="0"/>
    <n v="0"/>
    <n v="1"/>
    <x v="195"/>
    <n v="0"/>
    <n v="0"/>
    <x v="1"/>
    <n v="1"/>
    <x v="0"/>
    <x v="0"/>
    <x v="0"/>
  </r>
  <r>
    <x v="228"/>
    <d v="2017-05-30T00:00:00"/>
    <x v="71"/>
    <x v="54"/>
    <x v="1"/>
    <x v="1"/>
    <x v="0"/>
    <x v="2"/>
    <x v="0"/>
    <x v="0"/>
    <x v="0"/>
    <x v="1"/>
    <n v="0"/>
    <n v="0"/>
    <n v="0"/>
    <x v="95"/>
    <n v="0"/>
    <n v="0"/>
    <x v="0"/>
    <n v="0"/>
    <x v="0"/>
    <x v="0"/>
    <x v="0"/>
  </r>
  <r>
    <x v="229"/>
    <d v="2017-05-30T00:00:00"/>
    <x v="61"/>
    <x v="4"/>
    <x v="0"/>
    <x v="1"/>
    <x v="0"/>
    <x v="19"/>
    <x v="0"/>
    <x v="0"/>
    <x v="0"/>
    <x v="1"/>
    <n v="0"/>
    <n v="0"/>
    <n v="0"/>
    <x v="7"/>
    <n v="0"/>
    <n v="0"/>
    <x v="0"/>
    <n v="0"/>
    <x v="0"/>
    <x v="0"/>
    <x v="0"/>
  </r>
  <r>
    <x v="230"/>
    <d v="2017-05-30T00:00:00"/>
    <x v="63"/>
    <x v="2"/>
    <x v="0"/>
    <x v="1"/>
    <x v="0"/>
    <x v="7"/>
    <x v="0"/>
    <x v="1"/>
    <x v="0"/>
    <x v="0"/>
    <n v="0"/>
    <n v="1"/>
    <n v="0"/>
    <x v="196"/>
    <n v="0"/>
    <n v="0"/>
    <x v="1"/>
    <n v="0"/>
    <x v="0"/>
    <x v="0"/>
    <x v="1"/>
  </r>
  <r>
    <x v="231"/>
    <d v="2017-05-30T00:00:00"/>
    <x v="63"/>
    <x v="19"/>
    <x v="1"/>
    <x v="0"/>
    <x v="1"/>
    <x v="7"/>
    <x v="0"/>
    <x v="0"/>
    <x v="0"/>
    <x v="1"/>
    <n v="0"/>
    <n v="0"/>
    <n v="0"/>
    <x v="120"/>
    <n v="0"/>
    <n v="0"/>
    <x v="1"/>
    <n v="0"/>
    <x v="0"/>
    <x v="0"/>
    <x v="0"/>
  </r>
  <r>
    <x v="232"/>
    <d v="2017-05-31T00:00:00"/>
    <x v="53"/>
    <x v="2"/>
    <x v="0"/>
    <x v="1"/>
    <x v="0"/>
    <x v="5"/>
    <x v="2"/>
    <x v="0"/>
    <x v="0"/>
    <x v="1"/>
    <n v="1"/>
    <n v="0"/>
    <n v="0"/>
    <x v="197"/>
    <n v="0"/>
    <n v="1"/>
    <x v="1"/>
    <n v="0"/>
    <x v="0"/>
    <x v="0"/>
    <x v="0"/>
  </r>
  <r>
    <x v="233"/>
    <d v="2017-05-31T00:00:00"/>
    <x v="63"/>
    <x v="13"/>
    <x v="0"/>
    <x v="1"/>
    <x v="1"/>
    <x v="0"/>
    <x v="0"/>
    <x v="0"/>
    <x v="0"/>
    <x v="0"/>
    <n v="1"/>
    <n v="1"/>
    <n v="0"/>
    <x v="198"/>
    <n v="1"/>
    <n v="1"/>
    <x v="1"/>
    <n v="0"/>
    <x v="0"/>
    <x v="0"/>
    <x v="0"/>
  </r>
  <r>
    <x v="234"/>
    <d v="2017-06-01T00:00:00"/>
    <x v="71"/>
    <x v="2"/>
    <x v="1"/>
    <x v="1"/>
    <x v="0"/>
    <x v="9"/>
    <x v="0"/>
    <x v="0"/>
    <x v="0"/>
    <x v="0"/>
    <n v="0"/>
    <n v="1"/>
    <n v="0"/>
    <x v="199"/>
    <n v="0"/>
    <n v="1"/>
    <x v="0"/>
    <n v="0"/>
    <x v="0"/>
    <x v="0"/>
    <x v="0"/>
  </r>
  <r>
    <x v="235"/>
    <d v="2017-06-01T00:00:00"/>
    <x v="65"/>
    <x v="36"/>
    <x v="0"/>
    <x v="1"/>
    <x v="0"/>
    <x v="3"/>
    <x v="0"/>
    <x v="0"/>
    <x v="1"/>
    <x v="0"/>
    <n v="1"/>
    <n v="1"/>
    <n v="0"/>
    <x v="200"/>
    <n v="0"/>
    <n v="1"/>
    <x v="0"/>
    <n v="0"/>
    <x v="0"/>
    <x v="0"/>
    <x v="1"/>
  </r>
  <r>
    <x v="236"/>
    <d v="2017-06-01T00:00:00"/>
    <x v="72"/>
    <x v="16"/>
    <x v="0"/>
    <x v="1"/>
    <x v="0"/>
    <x v="20"/>
    <x v="0"/>
    <x v="0"/>
    <x v="0"/>
    <x v="0"/>
    <n v="1"/>
    <n v="1"/>
    <n v="0"/>
    <x v="201"/>
    <n v="0"/>
    <n v="1"/>
    <x v="1"/>
    <n v="1"/>
    <x v="0"/>
    <x v="0"/>
    <x v="0"/>
  </r>
  <r>
    <x v="237"/>
    <d v="2017-06-01T00:00:00"/>
    <x v="73"/>
    <x v="22"/>
    <x v="0"/>
    <x v="1"/>
    <x v="0"/>
    <x v="2"/>
    <x v="0"/>
    <x v="0"/>
    <x v="0"/>
    <x v="0"/>
    <n v="0"/>
    <n v="1"/>
    <n v="0"/>
    <x v="202"/>
    <n v="0"/>
    <n v="1"/>
    <x v="0"/>
    <n v="0"/>
    <x v="0"/>
    <x v="0"/>
    <x v="0"/>
  </r>
  <r>
    <x v="238"/>
    <d v="2017-06-01T00:00:00"/>
    <x v="61"/>
    <x v="47"/>
    <x v="1"/>
    <x v="1"/>
    <x v="0"/>
    <x v="10"/>
    <x v="0"/>
    <x v="0"/>
    <x v="0"/>
    <x v="0"/>
    <n v="1"/>
    <n v="0"/>
    <n v="0"/>
    <x v="102"/>
    <n v="1"/>
    <n v="0"/>
    <x v="1"/>
    <n v="1"/>
    <x v="0"/>
    <x v="0"/>
    <x v="0"/>
  </r>
  <r>
    <x v="239"/>
    <d v="2017-06-01T00:00:00"/>
    <x v="74"/>
    <x v="38"/>
    <x v="0"/>
    <x v="1"/>
    <x v="0"/>
    <x v="21"/>
    <x v="0"/>
    <x v="0"/>
    <x v="0"/>
    <x v="0"/>
    <n v="0"/>
    <n v="1"/>
    <n v="0"/>
    <x v="203"/>
    <n v="0"/>
    <n v="0"/>
    <x v="0"/>
    <n v="0"/>
    <x v="0"/>
    <x v="0"/>
    <x v="0"/>
  </r>
  <r>
    <x v="240"/>
    <d v="2017-06-01T00:00:00"/>
    <x v="66"/>
    <x v="13"/>
    <x v="0"/>
    <x v="1"/>
    <x v="1"/>
    <x v="0"/>
    <x v="0"/>
    <x v="0"/>
    <x v="0"/>
    <x v="0"/>
    <n v="0"/>
    <n v="0"/>
    <n v="0"/>
    <x v="204"/>
    <n v="0"/>
    <n v="0"/>
    <x v="1"/>
    <n v="0"/>
    <x v="0"/>
    <x v="0"/>
    <x v="0"/>
  </r>
  <r>
    <x v="241"/>
    <d v="2017-06-02T00:00:00"/>
    <x v="66"/>
    <x v="2"/>
    <x v="0"/>
    <x v="0"/>
    <x v="0"/>
    <x v="5"/>
    <x v="2"/>
    <x v="0"/>
    <x v="0"/>
    <x v="0"/>
    <n v="0"/>
    <n v="1"/>
    <n v="1"/>
    <x v="205"/>
    <n v="1"/>
    <n v="1"/>
    <x v="1"/>
    <n v="1"/>
    <x v="1"/>
    <x v="0"/>
    <x v="0"/>
  </r>
  <r>
    <x v="242"/>
    <d v="2017-06-02T00:00:00"/>
    <x v="71"/>
    <x v="4"/>
    <x v="1"/>
    <x v="1"/>
    <x v="0"/>
    <x v="19"/>
    <x v="0"/>
    <x v="0"/>
    <x v="0"/>
    <x v="0"/>
    <n v="1"/>
    <n v="1"/>
    <n v="0"/>
    <x v="52"/>
    <n v="0"/>
    <n v="1"/>
    <x v="0"/>
    <n v="0"/>
    <x v="0"/>
    <x v="0"/>
    <x v="0"/>
  </r>
  <r>
    <x v="243"/>
    <d v="2017-06-02T00:00:00"/>
    <x v="70"/>
    <x v="55"/>
    <x v="0"/>
    <x v="1"/>
    <x v="0"/>
    <x v="9"/>
    <x v="0"/>
    <x v="1"/>
    <x v="0"/>
    <x v="1"/>
    <n v="0"/>
    <n v="1"/>
    <n v="0"/>
    <x v="206"/>
    <n v="0"/>
    <n v="1"/>
    <x v="1"/>
    <n v="0"/>
    <x v="0"/>
    <x v="1"/>
    <x v="1"/>
  </r>
  <r>
    <x v="244"/>
    <d v="2017-06-02T00:00:00"/>
    <x v="75"/>
    <x v="9"/>
    <x v="0"/>
    <x v="0"/>
    <x v="0"/>
    <x v="3"/>
    <x v="0"/>
    <x v="0"/>
    <x v="0"/>
    <x v="1"/>
    <n v="0"/>
    <n v="0"/>
    <n v="0"/>
    <x v="207"/>
    <n v="0"/>
    <n v="0"/>
    <x v="1"/>
    <n v="0"/>
    <x v="0"/>
    <x v="0"/>
    <x v="0"/>
  </r>
  <r>
    <x v="245"/>
    <d v="2017-06-02T00:00:00"/>
    <x v="61"/>
    <x v="14"/>
    <x v="1"/>
    <x v="1"/>
    <x v="0"/>
    <x v="7"/>
    <x v="1"/>
    <x v="0"/>
    <x v="0"/>
    <x v="0"/>
    <n v="1"/>
    <n v="0"/>
    <n v="0"/>
    <x v="208"/>
    <n v="1"/>
    <n v="0"/>
    <x v="0"/>
    <n v="0"/>
    <x v="1"/>
    <x v="0"/>
    <x v="0"/>
  </r>
  <r>
    <x v="246"/>
    <d v="2017-06-02T00:00:00"/>
    <x v="67"/>
    <x v="4"/>
    <x v="0"/>
    <x v="1"/>
    <x v="0"/>
    <x v="0"/>
    <x v="0"/>
    <x v="1"/>
    <x v="1"/>
    <x v="0"/>
    <n v="0"/>
    <n v="1"/>
    <n v="0"/>
    <x v="209"/>
    <n v="0"/>
    <n v="0"/>
    <x v="1"/>
    <n v="0"/>
    <x v="1"/>
    <x v="0"/>
    <x v="2"/>
  </r>
  <r>
    <x v="247"/>
    <d v="2017-06-02T00:00:00"/>
    <x v="61"/>
    <x v="51"/>
    <x v="0"/>
    <x v="1"/>
    <x v="0"/>
    <x v="7"/>
    <x v="0"/>
    <x v="0"/>
    <x v="0"/>
    <x v="0"/>
    <n v="1"/>
    <n v="1"/>
    <n v="0"/>
    <x v="88"/>
    <n v="0"/>
    <n v="0"/>
    <x v="0"/>
    <n v="0"/>
    <x v="0"/>
    <x v="0"/>
    <x v="0"/>
  </r>
  <r>
    <x v="248"/>
    <d v="2017-06-02T00:00:00"/>
    <x v="65"/>
    <x v="16"/>
    <x v="0"/>
    <x v="1"/>
    <x v="0"/>
    <x v="10"/>
    <x v="0"/>
    <x v="0"/>
    <x v="0"/>
    <x v="0"/>
    <n v="1"/>
    <n v="1"/>
    <n v="0"/>
    <x v="13"/>
    <n v="0"/>
    <n v="0"/>
    <x v="1"/>
    <n v="0"/>
    <x v="0"/>
    <x v="0"/>
    <x v="0"/>
  </r>
  <r>
    <x v="249"/>
    <d v="2017-06-03T00:00:00"/>
    <x v="70"/>
    <x v="50"/>
    <x v="0"/>
    <x v="1"/>
    <x v="0"/>
    <x v="19"/>
    <x v="0"/>
    <x v="0"/>
    <x v="0"/>
    <x v="1"/>
    <n v="0"/>
    <n v="1"/>
    <n v="0"/>
    <x v="3"/>
    <n v="0"/>
    <n v="1"/>
    <x v="1"/>
    <n v="0"/>
    <x v="0"/>
    <x v="1"/>
    <x v="0"/>
  </r>
  <r>
    <x v="250"/>
    <d v="2017-06-03T00:00:00"/>
    <x v="76"/>
    <x v="1"/>
    <x v="0"/>
    <x v="1"/>
    <x v="0"/>
    <x v="13"/>
    <x v="0"/>
    <x v="0"/>
    <x v="0"/>
    <x v="0"/>
    <n v="0"/>
    <n v="1"/>
    <n v="0"/>
    <x v="132"/>
    <n v="0"/>
    <n v="1"/>
    <x v="1"/>
    <n v="0"/>
    <x v="0"/>
    <x v="0"/>
    <x v="0"/>
  </r>
  <r>
    <x v="251"/>
    <d v="2017-06-03T00:00:00"/>
    <x v="76"/>
    <x v="14"/>
    <x v="0"/>
    <x v="1"/>
    <x v="0"/>
    <x v="13"/>
    <x v="2"/>
    <x v="0"/>
    <x v="0"/>
    <x v="0"/>
    <n v="0"/>
    <n v="0"/>
    <n v="1"/>
    <x v="123"/>
    <n v="0"/>
    <n v="1"/>
    <x v="1"/>
    <n v="1"/>
    <x v="0"/>
    <x v="0"/>
    <x v="0"/>
  </r>
  <r>
    <x v="252"/>
    <d v="2017-06-03T00:00:00"/>
    <x v="61"/>
    <x v="46"/>
    <x v="1"/>
    <x v="0"/>
    <x v="0"/>
    <x v="0"/>
    <x v="0"/>
    <x v="0"/>
    <x v="0"/>
    <x v="1"/>
    <n v="0"/>
    <n v="0"/>
    <n v="0"/>
    <x v="210"/>
    <n v="0"/>
    <n v="0"/>
    <x v="1"/>
    <n v="0"/>
    <x v="0"/>
    <x v="0"/>
    <x v="0"/>
  </r>
  <r>
    <x v="253"/>
    <d v="2017-06-03T00:00:00"/>
    <x v="77"/>
    <x v="2"/>
    <x v="1"/>
    <x v="0"/>
    <x v="0"/>
    <x v="11"/>
    <x v="0"/>
    <x v="0"/>
    <x v="0"/>
    <x v="1"/>
    <n v="0"/>
    <n v="1"/>
    <n v="0"/>
    <x v="211"/>
    <n v="0"/>
    <n v="0"/>
    <x v="0"/>
    <n v="0"/>
    <x v="0"/>
    <x v="1"/>
    <x v="0"/>
  </r>
  <r>
    <x v="254"/>
    <d v="2017-06-03T00:00:00"/>
    <x v="65"/>
    <x v="17"/>
    <x v="1"/>
    <x v="1"/>
    <x v="0"/>
    <x v="7"/>
    <x v="2"/>
    <x v="0"/>
    <x v="0"/>
    <x v="1"/>
    <n v="0"/>
    <n v="1"/>
    <n v="0"/>
    <x v="92"/>
    <n v="0"/>
    <n v="0"/>
    <x v="0"/>
    <n v="0"/>
    <x v="0"/>
    <x v="0"/>
    <x v="0"/>
  </r>
  <r>
    <x v="255"/>
    <d v="2017-06-03T00:00:00"/>
    <x v="72"/>
    <x v="29"/>
    <x v="1"/>
    <x v="1"/>
    <x v="0"/>
    <x v="8"/>
    <x v="0"/>
    <x v="0"/>
    <x v="0"/>
    <x v="1"/>
    <n v="0"/>
    <n v="0"/>
    <n v="0"/>
    <x v="212"/>
    <n v="0"/>
    <n v="0"/>
    <x v="0"/>
    <n v="0"/>
    <x v="0"/>
    <x v="0"/>
    <x v="0"/>
  </r>
  <r>
    <x v="256"/>
    <d v="2017-06-03T00:00:00"/>
    <x v="73"/>
    <x v="15"/>
    <x v="0"/>
    <x v="1"/>
    <x v="0"/>
    <x v="9"/>
    <x v="0"/>
    <x v="0"/>
    <x v="0"/>
    <x v="1"/>
    <n v="1"/>
    <n v="1"/>
    <n v="0"/>
    <x v="213"/>
    <n v="0"/>
    <n v="0"/>
    <x v="1"/>
    <n v="0"/>
    <x v="0"/>
    <x v="0"/>
    <x v="0"/>
  </r>
  <r>
    <x v="257"/>
    <d v="2017-06-03T00:00:00"/>
    <x v="76"/>
    <x v="50"/>
    <x v="1"/>
    <x v="1"/>
    <x v="0"/>
    <x v="13"/>
    <x v="0"/>
    <x v="0"/>
    <x v="0"/>
    <x v="1"/>
    <n v="1"/>
    <n v="1"/>
    <n v="0"/>
    <x v="214"/>
    <n v="0"/>
    <n v="0"/>
    <x v="0"/>
    <n v="0"/>
    <x v="0"/>
    <x v="0"/>
    <x v="0"/>
  </r>
  <r>
    <x v="258"/>
    <d v="2017-06-03T00:00:00"/>
    <x v="75"/>
    <x v="47"/>
    <x v="0"/>
    <x v="1"/>
    <x v="0"/>
    <x v="10"/>
    <x v="0"/>
    <x v="0"/>
    <x v="0"/>
    <x v="0"/>
    <n v="1"/>
    <n v="1"/>
    <n v="0"/>
    <x v="215"/>
    <n v="1"/>
    <n v="0"/>
    <x v="1"/>
    <n v="1"/>
    <x v="0"/>
    <x v="0"/>
    <x v="0"/>
  </r>
  <r>
    <x v="259"/>
    <d v="2017-06-04T00:00:00"/>
    <x v="71"/>
    <x v="6"/>
    <x v="0"/>
    <x v="0"/>
    <x v="0"/>
    <x v="10"/>
    <x v="0"/>
    <x v="0"/>
    <x v="0"/>
    <x v="1"/>
    <n v="1"/>
    <n v="1"/>
    <n v="0"/>
    <x v="216"/>
    <n v="0"/>
    <n v="1"/>
    <x v="1"/>
    <n v="0"/>
    <x v="0"/>
    <x v="0"/>
    <x v="0"/>
  </r>
  <r>
    <x v="260"/>
    <d v="2017-06-04T00:00:00"/>
    <x v="73"/>
    <x v="56"/>
    <x v="1"/>
    <x v="0"/>
    <x v="0"/>
    <x v="19"/>
    <x v="0"/>
    <x v="0"/>
    <x v="0"/>
    <x v="0"/>
    <n v="1"/>
    <n v="0"/>
    <n v="0"/>
    <x v="217"/>
    <n v="1"/>
    <n v="0"/>
    <x v="0"/>
    <n v="0"/>
    <x v="0"/>
    <x v="0"/>
    <x v="0"/>
  </r>
  <r>
    <x v="261"/>
    <d v="2017-06-04T00:00:00"/>
    <x v="70"/>
    <x v="16"/>
    <x v="0"/>
    <x v="0"/>
    <x v="0"/>
    <x v="3"/>
    <x v="0"/>
    <x v="0"/>
    <x v="0"/>
    <x v="0"/>
    <n v="1"/>
    <n v="0"/>
    <n v="0"/>
    <x v="218"/>
    <n v="0"/>
    <n v="0"/>
    <x v="0"/>
    <n v="1"/>
    <x v="0"/>
    <x v="0"/>
    <x v="0"/>
  </r>
  <r>
    <x v="262"/>
    <d v="2017-06-04T00:00:00"/>
    <x v="62"/>
    <x v="18"/>
    <x v="1"/>
    <x v="0"/>
    <x v="0"/>
    <x v="11"/>
    <x v="0"/>
    <x v="0"/>
    <x v="0"/>
    <x v="1"/>
    <n v="0"/>
    <n v="0"/>
    <n v="0"/>
    <x v="219"/>
    <n v="0"/>
    <n v="0"/>
    <x v="0"/>
    <n v="1"/>
    <x v="0"/>
    <x v="0"/>
    <x v="0"/>
  </r>
  <r>
    <x v="263"/>
    <d v="2017-06-04T00:00:00"/>
    <x v="78"/>
    <x v="5"/>
    <x v="0"/>
    <x v="1"/>
    <x v="0"/>
    <x v="25"/>
    <x v="0"/>
    <x v="0"/>
    <x v="0"/>
    <x v="1"/>
    <n v="1"/>
    <n v="1"/>
    <n v="1"/>
    <x v="167"/>
    <n v="0"/>
    <n v="0"/>
    <x v="1"/>
    <n v="1"/>
    <x v="0"/>
    <x v="0"/>
    <x v="0"/>
  </r>
  <r>
    <x v="264"/>
    <d v="2017-06-04T00:00:00"/>
    <x v="74"/>
    <x v="57"/>
    <x v="0"/>
    <x v="1"/>
    <x v="0"/>
    <x v="20"/>
    <x v="0"/>
    <x v="0"/>
    <x v="0"/>
    <x v="0"/>
    <n v="1"/>
    <n v="0"/>
    <n v="1"/>
    <x v="220"/>
    <n v="1"/>
    <n v="0"/>
    <x v="1"/>
    <n v="1"/>
    <x v="0"/>
    <x v="1"/>
    <x v="0"/>
  </r>
  <r>
    <x v="265"/>
    <d v="2017-06-04T00:00:00"/>
    <x v="73"/>
    <x v="48"/>
    <x v="0"/>
    <x v="1"/>
    <x v="0"/>
    <x v="19"/>
    <x v="0"/>
    <x v="0"/>
    <x v="0"/>
    <x v="0"/>
    <n v="1"/>
    <n v="1"/>
    <n v="0"/>
    <x v="221"/>
    <n v="0"/>
    <n v="0"/>
    <x v="0"/>
    <n v="1"/>
    <x v="0"/>
    <x v="0"/>
    <x v="0"/>
  </r>
  <r>
    <x v="266"/>
    <d v="2017-06-04T00:00:00"/>
    <x v="61"/>
    <x v="6"/>
    <x v="0"/>
    <x v="1"/>
    <x v="0"/>
    <x v="5"/>
    <x v="0"/>
    <x v="0"/>
    <x v="0"/>
    <x v="0"/>
    <n v="1"/>
    <n v="1"/>
    <n v="0"/>
    <x v="222"/>
    <n v="1"/>
    <n v="0"/>
    <x v="1"/>
    <n v="1"/>
    <x v="0"/>
    <x v="0"/>
    <x v="0"/>
  </r>
  <r>
    <x v="267"/>
    <d v="2017-06-05T00:00:00"/>
    <x v="65"/>
    <x v="46"/>
    <x v="1"/>
    <x v="1"/>
    <x v="0"/>
    <x v="5"/>
    <x v="1"/>
    <x v="0"/>
    <x v="0"/>
    <x v="0"/>
    <n v="0"/>
    <n v="1"/>
    <n v="0"/>
    <x v="223"/>
    <n v="0"/>
    <n v="1"/>
    <x v="0"/>
    <n v="0"/>
    <x v="0"/>
    <x v="0"/>
    <x v="0"/>
  </r>
  <r>
    <x v="268"/>
    <d v="2017-06-05T00:00:00"/>
    <x v="70"/>
    <x v="9"/>
    <x v="0"/>
    <x v="1"/>
    <x v="0"/>
    <x v="10"/>
    <x v="0"/>
    <x v="0"/>
    <x v="0"/>
    <x v="0"/>
    <n v="0"/>
    <n v="0"/>
    <n v="0"/>
    <x v="224"/>
    <n v="0"/>
    <n v="1"/>
    <x v="1"/>
    <n v="0"/>
    <x v="0"/>
    <x v="0"/>
    <x v="0"/>
  </r>
  <r>
    <x v="269"/>
    <d v="2017-06-05T00:00:00"/>
    <x v="70"/>
    <x v="2"/>
    <x v="0"/>
    <x v="0"/>
    <x v="0"/>
    <x v="10"/>
    <x v="0"/>
    <x v="0"/>
    <x v="0"/>
    <x v="0"/>
    <n v="0"/>
    <n v="1"/>
    <n v="0"/>
    <x v="225"/>
    <n v="1"/>
    <n v="0"/>
    <x v="0"/>
    <n v="0"/>
    <x v="0"/>
    <x v="0"/>
    <x v="0"/>
  </r>
  <r>
    <x v="270"/>
    <d v="2017-06-05T00:00:00"/>
    <x v="76"/>
    <x v="50"/>
    <x v="0"/>
    <x v="0"/>
    <x v="0"/>
    <x v="19"/>
    <x v="0"/>
    <x v="0"/>
    <x v="0"/>
    <x v="1"/>
    <n v="1"/>
    <n v="1"/>
    <n v="0"/>
    <x v="226"/>
    <n v="0"/>
    <n v="0"/>
    <x v="0"/>
    <n v="1"/>
    <x v="0"/>
    <x v="0"/>
    <x v="0"/>
  </r>
  <r>
    <x v="271"/>
    <d v="2017-06-05T00:00:00"/>
    <x v="79"/>
    <x v="17"/>
    <x v="0"/>
    <x v="0"/>
    <x v="0"/>
    <x v="29"/>
    <x v="0"/>
    <x v="0"/>
    <x v="0"/>
    <x v="0"/>
    <n v="1"/>
    <n v="1"/>
    <n v="0"/>
    <x v="227"/>
    <n v="1"/>
    <n v="0"/>
    <x v="0"/>
    <n v="0"/>
    <x v="0"/>
    <x v="0"/>
    <x v="0"/>
  </r>
  <r>
    <x v="272"/>
    <d v="2017-06-05T00:00:00"/>
    <x v="68"/>
    <x v="6"/>
    <x v="1"/>
    <x v="0"/>
    <x v="0"/>
    <x v="9"/>
    <x v="0"/>
    <x v="0"/>
    <x v="0"/>
    <x v="0"/>
    <n v="1"/>
    <n v="0"/>
    <n v="0"/>
    <x v="228"/>
    <n v="0"/>
    <n v="0"/>
    <x v="0"/>
    <n v="0"/>
    <x v="0"/>
    <x v="0"/>
    <x v="0"/>
  </r>
  <r>
    <x v="273"/>
    <d v="2017-06-05T00:00:00"/>
    <x v="71"/>
    <x v="9"/>
    <x v="0"/>
    <x v="1"/>
    <x v="0"/>
    <x v="7"/>
    <x v="0"/>
    <x v="0"/>
    <x v="0"/>
    <x v="0"/>
    <n v="0"/>
    <n v="1"/>
    <n v="0"/>
    <x v="229"/>
    <n v="0"/>
    <n v="0"/>
    <x v="0"/>
    <n v="0"/>
    <x v="0"/>
    <x v="0"/>
    <x v="0"/>
  </r>
  <r>
    <x v="274"/>
    <d v="2017-06-05T00:00:00"/>
    <x v="75"/>
    <x v="33"/>
    <x v="1"/>
    <x v="1"/>
    <x v="0"/>
    <x v="0"/>
    <x v="2"/>
    <x v="0"/>
    <x v="0"/>
    <x v="0"/>
    <n v="0"/>
    <n v="0"/>
    <n v="0"/>
    <x v="230"/>
    <n v="0"/>
    <n v="0"/>
    <x v="1"/>
    <n v="1"/>
    <x v="1"/>
    <x v="0"/>
    <x v="0"/>
  </r>
  <r>
    <x v="275"/>
    <d v="2017-06-05T00:00:00"/>
    <x v="61"/>
    <x v="18"/>
    <x v="0"/>
    <x v="1"/>
    <x v="0"/>
    <x v="18"/>
    <x v="1"/>
    <x v="0"/>
    <x v="0"/>
    <x v="1"/>
    <n v="0"/>
    <n v="1"/>
    <n v="1"/>
    <x v="215"/>
    <n v="0"/>
    <n v="0"/>
    <x v="0"/>
    <n v="1"/>
    <x v="1"/>
    <x v="0"/>
    <x v="0"/>
  </r>
  <r>
    <x v="276"/>
    <d v="2017-06-05T00:00:00"/>
    <x v="80"/>
    <x v="36"/>
    <x v="1"/>
    <x v="1"/>
    <x v="1"/>
    <x v="14"/>
    <x v="0"/>
    <x v="0"/>
    <x v="0"/>
    <x v="0"/>
    <n v="0"/>
    <n v="1"/>
    <n v="0"/>
    <x v="231"/>
    <n v="1"/>
    <n v="0"/>
    <x v="1"/>
    <n v="0"/>
    <x v="0"/>
    <x v="0"/>
    <x v="0"/>
  </r>
  <r>
    <x v="277"/>
    <d v="2017-06-05T00:00:00"/>
    <x v="62"/>
    <x v="58"/>
    <x v="0"/>
    <x v="1"/>
    <x v="1"/>
    <x v="8"/>
    <x v="0"/>
    <x v="0"/>
    <x v="0"/>
    <x v="1"/>
    <n v="1"/>
    <n v="0"/>
    <n v="1"/>
    <x v="139"/>
    <n v="0"/>
    <n v="0"/>
    <x v="1"/>
    <n v="1"/>
    <x v="0"/>
    <x v="0"/>
    <x v="0"/>
  </r>
  <r>
    <x v="278"/>
    <d v="2017-06-06T00:00:00"/>
    <x v="81"/>
    <x v="18"/>
    <x v="0"/>
    <x v="1"/>
    <x v="0"/>
    <x v="14"/>
    <x v="0"/>
    <x v="0"/>
    <x v="0"/>
    <x v="0"/>
    <n v="1"/>
    <n v="1"/>
    <n v="0"/>
    <x v="232"/>
    <n v="0"/>
    <n v="1"/>
    <x v="1"/>
    <n v="0"/>
    <x v="0"/>
    <x v="0"/>
    <x v="0"/>
  </r>
  <r>
    <x v="279"/>
    <d v="2017-06-06T00:00:00"/>
    <x v="68"/>
    <x v="36"/>
    <x v="0"/>
    <x v="1"/>
    <x v="0"/>
    <x v="19"/>
    <x v="0"/>
    <x v="0"/>
    <x v="0"/>
    <x v="0"/>
    <n v="1"/>
    <n v="1"/>
    <n v="0"/>
    <x v="233"/>
    <n v="0"/>
    <n v="0"/>
    <x v="0"/>
    <n v="0"/>
    <x v="1"/>
    <x v="0"/>
    <x v="0"/>
  </r>
  <r>
    <x v="280"/>
    <d v="2017-06-06T00:00:00"/>
    <x v="74"/>
    <x v="33"/>
    <x v="1"/>
    <x v="1"/>
    <x v="0"/>
    <x v="8"/>
    <x v="0"/>
    <x v="0"/>
    <x v="0"/>
    <x v="0"/>
    <n v="1"/>
    <n v="0"/>
    <n v="0"/>
    <x v="234"/>
    <n v="0"/>
    <n v="0"/>
    <x v="0"/>
    <n v="1"/>
    <x v="0"/>
    <x v="0"/>
    <x v="0"/>
  </r>
  <r>
    <x v="281"/>
    <d v="2017-06-06T00:00:00"/>
    <x v="73"/>
    <x v="50"/>
    <x v="1"/>
    <x v="1"/>
    <x v="0"/>
    <x v="10"/>
    <x v="0"/>
    <x v="0"/>
    <x v="0"/>
    <x v="1"/>
    <n v="1"/>
    <n v="0"/>
    <n v="0"/>
    <x v="235"/>
    <n v="0"/>
    <n v="0"/>
    <x v="1"/>
    <n v="1"/>
    <x v="0"/>
    <x v="0"/>
    <x v="0"/>
  </r>
  <r>
    <x v="282"/>
    <d v="2017-06-06T00:00:00"/>
    <x v="71"/>
    <x v="6"/>
    <x v="0"/>
    <x v="1"/>
    <x v="0"/>
    <x v="0"/>
    <x v="0"/>
    <x v="0"/>
    <x v="0"/>
    <x v="1"/>
    <n v="0"/>
    <n v="0"/>
    <n v="0"/>
    <x v="236"/>
    <n v="0"/>
    <n v="0"/>
    <x v="0"/>
    <n v="1"/>
    <x v="0"/>
    <x v="0"/>
    <x v="0"/>
  </r>
  <r>
    <x v="283"/>
    <d v="2017-06-07T00:00:00"/>
    <x v="77"/>
    <x v="36"/>
    <x v="0"/>
    <x v="1"/>
    <x v="0"/>
    <x v="9"/>
    <x v="0"/>
    <x v="0"/>
    <x v="0"/>
    <x v="0"/>
    <n v="1"/>
    <n v="1"/>
    <n v="0"/>
    <x v="237"/>
    <n v="1"/>
    <n v="1"/>
    <x v="1"/>
    <n v="0"/>
    <x v="0"/>
    <x v="0"/>
    <x v="0"/>
  </r>
  <r>
    <x v="284"/>
    <d v="2017-06-07T00:00:00"/>
    <x v="68"/>
    <x v="14"/>
    <x v="0"/>
    <x v="1"/>
    <x v="0"/>
    <x v="3"/>
    <x v="0"/>
    <x v="0"/>
    <x v="0"/>
    <x v="1"/>
    <n v="1"/>
    <n v="1"/>
    <n v="0"/>
    <x v="238"/>
    <n v="0"/>
    <n v="1"/>
    <x v="1"/>
    <n v="0"/>
    <x v="0"/>
    <x v="0"/>
    <x v="0"/>
  </r>
  <r>
    <x v="285"/>
    <d v="2017-06-07T00:00:00"/>
    <x v="72"/>
    <x v="32"/>
    <x v="1"/>
    <x v="0"/>
    <x v="1"/>
    <x v="19"/>
    <x v="0"/>
    <x v="0"/>
    <x v="0"/>
    <x v="1"/>
    <n v="1"/>
    <n v="1"/>
    <n v="0"/>
    <x v="117"/>
    <n v="0"/>
    <n v="1"/>
    <x v="1"/>
    <n v="0"/>
    <x v="0"/>
    <x v="0"/>
    <x v="0"/>
  </r>
  <r>
    <x v="286"/>
    <d v="2017-06-07T00:00:00"/>
    <x v="72"/>
    <x v="17"/>
    <x v="1"/>
    <x v="1"/>
    <x v="0"/>
    <x v="19"/>
    <x v="0"/>
    <x v="0"/>
    <x v="0"/>
    <x v="0"/>
    <n v="1"/>
    <n v="1"/>
    <n v="0"/>
    <x v="239"/>
    <n v="1"/>
    <n v="0"/>
    <x v="0"/>
    <n v="1"/>
    <x v="0"/>
    <x v="0"/>
    <x v="0"/>
  </r>
  <r>
    <x v="287"/>
    <d v="2017-06-07T00:00:00"/>
    <x v="74"/>
    <x v="32"/>
    <x v="0"/>
    <x v="1"/>
    <x v="0"/>
    <x v="2"/>
    <x v="0"/>
    <x v="1"/>
    <x v="0"/>
    <x v="1"/>
    <n v="0"/>
    <n v="1"/>
    <n v="0"/>
    <x v="47"/>
    <n v="0"/>
    <n v="0"/>
    <x v="1"/>
    <n v="1"/>
    <x v="0"/>
    <x v="0"/>
    <x v="1"/>
  </r>
  <r>
    <x v="288"/>
    <d v="2017-06-07T00:00:00"/>
    <x v="71"/>
    <x v="5"/>
    <x v="0"/>
    <x v="1"/>
    <x v="0"/>
    <x v="5"/>
    <x v="1"/>
    <x v="0"/>
    <x v="0"/>
    <x v="1"/>
    <n v="0"/>
    <n v="1"/>
    <n v="0"/>
    <x v="240"/>
    <n v="0"/>
    <n v="0"/>
    <x v="0"/>
    <n v="1"/>
    <x v="0"/>
    <x v="0"/>
    <x v="0"/>
  </r>
  <r>
    <x v="289"/>
    <d v="2017-06-08T00:00:00"/>
    <x v="62"/>
    <x v="9"/>
    <x v="0"/>
    <x v="0"/>
    <x v="0"/>
    <x v="9"/>
    <x v="0"/>
    <x v="1"/>
    <x v="0"/>
    <x v="1"/>
    <n v="0"/>
    <n v="1"/>
    <n v="0"/>
    <x v="93"/>
    <n v="0"/>
    <n v="1"/>
    <x v="0"/>
    <n v="0"/>
    <x v="0"/>
    <x v="0"/>
    <x v="1"/>
  </r>
  <r>
    <x v="290"/>
    <d v="2017-06-08T00:00:00"/>
    <x v="62"/>
    <x v="10"/>
    <x v="1"/>
    <x v="1"/>
    <x v="0"/>
    <x v="9"/>
    <x v="0"/>
    <x v="0"/>
    <x v="0"/>
    <x v="0"/>
    <n v="0"/>
    <n v="1"/>
    <n v="0"/>
    <x v="241"/>
    <n v="1"/>
    <n v="1"/>
    <x v="1"/>
    <n v="0"/>
    <x v="0"/>
    <x v="0"/>
    <x v="0"/>
  </r>
  <r>
    <x v="291"/>
    <d v="2017-06-08T00:00:00"/>
    <x v="80"/>
    <x v="9"/>
    <x v="1"/>
    <x v="1"/>
    <x v="0"/>
    <x v="8"/>
    <x v="0"/>
    <x v="0"/>
    <x v="0"/>
    <x v="0"/>
    <n v="0"/>
    <n v="1"/>
    <n v="0"/>
    <x v="242"/>
    <n v="0"/>
    <n v="1"/>
    <x v="1"/>
    <n v="0"/>
    <x v="0"/>
    <x v="0"/>
    <x v="0"/>
  </r>
  <r>
    <x v="292"/>
    <d v="2017-06-08T00:00:00"/>
    <x v="70"/>
    <x v="31"/>
    <x v="0"/>
    <x v="1"/>
    <x v="0"/>
    <x v="5"/>
    <x v="0"/>
    <x v="0"/>
    <x v="0"/>
    <x v="0"/>
    <n v="1"/>
    <n v="1"/>
    <n v="0"/>
    <x v="243"/>
    <n v="0"/>
    <n v="0"/>
    <x v="1"/>
    <n v="0"/>
    <x v="0"/>
    <x v="0"/>
    <x v="0"/>
  </r>
  <r>
    <x v="293"/>
    <d v="2017-06-08T00:00:00"/>
    <x v="76"/>
    <x v="12"/>
    <x v="0"/>
    <x v="1"/>
    <x v="0"/>
    <x v="7"/>
    <x v="0"/>
    <x v="0"/>
    <x v="0"/>
    <x v="0"/>
    <n v="1"/>
    <n v="0"/>
    <n v="0"/>
    <x v="244"/>
    <n v="0"/>
    <n v="0"/>
    <x v="1"/>
    <n v="0"/>
    <x v="0"/>
    <x v="0"/>
    <x v="0"/>
  </r>
  <r>
    <x v="294"/>
    <d v="2017-06-08T00:00:00"/>
    <x v="70"/>
    <x v="18"/>
    <x v="1"/>
    <x v="1"/>
    <x v="0"/>
    <x v="5"/>
    <x v="0"/>
    <x v="0"/>
    <x v="0"/>
    <x v="0"/>
    <n v="1"/>
    <n v="1"/>
    <n v="0"/>
    <x v="10"/>
    <n v="0"/>
    <n v="0"/>
    <x v="1"/>
    <n v="0"/>
    <x v="0"/>
    <x v="0"/>
    <x v="0"/>
  </r>
  <r>
    <x v="295"/>
    <d v="2017-06-08T00:00:00"/>
    <x v="68"/>
    <x v="18"/>
    <x v="0"/>
    <x v="1"/>
    <x v="0"/>
    <x v="10"/>
    <x v="0"/>
    <x v="1"/>
    <x v="1"/>
    <x v="1"/>
    <n v="0"/>
    <n v="0"/>
    <n v="0"/>
    <x v="245"/>
    <n v="0"/>
    <n v="0"/>
    <x v="1"/>
    <n v="0"/>
    <x v="0"/>
    <x v="0"/>
    <x v="2"/>
  </r>
  <r>
    <x v="296"/>
    <d v="2017-06-08T00:00:00"/>
    <x v="72"/>
    <x v="1"/>
    <x v="0"/>
    <x v="1"/>
    <x v="0"/>
    <x v="3"/>
    <x v="0"/>
    <x v="0"/>
    <x v="0"/>
    <x v="1"/>
    <n v="1"/>
    <n v="0"/>
    <n v="0"/>
    <x v="86"/>
    <n v="0"/>
    <n v="0"/>
    <x v="0"/>
    <n v="1"/>
    <x v="0"/>
    <x v="0"/>
    <x v="0"/>
  </r>
  <r>
    <x v="297"/>
    <d v="2017-06-08T00:00:00"/>
    <x v="68"/>
    <x v="2"/>
    <x v="0"/>
    <x v="1"/>
    <x v="0"/>
    <x v="10"/>
    <x v="0"/>
    <x v="0"/>
    <x v="0"/>
    <x v="0"/>
    <n v="0"/>
    <n v="0"/>
    <n v="0"/>
    <x v="246"/>
    <n v="1"/>
    <n v="0"/>
    <x v="1"/>
    <n v="0"/>
    <x v="0"/>
    <x v="0"/>
    <x v="0"/>
  </r>
  <r>
    <x v="298"/>
    <d v="2017-06-08T00:00:00"/>
    <x v="62"/>
    <x v="1"/>
    <x v="1"/>
    <x v="1"/>
    <x v="0"/>
    <x v="9"/>
    <x v="0"/>
    <x v="0"/>
    <x v="0"/>
    <x v="0"/>
    <n v="1"/>
    <n v="0"/>
    <n v="0"/>
    <x v="247"/>
    <n v="1"/>
    <n v="0"/>
    <x v="0"/>
    <n v="0"/>
    <x v="0"/>
    <x v="0"/>
    <x v="0"/>
  </r>
  <r>
    <x v="299"/>
    <d v="2017-06-09T00:00:00"/>
    <x v="68"/>
    <x v="25"/>
    <x v="0"/>
    <x v="0"/>
    <x v="0"/>
    <x v="7"/>
    <x v="0"/>
    <x v="0"/>
    <x v="0"/>
    <x v="0"/>
    <n v="0"/>
    <n v="1"/>
    <n v="0"/>
    <x v="248"/>
    <n v="0"/>
    <n v="0"/>
    <x v="1"/>
    <n v="0"/>
    <x v="0"/>
    <x v="0"/>
    <x v="0"/>
  </r>
  <r>
    <x v="300"/>
    <d v="2017-06-09T00:00:00"/>
    <x v="72"/>
    <x v="9"/>
    <x v="0"/>
    <x v="1"/>
    <x v="0"/>
    <x v="10"/>
    <x v="2"/>
    <x v="0"/>
    <x v="0"/>
    <x v="1"/>
    <n v="1"/>
    <n v="0"/>
    <n v="0"/>
    <x v="71"/>
    <n v="0"/>
    <n v="0"/>
    <x v="1"/>
    <n v="1"/>
    <x v="0"/>
    <x v="0"/>
    <x v="0"/>
  </r>
  <r>
    <x v="301"/>
    <d v="2017-06-10T00:00:00"/>
    <x v="82"/>
    <x v="14"/>
    <x v="1"/>
    <x v="1"/>
    <x v="0"/>
    <x v="20"/>
    <x v="0"/>
    <x v="0"/>
    <x v="0"/>
    <x v="0"/>
    <n v="0"/>
    <n v="1"/>
    <n v="0"/>
    <x v="249"/>
    <n v="0"/>
    <n v="1"/>
    <x v="1"/>
    <n v="1"/>
    <x v="0"/>
    <x v="0"/>
    <x v="0"/>
  </r>
  <r>
    <x v="302"/>
    <d v="2017-06-10T00:00:00"/>
    <x v="72"/>
    <x v="18"/>
    <x v="0"/>
    <x v="1"/>
    <x v="0"/>
    <x v="7"/>
    <x v="0"/>
    <x v="0"/>
    <x v="1"/>
    <x v="1"/>
    <n v="0"/>
    <n v="1"/>
    <n v="0"/>
    <x v="214"/>
    <n v="0"/>
    <n v="1"/>
    <x v="1"/>
    <n v="0"/>
    <x v="0"/>
    <x v="1"/>
    <x v="1"/>
  </r>
  <r>
    <x v="303"/>
    <d v="2017-06-10T00:00:00"/>
    <x v="62"/>
    <x v="22"/>
    <x v="0"/>
    <x v="1"/>
    <x v="0"/>
    <x v="3"/>
    <x v="0"/>
    <x v="0"/>
    <x v="0"/>
    <x v="1"/>
    <n v="1"/>
    <n v="1"/>
    <n v="0"/>
    <x v="250"/>
    <n v="1"/>
    <n v="0"/>
    <x v="0"/>
    <n v="0"/>
    <x v="0"/>
    <x v="0"/>
    <x v="0"/>
  </r>
  <r>
    <x v="304"/>
    <d v="2017-06-10T00:00:00"/>
    <x v="80"/>
    <x v="22"/>
    <x v="0"/>
    <x v="1"/>
    <x v="0"/>
    <x v="13"/>
    <x v="0"/>
    <x v="0"/>
    <x v="0"/>
    <x v="1"/>
    <n v="1"/>
    <n v="0"/>
    <n v="0"/>
    <x v="251"/>
    <n v="0"/>
    <n v="0"/>
    <x v="1"/>
    <n v="1"/>
    <x v="0"/>
    <x v="0"/>
    <x v="0"/>
  </r>
  <r>
    <x v="305"/>
    <d v="2017-06-10T00:00:00"/>
    <x v="62"/>
    <x v="50"/>
    <x v="1"/>
    <x v="1"/>
    <x v="0"/>
    <x v="3"/>
    <x v="0"/>
    <x v="0"/>
    <x v="0"/>
    <x v="0"/>
    <n v="1"/>
    <n v="1"/>
    <n v="1"/>
    <x v="252"/>
    <n v="1"/>
    <n v="0"/>
    <x v="0"/>
    <n v="1"/>
    <x v="0"/>
    <x v="0"/>
    <x v="0"/>
  </r>
  <r>
    <x v="306"/>
    <d v="2017-06-10T00:00:00"/>
    <x v="62"/>
    <x v="46"/>
    <x v="1"/>
    <x v="1"/>
    <x v="0"/>
    <x v="3"/>
    <x v="0"/>
    <x v="0"/>
    <x v="0"/>
    <x v="1"/>
    <n v="0"/>
    <n v="0"/>
    <n v="0"/>
    <x v="7"/>
    <n v="0"/>
    <n v="0"/>
    <x v="1"/>
    <n v="0"/>
    <x v="0"/>
    <x v="0"/>
    <x v="0"/>
  </r>
  <r>
    <x v="307"/>
    <d v="2017-06-10T00:00:00"/>
    <x v="78"/>
    <x v="59"/>
    <x v="1"/>
    <x v="1"/>
    <x v="0"/>
    <x v="14"/>
    <x v="0"/>
    <x v="0"/>
    <x v="0"/>
    <x v="1"/>
    <n v="0"/>
    <n v="0"/>
    <n v="0"/>
    <x v="253"/>
    <n v="1"/>
    <n v="0"/>
    <x v="1"/>
    <n v="0"/>
    <x v="0"/>
    <x v="0"/>
    <x v="0"/>
  </r>
  <r>
    <x v="308"/>
    <d v="2017-06-10T00:00:00"/>
    <x v="62"/>
    <x v="47"/>
    <x v="1"/>
    <x v="1"/>
    <x v="0"/>
    <x v="3"/>
    <x v="0"/>
    <x v="0"/>
    <x v="0"/>
    <x v="0"/>
    <n v="1"/>
    <n v="0"/>
    <n v="0"/>
    <x v="254"/>
    <n v="1"/>
    <n v="0"/>
    <x v="1"/>
    <n v="1"/>
    <x v="0"/>
    <x v="0"/>
    <x v="0"/>
  </r>
  <r>
    <x v="309"/>
    <d v="2017-06-10T00:00:00"/>
    <x v="77"/>
    <x v="18"/>
    <x v="0"/>
    <x v="1"/>
    <x v="0"/>
    <x v="10"/>
    <x v="0"/>
    <x v="0"/>
    <x v="0"/>
    <x v="0"/>
    <n v="1"/>
    <n v="0"/>
    <n v="0"/>
    <x v="255"/>
    <n v="1"/>
    <n v="0"/>
    <x v="1"/>
    <n v="1"/>
    <x v="0"/>
    <x v="0"/>
    <x v="0"/>
  </r>
  <r>
    <x v="310"/>
    <d v="2017-06-11T00:00:00"/>
    <x v="83"/>
    <x v="2"/>
    <x v="1"/>
    <x v="0"/>
    <x v="0"/>
    <x v="19"/>
    <x v="0"/>
    <x v="0"/>
    <x v="0"/>
    <x v="0"/>
    <n v="0"/>
    <n v="1"/>
    <n v="0"/>
    <x v="161"/>
    <n v="1"/>
    <n v="1"/>
    <x v="1"/>
    <n v="0"/>
    <x v="0"/>
    <x v="0"/>
    <x v="0"/>
  </r>
  <r>
    <x v="311"/>
    <d v="2017-06-11T00:00:00"/>
    <x v="77"/>
    <x v="5"/>
    <x v="1"/>
    <x v="1"/>
    <x v="0"/>
    <x v="7"/>
    <x v="0"/>
    <x v="0"/>
    <x v="0"/>
    <x v="1"/>
    <n v="0"/>
    <n v="0"/>
    <n v="0"/>
    <x v="256"/>
    <n v="0"/>
    <n v="1"/>
    <x v="1"/>
    <n v="0"/>
    <x v="0"/>
    <x v="0"/>
    <x v="0"/>
  </r>
  <r>
    <x v="312"/>
    <d v="2017-06-11T00:00:00"/>
    <x v="84"/>
    <x v="14"/>
    <x v="1"/>
    <x v="0"/>
    <x v="0"/>
    <x v="2"/>
    <x v="0"/>
    <x v="0"/>
    <x v="0"/>
    <x v="0"/>
    <n v="0"/>
    <n v="0"/>
    <n v="0"/>
    <x v="221"/>
    <n v="1"/>
    <n v="0"/>
    <x v="1"/>
    <n v="0"/>
    <x v="0"/>
    <x v="0"/>
    <x v="0"/>
  </r>
  <r>
    <x v="313"/>
    <d v="2017-06-11T00:00:00"/>
    <x v="68"/>
    <x v="51"/>
    <x v="0"/>
    <x v="1"/>
    <x v="0"/>
    <x v="5"/>
    <x v="2"/>
    <x v="0"/>
    <x v="0"/>
    <x v="0"/>
    <n v="1"/>
    <n v="1"/>
    <n v="0"/>
    <x v="257"/>
    <n v="0"/>
    <n v="0"/>
    <x v="0"/>
    <n v="1"/>
    <x v="0"/>
    <x v="0"/>
    <x v="0"/>
  </r>
  <r>
    <x v="314"/>
    <d v="2017-06-12T00:00:00"/>
    <x v="72"/>
    <x v="14"/>
    <x v="1"/>
    <x v="1"/>
    <x v="0"/>
    <x v="5"/>
    <x v="1"/>
    <x v="0"/>
    <x v="0"/>
    <x v="1"/>
    <n v="1"/>
    <n v="0"/>
    <n v="1"/>
    <x v="258"/>
    <n v="0"/>
    <n v="1"/>
    <x v="1"/>
    <n v="1"/>
    <x v="1"/>
    <x v="0"/>
    <x v="0"/>
  </r>
  <r>
    <x v="315"/>
    <d v="2017-06-12T00:00:00"/>
    <x v="74"/>
    <x v="49"/>
    <x v="0"/>
    <x v="0"/>
    <x v="0"/>
    <x v="10"/>
    <x v="0"/>
    <x v="0"/>
    <x v="0"/>
    <x v="1"/>
    <n v="0"/>
    <n v="0"/>
    <n v="0"/>
    <x v="259"/>
    <n v="0"/>
    <n v="0"/>
    <x v="1"/>
    <n v="0"/>
    <x v="0"/>
    <x v="0"/>
    <x v="0"/>
  </r>
  <r>
    <x v="316"/>
    <d v="2017-06-12T00:00:00"/>
    <x v="85"/>
    <x v="30"/>
    <x v="0"/>
    <x v="1"/>
    <x v="0"/>
    <x v="14"/>
    <x v="0"/>
    <x v="0"/>
    <x v="0"/>
    <x v="0"/>
    <n v="0"/>
    <n v="1"/>
    <n v="0"/>
    <x v="260"/>
    <n v="0"/>
    <n v="0"/>
    <x v="0"/>
    <n v="0"/>
    <x v="1"/>
    <x v="0"/>
    <x v="0"/>
  </r>
  <r>
    <x v="317"/>
    <d v="2017-06-12T00:00:00"/>
    <x v="81"/>
    <x v="51"/>
    <x v="0"/>
    <x v="1"/>
    <x v="0"/>
    <x v="9"/>
    <x v="1"/>
    <x v="0"/>
    <x v="0"/>
    <x v="1"/>
    <n v="0"/>
    <n v="1"/>
    <n v="1"/>
    <x v="261"/>
    <n v="1"/>
    <n v="0"/>
    <x v="0"/>
    <n v="1"/>
    <x v="1"/>
    <x v="1"/>
    <x v="0"/>
  </r>
  <r>
    <x v="318"/>
    <d v="2017-06-13T00:00:00"/>
    <x v="77"/>
    <x v="13"/>
    <x v="1"/>
    <x v="1"/>
    <x v="0"/>
    <x v="5"/>
    <x v="1"/>
    <x v="0"/>
    <x v="0"/>
    <x v="1"/>
    <n v="1"/>
    <n v="0"/>
    <n v="0"/>
    <x v="262"/>
    <n v="0"/>
    <n v="1"/>
    <x v="0"/>
    <n v="0"/>
    <x v="1"/>
    <x v="0"/>
    <x v="0"/>
  </r>
  <r>
    <x v="319"/>
    <d v="2017-06-13T00:00:00"/>
    <x v="86"/>
    <x v="36"/>
    <x v="1"/>
    <x v="1"/>
    <x v="0"/>
    <x v="16"/>
    <x v="1"/>
    <x v="0"/>
    <x v="0"/>
    <x v="1"/>
    <n v="0"/>
    <n v="0"/>
    <n v="1"/>
    <x v="263"/>
    <n v="0"/>
    <n v="1"/>
    <x v="0"/>
    <n v="1"/>
    <x v="0"/>
    <x v="0"/>
    <x v="0"/>
  </r>
  <r>
    <x v="320"/>
    <d v="2017-06-13T00:00:00"/>
    <x v="82"/>
    <x v="2"/>
    <x v="1"/>
    <x v="0"/>
    <x v="0"/>
    <x v="2"/>
    <x v="0"/>
    <x v="0"/>
    <x v="0"/>
    <x v="1"/>
    <n v="0"/>
    <n v="1"/>
    <n v="0"/>
    <x v="264"/>
    <n v="0"/>
    <n v="0"/>
    <x v="1"/>
    <n v="1"/>
    <x v="0"/>
    <x v="0"/>
    <x v="0"/>
  </r>
  <r>
    <x v="321"/>
    <d v="2017-06-13T00:00:00"/>
    <x v="59"/>
    <x v="14"/>
    <x v="0"/>
    <x v="0"/>
    <x v="0"/>
    <x v="11"/>
    <x v="0"/>
    <x v="0"/>
    <x v="0"/>
    <x v="0"/>
    <n v="0"/>
    <n v="1"/>
    <n v="0"/>
    <x v="265"/>
    <n v="0"/>
    <n v="0"/>
    <x v="0"/>
    <n v="0"/>
    <x v="0"/>
    <x v="0"/>
    <x v="0"/>
  </r>
  <r>
    <x v="322"/>
    <d v="2017-06-13T00:00:00"/>
    <x v="84"/>
    <x v="16"/>
    <x v="0"/>
    <x v="0"/>
    <x v="0"/>
    <x v="9"/>
    <x v="0"/>
    <x v="0"/>
    <x v="0"/>
    <x v="0"/>
    <n v="1"/>
    <n v="0"/>
    <n v="1"/>
    <x v="266"/>
    <n v="0"/>
    <n v="0"/>
    <x v="0"/>
    <n v="1"/>
    <x v="0"/>
    <x v="0"/>
    <x v="0"/>
  </r>
  <r>
    <x v="323"/>
    <d v="2017-06-13T00:00:00"/>
    <x v="83"/>
    <x v="18"/>
    <x v="1"/>
    <x v="1"/>
    <x v="0"/>
    <x v="10"/>
    <x v="0"/>
    <x v="0"/>
    <x v="0"/>
    <x v="1"/>
    <n v="1"/>
    <n v="0"/>
    <n v="0"/>
    <x v="267"/>
    <n v="0"/>
    <n v="0"/>
    <x v="0"/>
    <n v="0"/>
    <x v="0"/>
    <x v="0"/>
    <x v="0"/>
  </r>
  <r>
    <x v="324"/>
    <d v="2017-06-13T00:00:00"/>
    <x v="84"/>
    <x v="45"/>
    <x v="1"/>
    <x v="1"/>
    <x v="0"/>
    <x v="9"/>
    <x v="0"/>
    <x v="0"/>
    <x v="0"/>
    <x v="1"/>
    <n v="0"/>
    <n v="1"/>
    <n v="0"/>
    <x v="268"/>
    <n v="0"/>
    <n v="0"/>
    <x v="1"/>
    <n v="0"/>
    <x v="0"/>
    <x v="0"/>
    <x v="0"/>
  </r>
  <r>
    <x v="325"/>
    <d v="2017-06-14T00:00:00"/>
    <x v="87"/>
    <x v="18"/>
    <x v="1"/>
    <x v="0"/>
    <x v="0"/>
    <x v="9"/>
    <x v="0"/>
    <x v="0"/>
    <x v="0"/>
    <x v="0"/>
    <n v="0"/>
    <n v="1"/>
    <n v="0"/>
    <x v="261"/>
    <n v="1"/>
    <n v="1"/>
    <x v="0"/>
    <n v="0"/>
    <x v="0"/>
    <x v="0"/>
    <x v="0"/>
  </r>
  <r>
    <x v="326"/>
    <d v="2017-06-14T00:00:00"/>
    <x v="84"/>
    <x v="35"/>
    <x v="0"/>
    <x v="0"/>
    <x v="0"/>
    <x v="19"/>
    <x v="0"/>
    <x v="0"/>
    <x v="1"/>
    <x v="1"/>
    <n v="1"/>
    <n v="1"/>
    <n v="0"/>
    <x v="269"/>
    <n v="0"/>
    <n v="1"/>
    <x v="1"/>
    <n v="0"/>
    <x v="0"/>
    <x v="0"/>
    <x v="1"/>
  </r>
  <r>
    <x v="327"/>
    <d v="2017-06-14T00:00:00"/>
    <x v="84"/>
    <x v="18"/>
    <x v="0"/>
    <x v="1"/>
    <x v="0"/>
    <x v="19"/>
    <x v="0"/>
    <x v="0"/>
    <x v="0"/>
    <x v="0"/>
    <n v="1"/>
    <n v="1"/>
    <n v="0"/>
    <x v="270"/>
    <n v="0"/>
    <n v="1"/>
    <x v="0"/>
    <n v="0"/>
    <x v="0"/>
    <x v="0"/>
    <x v="0"/>
  </r>
  <r>
    <x v="328"/>
    <d v="2017-06-14T00:00:00"/>
    <x v="87"/>
    <x v="33"/>
    <x v="0"/>
    <x v="1"/>
    <x v="0"/>
    <x v="9"/>
    <x v="0"/>
    <x v="0"/>
    <x v="0"/>
    <x v="0"/>
    <n v="1"/>
    <n v="1"/>
    <n v="0"/>
    <x v="271"/>
    <n v="0"/>
    <n v="1"/>
    <x v="0"/>
    <n v="0"/>
    <x v="0"/>
    <x v="0"/>
    <x v="0"/>
  </r>
  <r>
    <x v="329"/>
    <d v="2017-06-14T00:00:00"/>
    <x v="84"/>
    <x v="4"/>
    <x v="0"/>
    <x v="1"/>
    <x v="0"/>
    <x v="19"/>
    <x v="0"/>
    <x v="0"/>
    <x v="0"/>
    <x v="1"/>
    <n v="0"/>
    <n v="1"/>
    <n v="0"/>
    <x v="272"/>
    <n v="0"/>
    <n v="1"/>
    <x v="0"/>
    <n v="1"/>
    <x v="0"/>
    <x v="0"/>
    <x v="0"/>
  </r>
  <r>
    <x v="330"/>
    <d v="2017-06-14T00:00:00"/>
    <x v="83"/>
    <x v="47"/>
    <x v="1"/>
    <x v="1"/>
    <x v="0"/>
    <x v="7"/>
    <x v="0"/>
    <x v="0"/>
    <x v="0"/>
    <x v="1"/>
    <n v="1"/>
    <n v="1"/>
    <n v="0"/>
    <x v="273"/>
    <n v="0"/>
    <n v="1"/>
    <x v="1"/>
    <n v="0"/>
    <x v="0"/>
    <x v="0"/>
    <x v="0"/>
  </r>
  <r>
    <x v="331"/>
    <d v="2017-06-14T00:00:00"/>
    <x v="80"/>
    <x v="14"/>
    <x v="0"/>
    <x v="1"/>
    <x v="0"/>
    <x v="10"/>
    <x v="0"/>
    <x v="0"/>
    <x v="0"/>
    <x v="0"/>
    <n v="0"/>
    <n v="1"/>
    <n v="0"/>
    <x v="274"/>
    <n v="1"/>
    <n v="0"/>
    <x v="0"/>
    <n v="0"/>
    <x v="0"/>
    <x v="0"/>
    <x v="0"/>
  </r>
  <r>
    <x v="332"/>
    <d v="2017-06-14T00:00:00"/>
    <x v="87"/>
    <x v="44"/>
    <x v="1"/>
    <x v="1"/>
    <x v="0"/>
    <x v="9"/>
    <x v="0"/>
    <x v="0"/>
    <x v="0"/>
    <x v="1"/>
    <n v="1"/>
    <n v="0"/>
    <n v="1"/>
    <x v="275"/>
    <n v="1"/>
    <n v="0"/>
    <x v="0"/>
    <n v="1"/>
    <x v="0"/>
    <x v="0"/>
    <x v="0"/>
  </r>
  <r>
    <x v="333"/>
    <d v="2017-06-14T00:00:00"/>
    <x v="80"/>
    <x v="2"/>
    <x v="1"/>
    <x v="1"/>
    <x v="0"/>
    <x v="10"/>
    <x v="1"/>
    <x v="0"/>
    <x v="0"/>
    <x v="0"/>
    <n v="1"/>
    <n v="0"/>
    <n v="0"/>
    <x v="276"/>
    <n v="0"/>
    <n v="0"/>
    <x v="1"/>
    <n v="0"/>
    <x v="1"/>
    <x v="0"/>
    <x v="0"/>
  </r>
  <r>
    <x v="334"/>
    <d v="2017-06-15T00:00:00"/>
    <x v="88"/>
    <x v="27"/>
    <x v="0"/>
    <x v="0"/>
    <x v="0"/>
    <x v="1"/>
    <x v="0"/>
    <x v="0"/>
    <x v="0"/>
    <x v="1"/>
    <n v="1"/>
    <n v="1"/>
    <n v="0"/>
    <x v="277"/>
    <n v="0"/>
    <n v="1"/>
    <x v="0"/>
    <n v="1"/>
    <x v="0"/>
    <x v="0"/>
    <x v="0"/>
  </r>
  <r>
    <x v="335"/>
    <d v="2017-06-15T00:00:00"/>
    <x v="84"/>
    <x v="5"/>
    <x v="1"/>
    <x v="1"/>
    <x v="0"/>
    <x v="3"/>
    <x v="0"/>
    <x v="0"/>
    <x v="0"/>
    <x v="1"/>
    <n v="1"/>
    <n v="1"/>
    <n v="0"/>
    <x v="224"/>
    <n v="0"/>
    <n v="1"/>
    <x v="1"/>
    <n v="0"/>
    <x v="0"/>
    <x v="0"/>
    <x v="0"/>
  </r>
  <r>
    <x v="336"/>
    <d v="2017-06-15T00:00:00"/>
    <x v="86"/>
    <x v="59"/>
    <x v="1"/>
    <x v="0"/>
    <x v="0"/>
    <x v="4"/>
    <x v="0"/>
    <x v="0"/>
    <x v="0"/>
    <x v="1"/>
    <n v="0"/>
    <n v="0"/>
    <n v="1"/>
    <x v="278"/>
    <n v="1"/>
    <n v="0"/>
    <x v="1"/>
    <n v="1"/>
    <x v="0"/>
    <x v="0"/>
    <x v="0"/>
  </r>
  <r>
    <x v="337"/>
    <d v="2017-06-15T00:00:00"/>
    <x v="84"/>
    <x v="11"/>
    <x v="0"/>
    <x v="1"/>
    <x v="0"/>
    <x v="3"/>
    <x v="0"/>
    <x v="0"/>
    <x v="0"/>
    <x v="0"/>
    <n v="0"/>
    <n v="1"/>
    <n v="0"/>
    <x v="3"/>
    <n v="0"/>
    <n v="0"/>
    <x v="0"/>
    <n v="0"/>
    <x v="0"/>
    <x v="0"/>
    <x v="0"/>
  </r>
  <r>
    <x v="338"/>
    <d v="2017-06-15T00:00:00"/>
    <x v="89"/>
    <x v="9"/>
    <x v="0"/>
    <x v="1"/>
    <x v="1"/>
    <x v="11"/>
    <x v="0"/>
    <x v="0"/>
    <x v="0"/>
    <x v="0"/>
    <n v="1"/>
    <n v="1"/>
    <n v="0"/>
    <x v="279"/>
    <n v="1"/>
    <n v="0"/>
    <x v="1"/>
    <n v="1"/>
    <x v="0"/>
    <x v="0"/>
    <x v="0"/>
  </r>
  <r>
    <x v="339"/>
    <d v="2017-06-16T00:00:00"/>
    <x v="80"/>
    <x v="13"/>
    <x v="0"/>
    <x v="0"/>
    <x v="0"/>
    <x v="0"/>
    <x v="0"/>
    <x v="0"/>
    <x v="0"/>
    <x v="1"/>
    <n v="0"/>
    <n v="0"/>
    <n v="0"/>
    <x v="10"/>
    <n v="0"/>
    <n v="1"/>
    <x v="1"/>
    <n v="0"/>
    <x v="0"/>
    <x v="0"/>
    <x v="0"/>
  </r>
  <r>
    <x v="340"/>
    <d v="2017-06-16T00:00:00"/>
    <x v="78"/>
    <x v="25"/>
    <x v="0"/>
    <x v="1"/>
    <x v="0"/>
    <x v="9"/>
    <x v="0"/>
    <x v="0"/>
    <x v="0"/>
    <x v="1"/>
    <n v="0"/>
    <n v="1"/>
    <n v="0"/>
    <x v="131"/>
    <n v="0"/>
    <n v="1"/>
    <x v="1"/>
    <n v="0"/>
    <x v="0"/>
    <x v="0"/>
    <x v="0"/>
  </r>
  <r>
    <x v="341"/>
    <d v="2017-06-16T00:00:00"/>
    <x v="86"/>
    <x v="9"/>
    <x v="1"/>
    <x v="1"/>
    <x v="0"/>
    <x v="14"/>
    <x v="0"/>
    <x v="0"/>
    <x v="0"/>
    <x v="0"/>
    <n v="1"/>
    <n v="0"/>
    <n v="0"/>
    <x v="280"/>
    <n v="1"/>
    <n v="0"/>
    <x v="0"/>
    <n v="0"/>
    <x v="0"/>
    <x v="0"/>
    <x v="0"/>
  </r>
  <r>
    <x v="342"/>
    <d v="2017-06-16T00:00:00"/>
    <x v="59"/>
    <x v="32"/>
    <x v="1"/>
    <x v="1"/>
    <x v="0"/>
    <x v="13"/>
    <x v="0"/>
    <x v="0"/>
    <x v="0"/>
    <x v="0"/>
    <n v="1"/>
    <n v="1"/>
    <n v="0"/>
    <x v="281"/>
    <n v="0"/>
    <n v="0"/>
    <x v="0"/>
    <n v="0"/>
    <x v="0"/>
    <x v="0"/>
    <x v="0"/>
  </r>
  <r>
    <x v="343"/>
    <d v="2017-06-17T00:00:00"/>
    <x v="90"/>
    <x v="30"/>
    <x v="1"/>
    <x v="1"/>
    <x v="0"/>
    <x v="8"/>
    <x v="0"/>
    <x v="0"/>
    <x v="0"/>
    <x v="0"/>
    <n v="0"/>
    <n v="1"/>
    <n v="0"/>
    <x v="282"/>
    <n v="0"/>
    <n v="1"/>
    <x v="1"/>
    <n v="0"/>
    <x v="0"/>
    <x v="0"/>
    <x v="0"/>
  </r>
  <r>
    <x v="344"/>
    <d v="2017-06-17T00:00:00"/>
    <x v="87"/>
    <x v="19"/>
    <x v="0"/>
    <x v="1"/>
    <x v="0"/>
    <x v="10"/>
    <x v="0"/>
    <x v="1"/>
    <x v="1"/>
    <x v="1"/>
    <n v="0"/>
    <n v="0"/>
    <n v="0"/>
    <x v="283"/>
    <n v="0"/>
    <n v="1"/>
    <x v="1"/>
    <n v="0"/>
    <x v="0"/>
    <x v="0"/>
    <x v="2"/>
  </r>
  <r>
    <x v="345"/>
    <d v="2017-06-17T00:00:00"/>
    <x v="83"/>
    <x v="2"/>
    <x v="0"/>
    <x v="1"/>
    <x v="0"/>
    <x v="18"/>
    <x v="1"/>
    <x v="0"/>
    <x v="0"/>
    <x v="0"/>
    <n v="0"/>
    <n v="0"/>
    <n v="1"/>
    <x v="284"/>
    <n v="0"/>
    <n v="0"/>
    <x v="0"/>
    <n v="1"/>
    <x v="1"/>
    <x v="0"/>
    <x v="0"/>
  </r>
  <r>
    <x v="346"/>
    <d v="2017-06-17T00:00:00"/>
    <x v="89"/>
    <x v="33"/>
    <x v="0"/>
    <x v="1"/>
    <x v="0"/>
    <x v="2"/>
    <x v="0"/>
    <x v="0"/>
    <x v="0"/>
    <x v="1"/>
    <n v="0"/>
    <n v="0"/>
    <n v="0"/>
    <x v="285"/>
    <n v="0"/>
    <n v="0"/>
    <x v="0"/>
    <n v="0"/>
    <x v="0"/>
    <x v="0"/>
    <x v="0"/>
  </r>
  <r>
    <x v="347"/>
    <d v="2017-06-17T00:00:00"/>
    <x v="90"/>
    <x v="6"/>
    <x v="0"/>
    <x v="1"/>
    <x v="1"/>
    <x v="8"/>
    <x v="0"/>
    <x v="0"/>
    <x v="0"/>
    <x v="0"/>
    <n v="1"/>
    <n v="0"/>
    <n v="1"/>
    <x v="286"/>
    <n v="1"/>
    <n v="0"/>
    <x v="0"/>
    <n v="1"/>
    <x v="0"/>
    <x v="0"/>
    <x v="0"/>
  </r>
  <r>
    <x v="348"/>
    <d v="2017-06-18T00:00:00"/>
    <x v="82"/>
    <x v="36"/>
    <x v="0"/>
    <x v="1"/>
    <x v="0"/>
    <x v="10"/>
    <x v="0"/>
    <x v="0"/>
    <x v="0"/>
    <x v="1"/>
    <n v="1"/>
    <n v="1"/>
    <n v="0"/>
    <x v="287"/>
    <n v="0"/>
    <n v="1"/>
    <x v="0"/>
    <n v="1"/>
    <x v="0"/>
    <x v="0"/>
    <x v="0"/>
  </r>
  <r>
    <x v="349"/>
    <d v="2017-06-18T00:00:00"/>
    <x v="86"/>
    <x v="27"/>
    <x v="1"/>
    <x v="1"/>
    <x v="0"/>
    <x v="11"/>
    <x v="0"/>
    <x v="0"/>
    <x v="0"/>
    <x v="1"/>
    <n v="0"/>
    <n v="0"/>
    <n v="0"/>
    <x v="288"/>
    <n v="0"/>
    <n v="0"/>
    <x v="1"/>
    <n v="0"/>
    <x v="0"/>
    <x v="0"/>
    <x v="0"/>
  </r>
  <r>
    <x v="350"/>
    <d v="2017-06-18T00:00:00"/>
    <x v="91"/>
    <x v="9"/>
    <x v="0"/>
    <x v="1"/>
    <x v="0"/>
    <x v="16"/>
    <x v="0"/>
    <x v="1"/>
    <x v="0"/>
    <x v="0"/>
    <n v="0"/>
    <n v="0"/>
    <n v="1"/>
    <x v="289"/>
    <n v="0"/>
    <n v="0"/>
    <x v="1"/>
    <n v="1"/>
    <x v="0"/>
    <x v="0"/>
    <x v="1"/>
  </r>
  <r>
    <x v="351"/>
    <d v="2017-06-18T00:00:00"/>
    <x v="86"/>
    <x v="48"/>
    <x v="0"/>
    <x v="1"/>
    <x v="0"/>
    <x v="11"/>
    <x v="2"/>
    <x v="0"/>
    <x v="0"/>
    <x v="0"/>
    <n v="1"/>
    <n v="0"/>
    <n v="0"/>
    <x v="117"/>
    <n v="0"/>
    <n v="0"/>
    <x v="0"/>
    <n v="1"/>
    <x v="0"/>
    <x v="0"/>
    <x v="0"/>
  </r>
  <r>
    <x v="352"/>
    <d v="2017-06-18T00:00:00"/>
    <x v="59"/>
    <x v="22"/>
    <x v="0"/>
    <x v="1"/>
    <x v="0"/>
    <x v="19"/>
    <x v="0"/>
    <x v="1"/>
    <x v="0"/>
    <x v="0"/>
    <n v="1"/>
    <n v="0"/>
    <n v="1"/>
    <x v="36"/>
    <n v="1"/>
    <n v="0"/>
    <x v="1"/>
    <n v="1"/>
    <x v="0"/>
    <x v="0"/>
    <x v="1"/>
  </r>
  <r>
    <x v="353"/>
    <d v="2017-06-18T00:00:00"/>
    <x v="92"/>
    <x v="14"/>
    <x v="1"/>
    <x v="0"/>
    <x v="1"/>
    <x v="21"/>
    <x v="0"/>
    <x v="0"/>
    <x v="0"/>
    <x v="0"/>
    <n v="1"/>
    <n v="1"/>
    <n v="1"/>
    <x v="290"/>
    <n v="0"/>
    <n v="0"/>
    <x v="0"/>
    <n v="1"/>
    <x v="0"/>
    <x v="0"/>
    <x v="0"/>
  </r>
  <r>
    <x v="354"/>
    <d v="2017-06-19T00:00:00"/>
    <x v="81"/>
    <x v="12"/>
    <x v="0"/>
    <x v="1"/>
    <x v="0"/>
    <x v="18"/>
    <x v="1"/>
    <x v="0"/>
    <x v="0"/>
    <x v="1"/>
    <n v="1"/>
    <n v="1"/>
    <n v="1"/>
    <x v="36"/>
    <n v="1"/>
    <n v="1"/>
    <x v="0"/>
    <n v="1"/>
    <x v="1"/>
    <x v="0"/>
    <x v="0"/>
  </r>
  <r>
    <x v="355"/>
    <d v="2017-06-19T00:00:00"/>
    <x v="82"/>
    <x v="20"/>
    <x v="0"/>
    <x v="1"/>
    <x v="0"/>
    <x v="7"/>
    <x v="0"/>
    <x v="0"/>
    <x v="0"/>
    <x v="1"/>
    <n v="1"/>
    <n v="1"/>
    <n v="0"/>
    <x v="104"/>
    <n v="0"/>
    <n v="0"/>
    <x v="1"/>
    <n v="0"/>
    <x v="0"/>
    <x v="1"/>
    <x v="0"/>
  </r>
  <r>
    <x v="356"/>
    <d v="2017-06-19T00:00:00"/>
    <x v="93"/>
    <x v="18"/>
    <x v="1"/>
    <x v="1"/>
    <x v="0"/>
    <x v="2"/>
    <x v="0"/>
    <x v="0"/>
    <x v="0"/>
    <x v="1"/>
    <n v="1"/>
    <n v="0"/>
    <n v="0"/>
    <x v="291"/>
    <n v="0"/>
    <n v="0"/>
    <x v="1"/>
    <n v="0"/>
    <x v="0"/>
    <x v="0"/>
    <x v="0"/>
  </r>
  <r>
    <x v="357"/>
    <d v="2017-06-19T00:00:00"/>
    <x v="85"/>
    <x v="12"/>
    <x v="1"/>
    <x v="1"/>
    <x v="0"/>
    <x v="19"/>
    <x v="0"/>
    <x v="0"/>
    <x v="0"/>
    <x v="1"/>
    <n v="1"/>
    <n v="0"/>
    <n v="0"/>
    <x v="168"/>
    <n v="0"/>
    <n v="0"/>
    <x v="0"/>
    <n v="0"/>
    <x v="0"/>
    <x v="0"/>
    <x v="0"/>
  </r>
  <r>
    <x v="358"/>
    <d v="2017-06-19T00:00:00"/>
    <x v="86"/>
    <x v="11"/>
    <x v="0"/>
    <x v="1"/>
    <x v="0"/>
    <x v="8"/>
    <x v="0"/>
    <x v="0"/>
    <x v="0"/>
    <x v="0"/>
    <n v="0"/>
    <n v="1"/>
    <n v="1"/>
    <x v="131"/>
    <n v="0"/>
    <n v="0"/>
    <x v="1"/>
    <n v="1"/>
    <x v="0"/>
    <x v="0"/>
    <x v="0"/>
  </r>
  <r>
    <x v="359"/>
    <d v="2017-06-19T00:00:00"/>
    <x v="87"/>
    <x v="2"/>
    <x v="1"/>
    <x v="1"/>
    <x v="0"/>
    <x v="0"/>
    <x v="0"/>
    <x v="0"/>
    <x v="0"/>
    <x v="0"/>
    <n v="0"/>
    <n v="1"/>
    <n v="1"/>
    <x v="292"/>
    <n v="0"/>
    <n v="0"/>
    <x v="1"/>
    <n v="1"/>
    <x v="0"/>
    <x v="0"/>
    <x v="0"/>
  </r>
  <r>
    <x v="360"/>
    <d v="2017-06-19T00:00:00"/>
    <x v="78"/>
    <x v="4"/>
    <x v="0"/>
    <x v="1"/>
    <x v="0"/>
    <x v="10"/>
    <x v="0"/>
    <x v="0"/>
    <x v="0"/>
    <x v="1"/>
    <n v="1"/>
    <n v="1"/>
    <n v="0"/>
    <x v="119"/>
    <n v="0"/>
    <n v="0"/>
    <x v="0"/>
    <n v="0"/>
    <x v="0"/>
    <x v="0"/>
    <x v="0"/>
  </r>
  <r>
    <x v="361"/>
    <d v="2017-06-20T00:00:00"/>
    <x v="78"/>
    <x v="60"/>
    <x v="1"/>
    <x v="1"/>
    <x v="0"/>
    <x v="7"/>
    <x v="0"/>
    <x v="0"/>
    <x v="0"/>
    <x v="1"/>
    <n v="1"/>
    <n v="1"/>
    <n v="0"/>
    <x v="293"/>
    <n v="0"/>
    <n v="1"/>
    <x v="1"/>
    <n v="0"/>
    <x v="0"/>
    <x v="0"/>
    <x v="0"/>
  </r>
  <r>
    <x v="362"/>
    <d v="2017-06-20T00:00:00"/>
    <x v="89"/>
    <x v="23"/>
    <x v="0"/>
    <x v="1"/>
    <x v="0"/>
    <x v="19"/>
    <x v="0"/>
    <x v="0"/>
    <x v="0"/>
    <x v="1"/>
    <n v="0"/>
    <n v="0"/>
    <n v="0"/>
    <x v="37"/>
    <n v="0"/>
    <n v="1"/>
    <x v="0"/>
    <n v="0"/>
    <x v="0"/>
    <x v="0"/>
    <x v="0"/>
  </r>
  <r>
    <x v="363"/>
    <d v="2017-06-20T00:00:00"/>
    <x v="86"/>
    <x v="9"/>
    <x v="1"/>
    <x v="1"/>
    <x v="0"/>
    <x v="2"/>
    <x v="0"/>
    <x v="0"/>
    <x v="0"/>
    <x v="0"/>
    <n v="1"/>
    <n v="0"/>
    <n v="0"/>
    <x v="294"/>
    <n v="0"/>
    <n v="1"/>
    <x v="0"/>
    <n v="0"/>
    <x v="0"/>
    <x v="0"/>
    <x v="0"/>
  </r>
  <r>
    <x v="364"/>
    <d v="2017-06-20T00:00:00"/>
    <x v="94"/>
    <x v="11"/>
    <x v="0"/>
    <x v="0"/>
    <x v="0"/>
    <x v="6"/>
    <x v="0"/>
    <x v="0"/>
    <x v="0"/>
    <x v="1"/>
    <n v="0"/>
    <n v="1"/>
    <n v="0"/>
    <x v="112"/>
    <n v="0"/>
    <n v="0"/>
    <x v="0"/>
    <n v="0"/>
    <x v="0"/>
    <x v="0"/>
    <x v="0"/>
  </r>
  <r>
    <x v="365"/>
    <d v="2017-06-20T00:00:00"/>
    <x v="59"/>
    <x v="10"/>
    <x v="0"/>
    <x v="1"/>
    <x v="0"/>
    <x v="10"/>
    <x v="0"/>
    <x v="1"/>
    <x v="1"/>
    <x v="0"/>
    <n v="0"/>
    <n v="1"/>
    <n v="0"/>
    <x v="295"/>
    <n v="1"/>
    <n v="0"/>
    <x v="0"/>
    <n v="0"/>
    <x v="0"/>
    <x v="0"/>
    <x v="2"/>
  </r>
  <r>
    <x v="366"/>
    <d v="2017-06-20T00:00:00"/>
    <x v="87"/>
    <x v="7"/>
    <x v="0"/>
    <x v="1"/>
    <x v="0"/>
    <x v="5"/>
    <x v="0"/>
    <x v="0"/>
    <x v="0"/>
    <x v="1"/>
    <n v="1"/>
    <n v="1"/>
    <n v="1"/>
    <x v="69"/>
    <n v="0"/>
    <n v="0"/>
    <x v="0"/>
    <n v="1"/>
    <x v="0"/>
    <x v="0"/>
    <x v="0"/>
  </r>
  <r>
    <x v="367"/>
    <d v="2017-06-20T00:00:00"/>
    <x v="95"/>
    <x v="38"/>
    <x v="1"/>
    <x v="1"/>
    <x v="0"/>
    <x v="8"/>
    <x v="0"/>
    <x v="0"/>
    <x v="0"/>
    <x v="0"/>
    <n v="1"/>
    <n v="0"/>
    <n v="1"/>
    <x v="296"/>
    <n v="1"/>
    <n v="0"/>
    <x v="0"/>
    <n v="1"/>
    <x v="0"/>
    <x v="0"/>
    <x v="0"/>
  </r>
  <r>
    <x v="368"/>
    <d v="2017-06-20T00:00:00"/>
    <x v="91"/>
    <x v="32"/>
    <x v="1"/>
    <x v="1"/>
    <x v="0"/>
    <x v="4"/>
    <x v="0"/>
    <x v="0"/>
    <x v="0"/>
    <x v="0"/>
    <n v="1"/>
    <n v="1"/>
    <n v="0"/>
    <x v="65"/>
    <n v="0"/>
    <n v="0"/>
    <x v="1"/>
    <n v="1"/>
    <x v="0"/>
    <x v="0"/>
    <x v="0"/>
  </r>
  <r>
    <x v="369"/>
    <d v="2017-06-21T00:00:00"/>
    <x v="91"/>
    <x v="12"/>
    <x v="0"/>
    <x v="0"/>
    <x v="0"/>
    <x v="14"/>
    <x v="0"/>
    <x v="0"/>
    <x v="0"/>
    <x v="1"/>
    <n v="0"/>
    <n v="0"/>
    <n v="0"/>
    <x v="82"/>
    <n v="0"/>
    <n v="1"/>
    <x v="0"/>
    <n v="0"/>
    <x v="0"/>
    <x v="0"/>
    <x v="0"/>
  </r>
  <r>
    <x v="370"/>
    <d v="2017-06-21T00:00:00"/>
    <x v="96"/>
    <x v="45"/>
    <x v="0"/>
    <x v="1"/>
    <x v="0"/>
    <x v="4"/>
    <x v="0"/>
    <x v="0"/>
    <x v="0"/>
    <x v="1"/>
    <n v="0"/>
    <n v="0"/>
    <n v="0"/>
    <x v="297"/>
    <n v="0"/>
    <n v="0"/>
    <x v="1"/>
    <n v="0"/>
    <x v="0"/>
    <x v="0"/>
    <x v="0"/>
  </r>
  <r>
    <x v="371"/>
    <d v="2017-06-21T00:00:00"/>
    <x v="92"/>
    <x v="13"/>
    <x v="0"/>
    <x v="1"/>
    <x v="0"/>
    <x v="20"/>
    <x v="0"/>
    <x v="0"/>
    <x v="1"/>
    <x v="1"/>
    <n v="1"/>
    <n v="1"/>
    <n v="0"/>
    <x v="298"/>
    <n v="0"/>
    <n v="0"/>
    <x v="1"/>
    <n v="0"/>
    <x v="0"/>
    <x v="0"/>
    <x v="1"/>
  </r>
  <r>
    <x v="372"/>
    <d v="2017-06-21T00:00:00"/>
    <x v="95"/>
    <x v="11"/>
    <x v="0"/>
    <x v="1"/>
    <x v="0"/>
    <x v="2"/>
    <x v="0"/>
    <x v="0"/>
    <x v="0"/>
    <x v="0"/>
    <n v="1"/>
    <n v="1"/>
    <n v="0"/>
    <x v="299"/>
    <n v="0"/>
    <n v="0"/>
    <x v="0"/>
    <n v="1"/>
    <x v="0"/>
    <x v="0"/>
    <x v="0"/>
  </r>
  <r>
    <x v="373"/>
    <d v="2017-06-21T00:00:00"/>
    <x v="96"/>
    <x v="38"/>
    <x v="0"/>
    <x v="1"/>
    <x v="0"/>
    <x v="4"/>
    <x v="0"/>
    <x v="0"/>
    <x v="0"/>
    <x v="0"/>
    <n v="1"/>
    <n v="1"/>
    <n v="0"/>
    <x v="300"/>
    <n v="0"/>
    <n v="0"/>
    <x v="0"/>
    <n v="0"/>
    <x v="0"/>
    <x v="0"/>
    <x v="0"/>
  </r>
  <r>
    <x v="374"/>
    <d v="2017-06-22T00:00:00"/>
    <x v="85"/>
    <x v="12"/>
    <x v="0"/>
    <x v="0"/>
    <x v="0"/>
    <x v="7"/>
    <x v="2"/>
    <x v="0"/>
    <x v="0"/>
    <x v="1"/>
    <n v="0"/>
    <n v="0"/>
    <n v="0"/>
    <x v="70"/>
    <n v="0"/>
    <n v="1"/>
    <x v="1"/>
    <n v="0"/>
    <x v="0"/>
    <x v="0"/>
    <x v="0"/>
  </r>
  <r>
    <x v="375"/>
    <d v="2017-06-22T00:00:00"/>
    <x v="91"/>
    <x v="16"/>
    <x v="0"/>
    <x v="1"/>
    <x v="0"/>
    <x v="20"/>
    <x v="0"/>
    <x v="0"/>
    <x v="0"/>
    <x v="0"/>
    <n v="1"/>
    <n v="1"/>
    <n v="0"/>
    <x v="301"/>
    <n v="0"/>
    <n v="1"/>
    <x v="0"/>
    <n v="0"/>
    <x v="0"/>
    <x v="0"/>
    <x v="0"/>
  </r>
  <r>
    <x v="376"/>
    <d v="2017-06-22T00:00:00"/>
    <x v="95"/>
    <x v="51"/>
    <x v="1"/>
    <x v="1"/>
    <x v="0"/>
    <x v="13"/>
    <x v="0"/>
    <x v="0"/>
    <x v="0"/>
    <x v="0"/>
    <n v="1"/>
    <n v="1"/>
    <n v="0"/>
    <x v="302"/>
    <n v="0"/>
    <n v="1"/>
    <x v="0"/>
    <n v="0"/>
    <x v="0"/>
    <x v="0"/>
    <x v="0"/>
  </r>
  <r>
    <x v="377"/>
    <d v="2017-06-22T00:00:00"/>
    <x v="89"/>
    <x v="26"/>
    <x v="1"/>
    <x v="1"/>
    <x v="0"/>
    <x v="10"/>
    <x v="0"/>
    <x v="0"/>
    <x v="0"/>
    <x v="0"/>
    <n v="1"/>
    <n v="0"/>
    <n v="0"/>
    <x v="303"/>
    <n v="0"/>
    <n v="0"/>
    <x v="1"/>
    <n v="0"/>
    <x v="0"/>
    <x v="0"/>
    <x v="0"/>
  </r>
  <r>
    <x v="378"/>
    <d v="2017-06-22T00:00:00"/>
    <x v="89"/>
    <x v="17"/>
    <x v="1"/>
    <x v="1"/>
    <x v="0"/>
    <x v="10"/>
    <x v="0"/>
    <x v="0"/>
    <x v="0"/>
    <x v="1"/>
    <n v="0"/>
    <n v="1"/>
    <n v="0"/>
    <x v="179"/>
    <n v="0"/>
    <n v="0"/>
    <x v="1"/>
    <n v="0"/>
    <x v="0"/>
    <x v="0"/>
    <x v="0"/>
  </r>
  <r>
    <x v="379"/>
    <d v="2017-06-22T00:00:00"/>
    <x v="78"/>
    <x v="11"/>
    <x v="0"/>
    <x v="1"/>
    <x v="0"/>
    <x v="5"/>
    <x v="0"/>
    <x v="0"/>
    <x v="0"/>
    <x v="1"/>
    <n v="0"/>
    <n v="1"/>
    <n v="0"/>
    <x v="304"/>
    <n v="0"/>
    <n v="0"/>
    <x v="1"/>
    <n v="1"/>
    <x v="0"/>
    <x v="0"/>
    <x v="0"/>
  </r>
  <r>
    <x v="380"/>
    <d v="2017-06-22T00:00:00"/>
    <x v="59"/>
    <x v="12"/>
    <x v="0"/>
    <x v="1"/>
    <x v="1"/>
    <x v="0"/>
    <x v="0"/>
    <x v="0"/>
    <x v="0"/>
    <x v="0"/>
    <n v="1"/>
    <n v="1"/>
    <n v="1"/>
    <x v="284"/>
    <n v="0"/>
    <n v="0"/>
    <x v="1"/>
    <n v="1"/>
    <x v="0"/>
    <x v="0"/>
    <x v="0"/>
  </r>
  <r>
    <x v="381"/>
    <d v="2017-06-23T00:00:00"/>
    <x v="90"/>
    <x v="5"/>
    <x v="0"/>
    <x v="1"/>
    <x v="0"/>
    <x v="10"/>
    <x v="1"/>
    <x v="0"/>
    <x v="0"/>
    <x v="0"/>
    <n v="0"/>
    <n v="1"/>
    <n v="0"/>
    <x v="305"/>
    <n v="0"/>
    <n v="1"/>
    <x v="0"/>
    <n v="0"/>
    <x v="1"/>
    <x v="0"/>
    <x v="0"/>
  </r>
  <r>
    <x v="382"/>
    <d v="2017-06-23T00:00:00"/>
    <x v="97"/>
    <x v="51"/>
    <x v="1"/>
    <x v="1"/>
    <x v="0"/>
    <x v="30"/>
    <x v="1"/>
    <x v="0"/>
    <x v="0"/>
    <x v="0"/>
    <n v="1"/>
    <n v="0"/>
    <n v="0"/>
    <x v="306"/>
    <n v="1"/>
    <n v="0"/>
    <x v="0"/>
    <n v="0"/>
    <x v="1"/>
    <x v="0"/>
    <x v="0"/>
  </r>
  <r>
    <x v="383"/>
    <d v="2017-06-23T00:00:00"/>
    <x v="89"/>
    <x v="12"/>
    <x v="0"/>
    <x v="1"/>
    <x v="0"/>
    <x v="7"/>
    <x v="0"/>
    <x v="0"/>
    <x v="0"/>
    <x v="1"/>
    <n v="1"/>
    <n v="0"/>
    <n v="1"/>
    <x v="307"/>
    <n v="0"/>
    <n v="0"/>
    <x v="1"/>
    <n v="1"/>
    <x v="0"/>
    <x v="0"/>
    <x v="0"/>
  </r>
  <r>
    <x v="384"/>
    <d v="2017-06-23T00:00:00"/>
    <x v="79"/>
    <x v="32"/>
    <x v="1"/>
    <x v="1"/>
    <x v="0"/>
    <x v="21"/>
    <x v="0"/>
    <x v="0"/>
    <x v="0"/>
    <x v="1"/>
    <n v="0"/>
    <n v="0"/>
    <n v="0"/>
    <x v="308"/>
    <n v="0"/>
    <n v="0"/>
    <x v="1"/>
    <n v="0"/>
    <x v="0"/>
    <x v="0"/>
    <x v="0"/>
  </r>
  <r>
    <x v="385"/>
    <d v="2017-06-23T00:00:00"/>
    <x v="90"/>
    <x v="27"/>
    <x v="0"/>
    <x v="1"/>
    <x v="1"/>
    <x v="10"/>
    <x v="0"/>
    <x v="0"/>
    <x v="1"/>
    <x v="0"/>
    <n v="1"/>
    <n v="0"/>
    <n v="0"/>
    <x v="309"/>
    <n v="0"/>
    <n v="0"/>
    <x v="0"/>
    <n v="0"/>
    <x v="0"/>
    <x v="0"/>
    <x v="1"/>
  </r>
  <r>
    <x v="386"/>
    <d v="2017-06-24T00:00:00"/>
    <x v="90"/>
    <x v="31"/>
    <x v="0"/>
    <x v="0"/>
    <x v="0"/>
    <x v="7"/>
    <x v="0"/>
    <x v="0"/>
    <x v="0"/>
    <x v="0"/>
    <n v="1"/>
    <n v="0"/>
    <n v="1"/>
    <x v="180"/>
    <n v="0"/>
    <n v="1"/>
    <x v="0"/>
    <n v="1"/>
    <x v="0"/>
    <x v="0"/>
    <x v="0"/>
  </r>
  <r>
    <x v="387"/>
    <d v="2017-06-24T00:00:00"/>
    <x v="98"/>
    <x v="34"/>
    <x v="1"/>
    <x v="1"/>
    <x v="0"/>
    <x v="20"/>
    <x v="0"/>
    <x v="0"/>
    <x v="0"/>
    <x v="0"/>
    <n v="1"/>
    <n v="1"/>
    <n v="0"/>
    <x v="310"/>
    <n v="0"/>
    <n v="1"/>
    <x v="0"/>
    <n v="1"/>
    <x v="0"/>
    <x v="0"/>
    <x v="0"/>
  </r>
  <r>
    <x v="388"/>
    <d v="2017-06-24T00:00:00"/>
    <x v="85"/>
    <x v="25"/>
    <x v="0"/>
    <x v="1"/>
    <x v="0"/>
    <x v="5"/>
    <x v="2"/>
    <x v="0"/>
    <x v="0"/>
    <x v="1"/>
    <n v="0"/>
    <n v="0"/>
    <n v="0"/>
    <x v="311"/>
    <n v="0"/>
    <n v="1"/>
    <x v="1"/>
    <n v="0"/>
    <x v="0"/>
    <x v="0"/>
    <x v="0"/>
  </r>
  <r>
    <x v="389"/>
    <d v="2017-06-24T00:00:00"/>
    <x v="90"/>
    <x v="13"/>
    <x v="0"/>
    <x v="1"/>
    <x v="0"/>
    <x v="7"/>
    <x v="0"/>
    <x v="0"/>
    <x v="0"/>
    <x v="1"/>
    <n v="1"/>
    <n v="0"/>
    <n v="0"/>
    <x v="312"/>
    <n v="0"/>
    <n v="1"/>
    <x v="1"/>
    <n v="0"/>
    <x v="0"/>
    <x v="0"/>
    <x v="0"/>
  </r>
  <r>
    <x v="390"/>
    <d v="2017-06-24T00:00:00"/>
    <x v="88"/>
    <x v="9"/>
    <x v="1"/>
    <x v="1"/>
    <x v="0"/>
    <x v="14"/>
    <x v="2"/>
    <x v="0"/>
    <x v="0"/>
    <x v="0"/>
    <n v="1"/>
    <n v="0"/>
    <n v="0"/>
    <x v="42"/>
    <n v="0"/>
    <n v="1"/>
    <x v="1"/>
    <n v="0"/>
    <x v="0"/>
    <x v="0"/>
    <x v="0"/>
  </r>
  <r>
    <x v="391"/>
    <d v="2017-06-24T00:00:00"/>
    <x v="95"/>
    <x v="32"/>
    <x v="1"/>
    <x v="0"/>
    <x v="0"/>
    <x v="19"/>
    <x v="0"/>
    <x v="0"/>
    <x v="0"/>
    <x v="1"/>
    <n v="1"/>
    <n v="1"/>
    <n v="0"/>
    <x v="186"/>
    <n v="0"/>
    <n v="0"/>
    <x v="0"/>
    <n v="0"/>
    <x v="0"/>
    <x v="0"/>
    <x v="0"/>
  </r>
  <r>
    <x v="392"/>
    <d v="2017-06-24T00:00:00"/>
    <x v="89"/>
    <x v="18"/>
    <x v="1"/>
    <x v="0"/>
    <x v="0"/>
    <x v="0"/>
    <x v="0"/>
    <x v="0"/>
    <x v="0"/>
    <x v="1"/>
    <n v="0"/>
    <n v="0"/>
    <n v="0"/>
    <x v="313"/>
    <n v="0"/>
    <n v="0"/>
    <x v="1"/>
    <n v="0"/>
    <x v="0"/>
    <x v="0"/>
    <x v="0"/>
  </r>
  <r>
    <x v="393"/>
    <d v="2017-06-24T00:00:00"/>
    <x v="90"/>
    <x v="17"/>
    <x v="1"/>
    <x v="0"/>
    <x v="0"/>
    <x v="7"/>
    <x v="0"/>
    <x v="0"/>
    <x v="0"/>
    <x v="1"/>
    <n v="0"/>
    <n v="1"/>
    <n v="0"/>
    <x v="314"/>
    <n v="0"/>
    <n v="0"/>
    <x v="0"/>
    <n v="0"/>
    <x v="0"/>
    <x v="0"/>
    <x v="0"/>
  </r>
  <r>
    <x v="394"/>
    <d v="2017-06-24T00:00:00"/>
    <x v="85"/>
    <x v="37"/>
    <x v="0"/>
    <x v="0"/>
    <x v="0"/>
    <x v="5"/>
    <x v="0"/>
    <x v="0"/>
    <x v="0"/>
    <x v="1"/>
    <n v="1"/>
    <n v="0"/>
    <n v="0"/>
    <x v="315"/>
    <n v="0"/>
    <n v="0"/>
    <x v="0"/>
    <n v="0"/>
    <x v="0"/>
    <x v="0"/>
    <x v="0"/>
  </r>
  <r>
    <x v="395"/>
    <d v="2017-06-24T00:00:00"/>
    <x v="89"/>
    <x v="47"/>
    <x v="1"/>
    <x v="1"/>
    <x v="0"/>
    <x v="0"/>
    <x v="0"/>
    <x v="0"/>
    <x v="0"/>
    <x v="0"/>
    <n v="1"/>
    <n v="0"/>
    <n v="0"/>
    <x v="255"/>
    <n v="0"/>
    <n v="0"/>
    <x v="1"/>
    <n v="0"/>
    <x v="0"/>
    <x v="0"/>
    <x v="0"/>
  </r>
  <r>
    <x v="396"/>
    <d v="2017-06-24T00:00:00"/>
    <x v="90"/>
    <x v="18"/>
    <x v="0"/>
    <x v="0"/>
    <x v="1"/>
    <x v="7"/>
    <x v="0"/>
    <x v="0"/>
    <x v="0"/>
    <x v="0"/>
    <n v="0"/>
    <n v="0"/>
    <n v="0"/>
    <x v="316"/>
    <n v="0"/>
    <n v="0"/>
    <x v="0"/>
    <n v="0"/>
    <x v="0"/>
    <x v="0"/>
    <x v="0"/>
  </r>
  <r>
    <x v="397"/>
    <d v="2017-06-25T00:00:00"/>
    <x v="93"/>
    <x v="4"/>
    <x v="0"/>
    <x v="1"/>
    <x v="0"/>
    <x v="7"/>
    <x v="1"/>
    <x v="0"/>
    <x v="0"/>
    <x v="1"/>
    <n v="0"/>
    <n v="1"/>
    <n v="0"/>
    <x v="317"/>
    <n v="1"/>
    <n v="1"/>
    <x v="0"/>
    <n v="0"/>
    <x v="0"/>
    <x v="0"/>
    <x v="0"/>
  </r>
  <r>
    <x v="398"/>
    <d v="2017-06-25T00:00:00"/>
    <x v="86"/>
    <x v="27"/>
    <x v="1"/>
    <x v="1"/>
    <x v="0"/>
    <x v="10"/>
    <x v="0"/>
    <x v="0"/>
    <x v="0"/>
    <x v="0"/>
    <n v="1"/>
    <n v="0"/>
    <n v="0"/>
    <x v="169"/>
    <n v="0"/>
    <n v="1"/>
    <x v="1"/>
    <n v="1"/>
    <x v="0"/>
    <x v="0"/>
    <x v="0"/>
  </r>
  <r>
    <x v="399"/>
    <d v="2017-06-25T00:00:00"/>
    <x v="92"/>
    <x v="45"/>
    <x v="0"/>
    <x v="1"/>
    <x v="0"/>
    <x v="13"/>
    <x v="0"/>
    <x v="0"/>
    <x v="1"/>
    <x v="1"/>
    <n v="1"/>
    <n v="0"/>
    <n v="0"/>
    <x v="318"/>
    <n v="0"/>
    <n v="0"/>
    <x v="0"/>
    <n v="0"/>
    <x v="0"/>
    <x v="0"/>
    <x v="1"/>
  </r>
  <r>
    <x v="400"/>
    <d v="2017-06-26T00:00:00"/>
    <x v="90"/>
    <x v="2"/>
    <x v="0"/>
    <x v="0"/>
    <x v="0"/>
    <x v="5"/>
    <x v="1"/>
    <x v="0"/>
    <x v="0"/>
    <x v="0"/>
    <n v="1"/>
    <n v="1"/>
    <n v="0"/>
    <x v="319"/>
    <n v="0"/>
    <n v="1"/>
    <x v="0"/>
    <n v="1"/>
    <x v="0"/>
    <x v="0"/>
    <x v="0"/>
  </r>
  <r>
    <x v="401"/>
    <d v="2017-06-26T00:00:00"/>
    <x v="91"/>
    <x v="2"/>
    <x v="1"/>
    <x v="0"/>
    <x v="0"/>
    <x v="13"/>
    <x v="0"/>
    <x v="0"/>
    <x v="0"/>
    <x v="0"/>
    <n v="1"/>
    <n v="1"/>
    <n v="0"/>
    <x v="320"/>
    <n v="0"/>
    <n v="1"/>
    <x v="0"/>
    <n v="0"/>
    <x v="0"/>
    <x v="0"/>
    <x v="0"/>
  </r>
  <r>
    <x v="402"/>
    <d v="2017-06-26T00:00:00"/>
    <x v="69"/>
    <x v="2"/>
    <x v="0"/>
    <x v="1"/>
    <x v="0"/>
    <x v="19"/>
    <x v="1"/>
    <x v="0"/>
    <x v="0"/>
    <x v="1"/>
    <n v="1"/>
    <n v="1"/>
    <n v="0"/>
    <x v="134"/>
    <n v="1"/>
    <n v="1"/>
    <x v="0"/>
    <n v="0"/>
    <x v="1"/>
    <x v="0"/>
    <x v="0"/>
  </r>
  <r>
    <x v="403"/>
    <d v="2017-06-26T00:00:00"/>
    <x v="93"/>
    <x v="14"/>
    <x v="1"/>
    <x v="1"/>
    <x v="0"/>
    <x v="0"/>
    <x v="1"/>
    <x v="0"/>
    <x v="0"/>
    <x v="1"/>
    <n v="0"/>
    <n v="0"/>
    <n v="0"/>
    <x v="321"/>
    <n v="0"/>
    <n v="1"/>
    <x v="0"/>
    <n v="0"/>
    <x v="0"/>
    <x v="0"/>
    <x v="0"/>
  </r>
  <r>
    <x v="404"/>
    <d v="2017-06-26T00:00:00"/>
    <x v="92"/>
    <x v="15"/>
    <x v="0"/>
    <x v="0"/>
    <x v="0"/>
    <x v="9"/>
    <x v="0"/>
    <x v="0"/>
    <x v="0"/>
    <x v="0"/>
    <n v="1"/>
    <n v="1"/>
    <n v="1"/>
    <x v="273"/>
    <n v="0"/>
    <n v="0"/>
    <x v="0"/>
    <n v="1"/>
    <x v="0"/>
    <x v="0"/>
    <x v="0"/>
  </r>
  <r>
    <x v="405"/>
    <d v="2017-06-26T00:00:00"/>
    <x v="96"/>
    <x v="16"/>
    <x v="0"/>
    <x v="0"/>
    <x v="0"/>
    <x v="2"/>
    <x v="0"/>
    <x v="0"/>
    <x v="0"/>
    <x v="0"/>
    <n v="1"/>
    <n v="0"/>
    <n v="1"/>
    <x v="322"/>
    <n v="0"/>
    <n v="0"/>
    <x v="0"/>
    <n v="1"/>
    <x v="0"/>
    <x v="0"/>
    <x v="0"/>
  </r>
  <r>
    <x v="406"/>
    <s v="26/06/2017"/>
    <x v="9"/>
    <x v="60"/>
    <x v="0"/>
    <x v="1"/>
    <x v="0"/>
    <x v="13"/>
    <x v="0"/>
    <x v="0"/>
    <x v="0"/>
    <x v="0"/>
    <n v="1"/>
    <n v="1"/>
    <n v="0"/>
    <x v="323"/>
    <n v="0"/>
    <n v="0"/>
    <x v="1"/>
    <n v="1"/>
    <x v="0"/>
    <x v="0"/>
    <x v="0"/>
  </r>
  <r>
    <x v="407"/>
    <d v="2017-06-26T00:00:00"/>
    <x v="91"/>
    <x v="60"/>
    <x v="0"/>
    <x v="1"/>
    <x v="0"/>
    <x v="13"/>
    <x v="0"/>
    <x v="0"/>
    <x v="0"/>
    <x v="0"/>
    <n v="1"/>
    <n v="1"/>
    <n v="0"/>
    <x v="323"/>
    <n v="0"/>
    <n v="0"/>
    <x v="1"/>
    <n v="1"/>
    <x v="0"/>
    <x v="0"/>
    <x v="0"/>
  </r>
  <r>
    <x v="408"/>
    <d v="2017-06-26T00:00:00"/>
    <x v="99"/>
    <x v="36"/>
    <x v="0"/>
    <x v="1"/>
    <x v="1"/>
    <x v="27"/>
    <x v="0"/>
    <x v="0"/>
    <x v="0"/>
    <x v="1"/>
    <n v="0"/>
    <n v="1"/>
    <n v="0"/>
    <x v="47"/>
    <n v="1"/>
    <n v="0"/>
    <x v="1"/>
    <n v="1"/>
    <x v="0"/>
    <x v="0"/>
    <x v="0"/>
  </r>
  <r>
    <x v="409"/>
    <d v="2017-06-27T00:00:00"/>
    <x v="98"/>
    <x v="2"/>
    <x v="1"/>
    <x v="0"/>
    <x v="0"/>
    <x v="2"/>
    <x v="0"/>
    <x v="0"/>
    <x v="0"/>
    <x v="1"/>
    <n v="0"/>
    <n v="1"/>
    <n v="0"/>
    <x v="324"/>
    <n v="0"/>
    <n v="1"/>
    <x v="0"/>
    <n v="0"/>
    <x v="0"/>
    <x v="0"/>
    <x v="0"/>
  </r>
  <r>
    <x v="410"/>
    <d v="2017-06-27T00:00:00"/>
    <x v="93"/>
    <x v="36"/>
    <x v="0"/>
    <x v="1"/>
    <x v="0"/>
    <x v="5"/>
    <x v="1"/>
    <x v="0"/>
    <x v="0"/>
    <x v="1"/>
    <n v="1"/>
    <n v="0"/>
    <n v="0"/>
    <x v="325"/>
    <n v="0"/>
    <n v="1"/>
    <x v="0"/>
    <n v="1"/>
    <x v="1"/>
    <x v="0"/>
    <x v="0"/>
  </r>
  <r>
    <x v="411"/>
    <d v="2017-06-27T00:00:00"/>
    <x v="100"/>
    <x v="8"/>
    <x v="1"/>
    <x v="1"/>
    <x v="0"/>
    <x v="16"/>
    <x v="0"/>
    <x v="0"/>
    <x v="0"/>
    <x v="0"/>
    <n v="1"/>
    <n v="1"/>
    <n v="0"/>
    <x v="326"/>
    <n v="0"/>
    <n v="0"/>
    <x v="0"/>
    <n v="1"/>
    <x v="0"/>
    <x v="0"/>
    <x v="0"/>
  </r>
  <r>
    <x v="412"/>
    <d v="2017-06-27T00:00:00"/>
    <x v="98"/>
    <x v="16"/>
    <x v="0"/>
    <x v="1"/>
    <x v="0"/>
    <x v="2"/>
    <x v="0"/>
    <x v="0"/>
    <x v="0"/>
    <x v="0"/>
    <n v="1"/>
    <n v="1"/>
    <n v="0"/>
    <x v="289"/>
    <n v="0"/>
    <n v="0"/>
    <x v="0"/>
    <n v="0"/>
    <x v="0"/>
    <x v="0"/>
    <x v="0"/>
  </r>
  <r>
    <x v="413"/>
    <d v="2017-06-28T00:00:00"/>
    <x v="98"/>
    <x v="36"/>
    <x v="1"/>
    <x v="1"/>
    <x v="0"/>
    <x v="13"/>
    <x v="0"/>
    <x v="0"/>
    <x v="0"/>
    <x v="0"/>
    <n v="1"/>
    <n v="0"/>
    <n v="1"/>
    <x v="326"/>
    <n v="1"/>
    <n v="1"/>
    <x v="0"/>
    <n v="1"/>
    <x v="0"/>
    <x v="0"/>
    <x v="0"/>
  </r>
  <r>
    <x v="414"/>
    <d v="2017-06-28T00:00:00"/>
    <x v="91"/>
    <x v="7"/>
    <x v="1"/>
    <x v="1"/>
    <x v="0"/>
    <x v="19"/>
    <x v="0"/>
    <x v="0"/>
    <x v="0"/>
    <x v="1"/>
    <n v="1"/>
    <n v="1"/>
    <n v="1"/>
    <x v="106"/>
    <n v="1"/>
    <n v="1"/>
    <x v="0"/>
    <n v="1"/>
    <x v="0"/>
    <x v="0"/>
    <x v="0"/>
  </r>
  <r>
    <x v="415"/>
    <d v="2017-06-28T00:00:00"/>
    <x v="79"/>
    <x v="4"/>
    <x v="0"/>
    <x v="1"/>
    <x v="0"/>
    <x v="8"/>
    <x v="0"/>
    <x v="0"/>
    <x v="0"/>
    <x v="1"/>
    <n v="0"/>
    <n v="1"/>
    <n v="0"/>
    <x v="256"/>
    <n v="0"/>
    <n v="1"/>
    <x v="0"/>
    <n v="0"/>
    <x v="0"/>
    <x v="0"/>
    <x v="0"/>
  </r>
  <r>
    <x v="416"/>
    <d v="2017-06-28T00:00:00"/>
    <x v="91"/>
    <x v="51"/>
    <x v="1"/>
    <x v="0"/>
    <x v="0"/>
    <x v="19"/>
    <x v="0"/>
    <x v="0"/>
    <x v="0"/>
    <x v="0"/>
    <n v="1"/>
    <n v="1"/>
    <n v="1"/>
    <x v="151"/>
    <n v="0"/>
    <n v="0"/>
    <x v="0"/>
    <n v="1"/>
    <x v="0"/>
    <x v="0"/>
    <x v="0"/>
  </r>
  <r>
    <x v="417"/>
    <d v="2017-06-29T00:00:00"/>
    <x v="88"/>
    <x v="18"/>
    <x v="0"/>
    <x v="0"/>
    <x v="0"/>
    <x v="13"/>
    <x v="0"/>
    <x v="0"/>
    <x v="0"/>
    <x v="0"/>
    <n v="0"/>
    <n v="1"/>
    <n v="0"/>
    <x v="327"/>
    <n v="0"/>
    <n v="1"/>
    <x v="0"/>
    <n v="1"/>
    <x v="0"/>
    <x v="0"/>
    <x v="0"/>
  </r>
  <r>
    <x v="418"/>
    <d v="2017-06-29T00:00:00"/>
    <x v="92"/>
    <x v="12"/>
    <x v="0"/>
    <x v="0"/>
    <x v="0"/>
    <x v="10"/>
    <x v="0"/>
    <x v="0"/>
    <x v="0"/>
    <x v="1"/>
    <n v="0"/>
    <n v="0"/>
    <n v="0"/>
    <x v="328"/>
    <n v="0"/>
    <n v="1"/>
    <x v="0"/>
    <n v="0"/>
    <x v="0"/>
    <x v="0"/>
    <x v="0"/>
  </r>
  <r>
    <x v="419"/>
    <d v="2017-06-29T00:00:00"/>
    <x v="79"/>
    <x v="9"/>
    <x v="0"/>
    <x v="1"/>
    <x v="0"/>
    <x v="2"/>
    <x v="0"/>
    <x v="0"/>
    <x v="0"/>
    <x v="0"/>
    <n v="0"/>
    <n v="1"/>
    <n v="0"/>
    <x v="329"/>
    <n v="0"/>
    <n v="1"/>
    <x v="1"/>
    <n v="0"/>
    <x v="0"/>
    <x v="0"/>
    <x v="0"/>
  </r>
  <r>
    <x v="420"/>
    <d v="2017-06-29T00:00:00"/>
    <x v="101"/>
    <x v="14"/>
    <x v="0"/>
    <x v="1"/>
    <x v="0"/>
    <x v="6"/>
    <x v="0"/>
    <x v="0"/>
    <x v="0"/>
    <x v="0"/>
    <n v="1"/>
    <n v="1"/>
    <n v="1"/>
    <x v="330"/>
    <n v="1"/>
    <n v="0"/>
    <x v="0"/>
    <n v="1"/>
    <x v="0"/>
    <x v="0"/>
    <x v="0"/>
  </r>
  <r>
    <x v="421"/>
    <d v="2017-06-29T00:00:00"/>
    <x v="91"/>
    <x v="36"/>
    <x v="0"/>
    <x v="1"/>
    <x v="0"/>
    <x v="3"/>
    <x v="0"/>
    <x v="0"/>
    <x v="0"/>
    <x v="0"/>
    <n v="1"/>
    <n v="1"/>
    <n v="0"/>
    <x v="313"/>
    <n v="0"/>
    <n v="0"/>
    <x v="0"/>
    <n v="0"/>
    <x v="0"/>
    <x v="0"/>
    <x v="0"/>
  </r>
  <r>
    <x v="422"/>
    <d v="2017-06-29T00:00:00"/>
    <x v="92"/>
    <x v="17"/>
    <x v="0"/>
    <x v="1"/>
    <x v="0"/>
    <x v="10"/>
    <x v="0"/>
    <x v="1"/>
    <x v="1"/>
    <x v="0"/>
    <n v="1"/>
    <n v="1"/>
    <n v="0"/>
    <x v="331"/>
    <n v="0"/>
    <n v="0"/>
    <x v="0"/>
    <n v="0"/>
    <x v="0"/>
    <x v="0"/>
    <x v="2"/>
  </r>
  <r>
    <x v="423"/>
    <d v="2017-06-30T00:00:00"/>
    <x v="102"/>
    <x v="61"/>
    <x v="0"/>
    <x v="1"/>
    <x v="0"/>
    <x v="11"/>
    <x v="0"/>
    <x v="0"/>
    <x v="0"/>
    <x v="0"/>
    <n v="1"/>
    <n v="1"/>
    <n v="1"/>
    <x v="20"/>
    <n v="0"/>
    <n v="1"/>
    <x v="0"/>
    <n v="1"/>
    <x v="0"/>
    <x v="0"/>
    <x v="0"/>
  </r>
  <r>
    <x v="424"/>
    <d v="2017-06-30T00:00:00"/>
    <x v="100"/>
    <x v="12"/>
    <x v="0"/>
    <x v="1"/>
    <x v="0"/>
    <x v="14"/>
    <x v="0"/>
    <x v="0"/>
    <x v="0"/>
    <x v="0"/>
    <n v="1"/>
    <n v="1"/>
    <n v="0"/>
    <x v="332"/>
    <n v="1"/>
    <n v="1"/>
    <x v="0"/>
    <n v="1"/>
    <x v="0"/>
    <x v="0"/>
    <x v="0"/>
  </r>
  <r>
    <x v="425"/>
    <d v="2017-06-30T00:00:00"/>
    <x v="96"/>
    <x v="27"/>
    <x v="1"/>
    <x v="1"/>
    <x v="0"/>
    <x v="3"/>
    <x v="0"/>
    <x v="0"/>
    <x v="0"/>
    <x v="1"/>
    <n v="0"/>
    <n v="1"/>
    <n v="0"/>
    <x v="333"/>
    <n v="0"/>
    <n v="1"/>
    <x v="0"/>
    <n v="0"/>
    <x v="0"/>
    <x v="0"/>
    <x v="0"/>
  </r>
  <r>
    <x v="426"/>
    <d v="2017-06-30T00:00:00"/>
    <x v="92"/>
    <x v="54"/>
    <x v="0"/>
    <x v="1"/>
    <x v="0"/>
    <x v="7"/>
    <x v="0"/>
    <x v="0"/>
    <x v="0"/>
    <x v="1"/>
    <n v="0"/>
    <n v="1"/>
    <n v="0"/>
    <x v="334"/>
    <n v="0"/>
    <n v="0"/>
    <x v="0"/>
    <n v="0"/>
    <x v="0"/>
    <x v="0"/>
    <x v="0"/>
  </r>
  <r>
    <x v="427"/>
    <d v="2017-06-30T00:00:00"/>
    <x v="103"/>
    <x v="15"/>
    <x v="0"/>
    <x v="1"/>
    <x v="0"/>
    <x v="20"/>
    <x v="0"/>
    <x v="0"/>
    <x v="0"/>
    <x v="1"/>
    <n v="0"/>
    <n v="0"/>
    <n v="0"/>
    <x v="307"/>
    <n v="0"/>
    <n v="0"/>
    <x v="1"/>
    <n v="0"/>
    <x v="0"/>
    <x v="0"/>
    <x v="0"/>
  </r>
  <r>
    <x v="428"/>
    <d v="2017-07-01T00:00:00"/>
    <x v="104"/>
    <x v="14"/>
    <x v="0"/>
    <x v="1"/>
    <x v="0"/>
    <x v="4"/>
    <x v="0"/>
    <x v="0"/>
    <x v="0"/>
    <x v="0"/>
    <n v="0"/>
    <n v="1"/>
    <n v="0"/>
    <x v="335"/>
    <n v="1"/>
    <n v="1"/>
    <x v="0"/>
    <n v="0"/>
    <x v="0"/>
    <x v="1"/>
    <x v="0"/>
  </r>
  <r>
    <x v="429"/>
    <d v="2017-07-01T00:00:00"/>
    <x v="88"/>
    <x v="56"/>
    <x v="0"/>
    <x v="1"/>
    <x v="0"/>
    <x v="19"/>
    <x v="0"/>
    <x v="0"/>
    <x v="0"/>
    <x v="1"/>
    <n v="0"/>
    <n v="0"/>
    <n v="0"/>
    <x v="336"/>
    <n v="0"/>
    <n v="0"/>
    <x v="0"/>
    <n v="0"/>
    <x v="0"/>
    <x v="0"/>
    <x v="0"/>
  </r>
  <r>
    <x v="430"/>
    <d v="2017-07-01T00:00:00"/>
    <x v="92"/>
    <x v="59"/>
    <x v="1"/>
    <x v="1"/>
    <x v="0"/>
    <x v="0"/>
    <x v="0"/>
    <x v="0"/>
    <x v="0"/>
    <x v="1"/>
    <n v="0"/>
    <n v="0"/>
    <n v="0"/>
    <x v="122"/>
    <n v="0"/>
    <n v="0"/>
    <x v="1"/>
    <n v="0"/>
    <x v="0"/>
    <x v="0"/>
    <x v="0"/>
  </r>
  <r>
    <x v="431"/>
    <d v="2017-07-02T00:00:00"/>
    <x v="79"/>
    <x v="22"/>
    <x v="0"/>
    <x v="0"/>
    <x v="0"/>
    <x v="19"/>
    <x v="0"/>
    <x v="0"/>
    <x v="0"/>
    <x v="0"/>
    <n v="0"/>
    <n v="1"/>
    <n v="0"/>
    <x v="337"/>
    <n v="0"/>
    <n v="1"/>
    <x v="1"/>
    <n v="0"/>
    <x v="0"/>
    <x v="0"/>
    <x v="0"/>
  </r>
  <r>
    <x v="432"/>
    <d v="2017-07-02T00:00:00"/>
    <x v="98"/>
    <x v="18"/>
    <x v="0"/>
    <x v="0"/>
    <x v="0"/>
    <x v="10"/>
    <x v="0"/>
    <x v="0"/>
    <x v="1"/>
    <x v="0"/>
    <n v="0"/>
    <n v="1"/>
    <n v="0"/>
    <x v="338"/>
    <n v="0"/>
    <n v="1"/>
    <x v="1"/>
    <n v="1"/>
    <x v="0"/>
    <x v="0"/>
    <x v="1"/>
  </r>
  <r>
    <x v="433"/>
    <d v="2017-07-02T00:00:00"/>
    <x v="102"/>
    <x v="0"/>
    <x v="0"/>
    <x v="1"/>
    <x v="0"/>
    <x v="2"/>
    <x v="0"/>
    <x v="0"/>
    <x v="0"/>
    <x v="0"/>
    <n v="0"/>
    <n v="1"/>
    <n v="0"/>
    <x v="339"/>
    <n v="0"/>
    <n v="0"/>
    <x v="0"/>
    <n v="1"/>
    <x v="0"/>
    <x v="0"/>
    <x v="0"/>
  </r>
  <r>
    <x v="434"/>
    <d v="2017-07-02T00:00:00"/>
    <x v="96"/>
    <x v="12"/>
    <x v="0"/>
    <x v="1"/>
    <x v="0"/>
    <x v="7"/>
    <x v="0"/>
    <x v="0"/>
    <x v="0"/>
    <x v="1"/>
    <n v="1"/>
    <n v="0"/>
    <n v="0"/>
    <x v="340"/>
    <n v="0"/>
    <n v="0"/>
    <x v="1"/>
    <n v="0"/>
    <x v="0"/>
    <x v="0"/>
    <x v="0"/>
  </r>
  <r>
    <x v="435"/>
    <d v="2017-07-03T00:00:00"/>
    <x v="79"/>
    <x v="18"/>
    <x v="0"/>
    <x v="0"/>
    <x v="0"/>
    <x v="3"/>
    <x v="0"/>
    <x v="0"/>
    <x v="0"/>
    <x v="1"/>
    <n v="1"/>
    <n v="1"/>
    <n v="0"/>
    <x v="143"/>
    <n v="0"/>
    <n v="1"/>
    <x v="1"/>
    <n v="1"/>
    <x v="0"/>
    <x v="0"/>
    <x v="0"/>
  </r>
  <r>
    <x v="436"/>
    <d v="2017-07-03T00:00:00"/>
    <x v="103"/>
    <x v="10"/>
    <x v="1"/>
    <x v="1"/>
    <x v="0"/>
    <x v="2"/>
    <x v="0"/>
    <x v="0"/>
    <x v="0"/>
    <x v="0"/>
    <n v="0"/>
    <n v="0"/>
    <n v="0"/>
    <x v="186"/>
    <n v="1"/>
    <n v="1"/>
    <x v="0"/>
    <n v="0"/>
    <x v="0"/>
    <x v="0"/>
    <x v="0"/>
  </r>
  <r>
    <x v="437"/>
    <d v="2017-07-03T00:00:00"/>
    <x v="88"/>
    <x v="36"/>
    <x v="1"/>
    <x v="0"/>
    <x v="0"/>
    <x v="10"/>
    <x v="0"/>
    <x v="0"/>
    <x v="0"/>
    <x v="0"/>
    <n v="1"/>
    <n v="1"/>
    <n v="0"/>
    <x v="93"/>
    <n v="1"/>
    <n v="0"/>
    <x v="1"/>
    <n v="0"/>
    <x v="0"/>
    <x v="0"/>
    <x v="0"/>
  </r>
  <r>
    <x v="438"/>
    <d v="2017-07-03T00:00:00"/>
    <x v="98"/>
    <x v="51"/>
    <x v="0"/>
    <x v="1"/>
    <x v="0"/>
    <x v="7"/>
    <x v="0"/>
    <x v="0"/>
    <x v="0"/>
    <x v="1"/>
    <n v="0"/>
    <n v="1"/>
    <n v="0"/>
    <x v="256"/>
    <n v="0"/>
    <n v="0"/>
    <x v="0"/>
    <n v="0"/>
    <x v="0"/>
    <x v="0"/>
    <x v="0"/>
  </r>
  <r>
    <x v="439"/>
    <d v="2017-07-03T00:00:00"/>
    <x v="79"/>
    <x v="14"/>
    <x v="1"/>
    <x v="1"/>
    <x v="0"/>
    <x v="3"/>
    <x v="0"/>
    <x v="0"/>
    <x v="0"/>
    <x v="0"/>
    <n v="1"/>
    <n v="1"/>
    <n v="0"/>
    <x v="341"/>
    <n v="0"/>
    <n v="0"/>
    <x v="0"/>
    <n v="0"/>
    <x v="0"/>
    <x v="0"/>
    <x v="0"/>
  </r>
  <r>
    <x v="440"/>
    <d v="2017-07-04T00:00:00"/>
    <x v="94"/>
    <x v="14"/>
    <x v="0"/>
    <x v="0"/>
    <x v="0"/>
    <x v="19"/>
    <x v="0"/>
    <x v="0"/>
    <x v="0"/>
    <x v="0"/>
    <n v="0"/>
    <n v="1"/>
    <n v="0"/>
    <x v="342"/>
    <n v="0"/>
    <n v="1"/>
    <x v="1"/>
    <n v="0"/>
    <x v="0"/>
    <x v="1"/>
    <x v="0"/>
  </r>
  <r>
    <x v="441"/>
    <d v="2017-07-04T00:00:00"/>
    <x v="104"/>
    <x v="36"/>
    <x v="1"/>
    <x v="1"/>
    <x v="0"/>
    <x v="11"/>
    <x v="0"/>
    <x v="0"/>
    <x v="0"/>
    <x v="0"/>
    <n v="1"/>
    <n v="0"/>
    <n v="0"/>
    <x v="343"/>
    <n v="0"/>
    <n v="1"/>
    <x v="1"/>
    <n v="0"/>
    <x v="0"/>
    <x v="0"/>
    <x v="0"/>
  </r>
  <r>
    <x v="442"/>
    <d v="2017-07-04T00:00:00"/>
    <x v="105"/>
    <x v="20"/>
    <x v="0"/>
    <x v="0"/>
    <x v="0"/>
    <x v="8"/>
    <x v="0"/>
    <x v="0"/>
    <x v="0"/>
    <x v="0"/>
    <n v="1"/>
    <n v="1"/>
    <n v="0"/>
    <x v="344"/>
    <n v="0"/>
    <n v="0"/>
    <x v="1"/>
    <n v="1"/>
    <x v="0"/>
    <x v="0"/>
    <x v="0"/>
  </r>
  <r>
    <x v="443"/>
    <d v="2017-07-04T00:00:00"/>
    <x v="106"/>
    <x v="26"/>
    <x v="1"/>
    <x v="0"/>
    <x v="0"/>
    <x v="14"/>
    <x v="0"/>
    <x v="0"/>
    <x v="0"/>
    <x v="1"/>
    <n v="0"/>
    <n v="0"/>
    <n v="0"/>
    <x v="345"/>
    <n v="0"/>
    <n v="0"/>
    <x v="1"/>
    <n v="0"/>
    <x v="1"/>
    <x v="0"/>
    <x v="0"/>
  </r>
  <r>
    <x v="444"/>
    <d v="2017-07-04T00:00:00"/>
    <x v="104"/>
    <x v="39"/>
    <x v="0"/>
    <x v="0"/>
    <x v="0"/>
    <x v="11"/>
    <x v="0"/>
    <x v="0"/>
    <x v="1"/>
    <x v="1"/>
    <n v="0"/>
    <n v="1"/>
    <n v="1"/>
    <x v="152"/>
    <n v="0"/>
    <n v="0"/>
    <x v="1"/>
    <n v="1"/>
    <x v="0"/>
    <x v="0"/>
    <x v="1"/>
  </r>
  <r>
    <x v="445"/>
    <d v="2017-07-04T00:00:00"/>
    <x v="106"/>
    <x v="20"/>
    <x v="0"/>
    <x v="1"/>
    <x v="0"/>
    <x v="14"/>
    <x v="0"/>
    <x v="0"/>
    <x v="0"/>
    <x v="0"/>
    <n v="1"/>
    <n v="1"/>
    <n v="0"/>
    <x v="346"/>
    <n v="0"/>
    <n v="0"/>
    <x v="1"/>
    <n v="0"/>
    <x v="0"/>
    <x v="0"/>
    <x v="0"/>
  </r>
  <r>
    <x v="446"/>
    <d v="2017-07-04T00:00:00"/>
    <x v="105"/>
    <x v="32"/>
    <x v="1"/>
    <x v="1"/>
    <x v="0"/>
    <x v="8"/>
    <x v="0"/>
    <x v="0"/>
    <x v="0"/>
    <x v="1"/>
    <n v="1"/>
    <n v="0"/>
    <n v="0"/>
    <x v="347"/>
    <n v="0"/>
    <n v="0"/>
    <x v="1"/>
    <n v="0"/>
    <x v="0"/>
    <x v="0"/>
    <x v="0"/>
  </r>
  <r>
    <x v="447"/>
    <d v="2017-07-04T00:00:00"/>
    <x v="79"/>
    <x v="18"/>
    <x v="1"/>
    <x v="1"/>
    <x v="1"/>
    <x v="10"/>
    <x v="0"/>
    <x v="0"/>
    <x v="0"/>
    <x v="0"/>
    <n v="1"/>
    <n v="1"/>
    <n v="0"/>
    <x v="110"/>
    <n v="0"/>
    <n v="0"/>
    <x v="1"/>
    <n v="0"/>
    <x v="0"/>
    <x v="0"/>
    <x v="0"/>
  </r>
  <r>
    <x v="448"/>
    <d v="2017-07-04T00:00:00"/>
    <x v="102"/>
    <x v="18"/>
    <x v="0"/>
    <x v="1"/>
    <x v="1"/>
    <x v="9"/>
    <x v="0"/>
    <x v="0"/>
    <x v="0"/>
    <x v="0"/>
    <n v="0"/>
    <n v="1"/>
    <n v="0"/>
    <x v="348"/>
    <n v="1"/>
    <n v="0"/>
    <x v="1"/>
    <n v="0"/>
    <x v="0"/>
    <x v="0"/>
    <x v="0"/>
  </r>
  <r>
    <x v="449"/>
    <d v="2017-07-05T00:00:00"/>
    <x v="103"/>
    <x v="14"/>
    <x v="0"/>
    <x v="1"/>
    <x v="0"/>
    <x v="9"/>
    <x v="0"/>
    <x v="0"/>
    <x v="0"/>
    <x v="0"/>
    <n v="0"/>
    <n v="1"/>
    <n v="0"/>
    <x v="349"/>
    <n v="0"/>
    <n v="1"/>
    <x v="0"/>
    <n v="0"/>
    <x v="0"/>
    <x v="0"/>
    <x v="0"/>
  </r>
  <r>
    <x v="450"/>
    <d v="2017-07-05T00:00:00"/>
    <x v="94"/>
    <x v="14"/>
    <x v="1"/>
    <x v="0"/>
    <x v="0"/>
    <x v="3"/>
    <x v="0"/>
    <x v="0"/>
    <x v="0"/>
    <x v="0"/>
    <n v="1"/>
    <n v="0"/>
    <n v="0"/>
    <x v="350"/>
    <n v="0"/>
    <n v="0"/>
    <x v="0"/>
    <n v="0"/>
    <x v="0"/>
    <x v="0"/>
    <x v="0"/>
  </r>
  <r>
    <x v="451"/>
    <d v="2017-07-05T00:00:00"/>
    <x v="107"/>
    <x v="50"/>
    <x v="1"/>
    <x v="1"/>
    <x v="0"/>
    <x v="31"/>
    <x v="0"/>
    <x v="0"/>
    <x v="0"/>
    <x v="1"/>
    <n v="0"/>
    <n v="0"/>
    <n v="0"/>
    <x v="218"/>
    <n v="1"/>
    <n v="0"/>
    <x v="1"/>
    <n v="1"/>
    <x v="1"/>
    <x v="0"/>
    <x v="0"/>
  </r>
  <r>
    <x v="452"/>
    <d v="2017-07-05T00:00:00"/>
    <x v="94"/>
    <x v="18"/>
    <x v="1"/>
    <x v="1"/>
    <x v="0"/>
    <x v="3"/>
    <x v="0"/>
    <x v="0"/>
    <x v="0"/>
    <x v="0"/>
    <n v="0"/>
    <n v="1"/>
    <n v="0"/>
    <x v="351"/>
    <n v="0"/>
    <n v="0"/>
    <x v="0"/>
    <n v="0"/>
    <x v="0"/>
    <x v="0"/>
    <x v="0"/>
  </r>
  <r>
    <x v="453"/>
    <d v="2017-07-05T00:00:00"/>
    <x v="105"/>
    <x v="26"/>
    <x v="0"/>
    <x v="1"/>
    <x v="0"/>
    <x v="2"/>
    <x v="0"/>
    <x v="0"/>
    <x v="0"/>
    <x v="0"/>
    <n v="0"/>
    <n v="0"/>
    <n v="1"/>
    <x v="178"/>
    <n v="0"/>
    <n v="0"/>
    <x v="1"/>
    <n v="1"/>
    <x v="0"/>
    <x v="0"/>
    <x v="0"/>
  </r>
  <r>
    <x v="454"/>
    <d v="2017-07-05T00:00:00"/>
    <x v="104"/>
    <x v="2"/>
    <x v="1"/>
    <x v="1"/>
    <x v="0"/>
    <x v="8"/>
    <x v="0"/>
    <x v="0"/>
    <x v="0"/>
    <x v="0"/>
    <n v="0"/>
    <n v="0"/>
    <n v="0"/>
    <x v="352"/>
    <n v="0"/>
    <n v="0"/>
    <x v="0"/>
    <n v="0"/>
    <x v="0"/>
    <x v="0"/>
    <x v="0"/>
  </r>
  <r>
    <x v="455"/>
    <d v="2017-07-05T00:00:00"/>
    <x v="108"/>
    <x v="18"/>
    <x v="0"/>
    <x v="0"/>
    <x v="1"/>
    <x v="32"/>
    <x v="0"/>
    <x v="0"/>
    <x v="1"/>
    <x v="1"/>
    <n v="1"/>
    <n v="1"/>
    <n v="1"/>
    <x v="57"/>
    <n v="0"/>
    <n v="0"/>
    <x v="1"/>
    <n v="1"/>
    <x v="0"/>
    <x v="0"/>
    <x v="1"/>
  </r>
  <r>
    <x v="456"/>
    <d v="2017-07-06T00:00:00"/>
    <x v="103"/>
    <x v="14"/>
    <x v="0"/>
    <x v="0"/>
    <x v="0"/>
    <x v="19"/>
    <x v="0"/>
    <x v="0"/>
    <x v="0"/>
    <x v="0"/>
    <n v="0"/>
    <n v="0"/>
    <n v="0"/>
    <x v="353"/>
    <n v="0"/>
    <n v="1"/>
    <x v="1"/>
    <n v="0"/>
    <x v="0"/>
    <x v="0"/>
    <x v="0"/>
  </r>
  <r>
    <x v="457"/>
    <d v="2017-07-06T00:00:00"/>
    <x v="79"/>
    <x v="36"/>
    <x v="1"/>
    <x v="1"/>
    <x v="0"/>
    <x v="0"/>
    <x v="0"/>
    <x v="0"/>
    <x v="0"/>
    <x v="0"/>
    <n v="1"/>
    <n v="1"/>
    <n v="0"/>
    <x v="71"/>
    <n v="0"/>
    <n v="0"/>
    <x v="1"/>
    <n v="0"/>
    <x v="0"/>
    <x v="0"/>
    <x v="0"/>
  </r>
  <r>
    <x v="458"/>
    <d v="2017-07-07T00:00:00"/>
    <x v="99"/>
    <x v="32"/>
    <x v="0"/>
    <x v="1"/>
    <x v="0"/>
    <x v="4"/>
    <x v="0"/>
    <x v="0"/>
    <x v="0"/>
    <x v="0"/>
    <n v="0"/>
    <n v="1"/>
    <n v="0"/>
    <x v="354"/>
    <n v="0"/>
    <n v="1"/>
    <x v="0"/>
    <n v="0"/>
    <x v="0"/>
    <x v="0"/>
    <x v="0"/>
  </r>
  <r>
    <x v="459"/>
    <d v="2017-07-07T00:00:00"/>
    <x v="109"/>
    <x v="36"/>
    <x v="0"/>
    <x v="1"/>
    <x v="0"/>
    <x v="26"/>
    <x v="1"/>
    <x v="0"/>
    <x v="0"/>
    <x v="1"/>
    <n v="0"/>
    <n v="1"/>
    <n v="0"/>
    <x v="355"/>
    <n v="0"/>
    <n v="1"/>
    <x v="0"/>
    <n v="0"/>
    <x v="1"/>
    <x v="0"/>
    <x v="0"/>
  </r>
  <r>
    <x v="460"/>
    <d v="2017-07-07T00:00:00"/>
    <x v="110"/>
    <x v="25"/>
    <x v="1"/>
    <x v="1"/>
    <x v="0"/>
    <x v="5"/>
    <x v="0"/>
    <x v="0"/>
    <x v="0"/>
    <x v="1"/>
    <n v="1"/>
    <n v="1"/>
    <n v="0"/>
    <x v="356"/>
    <n v="0"/>
    <n v="0"/>
    <x v="1"/>
    <n v="0"/>
    <x v="0"/>
    <x v="0"/>
    <x v="0"/>
  </r>
  <r>
    <x v="461"/>
    <d v="2017-07-08T00:00:00"/>
    <x v="102"/>
    <x v="34"/>
    <x v="1"/>
    <x v="1"/>
    <x v="0"/>
    <x v="7"/>
    <x v="1"/>
    <x v="0"/>
    <x v="0"/>
    <x v="1"/>
    <n v="0"/>
    <n v="0"/>
    <n v="0"/>
    <x v="357"/>
    <n v="0"/>
    <n v="1"/>
    <x v="0"/>
    <n v="0"/>
    <x v="1"/>
    <x v="0"/>
    <x v="0"/>
  </r>
  <r>
    <x v="462"/>
    <d v="2017-07-08T00:00:00"/>
    <x v="102"/>
    <x v="18"/>
    <x v="0"/>
    <x v="1"/>
    <x v="0"/>
    <x v="7"/>
    <x v="0"/>
    <x v="0"/>
    <x v="0"/>
    <x v="1"/>
    <n v="1"/>
    <n v="1"/>
    <n v="0"/>
    <x v="358"/>
    <n v="0"/>
    <n v="0"/>
    <x v="1"/>
    <n v="1"/>
    <x v="0"/>
    <x v="0"/>
    <x v="0"/>
  </r>
  <r>
    <x v="463"/>
    <d v="2017-07-08T00:00:00"/>
    <x v="105"/>
    <x v="37"/>
    <x v="0"/>
    <x v="1"/>
    <x v="0"/>
    <x v="19"/>
    <x v="0"/>
    <x v="0"/>
    <x v="0"/>
    <x v="1"/>
    <n v="1"/>
    <n v="0"/>
    <n v="1"/>
    <x v="359"/>
    <n v="0"/>
    <n v="0"/>
    <x v="1"/>
    <n v="1"/>
    <x v="0"/>
    <x v="0"/>
    <x v="0"/>
  </r>
  <r>
    <x v="464"/>
    <d v="2017-07-09T00:00:00"/>
    <x v="103"/>
    <x v="2"/>
    <x v="1"/>
    <x v="0"/>
    <x v="0"/>
    <x v="7"/>
    <x v="0"/>
    <x v="0"/>
    <x v="0"/>
    <x v="0"/>
    <n v="1"/>
    <n v="0"/>
    <n v="1"/>
    <x v="191"/>
    <n v="1"/>
    <n v="1"/>
    <x v="0"/>
    <n v="1"/>
    <x v="0"/>
    <x v="0"/>
    <x v="0"/>
  </r>
  <r>
    <x v="465"/>
    <d v="2017-07-09T00:00:00"/>
    <x v="104"/>
    <x v="35"/>
    <x v="0"/>
    <x v="1"/>
    <x v="0"/>
    <x v="19"/>
    <x v="0"/>
    <x v="0"/>
    <x v="0"/>
    <x v="0"/>
    <n v="1"/>
    <n v="0"/>
    <n v="0"/>
    <x v="360"/>
    <n v="0"/>
    <n v="1"/>
    <x v="0"/>
    <n v="1"/>
    <x v="0"/>
    <x v="0"/>
    <x v="0"/>
  </r>
  <r>
    <x v="466"/>
    <d v="2017-07-09T00:00:00"/>
    <x v="106"/>
    <x v="31"/>
    <x v="0"/>
    <x v="1"/>
    <x v="0"/>
    <x v="13"/>
    <x v="0"/>
    <x v="1"/>
    <x v="0"/>
    <x v="0"/>
    <n v="0"/>
    <n v="1"/>
    <n v="0"/>
    <x v="361"/>
    <n v="0"/>
    <n v="1"/>
    <x v="1"/>
    <n v="0"/>
    <x v="0"/>
    <x v="0"/>
    <x v="1"/>
  </r>
  <r>
    <x v="467"/>
    <d v="2017-07-09T00:00:00"/>
    <x v="105"/>
    <x v="51"/>
    <x v="0"/>
    <x v="1"/>
    <x v="0"/>
    <x v="3"/>
    <x v="0"/>
    <x v="0"/>
    <x v="1"/>
    <x v="1"/>
    <n v="1"/>
    <n v="0"/>
    <n v="0"/>
    <x v="362"/>
    <n v="0"/>
    <n v="0"/>
    <x v="1"/>
    <n v="0"/>
    <x v="0"/>
    <x v="0"/>
    <x v="1"/>
  </r>
  <r>
    <x v="468"/>
    <d v="2017-07-09T00:00:00"/>
    <x v="105"/>
    <x v="62"/>
    <x v="0"/>
    <x v="1"/>
    <x v="0"/>
    <x v="3"/>
    <x v="0"/>
    <x v="1"/>
    <x v="1"/>
    <x v="1"/>
    <n v="0"/>
    <n v="0"/>
    <n v="0"/>
    <x v="130"/>
    <n v="0"/>
    <n v="0"/>
    <x v="0"/>
    <n v="0"/>
    <x v="0"/>
    <x v="0"/>
    <x v="2"/>
  </r>
  <r>
    <x v="469"/>
    <d v="2017-07-10T00:00:00"/>
    <x v="111"/>
    <x v="37"/>
    <x v="0"/>
    <x v="0"/>
    <x v="0"/>
    <x v="19"/>
    <x v="0"/>
    <x v="0"/>
    <x v="0"/>
    <x v="0"/>
    <n v="1"/>
    <n v="1"/>
    <n v="0"/>
    <x v="363"/>
    <n v="0"/>
    <n v="1"/>
    <x v="1"/>
    <n v="0"/>
    <x v="0"/>
    <x v="0"/>
    <x v="0"/>
  </r>
  <r>
    <x v="470"/>
    <d v="2017-07-10T00:00:00"/>
    <x v="94"/>
    <x v="18"/>
    <x v="0"/>
    <x v="0"/>
    <x v="0"/>
    <x v="18"/>
    <x v="1"/>
    <x v="0"/>
    <x v="0"/>
    <x v="1"/>
    <n v="0"/>
    <n v="0"/>
    <n v="1"/>
    <x v="364"/>
    <n v="0"/>
    <n v="1"/>
    <x v="1"/>
    <n v="1"/>
    <x v="1"/>
    <x v="0"/>
    <x v="0"/>
  </r>
  <r>
    <x v="471"/>
    <d v="2017-07-10T00:00:00"/>
    <x v="112"/>
    <x v="10"/>
    <x v="0"/>
    <x v="1"/>
    <x v="0"/>
    <x v="14"/>
    <x v="0"/>
    <x v="0"/>
    <x v="0"/>
    <x v="0"/>
    <n v="0"/>
    <n v="1"/>
    <n v="0"/>
    <x v="365"/>
    <n v="0"/>
    <n v="1"/>
    <x v="0"/>
    <n v="0"/>
    <x v="0"/>
    <x v="0"/>
    <x v="0"/>
  </r>
  <r>
    <x v="472"/>
    <d v="2017-07-10T00:00:00"/>
    <x v="113"/>
    <x v="30"/>
    <x v="0"/>
    <x v="1"/>
    <x v="0"/>
    <x v="32"/>
    <x v="0"/>
    <x v="0"/>
    <x v="0"/>
    <x v="1"/>
    <n v="0"/>
    <n v="1"/>
    <n v="0"/>
    <x v="366"/>
    <n v="0"/>
    <n v="1"/>
    <x v="1"/>
    <n v="0"/>
    <x v="0"/>
    <x v="0"/>
    <x v="0"/>
  </r>
  <r>
    <x v="473"/>
    <d v="2017-07-10T00:00:00"/>
    <x v="102"/>
    <x v="2"/>
    <x v="0"/>
    <x v="0"/>
    <x v="0"/>
    <x v="5"/>
    <x v="1"/>
    <x v="0"/>
    <x v="0"/>
    <x v="0"/>
    <n v="1"/>
    <n v="0"/>
    <n v="1"/>
    <x v="367"/>
    <n v="0"/>
    <n v="0"/>
    <x v="0"/>
    <n v="1"/>
    <x v="1"/>
    <x v="0"/>
    <x v="0"/>
  </r>
  <r>
    <x v="474"/>
    <d v="2017-07-10T00:00:00"/>
    <x v="114"/>
    <x v="63"/>
    <x v="0"/>
    <x v="0"/>
    <x v="0"/>
    <x v="22"/>
    <x v="0"/>
    <x v="1"/>
    <x v="1"/>
    <x v="1"/>
    <n v="0"/>
    <n v="0"/>
    <n v="0"/>
    <x v="368"/>
    <n v="1"/>
    <n v="0"/>
    <x v="1"/>
    <n v="1"/>
    <x v="0"/>
    <x v="0"/>
    <x v="2"/>
  </r>
  <r>
    <x v="475"/>
    <d v="2017-07-10T00:00:00"/>
    <x v="102"/>
    <x v="16"/>
    <x v="0"/>
    <x v="1"/>
    <x v="0"/>
    <x v="5"/>
    <x v="0"/>
    <x v="0"/>
    <x v="1"/>
    <x v="0"/>
    <n v="1"/>
    <n v="1"/>
    <n v="0"/>
    <x v="369"/>
    <n v="0"/>
    <n v="0"/>
    <x v="1"/>
    <n v="0"/>
    <x v="0"/>
    <x v="0"/>
    <x v="1"/>
  </r>
  <r>
    <x v="476"/>
    <d v="2017-07-10T00:00:00"/>
    <x v="100"/>
    <x v="22"/>
    <x v="0"/>
    <x v="1"/>
    <x v="0"/>
    <x v="7"/>
    <x v="2"/>
    <x v="0"/>
    <x v="0"/>
    <x v="0"/>
    <n v="1"/>
    <n v="1"/>
    <n v="1"/>
    <x v="259"/>
    <n v="0"/>
    <n v="0"/>
    <x v="1"/>
    <n v="1"/>
    <x v="0"/>
    <x v="0"/>
    <x v="0"/>
  </r>
  <r>
    <x v="477"/>
    <d v="2017-07-10T00:00:00"/>
    <x v="103"/>
    <x v="44"/>
    <x v="0"/>
    <x v="1"/>
    <x v="0"/>
    <x v="0"/>
    <x v="0"/>
    <x v="0"/>
    <x v="1"/>
    <x v="1"/>
    <n v="0"/>
    <n v="1"/>
    <n v="0"/>
    <x v="22"/>
    <n v="0"/>
    <n v="0"/>
    <x v="1"/>
    <n v="0"/>
    <x v="0"/>
    <x v="0"/>
    <x v="1"/>
  </r>
  <r>
    <x v="478"/>
    <d v="2017-07-10T00:00:00"/>
    <x v="111"/>
    <x v="64"/>
    <x v="0"/>
    <x v="1"/>
    <x v="0"/>
    <x v="19"/>
    <x v="2"/>
    <x v="0"/>
    <x v="0"/>
    <x v="1"/>
    <n v="0"/>
    <n v="1"/>
    <n v="0"/>
    <x v="220"/>
    <n v="0"/>
    <n v="0"/>
    <x v="0"/>
    <n v="0"/>
    <x v="0"/>
    <x v="0"/>
    <x v="0"/>
  </r>
  <r>
    <x v="479"/>
    <d v="2017-07-10T00:00:00"/>
    <x v="105"/>
    <x v="33"/>
    <x v="0"/>
    <x v="1"/>
    <x v="1"/>
    <x v="10"/>
    <x v="0"/>
    <x v="0"/>
    <x v="0"/>
    <x v="0"/>
    <n v="0"/>
    <n v="1"/>
    <n v="0"/>
    <x v="370"/>
    <n v="1"/>
    <n v="0"/>
    <x v="1"/>
    <n v="0"/>
    <x v="0"/>
    <x v="0"/>
    <x v="0"/>
  </r>
  <r>
    <x v="480"/>
    <d v="2017-07-11T00:00:00"/>
    <x v="115"/>
    <x v="51"/>
    <x v="0"/>
    <x v="0"/>
    <x v="0"/>
    <x v="9"/>
    <x v="0"/>
    <x v="0"/>
    <x v="0"/>
    <x v="0"/>
    <n v="1"/>
    <n v="1"/>
    <n v="0"/>
    <x v="371"/>
    <n v="0"/>
    <n v="1"/>
    <x v="1"/>
    <n v="0"/>
    <x v="0"/>
    <x v="1"/>
    <x v="0"/>
  </r>
  <r>
    <x v="481"/>
    <d v="2017-07-11T00:00:00"/>
    <x v="116"/>
    <x v="65"/>
    <x v="1"/>
    <x v="1"/>
    <x v="0"/>
    <x v="6"/>
    <x v="0"/>
    <x v="0"/>
    <x v="0"/>
    <x v="1"/>
    <n v="1"/>
    <n v="1"/>
    <n v="0"/>
    <x v="80"/>
    <n v="1"/>
    <n v="1"/>
    <x v="0"/>
    <n v="0"/>
    <x v="0"/>
    <x v="0"/>
    <x v="0"/>
  </r>
  <r>
    <x v="482"/>
    <d v="2017-07-11T00:00:00"/>
    <x v="108"/>
    <x v="17"/>
    <x v="1"/>
    <x v="1"/>
    <x v="0"/>
    <x v="28"/>
    <x v="0"/>
    <x v="0"/>
    <x v="0"/>
    <x v="0"/>
    <n v="1"/>
    <n v="1"/>
    <n v="0"/>
    <x v="372"/>
    <n v="1"/>
    <n v="0"/>
    <x v="0"/>
    <n v="0"/>
    <x v="0"/>
    <x v="0"/>
    <x v="0"/>
  </r>
  <r>
    <x v="483"/>
    <d v="2017-07-11T00:00:00"/>
    <x v="104"/>
    <x v="2"/>
    <x v="1"/>
    <x v="1"/>
    <x v="0"/>
    <x v="10"/>
    <x v="0"/>
    <x v="0"/>
    <x v="0"/>
    <x v="0"/>
    <n v="1"/>
    <n v="1"/>
    <n v="0"/>
    <x v="57"/>
    <n v="0"/>
    <n v="0"/>
    <x v="0"/>
    <n v="1"/>
    <x v="0"/>
    <x v="0"/>
    <x v="0"/>
  </r>
  <r>
    <x v="484"/>
    <d v="2017-07-11T00:00:00"/>
    <x v="117"/>
    <x v="14"/>
    <x v="0"/>
    <x v="1"/>
    <x v="0"/>
    <x v="2"/>
    <x v="0"/>
    <x v="0"/>
    <x v="0"/>
    <x v="1"/>
    <n v="0"/>
    <n v="0"/>
    <n v="0"/>
    <x v="153"/>
    <n v="0"/>
    <n v="0"/>
    <x v="1"/>
    <n v="0"/>
    <x v="0"/>
    <x v="0"/>
    <x v="0"/>
  </r>
  <r>
    <x v="485"/>
    <d v="2017-07-11T00:00:00"/>
    <x v="99"/>
    <x v="54"/>
    <x v="0"/>
    <x v="1"/>
    <x v="0"/>
    <x v="8"/>
    <x v="0"/>
    <x v="0"/>
    <x v="0"/>
    <x v="1"/>
    <n v="0"/>
    <n v="1"/>
    <n v="0"/>
    <x v="172"/>
    <n v="0"/>
    <n v="0"/>
    <x v="0"/>
    <n v="0"/>
    <x v="0"/>
    <x v="0"/>
    <x v="0"/>
  </r>
  <r>
    <x v="486"/>
    <d v="2017-07-11T00:00:00"/>
    <x v="111"/>
    <x v="2"/>
    <x v="0"/>
    <x v="1"/>
    <x v="0"/>
    <x v="3"/>
    <x v="0"/>
    <x v="1"/>
    <x v="1"/>
    <x v="0"/>
    <n v="0"/>
    <n v="1"/>
    <n v="0"/>
    <x v="164"/>
    <n v="0"/>
    <n v="0"/>
    <x v="0"/>
    <n v="0"/>
    <x v="1"/>
    <x v="0"/>
    <x v="2"/>
  </r>
  <r>
    <x v="487"/>
    <d v="2017-07-12T00:00:00"/>
    <x v="99"/>
    <x v="12"/>
    <x v="0"/>
    <x v="0"/>
    <x v="0"/>
    <x v="2"/>
    <x v="0"/>
    <x v="0"/>
    <x v="0"/>
    <x v="1"/>
    <n v="1"/>
    <n v="1"/>
    <n v="0"/>
    <x v="373"/>
    <n v="0"/>
    <n v="1"/>
    <x v="0"/>
    <n v="1"/>
    <x v="0"/>
    <x v="0"/>
    <x v="0"/>
  </r>
  <r>
    <x v="488"/>
    <d v="2017-07-12T00:00:00"/>
    <x v="115"/>
    <x v="9"/>
    <x v="0"/>
    <x v="1"/>
    <x v="0"/>
    <x v="19"/>
    <x v="0"/>
    <x v="0"/>
    <x v="0"/>
    <x v="1"/>
    <n v="0"/>
    <n v="0"/>
    <n v="0"/>
    <x v="374"/>
    <n v="0"/>
    <n v="1"/>
    <x v="1"/>
    <n v="0"/>
    <x v="0"/>
    <x v="0"/>
    <x v="0"/>
  </r>
  <r>
    <x v="489"/>
    <d v="2017-07-12T00:00:00"/>
    <x v="115"/>
    <x v="38"/>
    <x v="1"/>
    <x v="0"/>
    <x v="0"/>
    <x v="19"/>
    <x v="0"/>
    <x v="0"/>
    <x v="0"/>
    <x v="0"/>
    <n v="0"/>
    <n v="0"/>
    <n v="0"/>
    <x v="375"/>
    <n v="0"/>
    <n v="0"/>
    <x v="1"/>
    <n v="0"/>
    <x v="0"/>
    <x v="0"/>
    <x v="0"/>
  </r>
  <r>
    <x v="490"/>
    <d v="2017-07-12T00:00:00"/>
    <x v="101"/>
    <x v="7"/>
    <x v="1"/>
    <x v="1"/>
    <x v="0"/>
    <x v="9"/>
    <x v="0"/>
    <x v="0"/>
    <x v="0"/>
    <x v="0"/>
    <n v="0"/>
    <n v="1"/>
    <n v="0"/>
    <x v="20"/>
    <n v="1"/>
    <n v="0"/>
    <x v="1"/>
    <n v="1"/>
    <x v="0"/>
    <x v="0"/>
    <x v="0"/>
  </r>
  <r>
    <x v="491"/>
    <d v="2017-07-12T00:00:00"/>
    <x v="106"/>
    <x v="12"/>
    <x v="1"/>
    <x v="1"/>
    <x v="0"/>
    <x v="3"/>
    <x v="0"/>
    <x v="0"/>
    <x v="0"/>
    <x v="1"/>
    <n v="0"/>
    <n v="0"/>
    <n v="0"/>
    <x v="376"/>
    <n v="1"/>
    <n v="0"/>
    <x v="1"/>
    <n v="0"/>
    <x v="0"/>
    <x v="0"/>
    <x v="0"/>
  </r>
  <r>
    <x v="492"/>
    <d v="2017-07-13T00:00:00"/>
    <x v="99"/>
    <x v="16"/>
    <x v="1"/>
    <x v="1"/>
    <x v="0"/>
    <x v="13"/>
    <x v="0"/>
    <x v="0"/>
    <x v="0"/>
    <x v="0"/>
    <n v="1"/>
    <n v="1"/>
    <n v="0"/>
    <x v="377"/>
    <n v="1"/>
    <n v="0"/>
    <x v="0"/>
    <n v="1"/>
    <x v="0"/>
    <x v="0"/>
    <x v="0"/>
  </r>
  <r>
    <x v="493"/>
    <d v="2017-07-14T00:00:00"/>
    <x v="112"/>
    <x v="13"/>
    <x v="0"/>
    <x v="0"/>
    <x v="0"/>
    <x v="2"/>
    <x v="0"/>
    <x v="1"/>
    <x v="1"/>
    <x v="0"/>
    <n v="0"/>
    <n v="1"/>
    <n v="0"/>
    <x v="371"/>
    <n v="0"/>
    <n v="1"/>
    <x v="0"/>
    <n v="0"/>
    <x v="0"/>
    <x v="0"/>
    <x v="2"/>
  </r>
  <r>
    <x v="494"/>
    <d v="2017-07-14T00:00:00"/>
    <x v="118"/>
    <x v="3"/>
    <x v="0"/>
    <x v="0"/>
    <x v="0"/>
    <x v="8"/>
    <x v="0"/>
    <x v="0"/>
    <x v="0"/>
    <x v="0"/>
    <n v="0"/>
    <n v="1"/>
    <n v="0"/>
    <x v="349"/>
    <n v="0"/>
    <n v="1"/>
    <x v="0"/>
    <n v="0"/>
    <x v="0"/>
    <x v="0"/>
    <x v="0"/>
  </r>
  <r>
    <x v="495"/>
    <d v="2017-07-14T00:00:00"/>
    <x v="99"/>
    <x v="35"/>
    <x v="1"/>
    <x v="1"/>
    <x v="0"/>
    <x v="9"/>
    <x v="1"/>
    <x v="0"/>
    <x v="0"/>
    <x v="1"/>
    <n v="0"/>
    <n v="1"/>
    <n v="0"/>
    <x v="35"/>
    <n v="0"/>
    <n v="1"/>
    <x v="0"/>
    <n v="1"/>
    <x v="0"/>
    <x v="0"/>
    <x v="0"/>
  </r>
  <r>
    <x v="496"/>
    <d v="2017-07-14T00:00:00"/>
    <x v="111"/>
    <x v="9"/>
    <x v="1"/>
    <x v="0"/>
    <x v="1"/>
    <x v="0"/>
    <x v="0"/>
    <x v="0"/>
    <x v="0"/>
    <x v="1"/>
    <n v="0"/>
    <n v="1"/>
    <n v="0"/>
    <x v="378"/>
    <n v="0"/>
    <n v="1"/>
    <x v="1"/>
    <n v="0"/>
    <x v="0"/>
    <x v="0"/>
    <x v="0"/>
  </r>
  <r>
    <x v="497"/>
    <d v="2017-07-14T00:00:00"/>
    <x v="112"/>
    <x v="45"/>
    <x v="1"/>
    <x v="1"/>
    <x v="0"/>
    <x v="2"/>
    <x v="0"/>
    <x v="0"/>
    <x v="0"/>
    <x v="1"/>
    <n v="1"/>
    <n v="0"/>
    <n v="0"/>
    <x v="379"/>
    <n v="0"/>
    <n v="0"/>
    <x v="1"/>
    <n v="0"/>
    <x v="0"/>
    <x v="0"/>
    <x v="0"/>
  </r>
  <r>
    <x v="498"/>
    <d v="2017-07-15T00:00:00"/>
    <x v="106"/>
    <x v="53"/>
    <x v="0"/>
    <x v="1"/>
    <x v="0"/>
    <x v="0"/>
    <x v="0"/>
    <x v="0"/>
    <x v="0"/>
    <x v="1"/>
    <n v="0"/>
    <n v="0"/>
    <n v="0"/>
    <x v="124"/>
    <n v="0"/>
    <n v="0"/>
    <x v="0"/>
    <n v="0"/>
    <x v="0"/>
    <x v="0"/>
    <x v="0"/>
  </r>
  <r>
    <x v="499"/>
    <d v="2017-07-16T00:00:00"/>
    <x v="118"/>
    <x v="9"/>
    <x v="1"/>
    <x v="1"/>
    <x v="0"/>
    <x v="13"/>
    <x v="0"/>
    <x v="0"/>
    <x v="0"/>
    <x v="1"/>
    <n v="0"/>
    <n v="1"/>
    <n v="0"/>
    <x v="35"/>
    <n v="1"/>
    <n v="1"/>
    <x v="1"/>
    <n v="0"/>
    <x v="0"/>
    <x v="0"/>
    <x v="0"/>
  </r>
  <r>
    <x v="500"/>
    <d v="2017-07-16T00:00:00"/>
    <x v="101"/>
    <x v="32"/>
    <x v="1"/>
    <x v="1"/>
    <x v="0"/>
    <x v="7"/>
    <x v="0"/>
    <x v="0"/>
    <x v="0"/>
    <x v="0"/>
    <n v="1"/>
    <n v="0"/>
    <n v="0"/>
    <x v="246"/>
    <n v="0"/>
    <n v="0"/>
    <x v="0"/>
    <n v="1"/>
    <x v="0"/>
    <x v="0"/>
    <x v="0"/>
  </r>
  <r>
    <x v="501"/>
    <d v="2017-07-17T00:00:00"/>
    <x v="112"/>
    <x v="20"/>
    <x v="0"/>
    <x v="1"/>
    <x v="0"/>
    <x v="19"/>
    <x v="0"/>
    <x v="0"/>
    <x v="0"/>
    <x v="1"/>
    <n v="1"/>
    <n v="1"/>
    <n v="0"/>
    <x v="380"/>
    <n v="0"/>
    <n v="1"/>
    <x v="1"/>
    <n v="0"/>
    <x v="0"/>
    <x v="0"/>
    <x v="0"/>
  </r>
  <r>
    <x v="502"/>
    <d v="2017-07-17T00:00:00"/>
    <x v="119"/>
    <x v="27"/>
    <x v="0"/>
    <x v="0"/>
    <x v="0"/>
    <x v="2"/>
    <x v="0"/>
    <x v="0"/>
    <x v="0"/>
    <x v="1"/>
    <n v="0"/>
    <n v="0"/>
    <n v="0"/>
    <x v="381"/>
    <n v="0"/>
    <n v="0"/>
    <x v="0"/>
    <n v="0"/>
    <x v="0"/>
    <x v="0"/>
    <x v="0"/>
  </r>
  <r>
    <x v="503"/>
    <d v="2017-07-17T00:00:00"/>
    <x v="120"/>
    <x v="22"/>
    <x v="1"/>
    <x v="0"/>
    <x v="1"/>
    <x v="3"/>
    <x v="2"/>
    <x v="0"/>
    <x v="0"/>
    <x v="1"/>
    <n v="0"/>
    <n v="1"/>
    <n v="0"/>
    <x v="221"/>
    <n v="0"/>
    <n v="0"/>
    <x v="1"/>
    <n v="1"/>
    <x v="0"/>
    <x v="0"/>
    <x v="0"/>
  </r>
  <r>
    <x v="504"/>
    <d v="2017-07-17T00:00:00"/>
    <x v="108"/>
    <x v="46"/>
    <x v="1"/>
    <x v="0"/>
    <x v="1"/>
    <x v="11"/>
    <x v="0"/>
    <x v="0"/>
    <x v="0"/>
    <x v="0"/>
    <n v="0"/>
    <n v="1"/>
    <n v="0"/>
    <x v="382"/>
    <n v="0"/>
    <n v="0"/>
    <x v="0"/>
    <n v="0"/>
    <x v="0"/>
    <x v="0"/>
    <x v="0"/>
  </r>
  <r>
    <x v="505"/>
    <d v="2017-07-18T00:00:00"/>
    <x v="120"/>
    <x v="22"/>
    <x v="0"/>
    <x v="0"/>
    <x v="0"/>
    <x v="10"/>
    <x v="0"/>
    <x v="1"/>
    <x v="0"/>
    <x v="0"/>
    <n v="1"/>
    <n v="0"/>
    <n v="1"/>
    <x v="383"/>
    <n v="0"/>
    <n v="1"/>
    <x v="1"/>
    <n v="1"/>
    <x v="0"/>
    <x v="0"/>
    <x v="1"/>
  </r>
  <r>
    <x v="506"/>
    <d v="2017-07-18T00:00:00"/>
    <x v="99"/>
    <x v="11"/>
    <x v="0"/>
    <x v="1"/>
    <x v="0"/>
    <x v="7"/>
    <x v="0"/>
    <x v="0"/>
    <x v="0"/>
    <x v="0"/>
    <n v="0"/>
    <n v="0"/>
    <n v="0"/>
    <x v="384"/>
    <n v="0"/>
    <n v="1"/>
    <x v="0"/>
    <n v="1"/>
    <x v="0"/>
    <x v="0"/>
    <x v="0"/>
  </r>
  <r>
    <x v="507"/>
    <d v="2017-07-18T00:00:00"/>
    <x v="118"/>
    <x v="14"/>
    <x v="0"/>
    <x v="0"/>
    <x v="0"/>
    <x v="19"/>
    <x v="0"/>
    <x v="0"/>
    <x v="1"/>
    <x v="0"/>
    <n v="1"/>
    <n v="0"/>
    <n v="1"/>
    <x v="124"/>
    <n v="0"/>
    <n v="0"/>
    <x v="1"/>
    <n v="1"/>
    <x v="0"/>
    <x v="0"/>
    <x v="1"/>
  </r>
  <r>
    <x v="508"/>
    <d v="2017-07-18T00:00:00"/>
    <x v="119"/>
    <x v="24"/>
    <x v="1"/>
    <x v="0"/>
    <x v="0"/>
    <x v="13"/>
    <x v="0"/>
    <x v="0"/>
    <x v="0"/>
    <x v="1"/>
    <n v="0"/>
    <n v="0"/>
    <n v="0"/>
    <x v="203"/>
    <n v="0"/>
    <n v="0"/>
    <x v="1"/>
    <n v="0"/>
    <x v="0"/>
    <x v="0"/>
    <x v="0"/>
  </r>
  <r>
    <x v="509"/>
    <d v="2017-07-18T00:00:00"/>
    <x v="118"/>
    <x v="22"/>
    <x v="0"/>
    <x v="1"/>
    <x v="0"/>
    <x v="19"/>
    <x v="0"/>
    <x v="0"/>
    <x v="0"/>
    <x v="0"/>
    <n v="1"/>
    <n v="0"/>
    <n v="1"/>
    <x v="385"/>
    <n v="1"/>
    <n v="0"/>
    <x v="1"/>
    <n v="1"/>
    <x v="0"/>
    <x v="0"/>
    <x v="0"/>
  </r>
  <r>
    <x v="510"/>
    <d v="2017-07-18T00:00:00"/>
    <x v="108"/>
    <x v="9"/>
    <x v="0"/>
    <x v="1"/>
    <x v="0"/>
    <x v="8"/>
    <x v="0"/>
    <x v="1"/>
    <x v="0"/>
    <x v="1"/>
    <n v="0"/>
    <n v="1"/>
    <n v="0"/>
    <x v="386"/>
    <n v="0"/>
    <n v="0"/>
    <x v="1"/>
    <n v="0"/>
    <x v="0"/>
    <x v="0"/>
    <x v="1"/>
  </r>
  <r>
    <x v="511"/>
    <d v="2017-07-18T00:00:00"/>
    <x v="99"/>
    <x v="10"/>
    <x v="0"/>
    <x v="1"/>
    <x v="0"/>
    <x v="7"/>
    <x v="0"/>
    <x v="0"/>
    <x v="0"/>
    <x v="0"/>
    <n v="1"/>
    <n v="1"/>
    <n v="1"/>
    <x v="387"/>
    <n v="1"/>
    <n v="0"/>
    <x v="0"/>
    <n v="1"/>
    <x v="0"/>
    <x v="0"/>
    <x v="0"/>
  </r>
  <r>
    <x v="512"/>
    <d v="2017-07-19T00:00:00"/>
    <x v="99"/>
    <x v="45"/>
    <x v="1"/>
    <x v="1"/>
    <x v="0"/>
    <x v="0"/>
    <x v="0"/>
    <x v="0"/>
    <x v="0"/>
    <x v="0"/>
    <n v="1"/>
    <n v="0"/>
    <n v="0"/>
    <x v="388"/>
    <n v="1"/>
    <n v="0"/>
    <x v="1"/>
    <n v="1"/>
    <x v="0"/>
    <x v="0"/>
    <x v="0"/>
  </r>
  <r>
    <x v="513"/>
    <d v="2017-07-19T00:00:00"/>
    <x v="121"/>
    <x v="47"/>
    <x v="1"/>
    <x v="1"/>
    <x v="0"/>
    <x v="25"/>
    <x v="0"/>
    <x v="0"/>
    <x v="0"/>
    <x v="0"/>
    <n v="1"/>
    <n v="0"/>
    <n v="0"/>
    <x v="282"/>
    <n v="0"/>
    <n v="0"/>
    <x v="0"/>
    <n v="0"/>
    <x v="0"/>
    <x v="0"/>
    <x v="0"/>
  </r>
  <r>
    <x v="514"/>
    <d v="2017-07-20T00:00:00"/>
    <x v="119"/>
    <x v="9"/>
    <x v="0"/>
    <x v="1"/>
    <x v="0"/>
    <x v="19"/>
    <x v="0"/>
    <x v="0"/>
    <x v="0"/>
    <x v="1"/>
    <n v="0"/>
    <n v="0"/>
    <n v="0"/>
    <x v="389"/>
    <n v="0"/>
    <n v="1"/>
    <x v="0"/>
    <n v="0"/>
    <x v="0"/>
    <x v="0"/>
    <x v="0"/>
  </r>
  <r>
    <x v="515"/>
    <d v="2017-07-20T00:00:00"/>
    <x v="99"/>
    <x v="2"/>
    <x v="0"/>
    <x v="1"/>
    <x v="0"/>
    <x v="5"/>
    <x v="0"/>
    <x v="0"/>
    <x v="0"/>
    <x v="1"/>
    <n v="0"/>
    <n v="1"/>
    <n v="0"/>
    <x v="91"/>
    <n v="0"/>
    <n v="1"/>
    <x v="0"/>
    <n v="0"/>
    <x v="0"/>
    <x v="0"/>
    <x v="0"/>
  </r>
  <r>
    <x v="516"/>
    <d v="2017-07-20T00:00:00"/>
    <x v="108"/>
    <x v="51"/>
    <x v="0"/>
    <x v="1"/>
    <x v="0"/>
    <x v="13"/>
    <x v="0"/>
    <x v="0"/>
    <x v="0"/>
    <x v="0"/>
    <n v="1"/>
    <n v="1"/>
    <n v="1"/>
    <x v="354"/>
    <n v="0"/>
    <n v="0"/>
    <x v="0"/>
    <n v="1"/>
    <x v="0"/>
    <x v="0"/>
    <x v="0"/>
  </r>
  <r>
    <x v="517"/>
    <d v="2017-07-20T00:00:00"/>
    <x v="120"/>
    <x v="22"/>
    <x v="0"/>
    <x v="1"/>
    <x v="1"/>
    <x v="0"/>
    <x v="0"/>
    <x v="0"/>
    <x v="1"/>
    <x v="0"/>
    <n v="0"/>
    <n v="0"/>
    <n v="0"/>
    <x v="390"/>
    <n v="0"/>
    <n v="0"/>
    <x v="0"/>
    <n v="0"/>
    <x v="0"/>
    <x v="0"/>
    <x v="1"/>
  </r>
  <r>
    <x v="518"/>
    <d v="2017-07-21T00:00:00"/>
    <x v="112"/>
    <x v="22"/>
    <x v="1"/>
    <x v="1"/>
    <x v="0"/>
    <x v="0"/>
    <x v="0"/>
    <x v="0"/>
    <x v="0"/>
    <x v="1"/>
    <n v="0"/>
    <n v="0"/>
    <n v="0"/>
    <x v="391"/>
    <n v="0"/>
    <n v="1"/>
    <x v="1"/>
    <n v="0"/>
    <x v="0"/>
    <x v="0"/>
    <x v="0"/>
  </r>
  <r>
    <x v="519"/>
    <d v="2017-07-21T00:00:00"/>
    <x v="118"/>
    <x v="44"/>
    <x v="0"/>
    <x v="1"/>
    <x v="0"/>
    <x v="7"/>
    <x v="0"/>
    <x v="0"/>
    <x v="1"/>
    <x v="1"/>
    <n v="1"/>
    <n v="0"/>
    <n v="0"/>
    <x v="392"/>
    <n v="0"/>
    <n v="0"/>
    <x v="1"/>
    <n v="0"/>
    <x v="0"/>
    <x v="0"/>
    <x v="1"/>
  </r>
  <r>
    <x v="520"/>
    <d v="2017-07-22T00:00:00"/>
    <x v="112"/>
    <x v="16"/>
    <x v="0"/>
    <x v="1"/>
    <x v="0"/>
    <x v="5"/>
    <x v="0"/>
    <x v="0"/>
    <x v="1"/>
    <x v="1"/>
    <n v="1"/>
    <n v="1"/>
    <n v="0"/>
    <x v="170"/>
    <n v="1"/>
    <n v="0"/>
    <x v="1"/>
    <n v="0"/>
    <x v="0"/>
    <x v="0"/>
    <x v="1"/>
  </r>
  <r>
    <x v="521"/>
    <d v="2017-07-22T00:00:00"/>
    <x v="118"/>
    <x v="18"/>
    <x v="0"/>
    <x v="1"/>
    <x v="0"/>
    <x v="0"/>
    <x v="0"/>
    <x v="0"/>
    <x v="0"/>
    <x v="0"/>
    <n v="0"/>
    <n v="1"/>
    <n v="0"/>
    <x v="393"/>
    <n v="0"/>
    <n v="0"/>
    <x v="1"/>
    <n v="1"/>
    <x v="0"/>
    <x v="0"/>
    <x v="0"/>
  </r>
  <r>
    <x v="522"/>
    <d v="2017-07-23T00:00:00"/>
    <x v="108"/>
    <x v="18"/>
    <x v="0"/>
    <x v="1"/>
    <x v="0"/>
    <x v="3"/>
    <x v="2"/>
    <x v="0"/>
    <x v="0"/>
    <x v="0"/>
    <n v="0"/>
    <n v="1"/>
    <n v="0"/>
    <x v="161"/>
    <n v="1"/>
    <n v="0"/>
    <x v="1"/>
    <n v="0"/>
    <x v="0"/>
    <x v="0"/>
    <x v="0"/>
  </r>
  <r>
    <x v="523"/>
    <d v="2017-07-26T00:00:00"/>
    <x v="122"/>
    <x v="2"/>
    <x v="0"/>
    <x v="1"/>
    <x v="0"/>
    <x v="16"/>
    <x v="0"/>
    <x v="0"/>
    <x v="0"/>
    <x v="1"/>
    <n v="0"/>
    <n v="1"/>
    <n v="0"/>
    <x v="89"/>
    <n v="0"/>
    <n v="1"/>
    <x v="0"/>
    <n v="0"/>
    <x v="0"/>
    <x v="0"/>
    <x v="0"/>
  </r>
  <r>
    <x v="524"/>
    <d v="2017-07-26T00:00:00"/>
    <x v="108"/>
    <x v="30"/>
    <x v="1"/>
    <x v="0"/>
    <x v="0"/>
    <x v="0"/>
    <x v="0"/>
    <x v="0"/>
    <x v="0"/>
    <x v="0"/>
    <n v="0"/>
    <n v="0"/>
    <n v="0"/>
    <x v="90"/>
    <n v="0"/>
    <n v="0"/>
    <x v="0"/>
    <n v="0"/>
    <x v="0"/>
    <x v="0"/>
    <x v="0"/>
  </r>
  <r>
    <x v="525"/>
    <d v="2017-07-26T00:00:00"/>
    <x v="123"/>
    <x v="27"/>
    <x v="1"/>
    <x v="0"/>
    <x v="0"/>
    <x v="19"/>
    <x v="0"/>
    <x v="0"/>
    <x v="0"/>
    <x v="0"/>
    <n v="0"/>
    <n v="1"/>
    <n v="0"/>
    <x v="394"/>
    <n v="1"/>
    <n v="0"/>
    <x v="0"/>
    <n v="1"/>
    <x v="0"/>
    <x v="0"/>
    <x v="0"/>
  </r>
  <r>
    <x v="526"/>
    <d v="2017-07-26T00:00:00"/>
    <x v="108"/>
    <x v="4"/>
    <x v="1"/>
    <x v="0"/>
    <x v="1"/>
    <x v="0"/>
    <x v="0"/>
    <x v="0"/>
    <x v="0"/>
    <x v="0"/>
    <n v="1"/>
    <n v="0"/>
    <n v="0"/>
    <x v="395"/>
    <n v="0"/>
    <n v="0"/>
    <x v="1"/>
    <n v="0"/>
    <x v="0"/>
    <x v="0"/>
    <x v="0"/>
  </r>
  <r>
    <x v="527"/>
    <d v="2017-07-26T00:00:00"/>
    <x v="108"/>
    <x v="26"/>
    <x v="0"/>
    <x v="1"/>
    <x v="1"/>
    <x v="0"/>
    <x v="0"/>
    <x v="0"/>
    <x v="0"/>
    <x v="1"/>
    <n v="0"/>
    <n v="1"/>
    <n v="0"/>
    <x v="396"/>
    <n v="0"/>
    <n v="0"/>
    <x v="1"/>
    <n v="0"/>
    <x v="0"/>
    <x v="0"/>
    <x v="0"/>
  </r>
  <r>
    <x v="528"/>
    <d v="2017-07-27T00:00:00"/>
    <x v="113"/>
    <x v="36"/>
    <x v="1"/>
    <x v="0"/>
    <x v="0"/>
    <x v="19"/>
    <x v="0"/>
    <x v="0"/>
    <x v="0"/>
    <x v="1"/>
    <n v="1"/>
    <n v="0"/>
    <n v="0"/>
    <x v="397"/>
    <n v="0"/>
    <n v="0"/>
    <x v="0"/>
    <n v="0"/>
    <x v="0"/>
    <x v="0"/>
    <x v="0"/>
  </r>
  <r>
    <x v="529"/>
    <d v="2017-07-28T00:00:00"/>
    <x v="123"/>
    <x v="22"/>
    <x v="0"/>
    <x v="1"/>
    <x v="0"/>
    <x v="10"/>
    <x v="1"/>
    <x v="0"/>
    <x v="0"/>
    <x v="1"/>
    <n v="0"/>
    <n v="1"/>
    <n v="0"/>
    <x v="337"/>
    <n v="0"/>
    <n v="1"/>
    <x v="0"/>
    <n v="0"/>
    <x v="1"/>
    <x v="0"/>
    <x v="0"/>
  </r>
  <r>
    <x v="530"/>
    <d v="2017-07-28T00:00:00"/>
    <x v="124"/>
    <x v="8"/>
    <x v="1"/>
    <x v="1"/>
    <x v="0"/>
    <x v="24"/>
    <x v="0"/>
    <x v="0"/>
    <x v="0"/>
    <x v="1"/>
    <n v="0"/>
    <n v="0"/>
    <n v="0"/>
    <x v="398"/>
    <n v="0"/>
    <n v="0"/>
    <x v="0"/>
    <n v="1"/>
    <x v="0"/>
    <x v="0"/>
    <x v="0"/>
  </r>
  <r>
    <x v="531"/>
    <d v="2017-07-29T00:00:00"/>
    <x v="125"/>
    <x v="8"/>
    <x v="0"/>
    <x v="1"/>
    <x v="0"/>
    <x v="3"/>
    <x v="0"/>
    <x v="0"/>
    <x v="1"/>
    <x v="0"/>
    <n v="0"/>
    <n v="0"/>
    <n v="1"/>
    <x v="399"/>
    <n v="1"/>
    <n v="1"/>
    <x v="1"/>
    <n v="1"/>
    <x v="0"/>
    <x v="0"/>
    <x v="1"/>
  </r>
  <r>
    <x v="532"/>
    <d v="2017-07-31T00:00:00"/>
    <x v="113"/>
    <x v="33"/>
    <x v="1"/>
    <x v="0"/>
    <x v="0"/>
    <x v="0"/>
    <x v="0"/>
    <x v="0"/>
    <x v="0"/>
    <x v="1"/>
    <n v="0"/>
    <n v="1"/>
    <n v="0"/>
    <x v="307"/>
    <n v="1"/>
    <n v="1"/>
    <x v="1"/>
    <n v="0"/>
    <x v="0"/>
    <x v="0"/>
    <x v="0"/>
  </r>
  <r>
    <x v="533"/>
    <d v="2017-08-01T00:00:00"/>
    <x v="126"/>
    <x v="36"/>
    <x v="0"/>
    <x v="1"/>
    <x v="0"/>
    <x v="9"/>
    <x v="1"/>
    <x v="0"/>
    <x v="0"/>
    <x v="1"/>
    <n v="1"/>
    <n v="0"/>
    <n v="0"/>
    <x v="400"/>
    <n v="0"/>
    <n v="0"/>
    <x v="0"/>
    <n v="1"/>
    <x v="1"/>
    <x v="0"/>
    <x v="0"/>
  </r>
  <r>
    <x v="534"/>
    <d v="2017-08-04T00:00:00"/>
    <x v="126"/>
    <x v="36"/>
    <x v="0"/>
    <x v="1"/>
    <x v="0"/>
    <x v="10"/>
    <x v="0"/>
    <x v="0"/>
    <x v="0"/>
    <x v="0"/>
    <n v="1"/>
    <n v="1"/>
    <n v="0"/>
    <x v="401"/>
    <n v="0"/>
    <n v="0"/>
    <x v="0"/>
    <n v="1"/>
    <x v="0"/>
    <x v="0"/>
    <x v="0"/>
  </r>
  <r>
    <x v="535"/>
    <d v="2017-08-04T00:00:00"/>
    <x v="127"/>
    <x v="12"/>
    <x v="0"/>
    <x v="1"/>
    <x v="0"/>
    <x v="19"/>
    <x v="1"/>
    <x v="0"/>
    <x v="0"/>
    <x v="1"/>
    <n v="1"/>
    <n v="1"/>
    <n v="1"/>
    <x v="402"/>
    <n v="0"/>
    <n v="0"/>
    <x v="1"/>
    <n v="1"/>
    <x v="1"/>
    <x v="0"/>
    <x v="0"/>
  </r>
  <r>
    <x v="536"/>
    <d v="2017-08-04T00:00:00"/>
    <x v="127"/>
    <x v="9"/>
    <x v="0"/>
    <x v="1"/>
    <x v="0"/>
    <x v="19"/>
    <x v="1"/>
    <x v="0"/>
    <x v="0"/>
    <x v="0"/>
    <n v="0"/>
    <n v="0"/>
    <n v="1"/>
    <x v="403"/>
    <n v="0"/>
    <n v="0"/>
    <x v="1"/>
    <n v="1"/>
    <x v="0"/>
    <x v="0"/>
    <x v="0"/>
  </r>
  <r>
    <x v="537"/>
    <d v="2017-08-06T00:00:00"/>
    <x v="128"/>
    <x v="18"/>
    <x v="1"/>
    <x v="1"/>
    <x v="0"/>
    <x v="2"/>
    <x v="0"/>
    <x v="0"/>
    <x v="0"/>
    <x v="1"/>
    <n v="1"/>
    <n v="0"/>
    <n v="0"/>
    <x v="404"/>
    <n v="0"/>
    <n v="1"/>
    <x v="0"/>
    <n v="0"/>
    <x v="0"/>
    <x v="0"/>
    <x v="0"/>
  </r>
  <r>
    <x v="538"/>
    <d v="2017-08-06T00:00:00"/>
    <x v="127"/>
    <x v="66"/>
    <x v="0"/>
    <x v="1"/>
    <x v="0"/>
    <x v="10"/>
    <x v="1"/>
    <x v="0"/>
    <x v="0"/>
    <x v="1"/>
    <n v="0"/>
    <n v="0"/>
    <n v="0"/>
    <x v="405"/>
    <n v="0"/>
    <n v="0"/>
    <x v="1"/>
    <n v="0"/>
    <x v="0"/>
    <x v="0"/>
    <x v="0"/>
  </r>
  <r>
    <x v="539"/>
    <d v="2017-08-06T00:00:00"/>
    <x v="129"/>
    <x v="8"/>
    <x v="1"/>
    <x v="1"/>
    <x v="0"/>
    <x v="30"/>
    <x v="0"/>
    <x v="0"/>
    <x v="0"/>
    <x v="0"/>
    <n v="0"/>
    <n v="1"/>
    <n v="1"/>
    <x v="406"/>
    <n v="0"/>
    <n v="0"/>
    <x v="1"/>
    <n v="1"/>
    <x v="0"/>
    <x v="0"/>
    <x v="0"/>
  </r>
  <r>
    <x v="540"/>
    <d v="2017-08-09T00:00:00"/>
    <x v="130"/>
    <x v="38"/>
    <x v="0"/>
    <x v="1"/>
    <x v="0"/>
    <x v="3"/>
    <x v="0"/>
    <x v="0"/>
    <x v="0"/>
    <x v="0"/>
    <n v="1"/>
    <n v="1"/>
    <n v="1"/>
    <x v="407"/>
    <n v="1"/>
    <n v="1"/>
    <x v="0"/>
    <n v="1"/>
    <x v="0"/>
    <x v="0"/>
    <x v="0"/>
  </r>
  <r>
    <x v="541"/>
    <d v="2017-08-13T00:00:00"/>
    <x v="131"/>
    <x v="9"/>
    <x v="0"/>
    <x v="1"/>
    <x v="0"/>
    <x v="7"/>
    <x v="1"/>
    <x v="0"/>
    <x v="0"/>
    <x v="1"/>
    <n v="0"/>
    <n v="1"/>
    <n v="0"/>
    <x v="408"/>
    <n v="0"/>
    <n v="1"/>
    <x v="0"/>
    <n v="0"/>
    <x v="1"/>
    <x v="0"/>
    <x v="0"/>
  </r>
  <r>
    <x v="542"/>
    <d v="2017-08-14T00:00:00"/>
    <x v="132"/>
    <x v="67"/>
    <x v="0"/>
    <x v="1"/>
    <x v="0"/>
    <x v="21"/>
    <x v="0"/>
    <x v="0"/>
    <x v="0"/>
    <x v="0"/>
    <n v="0"/>
    <n v="0"/>
    <n v="0"/>
    <x v="409"/>
    <n v="0"/>
    <n v="0"/>
    <x v="1"/>
    <n v="0"/>
    <x v="0"/>
    <x v="0"/>
    <x v="0"/>
  </r>
  <r>
    <x v="543"/>
    <d v="2017-08-15T00:00:00"/>
    <x v="133"/>
    <x v="18"/>
    <x v="0"/>
    <x v="0"/>
    <x v="0"/>
    <x v="0"/>
    <x v="1"/>
    <x v="0"/>
    <x v="0"/>
    <x v="1"/>
    <n v="0"/>
    <n v="0"/>
    <n v="0"/>
    <x v="410"/>
    <n v="0"/>
    <n v="0"/>
    <x v="0"/>
    <n v="0"/>
    <x v="0"/>
    <x v="0"/>
    <x v="0"/>
  </r>
  <r>
    <x v="544"/>
    <d v="2017-08-17T00:00:00"/>
    <x v="133"/>
    <x v="5"/>
    <x v="0"/>
    <x v="0"/>
    <x v="0"/>
    <x v="18"/>
    <x v="1"/>
    <x v="0"/>
    <x v="0"/>
    <x v="1"/>
    <n v="0"/>
    <n v="0"/>
    <n v="1"/>
    <x v="411"/>
    <n v="0"/>
    <n v="0"/>
    <x v="1"/>
    <n v="1"/>
    <x v="1"/>
    <x v="0"/>
    <x v="0"/>
  </r>
  <r>
    <x v="545"/>
    <d v="2017-08-17T00:00:00"/>
    <x v="134"/>
    <x v="8"/>
    <x v="0"/>
    <x v="1"/>
    <x v="0"/>
    <x v="8"/>
    <x v="0"/>
    <x v="0"/>
    <x v="0"/>
    <x v="0"/>
    <n v="1"/>
    <n v="1"/>
    <n v="0"/>
    <x v="412"/>
    <n v="0"/>
    <n v="1"/>
    <x v="1"/>
    <n v="0"/>
    <x v="0"/>
    <x v="0"/>
    <x v="0"/>
  </r>
  <r>
    <x v="546"/>
    <s v="19/08/2017"/>
    <x v="135"/>
    <x v="12"/>
    <x v="1"/>
    <x v="1"/>
    <x v="0"/>
    <x v="13"/>
    <x v="0"/>
    <x v="0"/>
    <x v="0"/>
    <x v="0"/>
    <n v="1"/>
    <n v="1"/>
    <n v="0"/>
    <x v="393"/>
    <n v="0"/>
    <n v="0"/>
    <x v="1"/>
    <n v="1"/>
    <x v="0"/>
    <x v="1"/>
    <x v="0"/>
  </r>
  <r>
    <x v="547"/>
    <d v="2017-08-20T00:00:00"/>
    <x v="136"/>
    <x v="22"/>
    <x v="0"/>
    <x v="0"/>
    <x v="0"/>
    <x v="0"/>
    <x v="1"/>
    <x v="0"/>
    <x v="0"/>
    <x v="0"/>
    <n v="1"/>
    <n v="0"/>
    <n v="0"/>
    <x v="413"/>
    <n v="0"/>
    <n v="1"/>
    <x v="0"/>
    <n v="0"/>
    <x v="0"/>
    <x v="0"/>
    <x v="0"/>
  </r>
  <r>
    <x v="548"/>
    <d v="2017-08-20T00:00:00"/>
    <x v="107"/>
    <x v="18"/>
    <x v="0"/>
    <x v="1"/>
    <x v="0"/>
    <x v="5"/>
    <x v="1"/>
    <x v="0"/>
    <x v="0"/>
    <x v="1"/>
    <n v="0"/>
    <n v="0"/>
    <n v="0"/>
    <x v="390"/>
    <n v="0"/>
    <n v="0"/>
    <x v="1"/>
    <n v="0"/>
    <x v="0"/>
    <x v="0"/>
    <x v="0"/>
  </r>
  <r>
    <x v="549"/>
    <d v="2017-08-20T00:00:00"/>
    <x v="137"/>
    <x v="50"/>
    <x v="0"/>
    <x v="1"/>
    <x v="0"/>
    <x v="7"/>
    <x v="1"/>
    <x v="0"/>
    <x v="0"/>
    <x v="1"/>
    <n v="0"/>
    <n v="1"/>
    <n v="0"/>
    <x v="414"/>
    <n v="0"/>
    <n v="1"/>
    <x v="0"/>
    <n v="1"/>
    <x v="1"/>
    <x v="0"/>
    <x v="0"/>
  </r>
  <r>
    <x v="550"/>
    <d v="2017-08-21T00:00:00"/>
    <x v="138"/>
    <x v="22"/>
    <x v="1"/>
    <x v="0"/>
    <x v="0"/>
    <x v="8"/>
    <x v="0"/>
    <x v="0"/>
    <x v="0"/>
    <x v="1"/>
    <n v="1"/>
    <n v="1"/>
    <n v="0"/>
    <x v="225"/>
    <n v="0"/>
    <n v="1"/>
    <x v="0"/>
    <n v="0"/>
    <x v="0"/>
    <x v="0"/>
    <x v="0"/>
  </r>
  <r>
    <x v="551"/>
    <d v="2017-08-21T00:00:00"/>
    <x v="132"/>
    <x v="54"/>
    <x v="1"/>
    <x v="1"/>
    <x v="0"/>
    <x v="13"/>
    <x v="1"/>
    <x v="0"/>
    <x v="0"/>
    <x v="1"/>
    <n v="1"/>
    <n v="1"/>
    <n v="1"/>
    <x v="217"/>
    <n v="0"/>
    <n v="1"/>
    <x v="0"/>
    <n v="1"/>
    <x v="1"/>
    <x v="0"/>
    <x v="0"/>
  </r>
  <r>
    <x v="552"/>
    <d v="2017-08-22T00:00:00"/>
    <x v="136"/>
    <x v="16"/>
    <x v="0"/>
    <x v="0"/>
    <x v="0"/>
    <x v="18"/>
    <x v="1"/>
    <x v="0"/>
    <x v="0"/>
    <x v="1"/>
    <n v="0"/>
    <n v="0"/>
    <n v="1"/>
    <x v="415"/>
    <n v="0"/>
    <n v="1"/>
    <x v="1"/>
    <n v="1"/>
    <x v="1"/>
    <x v="0"/>
    <x v="0"/>
  </r>
  <r>
    <x v="553"/>
    <d v="2017-08-23T00:00:00"/>
    <x v="139"/>
    <x v="9"/>
    <x v="1"/>
    <x v="1"/>
    <x v="0"/>
    <x v="11"/>
    <x v="0"/>
    <x v="0"/>
    <x v="0"/>
    <x v="0"/>
    <n v="1"/>
    <n v="1"/>
    <n v="0"/>
    <x v="416"/>
    <n v="1"/>
    <n v="1"/>
    <x v="0"/>
    <n v="0"/>
    <x v="0"/>
    <x v="0"/>
    <x v="0"/>
  </r>
  <r>
    <x v="554"/>
    <d v="2017-08-24T00:00:00"/>
    <x v="140"/>
    <x v="33"/>
    <x v="0"/>
    <x v="1"/>
    <x v="0"/>
    <x v="19"/>
    <x v="0"/>
    <x v="0"/>
    <x v="0"/>
    <x v="0"/>
    <n v="0"/>
    <n v="1"/>
    <n v="0"/>
    <x v="417"/>
    <n v="1"/>
    <n v="0"/>
    <x v="0"/>
    <n v="1"/>
    <x v="0"/>
    <x v="0"/>
    <x v="0"/>
  </r>
  <r>
    <x v="555"/>
    <d v="2017-08-26T00:00:00"/>
    <x v="141"/>
    <x v="23"/>
    <x v="0"/>
    <x v="1"/>
    <x v="0"/>
    <x v="33"/>
    <x v="1"/>
    <x v="0"/>
    <x v="0"/>
    <x v="0"/>
    <n v="1"/>
    <n v="1"/>
    <n v="0"/>
    <x v="418"/>
    <n v="1"/>
    <n v="1"/>
    <x v="1"/>
    <n v="1"/>
    <x v="0"/>
    <x v="0"/>
    <x v="0"/>
  </r>
  <r>
    <x v="556"/>
    <d v="2017-08-27T00:00:00"/>
    <x v="142"/>
    <x v="12"/>
    <x v="0"/>
    <x v="0"/>
    <x v="0"/>
    <x v="5"/>
    <x v="1"/>
    <x v="0"/>
    <x v="0"/>
    <x v="1"/>
    <n v="1"/>
    <n v="0"/>
    <n v="0"/>
    <x v="11"/>
    <n v="0"/>
    <n v="0"/>
    <x v="0"/>
    <n v="0"/>
    <x v="0"/>
    <x v="0"/>
    <x v="0"/>
  </r>
  <r>
    <x v="557"/>
    <d v="2017-08-27T00:00:00"/>
    <x v="134"/>
    <x v="20"/>
    <x v="0"/>
    <x v="1"/>
    <x v="0"/>
    <x v="18"/>
    <x v="0"/>
    <x v="1"/>
    <x v="0"/>
    <x v="1"/>
    <n v="0"/>
    <n v="0"/>
    <n v="0"/>
    <x v="419"/>
    <n v="0"/>
    <n v="0"/>
    <x v="1"/>
    <n v="0"/>
    <x v="0"/>
    <x v="0"/>
    <x v="1"/>
  </r>
  <r>
    <x v="558"/>
    <d v="2017-08-28T00:00:00"/>
    <x v="140"/>
    <x v="16"/>
    <x v="0"/>
    <x v="1"/>
    <x v="0"/>
    <x v="0"/>
    <x v="0"/>
    <x v="1"/>
    <x v="1"/>
    <x v="0"/>
    <n v="1"/>
    <n v="1"/>
    <n v="0"/>
    <x v="182"/>
    <n v="0"/>
    <n v="0"/>
    <x v="1"/>
    <n v="0"/>
    <x v="0"/>
    <x v="0"/>
    <x v="2"/>
  </r>
  <r>
    <x v="559"/>
    <d v="2017-08-28T00:00:00"/>
    <x v="143"/>
    <x v="12"/>
    <x v="0"/>
    <x v="1"/>
    <x v="0"/>
    <x v="16"/>
    <x v="0"/>
    <x v="0"/>
    <x v="0"/>
    <x v="0"/>
    <n v="1"/>
    <n v="0"/>
    <n v="1"/>
    <x v="420"/>
    <n v="0"/>
    <n v="0"/>
    <x v="0"/>
    <n v="1"/>
    <x v="0"/>
    <x v="0"/>
    <x v="0"/>
  </r>
  <r>
    <x v="560"/>
    <d v="2017-08-29T00:00:00"/>
    <x v="139"/>
    <x v="26"/>
    <x v="0"/>
    <x v="1"/>
    <x v="0"/>
    <x v="3"/>
    <x v="0"/>
    <x v="0"/>
    <x v="0"/>
    <x v="1"/>
    <n v="0"/>
    <n v="0"/>
    <n v="0"/>
    <x v="421"/>
    <n v="1"/>
    <n v="0"/>
    <x v="1"/>
    <n v="0"/>
    <x v="0"/>
    <x v="0"/>
    <x v="0"/>
  </r>
  <r>
    <x v="561"/>
    <d v="2017-08-30T00:00:00"/>
    <x v="144"/>
    <x v="18"/>
    <x v="0"/>
    <x v="0"/>
    <x v="0"/>
    <x v="9"/>
    <x v="1"/>
    <x v="0"/>
    <x v="0"/>
    <x v="1"/>
    <n v="0"/>
    <n v="0"/>
    <n v="0"/>
    <x v="115"/>
    <n v="0"/>
    <n v="1"/>
    <x v="1"/>
    <n v="0"/>
    <x v="1"/>
    <x v="0"/>
    <x v="0"/>
  </r>
  <r>
    <x v="562"/>
    <d v="2017-08-30T00:00:00"/>
    <x v="145"/>
    <x v="2"/>
    <x v="0"/>
    <x v="1"/>
    <x v="0"/>
    <x v="14"/>
    <x v="0"/>
    <x v="1"/>
    <x v="0"/>
    <x v="0"/>
    <n v="0"/>
    <n v="1"/>
    <n v="0"/>
    <x v="40"/>
    <n v="1"/>
    <n v="0"/>
    <x v="0"/>
    <n v="1"/>
    <x v="0"/>
    <x v="0"/>
    <x v="1"/>
  </r>
  <r>
    <x v="563"/>
    <d v="2017-08-30T00:00:00"/>
    <x v="138"/>
    <x v="22"/>
    <x v="1"/>
    <x v="1"/>
    <x v="0"/>
    <x v="5"/>
    <x v="1"/>
    <x v="0"/>
    <x v="0"/>
    <x v="0"/>
    <n v="0"/>
    <n v="0"/>
    <n v="1"/>
    <x v="422"/>
    <n v="0"/>
    <n v="0"/>
    <x v="0"/>
    <n v="1"/>
    <x v="1"/>
    <x v="0"/>
    <x v="0"/>
  </r>
  <r>
    <x v="564"/>
    <d v="2017-08-31T00:00:00"/>
    <x v="138"/>
    <x v="8"/>
    <x v="1"/>
    <x v="0"/>
    <x v="0"/>
    <x v="18"/>
    <x v="1"/>
    <x v="0"/>
    <x v="0"/>
    <x v="1"/>
    <n v="0"/>
    <n v="1"/>
    <n v="0"/>
    <x v="423"/>
    <n v="0"/>
    <n v="0"/>
    <x v="1"/>
    <n v="1"/>
    <x v="1"/>
    <x v="0"/>
    <x v="0"/>
  </r>
  <r>
    <x v="565"/>
    <d v="2017-09-02T00:00:00"/>
    <x v="144"/>
    <x v="18"/>
    <x v="0"/>
    <x v="1"/>
    <x v="0"/>
    <x v="10"/>
    <x v="1"/>
    <x v="0"/>
    <x v="0"/>
    <x v="1"/>
    <n v="0"/>
    <n v="0"/>
    <n v="1"/>
    <x v="424"/>
    <n v="0"/>
    <n v="0"/>
    <x v="0"/>
    <n v="1"/>
    <x v="0"/>
    <x v="0"/>
    <x v="0"/>
  </r>
  <r>
    <x v="566"/>
    <d v="2017-09-02T00:00:00"/>
    <x v="146"/>
    <x v="18"/>
    <x v="0"/>
    <x v="1"/>
    <x v="0"/>
    <x v="34"/>
    <x v="1"/>
    <x v="0"/>
    <x v="0"/>
    <x v="1"/>
    <n v="0"/>
    <n v="1"/>
    <n v="0"/>
    <x v="425"/>
    <n v="0"/>
    <n v="1"/>
    <x v="0"/>
    <n v="0"/>
    <x v="0"/>
    <x v="0"/>
    <x v="0"/>
  </r>
  <r>
    <x v="567"/>
    <d v="2017-09-06T00:00:00"/>
    <x v="147"/>
    <x v="24"/>
    <x v="0"/>
    <x v="0"/>
    <x v="1"/>
    <x v="10"/>
    <x v="0"/>
    <x v="0"/>
    <x v="1"/>
    <x v="0"/>
    <n v="1"/>
    <n v="0"/>
    <n v="0"/>
    <x v="71"/>
    <n v="0"/>
    <n v="0"/>
    <x v="1"/>
    <n v="0"/>
    <x v="0"/>
    <x v="0"/>
    <x v="1"/>
  </r>
  <r>
    <x v="568"/>
    <d v="2017-09-08T00:00:00"/>
    <x v="148"/>
    <x v="19"/>
    <x v="1"/>
    <x v="1"/>
    <x v="1"/>
    <x v="9"/>
    <x v="0"/>
    <x v="0"/>
    <x v="0"/>
    <x v="1"/>
    <n v="0"/>
    <n v="0"/>
    <n v="0"/>
    <x v="426"/>
    <n v="1"/>
    <n v="0"/>
    <x v="1"/>
    <n v="0"/>
    <x v="0"/>
    <x v="0"/>
    <x v="0"/>
  </r>
  <r>
    <x v="569"/>
    <d v="2017-09-08T00:00:00"/>
    <x v="145"/>
    <x v="33"/>
    <x v="0"/>
    <x v="0"/>
    <x v="0"/>
    <x v="10"/>
    <x v="0"/>
    <x v="0"/>
    <x v="0"/>
    <x v="1"/>
    <n v="0"/>
    <n v="0"/>
    <n v="0"/>
    <x v="427"/>
    <n v="0"/>
    <n v="1"/>
    <x v="1"/>
    <n v="0"/>
    <x v="0"/>
    <x v="0"/>
    <x v="0"/>
  </r>
  <r>
    <x v="570"/>
    <d v="2017-09-08T00:00:00"/>
    <x v="149"/>
    <x v="45"/>
    <x v="0"/>
    <x v="1"/>
    <x v="1"/>
    <x v="13"/>
    <x v="0"/>
    <x v="0"/>
    <x v="0"/>
    <x v="0"/>
    <n v="1"/>
    <n v="1"/>
    <n v="1"/>
    <x v="139"/>
    <n v="0"/>
    <n v="1"/>
    <x v="1"/>
    <n v="1"/>
    <x v="0"/>
    <x v="0"/>
    <x v="0"/>
  </r>
  <r>
    <x v="571"/>
    <d v="2017-09-08T00:00:00"/>
    <x v="145"/>
    <x v="13"/>
    <x v="0"/>
    <x v="1"/>
    <x v="1"/>
    <x v="10"/>
    <x v="0"/>
    <x v="0"/>
    <x v="0"/>
    <x v="1"/>
    <n v="0"/>
    <n v="1"/>
    <n v="0"/>
    <x v="428"/>
    <n v="0"/>
    <n v="1"/>
    <x v="1"/>
    <n v="0"/>
    <x v="0"/>
    <x v="0"/>
    <x v="0"/>
  </r>
  <r>
    <x v="572"/>
    <d v="2017-09-09T00:00:00"/>
    <x v="150"/>
    <x v="9"/>
    <x v="1"/>
    <x v="1"/>
    <x v="0"/>
    <x v="8"/>
    <x v="0"/>
    <x v="0"/>
    <x v="0"/>
    <x v="0"/>
    <n v="1"/>
    <n v="0"/>
    <n v="1"/>
    <x v="78"/>
    <n v="1"/>
    <n v="0"/>
    <x v="1"/>
    <n v="1"/>
    <x v="0"/>
    <x v="0"/>
    <x v="0"/>
  </r>
  <r>
    <x v="573"/>
    <d v="2017-09-09T00:00:00"/>
    <x v="151"/>
    <x v="10"/>
    <x v="0"/>
    <x v="1"/>
    <x v="0"/>
    <x v="0"/>
    <x v="2"/>
    <x v="0"/>
    <x v="0"/>
    <x v="0"/>
    <n v="0"/>
    <n v="1"/>
    <n v="0"/>
    <x v="429"/>
    <n v="0"/>
    <n v="1"/>
    <x v="1"/>
    <n v="0"/>
    <x v="1"/>
    <x v="0"/>
    <x v="0"/>
  </r>
  <r>
    <x v="574"/>
    <d v="2017-09-10T00:00:00"/>
    <x v="148"/>
    <x v="7"/>
    <x v="1"/>
    <x v="1"/>
    <x v="0"/>
    <x v="3"/>
    <x v="0"/>
    <x v="0"/>
    <x v="0"/>
    <x v="0"/>
    <n v="1"/>
    <n v="1"/>
    <n v="0"/>
    <x v="293"/>
    <n v="1"/>
    <n v="0"/>
    <x v="1"/>
    <n v="1"/>
    <x v="0"/>
    <x v="0"/>
    <x v="0"/>
  </r>
  <r>
    <x v="575"/>
    <d v="2017-09-10T00:00:00"/>
    <x v="152"/>
    <x v="38"/>
    <x v="0"/>
    <x v="0"/>
    <x v="0"/>
    <x v="20"/>
    <x v="0"/>
    <x v="0"/>
    <x v="0"/>
    <x v="0"/>
    <n v="1"/>
    <n v="0"/>
    <n v="1"/>
    <x v="151"/>
    <n v="0"/>
    <n v="1"/>
    <x v="1"/>
    <n v="1"/>
    <x v="0"/>
    <x v="0"/>
    <x v="0"/>
  </r>
  <r>
    <x v="576"/>
    <d v="2017-09-11T00:00:00"/>
    <x v="153"/>
    <x v="17"/>
    <x v="0"/>
    <x v="0"/>
    <x v="0"/>
    <x v="7"/>
    <x v="1"/>
    <x v="0"/>
    <x v="0"/>
    <x v="0"/>
    <n v="1"/>
    <n v="0"/>
    <n v="0"/>
    <x v="430"/>
    <n v="0"/>
    <n v="0"/>
    <x v="1"/>
    <n v="1"/>
    <x v="1"/>
    <x v="0"/>
    <x v="0"/>
  </r>
  <r>
    <x v="577"/>
    <d v="2017-09-11T00:00:00"/>
    <x v="154"/>
    <x v="4"/>
    <x v="0"/>
    <x v="0"/>
    <x v="0"/>
    <x v="4"/>
    <x v="0"/>
    <x v="0"/>
    <x v="0"/>
    <x v="0"/>
    <n v="1"/>
    <n v="0"/>
    <n v="1"/>
    <x v="220"/>
    <n v="0"/>
    <n v="1"/>
    <x v="1"/>
    <n v="1"/>
    <x v="0"/>
    <x v="0"/>
    <x v="0"/>
  </r>
  <r>
    <x v="578"/>
    <d v="2017-09-12T00:00:00"/>
    <x v="155"/>
    <x v="16"/>
    <x v="0"/>
    <x v="0"/>
    <x v="0"/>
    <x v="2"/>
    <x v="0"/>
    <x v="0"/>
    <x v="0"/>
    <x v="0"/>
    <n v="1"/>
    <n v="1"/>
    <n v="1"/>
    <x v="75"/>
    <n v="1"/>
    <n v="0"/>
    <x v="1"/>
    <n v="1"/>
    <x v="0"/>
    <x v="0"/>
    <x v="0"/>
  </r>
  <r>
    <x v="579"/>
    <d v="2017-09-13T00:00:00"/>
    <x v="156"/>
    <x v="38"/>
    <x v="0"/>
    <x v="1"/>
    <x v="0"/>
    <x v="8"/>
    <x v="1"/>
    <x v="0"/>
    <x v="0"/>
    <x v="0"/>
    <n v="1"/>
    <n v="1"/>
    <n v="1"/>
    <x v="431"/>
    <n v="1"/>
    <n v="0"/>
    <x v="0"/>
    <n v="1"/>
    <x v="1"/>
    <x v="0"/>
    <x v="0"/>
  </r>
  <r>
    <x v="580"/>
    <d v="2017-09-13T00:00:00"/>
    <x v="150"/>
    <x v="30"/>
    <x v="1"/>
    <x v="0"/>
    <x v="0"/>
    <x v="19"/>
    <x v="0"/>
    <x v="0"/>
    <x v="0"/>
    <x v="0"/>
    <n v="1"/>
    <n v="0"/>
    <n v="0"/>
    <x v="164"/>
    <n v="0"/>
    <n v="1"/>
    <x v="1"/>
    <n v="0"/>
    <x v="1"/>
    <x v="0"/>
    <x v="0"/>
  </r>
  <r>
    <x v="581"/>
    <d v="2017-09-14T00:00:00"/>
    <x v="149"/>
    <x v="42"/>
    <x v="1"/>
    <x v="0"/>
    <x v="0"/>
    <x v="0"/>
    <x v="1"/>
    <x v="0"/>
    <x v="0"/>
    <x v="0"/>
    <n v="1"/>
    <n v="0"/>
    <n v="0"/>
    <x v="408"/>
    <n v="1"/>
    <n v="0"/>
    <x v="1"/>
    <n v="1"/>
    <x v="0"/>
    <x v="0"/>
    <x v="0"/>
  </r>
  <r>
    <x v="582"/>
    <d v="2017-09-14T00:00:00"/>
    <x v="148"/>
    <x v="3"/>
    <x v="0"/>
    <x v="1"/>
    <x v="0"/>
    <x v="5"/>
    <x v="1"/>
    <x v="0"/>
    <x v="0"/>
    <x v="1"/>
    <n v="0"/>
    <n v="0"/>
    <n v="0"/>
    <x v="432"/>
    <n v="0"/>
    <n v="0"/>
    <x v="0"/>
    <n v="1"/>
    <x v="0"/>
    <x v="0"/>
    <x v="0"/>
  </r>
  <r>
    <x v="583"/>
    <d v="2017-09-14T00:00:00"/>
    <x v="155"/>
    <x v="44"/>
    <x v="0"/>
    <x v="1"/>
    <x v="1"/>
    <x v="9"/>
    <x v="0"/>
    <x v="0"/>
    <x v="0"/>
    <x v="0"/>
    <n v="0"/>
    <n v="1"/>
    <n v="0"/>
    <x v="109"/>
    <n v="0"/>
    <n v="1"/>
    <x v="1"/>
    <n v="0"/>
    <x v="1"/>
    <x v="0"/>
    <x v="0"/>
  </r>
  <r>
    <x v="584"/>
    <d v="2017-09-15T00:00:00"/>
    <x v="149"/>
    <x v="9"/>
    <x v="0"/>
    <x v="0"/>
    <x v="0"/>
    <x v="5"/>
    <x v="1"/>
    <x v="0"/>
    <x v="0"/>
    <x v="1"/>
    <n v="1"/>
    <n v="1"/>
    <n v="1"/>
    <x v="433"/>
    <n v="0"/>
    <n v="0"/>
    <x v="0"/>
    <n v="1"/>
    <x v="1"/>
    <x v="0"/>
    <x v="0"/>
  </r>
  <r>
    <x v="585"/>
    <d v="2017-09-15T00:00:00"/>
    <x v="150"/>
    <x v="51"/>
    <x v="1"/>
    <x v="1"/>
    <x v="0"/>
    <x v="10"/>
    <x v="0"/>
    <x v="0"/>
    <x v="0"/>
    <x v="0"/>
    <n v="1"/>
    <n v="1"/>
    <n v="0"/>
    <x v="434"/>
    <n v="0"/>
    <n v="0"/>
    <x v="1"/>
    <n v="0"/>
    <x v="0"/>
    <x v="0"/>
    <x v="0"/>
  </r>
  <r>
    <x v="586"/>
    <d v="2017-09-16T00:00:00"/>
    <x v="157"/>
    <x v="9"/>
    <x v="1"/>
    <x v="0"/>
    <x v="0"/>
    <x v="0"/>
    <x v="2"/>
    <x v="0"/>
    <x v="0"/>
    <x v="1"/>
    <n v="0"/>
    <n v="0"/>
    <n v="0"/>
    <x v="84"/>
    <n v="0"/>
    <n v="0"/>
    <x v="0"/>
    <n v="1"/>
    <x v="0"/>
    <x v="1"/>
    <x v="0"/>
  </r>
  <r>
    <x v="587"/>
    <d v="2017-09-16T00:00:00"/>
    <x v="158"/>
    <x v="37"/>
    <x v="1"/>
    <x v="0"/>
    <x v="0"/>
    <x v="8"/>
    <x v="0"/>
    <x v="0"/>
    <x v="0"/>
    <x v="0"/>
    <n v="0"/>
    <n v="1"/>
    <n v="0"/>
    <x v="435"/>
    <n v="0"/>
    <n v="1"/>
    <x v="1"/>
    <n v="1"/>
    <x v="0"/>
    <x v="0"/>
    <x v="0"/>
  </r>
  <r>
    <x v="588"/>
    <d v="2017-09-16T00:00:00"/>
    <x v="155"/>
    <x v="20"/>
    <x v="0"/>
    <x v="1"/>
    <x v="0"/>
    <x v="3"/>
    <x v="2"/>
    <x v="0"/>
    <x v="0"/>
    <x v="1"/>
    <n v="1"/>
    <n v="0"/>
    <n v="0"/>
    <x v="389"/>
    <n v="0"/>
    <n v="1"/>
    <x v="1"/>
    <n v="0"/>
    <x v="0"/>
    <x v="0"/>
    <x v="0"/>
  </r>
  <r>
    <x v="589"/>
    <d v="2017-09-17T00:00:00"/>
    <x v="159"/>
    <x v="17"/>
    <x v="1"/>
    <x v="1"/>
    <x v="0"/>
    <x v="9"/>
    <x v="0"/>
    <x v="0"/>
    <x v="0"/>
    <x v="0"/>
    <n v="1"/>
    <n v="1"/>
    <n v="0"/>
    <x v="50"/>
    <n v="0"/>
    <n v="0"/>
    <x v="0"/>
    <n v="0"/>
    <x v="0"/>
    <x v="0"/>
    <x v="0"/>
  </r>
  <r>
    <x v="590"/>
    <d v="2017-09-17T00:00:00"/>
    <x v="156"/>
    <x v="14"/>
    <x v="0"/>
    <x v="0"/>
    <x v="1"/>
    <x v="19"/>
    <x v="0"/>
    <x v="0"/>
    <x v="0"/>
    <x v="0"/>
    <n v="0"/>
    <n v="1"/>
    <n v="0"/>
    <x v="436"/>
    <n v="0"/>
    <n v="0"/>
    <x v="1"/>
    <n v="1"/>
    <x v="0"/>
    <x v="0"/>
    <x v="0"/>
  </r>
  <r>
    <x v="591"/>
    <d v="2017-09-18T00:00:00"/>
    <x v="158"/>
    <x v="22"/>
    <x v="1"/>
    <x v="1"/>
    <x v="0"/>
    <x v="13"/>
    <x v="0"/>
    <x v="0"/>
    <x v="0"/>
    <x v="1"/>
    <n v="1"/>
    <n v="1"/>
    <n v="0"/>
    <x v="12"/>
    <n v="0"/>
    <n v="1"/>
    <x v="1"/>
    <n v="0"/>
    <x v="0"/>
    <x v="0"/>
    <x v="0"/>
  </r>
  <r>
    <x v="592"/>
    <d v="2017-09-19T00:00:00"/>
    <x v="160"/>
    <x v="18"/>
    <x v="1"/>
    <x v="0"/>
    <x v="0"/>
    <x v="13"/>
    <x v="0"/>
    <x v="0"/>
    <x v="0"/>
    <x v="1"/>
    <n v="1"/>
    <n v="0"/>
    <n v="0"/>
    <x v="437"/>
    <n v="0"/>
    <n v="0"/>
    <x v="1"/>
    <n v="1"/>
    <x v="1"/>
    <x v="0"/>
    <x v="0"/>
  </r>
  <r>
    <x v="593"/>
    <d v="2017-09-19T00:00:00"/>
    <x v="161"/>
    <x v="11"/>
    <x v="1"/>
    <x v="1"/>
    <x v="1"/>
    <x v="5"/>
    <x v="0"/>
    <x v="0"/>
    <x v="0"/>
    <x v="1"/>
    <n v="1"/>
    <n v="1"/>
    <n v="0"/>
    <x v="438"/>
    <n v="0"/>
    <n v="0"/>
    <x v="1"/>
    <n v="0"/>
    <x v="0"/>
    <x v="0"/>
    <x v="0"/>
  </r>
  <r>
    <x v="594"/>
    <d v="2017-09-19T00:00:00"/>
    <x v="154"/>
    <x v="22"/>
    <x v="0"/>
    <x v="1"/>
    <x v="1"/>
    <x v="19"/>
    <x v="0"/>
    <x v="0"/>
    <x v="0"/>
    <x v="0"/>
    <n v="1"/>
    <n v="1"/>
    <n v="0"/>
    <x v="439"/>
    <n v="0"/>
    <n v="0"/>
    <x v="0"/>
    <n v="0"/>
    <x v="0"/>
    <x v="0"/>
    <x v="0"/>
  </r>
  <r>
    <x v="595"/>
    <d v="2017-09-19T00:00:00"/>
    <x v="156"/>
    <x v="27"/>
    <x v="0"/>
    <x v="1"/>
    <x v="0"/>
    <x v="10"/>
    <x v="0"/>
    <x v="0"/>
    <x v="0"/>
    <x v="0"/>
    <n v="0"/>
    <n v="1"/>
    <n v="0"/>
    <x v="440"/>
    <n v="1"/>
    <n v="1"/>
    <x v="1"/>
    <n v="1"/>
    <x v="0"/>
    <x v="0"/>
    <x v="0"/>
  </r>
  <r>
    <x v="596"/>
    <d v="2017-09-19T00:00:00"/>
    <x v="154"/>
    <x v="13"/>
    <x v="0"/>
    <x v="1"/>
    <x v="0"/>
    <x v="19"/>
    <x v="0"/>
    <x v="0"/>
    <x v="1"/>
    <x v="0"/>
    <n v="1"/>
    <n v="1"/>
    <n v="0"/>
    <x v="439"/>
    <n v="0"/>
    <n v="1"/>
    <x v="1"/>
    <n v="0"/>
    <x v="1"/>
    <x v="0"/>
    <x v="1"/>
  </r>
  <r>
    <x v="597"/>
    <d v="2017-09-19T00:00:00"/>
    <x v="161"/>
    <x v="14"/>
    <x v="0"/>
    <x v="1"/>
    <x v="0"/>
    <x v="5"/>
    <x v="1"/>
    <x v="0"/>
    <x v="0"/>
    <x v="0"/>
    <n v="0"/>
    <n v="1"/>
    <n v="0"/>
    <x v="441"/>
    <n v="1"/>
    <n v="1"/>
    <x v="0"/>
    <n v="1"/>
    <x v="0"/>
    <x v="0"/>
    <x v="0"/>
  </r>
  <r>
    <x v="598"/>
    <s v="20/09/2017"/>
    <x v="162"/>
    <x v="20"/>
    <x v="0"/>
    <x v="1"/>
    <x v="0"/>
    <x v="3"/>
    <x v="0"/>
    <x v="1"/>
    <x v="0"/>
    <x v="1"/>
    <n v="0"/>
    <n v="1"/>
    <n v="0"/>
    <x v="442"/>
    <n v="0"/>
    <n v="0"/>
    <x v="0"/>
    <n v="0"/>
    <x v="0"/>
    <x v="0"/>
    <x v="1"/>
  </r>
  <r>
    <x v="599"/>
    <s v="20/09/2017"/>
    <x v="162"/>
    <x v="62"/>
    <x v="1"/>
    <x v="1"/>
    <x v="0"/>
    <x v="3"/>
    <x v="0"/>
    <x v="0"/>
    <x v="0"/>
    <x v="1"/>
    <n v="0"/>
    <n v="0"/>
    <n v="0"/>
    <x v="230"/>
    <n v="0"/>
    <n v="0"/>
    <x v="0"/>
    <n v="0"/>
    <x v="0"/>
    <x v="0"/>
    <x v="0"/>
  </r>
  <r>
    <x v="600"/>
    <d v="2017-09-20T00:00:00"/>
    <x v="146"/>
    <x v="26"/>
    <x v="0"/>
    <x v="1"/>
    <x v="0"/>
    <x v="13"/>
    <x v="1"/>
    <x v="1"/>
    <x v="0"/>
    <x v="1"/>
    <n v="0"/>
    <n v="1"/>
    <n v="0"/>
    <x v="443"/>
    <n v="0"/>
    <n v="1"/>
    <x v="0"/>
    <n v="0"/>
    <x v="1"/>
    <x v="0"/>
    <x v="1"/>
  </r>
  <r>
    <x v="601"/>
    <d v="2017-09-21T00:00:00"/>
    <x v="156"/>
    <x v="25"/>
    <x v="0"/>
    <x v="1"/>
    <x v="0"/>
    <x v="0"/>
    <x v="1"/>
    <x v="0"/>
    <x v="0"/>
    <x v="0"/>
    <n v="0"/>
    <n v="0"/>
    <n v="0"/>
    <x v="372"/>
    <n v="0"/>
    <n v="0"/>
    <x v="0"/>
    <n v="1"/>
    <x v="0"/>
    <x v="0"/>
    <x v="0"/>
  </r>
  <r>
    <x v="602"/>
    <d v="2017-09-21T00:00:00"/>
    <x v="160"/>
    <x v="17"/>
    <x v="1"/>
    <x v="1"/>
    <x v="0"/>
    <x v="19"/>
    <x v="0"/>
    <x v="0"/>
    <x v="0"/>
    <x v="1"/>
    <n v="0"/>
    <n v="1"/>
    <n v="0"/>
    <x v="136"/>
    <n v="0"/>
    <n v="1"/>
    <x v="1"/>
    <n v="0"/>
    <x v="0"/>
    <x v="0"/>
    <x v="0"/>
  </r>
  <r>
    <x v="603"/>
    <d v="2017-09-22T00:00:00"/>
    <x v="141"/>
    <x v="14"/>
    <x v="1"/>
    <x v="1"/>
    <x v="0"/>
    <x v="9"/>
    <x v="0"/>
    <x v="0"/>
    <x v="0"/>
    <x v="0"/>
    <n v="0"/>
    <n v="0"/>
    <n v="0"/>
    <x v="313"/>
    <n v="1"/>
    <n v="1"/>
    <x v="1"/>
    <n v="1"/>
    <x v="0"/>
    <x v="0"/>
    <x v="0"/>
  </r>
  <r>
    <x v="604"/>
    <d v="2017-09-22T00:00:00"/>
    <x v="163"/>
    <x v="15"/>
    <x v="0"/>
    <x v="1"/>
    <x v="0"/>
    <x v="13"/>
    <x v="0"/>
    <x v="0"/>
    <x v="0"/>
    <x v="1"/>
    <n v="1"/>
    <n v="0"/>
    <n v="0"/>
    <x v="444"/>
    <n v="0"/>
    <n v="1"/>
    <x v="1"/>
    <n v="0"/>
    <x v="0"/>
    <x v="0"/>
    <x v="0"/>
  </r>
  <r>
    <x v="605"/>
    <d v="2017-09-22T00:00:00"/>
    <x v="156"/>
    <x v="11"/>
    <x v="0"/>
    <x v="1"/>
    <x v="0"/>
    <x v="5"/>
    <x v="1"/>
    <x v="0"/>
    <x v="0"/>
    <x v="1"/>
    <n v="0"/>
    <n v="1"/>
    <n v="0"/>
    <x v="47"/>
    <n v="0"/>
    <n v="1"/>
    <x v="0"/>
    <n v="1"/>
    <x v="1"/>
    <x v="0"/>
    <x v="0"/>
  </r>
  <r>
    <x v="606"/>
    <s v="23/09/2017"/>
    <x v="162"/>
    <x v="13"/>
    <x v="1"/>
    <x v="1"/>
    <x v="0"/>
    <x v="0"/>
    <x v="0"/>
    <x v="0"/>
    <x v="0"/>
    <x v="0"/>
    <n v="1"/>
    <n v="1"/>
    <n v="0"/>
    <x v="170"/>
    <n v="0"/>
    <n v="0"/>
    <x v="1"/>
    <n v="0"/>
    <x v="0"/>
    <x v="0"/>
    <x v="0"/>
  </r>
  <r>
    <x v="607"/>
    <d v="2017-09-23T00:00:00"/>
    <x v="163"/>
    <x v="29"/>
    <x v="0"/>
    <x v="1"/>
    <x v="0"/>
    <x v="9"/>
    <x v="0"/>
    <x v="0"/>
    <x v="0"/>
    <x v="1"/>
    <n v="0"/>
    <n v="0"/>
    <n v="1"/>
    <x v="42"/>
    <n v="0"/>
    <n v="0"/>
    <x v="1"/>
    <n v="1"/>
    <x v="0"/>
    <x v="0"/>
    <x v="0"/>
  </r>
  <r>
    <x v="608"/>
    <d v="2017-09-23T00:00:00"/>
    <x v="18"/>
    <x v="9"/>
    <x v="0"/>
    <x v="0"/>
    <x v="0"/>
    <x v="11"/>
    <x v="0"/>
    <x v="1"/>
    <x v="1"/>
    <x v="1"/>
    <n v="0"/>
    <n v="0"/>
    <n v="0"/>
    <x v="201"/>
    <n v="1"/>
    <n v="1"/>
    <x v="1"/>
    <n v="1"/>
    <x v="1"/>
    <x v="0"/>
    <x v="2"/>
  </r>
  <r>
    <x v="609"/>
    <d v="2017-09-23T00:00:00"/>
    <x v="146"/>
    <x v="27"/>
    <x v="0"/>
    <x v="0"/>
    <x v="0"/>
    <x v="3"/>
    <x v="1"/>
    <x v="0"/>
    <x v="0"/>
    <x v="1"/>
    <n v="0"/>
    <n v="0"/>
    <n v="0"/>
    <x v="266"/>
    <n v="0"/>
    <n v="1"/>
    <x v="0"/>
    <n v="1"/>
    <x v="0"/>
    <x v="0"/>
    <x v="0"/>
  </r>
  <r>
    <x v="610"/>
    <s v="23/09/2017"/>
    <x v="164"/>
    <x v="30"/>
    <x v="0"/>
    <x v="1"/>
    <x v="0"/>
    <x v="19"/>
    <x v="2"/>
    <x v="0"/>
    <x v="0"/>
    <x v="1"/>
    <n v="1"/>
    <n v="1"/>
    <n v="0"/>
    <x v="445"/>
    <n v="0"/>
    <n v="1"/>
    <x v="1"/>
    <n v="1"/>
    <x v="0"/>
    <x v="0"/>
    <x v="0"/>
  </r>
  <r>
    <x v="611"/>
    <s v="24/09/2017"/>
    <x v="165"/>
    <x v="62"/>
    <x v="0"/>
    <x v="1"/>
    <x v="0"/>
    <x v="7"/>
    <x v="0"/>
    <x v="0"/>
    <x v="0"/>
    <x v="0"/>
    <n v="0"/>
    <n v="0"/>
    <n v="0"/>
    <x v="82"/>
    <n v="0"/>
    <n v="0"/>
    <x v="0"/>
    <n v="0"/>
    <x v="0"/>
    <x v="0"/>
    <x v="0"/>
  </r>
  <r>
    <x v="612"/>
    <d v="2017-09-24T00:00:00"/>
    <x v="166"/>
    <x v="68"/>
    <x v="0"/>
    <x v="1"/>
    <x v="1"/>
    <x v="21"/>
    <x v="0"/>
    <x v="1"/>
    <x v="1"/>
    <x v="0"/>
    <n v="0"/>
    <n v="1"/>
    <n v="0"/>
    <x v="446"/>
    <n v="0"/>
    <n v="0"/>
    <x v="1"/>
    <n v="0"/>
    <x v="0"/>
    <x v="0"/>
    <x v="2"/>
  </r>
  <r>
    <x v="613"/>
    <d v="2017-09-24T00:00:00"/>
    <x v="18"/>
    <x v="51"/>
    <x v="0"/>
    <x v="1"/>
    <x v="1"/>
    <x v="8"/>
    <x v="0"/>
    <x v="0"/>
    <x v="0"/>
    <x v="1"/>
    <n v="0"/>
    <n v="0"/>
    <n v="0"/>
    <x v="330"/>
    <n v="0"/>
    <n v="0"/>
    <x v="1"/>
    <n v="0"/>
    <x v="0"/>
    <x v="0"/>
    <x v="0"/>
  </r>
  <r>
    <x v="614"/>
    <d v="2017-09-24T00:00:00"/>
    <x v="141"/>
    <x v="51"/>
    <x v="0"/>
    <x v="0"/>
    <x v="1"/>
    <x v="3"/>
    <x v="0"/>
    <x v="0"/>
    <x v="0"/>
    <x v="0"/>
    <n v="1"/>
    <n v="1"/>
    <n v="0"/>
    <x v="328"/>
    <n v="0"/>
    <n v="1"/>
    <x v="0"/>
    <n v="1"/>
    <x v="0"/>
    <x v="0"/>
    <x v="0"/>
  </r>
  <r>
    <x v="615"/>
    <d v="2017-09-25T00:00:00"/>
    <x v="141"/>
    <x v="18"/>
    <x v="0"/>
    <x v="0"/>
    <x v="0"/>
    <x v="10"/>
    <x v="0"/>
    <x v="1"/>
    <x v="0"/>
    <x v="1"/>
    <n v="0"/>
    <n v="1"/>
    <n v="0"/>
    <x v="447"/>
    <n v="0"/>
    <n v="0"/>
    <x v="1"/>
    <n v="0"/>
    <x v="0"/>
    <x v="0"/>
    <x v="1"/>
  </r>
  <r>
    <x v="616"/>
    <d v="2017-09-25T00:00:00"/>
    <x v="167"/>
    <x v="22"/>
    <x v="0"/>
    <x v="1"/>
    <x v="0"/>
    <x v="25"/>
    <x v="0"/>
    <x v="0"/>
    <x v="0"/>
    <x v="0"/>
    <n v="1"/>
    <n v="1"/>
    <n v="0"/>
    <x v="448"/>
    <n v="0"/>
    <n v="0"/>
    <x v="0"/>
    <n v="1"/>
    <x v="0"/>
    <x v="0"/>
    <x v="0"/>
  </r>
  <r>
    <x v="617"/>
    <d v="2017-09-25T00:00:00"/>
    <x v="168"/>
    <x v="7"/>
    <x v="0"/>
    <x v="1"/>
    <x v="1"/>
    <x v="9"/>
    <x v="0"/>
    <x v="0"/>
    <x v="0"/>
    <x v="1"/>
    <n v="0"/>
    <n v="0"/>
    <n v="1"/>
    <x v="449"/>
    <n v="1"/>
    <n v="0"/>
    <x v="0"/>
    <n v="1"/>
    <x v="0"/>
    <x v="0"/>
    <x v="0"/>
  </r>
  <r>
    <x v="618"/>
    <d v="2017-09-25T00:00:00"/>
    <x v="169"/>
    <x v="13"/>
    <x v="1"/>
    <x v="1"/>
    <x v="1"/>
    <x v="8"/>
    <x v="0"/>
    <x v="0"/>
    <x v="0"/>
    <x v="0"/>
    <n v="1"/>
    <n v="1"/>
    <n v="0"/>
    <x v="186"/>
    <n v="0"/>
    <n v="0"/>
    <x v="0"/>
    <n v="0"/>
    <x v="0"/>
    <x v="0"/>
    <x v="0"/>
  </r>
  <r>
    <x v="619"/>
    <d v="2017-09-25T00:00:00"/>
    <x v="163"/>
    <x v="4"/>
    <x v="0"/>
    <x v="1"/>
    <x v="1"/>
    <x v="3"/>
    <x v="0"/>
    <x v="0"/>
    <x v="0"/>
    <x v="0"/>
    <n v="0"/>
    <n v="0"/>
    <n v="0"/>
    <x v="48"/>
    <n v="0"/>
    <n v="0"/>
    <x v="0"/>
    <n v="1"/>
    <x v="0"/>
    <x v="0"/>
    <x v="0"/>
  </r>
  <r>
    <x v="620"/>
    <s v="25/09/2017"/>
    <x v="40"/>
    <x v="15"/>
    <x v="0"/>
    <x v="1"/>
    <x v="1"/>
    <x v="8"/>
    <x v="0"/>
    <x v="0"/>
    <x v="0"/>
    <x v="0"/>
    <n v="0"/>
    <n v="1"/>
    <n v="0"/>
    <x v="315"/>
    <n v="0"/>
    <n v="0"/>
    <x v="1"/>
    <n v="0"/>
    <x v="0"/>
    <x v="0"/>
    <x v="0"/>
  </r>
  <r>
    <x v="621"/>
    <d v="2017-09-25T00:00:00"/>
    <x v="141"/>
    <x v="12"/>
    <x v="0"/>
    <x v="0"/>
    <x v="0"/>
    <x v="10"/>
    <x v="1"/>
    <x v="0"/>
    <x v="0"/>
    <x v="1"/>
    <n v="0"/>
    <n v="1"/>
    <n v="0"/>
    <x v="115"/>
    <n v="0"/>
    <n v="1"/>
    <x v="1"/>
    <n v="1"/>
    <x v="0"/>
    <x v="0"/>
    <x v="0"/>
  </r>
  <r>
    <x v="622"/>
    <d v="2017-09-25T00:00:00"/>
    <x v="158"/>
    <x v="12"/>
    <x v="1"/>
    <x v="1"/>
    <x v="0"/>
    <x v="5"/>
    <x v="1"/>
    <x v="0"/>
    <x v="0"/>
    <x v="1"/>
    <n v="1"/>
    <n v="0"/>
    <n v="0"/>
    <x v="450"/>
    <n v="1"/>
    <n v="1"/>
    <x v="1"/>
    <n v="1"/>
    <x v="1"/>
    <x v="0"/>
    <x v="0"/>
  </r>
  <r>
    <x v="623"/>
    <d v="2017-09-25T00:00:00"/>
    <x v="158"/>
    <x v="8"/>
    <x v="0"/>
    <x v="1"/>
    <x v="0"/>
    <x v="5"/>
    <x v="2"/>
    <x v="0"/>
    <x v="0"/>
    <x v="0"/>
    <n v="1"/>
    <n v="1"/>
    <n v="0"/>
    <x v="183"/>
    <n v="0"/>
    <n v="1"/>
    <x v="1"/>
    <n v="1"/>
    <x v="0"/>
    <x v="0"/>
    <x v="0"/>
  </r>
  <r>
    <x v="624"/>
    <d v="2017-09-25T00:00:00"/>
    <x v="158"/>
    <x v="8"/>
    <x v="0"/>
    <x v="1"/>
    <x v="1"/>
    <x v="5"/>
    <x v="2"/>
    <x v="0"/>
    <x v="0"/>
    <x v="0"/>
    <n v="1"/>
    <n v="1"/>
    <n v="0"/>
    <x v="183"/>
    <n v="0"/>
    <n v="1"/>
    <x v="1"/>
    <n v="1"/>
    <x v="0"/>
    <x v="0"/>
    <x v="0"/>
  </r>
  <r>
    <x v="625"/>
    <d v="2017-09-26T00:00:00"/>
    <x v="170"/>
    <x v="63"/>
    <x v="1"/>
    <x v="1"/>
    <x v="1"/>
    <x v="9"/>
    <x v="0"/>
    <x v="0"/>
    <x v="0"/>
    <x v="1"/>
    <n v="0"/>
    <n v="0"/>
    <n v="0"/>
    <x v="451"/>
    <n v="1"/>
    <n v="0"/>
    <x v="1"/>
    <n v="0"/>
    <x v="0"/>
    <x v="0"/>
    <x v="0"/>
  </r>
  <r>
    <x v="626"/>
    <d v="2017-09-26T00:00:00"/>
    <x v="171"/>
    <x v="9"/>
    <x v="0"/>
    <x v="1"/>
    <x v="1"/>
    <x v="8"/>
    <x v="0"/>
    <x v="0"/>
    <x v="0"/>
    <x v="0"/>
    <n v="0"/>
    <n v="1"/>
    <n v="0"/>
    <x v="284"/>
    <n v="0"/>
    <n v="0"/>
    <x v="0"/>
    <n v="0"/>
    <x v="0"/>
    <x v="0"/>
    <x v="0"/>
  </r>
  <r>
    <x v="627"/>
    <d v="2017-09-26T00:00:00"/>
    <x v="160"/>
    <x v="36"/>
    <x v="0"/>
    <x v="1"/>
    <x v="1"/>
    <x v="5"/>
    <x v="0"/>
    <x v="1"/>
    <x v="0"/>
    <x v="0"/>
    <n v="0"/>
    <n v="0"/>
    <n v="0"/>
    <x v="170"/>
    <n v="0"/>
    <n v="0"/>
    <x v="1"/>
    <n v="0"/>
    <x v="0"/>
    <x v="0"/>
    <x v="1"/>
  </r>
  <r>
    <x v="628"/>
    <d v="2017-09-26T00:00:00"/>
    <x v="172"/>
    <x v="33"/>
    <x v="1"/>
    <x v="1"/>
    <x v="1"/>
    <x v="11"/>
    <x v="0"/>
    <x v="0"/>
    <x v="0"/>
    <x v="0"/>
    <n v="1"/>
    <n v="0"/>
    <n v="0"/>
    <x v="452"/>
    <n v="0"/>
    <n v="0"/>
    <x v="1"/>
    <n v="0"/>
    <x v="0"/>
    <x v="0"/>
    <x v="0"/>
  </r>
  <r>
    <x v="629"/>
    <d v="2017-09-26T00:00:00"/>
    <x v="163"/>
    <x v="19"/>
    <x v="1"/>
    <x v="0"/>
    <x v="1"/>
    <x v="10"/>
    <x v="0"/>
    <x v="0"/>
    <x v="0"/>
    <x v="1"/>
    <n v="0"/>
    <n v="0"/>
    <n v="0"/>
    <x v="453"/>
    <n v="0"/>
    <n v="1"/>
    <x v="1"/>
    <n v="0"/>
    <x v="0"/>
    <x v="0"/>
    <x v="0"/>
  </r>
  <r>
    <x v="630"/>
    <s v="27/09/2017"/>
    <x v="173"/>
    <x v="11"/>
    <x v="0"/>
    <x v="0"/>
    <x v="0"/>
    <x v="3"/>
    <x v="0"/>
    <x v="0"/>
    <x v="0"/>
    <x v="1"/>
    <n v="0"/>
    <n v="1"/>
    <n v="0"/>
    <x v="454"/>
    <n v="0"/>
    <n v="0"/>
    <x v="1"/>
    <n v="0"/>
    <x v="0"/>
    <x v="0"/>
    <x v="0"/>
  </r>
  <r>
    <x v="631"/>
    <d v="2017-09-27T00:00:00"/>
    <x v="171"/>
    <x v="31"/>
    <x v="0"/>
    <x v="0"/>
    <x v="0"/>
    <x v="2"/>
    <x v="0"/>
    <x v="0"/>
    <x v="0"/>
    <x v="0"/>
    <n v="0"/>
    <n v="1"/>
    <n v="0"/>
    <x v="406"/>
    <n v="0"/>
    <n v="1"/>
    <x v="1"/>
    <n v="1"/>
    <x v="0"/>
    <x v="0"/>
    <x v="0"/>
  </r>
  <r>
    <x v="632"/>
    <d v="2017-09-27T00:00:00"/>
    <x v="168"/>
    <x v="47"/>
    <x v="0"/>
    <x v="1"/>
    <x v="0"/>
    <x v="3"/>
    <x v="0"/>
    <x v="0"/>
    <x v="0"/>
    <x v="1"/>
    <n v="1"/>
    <n v="0"/>
    <n v="0"/>
    <x v="69"/>
    <n v="0"/>
    <n v="1"/>
    <x v="1"/>
    <n v="0"/>
    <x v="0"/>
    <x v="0"/>
    <x v="0"/>
  </r>
  <r>
    <x v="633"/>
    <d v="2017-09-27T00:00:00"/>
    <x v="168"/>
    <x v="11"/>
    <x v="0"/>
    <x v="1"/>
    <x v="1"/>
    <x v="3"/>
    <x v="0"/>
    <x v="0"/>
    <x v="0"/>
    <x v="1"/>
    <n v="0"/>
    <n v="1"/>
    <n v="0"/>
    <x v="454"/>
    <n v="0"/>
    <n v="1"/>
    <x v="1"/>
    <n v="0"/>
    <x v="0"/>
    <x v="0"/>
    <x v="0"/>
  </r>
  <r>
    <x v="634"/>
    <s v="28/09/2017"/>
    <x v="73"/>
    <x v="55"/>
    <x v="0"/>
    <x v="1"/>
    <x v="0"/>
    <x v="13"/>
    <x v="0"/>
    <x v="1"/>
    <x v="0"/>
    <x v="1"/>
    <n v="0"/>
    <n v="1"/>
    <n v="0"/>
    <x v="141"/>
    <n v="0"/>
    <n v="0"/>
    <x v="1"/>
    <n v="0"/>
    <x v="0"/>
    <x v="0"/>
    <x v="1"/>
  </r>
  <r>
    <x v="635"/>
    <s v="28/09/2017"/>
    <x v="173"/>
    <x v="20"/>
    <x v="0"/>
    <x v="1"/>
    <x v="0"/>
    <x v="10"/>
    <x v="0"/>
    <x v="0"/>
    <x v="0"/>
    <x v="1"/>
    <n v="1"/>
    <n v="1"/>
    <n v="1"/>
    <x v="92"/>
    <n v="0"/>
    <n v="0"/>
    <x v="1"/>
    <n v="1"/>
    <x v="0"/>
    <x v="0"/>
    <x v="0"/>
  </r>
  <r>
    <x v="636"/>
    <d v="2017-09-28T00:00:00"/>
    <x v="171"/>
    <x v="55"/>
    <x v="0"/>
    <x v="1"/>
    <x v="1"/>
    <x v="13"/>
    <x v="0"/>
    <x v="1"/>
    <x v="0"/>
    <x v="1"/>
    <n v="0"/>
    <n v="1"/>
    <n v="0"/>
    <x v="141"/>
    <n v="0"/>
    <n v="0"/>
    <x v="0"/>
    <n v="0"/>
    <x v="0"/>
    <x v="0"/>
    <x v="1"/>
  </r>
  <r>
    <x v="637"/>
    <d v="2017-09-28T00:00:00"/>
    <x v="168"/>
    <x v="20"/>
    <x v="0"/>
    <x v="1"/>
    <x v="1"/>
    <x v="10"/>
    <x v="0"/>
    <x v="0"/>
    <x v="0"/>
    <x v="1"/>
    <n v="1"/>
    <n v="1"/>
    <n v="1"/>
    <x v="92"/>
    <n v="0"/>
    <n v="0"/>
    <x v="0"/>
    <n v="1"/>
    <x v="0"/>
    <x v="0"/>
    <x v="0"/>
  </r>
  <r>
    <x v="638"/>
    <d v="2017-09-29T00:00:00"/>
    <x v="174"/>
    <x v="14"/>
    <x v="1"/>
    <x v="1"/>
    <x v="0"/>
    <x v="2"/>
    <x v="1"/>
    <x v="0"/>
    <x v="0"/>
    <x v="1"/>
    <n v="0"/>
    <n v="0"/>
    <n v="0"/>
    <x v="455"/>
    <n v="0"/>
    <n v="1"/>
    <x v="0"/>
    <n v="0"/>
    <x v="1"/>
    <x v="0"/>
    <x v="0"/>
  </r>
  <r>
    <x v="639"/>
    <d v="2017-09-30T00:00:00"/>
    <x v="18"/>
    <x v="10"/>
    <x v="0"/>
    <x v="1"/>
    <x v="0"/>
    <x v="10"/>
    <x v="1"/>
    <x v="1"/>
    <x v="0"/>
    <x v="1"/>
    <n v="1"/>
    <n v="1"/>
    <n v="1"/>
    <x v="47"/>
    <n v="0"/>
    <n v="1"/>
    <x v="0"/>
    <n v="1"/>
    <x v="1"/>
    <x v="0"/>
    <x v="1"/>
  </r>
  <r>
    <x v="640"/>
    <d v="2017-01-10T00:00:00"/>
    <x v="175"/>
    <x v="7"/>
    <x v="0"/>
    <x v="1"/>
    <x v="0"/>
    <x v="2"/>
    <x v="0"/>
    <x v="0"/>
    <x v="0"/>
    <x v="0"/>
    <n v="0"/>
    <n v="0"/>
    <n v="0"/>
    <x v="8"/>
    <n v="0"/>
    <n v="0"/>
    <x v="1"/>
    <n v="0"/>
    <x v="0"/>
    <x v="0"/>
    <x v="0"/>
  </r>
  <r>
    <x v="641"/>
    <d v="2017-10-01T00:00:00"/>
    <x v="166"/>
    <x v="27"/>
    <x v="0"/>
    <x v="0"/>
    <x v="1"/>
    <x v="13"/>
    <x v="2"/>
    <x v="0"/>
    <x v="1"/>
    <x v="1"/>
    <n v="1"/>
    <n v="0"/>
    <n v="0"/>
    <x v="456"/>
    <n v="0"/>
    <n v="0"/>
    <x v="1"/>
    <n v="0"/>
    <x v="0"/>
    <x v="0"/>
    <x v="1"/>
  </r>
  <r>
    <x v="642"/>
    <d v="2017-10-01T00:00:00"/>
    <x v="176"/>
    <x v="68"/>
    <x v="0"/>
    <x v="0"/>
    <x v="0"/>
    <x v="18"/>
    <x v="1"/>
    <x v="0"/>
    <x v="0"/>
    <x v="1"/>
    <n v="1"/>
    <n v="0"/>
    <n v="0"/>
    <x v="457"/>
    <n v="0"/>
    <n v="1"/>
    <x v="0"/>
    <n v="0"/>
    <x v="0"/>
    <x v="0"/>
    <x v="0"/>
  </r>
  <r>
    <x v="643"/>
    <d v="2017-01-10T00:00:00"/>
    <x v="177"/>
    <x v="37"/>
    <x v="1"/>
    <x v="1"/>
    <x v="1"/>
    <x v="35"/>
    <x v="2"/>
    <x v="0"/>
    <x v="0"/>
    <x v="1"/>
    <n v="0"/>
    <n v="1"/>
    <n v="0"/>
    <x v="458"/>
    <n v="1"/>
    <n v="1"/>
    <x v="0"/>
    <n v="0"/>
    <x v="1"/>
    <x v="0"/>
    <x v="0"/>
  </r>
  <r>
    <x v="644"/>
    <d v="2017-10-02T00:00:00"/>
    <x v="178"/>
    <x v="12"/>
    <x v="1"/>
    <x v="1"/>
    <x v="0"/>
    <x v="8"/>
    <x v="0"/>
    <x v="0"/>
    <x v="0"/>
    <x v="0"/>
    <n v="0"/>
    <n v="0"/>
    <n v="0"/>
    <x v="459"/>
    <n v="0"/>
    <n v="0"/>
    <x v="1"/>
    <n v="0"/>
    <x v="0"/>
    <x v="0"/>
    <x v="0"/>
  </r>
  <r>
    <x v="645"/>
    <d v="2017-10-02T00:00:00"/>
    <x v="172"/>
    <x v="10"/>
    <x v="1"/>
    <x v="1"/>
    <x v="0"/>
    <x v="3"/>
    <x v="0"/>
    <x v="0"/>
    <x v="0"/>
    <x v="0"/>
    <n v="1"/>
    <n v="1"/>
    <n v="0"/>
    <x v="12"/>
    <n v="1"/>
    <n v="0"/>
    <x v="1"/>
    <n v="1"/>
    <x v="0"/>
    <x v="0"/>
    <x v="0"/>
  </r>
  <r>
    <x v="646"/>
    <d v="2017-10-02T00:00:00"/>
    <x v="169"/>
    <x v="13"/>
    <x v="0"/>
    <x v="0"/>
    <x v="1"/>
    <x v="7"/>
    <x v="0"/>
    <x v="0"/>
    <x v="0"/>
    <x v="1"/>
    <n v="0"/>
    <n v="1"/>
    <n v="0"/>
    <x v="460"/>
    <n v="0"/>
    <n v="0"/>
    <x v="1"/>
    <n v="0"/>
    <x v="0"/>
    <x v="0"/>
    <x v="0"/>
  </r>
  <r>
    <x v="647"/>
    <d v="2017-10-02T00:00:00"/>
    <x v="178"/>
    <x v="12"/>
    <x v="1"/>
    <x v="1"/>
    <x v="1"/>
    <x v="8"/>
    <x v="0"/>
    <x v="0"/>
    <x v="0"/>
    <x v="0"/>
    <n v="0"/>
    <n v="0"/>
    <n v="0"/>
    <x v="459"/>
    <n v="0"/>
    <n v="0"/>
    <x v="1"/>
    <n v="0"/>
    <x v="0"/>
    <x v="0"/>
    <x v="0"/>
  </r>
  <r>
    <x v="648"/>
    <d v="2017-10-02T00:00:00"/>
    <x v="172"/>
    <x v="11"/>
    <x v="0"/>
    <x v="1"/>
    <x v="1"/>
    <x v="3"/>
    <x v="0"/>
    <x v="0"/>
    <x v="0"/>
    <x v="0"/>
    <n v="1"/>
    <n v="1"/>
    <n v="0"/>
    <x v="13"/>
    <n v="0"/>
    <n v="0"/>
    <x v="0"/>
    <n v="0"/>
    <x v="0"/>
    <x v="0"/>
    <x v="0"/>
  </r>
  <r>
    <x v="649"/>
    <d v="2017-10-02T00:00:00"/>
    <x v="169"/>
    <x v="13"/>
    <x v="0"/>
    <x v="1"/>
    <x v="1"/>
    <x v="7"/>
    <x v="0"/>
    <x v="0"/>
    <x v="0"/>
    <x v="1"/>
    <n v="0"/>
    <n v="1"/>
    <n v="0"/>
    <x v="460"/>
    <n v="0"/>
    <n v="0"/>
    <x v="1"/>
    <n v="0"/>
    <x v="0"/>
    <x v="0"/>
    <x v="0"/>
  </r>
  <r>
    <x v="650"/>
    <d v="2017-02-10T00:00:00"/>
    <x v="2"/>
    <x v="26"/>
    <x v="1"/>
    <x v="1"/>
    <x v="0"/>
    <x v="0"/>
    <x v="0"/>
    <x v="0"/>
    <x v="0"/>
    <x v="1"/>
    <n v="1"/>
    <n v="1"/>
    <n v="0"/>
    <x v="250"/>
    <n v="1"/>
    <n v="1"/>
    <x v="1"/>
    <n v="0"/>
    <x v="0"/>
    <x v="0"/>
    <x v="0"/>
  </r>
  <r>
    <x v="651"/>
    <d v="2017-02-10T00:00:00"/>
    <x v="127"/>
    <x v="53"/>
    <x v="0"/>
    <x v="1"/>
    <x v="0"/>
    <x v="19"/>
    <x v="2"/>
    <x v="0"/>
    <x v="0"/>
    <x v="1"/>
    <n v="1"/>
    <n v="1"/>
    <n v="0"/>
    <x v="164"/>
    <n v="1"/>
    <n v="1"/>
    <x v="0"/>
    <n v="1"/>
    <x v="0"/>
    <x v="0"/>
    <x v="0"/>
  </r>
  <r>
    <x v="652"/>
    <d v="2017-03-10T00:00:00"/>
    <x v="147"/>
    <x v="19"/>
    <x v="0"/>
    <x v="0"/>
    <x v="0"/>
    <x v="19"/>
    <x v="0"/>
    <x v="1"/>
    <x v="0"/>
    <x v="1"/>
    <n v="0"/>
    <n v="0"/>
    <n v="0"/>
    <x v="461"/>
    <n v="0"/>
    <n v="0"/>
    <x v="1"/>
    <n v="0"/>
    <x v="0"/>
    <x v="0"/>
    <x v="1"/>
  </r>
  <r>
    <x v="653"/>
    <d v="2017-03-10T00:00:00"/>
    <x v="179"/>
    <x v="22"/>
    <x v="1"/>
    <x v="1"/>
    <x v="0"/>
    <x v="18"/>
    <x v="2"/>
    <x v="0"/>
    <x v="0"/>
    <x v="1"/>
    <n v="1"/>
    <n v="1"/>
    <n v="0"/>
    <x v="462"/>
    <n v="0"/>
    <n v="1"/>
    <x v="0"/>
    <n v="0"/>
    <x v="0"/>
    <x v="0"/>
    <x v="0"/>
  </r>
  <r>
    <x v="654"/>
    <d v="2017-03-10T00:00:00"/>
    <x v="40"/>
    <x v="11"/>
    <x v="0"/>
    <x v="0"/>
    <x v="0"/>
    <x v="0"/>
    <x v="2"/>
    <x v="0"/>
    <x v="0"/>
    <x v="1"/>
    <n v="0"/>
    <n v="0"/>
    <n v="0"/>
    <x v="463"/>
    <n v="0"/>
    <n v="1"/>
    <x v="0"/>
    <n v="1"/>
    <x v="0"/>
    <x v="0"/>
    <x v="0"/>
  </r>
  <r>
    <x v="655"/>
    <d v="2017-03-10T00:00:00"/>
    <x v="94"/>
    <x v="16"/>
    <x v="0"/>
    <x v="1"/>
    <x v="0"/>
    <x v="10"/>
    <x v="0"/>
    <x v="0"/>
    <x v="0"/>
    <x v="1"/>
    <n v="0"/>
    <n v="1"/>
    <n v="0"/>
    <x v="464"/>
    <n v="0"/>
    <n v="1"/>
    <x v="1"/>
    <n v="0"/>
    <x v="0"/>
    <x v="0"/>
    <x v="0"/>
  </r>
  <r>
    <x v="656"/>
    <d v="2017-10-04T00:00:00"/>
    <x v="174"/>
    <x v="36"/>
    <x v="1"/>
    <x v="1"/>
    <x v="0"/>
    <x v="10"/>
    <x v="1"/>
    <x v="0"/>
    <x v="0"/>
    <x v="0"/>
    <n v="0"/>
    <n v="1"/>
    <n v="0"/>
    <x v="180"/>
    <n v="1"/>
    <n v="0"/>
    <x v="0"/>
    <n v="1"/>
    <x v="1"/>
    <x v="0"/>
    <x v="0"/>
  </r>
  <r>
    <x v="657"/>
    <d v="2017-10-04T00:00:00"/>
    <x v="178"/>
    <x v="47"/>
    <x v="0"/>
    <x v="1"/>
    <x v="1"/>
    <x v="13"/>
    <x v="0"/>
    <x v="0"/>
    <x v="0"/>
    <x v="0"/>
    <n v="0"/>
    <n v="0"/>
    <n v="0"/>
    <x v="465"/>
    <n v="0"/>
    <n v="0"/>
    <x v="1"/>
    <n v="0"/>
    <x v="0"/>
    <x v="0"/>
    <x v="0"/>
  </r>
  <r>
    <x v="658"/>
    <d v="2017-10-04T00:00:00"/>
    <x v="178"/>
    <x v="47"/>
    <x v="0"/>
    <x v="1"/>
    <x v="1"/>
    <x v="13"/>
    <x v="0"/>
    <x v="0"/>
    <x v="0"/>
    <x v="0"/>
    <n v="0"/>
    <n v="0"/>
    <n v="0"/>
    <x v="465"/>
    <n v="0"/>
    <n v="0"/>
    <x v="1"/>
    <n v="0"/>
    <x v="0"/>
    <x v="0"/>
    <x v="0"/>
  </r>
  <r>
    <x v="659"/>
    <d v="2017-10-04T00:00:00"/>
    <x v="166"/>
    <x v="11"/>
    <x v="1"/>
    <x v="0"/>
    <x v="0"/>
    <x v="3"/>
    <x v="0"/>
    <x v="0"/>
    <x v="0"/>
    <x v="0"/>
    <n v="1"/>
    <n v="1"/>
    <n v="0"/>
    <x v="466"/>
    <n v="1"/>
    <n v="1"/>
    <x v="0"/>
    <n v="1"/>
    <x v="0"/>
    <x v="0"/>
    <x v="0"/>
  </r>
  <r>
    <x v="660"/>
    <d v="2017-10-04T00:00:00"/>
    <x v="166"/>
    <x v="31"/>
    <x v="0"/>
    <x v="1"/>
    <x v="1"/>
    <x v="3"/>
    <x v="2"/>
    <x v="0"/>
    <x v="0"/>
    <x v="1"/>
    <n v="1"/>
    <n v="0"/>
    <n v="0"/>
    <x v="467"/>
    <n v="0"/>
    <n v="1"/>
    <x v="0"/>
    <n v="0"/>
    <x v="0"/>
    <x v="0"/>
    <x v="0"/>
  </r>
  <r>
    <x v="661"/>
    <d v="2017-10-04T00:00:00"/>
    <x v="166"/>
    <x v="31"/>
    <x v="0"/>
    <x v="1"/>
    <x v="1"/>
    <x v="3"/>
    <x v="2"/>
    <x v="0"/>
    <x v="0"/>
    <x v="1"/>
    <n v="1"/>
    <n v="0"/>
    <n v="0"/>
    <x v="467"/>
    <n v="0"/>
    <n v="1"/>
    <x v="0"/>
    <n v="0"/>
    <x v="0"/>
    <x v="0"/>
    <x v="0"/>
  </r>
  <r>
    <x v="662"/>
    <d v="2017-10-05T00:00:00"/>
    <x v="180"/>
    <x v="22"/>
    <x v="1"/>
    <x v="1"/>
    <x v="0"/>
    <x v="21"/>
    <x v="2"/>
    <x v="0"/>
    <x v="0"/>
    <x v="1"/>
    <n v="1"/>
    <n v="0"/>
    <n v="0"/>
    <x v="319"/>
    <n v="0"/>
    <n v="0"/>
    <x v="0"/>
    <n v="1"/>
    <x v="0"/>
    <x v="0"/>
    <x v="0"/>
  </r>
  <r>
    <x v="663"/>
    <d v="2017-10-05T00:00:00"/>
    <x v="175"/>
    <x v="45"/>
    <x v="0"/>
    <x v="0"/>
    <x v="1"/>
    <x v="3"/>
    <x v="0"/>
    <x v="0"/>
    <x v="0"/>
    <x v="1"/>
    <n v="0"/>
    <n v="1"/>
    <n v="0"/>
    <x v="234"/>
    <n v="0"/>
    <n v="0"/>
    <x v="1"/>
    <n v="0"/>
    <x v="0"/>
    <x v="0"/>
    <x v="0"/>
  </r>
  <r>
    <x v="664"/>
    <d v="2017-10-05T00:00:00"/>
    <x v="172"/>
    <x v="14"/>
    <x v="0"/>
    <x v="0"/>
    <x v="1"/>
    <x v="0"/>
    <x v="0"/>
    <x v="0"/>
    <x v="0"/>
    <x v="1"/>
    <n v="1"/>
    <n v="0"/>
    <n v="0"/>
    <x v="468"/>
    <n v="0"/>
    <n v="0"/>
    <x v="1"/>
    <n v="0"/>
    <x v="0"/>
    <x v="0"/>
    <x v="0"/>
  </r>
  <r>
    <x v="665"/>
    <d v="2017-10-05T00:00:00"/>
    <x v="175"/>
    <x v="45"/>
    <x v="0"/>
    <x v="1"/>
    <x v="1"/>
    <x v="3"/>
    <x v="0"/>
    <x v="0"/>
    <x v="0"/>
    <x v="1"/>
    <n v="0"/>
    <n v="1"/>
    <n v="0"/>
    <x v="234"/>
    <n v="0"/>
    <n v="0"/>
    <x v="1"/>
    <n v="0"/>
    <x v="0"/>
    <x v="0"/>
    <x v="0"/>
  </r>
  <r>
    <x v="666"/>
    <d v="2017-10-05T00:00:00"/>
    <x v="175"/>
    <x v="38"/>
    <x v="0"/>
    <x v="1"/>
    <x v="1"/>
    <x v="3"/>
    <x v="0"/>
    <x v="0"/>
    <x v="0"/>
    <x v="1"/>
    <n v="1"/>
    <n v="1"/>
    <n v="0"/>
    <x v="11"/>
    <n v="0"/>
    <n v="0"/>
    <x v="0"/>
    <n v="1"/>
    <x v="0"/>
    <x v="0"/>
    <x v="0"/>
  </r>
  <r>
    <x v="667"/>
    <d v="2017-10-05T00:00:00"/>
    <x v="180"/>
    <x v="22"/>
    <x v="1"/>
    <x v="1"/>
    <x v="1"/>
    <x v="21"/>
    <x v="2"/>
    <x v="0"/>
    <x v="0"/>
    <x v="1"/>
    <n v="1"/>
    <n v="0"/>
    <n v="0"/>
    <x v="319"/>
    <n v="0"/>
    <n v="0"/>
    <x v="0"/>
    <n v="1"/>
    <x v="0"/>
    <x v="0"/>
    <x v="0"/>
  </r>
  <r>
    <x v="668"/>
    <d v="2017-10-05T00:00:00"/>
    <x v="166"/>
    <x v="13"/>
    <x v="1"/>
    <x v="1"/>
    <x v="1"/>
    <x v="10"/>
    <x v="0"/>
    <x v="0"/>
    <x v="0"/>
    <x v="0"/>
    <n v="1"/>
    <n v="1"/>
    <n v="0"/>
    <x v="18"/>
    <n v="0"/>
    <n v="0"/>
    <x v="1"/>
    <n v="0"/>
    <x v="0"/>
    <x v="0"/>
    <x v="0"/>
  </r>
  <r>
    <x v="669"/>
    <d v="2017-10-05T00:00:00"/>
    <x v="175"/>
    <x v="19"/>
    <x v="0"/>
    <x v="1"/>
    <x v="1"/>
    <x v="3"/>
    <x v="2"/>
    <x v="1"/>
    <x v="1"/>
    <x v="1"/>
    <n v="0"/>
    <n v="0"/>
    <n v="0"/>
    <x v="293"/>
    <n v="0"/>
    <n v="0"/>
    <x v="1"/>
    <n v="0"/>
    <x v="0"/>
    <x v="0"/>
    <x v="2"/>
  </r>
  <r>
    <x v="670"/>
    <d v="2017-10-05T00:00:00"/>
    <x v="172"/>
    <x v="14"/>
    <x v="0"/>
    <x v="1"/>
    <x v="1"/>
    <x v="0"/>
    <x v="0"/>
    <x v="0"/>
    <x v="0"/>
    <x v="1"/>
    <n v="1"/>
    <n v="0"/>
    <n v="0"/>
    <x v="468"/>
    <n v="0"/>
    <n v="0"/>
    <x v="1"/>
    <n v="0"/>
    <x v="0"/>
    <x v="0"/>
    <x v="0"/>
  </r>
  <r>
    <x v="671"/>
    <d v="2017-10-05T00:00:00"/>
    <x v="169"/>
    <x v="6"/>
    <x v="1"/>
    <x v="1"/>
    <x v="1"/>
    <x v="18"/>
    <x v="0"/>
    <x v="0"/>
    <x v="0"/>
    <x v="0"/>
    <n v="1"/>
    <n v="0"/>
    <n v="0"/>
    <x v="239"/>
    <n v="1"/>
    <n v="0"/>
    <x v="1"/>
    <n v="0"/>
    <x v="0"/>
    <x v="0"/>
    <x v="0"/>
  </r>
  <r>
    <x v="672"/>
    <d v="2017-10-05T00:00:00"/>
    <x v="169"/>
    <x v="6"/>
    <x v="1"/>
    <x v="1"/>
    <x v="1"/>
    <x v="18"/>
    <x v="0"/>
    <x v="0"/>
    <x v="0"/>
    <x v="0"/>
    <n v="1"/>
    <n v="1"/>
    <n v="0"/>
    <x v="239"/>
    <n v="1"/>
    <n v="0"/>
    <x v="1"/>
    <n v="0"/>
    <x v="0"/>
    <x v="0"/>
    <x v="0"/>
  </r>
  <r>
    <x v="673"/>
    <d v="2017-10-05T00:00:00"/>
    <x v="166"/>
    <x v="13"/>
    <x v="1"/>
    <x v="1"/>
    <x v="1"/>
    <x v="10"/>
    <x v="0"/>
    <x v="0"/>
    <x v="0"/>
    <x v="0"/>
    <n v="1"/>
    <n v="1"/>
    <n v="0"/>
    <x v="18"/>
    <n v="0"/>
    <n v="0"/>
    <x v="1"/>
    <n v="0"/>
    <x v="1"/>
    <x v="0"/>
    <x v="0"/>
  </r>
  <r>
    <x v="674"/>
    <d v="2017-10-05T00:00:00"/>
    <x v="171"/>
    <x v="20"/>
    <x v="0"/>
    <x v="1"/>
    <x v="1"/>
    <x v="5"/>
    <x v="0"/>
    <x v="0"/>
    <x v="0"/>
    <x v="1"/>
    <n v="0"/>
    <n v="1"/>
    <n v="0"/>
    <x v="25"/>
    <n v="0"/>
    <n v="1"/>
    <x v="1"/>
    <n v="0"/>
    <x v="0"/>
    <x v="0"/>
    <x v="0"/>
  </r>
  <r>
    <x v="675"/>
    <d v="2017-05-10T00:00:00"/>
    <x v="40"/>
    <x v="14"/>
    <x v="0"/>
    <x v="0"/>
    <x v="1"/>
    <x v="18"/>
    <x v="2"/>
    <x v="0"/>
    <x v="0"/>
    <x v="1"/>
    <n v="0"/>
    <n v="1"/>
    <n v="0"/>
    <x v="415"/>
    <n v="0"/>
    <n v="1"/>
    <x v="1"/>
    <n v="0"/>
    <x v="0"/>
    <x v="0"/>
    <x v="0"/>
  </r>
  <r>
    <x v="676"/>
    <d v="2017-10-06T00:00:00"/>
    <x v="174"/>
    <x v="1"/>
    <x v="1"/>
    <x v="1"/>
    <x v="0"/>
    <x v="0"/>
    <x v="1"/>
    <x v="0"/>
    <x v="0"/>
    <x v="1"/>
    <n v="0"/>
    <n v="0"/>
    <n v="1"/>
    <x v="469"/>
    <n v="0"/>
    <n v="0"/>
    <x v="0"/>
    <n v="1"/>
    <x v="0"/>
    <x v="0"/>
    <x v="0"/>
  </r>
  <r>
    <x v="677"/>
    <d v="2017-10-06T00:00:00"/>
    <x v="167"/>
    <x v="54"/>
    <x v="1"/>
    <x v="0"/>
    <x v="1"/>
    <x v="13"/>
    <x v="0"/>
    <x v="0"/>
    <x v="0"/>
    <x v="0"/>
    <n v="1"/>
    <n v="0"/>
    <n v="0"/>
    <x v="254"/>
    <n v="0"/>
    <n v="0"/>
    <x v="1"/>
    <n v="0"/>
    <x v="0"/>
    <x v="0"/>
    <x v="0"/>
  </r>
  <r>
    <x v="678"/>
    <d v="2017-10-06T00:00:00"/>
    <x v="167"/>
    <x v="54"/>
    <x v="1"/>
    <x v="1"/>
    <x v="1"/>
    <x v="13"/>
    <x v="0"/>
    <x v="0"/>
    <x v="0"/>
    <x v="0"/>
    <n v="1"/>
    <n v="0"/>
    <n v="0"/>
    <x v="254"/>
    <n v="0"/>
    <n v="0"/>
    <x v="1"/>
    <n v="0"/>
    <x v="0"/>
    <x v="0"/>
    <x v="0"/>
  </r>
  <r>
    <x v="679"/>
    <d v="2017-10-06T00:00:00"/>
    <x v="175"/>
    <x v="12"/>
    <x v="1"/>
    <x v="1"/>
    <x v="1"/>
    <x v="10"/>
    <x v="0"/>
    <x v="0"/>
    <x v="0"/>
    <x v="1"/>
    <n v="1"/>
    <n v="1"/>
    <n v="0"/>
    <x v="470"/>
    <n v="0"/>
    <n v="1"/>
    <x v="1"/>
    <n v="0"/>
    <x v="0"/>
    <x v="0"/>
    <x v="0"/>
  </r>
  <r>
    <x v="680"/>
    <d v="2017-06-10T00:00:00"/>
    <x v="181"/>
    <x v="6"/>
    <x v="1"/>
    <x v="1"/>
    <x v="0"/>
    <x v="2"/>
    <x v="0"/>
    <x v="0"/>
    <x v="0"/>
    <x v="1"/>
    <n v="0"/>
    <n v="0"/>
    <n v="0"/>
    <x v="471"/>
    <n v="1"/>
    <n v="1"/>
    <x v="1"/>
    <n v="0"/>
    <x v="0"/>
    <x v="0"/>
    <x v="0"/>
  </r>
  <r>
    <x v="681"/>
    <d v="2017-06-10T00:00:00"/>
    <x v="182"/>
    <x v="36"/>
    <x v="0"/>
    <x v="1"/>
    <x v="0"/>
    <x v="8"/>
    <x v="0"/>
    <x v="0"/>
    <x v="0"/>
    <x v="1"/>
    <n v="0"/>
    <n v="1"/>
    <n v="0"/>
    <x v="187"/>
    <n v="0"/>
    <n v="1"/>
    <x v="0"/>
    <n v="0"/>
    <x v="0"/>
    <x v="0"/>
    <x v="0"/>
  </r>
  <r>
    <x v="682"/>
    <d v="2017-06-10T00:00:00"/>
    <x v="175"/>
    <x v="4"/>
    <x v="0"/>
    <x v="1"/>
    <x v="1"/>
    <x v="10"/>
    <x v="0"/>
    <x v="0"/>
    <x v="0"/>
    <x v="1"/>
    <n v="1"/>
    <n v="1"/>
    <n v="0"/>
    <x v="44"/>
    <n v="0"/>
    <n v="1"/>
    <x v="1"/>
    <n v="0"/>
    <x v="0"/>
    <x v="0"/>
    <x v="0"/>
  </r>
  <r>
    <x v="683"/>
    <d v="2017-07-10T00:00:00"/>
    <x v="183"/>
    <x v="7"/>
    <x v="0"/>
    <x v="1"/>
    <x v="0"/>
    <x v="11"/>
    <x v="0"/>
    <x v="0"/>
    <x v="0"/>
    <x v="0"/>
    <n v="0"/>
    <n v="1"/>
    <n v="0"/>
    <x v="368"/>
    <n v="0"/>
    <n v="0"/>
    <x v="1"/>
    <n v="0"/>
    <x v="0"/>
    <x v="0"/>
    <x v="0"/>
  </r>
  <r>
    <x v="684"/>
    <d v="2017-10-07T00:00:00"/>
    <x v="184"/>
    <x v="7"/>
    <x v="0"/>
    <x v="0"/>
    <x v="1"/>
    <x v="11"/>
    <x v="0"/>
    <x v="0"/>
    <x v="0"/>
    <x v="0"/>
    <n v="0"/>
    <n v="1"/>
    <n v="0"/>
    <x v="368"/>
    <n v="0"/>
    <n v="0"/>
    <x v="1"/>
    <n v="0"/>
    <x v="0"/>
    <x v="0"/>
    <x v="0"/>
  </r>
  <r>
    <x v="685"/>
    <d v="2017-10-07T00:00:00"/>
    <x v="184"/>
    <x v="7"/>
    <x v="0"/>
    <x v="0"/>
    <x v="1"/>
    <x v="11"/>
    <x v="0"/>
    <x v="0"/>
    <x v="0"/>
    <x v="0"/>
    <n v="0"/>
    <n v="1"/>
    <n v="0"/>
    <x v="368"/>
    <n v="0"/>
    <n v="0"/>
    <x v="1"/>
    <n v="0"/>
    <x v="0"/>
    <x v="0"/>
    <x v="0"/>
  </r>
  <r>
    <x v="686"/>
    <d v="2017-07-10T00:00:00"/>
    <x v="147"/>
    <x v="7"/>
    <x v="0"/>
    <x v="1"/>
    <x v="1"/>
    <x v="0"/>
    <x v="0"/>
    <x v="0"/>
    <x v="0"/>
    <x v="1"/>
    <n v="1"/>
    <n v="1"/>
    <n v="0"/>
    <x v="238"/>
    <n v="0"/>
    <n v="1"/>
    <x v="0"/>
    <n v="0"/>
    <x v="0"/>
    <x v="0"/>
    <x v="0"/>
  </r>
  <r>
    <x v="687"/>
    <d v="2017-10-08T00:00:00"/>
    <x v="166"/>
    <x v="42"/>
    <x v="0"/>
    <x v="0"/>
    <x v="1"/>
    <x v="5"/>
    <x v="2"/>
    <x v="0"/>
    <x v="0"/>
    <x v="1"/>
    <n v="0"/>
    <n v="0"/>
    <n v="1"/>
    <x v="472"/>
    <n v="0"/>
    <n v="0"/>
    <x v="1"/>
    <n v="1"/>
    <x v="0"/>
    <x v="0"/>
    <x v="0"/>
  </r>
  <r>
    <x v="688"/>
    <d v="2017-10-08T00:00:00"/>
    <x v="185"/>
    <x v="26"/>
    <x v="0"/>
    <x v="1"/>
    <x v="1"/>
    <x v="7"/>
    <x v="0"/>
    <x v="0"/>
    <x v="0"/>
    <x v="1"/>
    <n v="0"/>
    <n v="1"/>
    <n v="0"/>
    <x v="182"/>
    <n v="0"/>
    <n v="0"/>
    <x v="0"/>
    <n v="0"/>
    <x v="0"/>
    <x v="0"/>
    <x v="0"/>
  </r>
  <r>
    <x v="689"/>
    <d v="2017-10-08T00:00:00"/>
    <x v="185"/>
    <x v="26"/>
    <x v="0"/>
    <x v="1"/>
    <x v="1"/>
    <x v="7"/>
    <x v="0"/>
    <x v="0"/>
    <x v="0"/>
    <x v="1"/>
    <n v="0"/>
    <n v="1"/>
    <n v="0"/>
    <x v="182"/>
    <n v="0"/>
    <n v="0"/>
    <x v="0"/>
    <n v="0"/>
    <x v="0"/>
    <x v="0"/>
    <x v="0"/>
  </r>
  <r>
    <x v="690"/>
    <d v="2017-10-08T00:00:00"/>
    <x v="166"/>
    <x v="35"/>
    <x v="0"/>
    <x v="1"/>
    <x v="0"/>
    <x v="5"/>
    <x v="1"/>
    <x v="0"/>
    <x v="0"/>
    <x v="0"/>
    <n v="1"/>
    <n v="0"/>
    <n v="0"/>
    <x v="473"/>
    <n v="0"/>
    <n v="1"/>
    <x v="1"/>
    <n v="0"/>
    <x v="1"/>
    <x v="0"/>
    <x v="0"/>
  </r>
  <r>
    <x v="691"/>
    <d v="2017-08-10T00:00:00"/>
    <x v="186"/>
    <x v="27"/>
    <x v="1"/>
    <x v="1"/>
    <x v="1"/>
    <x v="10"/>
    <x v="0"/>
    <x v="0"/>
    <x v="0"/>
    <x v="1"/>
    <n v="0"/>
    <n v="1"/>
    <n v="0"/>
    <x v="474"/>
    <n v="1"/>
    <n v="1"/>
    <x v="1"/>
    <n v="0"/>
    <x v="0"/>
    <x v="0"/>
    <x v="0"/>
  </r>
  <r>
    <x v="692"/>
    <d v="2017-10-09T00:00:00"/>
    <x v="185"/>
    <x v="27"/>
    <x v="0"/>
    <x v="0"/>
    <x v="0"/>
    <x v="0"/>
    <x v="2"/>
    <x v="0"/>
    <x v="0"/>
    <x v="0"/>
    <n v="0"/>
    <n v="0"/>
    <n v="0"/>
    <x v="475"/>
    <n v="0"/>
    <n v="0"/>
    <x v="0"/>
    <n v="1"/>
    <x v="0"/>
    <x v="1"/>
    <x v="0"/>
  </r>
  <r>
    <x v="693"/>
    <d v="2017-10-09T00:00:00"/>
    <x v="185"/>
    <x v="9"/>
    <x v="1"/>
    <x v="1"/>
    <x v="0"/>
    <x v="0"/>
    <x v="1"/>
    <x v="0"/>
    <x v="0"/>
    <x v="1"/>
    <n v="0"/>
    <n v="0"/>
    <n v="0"/>
    <x v="215"/>
    <n v="1"/>
    <n v="0"/>
    <x v="0"/>
    <n v="1"/>
    <x v="1"/>
    <x v="0"/>
    <x v="0"/>
  </r>
  <r>
    <x v="694"/>
    <d v="2017-10-09T00:00:00"/>
    <x v="185"/>
    <x v="25"/>
    <x v="0"/>
    <x v="0"/>
    <x v="1"/>
    <x v="0"/>
    <x v="0"/>
    <x v="0"/>
    <x v="0"/>
    <x v="0"/>
    <n v="1"/>
    <n v="1"/>
    <n v="0"/>
    <x v="36"/>
    <n v="0"/>
    <n v="0"/>
    <x v="0"/>
    <n v="0"/>
    <x v="0"/>
    <x v="0"/>
    <x v="0"/>
  </r>
  <r>
    <x v="695"/>
    <d v="2017-10-09T00:00:00"/>
    <x v="185"/>
    <x v="25"/>
    <x v="0"/>
    <x v="1"/>
    <x v="1"/>
    <x v="0"/>
    <x v="0"/>
    <x v="0"/>
    <x v="0"/>
    <x v="0"/>
    <n v="1"/>
    <n v="1"/>
    <n v="0"/>
    <x v="36"/>
    <n v="0"/>
    <n v="0"/>
    <x v="0"/>
    <n v="0"/>
    <x v="0"/>
    <x v="0"/>
    <x v="0"/>
  </r>
  <r>
    <x v="696"/>
    <d v="2017-09-10T00:00:00"/>
    <x v="187"/>
    <x v="25"/>
    <x v="0"/>
    <x v="1"/>
    <x v="0"/>
    <x v="0"/>
    <x v="0"/>
    <x v="0"/>
    <x v="0"/>
    <x v="0"/>
    <n v="1"/>
    <n v="1"/>
    <n v="0"/>
    <x v="36"/>
    <n v="0"/>
    <n v="1"/>
    <x v="1"/>
    <n v="0"/>
    <x v="0"/>
    <x v="0"/>
    <x v="0"/>
  </r>
  <r>
    <x v="697"/>
    <d v="2017-10-10T00:00:00"/>
    <x v="188"/>
    <x v="46"/>
    <x v="0"/>
    <x v="1"/>
    <x v="0"/>
    <x v="7"/>
    <x v="2"/>
    <x v="0"/>
    <x v="1"/>
    <x v="1"/>
    <n v="1"/>
    <n v="0"/>
    <n v="0"/>
    <x v="476"/>
    <n v="0"/>
    <n v="0"/>
    <x v="0"/>
    <n v="1"/>
    <x v="0"/>
    <x v="0"/>
    <x v="1"/>
  </r>
  <r>
    <x v="698"/>
    <d v="2017-10-11T00:00:00"/>
    <x v="188"/>
    <x v="17"/>
    <x v="0"/>
    <x v="1"/>
    <x v="1"/>
    <x v="0"/>
    <x v="0"/>
    <x v="0"/>
    <x v="0"/>
    <x v="1"/>
    <n v="1"/>
    <n v="1"/>
    <n v="0"/>
    <x v="69"/>
    <n v="0"/>
    <n v="1"/>
    <x v="0"/>
    <n v="1"/>
    <x v="0"/>
    <x v="0"/>
    <x v="0"/>
  </r>
  <r>
    <x v="699"/>
    <d v="2017-11-10T00:00:00"/>
    <x v="182"/>
    <x v="69"/>
    <x v="0"/>
    <x v="0"/>
    <x v="0"/>
    <x v="3"/>
    <x v="0"/>
    <x v="0"/>
    <x v="1"/>
    <x v="1"/>
    <n v="0"/>
    <n v="1"/>
    <n v="0"/>
    <x v="477"/>
    <n v="0"/>
    <n v="1"/>
    <x v="0"/>
    <n v="0"/>
    <x v="0"/>
    <x v="0"/>
    <x v="1"/>
  </r>
  <r>
    <x v="700"/>
    <d v="2017-12-10T00:00:00"/>
    <x v="189"/>
    <x v="27"/>
    <x v="0"/>
    <x v="1"/>
    <x v="1"/>
    <x v="5"/>
    <x v="0"/>
    <x v="0"/>
    <x v="1"/>
    <x v="1"/>
    <n v="1"/>
    <n v="1"/>
    <n v="0"/>
    <x v="415"/>
    <n v="0"/>
    <n v="1"/>
    <x v="1"/>
    <n v="0"/>
    <x v="0"/>
    <x v="0"/>
    <x v="1"/>
  </r>
  <r>
    <x v="701"/>
    <d v="2017-10-13T00:00:00"/>
    <x v="190"/>
    <x v="32"/>
    <x v="1"/>
    <x v="1"/>
    <x v="0"/>
    <x v="20"/>
    <x v="1"/>
    <x v="0"/>
    <x v="0"/>
    <x v="1"/>
    <n v="0"/>
    <n v="1"/>
    <n v="1"/>
    <x v="478"/>
    <n v="1"/>
    <n v="0"/>
    <x v="1"/>
    <n v="1"/>
    <x v="1"/>
    <x v="0"/>
    <x v="0"/>
  </r>
  <r>
    <x v="702"/>
    <d v="2017-10-13T00:00:00"/>
    <x v="191"/>
    <x v="18"/>
    <x v="0"/>
    <x v="1"/>
    <x v="0"/>
    <x v="11"/>
    <x v="1"/>
    <x v="0"/>
    <x v="0"/>
    <x v="1"/>
    <n v="1"/>
    <n v="1"/>
    <n v="0"/>
    <x v="479"/>
    <n v="0"/>
    <n v="0"/>
    <x v="0"/>
    <n v="0"/>
    <x v="0"/>
    <x v="0"/>
    <x v="0"/>
  </r>
  <r>
    <x v="703"/>
    <d v="2017-10-13T00:00:00"/>
    <x v="180"/>
    <x v="36"/>
    <x v="0"/>
    <x v="0"/>
    <x v="1"/>
    <x v="9"/>
    <x v="0"/>
    <x v="0"/>
    <x v="0"/>
    <x v="0"/>
    <n v="1"/>
    <n v="1"/>
    <n v="1"/>
    <x v="247"/>
    <n v="0"/>
    <n v="1"/>
    <x v="1"/>
    <n v="1"/>
    <x v="0"/>
    <x v="0"/>
    <x v="0"/>
  </r>
  <r>
    <x v="704"/>
    <d v="2017-10-14T00:00:00"/>
    <x v="192"/>
    <x v="36"/>
    <x v="0"/>
    <x v="1"/>
    <x v="1"/>
    <x v="7"/>
    <x v="0"/>
    <x v="0"/>
    <x v="0"/>
    <x v="1"/>
    <n v="0"/>
    <n v="1"/>
    <n v="0"/>
    <x v="408"/>
    <n v="0"/>
    <n v="0"/>
    <x v="1"/>
    <n v="0"/>
    <x v="0"/>
    <x v="0"/>
    <x v="0"/>
  </r>
  <r>
    <x v="705"/>
    <d v="2017-10-14T00:00:00"/>
    <x v="193"/>
    <x v="18"/>
    <x v="0"/>
    <x v="0"/>
    <x v="0"/>
    <x v="4"/>
    <x v="1"/>
    <x v="0"/>
    <x v="0"/>
    <x v="1"/>
    <n v="0"/>
    <n v="0"/>
    <n v="0"/>
    <x v="480"/>
    <n v="1"/>
    <n v="1"/>
    <x v="0"/>
    <n v="0"/>
    <x v="1"/>
    <x v="0"/>
    <x v="0"/>
  </r>
  <r>
    <x v="706"/>
    <d v="2017-10-14T00:00:00"/>
    <x v="194"/>
    <x v="15"/>
    <x v="1"/>
    <x v="1"/>
    <x v="1"/>
    <x v="3"/>
    <x v="0"/>
    <x v="0"/>
    <x v="0"/>
    <x v="1"/>
    <n v="0"/>
    <n v="1"/>
    <n v="0"/>
    <x v="481"/>
    <n v="0"/>
    <n v="1"/>
    <x v="0"/>
    <n v="0"/>
    <x v="0"/>
    <x v="0"/>
    <x v="0"/>
  </r>
  <r>
    <x v="707"/>
    <d v="2017-10-15T00:00:00"/>
    <x v="195"/>
    <x v="9"/>
    <x v="1"/>
    <x v="0"/>
    <x v="0"/>
    <x v="5"/>
    <x v="1"/>
    <x v="0"/>
    <x v="0"/>
    <x v="1"/>
    <n v="1"/>
    <n v="0"/>
    <n v="1"/>
    <x v="482"/>
    <n v="0"/>
    <n v="0"/>
    <x v="0"/>
    <n v="1"/>
    <x v="0"/>
    <x v="0"/>
    <x v="0"/>
  </r>
  <r>
    <x v="708"/>
    <d v="2017-10-15T00:00:00"/>
    <x v="190"/>
    <x v="26"/>
    <x v="1"/>
    <x v="0"/>
    <x v="1"/>
    <x v="8"/>
    <x v="0"/>
    <x v="0"/>
    <x v="0"/>
    <x v="1"/>
    <n v="0"/>
    <n v="0"/>
    <n v="0"/>
    <x v="483"/>
    <n v="0"/>
    <n v="1"/>
    <x v="1"/>
    <n v="0"/>
    <x v="0"/>
    <x v="0"/>
    <x v="0"/>
  </r>
  <r>
    <x v="709"/>
    <s v="15/10/2017"/>
    <x v="196"/>
    <x v="22"/>
    <x v="1"/>
    <x v="0"/>
    <x v="0"/>
    <x v="9"/>
    <x v="0"/>
    <x v="0"/>
    <x v="0"/>
    <x v="1"/>
    <n v="0"/>
    <n v="0"/>
    <n v="0"/>
    <x v="484"/>
    <n v="0"/>
    <n v="1"/>
    <x v="0"/>
    <n v="1"/>
    <x v="0"/>
    <x v="0"/>
    <x v="0"/>
  </r>
  <r>
    <x v="710"/>
    <d v="2017-10-16T00:00:00"/>
    <x v="191"/>
    <x v="5"/>
    <x v="0"/>
    <x v="1"/>
    <x v="0"/>
    <x v="13"/>
    <x v="1"/>
    <x v="0"/>
    <x v="0"/>
    <x v="0"/>
    <n v="1"/>
    <n v="0"/>
    <n v="0"/>
    <x v="485"/>
    <n v="0"/>
    <n v="0"/>
    <x v="0"/>
    <n v="0"/>
    <x v="1"/>
    <x v="0"/>
    <x v="0"/>
  </r>
  <r>
    <x v="711"/>
    <d v="2017-10-16T00:00:00"/>
    <x v="194"/>
    <x v="46"/>
    <x v="1"/>
    <x v="0"/>
    <x v="1"/>
    <x v="7"/>
    <x v="0"/>
    <x v="0"/>
    <x v="0"/>
    <x v="1"/>
    <n v="0"/>
    <n v="0"/>
    <n v="0"/>
    <x v="486"/>
    <n v="0"/>
    <n v="1"/>
    <x v="1"/>
    <n v="0"/>
    <x v="1"/>
    <x v="0"/>
    <x v="0"/>
  </r>
  <r>
    <x v="712"/>
    <d v="2017-10-16T00:00:00"/>
    <x v="197"/>
    <x v="42"/>
    <x v="1"/>
    <x v="1"/>
    <x v="1"/>
    <x v="3"/>
    <x v="0"/>
    <x v="0"/>
    <x v="0"/>
    <x v="1"/>
    <n v="1"/>
    <n v="0"/>
    <n v="0"/>
    <x v="449"/>
    <n v="0"/>
    <n v="1"/>
    <x v="0"/>
    <n v="1"/>
    <x v="0"/>
    <x v="0"/>
    <x v="0"/>
  </r>
  <r>
    <x v="713"/>
    <s v="16/10/2017"/>
    <x v="196"/>
    <x v="33"/>
    <x v="0"/>
    <x v="1"/>
    <x v="0"/>
    <x v="19"/>
    <x v="0"/>
    <x v="0"/>
    <x v="0"/>
    <x v="1"/>
    <n v="1"/>
    <n v="1"/>
    <n v="0"/>
    <x v="487"/>
    <n v="0"/>
    <n v="1"/>
    <x v="0"/>
    <n v="0"/>
    <x v="0"/>
    <x v="0"/>
    <x v="0"/>
  </r>
  <r>
    <x v="714"/>
    <s v="16/10/2017"/>
    <x v="198"/>
    <x v="26"/>
    <x v="1"/>
    <x v="1"/>
    <x v="0"/>
    <x v="13"/>
    <x v="0"/>
    <x v="0"/>
    <x v="0"/>
    <x v="1"/>
    <n v="1"/>
    <n v="1"/>
    <n v="0"/>
    <x v="51"/>
    <n v="0"/>
    <n v="1"/>
    <x v="1"/>
    <n v="0"/>
    <x v="0"/>
    <x v="0"/>
    <x v="0"/>
  </r>
  <r>
    <x v="715"/>
    <s v="17/10/2017"/>
    <x v="183"/>
    <x v="55"/>
    <x v="0"/>
    <x v="1"/>
    <x v="0"/>
    <x v="5"/>
    <x v="0"/>
    <x v="0"/>
    <x v="0"/>
    <x v="1"/>
    <n v="1"/>
    <n v="1"/>
    <n v="0"/>
    <x v="488"/>
    <n v="0"/>
    <n v="1"/>
    <x v="1"/>
    <n v="0"/>
    <x v="0"/>
    <x v="0"/>
    <x v="0"/>
  </r>
  <r>
    <x v="716"/>
    <s v="17/10/2017"/>
    <x v="199"/>
    <x v="32"/>
    <x v="0"/>
    <x v="1"/>
    <x v="0"/>
    <x v="19"/>
    <x v="0"/>
    <x v="0"/>
    <x v="0"/>
    <x v="1"/>
    <n v="0"/>
    <n v="0"/>
    <n v="0"/>
    <x v="489"/>
    <n v="0"/>
    <n v="1"/>
    <x v="0"/>
    <n v="0"/>
    <x v="0"/>
    <x v="0"/>
    <x v="0"/>
  </r>
  <r>
    <x v="717"/>
    <s v="17/10/2017"/>
    <x v="196"/>
    <x v="26"/>
    <x v="1"/>
    <x v="1"/>
    <x v="0"/>
    <x v="3"/>
    <x v="0"/>
    <x v="0"/>
    <x v="0"/>
    <x v="1"/>
    <n v="0"/>
    <n v="1"/>
    <n v="0"/>
    <x v="490"/>
    <n v="1"/>
    <n v="1"/>
    <x v="0"/>
    <n v="0"/>
    <x v="0"/>
    <x v="0"/>
    <x v="0"/>
  </r>
  <r>
    <x v="718"/>
    <s v="18/10/2017"/>
    <x v="76"/>
    <x v="5"/>
    <x v="1"/>
    <x v="1"/>
    <x v="0"/>
    <x v="25"/>
    <x v="0"/>
    <x v="0"/>
    <x v="0"/>
    <x v="1"/>
    <n v="1"/>
    <n v="1"/>
    <n v="0"/>
    <x v="491"/>
    <n v="0"/>
    <n v="1"/>
    <x v="0"/>
    <n v="0"/>
    <x v="1"/>
    <x v="0"/>
    <x v="0"/>
  </r>
  <r>
    <x v="719"/>
    <d v="2017-10-20T00:00:00"/>
    <x v="200"/>
    <x v="22"/>
    <x v="0"/>
    <x v="0"/>
    <x v="0"/>
    <x v="0"/>
    <x v="1"/>
    <x v="0"/>
    <x v="0"/>
    <x v="1"/>
    <n v="0"/>
    <n v="0"/>
    <n v="0"/>
    <x v="492"/>
    <n v="0"/>
    <n v="1"/>
    <x v="1"/>
    <n v="0"/>
    <x v="1"/>
    <x v="0"/>
    <x v="0"/>
  </r>
  <r>
    <x v="720"/>
    <s v="20/10/2017"/>
    <x v="201"/>
    <x v="26"/>
    <x v="1"/>
    <x v="0"/>
    <x v="0"/>
    <x v="3"/>
    <x v="0"/>
    <x v="0"/>
    <x v="0"/>
    <x v="1"/>
    <n v="1"/>
    <n v="1"/>
    <n v="1"/>
    <x v="117"/>
    <n v="1"/>
    <n v="1"/>
    <x v="0"/>
    <n v="1"/>
    <x v="0"/>
    <x v="0"/>
    <x v="0"/>
  </r>
  <r>
    <x v="721"/>
    <s v="20/10/2017"/>
    <x v="196"/>
    <x v="38"/>
    <x v="0"/>
    <x v="0"/>
    <x v="0"/>
    <x v="0"/>
    <x v="2"/>
    <x v="0"/>
    <x v="0"/>
    <x v="0"/>
    <n v="0"/>
    <n v="0"/>
    <n v="0"/>
    <x v="474"/>
    <n v="1"/>
    <n v="1"/>
    <x v="1"/>
    <n v="0"/>
    <x v="0"/>
    <x v="0"/>
    <x v="0"/>
  </r>
  <r>
    <x v="722"/>
    <d v="2017-10-21T00:00:00"/>
    <x v="202"/>
    <x v="32"/>
    <x v="1"/>
    <x v="1"/>
    <x v="0"/>
    <x v="3"/>
    <x v="1"/>
    <x v="0"/>
    <x v="0"/>
    <x v="1"/>
    <n v="1"/>
    <n v="0"/>
    <n v="1"/>
    <x v="51"/>
    <n v="0"/>
    <n v="1"/>
    <x v="1"/>
    <n v="1"/>
    <x v="0"/>
    <x v="0"/>
    <x v="0"/>
  </r>
  <r>
    <x v="723"/>
    <d v="2017-10-22T00:00:00"/>
    <x v="203"/>
    <x v="18"/>
    <x v="0"/>
    <x v="0"/>
    <x v="0"/>
    <x v="5"/>
    <x v="1"/>
    <x v="0"/>
    <x v="0"/>
    <x v="1"/>
    <n v="0"/>
    <n v="0"/>
    <n v="1"/>
    <x v="493"/>
    <n v="0"/>
    <n v="0"/>
    <x v="1"/>
    <n v="1"/>
    <x v="0"/>
    <x v="0"/>
    <x v="0"/>
  </r>
  <r>
    <x v="724"/>
    <d v="2017-10-22T00:00:00"/>
    <x v="203"/>
    <x v="25"/>
    <x v="1"/>
    <x v="1"/>
    <x v="0"/>
    <x v="5"/>
    <x v="1"/>
    <x v="0"/>
    <x v="0"/>
    <x v="1"/>
    <n v="1"/>
    <n v="1"/>
    <n v="0"/>
    <x v="270"/>
    <n v="0"/>
    <n v="1"/>
    <x v="0"/>
    <n v="0"/>
    <x v="0"/>
    <x v="0"/>
    <x v="0"/>
  </r>
  <r>
    <x v="725"/>
    <s v="22/10/2017"/>
    <x v="204"/>
    <x v="2"/>
    <x v="0"/>
    <x v="0"/>
    <x v="0"/>
    <x v="10"/>
    <x v="0"/>
    <x v="0"/>
    <x v="0"/>
    <x v="1"/>
    <n v="1"/>
    <n v="1"/>
    <n v="0"/>
    <x v="494"/>
    <n v="0"/>
    <n v="1"/>
    <x v="0"/>
    <n v="0"/>
    <x v="0"/>
    <x v="0"/>
    <x v="0"/>
  </r>
  <r>
    <x v="726"/>
    <d v="2017-10-23T00:00:00"/>
    <x v="205"/>
    <x v="22"/>
    <x v="0"/>
    <x v="1"/>
    <x v="0"/>
    <x v="8"/>
    <x v="1"/>
    <x v="0"/>
    <x v="0"/>
    <x v="1"/>
    <n v="0"/>
    <n v="1"/>
    <n v="0"/>
    <x v="495"/>
    <n v="1"/>
    <n v="0"/>
    <x v="0"/>
    <n v="1"/>
    <x v="0"/>
    <x v="0"/>
    <x v="0"/>
  </r>
  <r>
    <x v="727"/>
    <d v="2017-10-23T00:00:00"/>
    <x v="205"/>
    <x v="27"/>
    <x v="0"/>
    <x v="1"/>
    <x v="1"/>
    <x v="8"/>
    <x v="0"/>
    <x v="0"/>
    <x v="1"/>
    <x v="1"/>
    <n v="1"/>
    <n v="0"/>
    <n v="0"/>
    <x v="496"/>
    <n v="0"/>
    <n v="1"/>
    <x v="1"/>
    <n v="0"/>
    <x v="0"/>
    <x v="0"/>
    <x v="1"/>
  </r>
  <r>
    <x v="728"/>
    <s v="23/10/2017"/>
    <x v="201"/>
    <x v="2"/>
    <x v="0"/>
    <x v="1"/>
    <x v="0"/>
    <x v="0"/>
    <x v="0"/>
    <x v="0"/>
    <x v="0"/>
    <x v="1"/>
    <n v="1"/>
    <n v="1"/>
    <n v="0"/>
    <x v="393"/>
    <n v="0"/>
    <n v="1"/>
    <x v="1"/>
    <n v="0"/>
    <x v="0"/>
    <x v="0"/>
    <x v="0"/>
  </r>
  <r>
    <x v="729"/>
    <s v="23/10/2017"/>
    <x v="204"/>
    <x v="9"/>
    <x v="0"/>
    <x v="1"/>
    <x v="0"/>
    <x v="7"/>
    <x v="0"/>
    <x v="0"/>
    <x v="0"/>
    <x v="1"/>
    <n v="0"/>
    <n v="0"/>
    <n v="0"/>
    <x v="17"/>
    <n v="0"/>
    <n v="1"/>
    <x v="1"/>
    <n v="0"/>
    <x v="0"/>
    <x v="0"/>
    <x v="0"/>
  </r>
  <r>
    <x v="730"/>
    <d v="2017-10-24T00:00:00"/>
    <x v="206"/>
    <x v="7"/>
    <x v="0"/>
    <x v="1"/>
    <x v="0"/>
    <x v="19"/>
    <x v="0"/>
    <x v="0"/>
    <x v="0"/>
    <x v="1"/>
    <n v="0"/>
    <n v="1"/>
    <n v="1"/>
    <x v="42"/>
    <n v="1"/>
    <n v="0"/>
    <x v="1"/>
    <n v="1"/>
    <x v="0"/>
    <x v="0"/>
    <x v="0"/>
  </r>
  <r>
    <x v="731"/>
    <d v="2017-10-24T00:00:00"/>
    <x v="193"/>
    <x v="38"/>
    <x v="1"/>
    <x v="1"/>
    <x v="0"/>
    <x v="10"/>
    <x v="1"/>
    <x v="0"/>
    <x v="0"/>
    <x v="1"/>
    <n v="0"/>
    <n v="0"/>
    <n v="0"/>
    <x v="408"/>
    <n v="0"/>
    <n v="1"/>
    <x v="0"/>
    <n v="0"/>
    <x v="1"/>
    <x v="0"/>
    <x v="0"/>
  </r>
  <r>
    <x v="732"/>
    <d v="2017-10-24T00:00:00"/>
    <x v="207"/>
    <x v="22"/>
    <x v="1"/>
    <x v="1"/>
    <x v="1"/>
    <x v="13"/>
    <x v="0"/>
    <x v="0"/>
    <x v="0"/>
    <x v="1"/>
    <n v="0"/>
    <n v="0"/>
    <n v="0"/>
    <x v="31"/>
    <n v="0"/>
    <n v="1"/>
    <x v="1"/>
    <n v="0"/>
    <x v="0"/>
    <x v="0"/>
    <x v="0"/>
  </r>
  <r>
    <x v="733"/>
    <d v="2017-10-26T00:00:00"/>
    <x v="208"/>
    <x v="36"/>
    <x v="0"/>
    <x v="0"/>
    <x v="0"/>
    <x v="7"/>
    <x v="0"/>
    <x v="0"/>
    <x v="0"/>
    <x v="0"/>
    <n v="0"/>
    <n v="1"/>
    <n v="0"/>
    <x v="68"/>
    <n v="0"/>
    <n v="1"/>
    <x v="0"/>
    <n v="0"/>
    <x v="1"/>
    <x v="0"/>
    <x v="0"/>
  </r>
  <r>
    <x v="734"/>
    <d v="2017-10-26T00:00:00"/>
    <x v="209"/>
    <x v="15"/>
    <x v="0"/>
    <x v="1"/>
    <x v="0"/>
    <x v="14"/>
    <x v="1"/>
    <x v="0"/>
    <x v="0"/>
    <x v="0"/>
    <n v="0"/>
    <n v="1"/>
    <n v="0"/>
    <x v="497"/>
    <n v="0"/>
    <n v="1"/>
    <x v="0"/>
    <n v="1"/>
    <x v="0"/>
    <x v="0"/>
    <x v="0"/>
  </r>
  <r>
    <x v="735"/>
    <s v="26/10/2017"/>
    <x v="210"/>
    <x v="46"/>
    <x v="1"/>
    <x v="1"/>
    <x v="0"/>
    <x v="10"/>
    <x v="0"/>
    <x v="0"/>
    <x v="0"/>
    <x v="1"/>
    <n v="1"/>
    <n v="1"/>
    <n v="0"/>
    <x v="19"/>
    <n v="0"/>
    <n v="1"/>
    <x v="1"/>
    <n v="0"/>
    <x v="0"/>
    <x v="0"/>
    <x v="0"/>
  </r>
  <r>
    <x v="736"/>
    <d v="2017-10-26T00:00:00"/>
    <x v="206"/>
    <x v="46"/>
    <x v="1"/>
    <x v="1"/>
    <x v="0"/>
    <x v="10"/>
    <x v="0"/>
    <x v="0"/>
    <x v="0"/>
    <x v="1"/>
    <n v="1"/>
    <n v="1"/>
    <n v="0"/>
    <x v="19"/>
    <n v="0"/>
    <n v="1"/>
    <x v="1"/>
    <n v="0"/>
    <x v="1"/>
    <x v="0"/>
    <x v="0"/>
  </r>
  <r>
    <x v="737"/>
    <s v="26/10/2017"/>
    <x v="210"/>
    <x v="6"/>
    <x v="0"/>
    <x v="1"/>
    <x v="0"/>
    <x v="10"/>
    <x v="0"/>
    <x v="0"/>
    <x v="0"/>
    <x v="1"/>
    <n v="1"/>
    <n v="1"/>
    <n v="0"/>
    <x v="415"/>
    <n v="0"/>
    <n v="1"/>
    <x v="1"/>
    <n v="0"/>
    <x v="0"/>
    <x v="0"/>
    <x v="0"/>
  </r>
  <r>
    <x v="738"/>
    <s v="26/10/2017"/>
    <x v="211"/>
    <x v="18"/>
    <x v="0"/>
    <x v="0"/>
    <x v="0"/>
    <x v="9"/>
    <x v="0"/>
    <x v="0"/>
    <x v="0"/>
    <x v="1"/>
    <n v="0"/>
    <n v="1"/>
    <n v="0"/>
    <x v="496"/>
    <n v="0"/>
    <n v="1"/>
    <x v="1"/>
    <n v="0"/>
    <x v="0"/>
    <x v="0"/>
    <x v="0"/>
  </r>
  <r>
    <x v="739"/>
    <d v="2017-10-27T00:00:00"/>
    <x v="207"/>
    <x v="2"/>
    <x v="1"/>
    <x v="0"/>
    <x v="0"/>
    <x v="3"/>
    <x v="2"/>
    <x v="0"/>
    <x v="0"/>
    <x v="0"/>
    <n v="1"/>
    <n v="1"/>
    <n v="0"/>
    <x v="498"/>
    <n v="1"/>
    <n v="0"/>
    <x v="1"/>
    <n v="1"/>
    <x v="0"/>
    <x v="0"/>
    <x v="0"/>
  </r>
  <r>
    <x v="740"/>
    <d v="2017-10-27T00:00:00"/>
    <x v="212"/>
    <x v="36"/>
    <x v="0"/>
    <x v="1"/>
    <x v="1"/>
    <x v="11"/>
    <x v="0"/>
    <x v="0"/>
    <x v="0"/>
    <x v="1"/>
    <n v="1"/>
    <n v="1"/>
    <n v="0"/>
    <x v="499"/>
    <n v="1"/>
    <n v="0"/>
    <x v="0"/>
    <n v="0"/>
    <x v="0"/>
    <x v="0"/>
    <x v="0"/>
  </r>
  <r>
    <x v="741"/>
    <s v="27/10/2017"/>
    <x v="213"/>
    <x v="12"/>
    <x v="0"/>
    <x v="0"/>
    <x v="0"/>
    <x v="5"/>
    <x v="2"/>
    <x v="0"/>
    <x v="0"/>
    <x v="1"/>
    <n v="1"/>
    <n v="1"/>
    <n v="0"/>
    <x v="500"/>
    <n v="0"/>
    <n v="1"/>
    <x v="0"/>
    <n v="0"/>
    <x v="0"/>
    <x v="0"/>
    <x v="0"/>
  </r>
  <r>
    <x v="742"/>
    <s v="27/10/2017"/>
    <x v="151"/>
    <x v="14"/>
    <x v="0"/>
    <x v="0"/>
    <x v="0"/>
    <x v="14"/>
    <x v="0"/>
    <x v="0"/>
    <x v="0"/>
    <x v="0"/>
    <n v="0"/>
    <n v="1"/>
    <n v="0"/>
    <x v="313"/>
    <n v="1"/>
    <n v="1"/>
    <x v="0"/>
    <n v="0"/>
    <x v="0"/>
    <x v="0"/>
    <x v="0"/>
  </r>
  <r>
    <x v="743"/>
    <s v="28/10/2017"/>
    <x v="214"/>
    <x v="26"/>
    <x v="1"/>
    <x v="1"/>
    <x v="0"/>
    <x v="10"/>
    <x v="0"/>
    <x v="0"/>
    <x v="0"/>
    <x v="0"/>
    <n v="1"/>
    <n v="1"/>
    <n v="0"/>
    <x v="182"/>
    <n v="0"/>
    <n v="1"/>
    <x v="1"/>
    <n v="0"/>
    <x v="0"/>
    <x v="0"/>
    <x v="0"/>
  </r>
  <r>
    <x v="744"/>
    <d v="2017-10-29T00:00:00"/>
    <x v="215"/>
    <x v="1"/>
    <x v="1"/>
    <x v="1"/>
    <x v="0"/>
    <x v="14"/>
    <x v="1"/>
    <x v="0"/>
    <x v="0"/>
    <x v="1"/>
    <n v="1"/>
    <n v="0"/>
    <n v="0"/>
    <x v="501"/>
    <n v="1"/>
    <n v="1"/>
    <x v="1"/>
    <n v="0"/>
    <x v="1"/>
    <x v="0"/>
    <x v="0"/>
  </r>
  <r>
    <x v="745"/>
    <s v="29/10/2017"/>
    <x v="10"/>
    <x v="13"/>
    <x v="0"/>
    <x v="1"/>
    <x v="1"/>
    <x v="19"/>
    <x v="0"/>
    <x v="0"/>
    <x v="0"/>
    <x v="1"/>
    <n v="1"/>
    <n v="1"/>
    <n v="0"/>
    <x v="502"/>
    <n v="0"/>
    <n v="1"/>
    <x v="0"/>
    <n v="0"/>
    <x v="0"/>
    <x v="0"/>
    <x v="0"/>
  </r>
  <r>
    <x v="746"/>
    <s v="29/10/2017"/>
    <x v="216"/>
    <x v="13"/>
    <x v="1"/>
    <x v="1"/>
    <x v="0"/>
    <x v="3"/>
    <x v="0"/>
    <x v="0"/>
    <x v="0"/>
    <x v="0"/>
    <n v="0"/>
    <n v="1"/>
    <n v="0"/>
    <x v="503"/>
    <n v="0"/>
    <n v="1"/>
    <x v="1"/>
    <n v="0"/>
    <x v="0"/>
    <x v="0"/>
    <x v="0"/>
  </r>
  <r>
    <x v="747"/>
    <d v="2017-10-30T00:00:00"/>
    <x v="217"/>
    <x v="13"/>
    <x v="0"/>
    <x v="1"/>
    <x v="0"/>
    <x v="5"/>
    <x v="1"/>
    <x v="0"/>
    <x v="1"/>
    <x v="1"/>
    <n v="1"/>
    <n v="1"/>
    <n v="0"/>
    <x v="0"/>
    <n v="1"/>
    <n v="0"/>
    <x v="0"/>
    <n v="0"/>
    <x v="1"/>
    <x v="0"/>
    <x v="1"/>
  </r>
  <r>
    <x v="748"/>
    <d v="2017-10-30T00:00:00"/>
    <x v="218"/>
    <x v="8"/>
    <x v="0"/>
    <x v="0"/>
    <x v="0"/>
    <x v="14"/>
    <x v="1"/>
    <x v="0"/>
    <x v="0"/>
    <x v="0"/>
    <n v="0"/>
    <n v="0"/>
    <n v="1"/>
    <x v="161"/>
    <n v="1"/>
    <n v="1"/>
    <x v="0"/>
    <n v="1"/>
    <x v="0"/>
    <x v="0"/>
    <x v="0"/>
  </r>
  <r>
    <x v="749"/>
    <d v="2017-10-30T00:00:00"/>
    <x v="209"/>
    <x v="50"/>
    <x v="1"/>
    <x v="1"/>
    <x v="0"/>
    <x v="2"/>
    <x v="1"/>
    <x v="0"/>
    <x v="0"/>
    <x v="1"/>
    <n v="0"/>
    <n v="1"/>
    <n v="0"/>
    <x v="504"/>
    <n v="0"/>
    <n v="1"/>
    <x v="0"/>
    <n v="0"/>
    <x v="0"/>
    <x v="0"/>
    <x v="0"/>
  </r>
  <r>
    <x v="750"/>
    <s v="30/10/2017"/>
    <x v="211"/>
    <x v="1"/>
    <x v="1"/>
    <x v="1"/>
    <x v="1"/>
    <x v="7"/>
    <x v="0"/>
    <x v="0"/>
    <x v="0"/>
    <x v="1"/>
    <n v="1"/>
    <n v="1"/>
    <n v="0"/>
    <x v="10"/>
    <n v="0"/>
    <n v="1"/>
    <x v="1"/>
    <n v="0"/>
    <x v="0"/>
    <x v="0"/>
    <x v="0"/>
  </r>
  <r>
    <x v="751"/>
    <s v="30/10/2017"/>
    <x v="76"/>
    <x v="6"/>
    <x v="0"/>
    <x v="1"/>
    <x v="1"/>
    <x v="9"/>
    <x v="0"/>
    <x v="0"/>
    <x v="0"/>
    <x v="1"/>
    <n v="0"/>
    <n v="1"/>
    <n v="0"/>
    <x v="505"/>
    <n v="0"/>
    <n v="1"/>
    <x v="1"/>
    <n v="0"/>
    <x v="0"/>
    <x v="0"/>
    <x v="0"/>
  </r>
  <r>
    <x v="752"/>
    <d v="2017-10-31T00:00:00"/>
    <x v="205"/>
    <x v="6"/>
    <x v="0"/>
    <x v="0"/>
    <x v="0"/>
    <x v="0"/>
    <x v="0"/>
    <x v="0"/>
    <x v="1"/>
    <x v="0"/>
    <n v="1"/>
    <n v="1"/>
    <n v="0"/>
    <x v="66"/>
    <n v="0"/>
    <n v="0"/>
    <x v="1"/>
    <n v="1"/>
    <x v="0"/>
    <x v="0"/>
    <x v="1"/>
  </r>
  <r>
    <x v="753"/>
    <d v="2017-10-31T00:00:00"/>
    <x v="212"/>
    <x v="9"/>
    <x v="1"/>
    <x v="1"/>
    <x v="1"/>
    <x v="9"/>
    <x v="0"/>
    <x v="0"/>
    <x v="0"/>
    <x v="0"/>
    <n v="0"/>
    <n v="1"/>
    <n v="0"/>
    <x v="506"/>
    <n v="0"/>
    <n v="0"/>
    <x v="1"/>
    <n v="0"/>
    <x v="0"/>
    <x v="0"/>
    <x v="0"/>
  </r>
  <r>
    <x v="754"/>
    <d v="2017-10-31T00:00:00"/>
    <x v="209"/>
    <x v="0"/>
    <x v="0"/>
    <x v="1"/>
    <x v="0"/>
    <x v="13"/>
    <x v="1"/>
    <x v="0"/>
    <x v="0"/>
    <x v="1"/>
    <n v="0"/>
    <n v="1"/>
    <n v="0"/>
    <x v="106"/>
    <n v="0"/>
    <n v="1"/>
    <x v="0"/>
    <n v="0"/>
    <x v="1"/>
    <x v="0"/>
    <x v="0"/>
  </r>
  <r>
    <x v="755"/>
    <s v="31/10/2017"/>
    <x v="76"/>
    <x v="68"/>
    <x v="0"/>
    <x v="1"/>
    <x v="0"/>
    <x v="19"/>
    <x v="0"/>
    <x v="0"/>
    <x v="0"/>
    <x v="1"/>
    <n v="0"/>
    <n v="0"/>
    <n v="0"/>
    <x v="7"/>
    <n v="0"/>
    <n v="1"/>
    <x v="1"/>
    <n v="0"/>
    <x v="0"/>
    <x v="0"/>
    <x v="0"/>
  </r>
  <r>
    <x v="756"/>
    <s v="31/10/2017"/>
    <x v="151"/>
    <x v="2"/>
    <x v="0"/>
    <x v="1"/>
    <x v="1"/>
    <x v="2"/>
    <x v="0"/>
    <x v="0"/>
    <x v="0"/>
    <x v="1"/>
    <n v="0"/>
    <n v="1"/>
    <n v="0"/>
    <x v="17"/>
    <n v="0"/>
    <n v="1"/>
    <x v="1"/>
    <n v="1"/>
    <x v="0"/>
    <x v="0"/>
    <x v="0"/>
  </r>
  <r>
    <x v="757"/>
    <s v="31/10/2017"/>
    <x v="76"/>
    <x v="68"/>
    <x v="0"/>
    <x v="1"/>
    <x v="0"/>
    <x v="19"/>
    <x v="0"/>
    <x v="0"/>
    <x v="0"/>
    <x v="1"/>
    <n v="0"/>
    <n v="0"/>
    <n v="0"/>
    <x v="7"/>
    <n v="0"/>
    <n v="1"/>
    <x v="1"/>
    <n v="0"/>
    <x v="0"/>
    <x v="0"/>
    <x v="0"/>
  </r>
  <r>
    <x v="758"/>
    <d v="2017-11-01T00:00:00"/>
    <x v="219"/>
    <x v="44"/>
    <x v="1"/>
    <x v="1"/>
    <x v="0"/>
    <x v="7"/>
    <x v="0"/>
    <x v="0"/>
    <x v="0"/>
    <x v="1"/>
    <n v="0"/>
    <n v="0"/>
    <n v="0"/>
    <x v="507"/>
    <n v="0"/>
    <n v="0"/>
    <x v="1"/>
    <n v="0"/>
    <x v="0"/>
    <x v="0"/>
    <x v="0"/>
  </r>
  <r>
    <x v="759"/>
    <d v="2017-11-01T00:00:00"/>
    <x v="205"/>
    <x v="14"/>
    <x v="1"/>
    <x v="1"/>
    <x v="1"/>
    <x v="5"/>
    <x v="0"/>
    <x v="0"/>
    <x v="0"/>
    <x v="0"/>
    <n v="1"/>
    <n v="0"/>
    <n v="0"/>
    <x v="396"/>
    <n v="0"/>
    <n v="0"/>
    <x v="1"/>
    <n v="0"/>
    <x v="0"/>
    <x v="0"/>
    <x v="0"/>
  </r>
  <r>
    <x v="760"/>
    <d v="2017-11-01T00:00:00"/>
    <x v="207"/>
    <x v="22"/>
    <x v="0"/>
    <x v="1"/>
    <x v="0"/>
    <x v="18"/>
    <x v="1"/>
    <x v="0"/>
    <x v="0"/>
    <x v="0"/>
    <n v="1"/>
    <n v="1"/>
    <n v="0"/>
    <x v="508"/>
    <n v="0"/>
    <n v="1"/>
    <x v="1"/>
    <n v="0"/>
    <x v="0"/>
    <x v="0"/>
    <x v="0"/>
  </r>
  <r>
    <x v="761"/>
    <d v="2017-11-02T00:00:00"/>
    <x v="220"/>
    <x v="19"/>
    <x v="1"/>
    <x v="1"/>
    <x v="0"/>
    <x v="5"/>
    <x v="1"/>
    <x v="0"/>
    <x v="0"/>
    <x v="1"/>
    <n v="0"/>
    <n v="1"/>
    <n v="0"/>
    <x v="509"/>
    <n v="0"/>
    <n v="0"/>
    <x v="1"/>
    <n v="1"/>
    <x v="1"/>
    <x v="0"/>
    <x v="0"/>
  </r>
  <r>
    <x v="762"/>
    <d v="2017-02-11T00:00:00"/>
    <x v="21"/>
    <x v="35"/>
    <x v="0"/>
    <x v="1"/>
    <x v="0"/>
    <x v="30"/>
    <x v="0"/>
    <x v="0"/>
    <x v="0"/>
    <x v="0"/>
    <n v="0"/>
    <n v="0"/>
    <n v="0"/>
    <x v="510"/>
    <n v="0"/>
    <n v="0"/>
    <x v="1"/>
    <n v="0"/>
    <x v="0"/>
    <x v="0"/>
    <x v="0"/>
  </r>
  <r>
    <x v="763"/>
    <d v="2017-11-03T00:00:00"/>
    <x v="221"/>
    <x v="9"/>
    <x v="0"/>
    <x v="1"/>
    <x v="0"/>
    <x v="20"/>
    <x v="1"/>
    <x v="0"/>
    <x v="0"/>
    <x v="1"/>
    <n v="1"/>
    <n v="1"/>
    <n v="0"/>
    <x v="267"/>
    <n v="0"/>
    <n v="0"/>
    <x v="0"/>
    <n v="0"/>
    <x v="1"/>
    <x v="0"/>
    <x v="0"/>
  </r>
  <r>
    <x v="764"/>
    <d v="2017-11-03T00:00:00"/>
    <x v="222"/>
    <x v="18"/>
    <x v="0"/>
    <x v="1"/>
    <x v="1"/>
    <x v="15"/>
    <x v="0"/>
    <x v="0"/>
    <x v="0"/>
    <x v="0"/>
    <n v="1"/>
    <n v="1"/>
    <n v="0"/>
    <x v="511"/>
    <n v="1"/>
    <n v="0"/>
    <x v="0"/>
    <n v="0"/>
    <x v="0"/>
    <x v="1"/>
    <x v="0"/>
  </r>
  <r>
    <x v="765"/>
    <d v="2017-11-03T00:00:00"/>
    <x v="223"/>
    <x v="36"/>
    <x v="1"/>
    <x v="0"/>
    <x v="1"/>
    <x v="32"/>
    <x v="0"/>
    <x v="0"/>
    <x v="0"/>
    <x v="1"/>
    <n v="1"/>
    <n v="1"/>
    <n v="0"/>
    <x v="9"/>
    <n v="0"/>
    <n v="1"/>
    <x v="0"/>
    <n v="1"/>
    <x v="0"/>
    <x v="0"/>
    <x v="0"/>
  </r>
  <r>
    <x v="766"/>
    <d v="2017-11-04T00:00:00"/>
    <x v="215"/>
    <x v="23"/>
    <x v="0"/>
    <x v="1"/>
    <x v="0"/>
    <x v="9"/>
    <x v="1"/>
    <x v="0"/>
    <x v="0"/>
    <x v="0"/>
    <n v="0"/>
    <n v="1"/>
    <n v="0"/>
    <x v="87"/>
    <n v="1"/>
    <n v="1"/>
    <x v="0"/>
    <n v="1"/>
    <x v="0"/>
    <x v="0"/>
    <x v="0"/>
  </r>
  <r>
    <x v="767"/>
    <d v="2017-11-04T00:00:00"/>
    <x v="209"/>
    <x v="9"/>
    <x v="1"/>
    <x v="1"/>
    <x v="1"/>
    <x v="10"/>
    <x v="0"/>
    <x v="0"/>
    <x v="0"/>
    <x v="0"/>
    <n v="1"/>
    <n v="0"/>
    <n v="1"/>
    <x v="47"/>
    <n v="1"/>
    <n v="0"/>
    <x v="1"/>
    <n v="1"/>
    <x v="1"/>
    <x v="0"/>
    <x v="0"/>
  </r>
  <r>
    <x v="768"/>
    <d v="2017-11-04T00:00:00"/>
    <x v="187"/>
    <x v="14"/>
    <x v="0"/>
    <x v="1"/>
    <x v="0"/>
    <x v="19"/>
    <x v="0"/>
    <x v="0"/>
    <x v="0"/>
    <x v="0"/>
    <n v="1"/>
    <n v="0"/>
    <n v="1"/>
    <x v="512"/>
    <n v="1"/>
    <n v="0"/>
    <x v="0"/>
    <n v="1"/>
    <x v="1"/>
    <x v="0"/>
    <x v="0"/>
  </r>
  <r>
    <x v="769"/>
    <d v="2017-11-04T00:00:00"/>
    <x v="224"/>
    <x v="36"/>
    <x v="1"/>
    <x v="1"/>
    <x v="1"/>
    <x v="2"/>
    <x v="0"/>
    <x v="0"/>
    <x v="0"/>
    <x v="0"/>
    <n v="1"/>
    <n v="0"/>
    <n v="0"/>
    <x v="513"/>
    <n v="0"/>
    <n v="0"/>
    <x v="1"/>
    <n v="0"/>
    <x v="0"/>
    <x v="0"/>
    <x v="0"/>
  </r>
  <r>
    <x v="770"/>
    <d v="2017-04-11T00:00:00"/>
    <x v="122"/>
    <x v="56"/>
    <x v="1"/>
    <x v="1"/>
    <x v="0"/>
    <x v="10"/>
    <x v="0"/>
    <x v="0"/>
    <x v="0"/>
    <x v="1"/>
    <n v="0"/>
    <n v="0"/>
    <n v="0"/>
    <x v="396"/>
    <n v="0"/>
    <n v="0"/>
    <x v="1"/>
    <n v="0"/>
    <x v="0"/>
    <x v="0"/>
    <x v="0"/>
  </r>
  <r>
    <x v="771"/>
    <d v="2017-04-11T00:00:00"/>
    <x v="122"/>
    <x v="9"/>
    <x v="1"/>
    <x v="1"/>
    <x v="0"/>
    <x v="10"/>
    <x v="0"/>
    <x v="0"/>
    <x v="0"/>
    <x v="0"/>
    <n v="1"/>
    <n v="1"/>
    <n v="1"/>
    <x v="47"/>
    <n v="1"/>
    <n v="0"/>
    <x v="1"/>
    <n v="0"/>
    <x v="0"/>
    <x v="0"/>
    <x v="0"/>
  </r>
  <r>
    <x v="772"/>
    <d v="2017-11-04T00:00:00"/>
    <x v="212"/>
    <x v="7"/>
    <x v="0"/>
    <x v="1"/>
    <x v="0"/>
    <x v="7"/>
    <x v="1"/>
    <x v="0"/>
    <x v="0"/>
    <x v="1"/>
    <n v="0"/>
    <n v="0"/>
    <n v="0"/>
    <x v="337"/>
    <n v="0"/>
    <n v="1"/>
    <x v="0"/>
    <n v="1"/>
    <x v="0"/>
    <x v="0"/>
    <x v="0"/>
  </r>
  <r>
    <x v="773"/>
    <d v="2017-11-05T00:00:00"/>
    <x v="225"/>
    <x v="50"/>
    <x v="1"/>
    <x v="1"/>
    <x v="0"/>
    <x v="2"/>
    <x v="1"/>
    <x v="0"/>
    <x v="0"/>
    <x v="0"/>
    <n v="1"/>
    <n v="1"/>
    <n v="1"/>
    <x v="514"/>
    <n v="0"/>
    <n v="1"/>
    <x v="0"/>
    <n v="1"/>
    <x v="0"/>
    <x v="0"/>
    <x v="0"/>
  </r>
  <r>
    <x v="774"/>
    <d v="2017-05-11T00:00:00"/>
    <x v="215"/>
    <x v="50"/>
    <x v="0"/>
    <x v="1"/>
    <x v="0"/>
    <x v="19"/>
    <x v="0"/>
    <x v="0"/>
    <x v="0"/>
    <x v="1"/>
    <n v="0"/>
    <n v="0"/>
    <n v="0"/>
    <x v="515"/>
    <n v="0"/>
    <n v="0"/>
    <x v="1"/>
    <n v="0"/>
    <x v="0"/>
    <x v="0"/>
    <x v="0"/>
  </r>
  <r>
    <x v="775"/>
    <d v="2017-11-05T00:00:00"/>
    <x v="209"/>
    <x v="26"/>
    <x v="0"/>
    <x v="1"/>
    <x v="0"/>
    <x v="7"/>
    <x v="1"/>
    <x v="0"/>
    <x v="0"/>
    <x v="0"/>
    <n v="0"/>
    <n v="1"/>
    <n v="0"/>
    <x v="410"/>
    <n v="1"/>
    <n v="1"/>
    <x v="0"/>
    <n v="1"/>
    <x v="1"/>
    <x v="0"/>
    <x v="0"/>
  </r>
  <r>
    <x v="776"/>
    <d v="2017-11-06T00:00:00"/>
    <x v="221"/>
    <x v="14"/>
    <x v="0"/>
    <x v="1"/>
    <x v="0"/>
    <x v="2"/>
    <x v="0"/>
    <x v="0"/>
    <x v="0"/>
    <x v="0"/>
    <n v="1"/>
    <n v="0"/>
    <n v="1"/>
    <x v="516"/>
    <n v="1"/>
    <n v="1"/>
    <x v="1"/>
    <n v="1"/>
    <x v="0"/>
    <x v="0"/>
    <x v="0"/>
  </r>
  <r>
    <x v="777"/>
    <d v="2017-11-06T00:00:00"/>
    <x v="226"/>
    <x v="22"/>
    <x v="0"/>
    <x v="0"/>
    <x v="0"/>
    <x v="7"/>
    <x v="1"/>
    <x v="0"/>
    <x v="0"/>
    <x v="1"/>
    <n v="1"/>
    <n v="0"/>
    <n v="1"/>
    <x v="348"/>
    <n v="0"/>
    <n v="0"/>
    <x v="0"/>
    <n v="1"/>
    <x v="1"/>
    <x v="0"/>
    <x v="0"/>
  </r>
  <r>
    <x v="778"/>
    <d v="2017-11-06T00:00:00"/>
    <x v="226"/>
    <x v="2"/>
    <x v="0"/>
    <x v="1"/>
    <x v="1"/>
    <x v="7"/>
    <x v="2"/>
    <x v="0"/>
    <x v="0"/>
    <x v="0"/>
    <n v="1"/>
    <n v="0"/>
    <n v="1"/>
    <x v="517"/>
    <n v="0"/>
    <n v="0"/>
    <x v="1"/>
    <n v="1"/>
    <x v="0"/>
    <x v="0"/>
    <x v="0"/>
  </r>
  <r>
    <x v="779"/>
    <d v="2017-11-06T00:00:00"/>
    <x v="212"/>
    <x v="13"/>
    <x v="0"/>
    <x v="1"/>
    <x v="0"/>
    <x v="5"/>
    <x v="1"/>
    <x v="0"/>
    <x v="0"/>
    <x v="0"/>
    <n v="1"/>
    <n v="1"/>
    <n v="1"/>
    <x v="261"/>
    <n v="0"/>
    <n v="0"/>
    <x v="0"/>
    <n v="1"/>
    <x v="1"/>
    <x v="0"/>
    <x v="0"/>
  </r>
  <r>
    <x v="780"/>
    <d v="2017-06-11T00:00:00"/>
    <x v="227"/>
    <x v="7"/>
    <x v="0"/>
    <x v="1"/>
    <x v="0"/>
    <x v="2"/>
    <x v="0"/>
    <x v="0"/>
    <x v="0"/>
    <x v="1"/>
    <n v="0"/>
    <n v="0"/>
    <n v="0"/>
    <x v="30"/>
    <n v="0"/>
    <n v="0"/>
    <x v="1"/>
    <n v="1"/>
    <x v="0"/>
    <x v="0"/>
    <x v="0"/>
  </r>
  <r>
    <x v="781"/>
    <d v="2017-11-06T00:00:00"/>
    <x v="187"/>
    <x v="5"/>
    <x v="0"/>
    <x v="1"/>
    <x v="1"/>
    <x v="10"/>
    <x v="0"/>
    <x v="0"/>
    <x v="0"/>
    <x v="1"/>
    <n v="1"/>
    <n v="0"/>
    <n v="1"/>
    <x v="10"/>
    <n v="0"/>
    <n v="0"/>
    <x v="1"/>
    <n v="0"/>
    <x v="0"/>
    <x v="0"/>
    <x v="0"/>
  </r>
  <r>
    <x v="782"/>
    <d v="2017-11-06T00:00:00"/>
    <x v="187"/>
    <x v="37"/>
    <x v="0"/>
    <x v="1"/>
    <x v="0"/>
    <x v="10"/>
    <x v="0"/>
    <x v="0"/>
    <x v="0"/>
    <x v="0"/>
    <n v="1"/>
    <n v="1"/>
    <n v="0"/>
    <x v="518"/>
    <n v="0"/>
    <n v="0"/>
    <x v="0"/>
    <n v="0"/>
    <x v="0"/>
    <x v="0"/>
    <x v="0"/>
  </r>
  <r>
    <x v="783"/>
    <d v="2017-11-07T00:00:00"/>
    <x v="228"/>
    <x v="9"/>
    <x v="1"/>
    <x v="1"/>
    <x v="0"/>
    <x v="8"/>
    <x v="0"/>
    <x v="0"/>
    <x v="0"/>
    <x v="1"/>
    <n v="1"/>
    <n v="1"/>
    <n v="0"/>
    <x v="519"/>
    <n v="0"/>
    <n v="1"/>
    <x v="0"/>
    <n v="1"/>
    <x v="1"/>
    <x v="0"/>
    <x v="0"/>
  </r>
  <r>
    <x v="784"/>
    <d v="2017-07-11T00:00:00"/>
    <x v="229"/>
    <x v="26"/>
    <x v="0"/>
    <x v="1"/>
    <x v="0"/>
    <x v="20"/>
    <x v="0"/>
    <x v="0"/>
    <x v="0"/>
    <x v="0"/>
    <n v="0"/>
    <n v="1"/>
    <n v="0"/>
    <x v="520"/>
    <n v="0"/>
    <n v="0"/>
    <x v="1"/>
    <n v="1"/>
    <x v="0"/>
    <x v="0"/>
    <x v="0"/>
  </r>
  <r>
    <x v="785"/>
    <d v="2017-07-11T00:00:00"/>
    <x v="230"/>
    <x v="4"/>
    <x v="0"/>
    <x v="1"/>
    <x v="1"/>
    <x v="8"/>
    <x v="2"/>
    <x v="0"/>
    <x v="0"/>
    <x v="0"/>
    <n v="1"/>
    <n v="1"/>
    <n v="0"/>
    <x v="342"/>
    <n v="0"/>
    <n v="0"/>
    <x v="1"/>
    <n v="0"/>
    <x v="0"/>
    <x v="0"/>
    <x v="0"/>
  </r>
  <r>
    <x v="786"/>
    <d v="2017-11-07T00:00:00"/>
    <x v="225"/>
    <x v="18"/>
    <x v="0"/>
    <x v="1"/>
    <x v="0"/>
    <x v="9"/>
    <x v="1"/>
    <x v="0"/>
    <x v="0"/>
    <x v="1"/>
    <n v="0"/>
    <n v="1"/>
    <n v="0"/>
    <x v="497"/>
    <n v="0"/>
    <n v="1"/>
    <x v="0"/>
    <n v="0"/>
    <x v="1"/>
    <x v="0"/>
    <x v="0"/>
  </r>
  <r>
    <x v="787"/>
    <d v="2017-11-08T00:00:00"/>
    <x v="209"/>
    <x v="18"/>
    <x v="1"/>
    <x v="1"/>
    <x v="0"/>
    <x v="18"/>
    <x v="1"/>
    <x v="0"/>
    <x v="0"/>
    <x v="1"/>
    <n v="1"/>
    <n v="1"/>
    <n v="0"/>
    <x v="521"/>
    <n v="0"/>
    <n v="0"/>
    <x v="0"/>
    <n v="0"/>
    <x v="0"/>
    <x v="0"/>
    <x v="0"/>
  </r>
  <r>
    <x v="788"/>
    <d v="2017-11-08T00:00:00"/>
    <x v="215"/>
    <x v="19"/>
    <x v="0"/>
    <x v="0"/>
    <x v="1"/>
    <x v="7"/>
    <x v="0"/>
    <x v="0"/>
    <x v="0"/>
    <x v="1"/>
    <n v="0"/>
    <n v="0"/>
    <n v="0"/>
    <x v="522"/>
    <n v="0"/>
    <n v="0"/>
    <x v="0"/>
    <n v="0"/>
    <x v="0"/>
    <x v="0"/>
    <x v="0"/>
  </r>
  <r>
    <x v="789"/>
    <d v="2017-11-08T00:00:00"/>
    <x v="221"/>
    <x v="13"/>
    <x v="0"/>
    <x v="1"/>
    <x v="1"/>
    <x v="9"/>
    <x v="0"/>
    <x v="0"/>
    <x v="0"/>
    <x v="0"/>
    <n v="0"/>
    <n v="0"/>
    <n v="0"/>
    <x v="70"/>
    <n v="0"/>
    <n v="0"/>
    <x v="0"/>
    <n v="0"/>
    <x v="0"/>
    <x v="0"/>
    <x v="0"/>
  </r>
  <r>
    <x v="790"/>
    <d v="2017-08-11T00:00:00"/>
    <x v="215"/>
    <x v="46"/>
    <x v="1"/>
    <x v="1"/>
    <x v="0"/>
    <x v="7"/>
    <x v="2"/>
    <x v="0"/>
    <x v="0"/>
    <x v="1"/>
    <n v="1"/>
    <n v="1"/>
    <n v="0"/>
    <x v="334"/>
    <n v="0"/>
    <n v="1"/>
    <x v="0"/>
    <n v="0"/>
    <x v="0"/>
    <x v="0"/>
    <x v="0"/>
  </r>
  <r>
    <x v="791"/>
    <d v="2017-11-09T00:00:00"/>
    <x v="224"/>
    <x v="12"/>
    <x v="0"/>
    <x v="0"/>
    <x v="0"/>
    <x v="10"/>
    <x v="0"/>
    <x v="0"/>
    <x v="0"/>
    <x v="1"/>
    <n v="1"/>
    <n v="0"/>
    <n v="0"/>
    <x v="523"/>
    <n v="0"/>
    <n v="1"/>
    <x v="0"/>
    <n v="0"/>
    <x v="0"/>
    <x v="0"/>
    <x v="0"/>
  </r>
  <r>
    <x v="792"/>
    <d v="2017-09-11T00:00:00"/>
    <x v="231"/>
    <x v="12"/>
    <x v="1"/>
    <x v="1"/>
    <x v="0"/>
    <x v="7"/>
    <x v="2"/>
    <x v="0"/>
    <x v="0"/>
    <x v="1"/>
    <n v="1"/>
    <n v="1"/>
    <n v="1"/>
    <x v="15"/>
    <n v="1"/>
    <n v="0"/>
    <x v="1"/>
    <n v="1"/>
    <x v="0"/>
    <x v="0"/>
    <x v="0"/>
  </r>
  <r>
    <x v="793"/>
    <d v="2017-09-11T00:00:00"/>
    <x v="232"/>
    <x v="38"/>
    <x v="0"/>
    <x v="1"/>
    <x v="0"/>
    <x v="9"/>
    <x v="0"/>
    <x v="1"/>
    <x v="0"/>
    <x v="0"/>
    <n v="1"/>
    <n v="1"/>
    <n v="1"/>
    <x v="524"/>
    <n v="0"/>
    <n v="0"/>
    <x v="1"/>
    <n v="1"/>
    <x v="0"/>
    <x v="0"/>
    <x v="1"/>
  </r>
  <r>
    <x v="794"/>
    <d v="2017-11-09T00:00:00"/>
    <x v="187"/>
    <x v="46"/>
    <x v="1"/>
    <x v="1"/>
    <x v="1"/>
    <x v="5"/>
    <x v="0"/>
    <x v="0"/>
    <x v="0"/>
    <x v="1"/>
    <n v="0"/>
    <n v="0"/>
    <n v="0"/>
    <x v="104"/>
    <n v="0"/>
    <n v="0"/>
    <x v="1"/>
    <n v="0"/>
    <x v="0"/>
    <x v="0"/>
    <x v="0"/>
  </r>
  <r>
    <x v="795"/>
    <d v="2017-11-09T00:00:00"/>
    <x v="224"/>
    <x v="2"/>
    <x v="0"/>
    <x v="0"/>
    <x v="1"/>
    <x v="10"/>
    <x v="2"/>
    <x v="0"/>
    <x v="0"/>
    <x v="0"/>
    <n v="0"/>
    <n v="1"/>
    <n v="0"/>
    <x v="525"/>
    <n v="0"/>
    <n v="1"/>
    <x v="1"/>
    <n v="1"/>
    <x v="0"/>
    <x v="0"/>
    <x v="0"/>
  </r>
  <r>
    <x v="796"/>
    <d v="2017-11-09T00:00:00"/>
    <x v="224"/>
    <x v="46"/>
    <x v="0"/>
    <x v="1"/>
    <x v="0"/>
    <x v="10"/>
    <x v="0"/>
    <x v="0"/>
    <x v="0"/>
    <x v="1"/>
    <n v="1"/>
    <n v="0"/>
    <n v="0"/>
    <x v="73"/>
    <n v="0"/>
    <n v="1"/>
    <x v="1"/>
    <n v="1"/>
    <x v="0"/>
    <x v="0"/>
    <x v="0"/>
  </r>
  <r>
    <x v="797"/>
    <d v="2017-11-10T00:00:00"/>
    <x v="215"/>
    <x v="9"/>
    <x v="0"/>
    <x v="0"/>
    <x v="0"/>
    <x v="5"/>
    <x v="1"/>
    <x v="0"/>
    <x v="0"/>
    <x v="1"/>
    <n v="1"/>
    <n v="1"/>
    <n v="0"/>
    <x v="526"/>
    <n v="0"/>
    <n v="1"/>
    <x v="0"/>
    <n v="0"/>
    <x v="0"/>
    <x v="0"/>
    <x v="0"/>
  </r>
  <r>
    <x v="798"/>
    <d v="2017-11-10T00:00:00"/>
    <x v="215"/>
    <x v="36"/>
    <x v="1"/>
    <x v="1"/>
    <x v="1"/>
    <x v="5"/>
    <x v="0"/>
    <x v="0"/>
    <x v="0"/>
    <x v="0"/>
    <n v="1"/>
    <n v="0"/>
    <n v="0"/>
    <x v="527"/>
    <n v="1"/>
    <n v="0"/>
    <x v="1"/>
    <n v="0"/>
    <x v="0"/>
    <x v="0"/>
    <x v="0"/>
  </r>
  <r>
    <x v="799"/>
    <d v="2017-11-10T00:00:00"/>
    <x v="225"/>
    <x v="18"/>
    <x v="1"/>
    <x v="1"/>
    <x v="0"/>
    <x v="10"/>
    <x v="1"/>
    <x v="0"/>
    <x v="0"/>
    <x v="1"/>
    <n v="1"/>
    <n v="1"/>
    <n v="0"/>
    <x v="528"/>
    <n v="0"/>
    <n v="1"/>
    <x v="0"/>
    <n v="0"/>
    <x v="1"/>
    <x v="0"/>
    <x v="0"/>
  </r>
  <r>
    <x v="800"/>
    <d v="2017-11-10T00:00:00"/>
    <x v="228"/>
    <x v="9"/>
    <x v="0"/>
    <x v="1"/>
    <x v="1"/>
    <x v="9"/>
    <x v="0"/>
    <x v="0"/>
    <x v="0"/>
    <x v="1"/>
    <n v="0"/>
    <n v="0"/>
    <n v="0"/>
    <x v="529"/>
    <n v="0"/>
    <n v="1"/>
    <x v="0"/>
    <n v="0"/>
    <x v="0"/>
    <x v="0"/>
    <x v="0"/>
  </r>
  <r>
    <x v="801"/>
    <d v="2017-11-10T00:00:00"/>
    <x v="228"/>
    <x v="46"/>
    <x v="0"/>
    <x v="0"/>
    <x v="1"/>
    <x v="9"/>
    <x v="0"/>
    <x v="0"/>
    <x v="0"/>
    <x v="1"/>
    <n v="0"/>
    <n v="0"/>
    <n v="0"/>
    <x v="530"/>
    <n v="0"/>
    <n v="1"/>
    <x v="1"/>
    <n v="0"/>
    <x v="1"/>
    <x v="0"/>
    <x v="0"/>
  </r>
  <r>
    <x v="802"/>
    <d v="2017-11-11T00:00:00"/>
    <x v="225"/>
    <x v="68"/>
    <x v="0"/>
    <x v="1"/>
    <x v="1"/>
    <x v="7"/>
    <x v="0"/>
    <x v="1"/>
    <x v="1"/>
    <x v="0"/>
    <n v="0"/>
    <n v="0"/>
    <n v="0"/>
    <x v="149"/>
    <n v="0"/>
    <n v="0"/>
    <x v="0"/>
    <n v="0"/>
    <x v="0"/>
    <x v="0"/>
    <x v="2"/>
  </r>
  <r>
    <x v="803"/>
    <d v="2017-11-11T00:00:00"/>
    <x v="228"/>
    <x v="49"/>
    <x v="1"/>
    <x v="0"/>
    <x v="0"/>
    <x v="19"/>
    <x v="1"/>
    <x v="0"/>
    <x v="0"/>
    <x v="1"/>
    <n v="0"/>
    <n v="0"/>
    <n v="0"/>
    <x v="531"/>
    <n v="0"/>
    <n v="0"/>
    <x v="0"/>
    <n v="0"/>
    <x v="1"/>
    <x v="0"/>
    <x v="0"/>
  </r>
  <r>
    <x v="804"/>
    <d v="2017-11-11T00:00:00"/>
    <x v="225"/>
    <x v="61"/>
    <x v="1"/>
    <x v="1"/>
    <x v="1"/>
    <x v="7"/>
    <x v="0"/>
    <x v="0"/>
    <x v="0"/>
    <x v="1"/>
    <n v="0"/>
    <n v="0"/>
    <n v="0"/>
    <x v="532"/>
    <n v="0"/>
    <n v="0"/>
    <x v="1"/>
    <n v="0"/>
    <x v="0"/>
    <x v="0"/>
    <x v="0"/>
  </r>
  <r>
    <x v="805"/>
    <d v="2017-11-11T00:00:00"/>
    <x v="218"/>
    <x v="4"/>
    <x v="0"/>
    <x v="0"/>
    <x v="0"/>
    <x v="5"/>
    <x v="1"/>
    <x v="0"/>
    <x v="0"/>
    <x v="1"/>
    <n v="0"/>
    <n v="0"/>
    <n v="0"/>
    <x v="277"/>
    <n v="0"/>
    <n v="1"/>
    <x v="0"/>
    <n v="1"/>
    <x v="1"/>
    <x v="0"/>
    <x v="0"/>
  </r>
  <r>
    <x v="806"/>
    <d v="2017-11-11T00:00:00"/>
    <x v="218"/>
    <x v="27"/>
    <x v="1"/>
    <x v="1"/>
    <x v="0"/>
    <x v="5"/>
    <x v="1"/>
    <x v="0"/>
    <x v="0"/>
    <x v="1"/>
    <n v="0"/>
    <n v="0"/>
    <n v="0"/>
    <x v="533"/>
    <n v="0"/>
    <n v="1"/>
    <x v="0"/>
    <n v="0"/>
    <x v="0"/>
    <x v="0"/>
    <x v="0"/>
  </r>
  <r>
    <x v="807"/>
    <d v="2017-11-12T00:00:00"/>
    <x v="222"/>
    <x v="15"/>
    <x v="0"/>
    <x v="1"/>
    <x v="0"/>
    <x v="2"/>
    <x v="1"/>
    <x v="0"/>
    <x v="0"/>
    <x v="1"/>
    <n v="0"/>
    <n v="1"/>
    <n v="1"/>
    <x v="47"/>
    <n v="1"/>
    <n v="0"/>
    <x v="1"/>
    <n v="1"/>
    <x v="1"/>
    <x v="0"/>
    <x v="0"/>
  </r>
  <r>
    <x v="808"/>
    <d v="2017-11-12T00:00:00"/>
    <x v="224"/>
    <x v="25"/>
    <x v="1"/>
    <x v="1"/>
    <x v="0"/>
    <x v="5"/>
    <x v="1"/>
    <x v="0"/>
    <x v="0"/>
    <x v="1"/>
    <n v="0"/>
    <n v="1"/>
    <n v="1"/>
    <x v="117"/>
    <n v="1"/>
    <n v="0"/>
    <x v="0"/>
    <n v="1"/>
    <x v="0"/>
    <x v="0"/>
    <x v="0"/>
  </r>
  <r>
    <x v="809"/>
    <d v="2017-11-12T00:00:00"/>
    <x v="221"/>
    <x v="12"/>
    <x v="0"/>
    <x v="1"/>
    <x v="0"/>
    <x v="7"/>
    <x v="1"/>
    <x v="0"/>
    <x v="0"/>
    <x v="0"/>
    <n v="0"/>
    <n v="1"/>
    <n v="0"/>
    <x v="534"/>
    <n v="1"/>
    <n v="0"/>
    <x v="0"/>
    <n v="1"/>
    <x v="0"/>
    <x v="0"/>
    <x v="0"/>
  </r>
  <r>
    <x v="810"/>
    <d v="2017-11-12T00:00:00"/>
    <x v="233"/>
    <x v="5"/>
    <x v="0"/>
    <x v="1"/>
    <x v="1"/>
    <x v="20"/>
    <x v="0"/>
    <x v="0"/>
    <x v="0"/>
    <x v="0"/>
    <n v="0"/>
    <n v="1"/>
    <n v="0"/>
    <x v="32"/>
    <n v="0"/>
    <n v="0"/>
    <x v="1"/>
    <n v="1"/>
    <x v="1"/>
    <x v="0"/>
    <x v="0"/>
  </r>
  <r>
    <x v="811"/>
    <d v="2017-11-12T00:00:00"/>
    <x v="234"/>
    <x v="46"/>
    <x v="0"/>
    <x v="1"/>
    <x v="1"/>
    <x v="8"/>
    <x v="0"/>
    <x v="0"/>
    <x v="0"/>
    <x v="1"/>
    <n v="0"/>
    <n v="0"/>
    <n v="0"/>
    <x v="47"/>
    <n v="0"/>
    <n v="0"/>
    <x v="0"/>
    <n v="1"/>
    <x v="0"/>
    <x v="0"/>
    <x v="0"/>
  </r>
  <r>
    <x v="812"/>
    <d v="2017-11-12T00:00:00"/>
    <x v="228"/>
    <x v="1"/>
    <x v="0"/>
    <x v="0"/>
    <x v="1"/>
    <x v="3"/>
    <x v="0"/>
    <x v="0"/>
    <x v="0"/>
    <x v="1"/>
    <n v="1"/>
    <n v="1"/>
    <n v="0"/>
    <x v="535"/>
    <n v="0"/>
    <n v="0"/>
    <x v="0"/>
    <n v="0"/>
    <x v="0"/>
    <x v="0"/>
    <x v="0"/>
  </r>
  <r>
    <x v="813"/>
    <d v="2017-11-12T00:00:00"/>
    <x v="235"/>
    <x v="38"/>
    <x v="0"/>
    <x v="1"/>
    <x v="1"/>
    <x v="10"/>
    <x v="0"/>
    <x v="0"/>
    <x v="0"/>
    <x v="1"/>
    <n v="1"/>
    <n v="1"/>
    <n v="0"/>
    <x v="536"/>
    <n v="0"/>
    <n v="0"/>
    <x v="1"/>
    <n v="0"/>
    <x v="0"/>
    <x v="0"/>
    <x v="0"/>
  </r>
  <r>
    <x v="814"/>
    <d v="2017-11-12T00:00:00"/>
    <x v="236"/>
    <x v="10"/>
    <x v="0"/>
    <x v="1"/>
    <x v="0"/>
    <x v="11"/>
    <x v="1"/>
    <x v="0"/>
    <x v="0"/>
    <x v="1"/>
    <n v="1"/>
    <n v="0"/>
    <n v="1"/>
    <x v="207"/>
    <n v="0"/>
    <n v="1"/>
    <x v="0"/>
    <n v="1"/>
    <x v="1"/>
    <x v="0"/>
    <x v="0"/>
  </r>
  <r>
    <x v="815"/>
    <d v="2017-11-13T00:00:00"/>
    <x v="237"/>
    <x v="2"/>
    <x v="0"/>
    <x v="0"/>
    <x v="1"/>
    <x v="9"/>
    <x v="1"/>
    <x v="0"/>
    <x v="0"/>
    <x v="1"/>
    <n v="0"/>
    <n v="1"/>
    <n v="0"/>
    <x v="537"/>
    <n v="0"/>
    <n v="0"/>
    <x v="0"/>
    <n v="1"/>
    <x v="0"/>
    <x v="0"/>
    <x v="0"/>
  </r>
  <r>
    <x v="816"/>
    <d v="2017-11-13T00:00:00"/>
    <x v="225"/>
    <x v="15"/>
    <x v="0"/>
    <x v="1"/>
    <x v="1"/>
    <x v="5"/>
    <x v="0"/>
    <x v="0"/>
    <x v="0"/>
    <x v="0"/>
    <n v="1"/>
    <n v="0"/>
    <n v="0"/>
    <x v="538"/>
    <n v="0"/>
    <n v="0"/>
    <x v="1"/>
    <n v="0"/>
    <x v="0"/>
    <x v="0"/>
    <x v="0"/>
  </r>
  <r>
    <x v="817"/>
    <d v="2017-11-14T00:00:00"/>
    <x v="221"/>
    <x v="25"/>
    <x v="0"/>
    <x v="1"/>
    <x v="1"/>
    <x v="5"/>
    <x v="2"/>
    <x v="0"/>
    <x v="0"/>
    <x v="0"/>
    <n v="1"/>
    <n v="1"/>
    <n v="1"/>
    <x v="183"/>
    <n v="1"/>
    <n v="0"/>
    <x v="0"/>
    <n v="1"/>
    <x v="0"/>
    <x v="0"/>
    <x v="0"/>
  </r>
  <r>
    <x v="818"/>
    <d v="2017-11-14T00:00:00"/>
    <x v="238"/>
    <x v="22"/>
    <x v="1"/>
    <x v="1"/>
    <x v="1"/>
    <x v="3"/>
    <x v="2"/>
    <x v="0"/>
    <x v="0"/>
    <x v="0"/>
    <n v="1"/>
    <n v="1"/>
    <n v="1"/>
    <x v="52"/>
    <n v="1"/>
    <n v="0"/>
    <x v="0"/>
    <n v="1"/>
    <x v="0"/>
    <x v="1"/>
    <x v="0"/>
  </r>
  <r>
    <x v="819"/>
    <d v="2017-11-14T00:00:00"/>
    <x v="239"/>
    <x v="11"/>
    <x v="1"/>
    <x v="1"/>
    <x v="1"/>
    <x v="14"/>
    <x v="0"/>
    <x v="0"/>
    <x v="0"/>
    <x v="1"/>
    <n v="1"/>
    <n v="0"/>
    <n v="0"/>
    <x v="372"/>
    <n v="0"/>
    <n v="0"/>
    <x v="1"/>
    <n v="0"/>
    <x v="0"/>
    <x v="0"/>
    <x v="0"/>
  </r>
  <r>
    <x v="820"/>
    <d v="2017-11-15T00:00:00"/>
    <x v="237"/>
    <x v="15"/>
    <x v="1"/>
    <x v="1"/>
    <x v="1"/>
    <x v="3"/>
    <x v="0"/>
    <x v="0"/>
    <x v="0"/>
    <x v="0"/>
    <n v="1"/>
    <n v="0"/>
    <n v="1"/>
    <x v="337"/>
    <n v="1"/>
    <n v="0"/>
    <x v="1"/>
    <n v="1"/>
    <x v="0"/>
    <x v="0"/>
    <x v="0"/>
  </r>
  <r>
    <x v="821"/>
    <d v="2017-11-15T00:00:00"/>
    <x v="236"/>
    <x v="26"/>
    <x v="0"/>
    <x v="1"/>
    <x v="1"/>
    <x v="13"/>
    <x v="0"/>
    <x v="0"/>
    <x v="0"/>
    <x v="1"/>
    <n v="0"/>
    <n v="1"/>
    <n v="0"/>
    <x v="164"/>
    <n v="0"/>
    <n v="0"/>
    <x v="0"/>
    <n v="1"/>
    <x v="1"/>
    <x v="0"/>
    <x v="0"/>
  </r>
  <r>
    <x v="822"/>
    <d v="2017-11-15T00:00:00"/>
    <x v="238"/>
    <x v="46"/>
    <x v="0"/>
    <x v="1"/>
    <x v="1"/>
    <x v="10"/>
    <x v="0"/>
    <x v="0"/>
    <x v="0"/>
    <x v="1"/>
    <n v="0"/>
    <n v="1"/>
    <n v="0"/>
    <x v="539"/>
    <n v="0"/>
    <n v="0"/>
    <x v="1"/>
    <n v="0"/>
    <x v="0"/>
    <x v="0"/>
    <x v="0"/>
  </r>
  <r>
    <x v="823"/>
    <d v="2017-11-16T00:00:00"/>
    <x v="240"/>
    <x v="11"/>
    <x v="0"/>
    <x v="1"/>
    <x v="0"/>
    <x v="0"/>
    <x v="0"/>
    <x v="0"/>
    <x v="0"/>
    <x v="0"/>
    <n v="0"/>
    <n v="1"/>
    <n v="0"/>
    <x v="185"/>
    <n v="0"/>
    <n v="1"/>
    <x v="0"/>
    <n v="0"/>
    <x v="0"/>
    <x v="0"/>
    <x v="0"/>
  </r>
  <r>
    <x v="824"/>
    <d v="2017-11-16T00:00:00"/>
    <x v="238"/>
    <x v="24"/>
    <x v="0"/>
    <x v="1"/>
    <x v="0"/>
    <x v="7"/>
    <x v="2"/>
    <x v="1"/>
    <x v="0"/>
    <x v="0"/>
    <n v="0"/>
    <n v="0"/>
    <n v="0"/>
    <x v="540"/>
    <n v="0"/>
    <n v="0"/>
    <x v="0"/>
    <n v="1"/>
    <x v="0"/>
    <x v="0"/>
    <x v="1"/>
  </r>
  <r>
    <x v="825"/>
    <d v="2017-11-16T00:00:00"/>
    <x v="240"/>
    <x v="9"/>
    <x v="0"/>
    <x v="1"/>
    <x v="1"/>
    <x v="0"/>
    <x v="2"/>
    <x v="1"/>
    <x v="0"/>
    <x v="1"/>
    <n v="0"/>
    <n v="0"/>
    <n v="0"/>
    <x v="541"/>
    <n v="1"/>
    <n v="0"/>
    <x v="1"/>
    <n v="0"/>
    <x v="0"/>
    <x v="0"/>
    <x v="1"/>
  </r>
  <r>
    <x v="826"/>
    <d v="2017-11-16T00:00:00"/>
    <x v="241"/>
    <x v="31"/>
    <x v="1"/>
    <x v="1"/>
    <x v="1"/>
    <x v="36"/>
    <x v="0"/>
    <x v="0"/>
    <x v="0"/>
    <x v="0"/>
    <n v="1"/>
    <n v="1"/>
    <n v="0"/>
    <x v="462"/>
    <n v="1"/>
    <n v="0"/>
    <x v="0"/>
    <n v="0"/>
    <x v="0"/>
    <x v="0"/>
    <x v="0"/>
  </r>
  <r>
    <x v="827"/>
    <d v="2017-11-16T00:00:00"/>
    <x v="242"/>
    <x v="35"/>
    <x v="1"/>
    <x v="1"/>
    <x v="1"/>
    <x v="16"/>
    <x v="0"/>
    <x v="0"/>
    <x v="0"/>
    <x v="0"/>
    <n v="1"/>
    <n v="1"/>
    <n v="0"/>
    <x v="542"/>
    <n v="0"/>
    <n v="0"/>
    <x v="0"/>
    <n v="0"/>
    <x v="0"/>
    <x v="0"/>
    <x v="0"/>
  </r>
  <r>
    <x v="828"/>
    <d v="2017-11-16T00:00:00"/>
    <x v="243"/>
    <x v="8"/>
    <x v="0"/>
    <x v="1"/>
    <x v="1"/>
    <x v="2"/>
    <x v="0"/>
    <x v="0"/>
    <x v="0"/>
    <x v="1"/>
    <n v="1"/>
    <n v="0"/>
    <n v="0"/>
    <x v="243"/>
    <n v="1"/>
    <n v="0"/>
    <x v="1"/>
    <n v="0"/>
    <x v="0"/>
    <x v="0"/>
    <x v="0"/>
  </r>
  <r>
    <x v="829"/>
    <d v="2017-11-16T00:00:00"/>
    <x v="222"/>
    <x v="51"/>
    <x v="0"/>
    <x v="1"/>
    <x v="0"/>
    <x v="3"/>
    <x v="1"/>
    <x v="0"/>
    <x v="0"/>
    <x v="0"/>
    <n v="1"/>
    <n v="0"/>
    <n v="1"/>
    <x v="89"/>
    <n v="1"/>
    <n v="1"/>
    <x v="0"/>
    <n v="1"/>
    <x v="0"/>
    <x v="0"/>
    <x v="0"/>
  </r>
  <r>
    <x v="830"/>
    <d v="2017-11-17T00:00:00"/>
    <x v="222"/>
    <x v="18"/>
    <x v="0"/>
    <x v="0"/>
    <x v="0"/>
    <x v="10"/>
    <x v="0"/>
    <x v="0"/>
    <x v="0"/>
    <x v="1"/>
    <n v="0"/>
    <n v="0"/>
    <n v="0"/>
    <x v="543"/>
    <n v="1"/>
    <n v="1"/>
    <x v="1"/>
    <n v="1"/>
    <x v="0"/>
    <x v="0"/>
    <x v="0"/>
  </r>
  <r>
    <x v="831"/>
    <d v="2017-11-17T00:00:00"/>
    <x v="239"/>
    <x v="37"/>
    <x v="0"/>
    <x v="1"/>
    <x v="1"/>
    <x v="8"/>
    <x v="0"/>
    <x v="0"/>
    <x v="0"/>
    <x v="0"/>
    <n v="0"/>
    <n v="1"/>
    <n v="0"/>
    <x v="544"/>
    <n v="0"/>
    <n v="1"/>
    <x v="0"/>
    <n v="0"/>
    <x v="0"/>
    <x v="0"/>
    <x v="0"/>
  </r>
  <r>
    <x v="832"/>
    <d v="2017-11-18T00:00:00"/>
    <x v="236"/>
    <x v="15"/>
    <x v="0"/>
    <x v="1"/>
    <x v="0"/>
    <x v="3"/>
    <x v="0"/>
    <x v="0"/>
    <x v="1"/>
    <x v="0"/>
    <n v="1"/>
    <n v="1"/>
    <n v="0"/>
    <x v="433"/>
    <n v="0"/>
    <n v="1"/>
    <x v="0"/>
    <n v="0"/>
    <x v="0"/>
    <x v="0"/>
    <x v="1"/>
  </r>
  <r>
    <x v="833"/>
    <d v="2017-11-18T00:00:00"/>
    <x v="242"/>
    <x v="22"/>
    <x v="1"/>
    <x v="1"/>
    <x v="1"/>
    <x v="4"/>
    <x v="0"/>
    <x v="0"/>
    <x v="0"/>
    <x v="0"/>
    <n v="0"/>
    <n v="0"/>
    <n v="1"/>
    <x v="545"/>
    <n v="0"/>
    <n v="0"/>
    <x v="1"/>
    <n v="1"/>
    <x v="0"/>
    <x v="0"/>
    <x v="0"/>
  </r>
  <r>
    <x v="834"/>
    <d v="2017-11-18T00:00:00"/>
    <x v="243"/>
    <x v="36"/>
    <x v="1"/>
    <x v="1"/>
    <x v="1"/>
    <x v="9"/>
    <x v="0"/>
    <x v="0"/>
    <x v="0"/>
    <x v="1"/>
    <n v="1"/>
    <n v="1"/>
    <n v="0"/>
    <x v="546"/>
    <n v="0"/>
    <n v="0"/>
    <x v="1"/>
    <n v="1"/>
    <x v="0"/>
    <x v="0"/>
    <x v="0"/>
  </r>
  <r>
    <x v="835"/>
    <d v="2017-11-18T00:00:00"/>
    <x v="233"/>
    <x v="19"/>
    <x v="0"/>
    <x v="0"/>
    <x v="0"/>
    <x v="19"/>
    <x v="1"/>
    <x v="0"/>
    <x v="0"/>
    <x v="1"/>
    <n v="0"/>
    <n v="0"/>
    <n v="0"/>
    <x v="12"/>
    <n v="0"/>
    <n v="1"/>
    <x v="0"/>
    <n v="0"/>
    <x v="0"/>
    <x v="0"/>
    <x v="0"/>
  </r>
  <r>
    <x v="836"/>
    <d v="2017-11-19T00:00:00"/>
    <x v="233"/>
    <x v="48"/>
    <x v="1"/>
    <x v="0"/>
    <x v="1"/>
    <x v="3"/>
    <x v="0"/>
    <x v="0"/>
    <x v="0"/>
    <x v="0"/>
    <n v="1"/>
    <n v="1"/>
    <n v="0"/>
    <x v="547"/>
    <n v="0"/>
    <n v="0"/>
    <x v="0"/>
    <n v="0"/>
    <x v="0"/>
    <x v="0"/>
    <x v="0"/>
  </r>
  <r>
    <x v="837"/>
    <d v="2017-11-20T00:00:00"/>
    <x v="223"/>
    <x v="9"/>
    <x v="0"/>
    <x v="1"/>
    <x v="0"/>
    <x v="19"/>
    <x v="0"/>
    <x v="0"/>
    <x v="0"/>
    <x v="0"/>
    <n v="1"/>
    <n v="1"/>
    <n v="0"/>
    <x v="167"/>
    <n v="1"/>
    <n v="1"/>
    <x v="1"/>
    <n v="1"/>
    <x v="0"/>
    <x v="0"/>
    <x v="0"/>
  </r>
  <r>
    <x v="838"/>
    <d v="2017-11-20T00:00:00"/>
    <x v="243"/>
    <x v="45"/>
    <x v="1"/>
    <x v="1"/>
    <x v="1"/>
    <x v="3"/>
    <x v="0"/>
    <x v="0"/>
    <x v="0"/>
    <x v="1"/>
    <n v="0"/>
    <n v="0"/>
    <n v="0"/>
    <x v="548"/>
    <n v="0"/>
    <n v="0"/>
    <x v="0"/>
    <n v="0"/>
    <x v="0"/>
    <x v="0"/>
    <x v="0"/>
  </r>
  <r>
    <x v="839"/>
    <d v="2017-11-20T00:00:00"/>
    <x v="237"/>
    <x v="36"/>
    <x v="1"/>
    <x v="1"/>
    <x v="0"/>
    <x v="18"/>
    <x v="1"/>
    <x v="0"/>
    <x v="0"/>
    <x v="0"/>
    <n v="1"/>
    <n v="0"/>
    <n v="0"/>
    <x v="88"/>
    <n v="1"/>
    <n v="1"/>
    <x v="0"/>
    <n v="1"/>
    <x v="0"/>
    <x v="0"/>
    <x v="0"/>
  </r>
  <r>
    <x v="840"/>
    <s v="21/11/2017"/>
    <x v="244"/>
    <x v="18"/>
    <x v="0"/>
    <x v="1"/>
    <x v="0"/>
    <x v="3"/>
    <x v="0"/>
    <x v="0"/>
    <x v="0"/>
    <x v="1"/>
    <n v="1"/>
    <n v="1"/>
    <n v="1"/>
    <x v="288"/>
    <n v="1"/>
    <n v="1"/>
    <x v="1"/>
    <n v="1"/>
    <x v="0"/>
    <x v="0"/>
    <x v="0"/>
  </r>
  <r>
    <x v="841"/>
    <d v="2017-11-22T00:00:00"/>
    <x v="243"/>
    <x v="9"/>
    <x v="0"/>
    <x v="1"/>
    <x v="1"/>
    <x v="7"/>
    <x v="0"/>
    <x v="0"/>
    <x v="0"/>
    <x v="0"/>
    <n v="0"/>
    <n v="1"/>
    <n v="1"/>
    <x v="476"/>
    <n v="1"/>
    <n v="0"/>
    <x v="1"/>
    <n v="1"/>
    <x v="0"/>
    <x v="0"/>
    <x v="0"/>
  </r>
  <r>
    <x v="842"/>
    <d v="2017-11-22T00:00:00"/>
    <x v="245"/>
    <x v="34"/>
    <x v="0"/>
    <x v="1"/>
    <x v="1"/>
    <x v="22"/>
    <x v="0"/>
    <x v="1"/>
    <x v="1"/>
    <x v="1"/>
    <n v="0"/>
    <n v="0"/>
    <n v="0"/>
    <x v="59"/>
    <n v="1"/>
    <n v="0"/>
    <x v="1"/>
    <n v="0"/>
    <x v="0"/>
    <x v="0"/>
    <x v="2"/>
  </r>
  <r>
    <x v="843"/>
    <d v="2017-11-22T00:00:00"/>
    <x v="239"/>
    <x v="38"/>
    <x v="1"/>
    <x v="1"/>
    <x v="1"/>
    <x v="3"/>
    <x v="0"/>
    <x v="0"/>
    <x v="0"/>
    <x v="1"/>
    <n v="1"/>
    <n v="1"/>
    <n v="0"/>
    <x v="549"/>
    <n v="0"/>
    <n v="0"/>
    <x v="1"/>
    <n v="0"/>
    <x v="0"/>
    <x v="0"/>
    <x v="0"/>
  </r>
  <r>
    <x v="844"/>
    <d v="2017-11-22T00:00:00"/>
    <x v="246"/>
    <x v="12"/>
    <x v="1"/>
    <x v="1"/>
    <x v="1"/>
    <x v="11"/>
    <x v="0"/>
    <x v="0"/>
    <x v="0"/>
    <x v="1"/>
    <n v="0"/>
    <n v="1"/>
    <n v="0"/>
    <x v="550"/>
    <n v="0"/>
    <n v="0"/>
    <x v="1"/>
    <n v="0"/>
    <x v="0"/>
    <x v="0"/>
    <x v="0"/>
  </r>
  <r>
    <x v="845"/>
    <d v="2017-11-22T00:00:00"/>
    <x v="243"/>
    <x v="18"/>
    <x v="0"/>
    <x v="0"/>
    <x v="0"/>
    <x v="7"/>
    <x v="1"/>
    <x v="0"/>
    <x v="0"/>
    <x v="0"/>
    <n v="0"/>
    <n v="1"/>
    <n v="0"/>
    <x v="135"/>
    <n v="0"/>
    <n v="1"/>
    <x v="1"/>
    <n v="0"/>
    <x v="0"/>
    <x v="0"/>
    <x v="0"/>
  </r>
  <r>
    <x v="846"/>
    <d v="2017-11-23T00:00:00"/>
    <x v="247"/>
    <x v="18"/>
    <x v="0"/>
    <x v="1"/>
    <x v="0"/>
    <x v="1"/>
    <x v="1"/>
    <x v="0"/>
    <x v="0"/>
    <x v="1"/>
    <n v="0"/>
    <n v="0"/>
    <n v="1"/>
    <x v="551"/>
    <n v="1"/>
    <n v="0"/>
    <x v="0"/>
    <n v="1"/>
    <x v="0"/>
    <x v="0"/>
    <x v="0"/>
  </r>
  <r>
    <x v="847"/>
    <d v="2017-11-23T00:00:00"/>
    <x v="243"/>
    <x v="31"/>
    <x v="0"/>
    <x v="1"/>
    <x v="0"/>
    <x v="0"/>
    <x v="1"/>
    <x v="0"/>
    <x v="0"/>
    <x v="0"/>
    <n v="0"/>
    <n v="1"/>
    <n v="0"/>
    <x v="467"/>
    <n v="0"/>
    <n v="0"/>
    <x v="1"/>
    <n v="1"/>
    <x v="1"/>
    <x v="0"/>
    <x v="0"/>
  </r>
  <r>
    <x v="848"/>
    <d v="2017-11-23T00:00:00"/>
    <x v="239"/>
    <x v="18"/>
    <x v="1"/>
    <x v="1"/>
    <x v="1"/>
    <x v="10"/>
    <x v="0"/>
    <x v="0"/>
    <x v="0"/>
    <x v="1"/>
    <n v="1"/>
    <n v="1"/>
    <n v="0"/>
    <x v="552"/>
    <n v="0"/>
    <n v="0"/>
    <x v="0"/>
    <n v="0"/>
    <x v="0"/>
    <x v="0"/>
    <x v="0"/>
  </r>
  <r>
    <x v="849"/>
    <d v="2017-11-23T00:00:00"/>
    <x v="236"/>
    <x v="55"/>
    <x v="0"/>
    <x v="1"/>
    <x v="0"/>
    <x v="18"/>
    <x v="1"/>
    <x v="0"/>
    <x v="0"/>
    <x v="1"/>
    <n v="0"/>
    <n v="1"/>
    <n v="0"/>
    <x v="553"/>
    <n v="0"/>
    <n v="0"/>
    <x v="0"/>
    <n v="0"/>
    <x v="0"/>
    <x v="0"/>
    <x v="0"/>
  </r>
  <r>
    <x v="850"/>
    <d v="2017-11-23T00:00:00"/>
    <x v="239"/>
    <x v="18"/>
    <x v="0"/>
    <x v="1"/>
    <x v="1"/>
    <x v="10"/>
    <x v="0"/>
    <x v="0"/>
    <x v="0"/>
    <x v="1"/>
    <n v="0"/>
    <n v="0"/>
    <n v="1"/>
    <x v="61"/>
    <n v="1"/>
    <n v="1"/>
    <x v="0"/>
    <n v="1"/>
    <x v="0"/>
    <x v="0"/>
    <x v="0"/>
  </r>
  <r>
    <x v="851"/>
    <s v="24/11/2017"/>
    <x v="248"/>
    <x v="26"/>
    <x v="0"/>
    <x v="0"/>
    <x v="0"/>
    <x v="3"/>
    <x v="0"/>
    <x v="0"/>
    <x v="0"/>
    <x v="1"/>
    <n v="0"/>
    <n v="1"/>
    <n v="0"/>
    <x v="415"/>
    <n v="0"/>
    <n v="1"/>
    <x v="1"/>
    <n v="1"/>
    <x v="0"/>
    <x v="0"/>
    <x v="0"/>
  </r>
  <r>
    <x v="852"/>
    <d v="2017-11-24T00:00:00"/>
    <x v="242"/>
    <x v="16"/>
    <x v="0"/>
    <x v="1"/>
    <x v="1"/>
    <x v="13"/>
    <x v="0"/>
    <x v="0"/>
    <x v="0"/>
    <x v="0"/>
    <n v="1"/>
    <n v="1"/>
    <n v="0"/>
    <x v="554"/>
    <n v="0"/>
    <n v="0"/>
    <x v="0"/>
    <n v="1"/>
    <x v="0"/>
    <x v="0"/>
    <x v="0"/>
  </r>
  <r>
    <x v="853"/>
    <d v="2017-11-24T00:00:00"/>
    <x v="242"/>
    <x v="51"/>
    <x v="1"/>
    <x v="0"/>
    <x v="0"/>
    <x v="13"/>
    <x v="0"/>
    <x v="0"/>
    <x v="0"/>
    <x v="1"/>
    <n v="1"/>
    <n v="1"/>
    <n v="0"/>
    <x v="192"/>
    <n v="0"/>
    <n v="0"/>
    <x v="0"/>
    <n v="1"/>
    <x v="0"/>
    <x v="0"/>
    <x v="0"/>
  </r>
  <r>
    <x v="854"/>
    <d v="2017-11-24T00:00:00"/>
    <x v="22"/>
    <x v="14"/>
    <x v="0"/>
    <x v="1"/>
    <x v="1"/>
    <x v="8"/>
    <x v="0"/>
    <x v="0"/>
    <x v="0"/>
    <x v="1"/>
    <n v="0"/>
    <n v="0"/>
    <n v="0"/>
    <x v="493"/>
    <n v="0"/>
    <n v="0"/>
    <x v="1"/>
    <n v="0"/>
    <x v="0"/>
    <x v="0"/>
    <x v="0"/>
  </r>
  <r>
    <x v="855"/>
    <d v="2017-11-24T00:00:00"/>
    <x v="239"/>
    <x v="17"/>
    <x v="1"/>
    <x v="1"/>
    <x v="1"/>
    <x v="7"/>
    <x v="0"/>
    <x v="0"/>
    <x v="0"/>
    <x v="0"/>
    <n v="1"/>
    <n v="1"/>
    <n v="0"/>
    <x v="149"/>
    <n v="1"/>
    <n v="0"/>
    <x v="0"/>
    <n v="0"/>
    <x v="0"/>
    <x v="0"/>
    <x v="0"/>
  </r>
  <r>
    <x v="856"/>
    <d v="2017-11-24T00:00:00"/>
    <x v="223"/>
    <x v="27"/>
    <x v="1"/>
    <x v="1"/>
    <x v="1"/>
    <x v="0"/>
    <x v="2"/>
    <x v="0"/>
    <x v="0"/>
    <x v="0"/>
    <n v="0"/>
    <n v="1"/>
    <n v="0"/>
    <x v="555"/>
    <n v="1"/>
    <n v="0"/>
    <x v="1"/>
    <n v="0"/>
    <x v="0"/>
    <x v="0"/>
    <x v="0"/>
  </r>
  <r>
    <x v="857"/>
    <d v="2017-11-24T00:00:00"/>
    <x v="249"/>
    <x v="22"/>
    <x v="0"/>
    <x v="1"/>
    <x v="1"/>
    <x v="10"/>
    <x v="0"/>
    <x v="0"/>
    <x v="0"/>
    <x v="0"/>
    <n v="0"/>
    <n v="1"/>
    <n v="0"/>
    <x v="556"/>
    <n v="0"/>
    <n v="1"/>
    <x v="0"/>
    <n v="0"/>
    <x v="0"/>
    <x v="0"/>
    <x v="0"/>
  </r>
  <r>
    <x v="858"/>
    <d v="2017-11-25T00:00:00"/>
    <x v="22"/>
    <x v="25"/>
    <x v="0"/>
    <x v="1"/>
    <x v="1"/>
    <x v="2"/>
    <x v="0"/>
    <x v="0"/>
    <x v="0"/>
    <x v="1"/>
    <n v="1"/>
    <n v="0"/>
    <n v="0"/>
    <x v="557"/>
    <n v="0"/>
    <n v="0"/>
    <x v="1"/>
    <n v="0"/>
    <x v="0"/>
    <x v="0"/>
    <x v="0"/>
  </r>
  <r>
    <x v="859"/>
    <d v="2017-11-25T00:00:00"/>
    <x v="250"/>
    <x v="2"/>
    <x v="0"/>
    <x v="1"/>
    <x v="1"/>
    <x v="20"/>
    <x v="0"/>
    <x v="0"/>
    <x v="0"/>
    <x v="1"/>
    <n v="0"/>
    <n v="0"/>
    <n v="0"/>
    <x v="282"/>
    <n v="0"/>
    <n v="0"/>
    <x v="0"/>
    <n v="0"/>
    <x v="0"/>
    <x v="0"/>
    <x v="0"/>
  </r>
  <r>
    <x v="860"/>
    <d v="2017-11-25T00:00:00"/>
    <x v="239"/>
    <x v="10"/>
    <x v="1"/>
    <x v="1"/>
    <x v="1"/>
    <x v="0"/>
    <x v="0"/>
    <x v="0"/>
    <x v="0"/>
    <x v="1"/>
    <n v="1"/>
    <n v="1"/>
    <n v="0"/>
    <x v="558"/>
    <n v="0"/>
    <n v="0"/>
    <x v="1"/>
    <n v="0"/>
    <x v="0"/>
    <x v="0"/>
    <x v="0"/>
  </r>
  <r>
    <x v="861"/>
    <d v="2017-11-25T00:00:00"/>
    <x v="239"/>
    <x v="38"/>
    <x v="1"/>
    <x v="1"/>
    <x v="0"/>
    <x v="0"/>
    <x v="1"/>
    <x v="0"/>
    <x v="0"/>
    <x v="1"/>
    <n v="0"/>
    <n v="0"/>
    <n v="0"/>
    <x v="298"/>
    <n v="0"/>
    <n v="1"/>
    <x v="0"/>
    <n v="1"/>
    <x v="1"/>
    <x v="0"/>
    <x v="0"/>
  </r>
  <r>
    <x v="862"/>
    <s v="26/11/2017"/>
    <x v="251"/>
    <x v="60"/>
    <x v="0"/>
    <x v="1"/>
    <x v="0"/>
    <x v="9"/>
    <x v="0"/>
    <x v="0"/>
    <x v="0"/>
    <x v="1"/>
    <n v="1"/>
    <n v="1"/>
    <n v="0"/>
    <x v="559"/>
    <n v="0"/>
    <n v="1"/>
    <x v="1"/>
    <n v="1"/>
    <x v="0"/>
    <x v="0"/>
    <x v="0"/>
  </r>
  <r>
    <x v="863"/>
    <d v="2017-11-26T00:00:00"/>
    <x v="246"/>
    <x v="9"/>
    <x v="0"/>
    <x v="1"/>
    <x v="1"/>
    <x v="9"/>
    <x v="0"/>
    <x v="0"/>
    <x v="0"/>
    <x v="0"/>
    <n v="0"/>
    <n v="1"/>
    <n v="0"/>
    <x v="69"/>
    <n v="0"/>
    <n v="1"/>
    <x v="0"/>
    <n v="1"/>
    <x v="0"/>
    <x v="0"/>
    <x v="0"/>
  </r>
  <r>
    <x v="864"/>
    <d v="2017-11-27T00:00:00"/>
    <x v="252"/>
    <x v="46"/>
    <x v="1"/>
    <x v="0"/>
    <x v="0"/>
    <x v="16"/>
    <x v="0"/>
    <x v="0"/>
    <x v="0"/>
    <x v="1"/>
    <n v="0"/>
    <n v="0"/>
    <n v="0"/>
    <x v="326"/>
    <n v="0"/>
    <n v="0"/>
    <x v="1"/>
    <n v="0"/>
    <x v="1"/>
    <x v="0"/>
    <x v="0"/>
  </r>
  <r>
    <x v="865"/>
    <s v="27/11/2017"/>
    <x v="253"/>
    <x v="38"/>
    <x v="1"/>
    <x v="1"/>
    <x v="0"/>
    <x v="5"/>
    <x v="0"/>
    <x v="0"/>
    <x v="0"/>
    <x v="0"/>
    <n v="1"/>
    <n v="1"/>
    <n v="0"/>
    <x v="51"/>
    <n v="1"/>
    <n v="1"/>
    <x v="1"/>
    <n v="0"/>
    <x v="0"/>
    <x v="0"/>
    <x v="0"/>
  </r>
  <r>
    <x v="866"/>
    <d v="2017-11-27T00:00:00"/>
    <x v="254"/>
    <x v="51"/>
    <x v="0"/>
    <x v="1"/>
    <x v="0"/>
    <x v="13"/>
    <x v="0"/>
    <x v="0"/>
    <x v="0"/>
    <x v="0"/>
    <n v="1"/>
    <n v="1"/>
    <n v="0"/>
    <x v="70"/>
    <n v="0"/>
    <n v="0"/>
    <x v="1"/>
    <n v="0"/>
    <x v="0"/>
    <x v="0"/>
    <x v="0"/>
  </r>
  <r>
    <x v="867"/>
    <d v="2017-11-27T00:00:00"/>
    <x v="254"/>
    <x v="35"/>
    <x v="0"/>
    <x v="0"/>
    <x v="1"/>
    <x v="13"/>
    <x v="0"/>
    <x v="0"/>
    <x v="0"/>
    <x v="1"/>
    <n v="1"/>
    <n v="1"/>
    <n v="0"/>
    <x v="30"/>
    <n v="0"/>
    <n v="0"/>
    <x v="1"/>
    <n v="0"/>
    <x v="0"/>
    <x v="0"/>
    <x v="0"/>
  </r>
  <r>
    <x v="868"/>
    <d v="2017-11-27T00:00:00"/>
    <x v="255"/>
    <x v="27"/>
    <x v="0"/>
    <x v="1"/>
    <x v="0"/>
    <x v="10"/>
    <x v="0"/>
    <x v="0"/>
    <x v="0"/>
    <x v="1"/>
    <n v="1"/>
    <n v="0"/>
    <n v="0"/>
    <x v="446"/>
    <n v="0"/>
    <n v="1"/>
    <x v="0"/>
    <n v="1"/>
    <x v="0"/>
    <x v="0"/>
    <x v="0"/>
  </r>
  <r>
    <x v="869"/>
    <d v="2017-11-28T00:00:00"/>
    <x v="256"/>
    <x v="31"/>
    <x v="0"/>
    <x v="1"/>
    <x v="0"/>
    <x v="4"/>
    <x v="1"/>
    <x v="0"/>
    <x v="0"/>
    <x v="1"/>
    <n v="0"/>
    <n v="0"/>
    <n v="0"/>
    <x v="417"/>
    <n v="0"/>
    <n v="0"/>
    <x v="0"/>
    <n v="1"/>
    <x v="1"/>
    <x v="0"/>
    <x v="0"/>
  </r>
  <r>
    <x v="870"/>
    <d v="2017-11-28T00:00:00"/>
    <x v="22"/>
    <x v="38"/>
    <x v="1"/>
    <x v="1"/>
    <x v="1"/>
    <x v="19"/>
    <x v="0"/>
    <x v="0"/>
    <x v="0"/>
    <x v="0"/>
    <n v="1"/>
    <n v="0"/>
    <n v="0"/>
    <x v="500"/>
    <n v="1"/>
    <n v="0"/>
    <x v="1"/>
    <n v="1"/>
    <x v="0"/>
    <x v="0"/>
    <x v="0"/>
  </r>
  <r>
    <x v="871"/>
    <d v="2017-11-28T00:00:00"/>
    <x v="256"/>
    <x v="22"/>
    <x v="1"/>
    <x v="1"/>
    <x v="1"/>
    <x v="4"/>
    <x v="0"/>
    <x v="0"/>
    <x v="0"/>
    <x v="1"/>
    <n v="1"/>
    <n v="1"/>
    <n v="0"/>
    <x v="271"/>
    <n v="0"/>
    <n v="0"/>
    <x v="0"/>
    <n v="0"/>
    <x v="0"/>
    <x v="0"/>
    <x v="0"/>
  </r>
  <r>
    <x v="872"/>
    <d v="2017-11-28T00:00:00"/>
    <x v="257"/>
    <x v="70"/>
    <x v="0"/>
    <x v="1"/>
    <x v="1"/>
    <x v="13"/>
    <x v="0"/>
    <x v="0"/>
    <x v="0"/>
    <x v="1"/>
    <n v="0"/>
    <n v="1"/>
    <n v="0"/>
    <x v="95"/>
    <n v="0"/>
    <n v="0"/>
    <x v="1"/>
    <n v="0"/>
    <x v="0"/>
    <x v="0"/>
    <x v="0"/>
  </r>
  <r>
    <x v="873"/>
    <d v="2017-11-28T00:00:00"/>
    <x v="254"/>
    <x v="42"/>
    <x v="0"/>
    <x v="1"/>
    <x v="1"/>
    <x v="9"/>
    <x v="0"/>
    <x v="0"/>
    <x v="0"/>
    <x v="1"/>
    <n v="0"/>
    <n v="1"/>
    <n v="0"/>
    <x v="560"/>
    <n v="0"/>
    <n v="0"/>
    <x v="1"/>
    <n v="0"/>
    <x v="0"/>
    <x v="0"/>
    <x v="0"/>
  </r>
  <r>
    <x v="874"/>
    <d v="2017-11-28T00:00:00"/>
    <x v="258"/>
    <x v="7"/>
    <x v="1"/>
    <x v="1"/>
    <x v="0"/>
    <x v="5"/>
    <x v="1"/>
    <x v="0"/>
    <x v="0"/>
    <x v="1"/>
    <n v="0"/>
    <n v="0"/>
    <n v="0"/>
    <x v="88"/>
    <n v="0"/>
    <n v="1"/>
    <x v="0"/>
    <n v="1"/>
    <x v="1"/>
    <x v="0"/>
    <x v="0"/>
  </r>
  <r>
    <x v="875"/>
    <d v="2017-11-29T00:00:00"/>
    <x v="241"/>
    <x v="14"/>
    <x v="0"/>
    <x v="1"/>
    <x v="1"/>
    <x v="21"/>
    <x v="0"/>
    <x v="0"/>
    <x v="0"/>
    <x v="0"/>
    <n v="1"/>
    <n v="1"/>
    <n v="1"/>
    <x v="561"/>
    <n v="1"/>
    <n v="0"/>
    <x v="0"/>
    <n v="1"/>
    <x v="0"/>
    <x v="0"/>
    <x v="0"/>
  </r>
  <r>
    <x v="876"/>
    <d v="2017-11-29T00:00:00"/>
    <x v="255"/>
    <x v="16"/>
    <x v="0"/>
    <x v="1"/>
    <x v="0"/>
    <x v="0"/>
    <x v="1"/>
    <x v="0"/>
    <x v="0"/>
    <x v="1"/>
    <n v="0"/>
    <n v="0"/>
    <n v="0"/>
    <x v="562"/>
    <n v="1"/>
    <n v="0"/>
    <x v="0"/>
    <n v="1"/>
    <x v="1"/>
    <x v="0"/>
    <x v="0"/>
  </r>
  <r>
    <x v="877"/>
    <d v="2017-11-29T00:00:00"/>
    <x v="257"/>
    <x v="37"/>
    <x v="1"/>
    <x v="1"/>
    <x v="1"/>
    <x v="9"/>
    <x v="0"/>
    <x v="0"/>
    <x v="0"/>
    <x v="1"/>
    <n v="1"/>
    <n v="0"/>
    <n v="0"/>
    <x v="261"/>
    <n v="0"/>
    <n v="0"/>
    <x v="0"/>
    <n v="1"/>
    <x v="0"/>
    <x v="0"/>
    <x v="0"/>
  </r>
  <r>
    <x v="878"/>
    <d v="2017-11-30T00:00:00"/>
    <x v="22"/>
    <x v="6"/>
    <x v="1"/>
    <x v="1"/>
    <x v="0"/>
    <x v="10"/>
    <x v="1"/>
    <x v="0"/>
    <x v="0"/>
    <x v="0"/>
    <n v="1"/>
    <n v="1"/>
    <n v="0"/>
    <x v="563"/>
    <n v="1"/>
    <n v="1"/>
    <x v="0"/>
    <n v="0"/>
    <x v="1"/>
    <x v="0"/>
    <x v="0"/>
  </r>
  <r>
    <x v="879"/>
    <d v="2017-11-30T00:00:00"/>
    <x v="254"/>
    <x v="44"/>
    <x v="1"/>
    <x v="1"/>
    <x v="1"/>
    <x v="3"/>
    <x v="2"/>
    <x v="0"/>
    <x v="0"/>
    <x v="0"/>
    <n v="0"/>
    <n v="0"/>
    <n v="1"/>
    <x v="564"/>
    <n v="0"/>
    <n v="0"/>
    <x v="1"/>
    <n v="1"/>
    <x v="0"/>
    <x v="0"/>
    <x v="0"/>
  </r>
  <r>
    <x v="880"/>
    <d v="2017-11-30T00:00:00"/>
    <x v="256"/>
    <x v="22"/>
    <x v="0"/>
    <x v="1"/>
    <x v="1"/>
    <x v="20"/>
    <x v="0"/>
    <x v="0"/>
    <x v="0"/>
    <x v="0"/>
    <n v="1"/>
    <n v="0"/>
    <n v="0"/>
    <x v="565"/>
    <n v="1"/>
    <n v="0"/>
    <x v="1"/>
    <n v="1"/>
    <x v="0"/>
    <x v="0"/>
    <x v="0"/>
  </r>
  <r>
    <x v="881"/>
    <d v="2017-11-30T00:00:00"/>
    <x v="259"/>
    <x v="32"/>
    <x v="0"/>
    <x v="1"/>
    <x v="0"/>
    <x v="18"/>
    <x v="1"/>
    <x v="0"/>
    <x v="0"/>
    <x v="1"/>
    <n v="0"/>
    <n v="0"/>
    <n v="0"/>
    <x v="19"/>
    <n v="0"/>
    <n v="0"/>
    <x v="1"/>
    <n v="0"/>
    <x v="1"/>
    <x v="0"/>
    <x v="0"/>
  </r>
  <r>
    <x v="882"/>
    <d v="2017-11-30T00:00:00"/>
    <x v="247"/>
    <x v="36"/>
    <x v="0"/>
    <x v="1"/>
    <x v="1"/>
    <x v="21"/>
    <x v="0"/>
    <x v="0"/>
    <x v="0"/>
    <x v="0"/>
    <n v="1"/>
    <n v="1"/>
    <n v="1"/>
    <x v="566"/>
    <n v="0"/>
    <n v="1"/>
    <x v="0"/>
    <n v="1"/>
    <x v="0"/>
    <x v="0"/>
    <x v="0"/>
  </r>
  <r>
    <x v="883"/>
    <d v="2017-11-30T00:00:00"/>
    <x v="252"/>
    <x v="17"/>
    <x v="0"/>
    <x v="1"/>
    <x v="0"/>
    <x v="14"/>
    <x v="0"/>
    <x v="0"/>
    <x v="0"/>
    <x v="0"/>
    <n v="1"/>
    <n v="0"/>
    <n v="0"/>
    <x v="567"/>
    <n v="0"/>
    <n v="1"/>
    <x v="1"/>
    <n v="1"/>
    <x v="0"/>
    <x v="0"/>
    <x v="0"/>
  </r>
  <r>
    <x v="884"/>
    <d v="2017-11-30T00:00:00"/>
    <x v="260"/>
    <x v="18"/>
    <x v="0"/>
    <x v="1"/>
    <x v="1"/>
    <x v="2"/>
    <x v="0"/>
    <x v="0"/>
    <x v="0"/>
    <x v="0"/>
    <n v="1"/>
    <n v="0"/>
    <n v="0"/>
    <x v="568"/>
    <n v="1"/>
    <n v="1"/>
    <x v="1"/>
    <n v="0"/>
    <x v="0"/>
    <x v="0"/>
    <x v="0"/>
  </r>
  <r>
    <x v="885"/>
    <d v="2017-01-12T00:00:00"/>
    <x v="103"/>
    <x v="30"/>
    <x v="0"/>
    <x v="1"/>
    <x v="0"/>
    <x v="19"/>
    <x v="0"/>
    <x v="0"/>
    <x v="0"/>
    <x v="1"/>
    <n v="0"/>
    <n v="1"/>
    <n v="0"/>
    <x v="569"/>
    <n v="0"/>
    <n v="1"/>
    <x v="0"/>
    <n v="0"/>
    <x v="0"/>
    <x v="0"/>
    <x v="0"/>
  </r>
  <r>
    <x v="886"/>
    <d v="2017-01-12T00:00:00"/>
    <x v="261"/>
    <x v="29"/>
    <x v="1"/>
    <x v="1"/>
    <x v="0"/>
    <x v="18"/>
    <x v="2"/>
    <x v="0"/>
    <x v="0"/>
    <x v="1"/>
    <n v="1"/>
    <n v="1"/>
    <n v="0"/>
    <x v="570"/>
    <n v="0"/>
    <n v="1"/>
    <x v="1"/>
    <n v="0"/>
    <x v="0"/>
    <x v="0"/>
    <x v="0"/>
  </r>
  <r>
    <x v="887"/>
    <d v="2017-01-12T00:00:00"/>
    <x v="145"/>
    <x v="12"/>
    <x v="0"/>
    <x v="1"/>
    <x v="1"/>
    <x v="13"/>
    <x v="0"/>
    <x v="0"/>
    <x v="0"/>
    <x v="1"/>
    <n v="1"/>
    <n v="1"/>
    <n v="0"/>
    <x v="512"/>
    <n v="0"/>
    <n v="1"/>
    <x v="1"/>
    <n v="0"/>
    <x v="0"/>
    <x v="0"/>
    <x v="0"/>
  </r>
  <r>
    <x v="888"/>
    <d v="2017-12-01T00:00:00"/>
    <x v="242"/>
    <x v="35"/>
    <x v="1"/>
    <x v="1"/>
    <x v="0"/>
    <x v="5"/>
    <x v="1"/>
    <x v="0"/>
    <x v="0"/>
    <x v="1"/>
    <n v="0"/>
    <n v="1"/>
    <n v="0"/>
    <x v="51"/>
    <n v="0"/>
    <n v="0"/>
    <x v="1"/>
    <n v="1"/>
    <x v="1"/>
    <x v="0"/>
    <x v="0"/>
  </r>
  <r>
    <x v="889"/>
    <d v="2017-12-01T00:00:00"/>
    <x v="231"/>
    <x v="18"/>
    <x v="1"/>
    <x v="1"/>
    <x v="0"/>
    <x v="8"/>
    <x v="1"/>
    <x v="0"/>
    <x v="0"/>
    <x v="1"/>
    <n v="0"/>
    <n v="1"/>
    <n v="0"/>
    <x v="571"/>
    <n v="0"/>
    <n v="1"/>
    <x v="1"/>
    <n v="0"/>
    <x v="1"/>
    <x v="0"/>
    <x v="0"/>
  </r>
  <r>
    <x v="890"/>
    <d v="2017-01-12T00:00:00"/>
    <x v="21"/>
    <x v="16"/>
    <x v="0"/>
    <x v="1"/>
    <x v="0"/>
    <x v="7"/>
    <x v="0"/>
    <x v="0"/>
    <x v="0"/>
    <x v="0"/>
    <n v="1"/>
    <n v="1"/>
    <n v="0"/>
    <x v="133"/>
    <n v="0"/>
    <n v="0"/>
    <x v="1"/>
    <n v="1"/>
    <x v="0"/>
    <x v="0"/>
    <x v="0"/>
  </r>
  <r>
    <x v="891"/>
    <d v="2017-12-01T00:00:00"/>
    <x v="262"/>
    <x v="55"/>
    <x v="0"/>
    <x v="0"/>
    <x v="1"/>
    <x v="21"/>
    <x v="0"/>
    <x v="0"/>
    <x v="0"/>
    <x v="0"/>
    <n v="0"/>
    <n v="0"/>
    <n v="1"/>
    <x v="71"/>
    <n v="1"/>
    <n v="0"/>
    <x v="0"/>
    <n v="1"/>
    <x v="0"/>
    <x v="0"/>
    <x v="0"/>
  </r>
  <r>
    <x v="892"/>
    <d v="2017-12-01T00:00:00"/>
    <x v="260"/>
    <x v="48"/>
    <x v="0"/>
    <x v="1"/>
    <x v="1"/>
    <x v="13"/>
    <x v="0"/>
    <x v="0"/>
    <x v="0"/>
    <x v="1"/>
    <n v="1"/>
    <n v="1"/>
    <n v="0"/>
    <x v="572"/>
    <n v="0"/>
    <n v="1"/>
    <x v="0"/>
    <n v="1"/>
    <x v="0"/>
    <x v="0"/>
    <x v="0"/>
  </r>
  <r>
    <x v="893"/>
    <d v="2017-01-12T00:00:00"/>
    <x v="263"/>
    <x v="5"/>
    <x v="1"/>
    <x v="1"/>
    <x v="0"/>
    <x v="9"/>
    <x v="0"/>
    <x v="0"/>
    <x v="0"/>
    <x v="0"/>
    <n v="1"/>
    <n v="1"/>
    <n v="0"/>
    <x v="283"/>
    <n v="0"/>
    <n v="1"/>
    <x v="1"/>
    <n v="0"/>
    <x v="0"/>
    <x v="0"/>
    <x v="0"/>
  </r>
  <r>
    <x v="894"/>
    <d v="2017-01-12T00:00:00"/>
    <x v="145"/>
    <x v="9"/>
    <x v="1"/>
    <x v="1"/>
    <x v="0"/>
    <x v="13"/>
    <x v="0"/>
    <x v="0"/>
    <x v="0"/>
    <x v="0"/>
    <n v="1"/>
    <n v="1"/>
    <n v="0"/>
    <x v="20"/>
    <n v="1"/>
    <n v="1"/>
    <x v="0"/>
    <n v="0"/>
    <x v="0"/>
    <x v="0"/>
    <x v="0"/>
  </r>
  <r>
    <x v="895"/>
    <d v="2017-01-12T00:00:00"/>
    <x v="256"/>
    <x v="8"/>
    <x v="1"/>
    <x v="1"/>
    <x v="1"/>
    <x v="11"/>
    <x v="0"/>
    <x v="0"/>
    <x v="0"/>
    <x v="1"/>
    <n v="0"/>
    <n v="1"/>
    <n v="0"/>
    <x v="573"/>
    <n v="1"/>
    <n v="1"/>
    <x v="0"/>
    <n v="0"/>
    <x v="0"/>
    <x v="0"/>
    <x v="0"/>
  </r>
  <r>
    <x v="896"/>
    <d v="2017-02-12T00:00:00"/>
    <x v="103"/>
    <x v="8"/>
    <x v="0"/>
    <x v="1"/>
    <x v="0"/>
    <x v="3"/>
    <x v="0"/>
    <x v="0"/>
    <x v="0"/>
    <x v="0"/>
    <n v="0"/>
    <n v="1"/>
    <n v="0"/>
    <x v="372"/>
    <n v="0"/>
    <n v="1"/>
    <x v="0"/>
    <n v="0"/>
    <x v="0"/>
    <x v="0"/>
    <x v="0"/>
  </r>
  <r>
    <x v="897"/>
    <d v="2017-02-12T00:00:00"/>
    <x v="52"/>
    <x v="2"/>
    <x v="0"/>
    <x v="1"/>
    <x v="0"/>
    <x v="7"/>
    <x v="0"/>
    <x v="0"/>
    <x v="1"/>
    <x v="1"/>
    <n v="0"/>
    <n v="1"/>
    <n v="0"/>
    <x v="191"/>
    <n v="0"/>
    <n v="0"/>
    <x v="0"/>
    <n v="0"/>
    <x v="0"/>
    <x v="0"/>
    <x v="1"/>
  </r>
  <r>
    <x v="898"/>
    <d v="2017-02-12T00:00:00"/>
    <x v="103"/>
    <x v="2"/>
    <x v="0"/>
    <x v="1"/>
    <x v="0"/>
    <x v="3"/>
    <x v="0"/>
    <x v="0"/>
    <x v="1"/>
    <x v="0"/>
    <n v="0"/>
    <n v="1"/>
    <n v="0"/>
    <x v="493"/>
    <n v="0"/>
    <n v="0"/>
    <x v="1"/>
    <n v="0"/>
    <x v="0"/>
    <x v="0"/>
    <x v="1"/>
  </r>
  <r>
    <x v="899"/>
    <d v="2017-02-12T00:00:00"/>
    <x v="256"/>
    <x v="31"/>
    <x v="0"/>
    <x v="1"/>
    <x v="0"/>
    <x v="8"/>
    <x v="0"/>
    <x v="0"/>
    <x v="0"/>
    <x v="0"/>
    <n v="0"/>
    <n v="1"/>
    <n v="0"/>
    <x v="574"/>
    <n v="1"/>
    <n v="0"/>
    <x v="0"/>
    <n v="1"/>
    <x v="0"/>
    <x v="0"/>
    <x v="0"/>
  </r>
  <r>
    <x v="900"/>
    <d v="2017-12-02T00:00:00"/>
    <x v="256"/>
    <x v="53"/>
    <x v="1"/>
    <x v="0"/>
    <x v="1"/>
    <x v="8"/>
    <x v="0"/>
    <x v="0"/>
    <x v="0"/>
    <x v="1"/>
    <n v="0"/>
    <n v="0"/>
    <n v="0"/>
    <x v="575"/>
    <n v="0"/>
    <n v="0"/>
    <x v="1"/>
    <n v="0"/>
    <x v="0"/>
    <x v="0"/>
    <x v="0"/>
  </r>
  <r>
    <x v="901"/>
    <d v="2017-12-02T00:00:00"/>
    <x v="257"/>
    <x v="43"/>
    <x v="0"/>
    <x v="1"/>
    <x v="1"/>
    <x v="10"/>
    <x v="0"/>
    <x v="0"/>
    <x v="0"/>
    <x v="0"/>
    <n v="1"/>
    <n v="0"/>
    <n v="1"/>
    <x v="576"/>
    <n v="0"/>
    <n v="0"/>
    <x v="1"/>
    <n v="1"/>
    <x v="0"/>
    <x v="0"/>
    <x v="0"/>
  </r>
  <r>
    <x v="902"/>
    <d v="2017-12-02T00:00:00"/>
    <x v="250"/>
    <x v="2"/>
    <x v="0"/>
    <x v="1"/>
    <x v="1"/>
    <x v="3"/>
    <x v="0"/>
    <x v="0"/>
    <x v="1"/>
    <x v="0"/>
    <n v="0"/>
    <n v="1"/>
    <n v="0"/>
    <x v="493"/>
    <n v="0"/>
    <n v="0"/>
    <x v="0"/>
    <n v="0"/>
    <x v="0"/>
    <x v="0"/>
    <x v="1"/>
  </r>
  <r>
    <x v="903"/>
    <d v="2017-12-02T00:00:00"/>
    <x v="250"/>
    <x v="26"/>
    <x v="1"/>
    <x v="1"/>
    <x v="1"/>
    <x v="3"/>
    <x v="0"/>
    <x v="0"/>
    <x v="0"/>
    <x v="0"/>
    <n v="0"/>
    <n v="0"/>
    <n v="0"/>
    <x v="577"/>
    <n v="0"/>
    <n v="0"/>
    <x v="1"/>
    <n v="0"/>
    <x v="0"/>
    <x v="0"/>
    <x v="0"/>
  </r>
  <r>
    <x v="904"/>
    <d v="2017-02-12T00:00:00"/>
    <x v="68"/>
    <x v="2"/>
    <x v="1"/>
    <x v="1"/>
    <x v="0"/>
    <x v="10"/>
    <x v="0"/>
    <x v="0"/>
    <x v="0"/>
    <x v="1"/>
    <n v="1"/>
    <n v="1"/>
    <n v="0"/>
    <x v="496"/>
    <n v="0"/>
    <n v="1"/>
    <x v="1"/>
    <n v="0"/>
    <x v="0"/>
    <x v="0"/>
    <x v="0"/>
  </r>
  <r>
    <x v="905"/>
    <d v="2017-02-12T00:00:00"/>
    <x v="68"/>
    <x v="27"/>
    <x v="0"/>
    <x v="0"/>
    <x v="0"/>
    <x v="10"/>
    <x v="0"/>
    <x v="0"/>
    <x v="0"/>
    <x v="1"/>
    <n v="0"/>
    <n v="0"/>
    <n v="0"/>
    <x v="337"/>
    <n v="0"/>
    <n v="1"/>
    <x v="0"/>
    <n v="0"/>
    <x v="0"/>
    <x v="0"/>
    <x v="0"/>
  </r>
  <r>
    <x v="906"/>
    <d v="2017-03-12T00:00:00"/>
    <x v="264"/>
    <x v="27"/>
    <x v="0"/>
    <x v="1"/>
    <x v="0"/>
    <x v="20"/>
    <x v="2"/>
    <x v="0"/>
    <x v="0"/>
    <x v="1"/>
    <n v="0"/>
    <n v="0"/>
    <n v="0"/>
    <x v="578"/>
    <n v="1"/>
    <n v="0"/>
    <x v="0"/>
    <n v="0"/>
    <x v="0"/>
    <x v="0"/>
    <x v="0"/>
  </r>
  <r>
    <x v="907"/>
    <d v="2017-12-03T00:00:00"/>
    <x v="250"/>
    <x v="47"/>
    <x v="0"/>
    <x v="1"/>
    <x v="0"/>
    <x v="10"/>
    <x v="1"/>
    <x v="0"/>
    <x v="0"/>
    <x v="1"/>
    <n v="1"/>
    <n v="1"/>
    <n v="1"/>
    <x v="210"/>
    <n v="0"/>
    <n v="0"/>
    <x v="0"/>
    <n v="1"/>
    <x v="0"/>
    <x v="0"/>
    <x v="0"/>
  </r>
  <r>
    <x v="908"/>
    <d v="2017-03-12T00:00:00"/>
    <x v="256"/>
    <x v="30"/>
    <x v="1"/>
    <x v="1"/>
    <x v="0"/>
    <x v="2"/>
    <x v="0"/>
    <x v="0"/>
    <x v="0"/>
    <x v="0"/>
    <n v="1"/>
    <n v="1"/>
    <n v="0"/>
    <x v="414"/>
    <n v="1"/>
    <n v="0"/>
    <x v="1"/>
    <n v="1"/>
    <x v="0"/>
    <x v="0"/>
    <x v="0"/>
  </r>
  <r>
    <x v="909"/>
    <d v="2017-03-12T00:00:00"/>
    <x v="145"/>
    <x v="26"/>
    <x v="0"/>
    <x v="1"/>
    <x v="0"/>
    <x v="19"/>
    <x v="2"/>
    <x v="0"/>
    <x v="1"/>
    <x v="0"/>
    <n v="1"/>
    <n v="1"/>
    <n v="1"/>
    <x v="579"/>
    <n v="1"/>
    <n v="0"/>
    <x v="1"/>
    <n v="1"/>
    <x v="0"/>
    <x v="0"/>
    <x v="1"/>
  </r>
  <r>
    <x v="910"/>
    <d v="2017-12-03T00:00:00"/>
    <x v="257"/>
    <x v="31"/>
    <x v="1"/>
    <x v="1"/>
    <x v="1"/>
    <x v="7"/>
    <x v="0"/>
    <x v="0"/>
    <x v="0"/>
    <x v="1"/>
    <n v="0"/>
    <n v="0"/>
    <n v="1"/>
    <x v="239"/>
    <n v="1"/>
    <n v="0"/>
    <x v="0"/>
    <n v="1"/>
    <x v="0"/>
    <x v="0"/>
    <x v="0"/>
  </r>
  <r>
    <x v="911"/>
    <d v="2017-04-12T00:00:00"/>
    <x v="263"/>
    <x v="5"/>
    <x v="0"/>
    <x v="1"/>
    <x v="0"/>
    <x v="10"/>
    <x v="0"/>
    <x v="0"/>
    <x v="0"/>
    <x v="1"/>
    <n v="0"/>
    <n v="0"/>
    <n v="0"/>
    <x v="7"/>
    <n v="0"/>
    <n v="1"/>
    <x v="1"/>
    <n v="0"/>
    <x v="0"/>
    <x v="0"/>
    <x v="0"/>
  </r>
  <r>
    <x v="912"/>
    <d v="2017-12-04T00:00:00"/>
    <x v="260"/>
    <x v="51"/>
    <x v="1"/>
    <x v="1"/>
    <x v="0"/>
    <x v="3"/>
    <x v="0"/>
    <x v="0"/>
    <x v="0"/>
    <x v="0"/>
    <n v="0"/>
    <n v="0"/>
    <n v="0"/>
    <x v="168"/>
    <n v="0"/>
    <n v="0"/>
    <x v="0"/>
    <n v="1"/>
    <x v="0"/>
    <x v="0"/>
    <x v="0"/>
  </r>
  <r>
    <x v="913"/>
    <d v="2017-04-12T00:00:00"/>
    <x v="263"/>
    <x v="9"/>
    <x v="0"/>
    <x v="1"/>
    <x v="0"/>
    <x v="10"/>
    <x v="0"/>
    <x v="0"/>
    <x v="0"/>
    <x v="1"/>
    <n v="0"/>
    <n v="1"/>
    <n v="0"/>
    <x v="580"/>
    <n v="0"/>
    <n v="0"/>
    <x v="1"/>
    <n v="0"/>
    <x v="0"/>
    <x v="0"/>
    <x v="0"/>
  </r>
  <r>
    <x v="914"/>
    <d v="2017-04-12T00:00:00"/>
    <x v="265"/>
    <x v="18"/>
    <x v="0"/>
    <x v="1"/>
    <x v="0"/>
    <x v="4"/>
    <x v="0"/>
    <x v="0"/>
    <x v="0"/>
    <x v="1"/>
    <n v="0"/>
    <n v="0"/>
    <n v="0"/>
    <x v="581"/>
    <n v="0"/>
    <n v="0"/>
    <x v="1"/>
    <n v="0"/>
    <x v="0"/>
    <x v="0"/>
    <x v="0"/>
  </r>
  <r>
    <x v="915"/>
    <d v="2017-12-04T00:00:00"/>
    <x v="247"/>
    <x v="33"/>
    <x v="0"/>
    <x v="0"/>
    <x v="1"/>
    <x v="11"/>
    <x v="0"/>
    <x v="0"/>
    <x v="0"/>
    <x v="1"/>
    <n v="0"/>
    <n v="0"/>
    <n v="0"/>
    <x v="582"/>
    <n v="0"/>
    <n v="0"/>
    <x v="1"/>
    <n v="0"/>
    <x v="0"/>
    <x v="0"/>
    <x v="0"/>
  </r>
  <r>
    <x v="916"/>
    <d v="2017-12-04T00:00:00"/>
    <x v="256"/>
    <x v="14"/>
    <x v="1"/>
    <x v="1"/>
    <x v="1"/>
    <x v="13"/>
    <x v="0"/>
    <x v="0"/>
    <x v="0"/>
    <x v="1"/>
    <n v="0"/>
    <n v="0"/>
    <n v="0"/>
    <x v="583"/>
    <n v="0"/>
    <n v="0"/>
    <x v="0"/>
    <n v="0"/>
    <x v="0"/>
    <x v="0"/>
    <x v="0"/>
  </r>
  <r>
    <x v="917"/>
    <d v="2017-04-12T00:00:00"/>
    <x v="256"/>
    <x v="46"/>
    <x v="0"/>
    <x v="1"/>
    <x v="0"/>
    <x v="13"/>
    <x v="0"/>
    <x v="1"/>
    <x v="0"/>
    <x v="1"/>
    <n v="0"/>
    <n v="1"/>
    <n v="0"/>
    <x v="584"/>
    <n v="0"/>
    <n v="1"/>
    <x v="1"/>
    <n v="0"/>
    <x v="0"/>
    <x v="0"/>
    <x v="1"/>
  </r>
  <r>
    <x v="918"/>
    <d v="2017-05-12T00:00:00"/>
    <x v="266"/>
    <x v="8"/>
    <x v="0"/>
    <x v="1"/>
    <x v="0"/>
    <x v="13"/>
    <x v="2"/>
    <x v="0"/>
    <x v="0"/>
    <x v="1"/>
    <n v="1"/>
    <n v="1"/>
    <n v="0"/>
    <x v="585"/>
    <n v="0"/>
    <n v="0"/>
    <x v="0"/>
    <n v="0"/>
    <x v="0"/>
    <x v="0"/>
    <x v="0"/>
  </r>
  <r>
    <x v="919"/>
    <d v="2017-12-05T00:00:00"/>
    <x v="257"/>
    <x v="13"/>
    <x v="0"/>
    <x v="1"/>
    <x v="0"/>
    <x v="5"/>
    <x v="1"/>
    <x v="0"/>
    <x v="0"/>
    <x v="1"/>
    <n v="0"/>
    <n v="1"/>
    <n v="0"/>
    <x v="586"/>
    <n v="0"/>
    <n v="1"/>
    <x v="0"/>
    <n v="1"/>
    <x v="0"/>
    <x v="0"/>
    <x v="0"/>
  </r>
  <r>
    <x v="920"/>
    <d v="2017-12-05T00:00:00"/>
    <x v="252"/>
    <x v="9"/>
    <x v="0"/>
    <x v="1"/>
    <x v="1"/>
    <x v="13"/>
    <x v="0"/>
    <x v="0"/>
    <x v="0"/>
    <x v="0"/>
    <n v="1"/>
    <n v="1"/>
    <n v="0"/>
    <x v="445"/>
    <n v="0"/>
    <n v="0"/>
    <x v="0"/>
    <n v="0"/>
    <x v="1"/>
    <x v="1"/>
    <x v="0"/>
  </r>
  <r>
    <x v="921"/>
    <d v="2017-12-05T00:00:00"/>
    <x v="257"/>
    <x v="22"/>
    <x v="0"/>
    <x v="1"/>
    <x v="1"/>
    <x v="5"/>
    <x v="2"/>
    <x v="0"/>
    <x v="0"/>
    <x v="0"/>
    <n v="1"/>
    <n v="0"/>
    <n v="1"/>
    <x v="14"/>
    <n v="1"/>
    <n v="0"/>
    <x v="0"/>
    <n v="1"/>
    <x v="0"/>
    <x v="0"/>
    <x v="0"/>
  </r>
  <r>
    <x v="922"/>
    <d v="2017-12-05T00:00:00"/>
    <x v="260"/>
    <x v="11"/>
    <x v="1"/>
    <x v="1"/>
    <x v="1"/>
    <x v="10"/>
    <x v="0"/>
    <x v="0"/>
    <x v="0"/>
    <x v="0"/>
    <n v="1"/>
    <n v="0"/>
    <n v="0"/>
    <x v="587"/>
    <n v="1"/>
    <n v="0"/>
    <x v="1"/>
    <n v="0"/>
    <x v="0"/>
    <x v="0"/>
    <x v="0"/>
  </r>
  <r>
    <x v="923"/>
    <d v="2017-12-05T00:00:00"/>
    <x v="267"/>
    <x v="31"/>
    <x v="0"/>
    <x v="1"/>
    <x v="1"/>
    <x v="14"/>
    <x v="2"/>
    <x v="1"/>
    <x v="0"/>
    <x v="0"/>
    <n v="1"/>
    <n v="0"/>
    <n v="0"/>
    <x v="588"/>
    <n v="1"/>
    <n v="1"/>
    <x v="0"/>
    <n v="0"/>
    <x v="0"/>
    <x v="0"/>
    <x v="1"/>
  </r>
  <r>
    <x v="924"/>
    <d v="2017-05-12T00:00:00"/>
    <x v="266"/>
    <x v="27"/>
    <x v="1"/>
    <x v="0"/>
    <x v="0"/>
    <x v="13"/>
    <x v="0"/>
    <x v="0"/>
    <x v="0"/>
    <x v="0"/>
    <n v="0"/>
    <n v="1"/>
    <n v="1"/>
    <x v="589"/>
    <n v="1"/>
    <n v="1"/>
    <x v="0"/>
    <n v="1"/>
    <x v="0"/>
    <x v="0"/>
    <x v="0"/>
  </r>
  <r>
    <x v="925"/>
    <d v="2017-12-05T00:00:00"/>
    <x v="186"/>
    <x v="45"/>
    <x v="0"/>
    <x v="0"/>
    <x v="1"/>
    <x v="3"/>
    <x v="0"/>
    <x v="0"/>
    <x v="0"/>
    <x v="1"/>
    <n v="0"/>
    <n v="1"/>
    <n v="0"/>
    <x v="234"/>
    <n v="0"/>
    <n v="0"/>
    <x v="1"/>
    <n v="0"/>
    <x v="0"/>
    <x v="0"/>
    <x v="0"/>
  </r>
  <r>
    <x v="926"/>
    <d v="2017-12-05T00:00:00"/>
    <x v="186"/>
    <x v="19"/>
    <x v="0"/>
    <x v="1"/>
    <x v="1"/>
    <x v="3"/>
    <x v="2"/>
    <x v="1"/>
    <x v="1"/>
    <x v="1"/>
    <n v="0"/>
    <n v="0"/>
    <n v="0"/>
    <x v="293"/>
    <n v="0"/>
    <n v="0"/>
    <x v="1"/>
    <n v="0"/>
    <x v="0"/>
    <x v="0"/>
    <x v="2"/>
  </r>
  <r>
    <x v="927"/>
    <d v="2017-05-12T00:00:00"/>
    <x v="145"/>
    <x v="1"/>
    <x v="0"/>
    <x v="1"/>
    <x v="0"/>
    <x v="10"/>
    <x v="0"/>
    <x v="0"/>
    <x v="0"/>
    <x v="1"/>
    <n v="0"/>
    <n v="1"/>
    <n v="0"/>
    <x v="590"/>
    <n v="0"/>
    <n v="1"/>
    <x v="0"/>
    <n v="1"/>
    <x v="0"/>
    <x v="0"/>
    <x v="0"/>
  </r>
  <r>
    <x v="928"/>
    <d v="2017-06-12T00:00:00"/>
    <x v="145"/>
    <x v="10"/>
    <x v="0"/>
    <x v="1"/>
    <x v="0"/>
    <x v="7"/>
    <x v="0"/>
    <x v="0"/>
    <x v="0"/>
    <x v="0"/>
    <n v="0"/>
    <n v="1"/>
    <n v="0"/>
    <x v="10"/>
    <n v="0"/>
    <n v="0"/>
    <x v="0"/>
    <n v="0"/>
    <x v="0"/>
    <x v="0"/>
    <x v="0"/>
  </r>
  <r>
    <x v="929"/>
    <d v="2017-12-06T00:00:00"/>
    <x v="186"/>
    <x v="12"/>
    <x v="1"/>
    <x v="0"/>
    <x v="1"/>
    <x v="10"/>
    <x v="0"/>
    <x v="0"/>
    <x v="0"/>
    <x v="1"/>
    <n v="1"/>
    <n v="1"/>
    <n v="0"/>
    <x v="470"/>
    <n v="0"/>
    <n v="0"/>
    <x v="1"/>
    <n v="0"/>
    <x v="0"/>
    <x v="0"/>
    <x v="0"/>
  </r>
  <r>
    <x v="930"/>
    <d v="2017-06-12T00:00:00"/>
    <x v="145"/>
    <x v="19"/>
    <x v="1"/>
    <x v="1"/>
    <x v="1"/>
    <x v="7"/>
    <x v="0"/>
    <x v="0"/>
    <x v="0"/>
    <x v="1"/>
    <n v="0"/>
    <n v="0"/>
    <n v="0"/>
    <x v="415"/>
    <n v="0"/>
    <n v="1"/>
    <x v="1"/>
    <n v="0"/>
    <x v="0"/>
    <x v="0"/>
    <x v="0"/>
  </r>
  <r>
    <x v="931"/>
    <d v="2017-07-12T00:00:00"/>
    <x v="145"/>
    <x v="37"/>
    <x v="0"/>
    <x v="1"/>
    <x v="0"/>
    <x v="0"/>
    <x v="0"/>
    <x v="0"/>
    <x v="0"/>
    <x v="0"/>
    <n v="1"/>
    <n v="1"/>
    <n v="0"/>
    <x v="591"/>
    <n v="0"/>
    <n v="1"/>
    <x v="1"/>
    <n v="0"/>
    <x v="0"/>
    <x v="0"/>
    <x v="0"/>
  </r>
  <r>
    <x v="932"/>
    <d v="2017-07-12T00:00:00"/>
    <x v="264"/>
    <x v="10"/>
    <x v="0"/>
    <x v="1"/>
    <x v="0"/>
    <x v="13"/>
    <x v="0"/>
    <x v="0"/>
    <x v="0"/>
    <x v="1"/>
    <n v="0"/>
    <n v="1"/>
    <n v="0"/>
    <x v="415"/>
    <n v="0"/>
    <n v="1"/>
    <x v="1"/>
    <n v="1"/>
    <x v="0"/>
    <x v="0"/>
    <x v="0"/>
  </r>
  <r>
    <x v="933"/>
    <d v="2017-07-12T00:00:00"/>
    <x v="256"/>
    <x v="9"/>
    <x v="0"/>
    <x v="1"/>
    <x v="0"/>
    <x v="3"/>
    <x v="0"/>
    <x v="0"/>
    <x v="0"/>
    <x v="1"/>
    <n v="0"/>
    <n v="1"/>
    <n v="0"/>
    <x v="592"/>
    <n v="0"/>
    <n v="0"/>
    <x v="1"/>
    <n v="0"/>
    <x v="0"/>
    <x v="0"/>
    <x v="0"/>
  </r>
  <r>
    <x v="934"/>
    <d v="2017-07-12T00:00:00"/>
    <x v="218"/>
    <x v="31"/>
    <x v="1"/>
    <x v="1"/>
    <x v="0"/>
    <x v="10"/>
    <x v="0"/>
    <x v="0"/>
    <x v="0"/>
    <x v="0"/>
    <n v="1"/>
    <n v="1"/>
    <n v="0"/>
    <x v="593"/>
    <n v="0"/>
    <n v="0"/>
    <x v="1"/>
    <n v="0"/>
    <x v="0"/>
    <x v="0"/>
    <x v="0"/>
  </r>
  <r>
    <x v="935"/>
    <d v="2017-07-12T00:00:00"/>
    <x v="268"/>
    <x v="2"/>
    <x v="0"/>
    <x v="1"/>
    <x v="0"/>
    <x v="2"/>
    <x v="0"/>
    <x v="1"/>
    <x v="1"/>
    <x v="0"/>
    <n v="1"/>
    <n v="1"/>
    <n v="0"/>
    <x v="533"/>
    <n v="0"/>
    <n v="0"/>
    <x v="1"/>
    <n v="0"/>
    <x v="0"/>
    <x v="0"/>
    <x v="2"/>
  </r>
  <r>
    <x v="936"/>
    <d v="2017-07-12T00:00:00"/>
    <x v="269"/>
    <x v="8"/>
    <x v="0"/>
    <x v="1"/>
    <x v="0"/>
    <x v="9"/>
    <x v="0"/>
    <x v="0"/>
    <x v="0"/>
    <x v="0"/>
    <n v="0"/>
    <n v="0"/>
    <n v="0"/>
    <x v="156"/>
    <n v="0"/>
    <n v="0"/>
    <x v="0"/>
    <n v="0"/>
    <x v="0"/>
    <x v="0"/>
    <x v="0"/>
  </r>
  <r>
    <x v="937"/>
    <d v="2017-12-07T00:00:00"/>
    <x v="231"/>
    <x v="20"/>
    <x v="1"/>
    <x v="0"/>
    <x v="1"/>
    <x v="10"/>
    <x v="0"/>
    <x v="0"/>
    <x v="0"/>
    <x v="1"/>
    <n v="1"/>
    <n v="1"/>
    <n v="0"/>
    <x v="594"/>
    <n v="0"/>
    <n v="0"/>
    <x v="1"/>
    <n v="0"/>
    <x v="0"/>
    <x v="0"/>
    <x v="0"/>
  </r>
  <r>
    <x v="938"/>
    <d v="2017-08-12T00:00:00"/>
    <x v="265"/>
    <x v="9"/>
    <x v="1"/>
    <x v="1"/>
    <x v="0"/>
    <x v="8"/>
    <x v="0"/>
    <x v="0"/>
    <x v="0"/>
    <x v="0"/>
    <n v="1"/>
    <n v="1"/>
    <n v="1"/>
    <x v="418"/>
    <n v="1"/>
    <n v="0"/>
    <x v="0"/>
    <n v="1"/>
    <x v="0"/>
    <x v="0"/>
    <x v="0"/>
  </r>
  <r>
    <x v="939"/>
    <d v="2017-08-12T00:00:00"/>
    <x v="270"/>
    <x v="50"/>
    <x v="0"/>
    <x v="1"/>
    <x v="0"/>
    <x v="11"/>
    <x v="0"/>
    <x v="0"/>
    <x v="0"/>
    <x v="0"/>
    <n v="0"/>
    <n v="1"/>
    <n v="0"/>
    <x v="595"/>
    <n v="0"/>
    <n v="0"/>
    <x v="1"/>
    <n v="0"/>
    <x v="0"/>
    <x v="0"/>
    <x v="0"/>
  </r>
  <r>
    <x v="940"/>
    <d v="2017-12-08T00:00:00"/>
    <x v="271"/>
    <x v="9"/>
    <x v="1"/>
    <x v="0"/>
    <x v="1"/>
    <x v="20"/>
    <x v="0"/>
    <x v="0"/>
    <x v="0"/>
    <x v="1"/>
    <n v="0"/>
    <n v="1"/>
    <n v="0"/>
    <x v="424"/>
    <n v="1"/>
    <n v="0"/>
    <x v="1"/>
    <n v="1"/>
    <x v="0"/>
    <x v="0"/>
    <x v="0"/>
  </r>
  <r>
    <x v="941"/>
    <d v="2017-12-08T00:00:00"/>
    <x v="231"/>
    <x v="9"/>
    <x v="1"/>
    <x v="1"/>
    <x v="1"/>
    <x v="7"/>
    <x v="0"/>
    <x v="0"/>
    <x v="0"/>
    <x v="0"/>
    <n v="1"/>
    <n v="0"/>
    <n v="0"/>
    <x v="387"/>
    <n v="0"/>
    <n v="0"/>
    <x v="0"/>
    <n v="0"/>
    <x v="0"/>
    <x v="0"/>
    <x v="0"/>
  </r>
  <r>
    <x v="942"/>
    <d v="2017-08-12T00:00:00"/>
    <x v="256"/>
    <x v="51"/>
    <x v="0"/>
    <x v="1"/>
    <x v="1"/>
    <x v="10"/>
    <x v="0"/>
    <x v="0"/>
    <x v="0"/>
    <x v="1"/>
    <n v="0"/>
    <n v="0"/>
    <n v="0"/>
    <x v="596"/>
    <n v="0"/>
    <n v="1"/>
    <x v="1"/>
    <n v="0"/>
    <x v="0"/>
    <x v="0"/>
    <x v="0"/>
  </r>
  <r>
    <x v="943"/>
    <d v="2017-12-08T00:00:00"/>
    <x v="260"/>
    <x v="42"/>
    <x v="0"/>
    <x v="1"/>
    <x v="1"/>
    <x v="5"/>
    <x v="2"/>
    <x v="0"/>
    <x v="0"/>
    <x v="1"/>
    <n v="0"/>
    <n v="1"/>
    <n v="1"/>
    <x v="472"/>
    <n v="0"/>
    <n v="0"/>
    <x v="1"/>
    <n v="1"/>
    <x v="0"/>
    <x v="0"/>
    <x v="0"/>
  </r>
  <r>
    <x v="944"/>
    <d v="2017-08-12T00:00:00"/>
    <x v="256"/>
    <x v="2"/>
    <x v="0"/>
    <x v="0"/>
    <x v="0"/>
    <x v="10"/>
    <x v="0"/>
    <x v="0"/>
    <x v="0"/>
    <x v="1"/>
    <n v="1"/>
    <n v="1"/>
    <n v="0"/>
    <x v="597"/>
    <n v="1"/>
    <n v="1"/>
    <x v="1"/>
    <n v="0"/>
    <x v="0"/>
    <x v="0"/>
    <x v="0"/>
  </r>
  <r>
    <x v="945"/>
    <d v="2017-12-09T00:00:00"/>
    <x v="267"/>
    <x v="14"/>
    <x v="0"/>
    <x v="0"/>
    <x v="0"/>
    <x v="2"/>
    <x v="0"/>
    <x v="0"/>
    <x v="0"/>
    <x v="0"/>
    <n v="1"/>
    <n v="1"/>
    <n v="0"/>
    <x v="28"/>
    <n v="0"/>
    <n v="1"/>
    <x v="1"/>
    <n v="0"/>
    <x v="0"/>
    <x v="0"/>
    <x v="0"/>
  </r>
  <r>
    <x v="946"/>
    <d v="2017-09-12T00:00:00"/>
    <x v="269"/>
    <x v="61"/>
    <x v="0"/>
    <x v="1"/>
    <x v="0"/>
    <x v="3"/>
    <x v="0"/>
    <x v="0"/>
    <x v="0"/>
    <x v="1"/>
    <n v="0"/>
    <n v="0"/>
    <n v="0"/>
    <x v="85"/>
    <n v="0"/>
    <n v="0"/>
    <x v="1"/>
    <n v="0"/>
    <x v="0"/>
    <x v="0"/>
    <x v="0"/>
  </r>
  <r>
    <x v="947"/>
    <d v="2017-12-09T00:00:00"/>
    <x v="256"/>
    <x v="6"/>
    <x v="0"/>
    <x v="1"/>
    <x v="1"/>
    <x v="7"/>
    <x v="0"/>
    <x v="1"/>
    <x v="1"/>
    <x v="1"/>
    <n v="0"/>
    <n v="1"/>
    <n v="0"/>
    <x v="264"/>
    <n v="1"/>
    <n v="0"/>
    <x v="0"/>
    <n v="0"/>
    <x v="0"/>
    <x v="0"/>
    <x v="2"/>
  </r>
  <r>
    <x v="948"/>
    <d v="2017-09-12T00:00:00"/>
    <x v="264"/>
    <x v="46"/>
    <x v="0"/>
    <x v="1"/>
    <x v="0"/>
    <x v="19"/>
    <x v="0"/>
    <x v="0"/>
    <x v="0"/>
    <x v="1"/>
    <n v="0"/>
    <n v="1"/>
    <n v="0"/>
    <x v="411"/>
    <n v="0"/>
    <n v="1"/>
    <x v="1"/>
    <n v="0"/>
    <x v="0"/>
    <x v="0"/>
    <x v="0"/>
  </r>
  <r>
    <x v="949"/>
    <d v="2017-12-10T00:00:00"/>
    <x v="272"/>
    <x v="10"/>
    <x v="0"/>
    <x v="1"/>
    <x v="0"/>
    <x v="25"/>
    <x v="1"/>
    <x v="0"/>
    <x v="0"/>
    <x v="0"/>
    <n v="1"/>
    <n v="0"/>
    <n v="0"/>
    <x v="415"/>
    <n v="1"/>
    <n v="1"/>
    <x v="1"/>
    <n v="0"/>
    <x v="0"/>
    <x v="0"/>
    <x v="0"/>
  </r>
  <r>
    <x v="950"/>
    <d v="2017-10-12T00:00:00"/>
    <x v="269"/>
    <x v="46"/>
    <x v="0"/>
    <x v="1"/>
    <x v="0"/>
    <x v="10"/>
    <x v="0"/>
    <x v="0"/>
    <x v="1"/>
    <x v="1"/>
    <n v="0"/>
    <n v="0"/>
    <n v="0"/>
    <x v="598"/>
    <n v="0"/>
    <n v="0"/>
    <x v="0"/>
    <n v="0"/>
    <x v="0"/>
    <x v="0"/>
    <x v="1"/>
  </r>
  <r>
    <x v="951"/>
    <d v="2017-10-12T00:00:00"/>
    <x v="264"/>
    <x v="11"/>
    <x v="0"/>
    <x v="1"/>
    <x v="0"/>
    <x v="3"/>
    <x v="0"/>
    <x v="0"/>
    <x v="0"/>
    <x v="0"/>
    <n v="1"/>
    <n v="1"/>
    <n v="0"/>
    <x v="109"/>
    <n v="0"/>
    <n v="0"/>
    <x v="0"/>
    <n v="1"/>
    <x v="0"/>
    <x v="0"/>
    <x v="0"/>
  </r>
  <r>
    <x v="952"/>
    <d v="2017-12-10T00:00:00"/>
    <x v="273"/>
    <x v="60"/>
    <x v="0"/>
    <x v="1"/>
    <x v="1"/>
    <x v="11"/>
    <x v="0"/>
    <x v="0"/>
    <x v="0"/>
    <x v="0"/>
    <n v="1"/>
    <n v="1"/>
    <n v="1"/>
    <x v="169"/>
    <n v="0"/>
    <n v="0"/>
    <x v="0"/>
    <n v="1"/>
    <x v="0"/>
    <x v="0"/>
    <x v="0"/>
  </r>
  <r>
    <x v="953"/>
    <d v="2017-12-10T00:00:00"/>
    <x v="256"/>
    <x v="18"/>
    <x v="1"/>
    <x v="1"/>
    <x v="1"/>
    <x v="0"/>
    <x v="0"/>
    <x v="0"/>
    <x v="0"/>
    <x v="1"/>
    <n v="1"/>
    <n v="0"/>
    <n v="0"/>
    <x v="599"/>
    <n v="0"/>
    <n v="0"/>
    <x v="1"/>
    <n v="0"/>
    <x v="0"/>
    <x v="0"/>
    <x v="0"/>
  </r>
  <r>
    <x v="954"/>
    <d v="2017-10-12T00:00:00"/>
    <x v="256"/>
    <x v="44"/>
    <x v="0"/>
    <x v="1"/>
    <x v="0"/>
    <x v="0"/>
    <x v="0"/>
    <x v="0"/>
    <x v="0"/>
    <x v="1"/>
    <n v="0"/>
    <n v="0"/>
    <n v="0"/>
    <x v="132"/>
    <n v="0"/>
    <n v="1"/>
    <x v="1"/>
    <n v="0"/>
    <x v="0"/>
    <x v="0"/>
    <x v="0"/>
  </r>
  <r>
    <x v="955"/>
    <d v="2017-11-12T00:00:00"/>
    <x v="265"/>
    <x v="48"/>
    <x v="0"/>
    <x v="1"/>
    <x v="0"/>
    <x v="9"/>
    <x v="0"/>
    <x v="0"/>
    <x v="0"/>
    <x v="1"/>
    <n v="1"/>
    <n v="1"/>
    <n v="1"/>
    <x v="600"/>
    <n v="1"/>
    <n v="1"/>
    <x v="1"/>
    <n v="1"/>
    <x v="0"/>
    <x v="0"/>
    <x v="0"/>
  </r>
  <r>
    <x v="956"/>
    <d v="2017-12-11T00:00:00"/>
    <x v="247"/>
    <x v="27"/>
    <x v="1"/>
    <x v="0"/>
    <x v="0"/>
    <x v="10"/>
    <x v="1"/>
    <x v="0"/>
    <x v="0"/>
    <x v="1"/>
    <n v="0"/>
    <n v="0"/>
    <n v="0"/>
    <x v="601"/>
    <n v="1"/>
    <n v="1"/>
    <x v="0"/>
    <n v="0"/>
    <x v="0"/>
    <x v="0"/>
    <x v="0"/>
  </r>
  <r>
    <x v="957"/>
    <d v="2017-12-11T00:00:00"/>
    <x v="245"/>
    <x v="4"/>
    <x v="0"/>
    <x v="1"/>
    <x v="0"/>
    <x v="24"/>
    <x v="2"/>
    <x v="0"/>
    <x v="0"/>
    <x v="0"/>
    <n v="1"/>
    <n v="1"/>
    <n v="0"/>
    <x v="602"/>
    <n v="0"/>
    <n v="1"/>
    <x v="0"/>
    <n v="0"/>
    <x v="0"/>
    <x v="0"/>
    <x v="0"/>
  </r>
  <r>
    <x v="958"/>
    <d v="2017-12-11T00:00:00"/>
    <x v="262"/>
    <x v="38"/>
    <x v="0"/>
    <x v="0"/>
    <x v="1"/>
    <x v="3"/>
    <x v="0"/>
    <x v="0"/>
    <x v="0"/>
    <x v="1"/>
    <n v="1"/>
    <n v="1"/>
    <n v="0"/>
    <x v="14"/>
    <n v="0"/>
    <n v="0"/>
    <x v="1"/>
    <n v="0"/>
    <x v="0"/>
    <x v="0"/>
    <x v="0"/>
  </r>
  <r>
    <x v="959"/>
    <d v="2017-12-11T00:00:00"/>
    <x v="274"/>
    <x v="31"/>
    <x v="1"/>
    <x v="0"/>
    <x v="1"/>
    <x v="28"/>
    <x v="0"/>
    <x v="0"/>
    <x v="0"/>
    <x v="0"/>
    <n v="1"/>
    <n v="1"/>
    <n v="0"/>
    <x v="603"/>
    <n v="0"/>
    <n v="0"/>
    <x v="1"/>
    <n v="0"/>
    <x v="0"/>
    <x v="0"/>
    <x v="0"/>
  </r>
  <r>
    <x v="960"/>
    <d v="2017-11-12T00:00:00"/>
    <x v="256"/>
    <x v="2"/>
    <x v="1"/>
    <x v="1"/>
    <x v="0"/>
    <x v="5"/>
    <x v="0"/>
    <x v="0"/>
    <x v="0"/>
    <x v="0"/>
    <n v="1"/>
    <n v="1"/>
    <n v="0"/>
    <x v="604"/>
    <n v="0"/>
    <n v="1"/>
    <x v="1"/>
    <n v="0"/>
    <x v="0"/>
    <x v="0"/>
    <x v="0"/>
  </r>
  <r>
    <x v="961"/>
    <d v="2017-12-12T00:00:00"/>
    <x v="268"/>
    <x v="9"/>
    <x v="0"/>
    <x v="1"/>
    <x v="0"/>
    <x v="10"/>
    <x v="0"/>
    <x v="0"/>
    <x v="0"/>
    <x v="0"/>
    <n v="1"/>
    <n v="1"/>
    <n v="0"/>
    <x v="210"/>
    <n v="0"/>
    <n v="1"/>
    <x v="1"/>
    <n v="0"/>
    <x v="0"/>
    <x v="0"/>
    <x v="0"/>
  </r>
  <r>
    <x v="962"/>
    <d v="2017-12-12T00:00:00"/>
    <x v="267"/>
    <x v="22"/>
    <x v="1"/>
    <x v="0"/>
    <x v="0"/>
    <x v="19"/>
    <x v="1"/>
    <x v="0"/>
    <x v="0"/>
    <x v="1"/>
    <n v="0"/>
    <n v="0"/>
    <n v="0"/>
    <x v="448"/>
    <n v="1"/>
    <n v="1"/>
    <x v="0"/>
    <n v="0"/>
    <x v="0"/>
    <x v="0"/>
    <x v="0"/>
  </r>
  <r>
    <x v="963"/>
    <d v="2017-12-12T00:00:00"/>
    <x v="275"/>
    <x v="9"/>
    <x v="0"/>
    <x v="0"/>
    <x v="0"/>
    <x v="4"/>
    <x v="0"/>
    <x v="0"/>
    <x v="0"/>
    <x v="1"/>
    <n v="1"/>
    <n v="0"/>
    <n v="0"/>
    <x v="3"/>
    <n v="0"/>
    <n v="1"/>
    <x v="1"/>
    <n v="1"/>
    <x v="1"/>
    <x v="0"/>
    <x v="0"/>
  </r>
  <r>
    <x v="964"/>
    <d v="2017-12-12T00:00:00"/>
    <x v="275"/>
    <x v="48"/>
    <x v="1"/>
    <x v="0"/>
    <x v="0"/>
    <x v="4"/>
    <x v="2"/>
    <x v="0"/>
    <x v="0"/>
    <x v="0"/>
    <n v="0"/>
    <n v="1"/>
    <n v="0"/>
    <x v="126"/>
    <n v="0"/>
    <n v="1"/>
    <x v="0"/>
    <n v="0"/>
    <x v="0"/>
    <x v="0"/>
    <x v="0"/>
  </r>
  <r>
    <x v="965"/>
    <d v="2017-12-12T00:00:00"/>
    <x v="276"/>
    <x v="9"/>
    <x v="1"/>
    <x v="1"/>
    <x v="0"/>
    <x v="1"/>
    <x v="0"/>
    <x v="0"/>
    <x v="0"/>
    <x v="1"/>
    <n v="0"/>
    <n v="0"/>
    <n v="0"/>
    <x v="71"/>
    <n v="0"/>
    <n v="0"/>
    <x v="1"/>
    <n v="0"/>
    <x v="0"/>
    <x v="0"/>
    <x v="0"/>
  </r>
  <r>
    <x v="966"/>
    <d v="2017-12-12T00:00:00"/>
    <x v="241"/>
    <x v="9"/>
    <x v="0"/>
    <x v="1"/>
    <x v="0"/>
    <x v="0"/>
    <x v="1"/>
    <x v="0"/>
    <x v="0"/>
    <x v="1"/>
    <n v="1"/>
    <n v="0"/>
    <n v="1"/>
    <x v="459"/>
    <n v="0"/>
    <n v="0"/>
    <x v="0"/>
    <n v="1"/>
    <x v="0"/>
    <x v="0"/>
    <x v="0"/>
  </r>
  <r>
    <x v="967"/>
    <d v="2017-12-12T00:00:00"/>
    <x v="277"/>
    <x v="7"/>
    <x v="1"/>
    <x v="1"/>
    <x v="1"/>
    <x v="20"/>
    <x v="0"/>
    <x v="0"/>
    <x v="0"/>
    <x v="0"/>
    <n v="0"/>
    <n v="1"/>
    <n v="1"/>
    <x v="27"/>
    <n v="1"/>
    <n v="1"/>
    <x v="1"/>
    <n v="1"/>
    <x v="0"/>
    <x v="0"/>
    <x v="0"/>
  </r>
  <r>
    <x v="968"/>
    <d v="2017-12-12T00:00:00"/>
    <x v="275"/>
    <x v="48"/>
    <x v="1"/>
    <x v="1"/>
    <x v="1"/>
    <x v="4"/>
    <x v="2"/>
    <x v="0"/>
    <x v="0"/>
    <x v="0"/>
    <n v="0"/>
    <n v="1"/>
    <n v="0"/>
    <x v="126"/>
    <n v="0"/>
    <n v="0"/>
    <x v="0"/>
    <n v="0"/>
    <x v="0"/>
    <x v="0"/>
    <x v="0"/>
  </r>
  <r>
    <x v="969"/>
    <d v="2017-12-12T00:00:00"/>
    <x v="278"/>
    <x v="12"/>
    <x v="0"/>
    <x v="0"/>
    <x v="0"/>
    <x v="3"/>
    <x v="0"/>
    <x v="0"/>
    <x v="0"/>
    <x v="1"/>
    <n v="1"/>
    <n v="1"/>
    <n v="0"/>
    <x v="605"/>
    <n v="0"/>
    <n v="1"/>
    <x v="0"/>
    <n v="0"/>
    <x v="0"/>
    <x v="0"/>
    <x v="0"/>
  </r>
  <r>
    <x v="970"/>
    <d v="2017-12-12T00:00:00"/>
    <x v="266"/>
    <x v="11"/>
    <x v="0"/>
    <x v="1"/>
    <x v="0"/>
    <x v="5"/>
    <x v="0"/>
    <x v="0"/>
    <x v="0"/>
    <x v="1"/>
    <n v="1"/>
    <n v="1"/>
    <n v="0"/>
    <x v="182"/>
    <n v="0"/>
    <n v="1"/>
    <x v="1"/>
    <n v="0"/>
    <x v="0"/>
    <x v="0"/>
    <x v="0"/>
  </r>
  <r>
    <x v="971"/>
    <s v="13/12/2017"/>
    <x v="278"/>
    <x v="13"/>
    <x v="1"/>
    <x v="1"/>
    <x v="0"/>
    <x v="10"/>
    <x v="0"/>
    <x v="0"/>
    <x v="0"/>
    <x v="1"/>
    <n v="1"/>
    <n v="1"/>
    <n v="0"/>
    <x v="380"/>
    <n v="1"/>
    <n v="1"/>
    <x v="1"/>
    <n v="0"/>
    <x v="0"/>
    <x v="0"/>
    <x v="0"/>
  </r>
  <r>
    <x v="972"/>
    <d v="2017-12-13T00:00:00"/>
    <x v="279"/>
    <x v="30"/>
    <x v="0"/>
    <x v="1"/>
    <x v="0"/>
    <x v="10"/>
    <x v="1"/>
    <x v="0"/>
    <x v="0"/>
    <x v="0"/>
    <n v="1"/>
    <n v="1"/>
    <n v="0"/>
    <x v="531"/>
    <n v="0"/>
    <n v="1"/>
    <x v="0"/>
    <n v="0"/>
    <x v="1"/>
    <x v="0"/>
    <x v="0"/>
  </r>
  <r>
    <x v="973"/>
    <d v="2017-12-13T00:00:00"/>
    <x v="241"/>
    <x v="71"/>
    <x v="0"/>
    <x v="1"/>
    <x v="0"/>
    <x v="5"/>
    <x v="1"/>
    <x v="0"/>
    <x v="0"/>
    <x v="1"/>
    <n v="0"/>
    <n v="0"/>
    <n v="0"/>
    <x v="19"/>
    <n v="0"/>
    <n v="1"/>
    <x v="1"/>
    <n v="0"/>
    <x v="0"/>
    <x v="0"/>
    <x v="0"/>
  </r>
  <r>
    <x v="974"/>
    <d v="2017-12-13T00:00:00"/>
    <x v="262"/>
    <x v="12"/>
    <x v="0"/>
    <x v="0"/>
    <x v="1"/>
    <x v="7"/>
    <x v="0"/>
    <x v="0"/>
    <x v="0"/>
    <x v="1"/>
    <n v="1"/>
    <n v="1"/>
    <n v="0"/>
    <x v="606"/>
    <n v="0"/>
    <n v="0"/>
    <x v="1"/>
    <n v="0"/>
    <x v="0"/>
    <x v="0"/>
    <x v="0"/>
  </r>
  <r>
    <x v="975"/>
    <d v="2017-12-13T00:00:00"/>
    <x v="267"/>
    <x v="10"/>
    <x v="1"/>
    <x v="1"/>
    <x v="1"/>
    <x v="3"/>
    <x v="0"/>
    <x v="0"/>
    <x v="0"/>
    <x v="0"/>
    <n v="1"/>
    <n v="0"/>
    <n v="0"/>
    <x v="607"/>
    <n v="0"/>
    <n v="0"/>
    <x v="1"/>
    <n v="0"/>
    <x v="0"/>
    <x v="0"/>
    <x v="0"/>
  </r>
  <r>
    <x v="976"/>
    <d v="2017-12-13T00:00:00"/>
    <x v="247"/>
    <x v="2"/>
    <x v="0"/>
    <x v="1"/>
    <x v="1"/>
    <x v="0"/>
    <x v="0"/>
    <x v="0"/>
    <x v="0"/>
    <x v="0"/>
    <n v="1"/>
    <n v="0"/>
    <n v="0"/>
    <x v="532"/>
    <n v="1"/>
    <n v="0"/>
    <x v="1"/>
    <n v="0"/>
    <x v="0"/>
    <x v="0"/>
    <x v="0"/>
  </r>
  <r>
    <x v="977"/>
    <d v="2017-12-13T00:00:00"/>
    <x v="279"/>
    <x v="15"/>
    <x v="1"/>
    <x v="1"/>
    <x v="1"/>
    <x v="10"/>
    <x v="0"/>
    <x v="0"/>
    <x v="0"/>
    <x v="1"/>
    <n v="0"/>
    <n v="0"/>
    <n v="0"/>
    <x v="293"/>
    <n v="0"/>
    <n v="0"/>
    <x v="1"/>
    <n v="0"/>
    <x v="0"/>
    <x v="0"/>
    <x v="0"/>
  </r>
  <r>
    <x v="978"/>
    <d v="2017-12-13T00:00:00"/>
    <x v="271"/>
    <x v="38"/>
    <x v="0"/>
    <x v="1"/>
    <x v="1"/>
    <x v="9"/>
    <x v="0"/>
    <x v="0"/>
    <x v="0"/>
    <x v="0"/>
    <n v="1"/>
    <n v="0"/>
    <n v="0"/>
    <x v="102"/>
    <n v="0"/>
    <n v="1"/>
    <x v="0"/>
    <n v="0"/>
    <x v="0"/>
    <x v="0"/>
    <x v="0"/>
  </r>
  <r>
    <x v="979"/>
    <d v="2017-12-13T00:00:00"/>
    <x v="271"/>
    <x v="26"/>
    <x v="0"/>
    <x v="1"/>
    <x v="1"/>
    <x v="9"/>
    <x v="0"/>
    <x v="0"/>
    <x v="0"/>
    <x v="0"/>
    <n v="1"/>
    <n v="1"/>
    <n v="1"/>
    <x v="554"/>
    <n v="1"/>
    <n v="0"/>
    <x v="1"/>
    <n v="1"/>
    <x v="0"/>
    <x v="0"/>
    <x v="0"/>
  </r>
  <r>
    <x v="980"/>
    <d v="2017-12-13T00:00:00"/>
    <x v="247"/>
    <x v="16"/>
    <x v="0"/>
    <x v="1"/>
    <x v="1"/>
    <x v="0"/>
    <x v="0"/>
    <x v="0"/>
    <x v="0"/>
    <x v="0"/>
    <n v="0"/>
    <n v="1"/>
    <n v="0"/>
    <x v="608"/>
    <n v="0"/>
    <n v="0"/>
    <x v="1"/>
    <n v="0"/>
    <x v="0"/>
    <x v="0"/>
    <x v="0"/>
  </r>
  <r>
    <x v="981"/>
    <s v="13/12/2017"/>
    <x v="265"/>
    <x v="27"/>
    <x v="0"/>
    <x v="0"/>
    <x v="0"/>
    <x v="3"/>
    <x v="0"/>
    <x v="0"/>
    <x v="0"/>
    <x v="1"/>
    <n v="0"/>
    <n v="1"/>
    <n v="0"/>
    <x v="536"/>
    <n v="0"/>
    <n v="1"/>
    <x v="1"/>
    <n v="1"/>
    <x v="0"/>
    <x v="0"/>
    <x v="0"/>
  </r>
  <r>
    <x v="982"/>
    <d v="2017-12-14T00:00:00"/>
    <x v="241"/>
    <x v="9"/>
    <x v="1"/>
    <x v="1"/>
    <x v="0"/>
    <x v="18"/>
    <x v="1"/>
    <x v="0"/>
    <x v="0"/>
    <x v="1"/>
    <n v="0"/>
    <n v="1"/>
    <n v="0"/>
    <x v="183"/>
    <n v="0"/>
    <n v="1"/>
    <x v="1"/>
    <n v="0"/>
    <x v="0"/>
    <x v="0"/>
    <x v="0"/>
  </r>
  <r>
    <x v="983"/>
    <d v="2017-12-14T00:00:00"/>
    <x v="279"/>
    <x v="22"/>
    <x v="1"/>
    <x v="1"/>
    <x v="0"/>
    <x v="7"/>
    <x v="1"/>
    <x v="0"/>
    <x v="0"/>
    <x v="1"/>
    <n v="1"/>
    <n v="0"/>
    <n v="0"/>
    <x v="87"/>
    <n v="1"/>
    <n v="0"/>
    <x v="0"/>
    <n v="0"/>
    <x v="0"/>
    <x v="0"/>
    <x v="0"/>
  </r>
  <r>
    <x v="984"/>
    <s v="14/12/2017"/>
    <x v="278"/>
    <x v="26"/>
    <x v="0"/>
    <x v="1"/>
    <x v="0"/>
    <x v="7"/>
    <x v="0"/>
    <x v="0"/>
    <x v="0"/>
    <x v="1"/>
    <n v="0"/>
    <n v="0"/>
    <n v="0"/>
    <x v="609"/>
    <n v="0"/>
    <n v="0"/>
    <x v="1"/>
    <n v="1"/>
    <x v="0"/>
    <x v="0"/>
    <x v="0"/>
  </r>
  <r>
    <x v="985"/>
    <s v="14/12/2017"/>
    <x v="278"/>
    <x v="26"/>
    <x v="0"/>
    <x v="1"/>
    <x v="0"/>
    <x v="7"/>
    <x v="0"/>
    <x v="0"/>
    <x v="0"/>
    <x v="1"/>
    <n v="0"/>
    <n v="0"/>
    <n v="0"/>
    <x v="609"/>
    <n v="0"/>
    <n v="0"/>
    <x v="1"/>
    <n v="1"/>
    <x v="0"/>
    <x v="0"/>
    <x v="0"/>
  </r>
  <r>
    <x v="986"/>
    <d v="2017-12-14T00:00:00"/>
    <x v="267"/>
    <x v="12"/>
    <x v="1"/>
    <x v="0"/>
    <x v="1"/>
    <x v="10"/>
    <x v="2"/>
    <x v="0"/>
    <x v="0"/>
    <x v="0"/>
    <n v="1"/>
    <n v="1"/>
    <n v="0"/>
    <x v="587"/>
    <n v="0"/>
    <n v="0"/>
    <x v="1"/>
    <n v="1"/>
    <x v="0"/>
    <x v="0"/>
    <x v="0"/>
  </r>
  <r>
    <x v="987"/>
    <d v="2017-12-14T00:00:00"/>
    <x v="280"/>
    <x v="5"/>
    <x v="0"/>
    <x v="1"/>
    <x v="1"/>
    <x v="14"/>
    <x v="1"/>
    <x v="0"/>
    <x v="0"/>
    <x v="0"/>
    <n v="0"/>
    <n v="1"/>
    <n v="0"/>
    <x v="573"/>
    <n v="1"/>
    <n v="0"/>
    <x v="0"/>
    <n v="1"/>
    <x v="1"/>
    <x v="0"/>
    <x v="0"/>
  </r>
  <r>
    <x v="988"/>
    <d v="2017-12-14T00:00:00"/>
    <x v="262"/>
    <x v="6"/>
    <x v="0"/>
    <x v="1"/>
    <x v="1"/>
    <x v="0"/>
    <x v="0"/>
    <x v="0"/>
    <x v="0"/>
    <x v="0"/>
    <n v="0"/>
    <n v="1"/>
    <n v="0"/>
    <x v="434"/>
    <n v="0"/>
    <n v="0"/>
    <x v="1"/>
    <n v="0"/>
    <x v="0"/>
    <x v="0"/>
    <x v="0"/>
  </r>
  <r>
    <x v="989"/>
    <s v="15/12/2017"/>
    <x v="281"/>
    <x v="11"/>
    <x v="1"/>
    <x v="0"/>
    <x v="0"/>
    <x v="15"/>
    <x v="0"/>
    <x v="0"/>
    <x v="0"/>
    <x v="0"/>
    <n v="1"/>
    <n v="1"/>
    <n v="1"/>
    <x v="610"/>
    <n v="1"/>
    <n v="0"/>
    <x v="1"/>
    <n v="1"/>
    <x v="0"/>
    <x v="0"/>
    <x v="0"/>
  </r>
  <r>
    <x v="990"/>
    <d v="2017-12-15T00:00:00"/>
    <x v="282"/>
    <x v="15"/>
    <x v="0"/>
    <x v="0"/>
    <x v="1"/>
    <x v="8"/>
    <x v="0"/>
    <x v="0"/>
    <x v="0"/>
    <x v="1"/>
    <n v="1"/>
    <n v="1"/>
    <n v="0"/>
    <x v="81"/>
    <n v="0"/>
    <n v="0"/>
    <x v="0"/>
    <n v="0"/>
    <x v="0"/>
    <x v="0"/>
    <x v="0"/>
  </r>
  <r>
    <x v="991"/>
    <d v="2017-12-15T00:00:00"/>
    <x v="271"/>
    <x v="2"/>
    <x v="1"/>
    <x v="1"/>
    <x v="1"/>
    <x v="3"/>
    <x v="0"/>
    <x v="0"/>
    <x v="0"/>
    <x v="1"/>
    <n v="1"/>
    <n v="0"/>
    <n v="1"/>
    <x v="321"/>
    <n v="1"/>
    <n v="1"/>
    <x v="0"/>
    <n v="1"/>
    <x v="0"/>
    <x v="0"/>
    <x v="0"/>
  </r>
  <r>
    <x v="992"/>
    <d v="2017-12-15T00:00:00"/>
    <x v="283"/>
    <x v="38"/>
    <x v="0"/>
    <x v="1"/>
    <x v="1"/>
    <x v="9"/>
    <x v="0"/>
    <x v="0"/>
    <x v="0"/>
    <x v="0"/>
    <n v="1"/>
    <n v="0"/>
    <n v="0"/>
    <x v="611"/>
    <n v="1"/>
    <n v="0"/>
    <x v="1"/>
    <n v="1"/>
    <x v="0"/>
    <x v="0"/>
    <x v="0"/>
  </r>
  <r>
    <x v="993"/>
    <d v="2017-12-15T00:00:00"/>
    <x v="283"/>
    <x v="10"/>
    <x v="0"/>
    <x v="1"/>
    <x v="0"/>
    <x v="9"/>
    <x v="1"/>
    <x v="0"/>
    <x v="0"/>
    <x v="1"/>
    <n v="0"/>
    <n v="1"/>
    <n v="0"/>
    <x v="230"/>
    <n v="0"/>
    <n v="1"/>
    <x v="0"/>
    <n v="1"/>
    <x v="0"/>
    <x v="0"/>
    <x v="0"/>
  </r>
  <r>
    <x v="994"/>
    <s v="16/12/2017"/>
    <x v="284"/>
    <x v="46"/>
    <x v="1"/>
    <x v="1"/>
    <x v="0"/>
    <x v="13"/>
    <x v="0"/>
    <x v="0"/>
    <x v="0"/>
    <x v="1"/>
    <n v="0"/>
    <n v="0"/>
    <n v="0"/>
    <x v="612"/>
    <n v="1"/>
    <n v="1"/>
    <x v="0"/>
    <n v="0"/>
    <x v="0"/>
    <x v="0"/>
    <x v="0"/>
  </r>
  <r>
    <x v="995"/>
    <d v="2017-12-16T00:00:00"/>
    <x v="271"/>
    <x v="35"/>
    <x v="0"/>
    <x v="0"/>
    <x v="1"/>
    <x v="10"/>
    <x v="0"/>
    <x v="0"/>
    <x v="0"/>
    <x v="0"/>
    <n v="1"/>
    <n v="1"/>
    <n v="1"/>
    <x v="51"/>
    <n v="0"/>
    <n v="1"/>
    <x v="1"/>
    <n v="1"/>
    <x v="1"/>
    <x v="0"/>
    <x v="0"/>
  </r>
  <r>
    <x v="996"/>
    <d v="2017-12-16T00:00:00"/>
    <x v="279"/>
    <x v="25"/>
    <x v="1"/>
    <x v="1"/>
    <x v="1"/>
    <x v="5"/>
    <x v="0"/>
    <x v="0"/>
    <x v="0"/>
    <x v="1"/>
    <n v="1"/>
    <n v="0"/>
    <n v="0"/>
    <x v="10"/>
    <n v="0"/>
    <n v="0"/>
    <x v="1"/>
    <n v="0"/>
    <x v="0"/>
    <x v="0"/>
    <x v="0"/>
  </r>
  <r>
    <x v="997"/>
    <d v="2017-12-16T00:00:00"/>
    <x v="283"/>
    <x v="10"/>
    <x v="0"/>
    <x v="1"/>
    <x v="1"/>
    <x v="19"/>
    <x v="0"/>
    <x v="0"/>
    <x v="0"/>
    <x v="1"/>
    <n v="1"/>
    <n v="0"/>
    <n v="0"/>
    <x v="125"/>
    <n v="0"/>
    <n v="1"/>
    <x v="1"/>
    <n v="0"/>
    <x v="0"/>
    <x v="0"/>
    <x v="0"/>
  </r>
  <r>
    <x v="998"/>
    <d v="2017-12-16T00:00:00"/>
    <x v="279"/>
    <x v="27"/>
    <x v="0"/>
    <x v="0"/>
    <x v="0"/>
    <x v="5"/>
    <x v="1"/>
    <x v="0"/>
    <x v="0"/>
    <x v="1"/>
    <n v="0"/>
    <n v="0"/>
    <n v="0"/>
    <x v="613"/>
    <n v="0"/>
    <n v="1"/>
    <x v="0"/>
    <n v="0"/>
    <x v="1"/>
    <x v="0"/>
    <x v="0"/>
  </r>
  <r>
    <x v="999"/>
    <s v="16/12/2017"/>
    <x v="270"/>
    <x v="22"/>
    <x v="0"/>
    <x v="1"/>
    <x v="0"/>
    <x v="7"/>
    <x v="0"/>
    <x v="0"/>
    <x v="0"/>
    <x v="1"/>
    <n v="0"/>
    <n v="0"/>
    <n v="0"/>
    <x v="614"/>
    <n v="0"/>
    <n v="1"/>
    <x v="0"/>
    <n v="0"/>
    <x v="0"/>
    <x v="0"/>
    <x v="0"/>
  </r>
  <r>
    <x v="1000"/>
    <d v="2017-12-16T00:00:00"/>
    <x v="267"/>
    <x v="9"/>
    <x v="0"/>
    <x v="1"/>
    <x v="1"/>
    <x v="0"/>
    <x v="0"/>
    <x v="0"/>
    <x v="0"/>
    <x v="0"/>
    <n v="1"/>
    <n v="0"/>
    <n v="0"/>
    <x v="10"/>
    <n v="0"/>
    <n v="0"/>
    <x v="1"/>
    <n v="0"/>
    <x v="0"/>
    <x v="0"/>
    <x v="0"/>
  </r>
  <r>
    <x v="1001"/>
    <s v="16/12/2017"/>
    <x v="285"/>
    <x v="33"/>
    <x v="0"/>
    <x v="1"/>
    <x v="0"/>
    <x v="19"/>
    <x v="0"/>
    <x v="0"/>
    <x v="0"/>
    <x v="1"/>
    <n v="1"/>
    <n v="1"/>
    <n v="0"/>
    <x v="487"/>
    <n v="0"/>
    <n v="1"/>
    <x v="0"/>
    <n v="0"/>
    <x v="0"/>
    <x v="0"/>
    <x v="0"/>
  </r>
  <r>
    <x v="1002"/>
    <s v="16/12/2017"/>
    <x v="286"/>
    <x v="8"/>
    <x v="0"/>
    <x v="1"/>
    <x v="1"/>
    <x v="10"/>
    <x v="0"/>
    <x v="0"/>
    <x v="0"/>
    <x v="1"/>
    <n v="0"/>
    <n v="1"/>
    <n v="0"/>
    <x v="615"/>
    <n v="0"/>
    <n v="1"/>
    <x v="0"/>
    <n v="1"/>
    <x v="0"/>
    <x v="0"/>
    <x v="0"/>
  </r>
  <r>
    <x v="1003"/>
    <d v="2017-12-17T00:00:00"/>
    <x v="267"/>
    <x v="30"/>
    <x v="1"/>
    <x v="1"/>
    <x v="0"/>
    <x v="5"/>
    <x v="2"/>
    <x v="0"/>
    <x v="0"/>
    <x v="0"/>
    <n v="0"/>
    <n v="0"/>
    <n v="0"/>
    <x v="528"/>
    <n v="0"/>
    <n v="1"/>
    <x v="0"/>
    <n v="0"/>
    <x v="0"/>
    <x v="0"/>
    <x v="0"/>
  </r>
  <r>
    <x v="1004"/>
    <d v="2017-12-17T00:00:00"/>
    <x v="267"/>
    <x v="7"/>
    <x v="0"/>
    <x v="0"/>
    <x v="0"/>
    <x v="5"/>
    <x v="1"/>
    <x v="0"/>
    <x v="0"/>
    <x v="0"/>
    <n v="1"/>
    <n v="0"/>
    <n v="0"/>
    <x v="387"/>
    <n v="0"/>
    <n v="0"/>
    <x v="1"/>
    <n v="0"/>
    <x v="0"/>
    <x v="0"/>
    <x v="0"/>
  </r>
  <r>
    <x v="1005"/>
    <d v="2017-12-17T00:00:00"/>
    <x v="287"/>
    <x v="51"/>
    <x v="1"/>
    <x v="1"/>
    <x v="0"/>
    <x v="16"/>
    <x v="0"/>
    <x v="0"/>
    <x v="0"/>
    <x v="0"/>
    <n v="1"/>
    <n v="1"/>
    <n v="1"/>
    <x v="616"/>
    <n v="1"/>
    <n v="0"/>
    <x v="1"/>
    <n v="1"/>
    <x v="0"/>
    <x v="0"/>
    <x v="0"/>
  </r>
  <r>
    <x v="1006"/>
    <d v="2017-12-17T00:00:00"/>
    <x v="288"/>
    <x v="54"/>
    <x v="0"/>
    <x v="1"/>
    <x v="0"/>
    <x v="19"/>
    <x v="0"/>
    <x v="1"/>
    <x v="1"/>
    <x v="1"/>
    <n v="0"/>
    <n v="1"/>
    <n v="0"/>
    <x v="242"/>
    <n v="0"/>
    <n v="1"/>
    <x v="1"/>
    <n v="0"/>
    <x v="0"/>
    <x v="0"/>
    <x v="2"/>
  </r>
  <r>
    <x v="1007"/>
    <d v="2017-12-17T00:00:00"/>
    <x v="282"/>
    <x v="27"/>
    <x v="0"/>
    <x v="0"/>
    <x v="1"/>
    <x v="13"/>
    <x v="0"/>
    <x v="0"/>
    <x v="0"/>
    <x v="0"/>
    <n v="0"/>
    <n v="1"/>
    <n v="0"/>
    <x v="617"/>
    <n v="0"/>
    <n v="0"/>
    <x v="0"/>
    <n v="0"/>
    <x v="0"/>
    <x v="0"/>
    <x v="0"/>
  </r>
  <r>
    <x v="1008"/>
    <d v="2017-12-17T00:00:00"/>
    <x v="271"/>
    <x v="55"/>
    <x v="0"/>
    <x v="1"/>
    <x v="1"/>
    <x v="7"/>
    <x v="0"/>
    <x v="0"/>
    <x v="0"/>
    <x v="0"/>
    <n v="0"/>
    <n v="0"/>
    <n v="0"/>
    <x v="618"/>
    <n v="0"/>
    <n v="1"/>
    <x v="1"/>
    <n v="0"/>
    <x v="0"/>
    <x v="0"/>
    <x v="0"/>
  </r>
  <r>
    <x v="1009"/>
    <d v="2017-12-17T00:00:00"/>
    <x v="282"/>
    <x v="43"/>
    <x v="1"/>
    <x v="1"/>
    <x v="1"/>
    <x v="13"/>
    <x v="0"/>
    <x v="0"/>
    <x v="0"/>
    <x v="0"/>
    <n v="1"/>
    <n v="0"/>
    <n v="0"/>
    <x v="233"/>
    <n v="1"/>
    <n v="1"/>
    <x v="0"/>
    <n v="1"/>
    <x v="0"/>
    <x v="0"/>
    <x v="0"/>
  </r>
  <r>
    <x v="1010"/>
    <d v="2017-12-17T00:00:00"/>
    <x v="288"/>
    <x v="16"/>
    <x v="1"/>
    <x v="1"/>
    <x v="1"/>
    <x v="19"/>
    <x v="0"/>
    <x v="0"/>
    <x v="0"/>
    <x v="0"/>
    <n v="1"/>
    <n v="1"/>
    <n v="0"/>
    <x v="10"/>
    <n v="0"/>
    <n v="0"/>
    <x v="1"/>
    <n v="0"/>
    <x v="0"/>
    <x v="0"/>
    <x v="0"/>
  </r>
  <r>
    <x v="1011"/>
    <d v="2017-12-18T00:00:00"/>
    <x v="289"/>
    <x v="32"/>
    <x v="1"/>
    <x v="1"/>
    <x v="0"/>
    <x v="5"/>
    <x v="1"/>
    <x v="0"/>
    <x v="0"/>
    <x v="1"/>
    <n v="1"/>
    <n v="0"/>
    <n v="0"/>
    <x v="355"/>
    <n v="1"/>
    <n v="1"/>
    <x v="0"/>
    <n v="0"/>
    <x v="0"/>
    <x v="0"/>
    <x v="0"/>
  </r>
  <r>
    <x v="1012"/>
    <d v="2017-12-18T00:00:00"/>
    <x v="283"/>
    <x v="22"/>
    <x v="0"/>
    <x v="1"/>
    <x v="0"/>
    <x v="10"/>
    <x v="0"/>
    <x v="0"/>
    <x v="0"/>
    <x v="0"/>
    <n v="0"/>
    <n v="1"/>
    <n v="0"/>
    <x v="409"/>
    <n v="0"/>
    <n v="0"/>
    <x v="1"/>
    <n v="0"/>
    <x v="0"/>
    <x v="0"/>
    <x v="0"/>
  </r>
  <r>
    <x v="1013"/>
    <d v="2017-12-18T00:00:00"/>
    <x v="273"/>
    <x v="18"/>
    <x v="0"/>
    <x v="0"/>
    <x v="1"/>
    <x v="7"/>
    <x v="0"/>
    <x v="0"/>
    <x v="0"/>
    <x v="0"/>
    <n v="1"/>
    <n v="1"/>
    <n v="0"/>
    <x v="534"/>
    <n v="0"/>
    <n v="0"/>
    <x v="0"/>
    <n v="0"/>
    <x v="0"/>
    <x v="0"/>
    <x v="0"/>
  </r>
  <r>
    <x v="1014"/>
    <d v="2017-12-18T00:00:00"/>
    <x v="282"/>
    <x v="2"/>
    <x v="1"/>
    <x v="0"/>
    <x v="1"/>
    <x v="9"/>
    <x v="0"/>
    <x v="0"/>
    <x v="0"/>
    <x v="0"/>
    <n v="1"/>
    <n v="0"/>
    <n v="0"/>
    <x v="26"/>
    <n v="0"/>
    <n v="1"/>
    <x v="1"/>
    <n v="0"/>
    <x v="0"/>
    <x v="0"/>
    <x v="0"/>
  </r>
  <r>
    <x v="1015"/>
    <d v="2017-12-18T00:00:00"/>
    <x v="290"/>
    <x v="45"/>
    <x v="1"/>
    <x v="1"/>
    <x v="1"/>
    <x v="20"/>
    <x v="0"/>
    <x v="0"/>
    <x v="0"/>
    <x v="0"/>
    <n v="0"/>
    <n v="0"/>
    <n v="0"/>
    <x v="619"/>
    <n v="1"/>
    <n v="0"/>
    <x v="0"/>
    <n v="0"/>
    <x v="0"/>
    <x v="0"/>
    <x v="0"/>
  </r>
  <r>
    <x v="1016"/>
    <d v="2017-12-18T00:00:00"/>
    <x v="273"/>
    <x v="36"/>
    <x v="1"/>
    <x v="1"/>
    <x v="1"/>
    <x v="7"/>
    <x v="2"/>
    <x v="0"/>
    <x v="0"/>
    <x v="0"/>
    <n v="1"/>
    <n v="1"/>
    <n v="1"/>
    <x v="34"/>
    <n v="0"/>
    <n v="0"/>
    <x v="0"/>
    <n v="1"/>
    <x v="0"/>
    <x v="0"/>
    <x v="0"/>
  </r>
  <r>
    <x v="1017"/>
    <d v="2017-12-18T00:00:00"/>
    <x v="288"/>
    <x v="45"/>
    <x v="0"/>
    <x v="1"/>
    <x v="1"/>
    <x v="3"/>
    <x v="0"/>
    <x v="0"/>
    <x v="0"/>
    <x v="1"/>
    <n v="0"/>
    <n v="1"/>
    <n v="0"/>
    <x v="620"/>
    <n v="0"/>
    <n v="1"/>
    <x v="0"/>
    <n v="0"/>
    <x v="0"/>
    <x v="0"/>
    <x v="0"/>
  </r>
  <r>
    <x v="1018"/>
    <s v="18/12/2017"/>
    <x v="285"/>
    <x v="23"/>
    <x v="0"/>
    <x v="1"/>
    <x v="0"/>
    <x v="10"/>
    <x v="0"/>
    <x v="0"/>
    <x v="0"/>
    <x v="1"/>
    <n v="0"/>
    <n v="0"/>
    <n v="0"/>
    <x v="621"/>
    <n v="0"/>
    <n v="1"/>
    <x v="0"/>
    <n v="0"/>
    <x v="0"/>
    <x v="0"/>
    <x v="0"/>
  </r>
  <r>
    <x v="1019"/>
    <s v="18/12/2017"/>
    <x v="291"/>
    <x v="5"/>
    <x v="1"/>
    <x v="1"/>
    <x v="0"/>
    <x v="25"/>
    <x v="0"/>
    <x v="0"/>
    <x v="0"/>
    <x v="1"/>
    <n v="1"/>
    <n v="1"/>
    <n v="0"/>
    <x v="491"/>
    <n v="0"/>
    <n v="1"/>
    <x v="0"/>
    <n v="0"/>
    <x v="1"/>
    <x v="0"/>
    <x v="0"/>
  </r>
  <r>
    <x v="1020"/>
    <s v="19/12/2017"/>
    <x v="285"/>
    <x v="14"/>
    <x v="1"/>
    <x v="1"/>
    <x v="0"/>
    <x v="7"/>
    <x v="0"/>
    <x v="0"/>
    <x v="0"/>
    <x v="0"/>
    <n v="1"/>
    <n v="1"/>
    <n v="1"/>
    <x v="622"/>
    <n v="1"/>
    <n v="1"/>
    <x v="0"/>
    <n v="1"/>
    <x v="0"/>
    <x v="0"/>
    <x v="0"/>
  </r>
  <r>
    <x v="1021"/>
    <d v="2017-12-19T00:00:00"/>
    <x v="275"/>
    <x v="0"/>
    <x v="0"/>
    <x v="0"/>
    <x v="0"/>
    <x v="9"/>
    <x v="0"/>
    <x v="0"/>
    <x v="0"/>
    <x v="1"/>
    <n v="1"/>
    <n v="0"/>
    <n v="0"/>
    <x v="623"/>
    <n v="0"/>
    <n v="1"/>
    <x v="1"/>
    <n v="0"/>
    <x v="1"/>
    <x v="0"/>
    <x v="0"/>
  </r>
  <r>
    <x v="1022"/>
    <d v="2017-12-19T00:00:00"/>
    <x v="275"/>
    <x v="0"/>
    <x v="0"/>
    <x v="1"/>
    <x v="1"/>
    <x v="9"/>
    <x v="0"/>
    <x v="0"/>
    <x v="0"/>
    <x v="1"/>
    <n v="1"/>
    <n v="0"/>
    <n v="0"/>
    <x v="623"/>
    <n v="0"/>
    <n v="1"/>
    <x v="0"/>
    <n v="0"/>
    <x v="0"/>
    <x v="0"/>
    <x v="0"/>
  </r>
  <r>
    <x v="1023"/>
    <d v="2017-12-19T00:00:00"/>
    <x v="288"/>
    <x v="10"/>
    <x v="0"/>
    <x v="1"/>
    <x v="1"/>
    <x v="10"/>
    <x v="0"/>
    <x v="0"/>
    <x v="0"/>
    <x v="1"/>
    <n v="0"/>
    <n v="1"/>
    <n v="0"/>
    <x v="624"/>
    <n v="0"/>
    <n v="1"/>
    <x v="1"/>
    <n v="0"/>
    <x v="0"/>
    <x v="0"/>
    <x v="0"/>
  </r>
  <r>
    <x v="1024"/>
    <s v="19/12/2017"/>
    <x v="292"/>
    <x v="36"/>
    <x v="1"/>
    <x v="1"/>
    <x v="0"/>
    <x v="13"/>
    <x v="0"/>
    <x v="0"/>
    <x v="0"/>
    <x v="0"/>
    <n v="0"/>
    <n v="0"/>
    <n v="1"/>
    <x v="528"/>
    <n v="1"/>
    <n v="1"/>
    <x v="0"/>
    <n v="1"/>
    <x v="0"/>
    <x v="0"/>
    <x v="0"/>
  </r>
  <r>
    <x v="1025"/>
    <s v="19/12/2017"/>
    <x v="293"/>
    <x v="38"/>
    <x v="1"/>
    <x v="1"/>
    <x v="0"/>
    <x v="10"/>
    <x v="0"/>
    <x v="0"/>
    <x v="0"/>
    <x v="1"/>
    <n v="0"/>
    <n v="1"/>
    <n v="0"/>
    <x v="464"/>
    <n v="0"/>
    <n v="1"/>
    <x v="1"/>
    <n v="0"/>
    <x v="0"/>
    <x v="0"/>
    <x v="0"/>
  </r>
  <r>
    <x v="1026"/>
    <d v="2017-12-20T00:00:00"/>
    <x v="273"/>
    <x v="36"/>
    <x v="0"/>
    <x v="0"/>
    <x v="0"/>
    <x v="5"/>
    <x v="1"/>
    <x v="0"/>
    <x v="0"/>
    <x v="0"/>
    <n v="0"/>
    <n v="0"/>
    <n v="0"/>
    <x v="625"/>
    <n v="0"/>
    <n v="1"/>
    <x v="0"/>
    <n v="1"/>
    <x v="1"/>
    <x v="0"/>
    <x v="0"/>
  </r>
  <r>
    <x v="1027"/>
    <d v="2017-12-20T00:00:00"/>
    <x v="273"/>
    <x v="16"/>
    <x v="0"/>
    <x v="1"/>
    <x v="0"/>
    <x v="5"/>
    <x v="1"/>
    <x v="0"/>
    <x v="0"/>
    <x v="0"/>
    <n v="1"/>
    <n v="0"/>
    <n v="0"/>
    <x v="47"/>
    <n v="0"/>
    <n v="1"/>
    <x v="0"/>
    <n v="1"/>
    <x v="1"/>
    <x v="0"/>
    <x v="0"/>
  </r>
  <r>
    <x v="1028"/>
    <d v="2017-12-20T00:00:00"/>
    <x v="290"/>
    <x v="32"/>
    <x v="0"/>
    <x v="1"/>
    <x v="0"/>
    <x v="8"/>
    <x v="0"/>
    <x v="0"/>
    <x v="0"/>
    <x v="1"/>
    <n v="1"/>
    <n v="0"/>
    <n v="1"/>
    <x v="626"/>
    <n v="0"/>
    <n v="1"/>
    <x v="0"/>
    <n v="1"/>
    <x v="0"/>
    <x v="0"/>
    <x v="0"/>
  </r>
  <r>
    <x v="1029"/>
    <d v="2017-12-20T00:00:00"/>
    <x v="288"/>
    <x v="2"/>
    <x v="0"/>
    <x v="0"/>
    <x v="1"/>
    <x v="7"/>
    <x v="0"/>
    <x v="0"/>
    <x v="0"/>
    <x v="1"/>
    <n v="1"/>
    <n v="1"/>
    <n v="0"/>
    <x v="538"/>
    <n v="0"/>
    <n v="0"/>
    <x v="1"/>
    <n v="0"/>
    <x v="0"/>
    <x v="0"/>
    <x v="0"/>
  </r>
  <r>
    <x v="1030"/>
    <d v="2017-12-20T00:00:00"/>
    <x v="282"/>
    <x v="60"/>
    <x v="1"/>
    <x v="1"/>
    <x v="1"/>
    <x v="3"/>
    <x v="2"/>
    <x v="0"/>
    <x v="0"/>
    <x v="1"/>
    <n v="1"/>
    <n v="0"/>
    <n v="0"/>
    <x v="564"/>
    <n v="0"/>
    <n v="0"/>
    <x v="0"/>
    <n v="1"/>
    <x v="0"/>
    <x v="0"/>
    <x v="0"/>
  </r>
  <r>
    <x v="1031"/>
    <s v="20/12/2017"/>
    <x v="276"/>
    <x v="8"/>
    <x v="0"/>
    <x v="1"/>
    <x v="1"/>
    <x v="4"/>
    <x v="0"/>
    <x v="0"/>
    <x v="0"/>
    <x v="1"/>
    <n v="1"/>
    <n v="1"/>
    <n v="0"/>
    <x v="181"/>
    <n v="0"/>
    <n v="0"/>
    <x v="1"/>
    <n v="1"/>
    <x v="0"/>
    <x v="0"/>
    <x v="0"/>
  </r>
  <r>
    <x v="1032"/>
    <d v="2017-12-20T00:00:00"/>
    <x v="280"/>
    <x v="27"/>
    <x v="0"/>
    <x v="1"/>
    <x v="1"/>
    <x v="9"/>
    <x v="2"/>
    <x v="0"/>
    <x v="1"/>
    <x v="0"/>
    <n v="0"/>
    <n v="1"/>
    <n v="0"/>
    <x v="191"/>
    <n v="0"/>
    <n v="0"/>
    <x v="0"/>
    <n v="0"/>
    <x v="0"/>
    <x v="0"/>
    <x v="1"/>
  </r>
  <r>
    <x v="1033"/>
    <d v="2017-12-20T00:00:00"/>
    <x v="272"/>
    <x v="50"/>
    <x v="0"/>
    <x v="1"/>
    <x v="1"/>
    <x v="2"/>
    <x v="0"/>
    <x v="0"/>
    <x v="0"/>
    <x v="1"/>
    <n v="0"/>
    <n v="1"/>
    <n v="0"/>
    <x v="515"/>
    <n v="0"/>
    <n v="0"/>
    <x v="1"/>
    <n v="0"/>
    <x v="0"/>
    <x v="0"/>
    <x v="0"/>
  </r>
  <r>
    <x v="1034"/>
    <d v="2017-12-20T00:00:00"/>
    <x v="290"/>
    <x v="17"/>
    <x v="0"/>
    <x v="1"/>
    <x v="1"/>
    <x v="8"/>
    <x v="0"/>
    <x v="0"/>
    <x v="0"/>
    <x v="1"/>
    <n v="0"/>
    <n v="1"/>
    <n v="0"/>
    <x v="330"/>
    <n v="0"/>
    <n v="0"/>
    <x v="1"/>
    <n v="0"/>
    <x v="0"/>
    <x v="0"/>
    <x v="0"/>
  </r>
  <r>
    <x v="1035"/>
    <d v="2017-12-20T00:00:00"/>
    <x v="280"/>
    <x v="27"/>
    <x v="0"/>
    <x v="1"/>
    <x v="1"/>
    <x v="9"/>
    <x v="0"/>
    <x v="0"/>
    <x v="0"/>
    <x v="0"/>
    <n v="0"/>
    <n v="1"/>
    <n v="0"/>
    <x v="627"/>
    <n v="0"/>
    <n v="0"/>
    <x v="1"/>
    <n v="0"/>
    <x v="0"/>
    <x v="0"/>
    <x v="0"/>
  </r>
  <r>
    <x v="1036"/>
    <d v="2017-12-20T00:00:00"/>
    <x v="283"/>
    <x v="2"/>
    <x v="0"/>
    <x v="1"/>
    <x v="1"/>
    <x v="0"/>
    <x v="0"/>
    <x v="0"/>
    <x v="0"/>
    <x v="0"/>
    <n v="1"/>
    <n v="1"/>
    <n v="0"/>
    <x v="628"/>
    <n v="1"/>
    <n v="0"/>
    <x v="1"/>
    <n v="0"/>
    <x v="0"/>
    <x v="0"/>
    <x v="0"/>
  </r>
  <r>
    <x v="1037"/>
    <s v="20/12/2017"/>
    <x v="284"/>
    <x v="45"/>
    <x v="0"/>
    <x v="1"/>
    <x v="0"/>
    <x v="10"/>
    <x v="0"/>
    <x v="0"/>
    <x v="0"/>
    <x v="1"/>
    <n v="1"/>
    <n v="1"/>
    <n v="0"/>
    <x v="210"/>
    <n v="0"/>
    <n v="1"/>
    <x v="1"/>
    <n v="0"/>
    <x v="0"/>
    <x v="0"/>
    <x v="0"/>
  </r>
  <r>
    <x v="1038"/>
    <s v="20/12/2017"/>
    <x v="284"/>
    <x v="15"/>
    <x v="1"/>
    <x v="1"/>
    <x v="1"/>
    <x v="10"/>
    <x v="0"/>
    <x v="0"/>
    <x v="0"/>
    <x v="1"/>
    <n v="1"/>
    <n v="1"/>
    <n v="0"/>
    <x v="188"/>
    <n v="0"/>
    <n v="1"/>
    <x v="0"/>
    <n v="0"/>
    <x v="0"/>
    <x v="0"/>
    <x v="0"/>
  </r>
  <r>
    <x v="1039"/>
    <s v="21/12/2017"/>
    <x v="284"/>
    <x v="9"/>
    <x v="0"/>
    <x v="0"/>
    <x v="0"/>
    <x v="7"/>
    <x v="0"/>
    <x v="0"/>
    <x v="0"/>
    <x v="1"/>
    <n v="0"/>
    <n v="1"/>
    <n v="0"/>
    <x v="629"/>
    <n v="0"/>
    <n v="1"/>
    <x v="0"/>
    <n v="0"/>
    <x v="0"/>
    <x v="0"/>
    <x v="0"/>
  </r>
  <r>
    <x v="1040"/>
    <s v="21/12/2017"/>
    <x v="292"/>
    <x v="44"/>
    <x v="1"/>
    <x v="1"/>
    <x v="1"/>
    <x v="19"/>
    <x v="0"/>
    <x v="0"/>
    <x v="0"/>
    <x v="1"/>
    <n v="0"/>
    <n v="1"/>
    <n v="0"/>
    <x v="630"/>
    <n v="0"/>
    <n v="1"/>
    <x v="1"/>
    <n v="0"/>
    <x v="0"/>
    <x v="0"/>
    <x v="0"/>
  </r>
  <r>
    <x v="1041"/>
    <s v="21/12/2017"/>
    <x v="292"/>
    <x v="44"/>
    <x v="1"/>
    <x v="1"/>
    <x v="1"/>
    <x v="19"/>
    <x v="0"/>
    <x v="0"/>
    <x v="0"/>
    <x v="1"/>
    <n v="0"/>
    <n v="1"/>
    <n v="0"/>
    <x v="630"/>
    <n v="0"/>
    <n v="1"/>
    <x v="1"/>
    <n v="0"/>
    <x v="0"/>
    <x v="0"/>
    <x v="0"/>
  </r>
  <r>
    <x v="1042"/>
    <s v="21/12/2017"/>
    <x v="294"/>
    <x v="6"/>
    <x v="0"/>
    <x v="1"/>
    <x v="0"/>
    <x v="21"/>
    <x v="0"/>
    <x v="0"/>
    <x v="0"/>
    <x v="0"/>
    <n v="1"/>
    <n v="1"/>
    <n v="0"/>
    <x v="276"/>
    <n v="0"/>
    <n v="1"/>
    <x v="1"/>
    <n v="0"/>
    <x v="0"/>
    <x v="0"/>
    <x v="0"/>
  </r>
  <r>
    <x v="1043"/>
    <s v="21/12/2017"/>
    <x v="245"/>
    <x v="20"/>
    <x v="1"/>
    <x v="1"/>
    <x v="0"/>
    <x v="11"/>
    <x v="0"/>
    <x v="0"/>
    <x v="0"/>
    <x v="0"/>
    <n v="1"/>
    <n v="1"/>
    <n v="1"/>
    <x v="581"/>
    <n v="1"/>
    <n v="0"/>
    <x v="1"/>
    <n v="1"/>
    <x v="0"/>
    <x v="0"/>
    <x v="0"/>
  </r>
  <r>
    <x v="1044"/>
    <s v="21/12/2017"/>
    <x v="295"/>
    <x v="16"/>
    <x v="0"/>
    <x v="1"/>
    <x v="0"/>
    <x v="34"/>
    <x v="0"/>
    <x v="0"/>
    <x v="0"/>
    <x v="0"/>
    <n v="1"/>
    <n v="1"/>
    <n v="1"/>
    <x v="631"/>
    <n v="1"/>
    <n v="0"/>
    <x v="1"/>
    <n v="1"/>
    <x v="0"/>
    <x v="0"/>
    <x v="0"/>
  </r>
  <r>
    <x v="1045"/>
    <d v="2017-12-21T00:00:00"/>
    <x v="280"/>
    <x v="56"/>
    <x v="0"/>
    <x v="1"/>
    <x v="1"/>
    <x v="19"/>
    <x v="0"/>
    <x v="0"/>
    <x v="0"/>
    <x v="1"/>
    <n v="0"/>
    <n v="1"/>
    <n v="0"/>
    <x v="632"/>
    <n v="0"/>
    <n v="0"/>
    <x v="1"/>
    <n v="0"/>
    <x v="0"/>
    <x v="0"/>
    <x v="0"/>
  </r>
  <r>
    <x v="1046"/>
    <d v="2017-12-21T00:00:00"/>
    <x v="274"/>
    <x v="18"/>
    <x v="1"/>
    <x v="1"/>
    <x v="1"/>
    <x v="9"/>
    <x v="0"/>
    <x v="0"/>
    <x v="0"/>
    <x v="0"/>
    <n v="1"/>
    <n v="1"/>
    <n v="0"/>
    <x v="614"/>
    <n v="0"/>
    <n v="0"/>
    <x v="0"/>
    <n v="1"/>
    <x v="0"/>
    <x v="0"/>
    <x v="0"/>
  </r>
  <r>
    <x v="1047"/>
    <d v="2017-12-21T00:00:00"/>
    <x v="280"/>
    <x v="31"/>
    <x v="1"/>
    <x v="1"/>
    <x v="1"/>
    <x v="19"/>
    <x v="0"/>
    <x v="0"/>
    <x v="0"/>
    <x v="0"/>
    <n v="1"/>
    <n v="1"/>
    <n v="0"/>
    <x v="633"/>
    <n v="1"/>
    <n v="0"/>
    <x v="0"/>
    <n v="0"/>
    <x v="0"/>
    <x v="0"/>
    <x v="0"/>
  </r>
  <r>
    <x v="1048"/>
    <d v="2017-12-21T00:00:00"/>
    <x v="290"/>
    <x v="13"/>
    <x v="1"/>
    <x v="1"/>
    <x v="1"/>
    <x v="2"/>
    <x v="0"/>
    <x v="0"/>
    <x v="0"/>
    <x v="0"/>
    <n v="1"/>
    <n v="0"/>
    <n v="1"/>
    <x v="634"/>
    <n v="1"/>
    <n v="0"/>
    <x v="1"/>
    <n v="1"/>
    <x v="0"/>
    <x v="0"/>
    <x v="0"/>
  </r>
  <r>
    <x v="1049"/>
    <s v="21/12/2017"/>
    <x v="296"/>
    <x v="46"/>
    <x v="1"/>
    <x v="1"/>
    <x v="1"/>
    <x v="10"/>
    <x v="0"/>
    <x v="0"/>
    <x v="0"/>
    <x v="0"/>
    <n v="1"/>
    <n v="1"/>
    <n v="0"/>
    <x v="188"/>
    <n v="1"/>
    <n v="1"/>
    <x v="0"/>
    <n v="0"/>
    <x v="0"/>
    <x v="0"/>
    <x v="0"/>
  </r>
  <r>
    <x v="1050"/>
    <d v="2017-12-22T00:00:00"/>
    <x v="290"/>
    <x v="1"/>
    <x v="1"/>
    <x v="0"/>
    <x v="0"/>
    <x v="13"/>
    <x v="0"/>
    <x v="0"/>
    <x v="0"/>
    <x v="1"/>
    <n v="1"/>
    <n v="1"/>
    <n v="0"/>
    <x v="119"/>
    <n v="0"/>
    <n v="1"/>
    <x v="0"/>
    <n v="0"/>
    <x v="0"/>
    <x v="0"/>
    <x v="0"/>
  </r>
  <r>
    <x v="1051"/>
    <d v="2017-12-22T00:00:00"/>
    <x v="277"/>
    <x v="18"/>
    <x v="1"/>
    <x v="1"/>
    <x v="0"/>
    <x v="0"/>
    <x v="1"/>
    <x v="0"/>
    <x v="0"/>
    <x v="0"/>
    <n v="1"/>
    <n v="0"/>
    <n v="0"/>
    <x v="635"/>
    <n v="1"/>
    <n v="0"/>
    <x v="0"/>
    <n v="0"/>
    <x v="0"/>
    <x v="0"/>
    <x v="0"/>
  </r>
  <r>
    <x v="1052"/>
    <d v="2017-12-22T00:00:00"/>
    <x v="297"/>
    <x v="7"/>
    <x v="1"/>
    <x v="1"/>
    <x v="0"/>
    <x v="2"/>
    <x v="2"/>
    <x v="0"/>
    <x v="0"/>
    <x v="0"/>
    <n v="1"/>
    <n v="1"/>
    <n v="0"/>
    <x v="381"/>
    <n v="0"/>
    <n v="0"/>
    <x v="0"/>
    <n v="1"/>
    <x v="0"/>
    <x v="0"/>
    <x v="0"/>
  </r>
  <r>
    <x v="1053"/>
    <d v="2017-12-22T00:00:00"/>
    <x v="288"/>
    <x v="3"/>
    <x v="1"/>
    <x v="0"/>
    <x v="1"/>
    <x v="5"/>
    <x v="2"/>
    <x v="0"/>
    <x v="0"/>
    <x v="0"/>
    <n v="1"/>
    <n v="1"/>
    <n v="1"/>
    <x v="451"/>
    <n v="0"/>
    <n v="0"/>
    <x v="1"/>
    <n v="1"/>
    <x v="0"/>
    <x v="0"/>
    <x v="0"/>
  </r>
  <r>
    <x v="1054"/>
    <d v="2017-12-22T00:00:00"/>
    <x v="280"/>
    <x v="16"/>
    <x v="0"/>
    <x v="0"/>
    <x v="1"/>
    <x v="3"/>
    <x v="0"/>
    <x v="0"/>
    <x v="0"/>
    <x v="1"/>
    <n v="1"/>
    <n v="0"/>
    <n v="0"/>
    <x v="512"/>
    <n v="0"/>
    <n v="0"/>
    <x v="1"/>
    <n v="0"/>
    <x v="0"/>
    <x v="0"/>
    <x v="0"/>
  </r>
  <r>
    <x v="1055"/>
    <d v="2017-12-22T00:00:00"/>
    <x v="274"/>
    <x v="9"/>
    <x v="1"/>
    <x v="0"/>
    <x v="1"/>
    <x v="19"/>
    <x v="0"/>
    <x v="0"/>
    <x v="0"/>
    <x v="1"/>
    <n v="1"/>
    <n v="0"/>
    <n v="0"/>
    <x v="279"/>
    <n v="1"/>
    <n v="0"/>
    <x v="1"/>
    <n v="0"/>
    <x v="0"/>
    <x v="0"/>
    <x v="0"/>
  </r>
  <r>
    <x v="1056"/>
    <d v="2017-12-22T00:00:00"/>
    <x v="275"/>
    <x v="54"/>
    <x v="0"/>
    <x v="1"/>
    <x v="1"/>
    <x v="10"/>
    <x v="0"/>
    <x v="0"/>
    <x v="0"/>
    <x v="1"/>
    <n v="0"/>
    <n v="1"/>
    <n v="0"/>
    <x v="636"/>
    <n v="0"/>
    <n v="0"/>
    <x v="0"/>
    <n v="1"/>
    <x v="1"/>
    <x v="0"/>
    <x v="0"/>
  </r>
  <r>
    <x v="1057"/>
    <d v="2017-12-22T00:00:00"/>
    <x v="290"/>
    <x v="1"/>
    <x v="1"/>
    <x v="1"/>
    <x v="1"/>
    <x v="13"/>
    <x v="0"/>
    <x v="0"/>
    <x v="0"/>
    <x v="1"/>
    <n v="1"/>
    <n v="1"/>
    <n v="0"/>
    <x v="119"/>
    <n v="0"/>
    <n v="1"/>
    <x v="0"/>
    <n v="0"/>
    <x v="0"/>
    <x v="0"/>
    <x v="0"/>
  </r>
  <r>
    <x v="1058"/>
    <d v="2017-12-22T00:00:00"/>
    <x v="277"/>
    <x v="44"/>
    <x v="0"/>
    <x v="1"/>
    <x v="1"/>
    <x v="0"/>
    <x v="0"/>
    <x v="0"/>
    <x v="0"/>
    <x v="1"/>
    <n v="1"/>
    <n v="0"/>
    <n v="0"/>
    <x v="537"/>
    <n v="1"/>
    <n v="1"/>
    <x v="0"/>
    <n v="1"/>
    <x v="0"/>
    <x v="0"/>
    <x v="0"/>
  </r>
  <r>
    <x v="1059"/>
    <s v="22/12/2017"/>
    <x v="298"/>
    <x v="37"/>
    <x v="0"/>
    <x v="1"/>
    <x v="0"/>
    <x v="10"/>
    <x v="0"/>
    <x v="0"/>
    <x v="0"/>
    <x v="0"/>
    <n v="0"/>
    <n v="1"/>
    <n v="0"/>
    <x v="473"/>
    <n v="1"/>
    <n v="1"/>
    <x v="0"/>
    <n v="0"/>
    <x v="0"/>
    <x v="0"/>
    <x v="0"/>
  </r>
  <r>
    <x v="1060"/>
    <s v="23/12/2017"/>
    <x v="299"/>
    <x v="30"/>
    <x v="0"/>
    <x v="1"/>
    <x v="0"/>
    <x v="3"/>
    <x v="0"/>
    <x v="0"/>
    <x v="0"/>
    <x v="1"/>
    <n v="0"/>
    <n v="1"/>
    <n v="0"/>
    <x v="637"/>
    <n v="0"/>
    <n v="1"/>
    <x v="1"/>
    <n v="0"/>
    <x v="0"/>
    <x v="0"/>
    <x v="0"/>
  </r>
  <r>
    <x v="1061"/>
    <s v="23/12/2017"/>
    <x v="298"/>
    <x v="55"/>
    <x v="1"/>
    <x v="1"/>
    <x v="0"/>
    <x v="7"/>
    <x v="0"/>
    <x v="0"/>
    <x v="0"/>
    <x v="1"/>
    <n v="0"/>
    <n v="1"/>
    <n v="0"/>
    <x v="496"/>
    <n v="0"/>
    <n v="1"/>
    <x v="0"/>
    <n v="0"/>
    <x v="0"/>
    <x v="0"/>
    <x v="0"/>
  </r>
  <r>
    <x v="1062"/>
    <d v="2017-12-23T00:00:00"/>
    <x v="277"/>
    <x v="31"/>
    <x v="0"/>
    <x v="0"/>
    <x v="0"/>
    <x v="5"/>
    <x v="1"/>
    <x v="0"/>
    <x v="0"/>
    <x v="0"/>
    <n v="0"/>
    <n v="1"/>
    <n v="0"/>
    <x v="533"/>
    <n v="0"/>
    <n v="0"/>
    <x v="0"/>
    <n v="0"/>
    <x v="0"/>
    <x v="0"/>
    <x v="0"/>
  </r>
  <r>
    <x v="1063"/>
    <s v="23/12/2017"/>
    <x v="245"/>
    <x v="38"/>
    <x v="0"/>
    <x v="1"/>
    <x v="0"/>
    <x v="2"/>
    <x v="0"/>
    <x v="1"/>
    <x v="1"/>
    <x v="0"/>
    <n v="1"/>
    <n v="1"/>
    <n v="1"/>
    <x v="572"/>
    <n v="0"/>
    <n v="0"/>
    <x v="1"/>
    <n v="1"/>
    <x v="0"/>
    <x v="0"/>
    <x v="2"/>
  </r>
  <r>
    <x v="1064"/>
    <s v="23/12/2017"/>
    <x v="281"/>
    <x v="17"/>
    <x v="0"/>
    <x v="1"/>
    <x v="0"/>
    <x v="8"/>
    <x v="0"/>
    <x v="0"/>
    <x v="0"/>
    <x v="1"/>
    <n v="1"/>
    <n v="1"/>
    <n v="1"/>
    <x v="638"/>
    <n v="1"/>
    <n v="0"/>
    <x v="0"/>
    <n v="1"/>
    <x v="0"/>
    <x v="0"/>
    <x v="0"/>
  </r>
  <r>
    <x v="1065"/>
    <s v="23/12/2017"/>
    <x v="245"/>
    <x v="2"/>
    <x v="0"/>
    <x v="1"/>
    <x v="0"/>
    <x v="2"/>
    <x v="0"/>
    <x v="0"/>
    <x v="0"/>
    <x v="0"/>
    <n v="1"/>
    <n v="1"/>
    <n v="0"/>
    <x v="215"/>
    <n v="0"/>
    <n v="0"/>
    <x v="0"/>
    <n v="1"/>
    <x v="0"/>
    <x v="0"/>
    <x v="0"/>
  </r>
  <r>
    <x v="1066"/>
    <d v="2017-12-23T00:00:00"/>
    <x v="297"/>
    <x v="15"/>
    <x v="1"/>
    <x v="1"/>
    <x v="1"/>
    <x v="13"/>
    <x v="0"/>
    <x v="0"/>
    <x v="0"/>
    <x v="0"/>
    <n v="1"/>
    <n v="0"/>
    <n v="1"/>
    <x v="639"/>
    <n v="1"/>
    <n v="0"/>
    <x v="1"/>
    <n v="1"/>
    <x v="0"/>
    <x v="0"/>
    <x v="0"/>
  </r>
  <r>
    <x v="1067"/>
    <d v="2017-12-23T00:00:00"/>
    <x v="245"/>
    <x v="38"/>
    <x v="0"/>
    <x v="1"/>
    <x v="1"/>
    <x v="2"/>
    <x v="0"/>
    <x v="1"/>
    <x v="1"/>
    <x v="0"/>
    <n v="1"/>
    <n v="1"/>
    <n v="1"/>
    <x v="572"/>
    <n v="0"/>
    <n v="0"/>
    <x v="1"/>
    <n v="1"/>
    <x v="0"/>
    <x v="0"/>
    <x v="2"/>
  </r>
  <r>
    <x v="1068"/>
    <d v="2017-12-23T00:00:00"/>
    <x v="290"/>
    <x v="50"/>
    <x v="1"/>
    <x v="1"/>
    <x v="1"/>
    <x v="9"/>
    <x v="0"/>
    <x v="0"/>
    <x v="0"/>
    <x v="1"/>
    <n v="1"/>
    <n v="0"/>
    <n v="1"/>
    <x v="640"/>
    <n v="1"/>
    <n v="0"/>
    <x v="1"/>
    <n v="1"/>
    <x v="0"/>
    <x v="0"/>
    <x v="0"/>
  </r>
  <r>
    <x v="1069"/>
    <d v="2017-12-23T00:00:00"/>
    <x v="274"/>
    <x v="15"/>
    <x v="1"/>
    <x v="1"/>
    <x v="1"/>
    <x v="3"/>
    <x v="0"/>
    <x v="0"/>
    <x v="0"/>
    <x v="0"/>
    <n v="1"/>
    <n v="1"/>
    <n v="0"/>
    <x v="641"/>
    <n v="1"/>
    <n v="1"/>
    <x v="1"/>
    <n v="0"/>
    <x v="0"/>
    <x v="0"/>
    <x v="0"/>
  </r>
  <r>
    <x v="1070"/>
    <d v="2017-12-23T00:00:00"/>
    <x v="275"/>
    <x v="14"/>
    <x v="0"/>
    <x v="1"/>
    <x v="1"/>
    <x v="7"/>
    <x v="0"/>
    <x v="0"/>
    <x v="0"/>
    <x v="1"/>
    <n v="1"/>
    <n v="1"/>
    <n v="0"/>
    <x v="144"/>
    <n v="0"/>
    <n v="0"/>
    <x v="1"/>
    <n v="0"/>
    <x v="1"/>
    <x v="0"/>
    <x v="0"/>
  </r>
  <r>
    <x v="1071"/>
    <d v="2017-12-23T00:00:00"/>
    <x v="277"/>
    <x v="33"/>
    <x v="0"/>
    <x v="1"/>
    <x v="1"/>
    <x v="5"/>
    <x v="0"/>
    <x v="0"/>
    <x v="0"/>
    <x v="1"/>
    <n v="0"/>
    <n v="0"/>
    <n v="0"/>
    <x v="33"/>
    <n v="0"/>
    <n v="0"/>
    <x v="1"/>
    <n v="0"/>
    <x v="0"/>
    <x v="0"/>
    <x v="0"/>
  </r>
  <r>
    <x v="1072"/>
    <s v="24/12/2017"/>
    <x v="298"/>
    <x v="14"/>
    <x v="1"/>
    <x v="1"/>
    <x v="0"/>
    <x v="0"/>
    <x v="0"/>
    <x v="0"/>
    <x v="0"/>
    <x v="1"/>
    <n v="0"/>
    <n v="1"/>
    <n v="0"/>
    <x v="315"/>
    <n v="0"/>
    <n v="1"/>
    <x v="1"/>
    <n v="0"/>
    <x v="0"/>
    <x v="0"/>
    <x v="0"/>
  </r>
  <r>
    <x v="1073"/>
    <s v="24/12/2017"/>
    <x v="245"/>
    <x v="68"/>
    <x v="1"/>
    <x v="0"/>
    <x v="0"/>
    <x v="13"/>
    <x v="0"/>
    <x v="1"/>
    <x v="0"/>
    <x v="0"/>
    <n v="1"/>
    <n v="1"/>
    <n v="1"/>
    <x v="20"/>
    <n v="1"/>
    <n v="0"/>
    <x v="1"/>
    <n v="1"/>
    <x v="0"/>
    <x v="0"/>
    <x v="1"/>
  </r>
  <r>
    <x v="1074"/>
    <d v="2017-12-24T00:00:00"/>
    <x v="300"/>
    <x v="9"/>
    <x v="0"/>
    <x v="1"/>
    <x v="0"/>
    <x v="11"/>
    <x v="0"/>
    <x v="0"/>
    <x v="0"/>
    <x v="1"/>
    <n v="0"/>
    <n v="1"/>
    <n v="0"/>
    <x v="302"/>
    <n v="0"/>
    <n v="1"/>
    <x v="1"/>
    <n v="0"/>
    <x v="1"/>
    <x v="0"/>
    <x v="0"/>
  </r>
  <r>
    <x v="1075"/>
    <s v="24/12/2017"/>
    <x v="276"/>
    <x v="2"/>
    <x v="0"/>
    <x v="1"/>
    <x v="0"/>
    <x v="8"/>
    <x v="0"/>
    <x v="0"/>
    <x v="0"/>
    <x v="0"/>
    <n v="1"/>
    <n v="1"/>
    <n v="0"/>
    <x v="530"/>
    <n v="0"/>
    <n v="1"/>
    <x v="1"/>
    <n v="1"/>
    <x v="0"/>
    <x v="0"/>
    <x v="0"/>
  </r>
  <r>
    <x v="1076"/>
    <d v="2017-12-24T00:00:00"/>
    <x v="275"/>
    <x v="15"/>
    <x v="0"/>
    <x v="1"/>
    <x v="1"/>
    <x v="0"/>
    <x v="0"/>
    <x v="0"/>
    <x v="0"/>
    <x v="0"/>
    <n v="0"/>
    <n v="1"/>
    <n v="1"/>
    <x v="642"/>
    <n v="1"/>
    <n v="0"/>
    <x v="1"/>
    <n v="1"/>
    <x v="0"/>
    <x v="0"/>
    <x v="0"/>
  </r>
  <r>
    <x v="1077"/>
    <d v="2017-12-24T00:00:00"/>
    <x v="245"/>
    <x v="68"/>
    <x v="1"/>
    <x v="1"/>
    <x v="1"/>
    <x v="13"/>
    <x v="0"/>
    <x v="1"/>
    <x v="0"/>
    <x v="0"/>
    <n v="1"/>
    <n v="1"/>
    <n v="1"/>
    <x v="20"/>
    <n v="1"/>
    <n v="0"/>
    <x v="0"/>
    <n v="1"/>
    <x v="0"/>
    <x v="0"/>
    <x v="1"/>
  </r>
  <r>
    <x v="1078"/>
    <s v="24/12/2017"/>
    <x v="298"/>
    <x v="9"/>
    <x v="0"/>
    <x v="1"/>
    <x v="0"/>
    <x v="0"/>
    <x v="0"/>
    <x v="0"/>
    <x v="0"/>
    <x v="1"/>
    <n v="1"/>
    <n v="1"/>
    <n v="0"/>
    <x v="587"/>
    <n v="0"/>
    <n v="1"/>
    <x v="1"/>
    <n v="0"/>
    <x v="0"/>
    <x v="0"/>
    <x v="0"/>
  </r>
  <r>
    <x v="1079"/>
    <s v="25/12/2017"/>
    <x v="301"/>
    <x v="10"/>
    <x v="0"/>
    <x v="0"/>
    <x v="0"/>
    <x v="3"/>
    <x v="0"/>
    <x v="0"/>
    <x v="0"/>
    <x v="0"/>
    <n v="1"/>
    <n v="1"/>
    <n v="0"/>
    <x v="234"/>
    <n v="1"/>
    <n v="1"/>
    <x v="0"/>
    <n v="0"/>
    <x v="0"/>
    <x v="0"/>
    <x v="0"/>
  </r>
  <r>
    <x v="1080"/>
    <s v="25/12/2017"/>
    <x v="281"/>
    <x v="36"/>
    <x v="0"/>
    <x v="1"/>
    <x v="0"/>
    <x v="13"/>
    <x v="0"/>
    <x v="0"/>
    <x v="0"/>
    <x v="1"/>
    <n v="1"/>
    <n v="1"/>
    <n v="0"/>
    <x v="205"/>
    <n v="0"/>
    <n v="0"/>
    <x v="0"/>
    <n v="0"/>
    <x v="0"/>
    <x v="0"/>
    <x v="0"/>
  </r>
  <r>
    <x v="1081"/>
    <d v="2017-12-25T00:00:00"/>
    <x v="275"/>
    <x v="17"/>
    <x v="0"/>
    <x v="1"/>
    <x v="0"/>
    <x v="5"/>
    <x v="0"/>
    <x v="0"/>
    <x v="0"/>
    <x v="0"/>
    <n v="1"/>
    <n v="1"/>
    <n v="0"/>
    <x v="307"/>
    <n v="0"/>
    <n v="0"/>
    <x v="1"/>
    <n v="0"/>
    <x v="0"/>
    <x v="0"/>
    <x v="0"/>
  </r>
  <r>
    <x v="1082"/>
    <s v="25/12/2017"/>
    <x v="245"/>
    <x v="50"/>
    <x v="0"/>
    <x v="1"/>
    <x v="0"/>
    <x v="9"/>
    <x v="0"/>
    <x v="0"/>
    <x v="0"/>
    <x v="1"/>
    <n v="0"/>
    <n v="0"/>
    <n v="0"/>
    <x v="219"/>
    <n v="1"/>
    <n v="0"/>
    <x v="1"/>
    <n v="1"/>
    <x v="0"/>
    <x v="0"/>
    <x v="0"/>
  </r>
  <r>
    <x v="1083"/>
    <s v="25/12/2017"/>
    <x v="291"/>
    <x v="0"/>
    <x v="1"/>
    <x v="1"/>
    <x v="0"/>
    <x v="20"/>
    <x v="0"/>
    <x v="0"/>
    <x v="0"/>
    <x v="0"/>
    <n v="1"/>
    <n v="1"/>
    <n v="0"/>
    <x v="643"/>
    <n v="1"/>
    <n v="0"/>
    <x v="0"/>
    <n v="0"/>
    <x v="0"/>
    <x v="0"/>
    <x v="0"/>
  </r>
  <r>
    <x v="1084"/>
    <d v="2017-12-25T00:00:00"/>
    <x v="300"/>
    <x v="12"/>
    <x v="0"/>
    <x v="1"/>
    <x v="0"/>
    <x v="8"/>
    <x v="1"/>
    <x v="0"/>
    <x v="0"/>
    <x v="1"/>
    <n v="0"/>
    <n v="1"/>
    <n v="0"/>
    <x v="461"/>
    <n v="0"/>
    <n v="1"/>
    <x v="1"/>
    <n v="0"/>
    <x v="1"/>
    <x v="0"/>
    <x v="0"/>
  </r>
  <r>
    <x v="1085"/>
    <s v="25/12/2017"/>
    <x v="302"/>
    <x v="14"/>
    <x v="0"/>
    <x v="1"/>
    <x v="0"/>
    <x v="8"/>
    <x v="2"/>
    <x v="0"/>
    <x v="0"/>
    <x v="1"/>
    <n v="0"/>
    <n v="0"/>
    <n v="0"/>
    <x v="600"/>
    <n v="1"/>
    <n v="0"/>
    <x v="1"/>
    <n v="0"/>
    <x v="0"/>
    <x v="0"/>
    <x v="0"/>
  </r>
  <r>
    <x v="1086"/>
    <s v="25/12/2017"/>
    <x v="276"/>
    <x v="16"/>
    <x v="1"/>
    <x v="1"/>
    <x v="0"/>
    <x v="2"/>
    <x v="0"/>
    <x v="0"/>
    <x v="0"/>
    <x v="1"/>
    <n v="1"/>
    <n v="1"/>
    <n v="0"/>
    <x v="308"/>
    <n v="0"/>
    <n v="0"/>
    <x v="1"/>
    <n v="0"/>
    <x v="0"/>
    <x v="0"/>
    <x v="0"/>
  </r>
  <r>
    <x v="1087"/>
    <d v="2017-12-25T00:00:00"/>
    <x v="282"/>
    <x v="22"/>
    <x v="1"/>
    <x v="0"/>
    <x v="1"/>
    <x v="18"/>
    <x v="0"/>
    <x v="0"/>
    <x v="0"/>
    <x v="0"/>
    <n v="1"/>
    <n v="0"/>
    <n v="0"/>
    <x v="134"/>
    <n v="0"/>
    <n v="0"/>
    <x v="1"/>
    <n v="0"/>
    <x v="0"/>
    <x v="0"/>
    <x v="0"/>
  </r>
  <r>
    <x v="1088"/>
    <d v="2017-12-25T00:00:00"/>
    <x v="245"/>
    <x v="9"/>
    <x v="1"/>
    <x v="0"/>
    <x v="1"/>
    <x v="9"/>
    <x v="0"/>
    <x v="0"/>
    <x v="0"/>
    <x v="0"/>
    <n v="1"/>
    <n v="0"/>
    <n v="1"/>
    <x v="134"/>
    <n v="0"/>
    <n v="0"/>
    <x v="0"/>
    <n v="1"/>
    <x v="0"/>
    <x v="0"/>
    <x v="0"/>
  </r>
  <r>
    <x v="1089"/>
    <s v="25/12/2017"/>
    <x v="245"/>
    <x v="9"/>
    <x v="1"/>
    <x v="1"/>
    <x v="1"/>
    <x v="9"/>
    <x v="0"/>
    <x v="0"/>
    <x v="0"/>
    <x v="0"/>
    <n v="1"/>
    <n v="1"/>
    <n v="1"/>
    <x v="134"/>
    <n v="0"/>
    <n v="0"/>
    <x v="0"/>
    <n v="1"/>
    <x v="0"/>
    <x v="0"/>
    <x v="0"/>
  </r>
  <r>
    <x v="1090"/>
    <d v="2017-12-25T00:00:00"/>
    <x v="290"/>
    <x v="26"/>
    <x v="0"/>
    <x v="1"/>
    <x v="1"/>
    <x v="3"/>
    <x v="0"/>
    <x v="0"/>
    <x v="0"/>
    <x v="0"/>
    <n v="1"/>
    <n v="1"/>
    <n v="0"/>
    <x v="644"/>
    <n v="0"/>
    <n v="0"/>
    <x v="0"/>
    <n v="1"/>
    <x v="0"/>
    <x v="0"/>
    <x v="0"/>
  </r>
  <r>
    <x v="1091"/>
    <s v="25/12/2017"/>
    <x v="303"/>
    <x v="51"/>
    <x v="0"/>
    <x v="1"/>
    <x v="0"/>
    <x v="19"/>
    <x v="0"/>
    <x v="0"/>
    <x v="0"/>
    <x v="0"/>
    <n v="1"/>
    <n v="1"/>
    <n v="0"/>
    <x v="521"/>
    <n v="0"/>
    <n v="1"/>
    <x v="1"/>
    <n v="0"/>
    <x v="0"/>
    <x v="0"/>
    <x v="0"/>
  </r>
  <r>
    <x v="1092"/>
    <s v="25/12/2017"/>
    <x v="291"/>
    <x v="14"/>
    <x v="1"/>
    <x v="1"/>
    <x v="1"/>
    <x v="20"/>
    <x v="0"/>
    <x v="0"/>
    <x v="0"/>
    <x v="1"/>
    <n v="1"/>
    <n v="1"/>
    <n v="0"/>
    <x v="645"/>
    <n v="0"/>
    <n v="1"/>
    <x v="0"/>
    <n v="0"/>
    <x v="0"/>
    <x v="0"/>
    <x v="0"/>
  </r>
  <r>
    <x v="1093"/>
    <s v="26/12/2017"/>
    <x v="291"/>
    <x v="55"/>
    <x v="0"/>
    <x v="0"/>
    <x v="0"/>
    <x v="11"/>
    <x v="0"/>
    <x v="0"/>
    <x v="1"/>
    <x v="1"/>
    <n v="0"/>
    <n v="0"/>
    <n v="0"/>
    <x v="492"/>
    <n v="0"/>
    <n v="0"/>
    <x v="1"/>
    <n v="0"/>
    <x v="0"/>
    <x v="0"/>
    <x v="1"/>
  </r>
  <r>
    <x v="1094"/>
    <s v="26/12/2017"/>
    <x v="291"/>
    <x v="55"/>
    <x v="0"/>
    <x v="0"/>
    <x v="0"/>
    <x v="11"/>
    <x v="0"/>
    <x v="0"/>
    <x v="1"/>
    <x v="1"/>
    <n v="0"/>
    <n v="0"/>
    <n v="0"/>
    <x v="492"/>
    <n v="0"/>
    <n v="0"/>
    <x v="1"/>
    <n v="0"/>
    <x v="0"/>
    <x v="0"/>
    <x v="1"/>
  </r>
  <r>
    <x v="1095"/>
    <s v="26/12/2017"/>
    <x v="304"/>
    <x v="36"/>
    <x v="0"/>
    <x v="1"/>
    <x v="0"/>
    <x v="20"/>
    <x v="0"/>
    <x v="0"/>
    <x v="1"/>
    <x v="0"/>
    <n v="0"/>
    <n v="1"/>
    <n v="0"/>
    <x v="95"/>
    <n v="0"/>
    <n v="0"/>
    <x v="1"/>
    <n v="0"/>
    <x v="0"/>
    <x v="0"/>
    <x v="1"/>
  </r>
  <r>
    <x v="1096"/>
    <d v="2017-12-26T00:00:00"/>
    <x v="305"/>
    <x v="27"/>
    <x v="0"/>
    <x v="1"/>
    <x v="0"/>
    <x v="8"/>
    <x v="0"/>
    <x v="0"/>
    <x v="0"/>
    <x v="0"/>
    <n v="1"/>
    <n v="1"/>
    <n v="0"/>
    <x v="646"/>
    <n v="0"/>
    <n v="0"/>
    <x v="1"/>
    <n v="0"/>
    <x v="0"/>
    <x v="0"/>
    <x v="0"/>
  </r>
  <r>
    <x v="1097"/>
    <d v="2017-12-26T00:00:00"/>
    <x v="275"/>
    <x v="9"/>
    <x v="1"/>
    <x v="1"/>
    <x v="0"/>
    <x v="18"/>
    <x v="1"/>
    <x v="0"/>
    <x v="0"/>
    <x v="1"/>
    <n v="0"/>
    <n v="0"/>
    <n v="0"/>
    <x v="647"/>
    <n v="0"/>
    <n v="1"/>
    <x v="0"/>
    <n v="0"/>
    <x v="1"/>
    <x v="0"/>
    <x v="0"/>
  </r>
  <r>
    <x v="1098"/>
    <s v="26/12/2017"/>
    <x v="306"/>
    <x v="17"/>
    <x v="1"/>
    <x v="1"/>
    <x v="0"/>
    <x v="23"/>
    <x v="0"/>
    <x v="0"/>
    <x v="0"/>
    <x v="0"/>
    <n v="1"/>
    <n v="1"/>
    <n v="1"/>
    <x v="309"/>
    <n v="1"/>
    <n v="0"/>
    <x v="0"/>
    <n v="1"/>
    <x v="0"/>
    <x v="0"/>
    <x v="0"/>
  </r>
  <r>
    <x v="1099"/>
    <s v="26/12/2017"/>
    <x v="306"/>
    <x v="17"/>
    <x v="1"/>
    <x v="1"/>
    <x v="0"/>
    <x v="23"/>
    <x v="0"/>
    <x v="0"/>
    <x v="0"/>
    <x v="0"/>
    <n v="1"/>
    <n v="1"/>
    <n v="1"/>
    <x v="309"/>
    <n v="1"/>
    <n v="0"/>
    <x v="0"/>
    <n v="1"/>
    <x v="0"/>
    <x v="0"/>
    <x v="0"/>
  </r>
  <r>
    <x v="1100"/>
    <s v="26/12/2017"/>
    <x v="245"/>
    <x v="12"/>
    <x v="1"/>
    <x v="1"/>
    <x v="0"/>
    <x v="19"/>
    <x v="0"/>
    <x v="0"/>
    <x v="0"/>
    <x v="1"/>
    <n v="0"/>
    <n v="0"/>
    <n v="0"/>
    <x v="313"/>
    <n v="0"/>
    <n v="0"/>
    <x v="1"/>
    <n v="0"/>
    <x v="0"/>
    <x v="0"/>
    <x v="0"/>
  </r>
  <r>
    <x v="1101"/>
    <d v="2017-12-26T00:00:00"/>
    <x v="245"/>
    <x v="18"/>
    <x v="0"/>
    <x v="1"/>
    <x v="0"/>
    <x v="19"/>
    <x v="0"/>
    <x v="0"/>
    <x v="1"/>
    <x v="1"/>
    <n v="1"/>
    <n v="1"/>
    <n v="0"/>
    <x v="648"/>
    <n v="0"/>
    <n v="0"/>
    <x v="1"/>
    <n v="0"/>
    <x v="0"/>
    <x v="0"/>
    <x v="1"/>
  </r>
  <r>
    <x v="1102"/>
    <s v="26/12/2017"/>
    <x v="245"/>
    <x v="10"/>
    <x v="0"/>
    <x v="1"/>
    <x v="0"/>
    <x v="19"/>
    <x v="0"/>
    <x v="0"/>
    <x v="0"/>
    <x v="1"/>
    <n v="0"/>
    <n v="0"/>
    <n v="0"/>
    <x v="405"/>
    <n v="0"/>
    <n v="0"/>
    <x v="1"/>
    <n v="0"/>
    <x v="0"/>
    <x v="0"/>
    <x v="0"/>
  </r>
  <r>
    <x v="1103"/>
    <d v="2017-12-26T00:00:00"/>
    <x v="272"/>
    <x v="9"/>
    <x v="0"/>
    <x v="1"/>
    <x v="0"/>
    <x v="7"/>
    <x v="1"/>
    <x v="0"/>
    <x v="0"/>
    <x v="1"/>
    <n v="0"/>
    <n v="0"/>
    <n v="0"/>
    <x v="272"/>
    <n v="0"/>
    <n v="0"/>
    <x v="0"/>
    <n v="0"/>
    <x v="0"/>
    <x v="0"/>
    <x v="0"/>
  </r>
  <r>
    <x v="1104"/>
    <s v="26/12/2017"/>
    <x v="245"/>
    <x v="18"/>
    <x v="0"/>
    <x v="1"/>
    <x v="0"/>
    <x v="19"/>
    <x v="0"/>
    <x v="0"/>
    <x v="1"/>
    <x v="1"/>
    <n v="1"/>
    <n v="1"/>
    <n v="0"/>
    <x v="648"/>
    <n v="0"/>
    <n v="0"/>
    <x v="1"/>
    <n v="0"/>
    <x v="0"/>
    <x v="0"/>
    <x v="1"/>
  </r>
  <r>
    <x v="1105"/>
    <d v="2017-12-26T00:00:00"/>
    <x v="274"/>
    <x v="7"/>
    <x v="0"/>
    <x v="1"/>
    <x v="1"/>
    <x v="0"/>
    <x v="0"/>
    <x v="0"/>
    <x v="0"/>
    <x v="0"/>
    <n v="0"/>
    <n v="1"/>
    <n v="0"/>
    <x v="649"/>
    <n v="0"/>
    <n v="0"/>
    <x v="0"/>
    <n v="1"/>
    <x v="0"/>
    <x v="0"/>
    <x v="0"/>
  </r>
  <r>
    <x v="1106"/>
    <s v="26/12/2017"/>
    <x v="245"/>
    <x v="15"/>
    <x v="1"/>
    <x v="1"/>
    <x v="1"/>
    <x v="19"/>
    <x v="0"/>
    <x v="0"/>
    <x v="0"/>
    <x v="1"/>
    <n v="0"/>
    <n v="1"/>
    <n v="0"/>
    <x v="106"/>
    <n v="0"/>
    <n v="0"/>
    <x v="0"/>
    <n v="0"/>
    <x v="0"/>
    <x v="0"/>
    <x v="0"/>
  </r>
  <r>
    <x v="1107"/>
    <d v="2017-12-26T00:00:00"/>
    <x v="245"/>
    <x v="15"/>
    <x v="1"/>
    <x v="1"/>
    <x v="1"/>
    <x v="19"/>
    <x v="0"/>
    <x v="0"/>
    <x v="0"/>
    <x v="1"/>
    <n v="0"/>
    <n v="1"/>
    <n v="0"/>
    <x v="106"/>
    <n v="0"/>
    <n v="0"/>
    <x v="0"/>
    <n v="0"/>
    <x v="0"/>
    <x v="0"/>
    <x v="0"/>
  </r>
  <r>
    <x v="1108"/>
    <d v="2017-12-26T00:00:00"/>
    <x v="290"/>
    <x v="22"/>
    <x v="1"/>
    <x v="1"/>
    <x v="1"/>
    <x v="10"/>
    <x v="2"/>
    <x v="0"/>
    <x v="0"/>
    <x v="0"/>
    <n v="0"/>
    <n v="1"/>
    <n v="0"/>
    <x v="650"/>
    <n v="1"/>
    <n v="0"/>
    <x v="0"/>
    <n v="1"/>
    <x v="0"/>
    <x v="0"/>
    <x v="0"/>
  </r>
  <r>
    <x v="1109"/>
    <s v="26/12/2017"/>
    <x v="302"/>
    <x v="7"/>
    <x v="1"/>
    <x v="1"/>
    <x v="0"/>
    <x v="13"/>
    <x v="0"/>
    <x v="0"/>
    <x v="0"/>
    <x v="1"/>
    <n v="1"/>
    <n v="1"/>
    <n v="0"/>
    <x v="651"/>
    <n v="0"/>
    <n v="1"/>
    <x v="0"/>
    <n v="0"/>
    <x v="0"/>
    <x v="0"/>
    <x v="0"/>
  </r>
  <r>
    <x v="1110"/>
    <s v="27/12/2017"/>
    <x v="281"/>
    <x v="15"/>
    <x v="1"/>
    <x v="1"/>
    <x v="0"/>
    <x v="19"/>
    <x v="0"/>
    <x v="0"/>
    <x v="0"/>
    <x v="1"/>
    <n v="1"/>
    <n v="1"/>
    <n v="0"/>
    <x v="652"/>
    <n v="0"/>
    <n v="1"/>
    <x v="1"/>
    <n v="0"/>
    <x v="0"/>
    <x v="0"/>
    <x v="0"/>
  </r>
  <r>
    <x v="1111"/>
    <s v="27/12/2017"/>
    <x v="291"/>
    <x v="18"/>
    <x v="0"/>
    <x v="0"/>
    <x v="0"/>
    <x v="8"/>
    <x v="0"/>
    <x v="0"/>
    <x v="1"/>
    <x v="0"/>
    <n v="0"/>
    <n v="0"/>
    <n v="1"/>
    <x v="653"/>
    <n v="0"/>
    <n v="1"/>
    <x v="0"/>
    <n v="1"/>
    <x v="0"/>
    <x v="0"/>
    <x v="1"/>
  </r>
  <r>
    <x v="1112"/>
    <s v="27/12/2017"/>
    <x v="302"/>
    <x v="4"/>
    <x v="0"/>
    <x v="1"/>
    <x v="0"/>
    <x v="13"/>
    <x v="0"/>
    <x v="0"/>
    <x v="0"/>
    <x v="1"/>
    <n v="0"/>
    <n v="0"/>
    <n v="0"/>
    <x v="654"/>
    <n v="0"/>
    <n v="0"/>
    <x v="1"/>
    <n v="0"/>
    <x v="0"/>
    <x v="0"/>
    <x v="0"/>
  </r>
  <r>
    <x v="1113"/>
    <s v="27/12/2017"/>
    <x v="302"/>
    <x v="4"/>
    <x v="0"/>
    <x v="1"/>
    <x v="0"/>
    <x v="13"/>
    <x v="0"/>
    <x v="0"/>
    <x v="0"/>
    <x v="1"/>
    <n v="0"/>
    <n v="0"/>
    <n v="0"/>
    <x v="654"/>
    <n v="0"/>
    <n v="0"/>
    <x v="1"/>
    <n v="0"/>
    <x v="0"/>
    <x v="0"/>
    <x v="0"/>
  </r>
  <r>
    <x v="1114"/>
    <d v="2017-12-27T00:00:00"/>
    <x v="300"/>
    <x v="10"/>
    <x v="0"/>
    <x v="1"/>
    <x v="0"/>
    <x v="13"/>
    <x v="0"/>
    <x v="0"/>
    <x v="0"/>
    <x v="1"/>
    <n v="1"/>
    <n v="1"/>
    <n v="0"/>
    <x v="136"/>
    <n v="0"/>
    <n v="1"/>
    <x v="0"/>
    <n v="0"/>
    <x v="1"/>
    <x v="0"/>
    <x v="0"/>
  </r>
  <r>
    <x v="1115"/>
    <s v="27/12/2017"/>
    <x v="307"/>
    <x v="18"/>
    <x v="1"/>
    <x v="1"/>
    <x v="0"/>
    <x v="21"/>
    <x v="2"/>
    <x v="0"/>
    <x v="0"/>
    <x v="0"/>
    <n v="1"/>
    <n v="1"/>
    <n v="0"/>
    <x v="655"/>
    <n v="1"/>
    <n v="0"/>
    <x v="1"/>
    <n v="0"/>
    <x v="0"/>
    <x v="0"/>
    <x v="0"/>
  </r>
  <r>
    <x v="1116"/>
    <s v="27/12/2017"/>
    <x v="245"/>
    <x v="31"/>
    <x v="1"/>
    <x v="1"/>
    <x v="0"/>
    <x v="3"/>
    <x v="0"/>
    <x v="0"/>
    <x v="0"/>
    <x v="0"/>
    <n v="1"/>
    <n v="1"/>
    <n v="0"/>
    <x v="121"/>
    <n v="0"/>
    <n v="0"/>
    <x v="1"/>
    <n v="0"/>
    <x v="0"/>
    <x v="0"/>
    <x v="0"/>
  </r>
  <r>
    <x v="1117"/>
    <d v="2017-12-27T00:00:00"/>
    <x v="245"/>
    <x v="31"/>
    <x v="1"/>
    <x v="1"/>
    <x v="1"/>
    <x v="3"/>
    <x v="0"/>
    <x v="0"/>
    <x v="0"/>
    <x v="0"/>
    <n v="1"/>
    <n v="1"/>
    <n v="0"/>
    <x v="121"/>
    <n v="0"/>
    <n v="0"/>
    <x v="0"/>
    <n v="0"/>
    <x v="0"/>
    <x v="0"/>
    <x v="0"/>
  </r>
  <r>
    <x v="1118"/>
    <d v="2017-12-27T00:00:00"/>
    <x v="272"/>
    <x v="11"/>
    <x v="1"/>
    <x v="1"/>
    <x v="1"/>
    <x v="0"/>
    <x v="0"/>
    <x v="0"/>
    <x v="0"/>
    <x v="1"/>
    <n v="1"/>
    <n v="0"/>
    <n v="0"/>
    <x v="81"/>
    <n v="0"/>
    <n v="0"/>
    <x v="1"/>
    <n v="0"/>
    <x v="0"/>
    <x v="0"/>
    <x v="0"/>
  </r>
  <r>
    <x v="1119"/>
    <s v="27/12/2017"/>
    <x v="281"/>
    <x v="26"/>
    <x v="0"/>
    <x v="1"/>
    <x v="1"/>
    <x v="19"/>
    <x v="0"/>
    <x v="0"/>
    <x v="0"/>
    <x v="1"/>
    <n v="0"/>
    <n v="0"/>
    <n v="0"/>
    <x v="6"/>
    <n v="0"/>
    <n v="0"/>
    <x v="0"/>
    <n v="1"/>
    <x v="0"/>
    <x v="0"/>
    <x v="0"/>
  </r>
  <r>
    <x v="1120"/>
    <s v="27/12/2017"/>
    <x v="276"/>
    <x v="13"/>
    <x v="0"/>
    <x v="0"/>
    <x v="0"/>
    <x v="19"/>
    <x v="0"/>
    <x v="0"/>
    <x v="0"/>
    <x v="0"/>
    <n v="1"/>
    <n v="1"/>
    <n v="0"/>
    <x v="8"/>
    <n v="0"/>
    <n v="1"/>
    <x v="0"/>
    <n v="1"/>
    <x v="0"/>
    <x v="0"/>
    <x v="0"/>
  </r>
  <r>
    <x v="1121"/>
    <s v="27/12/2017"/>
    <x v="276"/>
    <x v="13"/>
    <x v="0"/>
    <x v="1"/>
    <x v="1"/>
    <x v="19"/>
    <x v="0"/>
    <x v="0"/>
    <x v="1"/>
    <x v="1"/>
    <n v="1"/>
    <n v="1"/>
    <n v="1"/>
    <x v="656"/>
    <n v="0"/>
    <n v="1"/>
    <x v="1"/>
    <n v="1"/>
    <x v="0"/>
    <x v="0"/>
    <x v="1"/>
  </r>
  <r>
    <x v="1122"/>
    <s v="27/12/2017"/>
    <x v="303"/>
    <x v="46"/>
    <x v="0"/>
    <x v="1"/>
    <x v="0"/>
    <x v="10"/>
    <x v="0"/>
    <x v="0"/>
    <x v="0"/>
    <x v="1"/>
    <n v="0"/>
    <n v="1"/>
    <n v="0"/>
    <x v="657"/>
    <n v="0"/>
    <n v="1"/>
    <x v="1"/>
    <n v="0"/>
    <x v="0"/>
    <x v="0"/>
    <x v="0"/>
  </r>
  <r>
    <x v="1123"/>
    <s v="28/12/2017"/>
    <x v="302"/>
    <x v="18"/>
    <x v="0"/>
    <x v="1"/>
    <x v="0"/>
    <x v="9"/>
    <x v="0"/>
    <x v="0"/>
    <x v="0"/>
    <x v="1"/>
    <n v="0"/>
    <n v="1"/>
    <n v="0"/>
    <x v="651"/>
    <n v="0"/>
    <n v="1"/>
    <x v="0"/>
    <n v="1"/>
    <x v="0"/>
    <x v="0"/>
    <x v="0"/>
  </r>
  <r>
    <x v="1124"/>
    <s v="28/12/2017"/>
    <x v="308"/>
    <x v="18"/>
    <x v="0"/>
    <x v="1"/>
    <x v="0"/>
    <x v="20"/>
    <x v="0"/>
    <x v="0"/>
    <x v="0"/>
    <x v="0"/>
    <n v="0"/>
    <n v="1"/>
    <n v="0"/>
    <x v="658"/>
    <n v="0"/>
    <n v="0"/>
    <x v="0"/>
    <n v="0"/>
    <x v="0"/>
    <x v="0"/>
    <x v="0"/>
  </r>
  <r>
    <x v="1125"/>
    <s v="28/12/2017"/>
    <x v="245"/>
    <x v="27"/>
    <x v="0"/>
    <x v="1"/>
    <x v="0"/>
    <x v="10"/>
    <x v="0"/>
    <x v="1"/>
    <x v="1"/>
    <x v="0"/>
    <n v="0"/>
    <n v="1"/>
    <n v="0"/>
    <x v="659"/>
    <n v="0"/>
    <n v="0"/>
    <x v="0"/>
    <n v="0"/>
    <x v="0"/>
    <x v="0"/>
    <x v="2"/>
  </r>
  <r>
    <x v="1126"/>
    <s v="28/12/2017"/>
    <x v="281"/>
    <x v="31"/>
    <x v="0"/>
    <x v="1"/>
    <x v="0"/>
    <x v="3"/>
    <x v="0"/>
    <x v="0"/>
    <x v="0"/>
    <x v="0"/>
    <n v="0"/>
    <n v="1"/>
    <n v="0"/>
    <x v="660"/>
    <n v="0"/>
    <n v="1"/>
    <x v="0"/>
    <n v="0"/>
    <x v="0"/>
    <x v="0"/>
    <x v="0"/>
  </r>
  <r>
    <x v="1127"/>
    <s v="28/12/2017"/>
    <x v="276"/>
    <x v="31"/>
    <x v="1"/>
    <x v="1"/>
    <x v="0"/>
    <x v="19"/>
    <x v="0"/>
    <x v="0"/>
    <x v="0"/>
    <x v="0"/>
    <n v="1"/>
    <n v="1"/>
    <n v="0"/>
    <x v="283"/>
    <n v="0"/>
    <n v="0"/>
    <x v="1"/>
    <n v="0"/>
    <x v="0"/>
    <x v="0"/>
    <x v="0"/>
  </r>
  <r>
    <x v="1128"/>
    <s v="28/12/2017"/>
    <x v="245"/>
    <x v="45"/>
    <x v="0"/>
    <x v="1"/>
    <x v="0"/>
    <x v="10"/>
    <x v="0"/>
    <x v="0"/>
    <x v="0"/>
    <x v="1"/>
    <n v="1"/>
    <n v="1"/>
    <n v="0"/>
    <x v="483"/>
    <n v="0"/>
    <n v="0"/>
    <x v="1"/>
    <n v="0"/>
    <x v="0"/>
    <x v="0"/>
    <x v="0"/>
  </r>
  <r>
    <x v="1129"/>
    <d v="2017-12-28T00:00:00"/>
    <x v="245"/>
    <x v="27"/>
    <x v="0"/>
    <x v="1"/>
    <x v="1"/>
    <x v="10"/>
    <x v="0"/>
    <x v="1"/>
    <x v="1"/>
    <x v="0"/>
    <n v="0"/>
    <n v="1"/>
    <n v="0"/>
    <x v="659"/>
    <n v="0"/>
    <n v="0"/>
    <x v="0"/>
    <n v="0"/>
    <x v="0"/>
    <x v="0"/>
    <x v="2"/>
  </r>
  <r>
    <x v="1130"/>
    <d v="2017-12-28T00:00:00"/>
    <x v="245"/>
    <x v="45"/>
    <x v="0"/>
    <x v="1"/>
    <x v="1"/>
    <x v="10"/>
    <x v="0"/>
    <x v="0"/>
    <x v="0"/>
    <x v="1"/>
    <n v="1"/>
    <n v="0"/>
    <n v="0"/>
    <x v="483"/>
    <n v="0"/>
    <n v="0"/>
    <x v="1"/>
    <n v="0"/>
    <x v="0"/>
    <x v="0"/>
    <x v="0"/>
  </r>
  <r>
    <x v="1131"/>
    <s v="28/12/2017"/>
    <x v="281"/>
    <x v="15"/>
    <x v="1"/>
    <x v="0"/>
    <x v="0"/>
    <x v="3"/>
    <x v="0"/>
    <x v="0"/>
    <x v="0"/>
    <x v="1"/>
    <n v="1"/>
    <n v="1"/>
    <n v="0"/>
    <x v="661"/>
    <n v="0"/>
    <n v="1"/>
    <x v="1"/>
    <n v="0"/>
    <x v="0"/>
    <x v="0"/>
    <x v="0"/>
  </r>
  <r>
    <x v="1132"/>
    <s v="28/12/2017"/>
    <x v="301"/>
    <x v="26"/>
    <x v="0"/>
    <x v="1"/>
    <x v="0"/>
    <x v="0"/>
    <x v="0"/>
    <x v="0"/>
    <x v="0"/>
    <x v="1"/>
    <n v="0"/>
    <n v="1"/>
    <n v="0"/>
    <x v="10"/>
    <n v="0"/>
    <n v="1"/>
    <x v="1"/>
    <n v="0"/>
    <x v="0"/>
    <x v="0"/>
    <x v="0"/>
  </r>
  <r>
    <x v="1133"/>
    <d v="2017-12-29T00:00:00"/>
    <x v="305"/>
    <x v="11"/>
    <x v="0"/>
    <x v="0"/>
    <x v="0"/>
    <x v="9"/>
    <x v="2"/>
    <x v="0"/>
    <x v="0"/>
    <x v="1"/>
    <n v="0"/>
    <n v="1"/>
    <n v="1"/>
    <x v="372"/>
    <n v="0"/>
    <n v="1"/>
    <x v="1"/>
    <n v="1"/>
    <x v="0"/>
    <x v="0"/>
    <x v="0"/>
  </r>
  <r>
    <x v="1134"/>
    <s v="29/12/2017"/>
    <x v="245"/>
    <x v="15"/>
    <x v="0"/>
    <x v="1"/>
    <x v="0"/>
    <x v="7"/>
    <x v="0"/>
    <x v="0"/>
    <x v="1"/>
    <x v="0"/>
    <n v="1"/>
    <n v="1"/>
    <n v="0"/>
    <x v="212"/>
    <n v="0"/>
    <n v="0"/>
    <x v="1"/>
    <n v="0"/>
    <x v="0"/>
    <x v="0"/>
    <x v="1"/>
  </r>
  <r>
    <x v="1135"/>
    <s v="29/12/2017"/>
    <x v="276"/>
    <x v="60"/>
    <x v="1"/>
    <x v="1"/>
    <x v="0"/>
    <x v="3"/>
    <x v="0"/>
    <x v="0"/>
    <x v="0"/>
    <x v="0"/>
    <n v="1"/>
    <n v="1"/>
    <n v="0"/>
    <x v="662"/>
    <n v="0"/>
    <n v="0"/>
    <x v="1"/>
    <n v="0"/>
    <x v="0"/>
    <x v="0"/>
    <x v="0"/>
  </r>
  <r>
    <x v="1136"/>
    <s v="29/12/2017"/>
    <x v="276"/>
    <x v="13"/>
    <x v="0"/>
    <x v="1"/>
    <x v="0"/>
    <x v="3"/>
    <x v="0"/>
    <x v="0"/>
    <x v="0"/>
    <x v="0"/>
    <n v="0"/>
    <n v="0"/>
    <n v="0"/>
    <x v="663"/>
    <n v="0"/>
    <n v="0"/>
    <x v="1"/>
    <n v="0"/>
    <x v="0"/>
    <x v="0"/>
    <x v="0"/>
  </r>
  <r>
    <x v="1137"/>
    <s v="29/12/2017"/>
    <x v="245"/>
    <x v="36"/>
    <x v="0"/>
    <x v="1"/>
    <x v="0"/>
    <x v="7"/>
    <x v="0"/>
    <x v="0"/>
    <x v="0"/>
    <x v="0"/>
    <n v="0"/>
    <n v="1"/>
    <n v="0"/>
    <x v="664"/>
    <n v="0"/>
    <n v="0"/>
    <x v="1"/>
    <n v="0"/>
    <x v="0"/>
    <x v="0"/>
    <x v="0"/>
  </r>
  <r>
    <x v="1138"/>
    <d v="2017-12-29T00:00:00"/>
    <x v="245"/>
    <x v="36"/>
    <x v="0"/>
    <x v="1"/>
    <x v="0"/>
    <x v="7"/>
    <x v="0"/>
    <x v="0"/>
    <x v="0"/>
    <x v="0"/>
    <n v="0"/>
    <n v="1"/>
    <n v="0"/>
    <x v="664"/>
    <n v="0"/>
    <n v="0"/>
    <x v="0"/>
    <n v="0"/>
    <x v="0"/>
    <x v="0"/>
    <x v="0"/>
  </r>
  <r>
    <x v="1139"/>
    <d v="2017-12-29T00:00:00"/>
    <x v="290"/>
    <x v="18"/>
    <x v="0"/>
    <x v="0"/>
    <x v="1"/>
    <x v="5"/>
    <x v="0"/>
    <x v="0"/>
    <x v="1"/>
    <x v="1"/>
    <n v="0"/>
    <n v="1"/>
    <n v="0"/>
    <x v="413"/>
    <n v="0"/>
    <n v="0"/>
    <x v="1"/>
    <n v="0"/>
    <x v="0"/>
    <x v="0"/>
    <x v="1"/>
  </r>
  <r>
    <x v="1140"/>
    <d v="2017-12-29T00:00:00"/>
    <x v="245"/>
    <x v="15"/>
    <x v="0"/>
    <x v="1"/>
    <x v="1"/>
    <x v="7"/>
    <x v="0"/>
    <x v="0"/>
    <x v="1"/>
    <x v="0"/>
    <n v="1"/>
    <n v="1"/>
    <n v="0"/>
    <x v="212"/>
    <n v="0"/>
    <n v="0"/>
    <x v="1"/>
    <n v="0"/>
    <x v="0"/>
    <x v="0"/>
    <x v="1"/>
  </r>
  <r>
    <x v="1141"/>
    <s v="29/12/2017"/>
    <x v="276"/>
    <x v="2"/>
    <x v="1"/>
    <x v="1"/>
    <x v="0"/>
    <x v="3"/>
    <x v="0"/>
    <x v="0"/>
    <x v="0"/>
    <x v="1"/>
    <n v="0"/>
    <n v="1"/>
    <n v="0"/>
    <x v="411"/>
    <n v="0"/>
    <n v="1"/>
    <x v="1"/>
    <n v="0"/>
    <x v="0"/>
    <x v="0"/>
    <x v="0"/>
  </r>
  <r>
    <x v="1142"/>
    <s v="30/12/2017"/>
    <x v="291"/>
    <x v="41"/>
    <x v="0"/>
    <x v="0"/>
    <x v="0"/>
    <x v="9"/>
    <x v="0"/>
    <x v="0"/>
    <x v="0"/>
    <x v="0"/>
    <n v="0"/>
    <n v="1"/>
    <n v="0"/>
    <x v="665"/>
    <n v="0"/>
    <n v="1"/>
    <x v="1"/>
    <n v="0"/>
    <x v="0"/>
    <x v="0"/>
    <x v="0"/>
  </r>
  <r>
    <x v="1143"/>
    <s v="30/12/2017"/>
    <x v="276"/>
    <x v="13"/>
    <x v="1"/>
    <x v="1"/>
    <x v="0"/>
    <x v="10"/>
    <x v="0"/>
    <x v="0"/>
    <x v="0"/>
    <x v="0"/>
    <n v="0"/>
    <n v="0"/>
    <n v="0"/>
    <x v="666"/>
    <n v="0"/>
    <n v="0"/>
    <x v="0"/>
    <n v="0"/>
    <x v="0"/>
    <x v="0"/>
    <x v="0"/>
  </r>
  <r>
    <x v="1144"/>
    <s v="30/12/2017"/>
    <x v="276"/>
    <x v="13"/>
    <x v="1"/>
    <x v="1"/>
    <x v="0"/>
    <x v="10"/>
    <x v="0"/>
    <x v="0"/>
    <x v="0"/>
    <x v="0"/>
    <n v="0"/>
    <n v="0"/>
    <n v="0"/>
    <x v="666"/>
    <n v="0"/>
    <n v="0"/>
    <x v="0"/>
    <n v="0"/>
    <x v="0"/>
    <x v="0"/>
    <x v="0"/>
  </r>
  <r>
    <x v="1145"/>
    <s v="30/12/2017"/>
    <x v="291"/>
    <x v="2"/>
    <x v="0"/>
    <x v="1"/>
    <x v="0"/>
    <x v="9"/>
    <x v="0"/>
    <x v="0"/>
    <x v="0"/>
    <x v="0"/>
    <n v="1"/>
    <n v="1"/>
    <n v="0"/>
    <x v="244"/>
    <n v="1"/>
    <n v="0"/>
    <x v="1"/>
    <n v="1"/>
    <x v="0"/>
    <x v="0"/>
    <x v="0"/>
  </r>
  <r>
    <x v="1146"/>
    <d v="2017-12-30T00:00:00"/>
    <x v="300"/>
    <x v="22"/>
    <x v="1"/>
    <x v="1"/>
    <x v="0"/>
    <x v="3"/>
    <x v="0"/>
    <x v="0"/>
    <x v="0"/>
    <x v="0"/>
    <n v="0"/>
    <n v="1"/>
    <n v="0"/>
    <x v="430"/>
    <n v="0"/>
    <n v="1"/>
    <x v="1"/>
    <n v="1"/>
    <x v="0"/>
    <x v="0"/>
    <x v="0"/>
  </r>
  <r>
    <x v="1147"/>
    <d v="2017-12-30T00:00:00"/>
    <x v="300"/>
    <x v="26"/>
    <x v="1"/>
    <x v="1"/>
    <x v="0"/>
    <x v="3"/>
    <x v="0"/>
    <x v="0"/>
    <x v="0"/>
    <x v="0"/>
    <n v="1"/>
    <n v="1"/>
    <n v="1"/>
    <x v="667"/>
    <n v="1"/>
    <n v="0"/>
    <x v="1"/>
    <n v="1"/>
    <x v="0"/>
    <x v="0"/>
    <x v="0"/>
  </r>
  <r>
    <x v="1148"/>
    <s v="30/12/2017"/>
    <x v="294"/>
    <x v="22"/>
    <x v="1"/>
    <x v="1"/>
    <x v="0"/>
    <x v="19"/>
    <x v="0"/>
    <x v="0"/>
    <x v="0"/>
    <x v="1"/>
    <n v="1"/>
    <n v="1"/>
    <n v="0"/>
    <x v="668"/>
    <n v="1"/>
    <n v="1"/>
    <x v="1"/>
    <n v="0"/>
    <x v="0"/>
    <x v="0"/>
    <x v="0"/>
  </r>
  <r>
    <x v="1149"/>
    <s v="30/12/2017"/>
    <x v="276"/>
    <x v="37"/>
    <x v="1"/>
    <x v="1"/>
    <x v="1"/>
    <x v="10"/>
    <x v="0"/>
    <x v="0"/>
    <x v="0"/>
    <x v="1"/>
    <n v="1"/>
    <n v="1"/>
    <n v="0"/>
    <x v="570"/>
    <n v="0"/>
    <n v="1"/>
    <x v="1"/>
    <n v="0"/>
    <x v="0"/>
    <x v="0"/>
    <x v="0"/>
  </r>
  <r>
    <x v="1150"/>
    <s v="30/12/2017"/>
    <x v="276"/>
    <x v="1"/>
    <x v="0"/>
    <x v="0"/>
    <x v="0"/>
    <x v="7"/>
    <x v="0"/>
    <x v="0"/>
    <x v="1"/>
    <x v="1"/>
    <n v="1"/>
    <n v="1"/>
    <n v="0"/>
    <x v="669"/>
    <n v="0"/>
    <n v="1"/>
    <x v="1"/>
    <n v="0"/>
    <x v="0"/>
    <x v="0"/>
    <x v="1"/>
  </r>
  <r>
    <x v="1151"/>
    <s v="30/12/2017"/>
    <x v="309"/>
    <x v="17"/>
    <x v="0"/>
    <x v="1"/>
    <x v="0"/>
    <x v="13"/>
    <x v="0"/>
    <x v="0"/>
    <x v="0"/>
    <x v="0"/>
    <n v="1"/>
    <n v="1"/>
    <n v="0"/>
    <x v="670"/>
    <n v="1"/>
    <n v="1"/>
    <x v="0"/>
    <n v="0"/>
    <x v="0"/>
    <x v="0"/>
    <x v="0"/>
  </r>
  <r>
    <x v="1152"/>
    <s v="31/12/2017"/>
    <x v="276"/>
    <x v="61"/>
    <x v="0"/>
    <x v="0"/>
    <x v="0"/>
    <x v="7"/>
    <x v="0"/>
    <x v="0"/>
    <x v="0"/>
    <x v="1"/>
    <n v="0"/>
    <n v="0"/>
    <n v="0"/>
    <x v="535"/>
    <n v="0"/>
    <n v="1"/>
    <x v="1"/>
    <n v="0"/>
    <x v="0"/>
    <x v="0"/>
    <x v="0"/>
  </r>
  <r>
    <x v="1153"/>
    <s v="31/12/2017"/>
    <x v="310"/>
    <x v="13"/>
    <x v="0"/>
    <x v="0"/>
    <x v="0"/>
    <x v="28"/>
    <x v="0"/>
    <x v="0"/>
    <x v="1"/>
    <x v="0"/>
    <n v="1"/>
    <n v="1"/>
    <n v="0"/>
    <x v="671"/>
    <n v="1"/>
    <n v="0"/>
    <x v="1"/>
    <n v="0"/>
    <x v="0"/>
    <x v="0"/>
    <x v="1"/>
  </r>
  <r>
    <x v="1154"/>
    <s v="31/12/2017"/>
    <x v="310"/>
    <x v="13"/>
    <x v="0"/>
    <x v="0"/>
    <x v="0"/>
    <x v="28"/>
    <x v="0"/>
    <x v="0"/>
    <x v="1"/>
    <x v="0"/>
    <n v="1"/>
    <n v="1"/>
    <n v="0"/>
    <x v="671"/>
    <n v="1"/>
    <n v="0"/>
    <x v="1"/>
    <n v="0"/>
    <x v="0"/>
    <x v="0"/>
    <x v="1"/>
  </r>
  <r>
    <x v="1155"/>
    <s v="31/12/2017"/>
    <x v="311"/>
    <x v="44"/>
    <x v="0"/>
    <x v="0"/>
    <x v="0"/>
    <x v="24"/>
    <x v="0"/>
    <x v="0"/>
    <x v="1"/>
    <x v="0"/>
    <n v="0"/>
    <n v="1"/>
    <n v="0"/>
    <x v="361"/>
    <n v="0"/>
    <n v="1"/>
    <x v="1"/>
    <n v="0"/>
    <x v="0"/>
    <x v="0"/>
    <x v="1"/>
  </r>
  <r>
    <x v="1156"/>
    <s v="31/12/2017"/>
    <x v="309"/>
    <x v="9"/>
    <x v="1"/>
    <x v="1"/>
    <x v="0"/>
    <x v="13"/>
    <x v="0"/>
    <x v="0"/>
    <x v="0"/>
    <x v="0"/>
    <n v="1"/>
    <n v="1"/>
    <n v="0"/>
    <x v="318"/>
    <n v="0"/>
    <n v="1"/>
    <x v="1"/>
    <n v="0"/>
    <x v="0"/>
    <x v="0"/>
    <x v="0"/>
  </r>
  <r>
    <x v="1157"/>
    <s v="31/12/2017"/>
    <x v="309"/>
    <x v="9"/>
    <x v="1"/>
    <x v="1"/>
    <x v="0"/>
    <x v="13"/>
    <x v="0"/>
    <x v="0"/>
    <x v="0"/>
    <x v="0"/>
    <n v="1"/>
    <n v="1"/>
    <n v="0"/>
    <x v="318"/>
    <n v="0"/>
    <n v="1"/>
    <x v="1"/>
    <n v="0"/>
    <x v="0"/>
    <x v="0"/>
    <x v="0"/>
  </r>
  <r>
    <x v="1158"/>
    <s v="31/12/2017"/>
    <x v="307"/>
    <x v="17"/>
    <x v="0"/>
    <x v="1"/>
    <x v="0"/>
    <x v="11"/>
    <x v="0"/>
    <x v="0"/>
    <x v="0"/>
    <x v="0"/>
    <n v="0"/>
    <n v="0"/>
    <n v="0"/>
    <x v="672"/>
    <n v="1"/>
    <n v="1"/>
    <x v="1"/>
    <n v="0"/>
    <x v="0"/>
    <x v="0"/>
    <x v="0"/>
  </r>
  <r>
    <x v="1159"/>
    <d v="2017-12-31T00:00:00"/>
    <x v="312"/>
    <x v="18"/>
    <x v="0"/>
    <x v="1"/>
    <x v="0"/>
    <x v="14"/>
    <x v="1"/>
    <x v="0"/>
    <x v="0"/>
    <x v="1"/>
    <n v="1"/>
    <n v="1"/>
    <n v="0"/>
    <x v="673"/>
    <n v="1"/>
    <n v="0"/>
    <x v="1"/>
    <n v="1"/>
    <x v="0"/>
    <x v="0"/>
    <x v="0"/>
  </r>
  <r>
    <x v="1160"/>
    <s v="31/12/2017"/>
    <x v="294"/>
    <x v="7"/>
    <x v="0"/>
    <x v="1"/>
    <x v="0"/>
    <x v="3"/>
    <x v="0"/>
    <x v="0"/>
    <x v="0"/>
    <x v="1"/>
    <n v="0"/>
    <n v="1"/>
    <n v="0"/>
    <x v="568"/>
    <n v="0"/>
    <n v="1"/>
    <x v="0"/>
    <n v="0"/>
    <x v="0"/>
    <x v="0"/>
    <x v="0"/>
  </r>
  <r>
    <x v="1161"/>
    <d v="2018-01-01T00:00:00"/>
    <x v="313"/>
    <x v="51"/>
    <x v="0"/>
    <x v="0"/>
    <x v="0"/>
    <x v="28"/>
    <x v="0"/>
    <x v="0"/>
    <x v="0"/>
    <x v="0"/>
    <n v="1"/>
    <n v="1"/>
    <n v="1"/>
    <x v="515"/>
    <n v="1"/>
    <n v="0"/>
    <x v="0"/>
    <n v="1"/>
    <x v="0"/>
    <x v="0"/>
    <x v="0"/>
  </r>
  <r>
    <x v="1162"/>
    <d v="2018-01-01T00:00:00"/>
    <x v="276"/>
    <x v="14"/>
    <x v="0"/>
    <x v="1"/>
    <x v="0"/>
    <x v="0"/>
    <x v="0"/>
    <x v="0"/>
    <x v="0"/>
    <x v="0"/>
    <n v="1"/>
    <n v="1"/>
    <n v="1"/>
    <x v="674"/>
    <n v="0"/>
    <n v="0"/>
    <x v="0"/>
    <n v="0"/>
    <x v="0"/>
    <x v="0"/>
    <x v="0"/>
  </r>
  <r>
    <x v="1163"/>
    <d v="2018-01-01T00:00:00"/>
    <x v="314"/>
    <x v="26"/>
    <x v="1"/>
    <x v="1"/>
    <x v="0"/>
    <x v="11"/>
    <x v="0"/>
    <x v="0"/>
    <x v="0"/>
    <x v="1"/>
    <n v="0"/>
    <n v="0"/>
    <n v="0"/>
    <x v="594"/>
    <n v="0"/>
    <n v="0"/>
    <x v="0"/>
    <n v="0"/>
    <x v="0"/>
    <x v="0"/>
    <x v="0"/>
  </r>
  <r>
    <x v="1164"/>
    <d v="2018-01-01T00:00:00"/>
    <x v="302"/>
    <x v="9"/>
    <x v="0"/>
    <x v="1"/>
    <x v="0"/>
    <x v="7"/>
    <x v="0"/>
    <x v="0"/>
    <x v="0"/>
    <x v="1"/>
    <n v="1"/>
    <n v="1"/>
    <n v="0"/>
    <x v="675"/>
    <n v="0"/>
    <n v="0"/>
    <x v="0"/>
    <n v="0"/>
    <x v="0"/>
    <x v="0"/>
    <x v="0"/>
  </r>
  <r>
    <x v="1165"/>
    <d v="2018-01-01T00:00:00"/>
    <x v="308"/>
    <x v="2"/>
    <x v="0"/>
    <x v="0"/>
    <x v="1"/>
    <x v="13"/>
    <x v="0"/>
    <x v="0"/>
    <x v="0"/>
    <x v="1"/>
    <n v="0"/>
    <n v="1"/>
    <n v="0"/>
    <x v="210"/>
    <n v="0"/>
    <n v="0"/>
    <x v="0"/>
    <n v="0"/>
    <x v="0"/>
    <x v="0"/>
    <x v="0"/>
  </r>
  <r>
    <x v="1166"/>
    <d v="2018-01-01T00:00:00"/>
    <x v="276"/>
    <x v="35"/>
    <x v="0"/>
    <x v="1"/>
    <x v="1"/>
    <x v="0"/>
    <x v="0"/>
    <x v="0"/>
    <x v="0"/>
    <x v="1"/>
    <n v="0"/>
    <n v="1"/>
    <n v="0"/>
    <x v="535"/>
    <n v="1"/>
    <n v="0"/>
    <x v="1"/>
    <n v="1"/>
    <x v="0"/>
    <x v="0"/>
    <x v="0"/>
  </r>
  <r>
    <x v="1167"/>
    <d v="2018-01-01T00:00:00"/>
    <x v="309"/>
    <x v="5"/>
    <x v="0"/>
    <x v="1"/>
    <x v="1"/>
    <x v="9"/>
    <x v="0"/>
    <x v="0"/>
    <x v="0"/>
    <x v="1"/>
    <n v="1"/>
    <n v="1"/>
    <n v="0"/>
    <x v="676"/>
    <n v="0"/>
    <n v="0"/>
    <x v="0"/>
    <n v="0"/>
    <x v="0"/>
    <x v="0"/>
    <x v="0"/>
  </r>
  <r>
    <x v="1168"/>
    <d v="2018-01-01T00:00:00"/>
    <x v="309"/>
    <x v="5"/>
    <x v="0"/>
    <x v="1"/>
    <x v="1"/>
    <x v="9"/>
    <x v="0"/>
    <x v="0"/>
    <x v="0"/>
    <x v="1"/>
    <n v="1"/>
    <n v="1"/>
    <n v="0"/>
    <x v="676"/>
    <n v="0"/>
    <n v="0"/>
    <x v="0"/>
    <n v="0"/>
    <x v="0"/>
    <x v="0"/>
    <x v="0"/>
  </r>
  <r>
    <x v="1169"/>
    <d v="2018-01-01T00:00:00"/>
    <x v="315"/>
    <x v="60"/>
    <x v="0"/>
    <x v="1"/>
    <x v="0"/>
    <x v="2"/>
    <x v="0"/>
    <x v="0"/>
    <x v="0"/>
    <x v="1"/>
    <n v="1"/>
    <n v="1"/>
    <n v="1"/>
    <x v="519"/>
    <n v="0"/>
    <n v="0"/>
    <x v="0"/>
    <n v="1"/>
    <x v="0"/>
    <x v="0"/>
    <x v="0"/>
  </r>
  <r>
    <x v="1170"/>
    <d v="2018-01-01T00:00:00"/>
    <x v="307"/>
    <x v="32"/>
    <x v="1"/>
    <x v="0"/>
    <x v="0"/>
    <x v="8"/>
    <x v="0"/>
    <x v="0"/>
    <x v="0"/>
    <x v="1"/>
    <n v="1"/>
    <n v="1"/>
    <n v="0"/>
    <x v="677"/>
    <n v="0"/>
    <n v="1"/>
    <x v="1"/>
    <n v="0"/>
    <x v="0"/>
    <x v="0"/>
    <x v="0"/>
  </r>
  <r>
    <x v="1171"/>
    <d v="2018-01-01T00:00:00"/>
    <x v="316"/>
    <x v="18"/>
    <x v="1"/>
    <x v="1"/>
    <x v="0"/>
    <x v="14"/>
    <x v="0"/>
    <x v="0"/>
    <x v="0"/>
    <x v="0"/>
    <n v="0"/>
    <n v="1"/>
    <n v="0"/>
    <x v="344"/>
    <n v="1"/>
    <n v="1"/>
    <x v="0"/>
    <n v="0"/>
    <x v="0"/>
    <x v="0"/>
    <x v="0"/>
  </r>
  <r>
    <x v="1172"/>
    <d v="2018-01-01T00:00:00"/>
    <x v="300"/>
    <x v="15"/>
    <x v="0"/>
    <x v="0"/>
    <x v="0"/>
    <x v="7"/>
    <x v="0"/>
    <x v="0"/>
    <x v="0"/>
    <x v="1"/>
    <n v="1"/>
    <n v="1"/>
    <n v="0"/>
    <x v="678"/>
    <n v="0"/>
    <n v="1"/>
    <x v="1"/>
    <n v="0"/>
    <x v="0"/>
    <x v="0"/>
    <x v="0"/>
  </r>
  <r>
    <x v="1173"/>
    <d v="2018-01-01T00:00:00"/>
    <x v="276"/>
    <x v="53"/>
    <x v="1"/>
    <x v="1"/>
    <x v="0"/>
    <x v="0"/>
    <x v="0"/>
    <x v="0"/>
    <x v="1"/>
    <x v="1"/>
    <n v="0"/>
    <n v="0"/>
    <n v="0"/>
    <x v="395"/>
    <n v="1"/>
    <n v="1"/>
    <x v="1"/>
    <n v="0"/>
    <x v="0"/>
    <x v="0"/>
    <x v="1"/>
  </r>
  <r>
    <x v="1174"/>
    <d v="2018-01-01T00:00:00"/>
    <x v="276"/>
    <x v="9"/>
    <x v="0"/>
    <x v="0"/>
    <x v="0"/>
    <x v="0"/>
    <x v="0"/>
    <x v="0"/>
    <x v="0"/>
    <x v="1"/>
    <n v="1"/>
    <n v="1"/>
    <n v="0"/>
    <x v="124"/>
    <n v="0"/>
    <n v="0"/>
    <x v="0"/>
    <n v="0"/>
    <x v="0"/>
    <x v="0"/>
    <x v="0"/>
  </r>
  <r>
    <x v="1175"/>
    <d v="2018-01-01T00:00:00"/>
    <x v="294"/>
    <x v="9"/>
    <x v="0"/>
    <x v="1"/>
    <x v="0"/>
    <x v="10"/>
    <x v="0"/>
    <x v="0"/>
    <x v="0"/>
    <x v="1"/>
    <n v="1"/>
    <n v="1"/>
    <n v="0"/>
    <x v="679"/>
    <n v="0"/>
    <n v="0"/>
    <x v="0"/>
    <n v="0"/>
    <x v="0"/>
    <x v="0"/>
    <x v="0"/>
  </r>
  <r>
    <x v="1176"/>
    <d v="2018-01-01T00:00:00"/>
    <x v="305"/>
    <x v="51"/>
    <x v="0"/>
    <x v="1"/>
    <x v="0"/>
    <x v="10"/>
    <x v="0"/>
    <x v="0"/>
    <x v="0"/>
    <x v="0"/>
    <n v="1"/>
    <n v="1"/>
    <n v="0"/>
    <x v="112"/>
    <n v="0"/>
    <n v="1"/>
    <x v="0"/>
    <n v="1"/>
    <x v="0"/>
    <x v="0"/>
    <x v="0"/>
  </r>
  <r>
    <x v="1177"/>
    <d v="2018-01-01T00:00:00"/>
    <x v="317"/>
    <x v="4"/>
    <x v="1"/>
    <x v="1"/>
    <x v="0"/>
    <x v="20"/>
    <x v="0"/>
    <x v="0"/>
    <x v="0"/>
    <x v="0"/>
    <n v="1"/>
    <n v="1"/>
    <n v="0"/>
    <x v="344"/>
    <n v="0"/>
    <n v="1"/>
    <x v="0"/>
    <n v="0"/>
    <x v="0"/>
    <x v="0"/>
    <x v="0"/>
  </r>
  <r>
    <x v="1178"/>
    <d v="2018-01-01T00:00:00"/>
    <x v="302"/>
    <x v="6"/>
    <x v="0"/>
    <x v="1"/>
    <x v="0"/>
    <x v="7"/>
    <x v="0"/>
    <x v="0"/>
    <x v="0"/>
    <x v="0"/>
    <n v="1"/>
    <n v="1"/>
    <n v="1"/>
    <x v="680"/>
    <n v="0"/>
    <n v="0"/>
    <x v="1"/>
    <n v="1"/>
    <x v="0"/>
    <x v="0"/>
    <x v="0"/>
  </r>
  <r>
    <x v="1179"/>
    <d v="2018-01-01T00:00:00"/>
    <x v="309"/>
    <x v="51"/>
    <x v="1"/>
    <x v="1"/>
    <x v="0"/>
    <x v="9"/>
    <x v="0"/>
    <x v="0"/>
    <x v="0"/>
    <x v="0"/>
    <n v="1"/>
    <n v="1"/>
    <n v="0"/>
    <x v="330"/>
    <n v="0"/>
    <n v="0"/>
    <x v="0"/>
    <n v="0"/>
    <x v="0"/>
    <x v="0"/>
    <x v="0"/>
  </r>
  <r>
    <x v="1180"/>
    <d v="2018-01-01T00:00:00"/>
    <x v="309"/>
    <x v="51"/>
    <x v="1"/>
    <x v="1"/>
    <x v="0"/>
    <x v="9"/>
    <x v="0"/>
    <x v="0"/>
    <x v="0"/>
    <x v="0"/>
    <n v="1"/>
    <n v="1"/>
    <n v="0"/>
    <x v="330"/>
    <n v="0"/>
    <n v="0"/>
    <x v="0"/>
    <n v="0"/>
    <x v="0"/>
    <x v="0"/>
    <x v="0"/>
  </r>
  <r>
    <x v="1181"/>
    <d v="2018-01-01T00:00:00"/>
    <x v="315"/>
    <x v="32"/>
    <x v="1"/>
    <x v="1"/>
    <x v="0"/>
    <x v="2"/>
    <x v="0"/>
    <x v="0"/>
    <x v="0"/>
    <x v="1"/>
    <n v="0"/>
    <n v="0"/>
    <n v="0"/>
    <x v="169"/>
    <n v="0"/>
    <n v="0"/>
    <x v="0"/>
    <n v="0"/>
    <x v="0"/>
    <x v="0"/>
    <x v="0"/>
  </r>
  <r>
    <x v="1182"/>
    <d v="2018-01-01T00:00:00"/>
    <x v="315"/>
    <x v="32"/>
    <x v="1"/>
    <x v="1"/>
    <x v="0"/>
    <x v="2"/>
    <x v="0"/>
    <x v="0"/>
    <x v="0"/>
    <x v="1"/>
    <n v="0"/>
    <n v="0"/>
    <n v="0"/>
    <x v="169"/>
    <n v="0"/>
    <n v="0"/>
    <x v="0"/>
    <n v="0"/>
    <x v="0"/>
    <x v="0"/>
    <x v="0"/>
  </r>
  <r>
    <x v="1183"/>
    <d v="2018-01-01T00:00:00"/>
    <x v="308"/>
    <x v="47"/>
    <x v="1"/>
    <x v="1"/>
    <x v="0"/>
    <x v="13"/>
    <x v="0"/>
    <x v="0"/>
    <x v="0"/>
    <x v="0"/>
    <n v="0"/>
    <n v="0"/>
    <n v="1"/>
    <x v="648"/>
    <n v="1"/>
    <n v="0"/>
    <x v="1"/>
    <n v="1"/>
    <x v="0"/>
    <x v="0"/>
    <x v="0"/>
  </r>
  <r>
    <x v="1184"/>
    <d v="2018-01-01T00:00:00"/>
    <x v="302"/>
    <x v="36"/>
    <x v="1"/>
    <x v="1"/>
    <x v="0"/>
    <x v="7"/>
    <x v="0"/>
    <x v="0"/>
    <x v="0"/>
    <x v="1"/>
    <n v="0"/>
    <n v="1"/>
    <n v="0"/>
    <x v="315"/>
    <n v="0"/>
    <n v="0"/>
    <x v="1"/>
    <n v="0"/>
    <x v="0"/>
    <x v="0"/>
    <x v="0"/>
  </r>
  <r>
    <x v="1185"/>
    <d v="2018-01-01T00:00:00"/>
    <x v="302"/>
    <x v="36"/>
    <x v="1"/>
    <x v="1"/>
    <x v="0"/>
    <x v="7"/>
    <x v="0"/>
    <x v="0"/>
    <x v="0"/>
    <x v="1"/>
    <n v="0"/>
    <n v="1"/>
    <n v="0"/>
    <x v="315"/>
    <n v="0"/>
    <n v="0"/>
    <x v="1"/>
    <n v="0"/>
    <x v="0"/>
    <x v="0"/>
    <x v="0"/>
  </r>
  <r>
    <x v="1186"/>
    <d v="2018-01-01T00:00:00"/>
    <x v="276"/>
    <x v="15"/>
    <x v="1"/>
    <x v="1"/>
    <x v="1"/>
    <x v="0"/>
    <x v="0"/>
    <x v="0"/>
    <x v="0"/>
    <x v="1"/>
    <n v="1"/>
    <n v="1"/>
    <n v="0"/>
    <x v="619"/>
    <n v="0"/>
    <n v="1"/>
    <x v="1"/>
    <n v="0"/>
    <x v="0"/>
    <x v="0"/>
    <x v="0"/>
  </r>
  <r>
    <x v="1187"/>
    <d v="2018-01-01T00:00:00"/>
    <x v="276"/>
    <x v="15"/>
    <x v="1"/>
    <x v="1"/>
    <x v="1"/>
    <x v="0"/>
    <x v="0"/>
    <x v="0"/>
    <x v="0"/>
    <x v="1"/>
    <n v="1"/>
    <n v="1"/>
    <n v="0"/>
    <x v="619"/>
    <n v="0"/>
    <n v="1"/>
    <x v="1"/>
    <n v="0"/>
    <x v="0"/>
    <x v="0"/>
    <x v="0"/>
  </r>
  <r>
    <x v="1188"/>
    <d v="2018-02-01T00:00:00"/>
    <x v="318"/>
    <x v="18"/>
    <x v="1"/>
    <x v="1"/>
    <x v="0"/>
    <x v="15"/>
    <x v="0"/>
    <x v="0"/>
    <x v="0"/>
    <x v="1"/>
    <n v="1"/>
    <n v="1"/>
    <n v="0"/>
    <x v="681"/>
    <n v="1"/>
    <n v="0"/>
    <x v="1"/>
    <n v="1"/>
    <x v="0"/>
    <x v="0"/>
    <x v="0"/>
  </r>
  <r>
    <x v="1189"/>
    <d v="2018-02-01T00:00:00"/>
    <x v="291"/>
    <x v="4"/>
    <x v="0"/>
    <x v="1"/>
    <x v="0"/>
    <x v="10"/>
    <x v="0"/>
    <x v="0"/>
    <x v="0"/>
    <x v="1"/>
    <n v="0"/>
    <n v="0"/>
    <n v="0"/>
    <x v="682"/>
    <n v="0"/>
    <n v="0"/>
    <x v="1"/>
    <n v="0"/>
    <x v="1"/>
    <x v="0"/>
    <x v="0"/>
  </r>
  <r>
    <x v="1190"/>
    <d v="2018-02-01T00:00:00"/>
    <x v="294"/>
    <x v="26"/>
    <x v="0"/>
    <x v="1"/>
    <x v="0"/>
    <x v="7"/>
    <x v="0"/>
    <x v="0"/>
    <x v="0"/>
    <x v="0"/>
    <n v="1"/>
    <n v="1"/>
    <n v="0"/>
    <x v="488"/>
    <n v="1"/>
    <n v="0"/>
    <x v="1"/>
    <n v="0"/>
    <x v="0"/>
    <x v="0"/>
    <x v="0"/>
  </r>
  <r>
    <x v="1191"/>
    <d v="2018-01-02T00:00:00"/>
    <x v="305"/>
    <x v="36"/>
    <x v="0"/>
    <x v="1"/>
    <x v="0"/>
    <x v="7"/>
    <x v="1"/>
    <x v="0"/>
    <x v="0"/>
    <x v="1"/>
    <n v="0"/>
    <n v="1"/>
    <n v="0"/>
    <x v="683"/>
    <n v="1"/>
    <n v="1"/>
    <x v="0"/>
    <n v="0"/>
    <x v="0"/>
    <x v="0"/>
    <x v="0"/>
  </r>
  <r>
    <x v="1192"/>
    <d v="2018-02-01T00:00:00"/>
    <x v="304"/>
    <x v="30"/>
    <x v="1"/>
    <x v="1"/>
    <x v="0"/>
    <x v="3"/>
    <x v="0"/>
    <x v="0"/>
    <x v="0"/>
    <x v="0"/>
    <n v="0"/>
    <n v="1"/>
    <n v="0"/>
    <x v="370"/>
    <n v="0"/>
    <n v="1"/>
    <x v="1"/>
    <n v="0"/>
    <x v="0"/>
    <x v="0"/>
    <x v="0"/>
  </r>
  <r>
    <x v="1193"/>
    <d v="2018-02-01T00:00:00"/>
    <x v="276"/>
    <x v="1"/>
    <x v="0"/>
    <x v="1"/>
    <x v="1"/>
    <x v="5"/>
    <x v="0"/>
    <x v="0"/>
    <x v="0"/>
    <x v="1"/>
    <n v="0"/>
    <n v="0"/>
    <n v="0"/>
    <x v="415"/>
    <n v="0"/>
    <n v="1"/>
    <x v="1"/>
    <n v="0"/>
    <x v="0"/>
    <x v="0"/>
    <x v="0"/>
  </r>
  <r>
    <x v="1194"/>
    <d v="2018-02-01T00:00:00"/>
    <x v="310"/>
    <x v="51"/>
    <x v="0"/>
    <x v="0"/>
    <x v="0"/>
    <x v="21"/>
    <x v="0"/>
    <x v="0"/>
    <x v="0"/>
    <x v="0"/>
    <n v="1"/>
    <n v="1"/>
    <n v="0"/>
    <x v="139"/>
    <n v="0"/>
    <n v="0"/>
    <x v="0"/>
    <n v="0"/>
    <x v="0"/>
    <x v="0"/>
    <x v="0"/>
  </r>
  <r>
    <x v="1195"/>
    <d v="2018-02-01T00:00:00"/>
    <x v="310"/>
    <x v="51"/>
    <x v="0"/>
    <x v="0"/>
    <x v="0"/>
    <x v="21"/>
    <x v="0"/>
    <x v="0"/>
    <x v="0"/>
    <x v="0"/>
    <n v="1"/>
    <n v="1"/>
    <n v="0"/>
    <x v="139"/>
    <n v="0"/>
    <n v="0"/>
    <x v="0"/>
    <n v="0"/>
    <x v="0"/>
    <x v="0"/>
    <x v="0"/>
  </r>
  <r>
    <x v="1196"/>
    <d v="2018-01-02T00:00:00"/>
    <x v="300"/>
    <x v="16"/>
    <x v="0"/>
    <x v="0"/>
    <x v="0"/>
    <x v="0"/>
    <x v="2"/>
    <x v="0"/>
    <x v="0"/>
    <x v="0"/>
    <n v="1"/>
    <n v="0"/>
    <n v="1"/>
    <x v="561"/>
    <n v="1"/>
    <n v="0"/>
    <x v="1"/>
    <n v="1"/>
    <x v="1"/>
    <x v="0"/>
    <x v="0"/>
  </r>
  <r>
    <x v="1197"/>
    <d v="2018-02-01T00:00:00"/>
    <x v="291"/>
    <x v="14"/>
    <x v="1"/>
    <x v="0"/>
    <x v="0"/>
    <x v="10"/>
    <x v="0"/>
    <x v="0"/>
    <x v="0"/>
    <x v="1"/>
    <n v="0"/>
    <n v="1"/>
    <n v="0"/>
    <x v="684"/>
    <n v="0"/>
    <n v="1"/>
    <x v="1"/>
    <n v="0"/>
    <x v="0"/>
    <x v="0"/>
    <x v="0"/>
  </r>
  <r>
    <x v="1198"/>
    <d v="2018-02-01T00:00:00"/>
    <x v="307"/>
    <x v="22"/>
    <x v="1"/>
    <x v="0"/>
    <x v="0"/>
    <x v="2"/>
    <x v="0"/>
    <x v="0"/>
    <x v="0"/>
    <x v="0"/>
    <n v="1"/>
    <n v="1"/>
    <n v="0"/>
    <x v="685"/>
    <n v="0"/>
    <n v="0"/>
    <x v="1"/>
    <n v="0"/>
    <x v="0"/>
    <x v="0"/>
    <x v="0"/>
  </r>
  <r>
    <x v="1199"/>
    <d v="2018-01-02T00:00:00"/>
    <x v="300"/>
    <x v="5"/>
    <x v="0"/>
    <x v="0"/>
    <x v="0"/>
    <x v="0"/>
    <x v="0"/>
    <x v="0"/>
    <x v="0"/>
    <x v="1"/>
    <n v="0"/>
    <n v="0"/>
    <n v="0"/>
    <x v="505"/>
    <n v="0"/>
    <n v="0"/>
    <x v="0"/>
    <n v="0"/>
    <x v="1"/>
    <x v="0"/>
    <x v="0"/>
  </r>
  <r>
    <x v="1200"/>
    <d v="2018-02-01T00:00:00"/>
    <x v="310"/>
    <x v="9"/>
    <x v="0"/>
    <x v="0"/>
    <x v="0"/>
    <x v="21"/>
    <x v="0"/>
    <x v="0"/>
    <x v="0"/>
    <x v="0"/>
    <n v="0"/>
    <n v="1"/>
    <n v="0"/>
    <x v="485"/>
    <n v="0"/>
    <n v="0"/>
    <x v="0"/>
    <n v="1"/>
    <x v="0"/>
    <x v="0"/>
    <x v="0"/>
  </r>
  <r>
    <x v="1201"/>
    <d v="2018-02-01T00:00:00"/>
    <x v="310"/>
    <x v="9"/>
    <x v="0"/>
    <x v="0"/>
    <x v="0"/>
    <x v="21"/>
    <x v="0"/>
    <x v="0"/>
    <x v="0"/>
    <x v="0"/>
    <n v="0"/>
    <n v="0"/>
    <n v="0"/>
    <x v="485"/>
    <n v="0"/>
    <n v="0"/>
    <x v="0"/>
    <n v="1"/>
    <x v="0"/>
    <x v="0"/>
    <x v="0"/>
  </r>
  <r>
    <x v="1202"/>
    <d v="2018-02-01T00:00:00"/>
    <x v="307"/>
    <x v="48"/>
    <x v="0"/>
    <x v="1"/>
    <x v="0"/>
    <x v="2"/>
    <x v="0"/>
    <x v="0"/>
    <x v="0"/>
    <x v="0"/>
    <n v="0"/>
    <n v="0"/>
    <n v="0"/>
    <x v="676"/>
    <n v="0"/>
    <n v="1"/>
    <x v="1"/>
    <n v="0"/>
    <x v="0"/>
    <x v="0"/>
    <x v="0"/>
  </r>
  <r>
    <x v="1203"/>
    <d v="2018-02-01T00:00:00"/>
    <x v="315"/>
    <x v="17"/>
    <x v="1"/>
    <x v="1"/>
    <x v="0"/>
    <x v="13"/>
    <x v="0"/>
    <x v="0"/>
    <x v="0"/>
    <x v="0"/>
    <n v="0"/>
    <n v="0"/>
    <n v="1"/>
    <x v="239"/>
    <n v="0"/>
    <n v="0"/>
    <x v="1"/>
    <n v="1"/>
    <x v="0"/>
    <x v="0"/>
    <x v="0"/>
  </r>
  <r>
    <x v="1204"/>
    <d v="2018-01-02T00:00:00"/>
    <x v="319"/>
    <x v="12"/>
    <x v="0"/>
    <x v="1"/>
    <x v="0"/>
    <x v="28"/>
    <x v="1"/>
    <x v="0"/>
    <x v="0"/>
    <x v="1"/>
    <n v="1"/>
    <n v="1"/>
    <n v="0"/>
    <x v="217"/>
    <n v="0"/>
    <n v="0"/>
    <x v="0"/>
    <n v="0"/>
    <x v="0"/>
    <x v="0"/>
    <x v="0"/>
  </r>
  <r>
    <x v="1205"/>
    <d v="2018-02-01T00:00:00"/>
    <x v="291"/>
    <x v="46"/>
    <x v="0"/>
    <x v="1"/>
    <x v="0"/>
    <x v="10"/>
    <x v="0"/>
    <x v="0"/>
    <x v="0"/>
    <x v="1"/>
    <n v="1"/>
    <n v="1"/>
    <n v="0"/>
    <x v="329"/>
    <n v="0"/>
    <n v="0"/>
    <x v="1"/>
    <n v="0"/>
    <x v="0"/>
    <x v="0"/>
    <x v="0"/>
  </r>
  <r>
    <x v="1206"/>
    <d v="2018-01-02T00:00:00"/>
    <x v="320"/>
    <x v="26"/>
    <x v="1"/>
    <x v="1"/>
    <x v="0"/>
    <x v="19"/>
    <x v="0"/>
    <x v="0"/>
    <x v="0"/>
    <x v="0"/>
    <n v="0"/>
    <n v="1"/>
    <n v="0"/>
    <x v="528"/>
    <n v="0"/>
    <n v="1"/>
    <x v="1"/>
    <n v="1"/>
    <x v="0"/>
    <x v="0"/>
    <x v="0"/>
  </r>
  <r>
    <x v="1207"/>
    <d v="2018-02-01T00:00:00"/>
    <x v="304"/>
    <x v="11"/>
    <x v="1"/>
    <x v="1"/>
    <x v="0"/>
    <x v="3"/>
    <x v="0"/>
    <x v="0"/>
    <x v="0"/>
    <x v="0"/>
    <n v="0"/>
    <n v="1"/>
    <n v="0"/>
    <x v="686"/>
    <n v="1"/>
    <n v="0"/>
    <x v="1"/>
    <n v="0"/>
    <x v="0"/>
    <x v="0"/>
    <x v="0"/>
  </r>
  <r>
    <x v="1208"/>
    <d v="2018-02-01T00:00:00"/>
    <x v="302"/>
    <x v="14"/>
    <x v="0"/>
    <x v="1"/>
    <x v="0"/>
    <x v="0"/>
    <x v="0"/>
    <x v="0"/>
    <x v="0"/>
    <x v="1"/>
    <n v="1"/>
    <n v="1"/>
    <n v="0"/>
    <x v="474"/>
    <n v="0"/>
    <n v="1"/>
    <x v="1"/>
    <n v="0"/>
    <x v="0"/>
    <x v="0"/>
    <x v="0"/>
  </r>
  <r>
    <x v="1209"/>
    <d v="2018-02-01T00:00:00"/>
    <x v="309"/>
    <x v="26"/>
    <x v="1"/>
    <x v="0"/>
    <x v="0"/>
    <x v="19"/>
    <x v="0"/>
    <x v="0"/>
    <x v="0"/>
    <x v="1"/>
    <n v="0"/>
    <n v="1"/>
    <n v="0"/>
    <x v="534"/>
    <n v="0"/>
    <n v="1"/>
    <x v="0"/>
    <n v="0"/>
    <x v="0"/>
    <x v="0"/>
    <x v="0"/>
  </r>
  <r>
    <x v="1210"/>
    <d v="2018-01-03T00:00:00"/>
    <x v="305"/>
    <x v="72"/>
    <x v="1"/>
    <x v="1"/>
    <x v="0"/>
    <x v="0"/>
    <x v="1"/>
    <x v="0"/>
    <x v="0"/>
    <x v="1"/>
    <n v="0"/>
    <n v="1"/>
    <n v="0"/>
    <x v="60"/>
    <n v="1"/>
    <n v="0"/>
    <x v="0"/>
    <n v="1"/>
    <x v="0"/>
    <x v="0"/>
    <x v="0"/>
  </r>
  <r>
    <x v="1211"/>
    <d v="2018-03-01T00:00:00"/>
    <x v="308"/>
    <x v="9"/>
    <x v="1"/>
    <x v="1"/>
    <x v="0"/>
    <x v="19"/>
    <x v="0"/>
    <x v="0"/>
    <x v="0"/>
    <x v="0"/>
    <n v="0"/>
    <n v="1"/>
    <n v="0"/>
    <x v="111"/>
    <n v="0"/>
    <n v="0"/>
    <x v="0"/>
    <n v="0"/>
    <x v="0"/>
    <x v="0"/>
    <x v="0"/>
  </r>
  <r>
    <x v="1212"/>
    <d v="2018-03-01T00:00:00"/>
    <x v="314"/>
    <x v="2"/>
    <x v="1"/>
    <x v="1"/>
    <x v="0"/>
    <x v="2"/>
    <x v="0"/>
    <x v="0"/>
    <x v="0"/>
    <x v="1"/>
    <n v="1"/>
    <n v="1"/>
    <n v="1"/>
    <x v="20"/>
    <n v="0"/>
    <n v="0"/>
    <x v="1"/>
    <n v="1"/>
    <x v="0"/>
    <x v="0"/>
    <x v="0"/>
  </r>
  <r>
    <x v="1213"/>
    <d v="2018-03-01T00:00:00"/>
    <x v="294"/>
    <x v="36"/>
    <x v="0"/>
    <x v="0"/>
    <x v="0"/>
    <x v="0"/>
    <x v="0"/>
    <x v="0"/>
    <x v="0"/>
    <x v="1"/>
    <n v="1"/>
    <n v="1"/>
    <n v="0"/>
    <x v="46"/>
    <n v="0"/>
    <n v="1"/>
    <x v="1"/>
    <n v="0"/>
    <x v="0"/>
    <x v="0"/>
    <x v="0"/>
  </r>
  <r>
    <x v="1214"/>
    <d v="2018-03-01T00:00:00"/>
    <x v="317"/>
    <x v="2"/>
    <x v="0"/>
    <x v="1"/>
    <x v="0"/>
    <x v="8"/>
    <x v="0"/>
    <x v="1"/>
    <x v="1"/>
    <x v="0"/>
    <n v="0"/>
    <n v="0"/>
    <n v="0"/>
    <x v="687"/>
    <n v="0"/>
    <n v="1"/>
    <x v="1"/>
    <n v="0"/>
    <x v="0"/>
    <x v="0"/>
    <x v="2"/>
  </r>
  <r>
    <x v="1215"/>
    <d v="2018-03-01T00:00:00"/>
    <x v="304"/>
    <x v="36"/>
    <x v="1"/>
    <x v="0"/>
    <x v="0"/>
    <x v="10"/>
    <x v="0"/>
    <x v="0"/>
    <x v="0"/>
    <x v="0"/>
    <n v="0"/>
    <n v="0"/>
    <n v="0"/>
    <x v="688"/>
    <n v="0"/>
    <n v="1"/>
    <x v="0"/>
    <n v="0"/>
    <x v="0"/>
    <x v="0"/>
    <x v="0"/>
  </r>
  <r>
    <x v="1216"/>
    <d v="2018-03-01T00:00:00"/>
    <x v="304"/>
    <x v="13"/>
    <x v="0"/>
    <x v="0"/>
    <x v="0"/>
    <x v="10"/>
    <x v="0"/>
    <x v="0"/>
    <x v="0"/>
    <x v="0"/>
    <n v="0"/>
    <n v="1"/>
    <n v="1"/>
    <x v="245"/>
    <n v="0"/>
    <n v="1"/>
    <x v="0"/>
    <n v="1"/>
    <x v="0"/>
    <x v="0"/>
    <x v="0"/>
  </r>
  <r>
    <x v="1217"/>
    <d v="2018-03-01T00:00:00"/>
    <x v="310"/>
    <x v="2"/>
    <x v="1"/>
    <x v="0"/>
    <x v="0"/>
    <x v="4"/>
    <x v="0"/>
    <x v="0"/>
    <x v="0"/>
    <x v="0"/>
    <n v="1"/>
    <n v="1"/>
    <n v="0"/>
    <x v="140"/>
    <n v="0"/>
    <n v="1"/>
    <x v="0"/>
    <n v="1"/>
    <x v="0"/>
    <x v="0"/>
    <x v="0"/>
  </r>
  <r>
    <x v="1218"/>
    <d v="2018-03-01T00:00:00"/>
    <x v="315"/>
    <x v="12"/>
    <x v="1"/>
    <x v="0"/>
    <x v="0"/>
    <x v="9"/>
    <x v="0"/>
    <x v="0"/>
    <x v="0"/>
    <x v="1"/>
    <n v="1"/>
    <n v="1"/>
    <n v="0"/>
    <x v="281"/>
    <n v="0"/>
    <n v="0"/>
    <x v="1"/>
    <n v="0"/>
    <x v="0"/>
    <x v="0"/>
    <x v="0"/>
  </r>
  <r>
    <x v="1219"/>
    <d v="2018-03-01T00:00:00"/>
    <x v="294"/>
    <x v="13"/>
    <x v="0"/>
    <x v="1"/>
    <x v="0"/>
    <x v="0"/>
    <x v="0"/>
    <x v="0"/>
    <x v="0"/>
    <x v="0"/>
    <n v="0"/>
    <n v="1"/>
    <n v="0"/>
    <x v="418"/>
    <n v="1"/>
    <n v="1"/>
    <x v="0"/>
    <n v="0"/>
    <x v="0"/>
    <x v="0"/>
    <x v="0"/>
  </r>
  <r>
    <x v="1220"/>
    <d v="2018-03-01T00:00:00"/>
    <x v="294"/>
    <x v="16"/>
    <x v="0"/>
    <x v="1"/>
    <x v="0"/>
    <x v="0"/>
    <x v="0"/>
    <x v="0"/>
    <x v="0"/>
    <x v="0"/>
    <n v="1"/>
    <n v="1"/>
    <n v="0"/>
    <x v="238"/>
    <n v="0"/>
    <n v="0"/>
    <x v="0"/>
    <n v="0"/>
    <x v="0"/>
    <x v="0"/>
    <x v="0"/>
  </r>
  <r>
    <x v="1221"/>
    <d v="2018-03-01T00:00:00"/>
    <x v="294"/>
    <x v="16"/>
    <x v="0"/>
    <x v="1"/>
    <x v="0"/>
    <x v="0"/>
    <x v="0"/>
    <x v="0"/>
    <x v="0"/>
    <x v="0"/>
    <n v="1"/>
    <n v="1"/>
    <n v="0"/>
    <x v="238"/>
    <n v="0"/>
    <n v="0"/>
    <x v="1"/>
    <n v="0"/>
    <x v="0"/>
    <x v="0"/>
    <x v="0"/>
  </r>
  <r>
    <x v="1222"/>
    <d v="2018-03-01T00:00:00"/>
    <x v="291"/>
    <x v="26"/>
    <x v="1"/>
    <x v="1"/>
    <x v="0"/>
    <x v="7"/>
    <x v="0"/>
    <x v="0"/>
    <x v="0"/>
    <x v="0"/>
    <n v="1"/>
    <n v="1"/>
    <n v="0"/>
    <x v="372"/>
    <n v="1"/>
    <n v="1"/>
    <x v="1"/>
    <n v="0"/>
    <x v="0"/>
    <x v="0"/>
    <x v="0"/>
  </r>
  <r>
    <x v="1223"/>
    <d v="2018-03-01T00:00:00"/>
    <x v="304"/>
    <x v="9"/>
    <x v="1"/>
    <x v="1"/>
    <x v="0"/>
    <x v="10"/>
    <x v="0"/>
    <x v="0"/>
    <x v="0"/>
    <x v="0"/>
    <n v="0"/>
    <n v="0"/>
    <n v="0"/>
    <x v="689"/>
    <n v="0"/>
    <n v="1"/>
    <x v="1"/>
    <n v="0"/>
    <x v="0"/>
    <x v="0"/>
    <x v="0"/>
  </r>
  <r>
    <x v="1224"/>
    <d v="2018-03-01T00:00:00"/>
    <x v="314"/>
    <x v="22"/>
    <x v="1"/>
    <x v="1"/>
    <x v="0"/>
    <x v="2"/>
    <x v="0"/>
    <x v="0"/>
    <x v="0"/>
    <x v="1"/>
    <n v="1"/>
    <n v="1"/>
    <n v="0"/>
    <x v="549"/>
    <n v="0"/>
    <n v="1"/>
    <x v="1"/>
    <n v="0"/>
    <x v="0"/>
    <x v="0"/>
    <x v="0"/>
  </r>
  <r>
    <x v="1225"/>
    <d v="2018-03-01T00:00:00"/>
    <x v="294"/>
    <x v="18"/>
    <x v="1"/>
    <x v="1"/>
    <x v="0"/>
    <x v="0"/>
    <x v="0"/>
    <x v="0"/>
    <x v="0"/>
    <x v="1"/>
    <n v="1"/>
    <n v="1"/>
    <n v="0"/>
    <x v="256"/>
    <n v="0"/>
    <n v="0"/>
    <x v="0"/>
    <n v="0"/>
    <x v="0"/>
    <x v="0"/>
    <x v="0"/>
  </r>
  <r>
    <x v="1226"/>
    <d v="2018-01-03T00:00:00"/>
    <x v="321"/>
    <x v="0"/>
    <x v="0"/>
    <x v="1"/>
    <x v="0"/>
    <x v="19"/>
    <x v="0"/>
    <x v="0"/>
    <x v="0"/>
    <x v="0"/>
    <n v="0"/>
    <n v="1"/>
    <n v="0"/>
    <x v="74"/>
    <n v="0"/>
    <n v="1"/>
    <x v="0"/>
    <n v="0"/>
    <x v="0"/>
    <x v="0"/>
    <x v="0"/>
  </r>
  <r>
    <x v="1227"/>
    <d v="2018-03-01T00:00:00"/>
    <x v="291"/>
    <x v="8"/>
    <x v="0"/>
    <x v="1"/>
    <x v="0"/>
    <x v="7"/>
    <x v="0"/>
    <x v="0"/>
    <x v="0"/>
    <x v="1"/>
    <n v="1"/>
    <n v="1"/>
    <n v="0"/>
    <x v="283"/>
    <n v="0"/>
    <n v="0"/>
    <x v="0"/>
    <n v="0"/>
    <x v="0"/>
    <x v="0"/>
    <x v="0"/>
  </r>
  <r>
    <x v="1228"/>
    <d v="2018-03-01T00:00:00"/>
    <x v="314"/>
    <x v="41"/>
    <x v="0"/>
    <x v="1"/>
    <x v="0"/>
    <x v="2"/>
    <x v="0"/>
    <x v="1"/>
    <x v="1"/>
    <x v="1"/>
    <n v="0"/>
    <n v="0"/>
    <n v="0"/>
    <x v="690"/>
    <n v="1"/>
    <n v="0"/>
    <x v="1"/>
    <n v="0"/>
    <x v="0"/>
    <x v="1"/>
    <x v="2"/>
  </r>
  <r>
    <x v="1229"/>
    <d v="2018-03-01T00:00:00"/>
    <x v="314"/>
    <x v="30"/>
    <x v="0"/>
    <x v="1"/>
    <x v="0"/>
    <x v="2"/>
    <x v="0"/>
    <x v="0"/>
    <x v="0"/>
    <x v="0"/>
    <n v="1"/>
    <n v="1"/>
    <n v="0"/>
    <x v="597"/>
    <n v="0"/>
    <n v="1"/>
    <x v="0"/>
    <n v="0"/>
    <x v="0"/>
    <x v="0"/>
    <x v="0"/>
  </r>
  <r>
    <x v="1230"/>
    <d v="2018-03-01T00:00:00"/>
    <x v="308"/>
    <x v="2"/>
    <x v="0"/>
    <x v="0"/>
    <x v="0"/>
    <x v="19"/>
    <x v="0"/>
    <x v="0"/>
    <x v="1"/>
    <x v="0"/>
    <n v="0"/>
    <n v="1"/>
    <n v="0"/>
    <x v="47"/>
    <n v="1"/>
    <n v="1"/>
    <x v="0"/>
    <n v="1"/>
    <x v="0"/>
    <x v="0"/>
    <x v="1"/>
  </r>
  <r>
    <x v="1231"/>
    <d v="2018-04-01T00:00:00"/>
    <x v="304"/>
    <x v="37"/>
    <x v="0"/>
    <x v="0"/>
    <x v="0"/>
    <x v="7"/>
    <x v="0"/>
    <x v="0"/>
    <x v="0"/>
    <x v="1"/>
    <n v="1"/>
    <n v="1"/>
    <n v="0"/>
    <x v="344"/>
    <n v="0"/>
    <n v="0"/>
    <x v="1"/>
    <n v="0"/>
    <x v="0"/>
    <x v="0"/>
    <x v="0"/>
  </r>
  <r>
    <x v="1232"/>
    <d v="2018-01-04T00:00:00"/>
    <x v="320"/>
    <x v="45"/>
    <x v="0"/>
    <x v="1"/>
    <x v="0"/>
    <x v="10"/>
    <x v="1"/>
    <x v="0"/>
    <x v="0"/>
    <x v="0"/>
    <n v="0"/>
    <n v="0"/>
    <n v="1"/>
    <x v="207"/>
    <n v="1"/>
    <n v="0"/>
    <x v="0"/>
    <n v="1"/>
    <x v="0"/>
    <x v="0"/>
    <x v="0"/>
  </r>
  <r>
    <x v="1233"/>
    <d v="2018-04-01T00:00:00"/>
    <x v="308"/>
    <x v="30"/>
    <x v="0"/>
    <x v="1"/>
    <x v="1"/>
    <x v="3"/>
    <x v="0"/>
    <x v="0"/>
    <x v="0"/>
    <x v="0"/>
    <n v="0"/>
    <n v="0"/>
    <n v="0"/>
    <x v="406"/>
    <n v="0"/>
    <n v="0"/>
    <x v="0"/>
    <n v="0"/>
    <x v="0"/>
    <x v="0"/>
    <x v="0"/>
  </r>
  <r>
    <x v="1234"/>
    <d v="2018-04-01T00:00:00"/>
    <x v="315"/>
    <x v="1"/>
    <x v="0"/>
    <x v="1"/>
    <x v="0"/>
    <x v="19"/>
    <x v="0"/>
    <x v="1"/>
    <x v="0"/>
    <x v="1"/>
    <n v="0"/>
    <n v="1"/>
    <n v="0"/>
    <x v="512"/>
    <n v="0"/>
    <n v="1"/>
    <x v="1"/>
    <n v="0"/>
    <x v="0"/>
    <x v="0"/>
    <x v="1"/>
  </r>
  <r>
    <x v="1235"/>
    <d v="2018-01-04T00:00:00"/>
    <x v="300"/>
    <x v="60"/>
    <x v="0"/>
    <x v="1"/>
    <x v="0"/>
    <x v="18"/>
    <x v="1"/>
    <x v="0"/>
    <x v="0"/>
    <x v="0"/>
    <n v="1"/>
    <n v="1"/>
    <n v="0"/>
    <x v="691"/>
    <n v="1"/>
    <n v="1"/>
    <x v="0"/>
    <n v="1"/>
    <x v="1"/>
    <x v="0"/>
    <x v="0"/>
  </r>
  <r>
    <x v="1236"/>
    <d v="2018-04-01T00:00:00"/>
    <x v="295"/>
    <x v="14"/>
    <x v="0"/>
    <x v="0"/>
    <x v="0"/>
    <x v="20"/>
    <x v="0"/>
    <x v="0"/>
    <x v="0"/>
    <x v="0"/>
    <n v="0"/>
    <n v="1"/>
    <n v="0"/>
    <x v="568"/>
    <n v="1"/>
    <n v="1"/>
    <x v="1"/>
    <n v="1"/>
    <x v="0"/>
    <x v="0"/>
    <x v="0"/>
  </r>
  <r>
    <x v="1237"/>
    <d v="2018-01-04T00:00:00"/>
    <x v="322"/>
    <x v="37"/>
    <x v="0"/>
    <x v="1"/>
    <x v="0"/>
    <x v="20"/>
    <x v="0"/>
    <x v="0"/>
    <x v="0"/>
    <x v="0"/>
    <n v="1"/>
    <n v="1"/>
    <n v="0"/>
    <x v="692"/>
    <n v="1"/>
    <n v="1"/>
    <x v="1"/>
    <n v="0"/>
    <x v="0"/>
    <x v="0"/>
    <x v="0"/>
  </r>
  <r>
    <x v="1238"/>
    <d v="2018-04-01T00:00:00"/>
    <x v="318"/>
    <x v="26"/>
    <x v="0"/>
    <x v="1"/>
    <x v="0"/>
    <x v="16"/>
    <x v="0"/>
    <x v="0"/>
    <x v="0"/>
    <x v="0"/>
    <n v="1"/>
    <n v="1"/>
    <n v="1"/>
    <x v="693"/>
    <n v="0"/>
    <n v="1"/>
    <x v="0"/>
    <n v="1"/>
    <x v="0"/>
    <x v="0"/>
    <x v="0"/>
  </r>
  <r>
    <x v="1239"/>
    <d v="2018-04-01T00:00:00"/>
    <x v="318"/>
    <x v="26"/>
    <x v="0"/>
    <x v="1"/>
    <x v="0"/>
    <x v="16"/>
    <x v="0"/>
    <x v="0"/>
    <x v="0"/>
    <x v="1"/>
    <n v="1"/>
    <n v="1"/>
    <n v="1"/>
    <x v="693"/>
    <n v="0"/>
    <n v="1"/>
    <x v="1"/>
    <n v="1"/>
    <x v="0"/>
    <x v="0"/>
    <x v="0"/>
  </r>
  <r>
    <x v="1240"/>
    <d v="2018-04-01T00:00:00"/>
    <x v="310"/>
    <x v="12"/>
    <x v="0"/>
    <x v="1"/>
    <x v="0"/>
    <x v="14"/>
    <x v="2"/>
    <x v="0"/>
    <x v="0"/>
    <x v="0"/>
    <n v="0"/>
    <n v="0"/>
    <n v="0"/>
    <x v="694"/>
    <n v="1"/>
    <n v="1"/>
    <x v="0"/>
    <n v="0"/>
    <x v="0"/>
    <x v="0"/>
    <x v="0"/>
  </r>
  <r>
    <x v="1241"/>
    <d v="2018-04-01T00:00:00"/>
    <x v="315"/>
    <x v="18"/>
    <x v="1"/>
    <x v="1"/>
    <x v="0"/>
    <x v="19"/>
    <x v="0"/>
    <x v="0"/>
    <x v="0"/>
    <x v="1"/>
    <n v="1"/>
    <n v="1"/>
    <n v="0"/>
    <x v="313"/>
    <n v="0"/>
    <n v="1"/>
    <x v="0"/>
    <n v="0"/>
    <x v="0"/>
    <x v="0"/>
    <x v="0"/>
  </r>
  <r>
    <x v="1242"/>
    <d v="2018-04-01T00:00:00"/>
    <x v="309"/>
    <x v="59"/>
    <x v="0"/>
    <x v="1"/>
    <x v="0"/>
    <x v="10"/>
    <x v="0"/>
    <x v="0"/>
    <x v="0"/>
    <x v="1"/>
    <n v="0"/>
    <n v="0"/>
    <n v="0"/>
    <x v="104"/>
    <n v="0"/>
    <n v="0"/>
    <x v="1"/>
    <n v="0"/>
    <x v="0"/>
    <x v="0"/>
    <x v="0"/>
  </r>
  <r>
    <x v="1243"/>
    <d v="2018-04-01T00:00:00"/>
    <x v="304"/>
    <x v="18"/>
    <x v="0"/>
    <x v="1"/>
    <x v="0"/>
    <x v="7"/>
    <x v="0"/>
    <x v="0"/>
    <x v="0"/>
    <x v="1"/>
    <n v="0"/>
    <n v="0"/>
    <n v="0"/>
    <x v="471"/>
    <n v="0"/>
    <n v="0"/>
    <x v="0"/>
    <n v="1"/>
    <x v="0"/>
    <x v="0"/>
    <x v="0"/>
  </r>
  <r>
    <x v="1244"/>
    <d v="2018-04-01T00:00:00"/>
    <x v="310"/>
    <x v="17"/>
    <x v="0"/>
    <x v="1"/>
    <x v="0"/>
    <x v="14"/>
    <x v="0"/>
    <x v="0"/>
    <x v="0"/>
    <x v="0"/>
    <n v="1"/>
    <n v="1"/>
    <n v="0"/>
    <x v="547"/>
    <n v="1"/>
    <n v="0"/>
    <x v="1"/>
    <n v="0"/>
    <x v="0"/>
    <x v="0"/>
    <x v="0"/>
  </r>
  <r>
    <x v="1245"/>
    <d v="2018-04-01T00:00:00"/>
    <x v="307"/>
    <x v="20"/>
    <x v="0"/>
    <x v="1"/>
    <x v="1"/>
    <x v="9"/>
    <x v="0"/>
    <x v="1"/>
    <x v="0"/>
    <x v="0"/>
    <n v="0"/>
    <n v="1"/>
    <n v="0"/>
    <x v="415"/>
    <n v="1"/>
    <n v="0"/>
    <x v="1"/>
    <n v="0"/>
    <x v="0"/>
    <x v="0"/>
    <x v="1"/>
  </r>
  <r>
    <x v="1246"/>
    <d v="2018-05-01T00:00:00"/>
    <x v="314"/>
    <x v="18"/>
    <x v="1"/>
    <x v="0"/>
    <x v="0"/>
    <x v="9"/>
    <x v="0"/>
    <x v="0"/>
    <x v="0"/>
    <x v="0"/>
    <n v="1"/>
    <n v="1"/>
    <n v="0"/>
    <x v="577"/>
    <n v="1"/>
    <n v="0"/>
    <x v="1"/>
    <n v="0"/>
    <x v="0"/>
    <x v="0"/>
    <x v="0"/>
  </r>
  <r>
    <x v="1247"/>
    <d v="2018-05-01T00:00:00"/>
    <x v="307"/>
    <x v="6"/>
    <x v="1"/>
    <x v="1"/>
    <x v="0"/>
    <x v="19"/>
    <x v="0"/>
    <x v="0"/>
    <x v="0"/>
    <x v="1"/>
    <n v="1"/>
    <n v="1"/>
    <n v="0"/>
    <x v="695"/>
    <n v="0"/>
    <n v="0"/>
    <x v="1"/>
    <n v="0"/>
    <x v="0"/>
    <x v="0"/>
    <x v="0"/>
  </r>
  <r>
    <x v="1248"/>
    <d v="2018-05-01T00:00:00"/>
    <x v="314"/>
    <x v="45"/>
    <x v="1"/>
    <x v="1"/>
    <x v="0"/>
    <x v="9"/>
    <x v="0"/>
    <x v="0"/>
    <x v="0"/>
    <x v="0"/>
    <n v="0"/>
    <n v="1"/>
    <n v="0"/>
    <x v="78"/>
    <n v="0"/>
    <n v="0"/>
    <x v="0"/>
    <n v="1"/>
    <x v="0"/>
    <x v="0"/>
    <x v="0"/>
  </r>
  <r>
    <x v="1249"/>
    <d v="2018-05-01T00:00:00"/>
    <x v="307"/>
    <x v="55"/>
    <x v="0"/>
    <x v="1"/>
    <x v="0"/>
    <x v="19"/>
    <x v="0"/>
    <x v="0"/>
    <x v="0"/>
    <x v="1"/>
    <n v="0"/>
    <n v="0"/>
    <n v="0"/>
    <x v="690"/>
    <n v="0"/>
    <n v="0"/>
    <x v="0"/>
    <n v="0"/>
    <x v="0"/>
    <x v="0"/>
    <x v="0"/>
  </r>
  <r>
    <x v="1250"/>
    <d v="2018-05-01T00:00:00"/>
    <x v="308"/>
    <x v="36"/>
    <x v="1"/>
    <x v="1"/>
    <x v="1"/>
    <x v="10"/>
    <x v="0"/>
    <x v="0"/>
    <x v="0"/>
    <x v="1"/>
    <n v="1"/>
    <n v="1"/>
    <n v="0"/>
    <x v="696"/>
    <n v="1"/>
    <n v="0"/>
    <x v="0"/>
    <n v="1"/>
    <x v="0"/>
    <x v="0"/>
    <x v="0"/>
  </r>
  <r>
    <x v="1251"/>
    <d v="2018-05-01T00:00:00"/>
    <x v="314"/>
    <x v="38"/>
    <x v="0"/>
    <x v="1"/>
    <x v="0"/>
    <x v="9"/>
    <x v="0"/>
    <x v="0"/>
    <x v="0"/>
    <x v="1"/>
    <n v="1"/>
    <n v="1"/>
    <n v="0"/>
    <x v="697"/>
    <n v="0"/>
    <n v="1"/>
    <x v="0"/>
    <n v="0"/>
    <x v="0"/>
    <x v="0"/>
    <x v="0"/>
  </r>
  <r>
    <x v="1252"/>
    <d v="2018-05-01T00:00:00"/>
    <x v="307"/>
    <x v="4"/>
    <x v="0"/>
    <x v="1"/>
    <x v="0"/>
    <x v="19"/>
    <x v="0"/>
    <x v="0"/>
    <x v="0"/>
    <x v="0"/>
    <n v="1"/>
    <n v="1"/>
    <n v="0"/>
    <x v="108"/>
    <n v="0"/>
    <n v="1"/>
    <x v="0"/>
    <n v="0"/>
    <x v="0"/>
    <x v="0"/>
    <x v="0"/>
  </r>
  <r>
    <x v="1253"/>
    <d v="2018-01-05T00:00:00"/>
    <x v="320"/>
    <x v="26"/>
    <x v="0"/>
    <x v="0"/>
    <x v="1"/>
    <x v="7"/>
    <x v="0"/>
    <x v="1"/>
    <x v="0"/>
    <x v="0"/>
    <n v="1"/>
    <n v="0"/>
    <n v="0"/>
    <x v="287"/>
    <n v="0"/>
    <n v="1"/>
    <x v="1"/>
    <n v="0"/>
    <x v="0"/>
    <x v="0"/>
    <x v="1"/>
  </r>
  <r>
    <x v="1254"/>
    <d v="2018-01-05T00:00:00"/>
    <x v="320"/>
    <x v="11"/>
    <x v="0"/>
    <x v="1"/>
    <x v="1"/>
    <x v="7"/>
    <x v="0"/>
    <x v="0"/>
    <x v="0"/>
    <x v="0"/>
    <n v="1"/>
    <n v="1"/>
    <n v="1"/>
    <x v="109"/>
    <n v="1"/>
    <n v="1"/>
    <x v="1"/>
    <n v="1"/>
    <x v="0"/>
    <x v="0"/>
    <x v="0"/>
  </r>
  <r>
    <x v="1255"/>
    <d v="2018-05-01T00:00:00"/>
    <x v="309"/>
    <x v="41"/>
    <x v="0"/>
    <x v="0"/>
    <x v="0"/>
    <x v="7"/>
    <x v="0"/>
    <x v="0"/>
    <x v="0"/>
    <x v="1"/>
    <n v="1"/>
    <n v="1"/>
    <n v="0"/>
    <x v="50"/>
    <n v="0"/>
    <n v="1"/>
    <x v="0"/>
    <n v="0"/>
    <x v="0"/>
    <x v="0"/>
    <x v="0"/>
  </r>
  <r>
    <x v="1256"/>
    <d v="2018-05-01T00:00:00"/>
    <x v="307"/>
    <x v="5"/>
    <x v="1"/>
    <x v="0"/>
    <x v="0"/>
    <x v="19"/>
    <x v="0"/>
    <x v="0"/>
    <x v="0"/>
    <x v="0"/>
    <n v="1"/>
    <n v="1"/>
    <n v="0"/>
    <x v="3"/>
    <n v="1"/>
    <n v="0"/>
    <x v="0"/>
    <n v="0"/>
    <x v="0"/>
    <x v="0"/>
    <x v="0"/>
  </r>
  <r>
    <x v="1257"/>
    <d v="2018-05-01T00:00:00"/>
    <x v="307"/>
    <x v="5"/>
    <x v="1"/>
    <x v="0"/>
    <x v="0"/>
    <x v="19"/>
    <x v="0"/>
    <x v="0"/>
    <x v="0"/>
    <x v="0"/>
    <n v="1"/>
    <n v="1"/>
    <n v="0"/>
    <x v="3"/>
    <n v="1"/>
    <n v="0"/>
    <x v="0"/>
    <n v="0"/>
    <x v="0"/>
    <x v="0"/>
    <x v="0"/>
  </r>
  <r>
    <x v="1258"/>
    <d v="2018-05-01T00:00:00"/>
    <x v="317"/>
    <x v="10"/>
    <x v="0"/>
    <x v="0"/>
    <x v="0"/>
    <x v="13"/>
    <x v="0"/>
    <x v="1"/>
    <x v="0"/>
    <x v="1"/>
    <n v="0"/>
    <n v="0"/>
    <n v="0"/>
    <x v="109"/>
    <n v="0"/>
    <n v="0"/>
    <x v="1"/>
    <n v="0"/>
    <x v="0"/>
    <x v="0"/>
    <x v="1"/>
  </r>
  <r>
    <x v="1259"/>
    <d v="2018-05-01T00:00:00"/>
    <x v="308"/>
    <x v="20"/>
    <x v="1"/>
    <x v="1"/>
    <x v="0"/>
    <x v="10"/>
    <x v="0"/>
    <x v="0"/>
    <x v="0"/>
    <x v="0"/>
    <n v="1"/>
    <n v="1"/>
    <n v="0"/>
    <x v="81"/>
    <n v="0"/>
    <n v="0"/>
    <x v="1"/>
    <n v="0"/>
    <x v="0"/>
    <x v="1"/>
    <x v="0"/>
  </r>
  <r>
    <x v="1260"/>
    <d v="2018-05-01T00:00:00"/>
    <x v="308"/>
    <x v="20"/>
    <x v="1"/>
    <x v="1"/>
    <x v="0"/>
    <x v="10"/>
    <x v="0"/>
    <x v="0"/>
    <x v="0"/>
    <x v="0"/>
    <n v="1"/>
    <n v="1"/>
    <n v="0"/>
    <x v="81"/>
    <n v="0"/>
    <n v="0"/>
    <x v="1"/>
    <n v="0"/>
    <x v="0"/>
    <x v="1"/>
    <x v="0"/>
  </r>
  <r>
    <x v="1261"/>
    <d v="2018-01-05T00:00:00"/>
    <x v="323"/>
    <x v="60"/>
    <x v="0"/>
    <x v="1"/>
    <x v="0"/>
    <x v="37"/>
    <x v="1"/>
    <x v="0"/>
    <x v="0"/>
    <x v="0"/>
    <n v="0"/>
    <n v="0"/>
    <n v="1"/>
    <x v="698"/>
    <n v="0"/>
    <n v="0"/>
    <x v="0"/>
    <n v="1"/>
    <x v="1"/>
    <x v="0"/>
    <x v="0"/>
  </r>
  <r>
    <x v="1262"/>
    <d v="2018-05-01T00:00:00"/>
    <x v="324"/>
    <x v="54"/>
    <x v="1"/>
    <x v="1"/>
    <x v="0"/>
    <x v="28"/>
    <x v="0"/>
    <x v="0"/>
    <x v="0"/>
    <x v="1"/>
    <n v="0"/>
    <n v="0"/>
    <n v="0"/>
    <x v="699"/>
    <n v="0"/>
    <n v="0"/>
    <x v="1"/>
    <n v="0"/>
    <x v="0"/>
    <x v="0"/>
    <x v="0"/>
  </r>
  <r>
    <x v="1263"/>
    <d v="2018-05-01T00:00:00"/>
    <x v="314"/>
    <x v="18"/>
    <x v="1"/>
    <x v="1"/>
    <x v="0"/>
    <x v="9"/>
    <x v="0"/>
    <x v="0"/>
    <x v="0"/>
    <x v="0"/>
    <n v="1"/>
    <n v="1"/>
    <n v="1"/>
    <x v="364"/>
    <n v="1"/>
    <n v="0"/>
    <x v="1"/>
    <n v="1"/>
    <x v="0"/>
    <x v="0"/>
    <x v="0"/>
  </r>
  <r>
    <x v="1264"/>
    <d v="2018-05-01T00:00:00"/>
    <x v="309"/>
    <x v="35"/>
    <x v="0"/>
    <x v="1"/>
    <x v="0"/>
    <x v="7"/>
    <x v="0"/>
    <x v="0"/>
    <x v="0"/>
    <x v="1"/>
    <n v="0"/>
    <n v="0"/>
    <n v="0"/>
    <x v="591"/>
    <n v="0"/>
    <n v="0"/>
    <x v="1"/>
    <n v="0"/>
    <x v="0"/>
    <x v="0"/>
    <x v="0"/>
  </r>
  <r>
    <x v="1265"/>
    <d v="2018-05-01T00:00:00"/>
    <x v="325"/>
    <x v="27"/>
    <x v="0"/>
    <x v="0"/>
    <x v="1"/>
    <x v="8"/>
    <x v="0"/>
    <x v="1"/>
    <x v="0"/>
    <x v="0"/>
    <n v="0"/>
    <n v="0"/>
    <n v="0"/>
    <x v="81"/>
    <n v="0"/>
    <n v="0"/>
    <x v="1"/>
    <n v="0"/>
    <x v="0"/>
    <x v="0"/>
    <x v="1"/>
  </r>
  <r>
    <x v="1266"/>
    <d v="2018-05-01T00:00:00"/>
    <x v="291"/>
    <x v="24"/>
    <x v="1"/>
    <x v="1"/>
    <x v="1"/>
    <x v="5"/>
    <x v="0"/>
    <x v="0"/>
    <x v="0"/>
    <x v="0"/>
    <n v="1"/>
    <n v="1"/>
    <n v="0"/>
    <x v="415"/>
    <n v="0"/>
    <n v="1"/>
    <x v="1"/>
    <n v="0"/>
    <x v="0"/>
    <x v="0"/>
    <x v="0"/>
  </r>
  <r>
    <x v="1267"/>
    <d v="2018-05-01T00:00:00"/>
    <x v="291"/>
    <x v="24"/>
    <x v="1"/>
    <x v="1"/>
    <x v="1"/>
    <x v="5"/>
    <x v="0"/>
    <x v="0"/>
    <x v="0"/>
    <x v="0"/>
    <n v="1"/>
    <n v="1"/>
    <n v="0"/>
    <x v="415"/>
    <n v="0"/>
    <n v="1"/>
    <x v="1"/>
    <n v="0"/>
    <x v="0"/>
    <x v="0"/>
    <x v="0"/>
  </r>
  <r>
    <x v="1268"/>
    <d v="2018-06-01T00:00:00"/>
    <x v="315"/>
    <x v="3"/>
    <x v="1"/>
    <x v="1"/>
    <x v="0"/>
    <x v="10"/>
    <x v="0"/>
    <x v="0"/>
    <x v="0"/>
    <x v="1"/>
    <n v="0"/>
    <n v="0"/>
    <n v="0"/>
    <x v="124"/>
    <n v="0"/>
    <n v="0"/>
    <x v="1"/>
    <n v="0"/>
    <x v="0"/>
    <x v="0"/>
    <x v="0"/>
  </r>
  <r>
    <x v="1269"/>
    <d v="2018-01-06T00:00:00"/>
    <x v="326"/>
    <x v="8"/>
    <x v="0"/>
    <x v="1"/>
    <x v="0"/>
    <x v="18"/>
    <x v="1"/>
    <x v="0"/>
    <x v="0"/>
    <x v="1"/>
    <n v="0"/>
    <n v="1"/>
    <n v="0"/>
    <x v="93"/>
    <n v="1"/>
    <n v="0"/>
    <x v="0"/>
    <n v="1"/>
    <x v="0"/>
    <x v="0"/>
    <x v="0"/>
  </r>
  <r>
    <x v="1270"/>
    <d v="2018-06-01T00:00:00"/>
    <x v="307"/>
    <x v="31"/>
    <x v="1"/>
    <x v="1"/>
    <x v="0"/>
    <x v="3"/>
    <x v="0"/>
    <x v="0"/>
    <x v="0"/>
    <x v="1"/>
    <n v="1"/>
    <n v="1"/>
    <n v="0"/>
    <x v="700"/>
    <n v="0"/>
    <n v="1"/>
    <x v="1"/>
    <n v="0"/>
    <x v="0"/>
    <x v="0"/>
    <x v="0"/>
  </r>
  <r>
    <x v="1271"/>
    <d v="2018-01-06T00:00:00"/>
    <x v="327"/>
    <x v="48"/>
    <x v="0"/>
    <x v="1"/>
    <x v="0"/>
    <x v="11"/>
    <x v="1"/>
    <x v="0"/>
    <x v="0"/>
    <x v="1"/>
    <n v="1"/>
    <n v="0"/>
    <n v="1"/>
    <x v="474"/>
    <n v="1"/>
    <n v="1"/>
    <x v="0"/>
    <n v="1"/>
    <x v="1"/>
    <x v="0"/>
    <x v="0"/>
  </r>
  <r>
    <x v="1272"/>
    <d v="2018-06-01T00:00:00"/>
    <x v="304"/>
    <x v="71"/>
    <x v="0"/>
    <x v="1"/>
    <x v="0"/>
    <x v="5"/>
    <x v="2"/>
    <x v="0"/>
    <x v="1"/>
    <x v="1"/>
    <n v="0"/>
    <n v="0"/>
    <n v="1"/>
    <x v="701"/>
    <n v="0"/>
    <n v="0"/>
    <x v="0"/>
    <n v="1"/>
    <x v="1"/>
    <x v="0"/>
    <x v="1"/>
  </r>
  <r>
    <x v="1273"/>
    <d v="2018-06-01T00:00:00"/>
    <x v="304"/>
    <x v="71"/>
    <x v="0"/>
    <x v="1"/>
    <x v="0"/>
    <x v="5"/>
    <x v="2"/>
    <x v="0"/>
    <x v="1"/>
    <x v="1"/>
    <n v="0"/>
    <n v="0"/>
    <n v="1"/>
    <x v="701"/>
    <n v="0"/>
    <n v="0"/>
    <x v="1"/>
    <n v="1"/>
    <x v="1"/>
    <x v="0"/>
    <x v="1"/>
  </r>
  <r>
    <x v="1274"/>
    <d v="2018-06-01T00:00:00"/>
    <x v="317"/>
    <x v="51"/>
    <x v="0"/>
    <x v="1"/>
    <x v="0"/>
    <x v="9"/>
    <x v="0"/>
    <x v="0"/>
    <x v="0"/>
    <x v="1"/>
    <n v="1"/>
    <n v="1"/>
    <n v="0"/>
    <x v="702"/>
    <n v="0"/>
    <n v="0"/>
    <x v="1"/>
    <n v="0"/>
    <x v="0"/>
    <x v="0"/>
    <x v="0"/>
  </r>
  <r>
    <x v="1275"/>
    <d v="2018-06-01T00:00:00"/>
    <x v="307"/>
    <x v="20"/>
    <x v="0"/>
    <x v="1"/>
    <x v="0"/>
    <x v="3"/>
    <x v="0"/>
    <x v="0"/>
    <x v="0"/>
    <x v="0"/>
    <n v="0"/>
    <n v="1"/>
    <n v="0"/>
    <x v="120"/>
    <n v="0"/>
    <n v="0"/>
    <x v="1"/>
    <n v="0"/>
    <x v="0"/>
    <x v="0"/>
    <x v="0"/>
  </r>
  <r>
    <x v="1276"/>
    <d v="2018-06-01T00:00:00"/>
    <x v="314"/>
    <x v="18"/>
    <x v="1"/>
    <x v="1"/>
    <x v="0"/>
    <x v="19"/>
    <x v="0"/>
    <x v="0"/>
    <x v="0"/>
    <x v="1"/>
    <n v="0"/>
    <n v="1"/>
    <n v="0"/>
    <x v="159"/>
    <n v="0"/>
    <n v="0"/>
    <x v="0"/>
    <n v="0"/>
    <x v="0"/>
    <x v="0"/>
    <x v="0"/>
  </r>
  <r>
    <x v="1277"/>
    <d v="2018-01-06T00:00:00"/>
    <x v="328"/>
    <x v="18"/>
    <x v="0"/>
    <x v="1"/>
    <x v="0"/>
    <x v="10"/>
    <x v="0"/>
    <x v="0"/>
    <x v="0"/>
    <x v="0"/>
    <n v="0"/>
    <n v="0"/>
    <n v="0"/>
    <x v="703"/>
    <n v="0"/>
    <n v="1"/>
    <x v="0"/>
    <n v="0"/>
    <x v="0"/>
    <x v="0"/>
    <x v="0"/>
  </r>
  <r>
    <x v="1278"/>
    <d v="2018-06-01T00:00:00"/>
    <x v="314"/>
    <x v="9"/>
    <x v="0"/>
    <x v="1"/>
    <x v="0"/>
    <x v="19"/>
    <x v="0"/>
    <x v="0"/>
    <x v="0"/>
    <x v="0"/>
    <n v="0"/>
    <n v="0"/>
    <n v="1"/>
    <x v="207"/>
    <n v="1"/>
    <n v="0"/>
    <x v="0"/>
    <n v="1"/>
    <x v="0"/>
    <x v="0"/>
    <x v="0"/>
  </r>
  <r>
    <x v="1279"/>
    <d v="2018-06-01T00:00:00"/>
    <x v="315"/>
    <x v="27"/>
    <x v="0"/>
    <x v="1"/>
    <x v="1"/>
    <x v="10"/>
    <x v="0"/>
    <x v="1"/>
    <x v="1"/>
    <x v="1"/>
    <n v="1"/>
    <n v="1"/>
    <n v="0"/>
    <x v="482"/>
    <n v="0"/>
    <n v="0"/>
    <x v="1"/>
    <n v="0"/>
    <x v="0"/>
    <x v="0"/>
    <x v="2"/>
  </r>
  <r>
    <x v="1280"/>
    <d v="2018-07-01T00:00:00"/>
    <x v="318"/>
    <x v="14"/>
    <x v="1"/>
    <x v="0"/>
    <x v="0"/>
    <x v="14"/>
    <x v="0"/>
    <x v="0"/>
    <x v="0"/>
    <x v="1"/>
    <n v="1"/>
    <n v="1"/>
    <n v="0"/>
    <x v="704"/>
    <n v="1"/>
    <n v="0"/>
    <x v="1"/>
    <n v="0"/>
    <x v="0"/>
    <x v="0"/>
    <x v="0"/>
  </r>
  <r>
    <x v="1281"/>
    <d v="2018-07-01T00:00:00"/>
    <x v="313"/>
    <x v="22"/>
    <x v="1"/>
    <x v="1"/>
    <x v="0"/>
    <x v="11"/>
    <x v="0"/>
    <x v="0"/>
    <x v="0"/>
    <x v="1"/>
    <n v="1"/>
    <n v="1"/>
    <n v="1"/>
    <x v="705"/>
    <n v="1"/>
    <n v="0"/>
    <x v="1"/>
    <n v="1"/>
    <x v="0"/>
    <x v="0"/>
    <x v="0"/>
  </r>
  <r>
    <x v="1282"/>
    <d v="2018-07-01T00:00:00"/>
    <x v="315"/>
    <x v="15"/>
    <x v="0"/>
    <x v="1"/>
    <x v="0"/>
    <x v="7"/>
    <x v="0"/>
    <x v="0"/>
    <x v="1"/>
    <x v="0"/>
    <n v="0"/>
    <n v="0"/>
    <n v="0"/>
    <x v="706"/>
    <n v="0"/>
    <n v="0"/>
    <x v="1"/>
    <n v="0"/>
    <x v="0"/>
    <x v="0"/>
    <x v="1"/>
  </r>
  <r>
    <x v="1283"/>
    <d v="2018-07-01T00:00:00"/>
    <x v="307"/>
    <x v="51"/>
    <x v="1"/>
    <x v="1"/>
    <x v="0"/>
    <x v="10"/>
    <x v="0"/>
    <x v="0"/>
    <x v="0"/>
    <x v="1"/>
    <n v="0"/>
    <n v="0"/>
    <n v="0"/>
    <x v="685"/>
    <n v="0"/>
    <n v="0"/>
    <x v="0"/>
    <n v="0"/>
    <x v="0"/>
    <x v="0"/>
    <x v="0"/>
  </r>
  <r>
    <x v="1284"/>
    <d v="2018-07-01T00:00:00"/>
    <x v="317"/>
    <x v="17"/>
    <x v="1"/>
    <x v="1"/>
    <x v="0"/>
    <x v="19"/>
    <x v="0"/>
    <x v="0"/>
    <x v="0"/>
    <x v="1"/>
    <n v="1"/>
    <n v="1"/>
    <n v="0"/>
    <x v="707"/>
    <n v="0"/>
    <n v="0"/>
    <x v="1"/>
    <n v="1"/>
    <x v="0"/>
    <x v="0"/>
    <x v="0"/>
  </r>
  <r>
    <x v="1285"/>
    <d v="2018-07-01T00:00:00"/>
    <x v="306"/>
    <x v="36"/>
    <x v="0"/>
    <x v="1"/>
    <x v="0"/>
    <x v="20"/>
    <x v="0"/>
    <x v="0"/>
    <x v="0"/>
    <x v="1"/>
    <n v="1"/>
    <n v="1"/>
    <n v="0"/>
    <x v="708"/>
    <n v="0"/>
    <n v="0"/>
    <x v="0"/>
    <n v="0"/>
    <x v="0"/>
    <x v="0"/>
    <x v="0"/>
  </r>
  <r>
    <x v="1286"/>
    <d v="2018-07-01T00:00:00"/>
    <x v="317"/>
    <x v="26"/>
    <x v="1"/>
    <x v="1"/>
    <x v="0"/>
    <x v="19"/>
    <x v="0"/>
    <x v="0"/>
    <x v="0"/>
    <x v="0"/>
    <n v="1"/>
    <n v="1"/>
    <n v="1"/>
    <x v="54"/>
    <n v="1"/>
    <n v="0"/>
    <x v="0"/>
    <n v="1"/>
    <x v="0"/>
    <x v="0"/>
    <x v="0"/>
  </r>
  <r>
    <x v="1287"/>
    <d v="2018-07-01T00:00:00"/>
    <x v="307"/>
    <x v="60"/>
    <x v="0"/>
    <x v="1"/>
    <x v="0"/>
    <x v="10"/>
    <x v="0"/>
    <x v="0"/>
    <x v="0"/>
    <x v="1"/>
    <n v="1"/>
    <n v="1"/>
    <n v="0"/>
    <x v="51"/>
    <n v="0"/>
    <n v="1"/>
    <x v="1"/>
    <n v="0"/>
    <x v="0"/>
    <x v="0"/>
    <x v="0"/>
  </r>
  <r>
    <x v="1288"/>
    <d v="2018-01-07T00:00:00"/>
    <x v="320"/>
    <x v="42"/>
    <x v="0"/>
    <x v="1"/>
    <x v="0"/>
    <x v="5"/>
    <x v="1"/>
    <x v="0"/>
    <x v="0"/>
    <x v="1"/>
    <n v="0"/>
    <n v="0"/>
    <n v="0"/>
    <x v="709"/>
    <n v="1"/>
    <n v="1"/>
    <x v="0"/>
    <n v="1"/>
    <x v="1"/>
    <x v="0"/>
    <x v="0"/>
  </r>
  <r>
    <x v="1289"/>
    <d v="2018-07-01T00:00:00"/>
    <x v="308"/>
    <x v="18"/>
    <x v="1"/>
    <x v="0"/>
    <x v="1"/>
    <x v="0"/>
    <x v="0"/>
    <x v="0"/>
    <x v="0"/>
    <x v="1"/>
    <n v="1"/>
    <n v="1"/>
    <n v="0"/>
    <x v="474"/>
    <n v="0"/>
    <n v="1"/>
    <x v="1"/>
    <n v="0"/>
    <x v="0"/>
    <x v="0"/>
    <x v="0"/>
  </r>
  <r>
    <x v="1290"/>
    <d v="2018-07-01T00:00:00"/>
    <x v="318"/>
    <x v="12"/>
    <x v="1"/>
    <x v="0"/>
    <x v="0"/>
    <x v="14"/>
    <x v="0"/>
    <x v="0"/>
    <x v="0"/>
    <x v="1"/>
    <n v="0"/>
    <n v="1"/>
    <n v="0"/>
    <x v="710"/>
    <n v="0"/>
    <n v="1"/>
    <x v="0"/>
    <n v="0"/>
    <x v="0"/>
    <x v="0"/>
    <x v="0"/>
  </r>
  <r>
    <x v="1291"/>
    <d v="2018-01-07T00:00:00"/>
    <x v="329"/>
    <x v="26"/>
    <x v="0"/>
    <x v="1"/>
    <x v="0"/>
    <x v="13"/>
    <x v="0"/>
    <x v="1"/>
    <x v="0"/>
    <x v="0"/>
    <n v="1"/>
    <n v="0"/>
    <n v="0"/>
    <x v="624"/>
    <n v="0"/>
    <n v="1"/>
    <x v="1"/>
    <n v="0"/>
    <x v="0"/>
    <x v="0"/>
    <x v="1"/>
  </r>
  <r>
    <x v="1292"/>
    <d v="2018-01-07T00:00:00"/>
    <x v="328"/>
    <x v="9"/>
    <x v="1"/>
    <x v="0"/>
    <x v="0"/>
    <x v="7"/>
    <x v="0"/>
    <x v="0"/>
    <x v="0"/>
    <x v="1"/>
    <n v="1"/>
    <n v="1"/>
    <n v="0"/>
    <x v="440"/>
    <n v="0"/>
    <n v="0"/>
    <x v="1"/>
    <n v="0"/>
    <x v="0"/>
    <x v="0"/>
    <x v="0"/>
  </r>
  <r>
    <x v="1293"/>
    <d v="2018-07-01T00:00:00"/>
    <x v="295"/>
    <x v="2"/>
    <x v="1"/>
    <x v="0"/>
    <x v="0"/>
    <x v="2"/>
    <x v="0"/>
    <x v="0"/>
    <x v="0"/>
    <x v="0"/>
    <n v="1"/>
    <n v="1"/>
    <n v="0"/>
    <x v="176"/>
    <n v="0"/>
    <n v="0"/>
    <x v="1"/>
    <n v="0"/>
    <x v="0"/>
    <x v="0"/>
    <x v="0"/>
  </r>
  <r>
    <x v="1294"/>
    <d v="2018-07-01T00:00:00"/>
    <x v="309"/>
    <x v="25"/>
    <x v="1"/>
    <x v="1"/>
    <x v="0"/>
    <x v="5"/>
    <x v="0"/>
    <x v="0"/>
    <x v="0"/>
    <x v="1"/>
    <n v="1"/>
    <n v="1"/>
    <n v="0"/>
    <x v="356"/>
    <n v="0"/>
    <n v="0"/>
    <x v="1"/>
    <n v="0"/>
    <x v="0"/>
    <x v="0"/>
    <x v="0"/>
  </r>
  <r>
    <x v="1295"/>
    <d v="2018-07-01T00:00:00"/>
    <x v="325"/>
    <x v="47"/>
    <x v="0"/>
    <x v="1"/>
    <x v="0"/>
    <x v="13"/>
    <x v="0"/>
    <x v="0"/>
    <x v="0"/>
    <x v="0"/>
    <n v="1"/>
    <n v="1"/>
    <n v="0"/>
    <x v="711"/>
    <n v="0"/>
    <n v="0"/>
    <x v="1"/>
    <n v="0"/>
    <x v="0"/>
    <x v="0"/>
    <x v="0"/>
  </r>
  <r>
    <x v="1296"/>
    <d v="2018-07-01T00:00:00"/>
    <x v="309"/>
    <x v="13"/>
    <x v="0"/>
    <x v="1"/>
    <x v="0"/>
    <x v="5"/>
    <x v="2"/>
    <x v="0"/>
    <x v="0"/>
    <x v="1"/>
    <n v="1"/>
    <n v="1"/>
    <n v="0"/>
    <x v="712"/>
    <n v="0"/>
    <n v="0"/>
    <x v="1"/>
    <n v="0"/>
    <x v="0"/>
    <x v="0"/>
    <x v="0"/>
  </r>
  <r>
    <x v="1297"/>
    <d v="2018-01-07T00:00:00"/>
    <x v="320"/>
    <x v="2"/>
    <x v="0"/>
    <x v="1"/>
    <x v="0"/>
    <x v="5"/>
    <x v="1"/>
    <x v="0"/>
    <x v="0"/>
    <x v="1"/>
    <n v="0"/>
    <n v="1"/>
    <n v="1"/>
    <x v="47"/>
    <n v="0"/>
    <n v="0"/>
    <x v="1"/>
    <n v="1"/>
    <x v="0"/>
    <x v="0"/>
    <x v="0"/>
  </r>
  <r>
    <x v="1298"/>
    <d v="2018-07-01T00:00:00"/>
    <x v="314"/>
    <x v="38"/>
    <x v="0"/>
    <x v="1"/>
    <x v="0"/>
    <x v="3"/>
    <x v="0"/>
    <x v="0"/>
    <x v="1"/>
    <x v="1"/>
    <n v="1"/>
    <n v="1"/>
    <n v="0"/>
    <x v="713"/>
    <n v="0"/>
    <n v="0"/>
    <x v="1"/>
    <n v="0"/>
    <x v="0"/>
    <x v="0"/>
    <x v="1"/>
  </r>
  <r>
    <x v="1299"/>
    <d v="2018-01-07T00:00:00"/>
    <x v="330"/>
    <x v="16"/>
    <x v="0"/>
    <x v="1"/>
    <x v="0"/>
    <x v="15"/>
    <x v="1"/>
    <x v="0"/>
    <x v="0"/>
    <x v="1"/>
    <n v="0"/>
    <n v="1"/>
    <n v="0"/>
    <x v="548"/>
    <n v="0"/>
    <n v="1"/>
    <x v="0"/>
    <n v="1"/>
    <x v="0"/>
    <x v="0"/>
    <x v="0"/>
  </r>
  <r>
    <x v="1300"/>
    <d v="2018-01-07T00:00:00"/>
    <x v="328"/>
    <x v="12"/>
    <x v="0"/>
    <x v="1"/>
    <x v="0"/>
    <x v="7"/>
    <x v="1"/>
    <x v="0"/>
    <x v="0"/>
    <x v="1"/>
    <n v="0"/>
    <n v="1"/>
    <n v="0"/>
    <x v="47"/>
    <n v="1"/>
    <n v="1"/>
    <x v="0"/>
    <n v="1"/>
    <x v="1"/>
    <x v="0"/>
    <x v="0"/>
  </r>
  <r>
    <x v="1301"/>
    <d v="2018-08-01T00:00:00"/>
    <x v="313"/>
    <x v="36"/>
    <x v="1"/>
    <x v="1"/>
    <x v="0"/>
    <x v="8"/>
    <x v="2"/>
    <x v="0"/>
    <x v="0"/>
    <x v="0"/>
    <n v="0"/>
    <n v="1"/>
    <n v="0"/>
    <x v="601"/>
    <n v="0"/>
    <n v="1"/>
    <x v="1"/>
    <n v="0"/>
    <x v="0"/>
    <x v="0"/>
    <x v="0"/>
  </r>
  <r>
    <x v="1302"/>
    <d v="2018-08-01T00:00:00"/>
    <x v="306"/>
    <x v="31"/>
    <x v="0"/>
    <x v="1"/>
    <x v="0"/>
    <x v="11"/>
    <x v="0"/>
    <x v="0"/>
    <x v="0"/>
    <x v="1"/>
    <n v="1"/>
    <n v="1"/>
    <n v="0"/>
    <x v="714"/>
    <n v="0"/>
    <n v="1"/>
    <x v="0"/>
    <n v="0"/>
    <x v="0"/>
    <x v="0"/>
    <x v="0"/>
  </r>
  <r>
    <x v="1303"/>
    <d v="2018-08-01T00:00:00"/>
    <x v="295"/>
    <x v="9"/>
    <x v="1"/>
    <x v="0"/>
    <x v="0"/>
    <x v="13"/>
    <x v="0"/>
    <x v="0"/>
    <x v="0"/>
    <x v="1"/>
    <n v="1"/>
    <n v="1"/>
    <n v="0"/>
    <x v="715"/>
    <n v="0"/>
    <n v="0"/>
    <x v="1"/>
    <n v="0"/>
    <x v="0"/>
    <x v="0"/>
    <x v="0"/>
  </r>
  <r>
    <x v="1304"/>
    <d v="2018-08-01T00:00:00"/>
    <x v="325"/>
    <x v="14"/>
    <x v="0"/>
    <x v="1"/>
    <x v="0"/>
    <x v="9"/>
    <x v="0"/>
    <x v="0"/>
    <x v="0"/>
    <x v="1"/>
    <n v="0"/>
    <n v="0"/>
    <n v="0"/>
    <x v="187"/>
    <n v="1"/>
    <n v="1"/>
    <x v="1"/>
    <n v="0"/>
    <x v="0"/>
    <x v="0"/>
    <x v="0"/>
  </r>
  <r>
    <x v="1305"/>
    <d v="2018-08-01T00:00:00"/>
    <x v="317"/>
    <x v="18"/>
    <x v="1"/>
    <x v="1"/>
    <x v="0"/>
    <x v="3"/>
    <x v="0"/>
    <x v="0"/>
    <x v="0"/>
    <x v="0"/>
    <n v="1"/>
    <n v="1"/>
    <n v="0"/>
    <x v="188"/>
    <n v="0"/>
    <n v="1"/>
    <x v="1"/>
    <n v="0"/>
    <x v="0"/>
    <x v="0"/>
    <x v="0"/>
  </r>
  <r>
    <x v="1306"/>
    <d v="2018-08-01T00:00:00"/>
    <x v="315"/>
    <x v="30"/>
    <x v="1"/>
    <x v="1"/>
    <x v="0"/>
    <x v="0"/>
    <x v="0"/>
    <x v="0"/>
    <x v="0"/>
    <x v="0"/>
    <n v="1"/>
    <n v="1"/>
    <n v="0"/>
    <x v="399"/>
    <n v="0"/>
    <n v="0"/>
    <x v="0"/>
    <n v="0"/>
    <x v="0"/>
    <x v="0"/>
    <x v="0"/>
  </r>
  <r>
    <x v="1307"/>
    <d v="2018-08-01T00:00:00"/>
    <x v="315"/>
    <x v="30"/>
    <x v="1"/>
    <x v="1"/>
    <x v="0"/>
    <x v="0"/>
    <x v="0"/>
    <x v="0"/>
    <x v="0"/>
    <x v="0"/>
    <n v="1"/>
    <n v="1"/>
    <n v="0"/>
    <x v="399"/>
    <n v="0"/>
    <n v="0"/>
    <x v="0"/>
    <n v="0"/>
    <x v="0"/>
    <x v="0"/>
    <x v="0"/>
  </r>
  <r>
    <x v="1308"/>
    <d v="2018-01-08T00:00:00"/>
    <x v="320"/>
    <x v="11"/>
    <x v="1"/>
    <x v="1"/>
    <x v="0"/>
    <x v="18"/>
    <x v="1"/>
    <x v="0"/>
    <x v="0"/>
    <x v="1"/>
    <n v="0"/>
    <n v="1"/>
    <n v="0"/>
    <x v="716"/>
    <n v="1"/>
    <n v="0"/>
    <x v="0"/>
    <n v="0"/>
    <x v="0"/>
    <x v="0"/>
    <x v="0"/>
  </r>
  <r>
    <x v="1309"/>
    <d v="2018-01-08T00:00:00"/>
    <x v="328"/>
    <x v="6"/>
    <x v="0"/>
    <x v="1"/>
    <x v="0"/>
    <x v="0"/>
    <x v="2"/>
    <x v="0"/>
    <x v="0"/>
    <x v="0"/>
    <n v="0"/>
    <n v="0"/>
    <n v="0"/>
    <x v="717"/>
    <n v="0"/>
    <n v="1"/>
    <x v="1"/>
    <n v="1"/>
    <x v="0"/>
    <x v="0"/>
    <x v="0"/>
  </r>
  <r>
    <x v="1310"/>
    <d v="2018-01-08T00:00:00"/>
    <x v="321"/>
    <x v="9"/>
    <x v="0"/>
    <x v="1"/>
    <x v="0"/>
    <x v="5"/>
    <x v="1"/>
    <x v="0"/>
    <x v="0"/>
    <x v="0"/>
    <n v="0"/>
    <n v="1"/>
    <n v="0"/>
    <x v="106"/>
    <n v="0"/>
    <n v="1"/>
    <x v="0"/>
    <n v="1"/>
    <x v="1"/>
    <x v="0"/>
    <x v="0"/>
  </r>
  <r>
    <x v="1311"/>
    <d v="2018-09-01T00:00:00"/>
    <x v="317"/>
    <x v="50"/>
    <x v="0"/>
    <x v="0"/>
    <x v="0"/>
    <x v="10"/>
    <x v="0"/>
    <x v="0"/>
    <x v="0"/>
    <x v="1"/>
    <n v="1"/>
    <n v="1"/>
    <n v="0"/>
    <x v="515"/>
    <n v="0"/>
    <n v="0"/>
    <x v="0"/>
    <n v="0"/>
    <x v="0"/>
    <x v="0"/>
    <x v="0"/>
  </r>
  <r>
    <x v="1312"/>
    <d v="2018-09-01T00:00:00"/>
    <x v="331"/>
    <x v="33"/>
    <x v="1"/>
    <x v="1"/>
    <x v="0"/>
    <x v="16"/>
    <x v="0"/>
    <x v="0"/>
    <x v="0"/>
    <x v="1"/>
    <n v="1"/>
    <n v="1"/>
    <n v="0"/>
    <x v="315"/>
    <n v="1"/>
    <n v="0"/>
    <x v="1"/>
    <n v="0"/>
    <x v="0"/>
    <x v="0"/>
    <x v="0"/>
  </r>
  <r>
    <x v="1313"/>
    <d v="2018-09-01T00:00:00"/>
    <x v="317"/>
    <x v="15"/>
    <x v="1"/>
    <x v="1"/>
    <x v="1"/>
    <x v="10"/>
    <x v="0"/>
    <x v="0"/>
    <x v="0"/>
    <x v="0"/>
    <n v="1"/>
    <n v="1"/>
    <n v="1"/>
    <x v="61"/>
    <n v="1"/>
    <n v="0"/>
    <x v="1"/>
    <n v="1"/>
    <x v="0"/>
    <x v="0"/>
    <x v="0"/>
  </r>
  <r>
    <x v="1314"/>
    <d v="2018-09-01T00:00:00"/>
    <x v="317"/>
    <x v="15"/>
    <x v="1"/>
    <x v="0"/>
    <x v="0"/>
    <x v="10"/>
    <x v="0"/>
    <x v="0"/>
    <x v="0"/>
    <x v="0"/>
    <n v="1"/>
    <n v="1"/>
    <n v="1"/>
    <x v="61"/>
    <n v="1"/>
    <n v="1"/>
    <x v="0"/>
    <n v="1"/>
    <x v="0"/>
    <x v="0"/>
    <x v="0"/>
  </r>
  <r>
    <x v="1315"/>
    <d v="2018-09-01T00:00:00"/>
    <x v="314"/>
    <x v="12"/>
    <x v="1"/>
    <x v="1"/>
    <x v="0"/>
    <x v="7"/>
    <x v="0"/>
    <x v="0"/>
    <x v="0"/>
    <x v="1"/>
    <n v="1"/>
    <n v="1"/>
    <n v="0"/>
    <x v="618"/>
    <n v="0"/>
    <n v="1"/>
    <x v="1"/>
    <n v="0"/>
    <x v="0"/>
    <x v="0"/>
    <x v="0"/>
  </r>
  <r>
    <x v="1316"/>
    <d v="2018-09-01T00:00:00"/>
    <x v="310"/>
    <x v="2"/>
    <x v="0"/>
    <x v="1"/>
    <x v="0"/>
    <x v="13"/>
    <x v="0"/>
    <x v="0"/>
    <x v="0"/>
    <x v="0"/>
    <n v="0"/>
    <n v="0"/>
    <n v="0"/>
    <x v="625"/>
    <n v="1"/>
    <n v="1"/>
    <x v="1"/>
    <n v="0"/>
    <x v="0"/>
    <x v="0"/>
    <x v="0"/>
  </r>
  <r>
    <x v="1317"/>
    <d v="2018-09-01T00:00:00"/>
    <x v="307"/>
    <x v="18"/>
    <x v="1"/>
    <x v="1"/>
    <x v="0"/>
    <x v="0"/>
    <x v="0"/>
    <x v="0"/>
    <x v="0"/>
    <x v="0"/>
    <n v="1"/>
    <n v="1"/>
    <n v="0"/>
    <x v="718"/>
    <n v="1"/>
    <n v="1"/>
    <x v="1"/>
    <n v="0"/>
    <x v="0"/>
    <x v="0"/>
    <x v="0"/>
  </r>
  <r>
    <x v="1318"/>
    <d v="2018-09-01T00:00:00"/>
    <x v="315"/>
    <x v="2"/>
    <x v="0"/>
    <x v="0"/>
    <x v="1"/>
    <x v="5"/>
    <x v="0"/>
    <x v="0"/>
    <x v="0"/>
    <x v="1"/>
    <n v="1"/>
    <n v="1"/>
    <n v="0"/>
    <x v="390"/>
    <n v="0"/>
    <n v="1"/>
    <x v="1"/>
    <n v="0"/>
    <x v="0"/>
    <x v="0"/>
    <x v="0"/>
  </r>
  <r>
    <x v="1319"/>
    <d v="2018-09-01T00:00:00"/>
    <x v="314"/>
    <x v="25"/>
    <x v="0"/>
    <x v="0"/>
    <x v="0"/>
    <x v="7"/>
    <x v="0"/>
    <x v="0"/>
    <x v="0"/>
    <x v="0"/>
    <n v="1"/>
    <n v="1"/>
    <n v="0"/>
    <x v="719"/>
    <n v="0"/>
    <n v="1"/>
    <x v="1"/>
    <n v="0"/>
    <x v="0"/>
    <x v="0"/>
    <x v="0"/>
  </r>
  <r>
    <x v="1320"/>
    <d v="2018-09-01T00:00:00"/>
    <x v="315"/>
    <x v="31"/>
    <x v="0"/>
    <x v="0"/>
    <x v="1"/>
    <x v="5"/>
    <x v="0"/>
    <x v="0"/>
    <x v="0"/>
    <x v="1"/>
    <n v="0"/>
    <n v="1"/>
    <n v="0"/>
    <x v="713"/>
    <n v="0"/>
    <n v="1"/>
    <x v="1"/>
    <n v="0"/>
    <x v="0"/>
    <x v="0"/>
    <x v="0"/>
  </r>
  <r>
    <x v="1321"/>
    <d v="2018-09-01T00:00:00"/>
    <x v="315"/>
    <x v="51"/>
    <x v="1"/>
    <x v="0"/>
    <x v="0"/>
    <x v="5"/>
    <x v="2"/>
    <x v="0"/>
    <x v="0"/>
    <x v="1"/>
    <n v="0"/>
    <n v="0"/>
    <n v="0"/>
    <x v="628"/>
    <n v="1"/>
    <n v="1"/>
    <x v="0"/>
    <n v="1"/>
    <x v="0"/>
    <x v="0"/>
    <x v="0"/>
  </r>
  <r>
    <x v="1322"/>
    <d v="2018-09-01T00:00:00"/>
    <x v="314"/>
    <x v="30"/>
    <x v="0"/>
    <x v="0"/>
    <x v="0"/>
    <x v="7"/>
    <x v="0"/>
    <x v="0"/>
    <x v="0"/>
    <x v="1"/>
    <n v="0"/>
    <n v="1"/>
    <n v="0"/>
    <x v="170"/>
    <n v="0"/>
    <n v="0"/>
    <x v="1"/>
    <n v="0"/>
    <x v="0"/>
    <x v="0"/>
    <x v="0"/>
  </r>
  <r>
    <x v="1323"/>
    <d v="2018-09-01T00:00:00"/>
    <x v="310"/>
    <x v="38"/>
    <x v="0"/>
    <x v="0"/>
    <x v="0"/>
    <x v="13"/>
    <x v="0"/>
    <x v="0"/>
    <x v="0"/>
    <x v="0"/>
    <n v="0"/>
    <n v="1"/>
    <n v="0"/>
    <x v="720"/>
    <n v="0"/>
    <n v="1"/>
    <x v="0"/>
    <n v="0"/>
    <x v="0"/>
    <x v="0"/>
    <x v="0"/>
  </r>
  <r>
    <x v="1324"/>
    <d v="2018-09-01T00:00:00"/>
    <x v="310"/>
    <x v="38"/>
    <x v="0"/>
    <x v="0"/>
    <x v="0"/>
    <x v="13"/>
    <x v="0"/>
    <x v="0"/>
    <x v="0"/>
    <x v="0"/>
    <n v="0"/>
    <n v="1"/>
    <n v="0"/>
    <x v="720"/>
    <n v="0"/>
    <n v="1"/>
    <x v="0"/>
    <n v="0"/>
    <x v="0"/>
    <x v="0"/>
    <x v="0"/>
  </r>
  <r>
    <x v="1325"/>
    <d v="2018-01-09T00:00:00"/>
    <x v="332"/>
    <x v="45"/>
    <x v="0"/>
    <x v="0"/>
    <x v="0"/>
    <x v="0"/>
    <x v="1"/>
    <x v="0"/>
    <x v="0"/>
    <x v="1"/>
    <n v="1"/>
    <n v="0"/>
    <n v="0"/>
    <x v="424"/>
    <n v="0"/>
    <n v="1"/>
    <x v="0"/>
    <n v="1"/>
    <x v="0"/>
    <x v="0"/>
    <x v="0"/>
  </r>
  <r>
    <x v="1326"/>
    <d v="2018-09-01T00:00:00"/>
    <x v="317"/>
    <x v="11"/>
    <x v="0"/>
    <x v="1"/>
    <x v="0"/>
    <x v="10"/>
    <x v="2"/>
    <x v="0"/>
    <x v="0"/>
    <x v="1"/>
    <n v="0"/>
    <n v="0"/>
    <n v="0"/>
    <x v="721"/>
    <n v="0"/>
    <n v="0"/>
    <x v="0"/>
    <n v="0"/>
    <x v="0"/>
    <x v="0"/>
    <x v="0"/>
  </r>
  <r>
    <x v="1327"/>
    <d v="2018-09-01T00:00:00"/>
    <x v="313"/>
    <x v="27"/>
    <x v="1"/>
    <x v="1"/>
    <x v="0"/>
    <x v="2"/>
    <x v="0"/>
    <x v="0"/>
    <x v="0"/>
    <x v="0"/>
    <n v="1"/>
    <n v="1"/>
    <n v="0"/>
    <x v="722"/>
    <n v="0"/>
    <n v="0"/>
    <x v="0"/>
    <n v="0"/>
    <x v="0"/>
    <x v="0"/>
    <x v="0"/>
  </r>
  <r>
    <x v="1328"/>
    <d v="2018-09-01T00:00:00"/>
    <x v="315"/>
    <x v="36"/>
    <x v="0"/>
    <x v="1"/>
    <x v="0"/>
    <x v="5"/>
    <x v="2"/>
    <x v="0"/>
    <x v="0"/>
    <x v="0"/>
    <n v="1"/>
    <n v="1"/>
    <n v="0"/>
    <x v="255"/>
    <n v="0"/>
    <n v="0"/>
    <x v="1"/>
    <n v="0"/>
    <x v="0"/>
    <x v="0"/>
    <x v="0"/>
  </r>
  <r>
    <x v="1329"/>
    <d v="2018-09-01T00:00:00"/>
    <x v="315"/>
    <x v="36"/>
    <x v="0"/>
    <x v="1"/>
    <x v="0"/>
    <x v="5"/>
    <x v="2"/>
    <x v="0"/>
    <x v="0"/>
    <x v="0"/>
    <n v="1"/>
    <n v="1"/>
    <n v="0"/>
    <x v="255"/>
    <n v="0"/>
    <n v="0"/>
    <x v="1"/>
    <n v="0"/>
    <x v="0"/>
    <x v="0"/>
    <x v="0"/>
  </r>
  <r>
    <x v="1330"/>
    <d v="2018-09-01T00:00:00"/>
    <x v="318"/>
    <x v="9"/>
    <x v="1"/>
    <x v="1"/>
    <x v="1"/>
    <x v="11"/>
    <x v="0"/>
    <x v="0"/>
    <x v="0"/>
    <x v="0"/>
    <n v="1"/>
    <n v="1"/>
    <n v="0"/>
    <x v="115"/>
    <n v="1"/>
    <n v="1"/>
    <x v="1"/>
    <n v="0"/>
    <x v="0"/>
    <x v="0"/>
    <x v="0"/>
  </r>
  <r>
    <x v="1331"/>
    <d v="2018-09-01T00:00:00"/>
    <x v="318"/>
    <x v="9"/>
    <x v="1"/>
    <x v="1"/>
    <x v="1"/>
    <x v="11"/>
    <x v="0"/>
    <x v="0"/>
    <x v="0"/>
    <x v="0"/>
    <n v="1"/>
    <n v="1"/>
    <n v="0"/>
    <x v="115"/>
    <n v="1"/>
    <n v="1"/>
    <x v="1"/>
    <n v="0"/>
    <x v="0"/>
    <x v="0"/>
    <x v="0"/>
  </r>
  <r>
    <x v="1332"/>
    <d v="2018-09-01T00:00:00"/>
    <x v="317"/>
    <x v="3"/>
    <x v="1"/>
    <x v="1"/>
    <x v="1"/>
    <x v="10"/>
    <x v="0"/>
    <x v="0"/>
    <x v="0"/>
    <x v="1"/>
    <n v="1"/>
    <n v="1"/>
    <n v="0"/>
    <x v="594"/>
    <n v="0"/>
    <n v="1"/>
    <x v="1"/>
    <n v="0"/>
    <x v="0"/>
    <x v="0"/>
    <x v="0"/>
  </r>
  <r>
    <x v="1333"/>
    <d v="2018-09-01T00:00:00"/>
    <x v="316"/>
    <x v="2"/>
    <x v="1"/>
    <x v="0"/>
    <x v="0"/>
    <x v="3"/>
    <x v="0"/>
    <x v="0"/>
    <x v="0"/>
    <x v="1"/>
    <n v="0"/>
    <n v="0"/>
    <n v="0"/>
    <x v="675"/>
    <n v="0"/>
    <n v="1"/>
    <x v="0"/>
    <n v="0"/>
    <x v="0"/>
    <x v="0"/>
    <x v="0"/>
  </r>
  <r>
    <x v="1334"/>
    <d v="2018-10-01T00:00:00"/>
    <x v="316"/>
    <x v="9"/>
    <x v="0"/>
    <x v="1"/>
    <x v="0"/>
    <x v="10"/>
    <x v="0"/>
    <x v="0"/>
    <x v="0"/>
    <x v="0"/>
    <n v="0"/>
    <n v="0"/>
    <n v="0"/>
    <x v="723"/>
    <n v="0"/>
    <n v="0"/>
    <x v="1"/>
    <n v="0"/>
    <x v="0"/>
    <x v="0"/>
    <x v="0"/>
  </r>
  <r>
    <x v="1335"/>
    <d v="2018-10-01T00:00:00"/>
    <x v="318"/>
    <x v="9"/>
    <x v="0"/>
    <x v="1"/>
    <x v="0"/>
    <x v="8"/>
    <x v="0"/>
    <x v="0"/>
    <x v="0"/>
    <x v="0"/>
    <n v="0"/>
    <n v="0"/>
    <n v="1"/>
    <x v="47"/>
    <n v="1"/>
    <n v="0"/>
    <x v="1"/>
    <n v="1"/>
    <x v="0"/>
    <x v="0"/>
    <x v="0"/>
  </r>
  <r>
    <x v="1336"/>
    <d v="2018-10-01T00:00:00"/>
    <x v="310"/>
    <x v="71"/>
    <x v="0"/>
    <x v="1"/>
    <x v="1"/>
    <x v="9"/>
    <x v="0"/>
    <x v="0"/>
    <x v="1"/>
    <x v="1"/>
    <n v="0"/>
    <n v="0"/>
    <n v="0"/>
    <x v="433"/>
    <n v="0"/>
    <n v="0"/>
    <x v="0"/>
    <n v="1"/>
    <x v="0"/>
    <x v="0"/>
    <x v="1"/>
  </r>
  <r>
    <x v="1337"/>
    <d v="2018-10-01T00:00:00"/>
    <x v="315"/>
    <x v="46"/>
    <x v="0"/>
    <x v="1"/>
    <x v="0"/>
    <x v="18"/>
    <x v="2"/>
    <x v="0"/>
    <x v="0"/>
    <x v="1"/>
    <n v="0"/>
    <n v="0"/>
    <n v="0"/>
    <x v="10"/>
    <n v="0"/>
    <n v="1"/>
    <x v="1"/>
    <n v="0"/>
    <x v="0"/>
    <x v="0"/>
    <x v="0"/>
  </r>
  <r>
    <x v="1338"/>
    <d v="2018-10-01T00:00:00"/>
    <x v="295"/>
    <x v="15"/>
    <x v="0"/>
    <x v="1"/>
    <x v="0"/>
    <x v="19"/>
    <x v="0"/>
    <x v="1"/>
    <x v="0"/>
    <x v="1"/>
    <n v="1"/>
    <n v="1"/>
    <n v="0"/>
    <x v="181"/>
    <n v="0"/>
    <n v="1"/>
    <x v="1"/>
    <n v="1"/>
    <x v="0"/>
    <x v="0"/>
    <x v="1"/>
  </r>
  <r>
    <x v="1339"/>
    <d v="2018-10-01T00:00:00"/>
    <x v="295"/>
    <x v="15"/>
    <x v="0"/>
    <x v="1"/>
    <x v="0"/>
    <x v="19"/>
    <x v="0"/>
    <x v="1"/>
    <x v="0"/>
    <x v="1"/>
    <n v="1"/>
    <n v="1"/>
    <n v="0"/>
    <x v="181"/>
    <n v="0"/>
    <n v="1"/>
    <x v="0"/>
    <n v="1"/>
    <x v="0"/>
    <x v="0"/>
    <x v="1"/>
  </r>
  <r>
    <x v="1340"/>
    <d v="2018-01-10T00:00:00"/>
    <x v="332"/>
    <x v="35"/>
    <x v="0"/>
    <x v="0"/>
    <x v="0"/>
    <x v="5"/>
    <x v="1"/>
    <x v="0"/>
    <x v="0"/>
    <x v="1"/>
    <n v="1"/>
    <n v="1"/>
    <n v="0"/>
    <x v="483"/>
    <n v="0"/>
    <n v="0"/>
    <x v="1"/>
    <n v="0"/>
    <x v="0"/>
    <x v="0"/>
    <x v="0"/>
  </r>
  <r>
    <x v="1341"/>
    <d v="2018-10-01T00:00:00"/>
    <x v="310"/>
    <x v="43"/>
    <x v="0"/>
    <x v="0"/>
    <x v="0"/>
    <x v="9"/>
    <x v="0"/>
    <x v="0"/>
    <x v="1"/>
    <x v="1"/>
    <n v="1"/>
    <n v="1"/>
    <n v="1"/>
    <x v="532"/>
    <n v="0"/>
    <n v="0"/>
    <x v="1"/>
    <n v="1"/>
    <x v="0"/>
    <x v="0"/>
    <x v="1"/>
  </r>
  <r>
    <x v="1342"/>
    <d v="2018-10-01T00:00:00"/>
    <x v="314"/>
    <x v="46"/>
    <x v="0"/>
    <x v="0"/>
    <x v="0"/>
    <x v="0"/>
    <x v="0"/>
    <x v="0"/>
    <x v="0"/>
    <x v="0"/>
    <n v="1"/>
    <n v="1"/>
    <n v="1"/>
    <x v="433"/>
    <n v="0"/>
    <n v="0"/>
    <x v="1"/>
    <n v="1"/>
    <x v="0"/>
    <x v="1"/>
    <x v="0"/>
  </r>
  <r>
    <x v="1343"/>
    <d v="2018-10-01T00:00:00"/>
    <x v="331"/>
    <x v="54"/>
    <x v="0"/>
    <x v="1"/>
    <x v="0"/>
    <x v="21"/>
    <x v="0"/>
    <x v="0"/>
    <x v="0"/>
    <x v="1"/>
    <n v="0"/>
    <n v="1"/>
    <n v="0"/>
    <x v="724"/>
    <n v="0"/>
    <n v="0"/>
    <x v="0"/>
    <n v="0"/>
    <x v="0"/>
    <x v="0"/>
    <x v="0"/>
  </r>
  <r>
    <x v="1344"/>
    <d v="2018-10-01T00:00:00"/>
    <x v="314"/>
    <x v="13"/>
    <x v="1"/>
    <x v="1"/>
    <x v="0"/>
    <x v="0"/>
    <x v="0"/>
    <x v="0"/>
    <x v="0"/>
    <x v="1"/>
    <n v="0"/>
    <n v="1"/>
    <n v="0"/>
    <x v="356"/>
    <n v="0"/>
    <n v="0"/>
    <x v="1"/>
    <n v="0"/>
    <x v="0"/>
    <x v="0"/>
    <x v="0"/>
  </r>
  <r>
    <x v="1345"/>
    <d v="2018-01-10T00:00:00"/>
    <x v="322"/>
    <x v="32"/>
    <x v="0"/>
    <x v="1"/>
    <x v="0"/>
    <x v="19"/>
    <x v="1"/>
    <x v="0"/>
    <x v="0"/>
    <x v="1"/>
    <n v="0"/>
    <n v="1"/>
    <n v="1"/>
    <x v="725"/>
    <n v="0"/>
    <n v="0"/>
    <x v="0"/>
    <n v="1"/>
    <x v="0"/>
    <x v="0"/>
    <x v="0"/>
  </r>
  <r>
    <x v="1346"/>
    <d v="2018-10-01T00:00:00"/>
    <x v="306"/>
    <x v="53"/>
    <x v="0"/>
    <x v="1"/>
    <x v="0"/>
    <x v="2"/>
    <x v="0"/>
    <x v="1"/>
    <x v="1"/>
    <x v="1"/>
    <n v="1"/>
    <n v="1"/>
    <n v="1"/>
    <x v="726"/>
    <n v="1"/>
    <n v="0"/>
    <x v="0"/>
    <n v="1"/>
    <x v="0"/>
    <x v="0"/>
    <x v="2"/>
  </r>
  <r>
    <x v="1347"/>
    <d v="2018-10-01T00:00:00"/>
    <x v="311"/>
    <x v="18"/>
    <x v="0"/>
    <x v="1"/>
    <x v="0"/>
    <x v="11"/>
    <x v="0"/>
    <x v="0"/>
    <x v="0"/>
    <x v="1"/>
    <n v="0"/>
    <n v="1"/>
    <n v="1"/>
    <x v="514"/>
    <n v="1"/>
    <n v="1"/>
    <x v="0"/>
    <n v="1"/>
    <x v="0"/>
    <x v="0"/>
    <x v="0"/>
  </r>
  <r>
    <x v="1348"/>
    <d v="2018-10-01T00:00:00"/>
    <x v="311"/>
    <x v="18"/>
    <x v="0"/>
    <x v="1"/>
    <x v="0"/>
    <x v="11"/>
    <x v="0"/>
    <x v="0"/>
    <x v="0"/>
    <x v="1"/>
    <n v="0"/>
    <n v="1"/>
    <n v="1"/>
    <x v="514"/>
    <n v="1"/>
    <n v="1"/>
    <x v="0"/>
    <n v="1"/>
    <x v="0"/>
    <x v="0"/>
    <x v="0"/>
  </r>
  <r>
    <x v="1349"/>
    <d v="2018-10-01T00:00:00"/>
    <x v="316"/>
    <x v="10"/>
    <x v="0"/>
    <x v="1"/>
    <x v="1"/>
    <x v="10"/>
    <x v="0"/>
    <x v="1"/>
    <x v="0"/>
    <x v="1"/>
    <n v="0"/>
    <n v="1"/>
    <n v="0"/>
    <x v="727"/>
    <n v="0"/>
    <n v="0"/>
    <x v="0"/>
    <n v="0"/>
    <x v="0"/>
    <x v="0"/>
    <x v="1"/>
  </r>
  <r>
    <x v="1350"/>
    <d v="2018-10-01T00:00:00"/>
    <x v="316"/>
    <x v="10"/>
    <x v="0"/>
    <x v="1"/>
    <x v="1"/>
    <x v="10"/>
    <x v="0"/>
    <x v="1"/>
    <x v="0"/>
    <x v="1"/>
    <n v="0"/>
    <n v="1"/>
    <n v="0"/>
    <x v="727"/>
    <n v="0"/>
    <n v="0"/>
    <x v="0"/>
    <n v="0"/>
    <x v="0"/>
    <x v="0"/>
    <x v="1"/>
  </r>
  <r>
    <x v="1351"/>
    <d v="2018-10-01T00:00:00"/>
    <x v="313"/>
    <x v="9"/>
    <x v="1"/>
    <x v="1"/>
    <x v="0"/>
    <x v="13"/>
    <x v="0"/>
    <x v="0"/>
    <x v="0"/>
    <x v="0"/>
    <n v="0"/>
    <n v="0"/>
    <n v="0"/>
    <x v="290"/>
    <n v="1"/>
    <n v="1"/>
    <x v="0"/>
    <n v="0"/>
    <x v="0"/>
    <x v="1"/>
    <x v="0"/>
  </r>
  <r>
    <x v="1352"/>
    <d v="2018-11-01T00:00:00"/>
    <x v="306"/>
    <x v="10"/>
    <x v="0"/>
    <x v="0"/>
    <x v="0"/>
    <x v="13"/>
    <x v="0"/>
    <x v="1"/>
    <x v="0"/>
    <x v="1"/>
    <n v="0"/>
    <n v="0"/>
    <n v="0"/>
    <x v="443"/>
    <n v="0"/>
    <n v="0"/>
    <x v="0"/>
    <n v="0"/>
    <x v="0"/>
    <x v="0"/>
    <x v="1"/>
  </r>
  <r>
    <x v="1353"/>
    <d v="2018-11-01T00:00:00"/>
    <x v="313"/>
    <x v="27"/>
    <x v="0"/>
    <x v="1"/>
    <x v="0"/>
    <x v="9"/>
    <x v="0"/>
    <x v="0"/>
    <x v="0"/>
    <x v="1"/>
    <n v="0"/>
    <n v="0"/>
    <n v="0"/>
    <x v="728"/>
    <n v="0"/>
    <n v="0"/>
    <x v="0"/>
    <n v="0"/>
    <x v="0"/>
    <x v="0"/>
    <x v="0"/>
  </r>
  <r>
    <x v="1354"/>
    <d v="2018-11-01T00:00:00"/>
    <x v="313"/>
    <x v="18"/>
    <x v="1"/>
    <x v="1"/>
    <x v="0"/>
    <x v="9"/>
    <x v="0"/>
    <x v="0"/>
    <x v="0"/>
    <x v="1"/>
    <n v="1"/>
    <n v="1"/>
    <n v="0"/>
    <x v="434"/>
    <n v="0"/>
    <n v="0"/>
    <x v="0"/>
    <n v="0"/>
    <x v="0"/>
    <x v="0"/>
    <x v="0"/>
  </r>
  <r>
    <x v="1355"/>
    <d v="2018-01-11T00:00:00"/>
    <x v="333"/>
    <x v="36"/>
    <x v="0"/>
    <x v="1"/>
    <x v="0"/>
    <x v="5"/>
    <x v="1"/>
    <x v="0"/>
    <x v="0"/>
    <x v="1"/>
    <n v="0"/>
    <n v="1"/>
    <n v="1"/>
    <x v="221"/>
    <n v="0"/>
    <n v="0"/>
    <x v="0"/>
    <n v="1"/>
    <x v="1"/>
    <x v="0"/>
    <x v="0"/>
  </r>
  <r>
    <x v="1356"/>
    <d v="2018-11-01T00:00:00"/>
    <x v="313"/>
    <x v="37"/>
    <x v="0"/>
    <x v="1"/>
    <x v="0"/>
    <x v="9"/>
    <x v="0"/>
    <x v="0"/>
    <x v="0"/>
    <x v="0"/>
    <n v="1"/>
    <n v="1"/>
    <n v="0"/>
    <x v="107"/>
    <n v="0"/>
    <n v="1"/>
    <x v="0"/>
    <n v="0"/>
    <x v="0"/>
    <x v="0"/>
    <x v="0"/>
  </r>
  <r>
    <x v="1357"/>
    <d v="2018-11-01T00:00:00"/>
    <x v="334"/>
    <x v="9"/>
    <x v="1"/>
    <x v="1"/>
    <x v="0"/>
    <x v="21"/>
    <x v="0"/>
    <x v="0"/>
    <x v="0"/>
    <x v="0"/>
    <n v="1"/>
    <n v="1"/>
    <n v="1"/>
    <x v="729"/>
    <n v="1"/>
    <n v="1"/>
    <x v="1"/>
    <n v="1"/>
    <x v="0"/>
    <x v="0"/>
    <x v="0"/>
  </r>
  <r>
    <x v="1358"/>
    <d v="2018-01-11T00:00:00"/>
    <x v="335"/>
    <x v="8"/>
    <x v="0"/>
    <x v="1"/>
    <x v="0"/>
    <x v="2"/>
    <x v="0"/>
    <x v="0"/>
    <x v="0"/>
    <x v="0"/>
    <n v="1"/>
    <n v="1"/>
    <n v="0"/>
    <x v="730"/>
    <n v="0"/>
    <n v="1"/>
    <x v="1"/>
    <n v="0"/>
    <x v="0"/>
    <x v="0"/>
    <x v="0"/>
  </r>
  <r>
    <x v="1359"/>
    <d v="2018-11-01T00:00:00"/>
    <x v="310"/>
    <x v="36"/>
    <x v="0"/>
    <x v="1"/>
    <x v="1"/>
    <x v="19"/>
    <x v="0"/>
    <x v="0"/>
    <x v="0"/>
    <x v="1"/>
    <n v="1"/>
    <n v="1"/>
    <n v="0"/>
    <x v="51"/>
    <n v="0"/>
    <n v="1"/>
    <x v="1"/>
    <n v="0"/>
    <x v="0"/>
    <x v="0"/>
    <x v="0"/>
  </r>
  <r>
    <x v="1360"/>
    <d v="2018-11-01T00:00:00"/>
    <x v="314"/>
    <x v="10"/>
    <x v="0"/>
    <x v="1"/>
    <x v="0"/>
    <x v="5"/>
    <x v="0"/>
    <x v="1"/>
    <x v="1"/>
    <x v="1"/>
    <n v="0"/>
    <n v="0"/>
    <n v="0"/>
    <x v="731"/>
    <n v="0"/>
    <n v="1"/>
    <x v="1"/>
    <n v="0"/>
    <x v="0"/>
    <x v="0"/>
    <x v="2"/>
  </r>
  <r>
    <x v="1361"/>
    <d v="2018-01-11T00:00:00"/>
    <x v="312"/>
    <x v="2"/>
    <x v="1"/>
    <x v="1"/>
    <x v="0"/>
    <x v="0"/>
    <x v="1"/>
    <x v="0"/>
    <x v="0"/>
    <x v="1"/>
    <n v="0"/>
    <n v="1"/>
    <n v="0"/>
    <x v="732"/>
    <n v="0"/>
    <n v="1"/>
    <x v="1"/>
    <n v="0"/>
    <x v="1"/>
    <x v="0"/>
    <x v="0"/>
  </r>
  <r>
    <x v="1362"/>
    <d v="2018-11-01T00:00:00"/>
    <x v="325"/>
    <x v="11"/>
    <x v="0"/>
    <x v="0"/>
    <x v="0"/>
    <x v="10"/>
    <x v="0"/>
    <x v="0"/>
    <x v="0"/>
    <x v="1"/>
    <n v="1"/>
    <n v="1"/>
    <n v="0"/>
    <x v="733"/>
    <n v="0"/>
    <n v="0"/>
    <x v="1"/>
    <n v="0"/>
    <x v="0"/>
    <x v="0"/>
    <x v="0"/>
  </r>
  <r>
    <x v="1363"/>
    <d v="2018-12-01T00:00:00"/>
    <x v="331"/>
    <x v="16"/>
    <x v="0"/>
    <x v="1"/>
    <x v="0"/>
    <x v="14"/>
    <x v="0"/>
    <x v="0"/>
    <x v="0"/>
    <x v="1"/>
    <n v="0"/>
    <n v="1"/>
    <n v="1"/>
    <x v="211"/>
    <n v="1"/>
    <n v="0"/>
    <x v="1"/>
    <n v="1"/>
    <x v="0"/>
    <x v="0"/>
    <x v="0"/>
  </r>
  <r>
    <x v="1364"/>
    <d v="2018-12-01T00:00:00"/>
    <x v="325"/>
    <x v="4"/>
    <x v="1"/>
    <x v="0"/>
    <x v="0"/>
    <x v="7"/>
    <x v="0"/>
    <x v="0"/>
    <x v="0"/>
    <x v="0"/>
    <n v="1"/>
    <n v="1"/>
    <n v="0"/>
    <x v="570"/>
    <n v="0"/>
    <n v="0"/>
    <x v="1"/>
    <n v="0"/>
    <x v="0"/>
    <x v="0"/>
    <x v="0"/>
  </r>
  <r>
    <x v="1365"/>
    <d v="2018-12-01T00:00:00"/>
    <x v="295"/>
    <x v="47"/>
    <x v="0"/>
    <x v="0"/>
    <x v="0"/>
    <x v="10"/>
    <x v="0"/>
    <x v="0"/>
    <x v="1"/>
    <x v="1"/>
    <n v="0"/>
    <n v="1"/>
    <n v="0"/>
    <x v="706"/>
    <n v="1"/>
    <n v="0"/>
    <x v="1"/>
    <n v="0"/>
    <x v="0"/>
    <x v="0"/>
    <x v="1"/>
  </r>
  <r>
    <x v="1366"/>
    <d v="2018-12-01T00:00:00"/>
    <x v="336"/>
    <x v="15"/>
    <x v="1"/>
    <x v="0"/>
    <x v="0"/>
    <x v="20"/>
    <x v="0"/>
    <x v="0"/>
    <x v="0"/>
    <x v="0"/>
    <n v="0"/>
    <n v="0"/>
    <n v="0"/>
    <x v="734"/>
    <n v="1"/>
    <n v="0"/>
    <x v="1"/>
    <n v="0"/>
    <x v="0"/>
    <x v="0"/>
    <x v="0"/>
  </r>
  <r>
    <x v="1367"/>
    <d v="2018-01-12T00:00:00"/>
    <x v="322"/>
    <x v="22"/>
    <x v="0"/>
    <x v="0"/>
    <x v="0"/>
    <x v="10"/>
    <x v="1"/>
    <x v="0"/>
    <x v="0"/>
    <x v="1"/>
    <n v="0"/>
    <n v="0"/>
    <n v="0"/>
    <x v="735"/>
    <n v="0"/>
    <n v="0"/>
    <x v="1"/>
    <n v="1"/>
    <x v="1"/>
    <x v="0"/>
    <x v="0"/>
  </r>
  <r>
    <x v="1368"/>
    <d v="2018-12-01T00:00:00"/>
    <x v="306"/>
    <x v="11"/>
    <x v="1"/>
    <x v="1"/>
    <x v="0"/>
    <x v="9"/>
    <x v="0"/>
    <x v="0"/>
    <x v="0"/>
    <x v="0"/>
    <n v="1"/>
    <n v="1"/>
    <n v="0"/>
    <x v="587"/>
    <n v="0"/>
    <n v="0"/>
    <x v="0"/>
    <n v="0"/>
    <x v="0"/>
    <x v="0"/>
    <x v="0"/>
  </r>
  <r>
    <x v="1369"/>
    <d v="2018-12-01T00:00:00"/>
    <x v="306"/>
    <x v="11"/>
    <x v="1"/>
    <x v="1"/>
    <x v="0"/>
    <x v="9"/>
    <x v="0"/>
    <x v="0"/>
    <x v="0"/>
    <x v="0"/>
    <n v="1"/>
    <n v="1"/>
    <n v="0"/>
    <x v="587"/>
    <n v="0"/>
    <n v="0"/>
    <x v="0"/>
    <n v="0"/>
    <x v="0"/>
    <x v="0"/>
    <x v="0"/>
  </r>
  <r>
    <x v="1370"/>
    <d v="2018-12-01T00:00:00"/>
    <x v="310"/>
    <x v="12"/>
    <x v="0"/>
    <x v="1"/>
    <x v="0"/>
    <x v="3"/>
    <x v="0"/>
    <x v="0"/>
    <x v="0"/>
    <x v="0"/>
    <n v="1"/>
    <n v="1"/>
    <n v="0"/>
    <x v="314"/>
    <n v="1"/>
    <n v="0"/>
    <x v="0"/>
    <n v="0"/>
    <x v="0"/>
    <x v="0"/>
    <x v="0"/>
  </r>
  <r>
    <x v="1371"/>
    <d v="2018-12-01T00:00:00"/>
    <x v="310"/>
    <x v="12"/>
    <x v="0"/>
    <x v="1"/>
    <x v="0"/>
    <x v="3"/>
    <x v="0"/>
    <x v="0"/>
    <x v="0"/>
    <x v="0"/>
    <n v="1"/>
    <n v="1"/>
    <n v="0"/>
    <x v="314"/>
    <n v="1"/>
    <n v="0"/>
    <x v="0"/>
    <n v="0"/>
    <x v="0"/>
    <x v="0"/>
    <x v="0"/>
  </r>
  <r>
    <x v="1372"/>
    <d v="2018-12-01T00:00:00"/>
    <x v="310"/>
    <x v="5"/>
    <x v="1"/>
    <x v="1"/>
    <x v="0"/>
    <x v="3"/>
    <x v="0"/>
    <x v="0"/>
    <x v="0"/>
    <x v="1"/>
    <n v="1"/>
    <n v="1"/>
    <n v="0"/>
    <x v="482"/>
    <n v="0"/>
    <n v="0"/>
    <x v="1"/>
    <n v="0"/>
    <x v="0"/>
    <x v="0"/>
    <x v="0"/>
  </r>
  <r>
    <x v="1373"/>
    <d v="2018-12-01T00:00:00"/>
    <x v="331"/>
    <x v="22"/>
    <x v="0"/>
    <x v="1"/>
    <x v="0"/>
    <x v="14"/>
    <x v="0"/>
    <x v="0"/>
    <x v="0"/>
    <x v="0"/>
    <n v="1"/>
    <n v="1"/>
    <n v="0"/>
    <x v="149"/>
    <n v="0"/>
    <n v="0"/>
    <x v="0"/>
    <n v="0"/>
    <x v="0"/>
    <x v="0"/>
    <x v="0"/>
  </r>
  <r>
    <x v="1374"/>
    <d v="2018-12-01T00:00:00"/>
    <x v="324"/>
    <x v="17"/>
    <x v="0"/>
    <x v="1"/>
    <x v="0"/>
    <x v="8"/>
    <x v="0"/>
    <x v="0"/>
    <x v="0"/>
    <x v="0"/>
    <n v="1"/>
    <n v="1"/>
    <n v="1"/>
    <x v="215"/>
    <n v="1"/>
    <n v="1"/>
    <x v="0"/>
    <n v="1"/>
    <x v="0"/>
    <x v="0"/>
    <x v="0"/>
  </r>
  <r>
    <x v="1375"/>
    <d v="2018-12-01T00:00:00"/>
    <x v="324"/>
    <x v="17"/>
    <x v="0"/>
    <x v="1"/>
    <x v="0"/>
    <x v="8"/>
    <x v="0"/>
    <x v="0"/>
    <x v="0"/>
    <x v="0"/>
    <n v="1"/>
    <n v="1"/>
    <n v="1"/>
    <x v="215"/>
    <n v="1"/>
    <n v="1"/>
    <x v="0"/>
    <n v="1"/>
    <x v="0"/>
    <x v="0"/>
    <x v="0"/>
  </r>
  <r>
    <x v="1376"/>
    <d v="2018-12-01T00:00:00"/>
    <x v="325"/>
    <x v="24"/>
    <x v="0"/>
    <x v="1"/>
    <x v="0"/>
    <x v="7"/>
    <x v="0"/>
    <x v="0"/>
    <x v="0"/>
    <x v="1"/>
    <n v="1"/>
    <n v="1"/>
    <n v="0"/>
    <x v="247"/>
    <n v="0"/>
    <n v="0"/>
    <x v="1"/>
    <n v="0"/>
    <x v="0"/>
    <x v="0"/>
    <x v="0"/>
  </r>
  <r>
    <x v="1377"/>
    <d v="2018-01-12T00:00:00"/>
    <x v="337"/>
    <x v="38"/>
    <x v="0"/>
    <x v="1"/>
    <x v="0"/>
    <x v="12"/>
    <x v="1"/>
    <x v="0"/>
    <x v="0"/>
    <x v="1"/>
    <n v="1"/>
    <n v="0"/>
    <n v="1"/>
    <x v="47"/>
    <n v="1"/>
    <n v="0"/>
    <x v="0"/>
    <n v="1"/>
    <x v="1"/>
    <x v="0"/>
    <x v="0"/>
  </r>
  <r>
    <x v="1378"/>
    <d v="2018-01-12T00:00:00"/>
    <x v="338"/>
    <x v="51"/>
    <x v="1"/>
    <x v="1"/>
    <x v="0"/>
    <x v="20"/>
    <x v="1"/>
    <x v="0"/>
    <x v="0"/>
    <x v="1"/>
    <n v="1"/>
    <n v="0"/>
    <n v="0"/>
    <x v="561"/>
    <n v="1"/>
    <n v="0"/>
    <x v="0"/>
    <n v="1"/>
    <x v="0"/>
    <x v="0"/>
    <x v="0"/>
  </r>
  <r>
    <x v="1379"/>
    <d v="2018-12-01T00:00:00"/>
    <x v="325"/>
    <x v="13"/>
    <x v="1"/>
    <x v="1"/>
    <x v="0"/>
    <x v="7"/>
    <x v="0"/>
    <x v="0"/>
    <x v="0"/>
    <x v="0"/>
    <n v="1"/>
    <n v="1"/>
    <n v="0"/>
    <x v="736"/>
    <n v="1"/>
    <n v="1"/>
    <x v="1"/>
    <n v="0"/>
    <x v="0"/>
    <x v="0"/>
    <x v="0"/>
  </r>
  <r>
    <x v="1380"/>
    <d v="2018-12-01T00:00:00"/>
    <x v="313"/>
    <x v="27"/>
    <x v="1"/>
    <x v="1"/>
    <x v="0"/>
    <x v="19"/>
    <x v="0"/>
    <x v="0"/>
    <x v="0"/>
    <x v="0"/>
    <n v="1"/>
    <n v="1"/>
    <n v="0"/>
    <x v="552"/>
    <n v="0"/>
    <n v="0"/>
    <x v="0"/>
    <n v="0"/>
    <x v="0"/>
    <x v="0"/>
    <x v="0"/>
  </r>
  <r>
    <x v="1381"/>
    <d v="2018-12-01T00:00:00"/>
    <x v="339"/>
    <x v="26"/>
    <x v="0"/>
    <x v="1"/>
    <x v="0"/>
    <x v="11"/>
    <x v="0"/>
    <x v="0"/>
    <x v="0"/>
    <x v="0"/>
    <n v="1"/>
    <n v="1"/>
    <n v="0"/>
    <x v="239"/>
    <n v="0"/>
    <n v="0"/>
    <x v="1"/>
    <n v="0"/>
    <x v="0"/>
    <x v="0"/>
    <x v="0"/>
  </r>
  <r>
    <x v="1382"/>
    <d v="2018-12-01T00:00:00"/>
    <x v="340"/>
    <x v="15"/>
    <x v="1"/>
    <x v="1"/>
    <x v="1"/>
    <x v="24"/>
    <x v="0"/>
    <x v="0"/>
    <x v="0"/>
    <x v="0"/>
    <n v="1"/>
    <n v="1"/>
    <n v="0"/>
    <x v="737"/>
    <n v="1"/>
    <n v="0"/>
    <x v="0"/>
    <n v="0"/>
    <x v="0"/>
    <x v="0"/>
    <x v="0"/>
  </r>
  <r>
    <x v="1383"/>
    <d v="2018-12-01T00:00:00"/>
    <x v="340"/>
    <x v="15"/>
    <x v="1"/>
    <x v="1"/>
    <x v="1"/>
    <x v="24"/>
    <x v="0"/>
    <x v="0"/>
    <x v="0"/>
    <x v="0"/>
    <n v="1"/>
    <n v="1"/>
    <n v="0"/>
    <x v="737"/>
    <n v="1"/>
    <n v="0"/>
    <x v="0"/>
    <n v="0"/>
    <x v="0"/>
    <x v="0"/>
    <x v="0"/>
  </r>
  <r>
    <x v="1384"/>
    <d v="2018-12-01T00:00:00"/>
    <x v="316"/>
    <x v="16"/>
    <x v="1"/>
    <x v="1"/>
    <x v="1"/>
    <x v="0"/>
    <x v="0"/>
    <x v="0"/>
    <x v="0"/>
    <x v="0"/>
    <n v="0"/>
    <n v="1"/>
    <n v="0"/>
    <x v="738"/>
    <n v="1"/>
    <n v="0"/>
    <x v="1"/>
    <n v="0"/>
    <x v="0"/>
    <x v="0"/>
    <x v="0"/>
  </r>
  <r>
    <x v="1385"/>
    <d v="2018-12-01T00:00:00"/>
    <x v="310"/>
    <x v="7"/>
    <x v="0"/>
    <x v="1"/>
    <x v="1"/>
    <x v="3"/>
    <x v="2"/>
    <x v="0"/>
    <x v="0"/>
    <x v="0"/>
    <n v="1"/>
    <n v="1"/>
    <n v="0"/>
    <x v="161"/>
    <n v="0"/>
    <n v="1"/>
    <x v="0"/>
    <n v="1"/>
    <x v="0"/>
    <x v="0"/>
    <x v="0"/>
  </r>
  <r>
    <x v="1386"/>
    <d v="2018-12-01T00:00:00"/>
    <x v="310"/>
    <x v="7"/>
    <x v="0"/>
    <x v="1"/>
    <x v="1"/>
    <x v="3"/>
    <x v="2"/>
    <x v="0"/>
    <x v="0"/>
    <x v="0"/>
    <n v="1"/>
    <n v="1"/>
    <n v="0"/>
    <x v="161"/>
    <n v="0"/>
    <n v="1"/>
    <x v="0"/>
    <n v="1"/>
    <x v="0"/>
    <x v="0"/>
    <x v="0"/>
  </r>
  <r>
    <x v="1387"/>
    <d v="2018-12-01T00:00:00"/>
    <x v="325"/>
    <x v="27"/>
    <x v="1"/>
    <x v="1"/>
    <x v="1"/>
    <x v="7"/>
    <x v="0"/>
    <x v="0"/>
    <x v="0"/>
    <x v="1"/>
    <n v="1"/>
    <n v="1"/>
    <n v="0"/>
    <x v="33"/>
    <n v="0"/>
    <n v="1"/>
    <x v="1"/>
    <n v="0"/>
    <x v="0"/>
    <x v="0"/>
    <x v="0"/>
  </r>
  <r>
    <x v="1388"/>
    <s v="13/01/2018"/>
    <x v="306"/>
    <x v="31"/>
    <x v="1"/>
    <x v="0"/>
    <x v="0"/>
    <x v="19"/>
    <x v="0"/>
    <x v="0"/>
    <x v="0"/>
    <x v="0"/>
    <n v="1"/>
    <n v="1"/>
    <n v="0"/>
    <x v="292"/>
    <n v="0"/>
    <n v="0"/>
    <x v="0"/>
    <n v="0"/>
    <x v="0"/>
    <x v="0"/>
    <x v="0"/>
  </r>
  <r>
    <x v="1389"/>
    <s v="13/01/2018"/>
    <x v="306"/>
    <x v="31"/>
    <x v="1"/>
    <x v="0"/>
    <x v="0"/>
    <x v="19"/>
    <x v="0"/>
    <x v="0"/>
    <x v="0"/>
    <x v="0"/>
    <n v="1"/>
    <n v="1"/>
    <n v="0"/>
    <x v="292"/>
    <n v="0"/>
    <n v="0"/>
    <x v="0"/>
    <n v="0"/>
    <x v="0"/>
    <x v="0"/>
    <x v="0"/>
  </r>
  <r>
    <x v="1390"/>
    <s v="13/01/2018"/>
    <x v="324"/>
    <x v="22"/>
    <x v="1"/>
    <x v="0"/>
    <x v="0"/>
    <x v="2"/>
    <x v="0"/>
    <x v="0"/>
    <x v="0"/>
    <x v="0"/>
    <n v="1"/>
    <n v="1"/>
    <n v="0"/>
    <x v="739"/>
    <n v="1"/>
    <n v="0"/>
    <x v="0"/>
    <n v="0"/>
    <x v="0"/>
    <x v="0"/>
    <x v="0"/>
  </r>
  <r>
    <x v="1391"/>
    <s v="13/01/2018"/>
    <x v="324"/>
    <x v="22"/>
    <x v="1"/>
    <x v="0"/>
    <x v="0"/>
    <x v="2"/>
    <x v="0"/>
    <x v="0"/>
    <x v="0"/>
    <x v="0"/>
    <n v="1"/>
    <n v="1"/>
    <n v="0"/>
    <x v="739"/>
    <n v="1"/>
    <n v="0"/>
    <x v="0"/>
    <n v="0"/>
    <x v="0"/>
    <x v="0"/>
    <x v="0"/>
  </r>
  <r>
    <x v="1392"/>
    <d v="2018-01-13T00:00:00"/>
    <x v="327"/>
    <x v="24"/>
    <x v="0"/>
    <x v="1"/>
    <x v="0"/>
    <x v="10"/>
    <x v="1"/>
    <x v="0"/>
    <x v="0"/>
    <x v="1"/>
    <n v="1"/>
    <n v="1"/>
    <n v="0"/>
    <x v="393"/>
    <n v="0"/>
    <n v="0"/>
    <x v="1"/>
    <n v="0"/>
    <x v="0"/>
    <x v="0"/>
    <x v="0"/>
  </r>
  <r>
    <x v="1393"/>
    <s v="13/01/2018"/>
    <x v="306"/>
    <x v="15"/>
    <x v="1"/>
    <x v="1"/>
    <x v="0"/>
    <x v="19"/>
    <x v="0"/>
    <x v="0"/>
    <x v="0"/>
    <x v="1"/>
    <n v="0"/>
    <n v="1"/>
    <n v="0"/>
    <x v="740"/>
    <n v="0"/>
    <n v="0"/>
    <x v="0"/>
    <n v="0"/>
    <x v="0"/>
    <x v="0"/>
    <x v="0"/>
  </r>
  <r>
    <x v="1394"/>
    <s v="13/01/2018"/>
    <x v="295"/>
    <x v="30"/>
    <x v="0"/>
    <x v="1"/>
    <x v="0"/>
    <x v="7"/>
    <x v="0"/>
    <x v="0"/>
    <x v="0"/>
    <x v="1"/>
    <n v="1"/>
    <n v="1"/>
    <n v="1"/>
    <x v="663"/>
    <n v="1"/>
    <n v="0"/>
    <x v="0"/>
    <n v="0"/>
    <x v="0"/>
    <x v="0"/>
    <x v="0"/>
  </r>
  <r>
    <x v="1395"/>
    <s v="13/01/2018"/>
    <x v="313"/>
    <x v="46"/>
    <x v="1"/>
    <x v="1"/>
    <x v="0"/>
    <x v="3"/>
    <x v="0"/>
    <x v="0"/>
    <x v="0"/>
    <x v="0"/>
    <n v="1"/>
    <n v="1"/>
    <n v="0"/>
    <x v="260"/>
    <n v="1"/>
    <n v="1"/>
    <x v="1"/>
    <n v="0"/>
    <x v="0"/>
    <x v="0"/>
    <x v="0"/>
  </r>
  <r>
    <x v="1396"/>
    <s v="13/01/2018"/>
    <x v="324"/>
    <x v="2"/>
    <x v="1"/>
    <x v="0"/>
    <x v="1"/>
    <x v="2"/>
    <x v="0"/>
    <x v="0"/>
    <x v="0"/>
    <x v="1"/>
    <n v="0"/>
    <n v="0"/>
    <n v="0"/>
    <x v="570"/>
    <n v="0"/>
    <n v="0"/>
    <x v="0"/>
    <n v="0"/>
    <x v="0"/>
    <x v="0"/>
    <x v="0"/>
  </r>
  <r>
    <x v="1397"/>
    <s v="13/01/2018"/>
    <x v="324"/>
    <x v="2"/>
    <x v="1"/>
    <x v="0"/>
    <x v="1"/>
    <x v="2"/>
    <x v="0"/>
    <x v="0"/>
    <x v="0"/>
    <x v="1"/>
    <n v="0"/>
    <n v="0"/>
    <n v="0"/>
    <x v="570"/>
    <n v="0"/>
    <n v="0"/>
    <x v="0"/>
    <n v="0"/>
    <x v="0"/>
    <x v="0"/>
    <x v="0"/>
  </r>
  <r>
    <x v="1398"/>
    <s v="13/01/2018"/>
    <x v="306"/>
    <x v="43"/>
    <x v="1"/>
    <x v="1"/>
    <x v="1"/>
    <x v="19"/>
    <x v="0"/>
    <x v="0"/>
    <x v="0"/>
    <x v="1"/>
    <n v="1"/>
    <n v="1"/>
    <n v="0"/>
    <x v="583"/>
    <n v="0"/>
    <n v="0"/>
    <x v="1"/>
    <n v="0"/>
    <x v="0"/>
    <x v="0"/>
    <x v="0"/>
  </r>
  <r>
    <x v="1399"/>
    <s v="14/01/2018"/>
    <x v="306"/>
    <x v="5"/>
    <x v="0"/>
    <x v="0"/>
    <x v="0"/>
    <x v="3"/>
    <x v="0"/>
    <x v="1"/>
    <x v="0"/>
    <x v="1"/>
    <n v="0"/>
    <n v="1"/>
    <n v="0"/>
    <x v="741"/>
    <n v="0"/>
    <n v="0"/>
    <x v="1"/>
    <n v="0"/>
    <x v="0"/>
    <x v="0"/>
    <x v="1"/>
  </r>
  <r>
    <x v="1400"/>
    <s v="14/01/2018"/>
    <x v="324"/>
    <x v="6"/>
    <x v="1"/>
    <x v="1"/>
    <x v="1"/>
    <x v="13"/>
    <x v="0"/>
    <x v="0"/>
    <x v="0"/>
    <x v="1"/>
    <n v="1"/>
    <n v="1"/>
    <n v="0"/>
    <x v="531"/>
    <n v="0"/>
    <n v="0"/>
    <x v="0"/>
    <n v="0"/>
    <x v="0"/>
    <x v="0"/>
    <x v="0"/>
  </r>
  <r>
    <x v="1401"/>
    <s v="14/01/2018"/>
    <x v="316"/>
    <x v="11"/>
    <x v="0"/>
    <x v="1"/>
    <x v="0"/>
    <x v="18"/>
    <x v="2"/>
    <x v="0"/>
    <x v="0"/>
    <x v="1"/>
    <n v="0"/>
    <n v="1"/>
    <n v="0"/>
    <x v="29"/>
    <n v="0"/>
    <n v="1"/>
    <x v="0"/>
    <n v="0"/>
    <x v="0"/>
    <x v="0"/>
    <x v="0"/>
  </r>
  <r>
    <x v="1402"/>
    <s v="14/01/2018"/>
    <x v="316"/>
    <x v="11"/>
    <x v="0"/>
    <x v="1"/>
    <x v="0"/>
    <x v="18"/>
    <x v="2"/>
    <x v="0"/>
    <x v="0"/>
    <x v="1"/>
    <n v="0"/>
    <n v="1"/>
    <n v="0"/>
    <x v="29"/>
    <n v="0"/>
    <n v="1"/>
    <x v="0"/>
    <n v="0"/>
    <x v="0"/>
    <x v="0"/>
    <x v="0"/>
  </r>
  <r>
    <x v="1403"/>
    <s v="14/01/2018"/>
    <x v="336"/>
    <x v="60"/>
    <x v="0"/>
    <x v="1"/>
    <x v="0"/>
    <x v="8"/>
    <x v="0"/>
    <x v="0"/>
    <x v="0"/>
    <x v="1"/>
    <n v="0"/>
    <n v="1"/>
    <n v="1"/>
    <x v="742"/>
    <n v="1"/>
    <n v="0"/>
    <x v="0"/>
    <n v="1"/>
    <x v="0"/>
    <x v="0"/>
    <x v="0"/>
  </r>
  <r>
    <x v="1404"/>
    <s v="14/01/2018"/>
    <x v="339"/>
    <x v="16"/>
    <x v="1"/>
    <x v="1"/>
    <x v="0"/>
    <x v="2"/>
    <x v="0"/>
    <x v="0"/>
    <x v="0"/>
    <x v="0"/>
    <n v="1"/>
    <n v="1"/>
    <n v="1"/>
    <x v="314"/>
    <n v="1"/>
    <n v="0"/>
    <x v="0"/>
    <n v="1"/>
    <x v="0"/>
    <x v="0"/>
    <x v="0"/>
  </r>
  <r>
    <x v="1405"/>
    <s v="15/01/2018"/>
    <x v="310"/>
    <x v="5"/>
    <x v="1"/>
    <x v="0"/>
    <x v="0"/>
    <x v="0"/>
    <x v="0"/>
    <x v="0"/>
    <x v="0"/>
    <x v="1"/>
    <n v="1"/>
    <n v="1"/>
    <n v="0"/>
    <x v="678"/>
    <n v="0"/>
    <n v="1"/>
    <x v="1"/>
    <n v="0"/>
    <x v="0"/>
    <x v="0"/>
    <x v="0"/>
  </r>
  <r>
    <x v="1406"/>
    <s v="15/01/2018"/>
    <x v="331"/>
    <x v="11"/>
    <x v="0"/>
    <x v="0"/>
    <x v="1"/>
    <x v="8"/>
    <x v="0"/>
    <x v="0"/>
    <x v="0"/>
    <x v="1"/>
    <n v="1"/>
    <n v="1"/>
    <n v="0"/>
    <x v="264"/>
    <n v="1"/>
    <n v="1"/>
    <x v="0"/>
    <n v="1"/>
    <x v="0"/>
    <x v="0"/>
    <x v="0"/>
  </r>
  <r>
    <x v="1407"/>
    <s v="15/01/2018"/>
    <x v="310"/>
    <x v="10"/>
    <x v="0"/>
    <x v="0"/>
    <x v="0"/>
    <x v="0"/>
    <x v="0"/>
    <x v="0"/>
    <x v="0"/>
    <x v="0"/>
    <n v="0"/>
    <n v="1"/>
    <n v="0"/>
    <x v="715"/>
    <n v="0"/>
    <n v="0"/>
    <x v="0"/>
    <n v="0"/>
    <x v="0"/>
    <x v="0"/>
    <x v="0"/>
  </r>
  <r>
    <x v="1408"/>
    <s v="15/01/2018"/>
    <x v="313"/>
    <x v="12"/>
    <x v="0"/>
    <x v="0"/>
    <x v="0"/>
    <x v="7"/>
    <x v="0"/>
    <x v="0"/>
    <x v="0"/>
    <x v="1"/>
    <n v="1"/>
    <n v="1"/>
    <n v="0"/>
    <x v="743"/>
    <n v="0"/>
    <n v="0"/>
    <x v="0"/>
    <n v="0"/>
    <x v="0"/>
    <x v="0"/>
    <x v="0"/>
  </r>
  <r>
    <x v="1409"/>
    <s v="15/01/2018"/>
    <x v="341"/>
    <x v="9"/>
    <x v="0"/>
    <x v="0"/>
    <x v="0"/>
    <x v="25"/>
    <x v="0"/>
    <x v="0"/>
    <x v="0"/>
    <x v="0"/>
    <n v="0"/>
    <n v="1"/>
    <n v="1"/>
    <x v="293"/>
    <n v="1"/>
    <n v="0"/>
    <x v="1"/>
    <n v="1"/>
    <x v="0"/>
    <x v="0"/>
    <x v="0"/>
  </r>
  <r>
    <x v="1410"/>
    <s v="15/01/2018"/>
    <x v="306"/>
    <x v="25"/>
    <x v="1"/>
    <x v="0"/>
    <x v="0"/>
    <x v="10"/>
    <x v="0"/>
    <x v="0"/>
    <x v="0"/>
    <x v="1"/>
    <n v="1"/>
    <n v="1"/>
    <n v="0"/>
    <x v="482"/>
    <n v="1"/>
    <n v="0"/>
    <x v="0"/>
    <n v="0"/>
    <x v="0"/>
    <x v="0"/>
    <x v="0"/>
  </r>
  <r>
    <x v="1411"/>
    <s v="15/01/2018"/>
    <x v="306"/>
    <x v="7"/>
    <x v="0"/>
    <x v="1"/>
    <x v="0"/>
    <x v="10"/>
    <x v="0"/>
    <x v="0"/>
    <x v="0"/>
    <x v="1"/>
    <n v="1"/>
    <n v="1"/>
    <n v="0"/>
    <x v="744"/>
    <n v="1"/>
    <n v="1"/>
    <x v="0"/>
    <n v="0"/>
    <x v="0"/>
    <x v="0"/>
    <x v="0"/>
  </r>
  <r>
    <x v="1412"/>
    <d v="2018-01-15T00:00:00"/>
    <x v="342"/>
    <x v="11"/>
    <x v="0"/>
    <x v="1"/>
    <x v="0"/>
    <x v="9"/>
    <x v="1"/>
    <x v="0"/>
    <x v="0"/>
    <x v="1"/>
    <n v="0"/>
    <n v="1"/>
    <n v="0"/>
    <x v="29"/>
    <n v="0"/>
    <n v="1"/>
    <x v="0"/>
    <n v="0"/>
    <x v="1"/>
    <x v="0"/>
    <x v="0"/>
  </r>
  <r>
    <x v="1413"/>
    <s v="15/01/2018"/>
    <x v="318"/>
    <x v="13"/>
    <x v="0"/>
    <x v="1"/>
    <x v="0"/>
    <x v="3"/>
    <x v="0"/>
    <x v="0"/>
    <x v="0"/>
    <x v="0"/>
    <n v="1"/>
    <n v="1"/>
    <n v="1"/>
    <x v="703"/>
    <n v="0"/>
    <n v="1"/>
    <x v="0"/>
    <n v="1"/>
    <x v="0"/>
    <x v="0"/>
    <x v="0"/>
  </r>
  <r>
    <x v="1414"/>
    <s v="15/01/2018"/>
    <x v="339"/>
    <x v="3"/>
    <x v="0"/>
    <x v="1"/>
    <x v="0"/>
    <x v="13"/>
    <x v="0"/>
    <x v="0"/>
    <x v="0"/>
    <x v="1"/>
    <n v="0"/>
    <n v="1"/>
    <n v="0"/>
    <x v="745"/>
    <n v="0"/>
    <n v="0"/>
    <x v="1"/>
    <n v="0"/>
    <x v="0"/>
    <x v="0"/>
    <x v="0"/>
  </r>
  <r>
    <x v="1415"/>
    <s v="15/01/2018"/>
    <x v="306"/>
    <x v="9"/>
    <x v="1"/>
    <x v="1"/>
    <x v="0"/>
    <x v="10"/>
    <x v="0"/>
    <x v="0"/>
    <x v="0"/>
    <x v="0"/>
    <n v="0"/>
    <n v="0"/>
    <n v="0"/>
    <x v="491"/>
    <n v="0"/>
    <n v="1"/>
    <x v="0"/>
    <n v="0"/>
    <x v="0"/>
    <x v="0"/>
    <x v="0"/>
  </r>
  <r>
    <x v="1416"/>
    <s v="15/01/2018"/>
    <x v="334"/>
    <x v="35"/>
    <x v="1"/>
    <x v="1"/>
    <x v="0"/>
    <x v="11"/>
    <x v="2"/>
    <x v="0"/>
    <x v="0"/>
    <x v="0"/>
    <n v="1"/>
    <n v="1"/>
    <n v="1"/>
    <x v="139"/>
    <n v="0"/>
    <n v="0"/>
    <x v="1"/>
    <n v="1"/>
    <x v="0"/>
    <x v="0"/>
    <x v="0"/>
  </r>
  <r>
    <x v="1417"/>
    <s v="15/01/2018"/>
    <x v="339"/>
    <x v="15"/>
    <x v="1"/>
    <x v="1"/>
    <x v="0"/>
    <x v="13"/>
    <x v="0"/>
    <x v="0"/>
    <x v="0"/>
    <x v="0"/>
    <n v="1"/>
    <n v="1"/>
    <n v="0"/>
    <x v="636"/>
    <n v="0"/>
    <n v="1"/>
    <x v="0"/>
    <n v="0"/>
    <x v="0"/>
    <x v="0"/>
    <x v="0"/>
  </r>
  <r>
    <x v="1418"/>
    <s v="15/01/2018"/>
    <x v="331"/>
    <x v="9"/>
    <x v="0"/>
    <x v="1"/>
    <x v="1"/>
    <x v="8"/>
    <x v="0"/>
    <x v="0"/>
    <x v="0"/>
    <x v="0"/>
    <n v="1"/>
    <n v="1"/>
    <n v="0"/>
    <x v="746"/>
    <n v="0"/>
    <n v="0"/>
    <x v="1"/>
    <n v="1"/>
    <x v="0"/>
    <x v="0"/>
    <x v="0"/>
  </r>
  <r>
    <x v="1419"/>
    <s v="16/01/2018"/>
    <x v="336"/>
    <x v="35"/>
    <x v="1"/>
    <x v="1"/>
    <x v="0"/>
    <x v="13"/>
    <x v="0"/>
    <x v="0"/>
    <x v="0"/>
    <x v="1"/>
    <n v="1"/>
    <n v="1"/>
    <n v="0"/>
    <x v="328"/>
    <n v="1"/>
    <n v="0"/>
    <x v="0"/>
    <n v="0"/>
    <x v="0"/>
    <x v="0"/>
    <x v="0"/>
  </r>
  <r>
    <x v="1420"/>
    <s v="16/01/2018"/>
    <x v="306"/>
    <x v="17"/>
    <x v="0"/>
    <x v="0"/>
    <x v="0"/>
    <x v="7"/>
    <x v="0"/>
    <x v="0"/>
    <x v="0"/>
    <x v="0"/>
    <n v="1"/>
    <n v="1"/>
    <n v="0"/>
    <x v="323"/>
    <n v="1"/>
    <n v="0"/>
    <x v="1"/>
    <n v="0"/>
    <x v="0"/>
    <x v="1"/>
    <x v="0"/>
  </r>
  <r>
    <x v="1421"/>
    <s v="16/01/2018"/>
    <x v="318"/>
    <x v="68"/>
    <x v="0"/>
    <x v="0"/>
    <x v="0"/>
    <x v="10"/>
    <x v="0"/>
    <x v="0"/>
    <x v="0"/>
    <x v="1"/>
    <n v="0"/>
    <n v="0"/>
    <n v="0"/>
    <x v="79"/>
    <n v="0"/>
    <n v="0"/>
    <x v="1"/>
    <n v="0"/>
    <x v="0"/>
    <x v="0"/>
    <x v="0"/>
  </r>
  <r>
    <x v="1422"/>
    <s v="16/01/2018"/>
    <x v="318"/>
    <x v="18"/>
    <x v="0"/>
    <x v="0"/>
    <x v="0"/>
    <x v="10"/>
    <x v="0"/>
    <x v="0"/>
    <x v="0"/>
    <x v="1"/>
    <n v="0"/>
    <n v="1"/>
    <n v="0"/>
    <x v="70"/>
    <n v="0"/>
    <n v="1"/>
    <x v="0"/>
    <n v="0"/>
    <x v="0"/>
    <x v="0"/>
    <x v="0"/>
  </r>
  <r>
    <x v="1423"/>
    <s v="16/01/2018"/>
    <x v="318"/>
    <x v="18"/>
    <x v="0"/>
    <x v="0"/>
    <x v="0"/>
    <x v="10"/>
    <x v="0"/>
    <x v="0"/>
    <x v="0"/>
    <x v="1"/>
    <n v="0"/>
    <n v="1"/>
    <n v="0"/>
    <x v="70"/>
    <n v="0"/>
    <n v="1"/>
    <x v="0"/>
    <n v="0"/>
    <x v="0"/>
    <x v="0"/>
    <x v="0"/>
  </r>
  <r>
    <x v="1424"/>
    <s v="16/01/2018"/>
    <x v="306"/>
    <x v="20"/>
    <x v="0"/>
    <x v="1"/>
    <x v="0"/>
    <x v="7"/>
    <x v="0"/>
    <x v="0"/>
    <x v="0"/>
    <x v="0"/>
    <n v="1"/>
    <n v="1"/>
    <n v="0"/>
    <x v="747"/>
    <n v="0"/>
    <n v="0"/>
    <x v="0"/>
    <n v="0"/>
    <x v="0"/>
    <x v="0"/>
    <x v="0"/>
  </r>
  <r>
    <x v="1425"/>
    <s v="16/01/2018"/>
    <x v="318"/>
    <x v="60"/>
    <x v="1"/>
    <x v="1"/>
    <x v="0"/>
    <x v="10"/>
    <x v="0"/>
    <x v="0"/>
    <x v="0"/>
    <x v="0"/>
    <n v="1"/>
    <n v="1"/>
    <n v="0"/>
    <x v="748"/>
    <n v="0"/>
    <n v="0"/>
    <x v="1"/>
    <n v="0"/>
    <x v="0"/>
    <x v="0"/>
    <x v="0"/>
  </r>
  <r>
    <x v="1426"/>
    <s v="16/01/2018"/>
    <x v="324"/>
    <x v="18"/>
    <x v="0"/>
    <x v="1"/>
    <x v="0"/>
    <x v="19"/>
    <x v="0"/>
    <x v="0"/>
    <x v="0"/>
    <x v="1"/>
    <n v="1"/>
    <n v="1"/>
    <n v="0"/>
    <x v="170"/>
    <n v="0"/>
    <n v="0"/>
    <x v="1"/>
    <n v="0"/>
    <x v="0"/>
    <x v="0"/>
    <x v="0"/>
  </r>
  <r>
    <x v="1427"/>
    <d v="2018-01-16T00:00:00"/>
    <x v="343"/>
    <x v="16"/>
    <x v="1"/>
    <x v="1"/>
    <x v="0"/>
    <x v="0"/>
    <x v="1"/>
    <x v="0"/>
    <x v="0"/>
    <x v="0"/>
    <n v="1"/>
    <n v="1"/>
    <n v="1"/>
    <x v="2"/>
    <n v="0"/>
    <n v="1"/>
    <x v="0"/>
    <n v="1"/>
    <x v="0"/>
    <x v="0"/>
    <x v="0"/>
  </r>
  <r>
    <x v="1428"/>
    <d v="2018-01-16T00:00:00"/>
    <x v="344"/>
    <x v="10"/>
    <x v="0"/>
    <x v="1"/>
    <x v="0"/>
    <x v="3"/>
    <x v="1"/>
    <x v="0"/>
    <x v="0"/>
    <x v="1"/>
    <n v="1"/>
    <n v="0"/>
    <n v="0"/>
    <x v="109"/>
    <n v="0"/>
    <n v="1"/>
    <x v="0"/>
    <n v="0"/>
    <x v="0"/>
    <x v="0"/>
    <x v="0"/>
  </r>
  <r>
    <x v="1429"/>
    <s v="16/01/2018"/>
    <x v="310"/>
    <x v="6"/>
    <x v="0"/>
    <x v="1"/>
    <x v="1"/>
    <x v="5"/>
    <x v="0"/>
    <x v="0"/>
    <x v="0"/>
    <x v="0"/>
    <n v="0"/>
    <n v="1"/>
    <n v="0"/>
    <x v="10"/>
    <n v="0"/>
    <n v="1"/>
    <x v="1"/>
    <n v="0"/>
    <x v="0"/>
    <x v="0"/>
    <x v="0"/>
  </r>
  <r>
    <x v="1430"/>
    <s v="16/01/2018"/>
    <x v="310"/>
    <x v="6"/>
    <x v="0"/>
    <x v="1"/>
    <x v="1"/>
    <x v="5"/>
    <x v="0"/>
    <x v="0"/>
    <x v="0"/>
    <x v="0"/>
    <n v="0"/>
    <n v="1"/>
    <n v="0"/>
    <x v="10"/>
    <n v="0"/>
    <n v="0"/>
    <x v="1"/>
    <n v="0"/>
    <x v="0"/>
    <x v="0"/>
    <x v="0"/>
  </r>
  <r>
    <x v="1431"/>
    <s v="17/01/2018"/>
    <x v="306"/>
    <x v="25"/>
    <x v="0"/>
    <x v="0"/>
    <x v="0"/>
    <x v="0"/>
    <x v="2"/>
    <x v="0"/>
    <x v="1"/>
    <x v="1"/>
    <n v="1"/>
    <n v="1"/>
    <n v="1"/>
    <x v="272"/>
    <n v="0"/>
    <n v="0"/>
    <x v="1"/>
    <n v="1"/>
    <x v="0"/>
    <x v="0"/>
    <x v="1"/>
  </r>
  <r>
    <x v="1432"/>
    <s v="17/01/2018"/>
    <x v="318"/>
    <x v="4"/>
    <x v="0"/>
    <x v="1"/>
    <x v="0"/>
    <x v="7"/>
    <x v="0"/>
    <x v="0"/>
    <x v="0"/>
    <x v="1"/>
    <n v="0"/>
    <n v="1"/>
    <n v="0"/>
    <x v="749"/>
    <n v="1"/>
    <n v="0"/>
    <x v="1"/>
    <n v="0"/>
    <x v="0"/>
    <x v="0"/>
    <x v="0"/>
  </r>
  <r>
    <x v="1433"/>
    <s v="17/01/2018"/>
    <x v="311"/>
    <x v="10"/>
    <x v="1"/>
    <x v="1"/>
    <x v="1"/>
    <x v="10"/>
    <x v="0"/>
    <x v="0"/>
    <x v="0"/>
    <x v="1"/>
    <n v="1"/>
    <n v="1"/>
    <n v="0"/>
    <x v="750"/>
    <n v="0"/>
    <n v="0"/>
    <x v="0"/>
    <n v="0"/>
    <x v="0"/>
    <x v="0"/>
    <x v="0"/>
  </r>
  <r>
    <x v="1434"/>
    <s v="17/01/2018"/>
    <x v="306"/>
    <x v="25"/>
    <x v="0"/>
    <x v="0"/>
    <x v="0"/>
    <x v="0"/>
    <x v="2"/>
    <x v="0"/>
    <x v="0"/>
    <x v="1"/>
    <n v="1"/>
    <n v="1"/>
    <n v="0"/>
    <x v="272"/>
    <n v="0"/>
    <n v="1"/>
    <x v="1"/>
    <n v="0"/>
    <x v="0"/>
    <x v="0"/>
    <x v="0"/>
  </r>
  <r>
    <x v="1435"/>
    <s v="17/01/2018"/>
    <x v="336"/>
    <x v="38"/>
    <x v="0"/>
    <x v="1"/>
    <x v="0"/>
    <x v="9"/>
    <x v="0"/>
    <x v="0"/>
    <x v="0"/>
    <x v="1"/>
    <n v="0"/>
    <n v="1"/>
    <n v="0"/>
    <x v="532"/>
    <n v="0"/>
    <n v="1"/>
    <x v="1"/>
    <n v="0"/>
    <x v="0"/>
    <x v="0"/>
    <x v="0"/>
  </r>
  <r>
    <x v="1436"/>
    <s v="17/01/2018"/>
    <x v="318"/>
    <x v="14"/>
    <x v="1"/>
    <x v="0"/>
    <x v="0"/>
    <x v="7"/>
    <x v="0"/>
    <x v="0"/>
    <x v="0"/>
    <x v="0"/>
    <n v="1"/>
    <n v="1"/>
    <n v="0"/>
    <x v="751"/>
    <n v="0"/>
    <n v="0"/>
    <x v="0"/>
    <n v="0"/>
    <x v="0"/>
    <x v="0"/>
    <x v="0"/>
  </r>
  <r>
    <x v="1437"/>
    <s v="17/01/2018"/>
    <x v="324"/>
    <x v="2"/>
    <x v="1"/>
    <x v="0"/>
    <x v="0"/>
    <x v="3"/>
    <x v="0"/>
    <x v="0"/>
    <x v="0"/>
    <x v="0"/>
    <n v="0"/>
    <n v="1"/>
    <n v="0"/>
    <x v="552"/>
    <n v="1"/>
    <n v="1"/>
    <x v="1"/>
    <n v="0"/>
    <x v="0"/>
    <x v="0"/>
    <x v="0"/>
  </r>
  <r>
    <x v="1438"/>
    <s v="17/01/2018"/>
    <x v="345"/>
    <x v="11"/>
    <x v="0"/>
    <x v="0"/>
    <x v="0"/>
    <x v="4"/>
    <x v="0"/>
    <x v="0"/>
    <x v="0"/>
    <x v="0"/>
    <n v="1"/>
    <n v="1"/>
    <n v="0"/>
    <x v="144"/>
    <n v="0"/>
    <n v="0"/>
    <x v="1"/>
    <n v="1"/>
    <x v="1"/>
    <x v="0"/>
    <x v="0"/>
  </r>
  <r>
    <x v="1439"/>
    <s v="17/01/2018"/>
    <x v="340"/>
    <x v="40"/>
    <x v="1"/>
    <x v="1"/>
    <x v="0"/>
    <x v="16"/>
    <x v="0"/>
    <x v="0"/>
    <x v="0"/>
    <x v="1"/>
    <n v="0"/>
    <n v="0"/>
    <n v="0"/>
    <x v="752"/>
    <n v="1"/>
    <n v="0"/>
    <x v="0"/>
    <n v="0"/>
    <x v="0"/>
    <x v="0"/>
    <x v="0"/>
  </r>
  <r>
    <x v="1440"/>
    <s v="17/01/2018"/>
    <x v="311"/>
    <x v="18"/>
    <x v="0"/>
    <x v="1"/>
    <x v="0"/>
    <x v="10"/>
    <x v="0"/>
    <x v="0"/>
    <x v="0"/>
    <x v="0"/>
    <n v="0"/>
    <n v="0"/>
    <n v="0"/>
    <x v="94"/>
    <n v="1"/>
    <n v="1"/>
    <x v="0"/>
    <n v="0"/>
    <x v="0"/>
    <x v="0"/>
    <x v="0"/>
  </r>
  <r>
    <x v="1441"/>
    <s v="17/01/2018"/>
    <x v="311"/>
    <x v="18"/>
    <x v="0"/>
    <x v="1"/>
    <x v="0"/>
    <x v="10"/>
    <x v="0"/>
    <x v="0"/>
    <x v="0"/>
    <x v="0"/>
    <n v="0"/>
    <n v="0"/>
    <n v="0"/>
    <x v="94"/>
    <n v="1"/>
    <n v="1"/>
    <x v="0"/>
    <n v="0"/>
    <x v="0"/>
    <x v="0"/>
    <x v="0"/>
  </r>
  <r>
    <x v="1442"/>
    <s v="17/01/2018"/>
    <x v="324"/>
    <x v="25"/>
    <x v="0"/>
    <x v="1"/>
    <x v="0"/>
    <x v="3"/>
    <x v="0"/>
    <x v="0"/>
    <x v="0"/>
    <x v="0"/>
    <n v="0"/>
    <n v="1"/>
    <n v="0"/>
    <x v="753"/>
    <n v="0"/>
    <n v="0"/>
    <x v="0"/>
    <n v="0"/>
    <x v="0"/>
    <x v="0"/>
    <x v="0"/>
  </r>
  <r>
    <x v="1443"/>
    <s v="17/01/2018"/>
    <x v="324"/>
    <x v="25"/>
    <x v="0"/>
    <x v="1"/>
    <x v="0"/>
    <x v="3"/>
    <x v="0"/>
    <x v="0"/>
    <x v="0"/>
    <x v="0"/>
    <n v="0"/>
    <n v="1"/>
    <n v="0"/>
    <x v="753"/>
    <n v="0"/>
    <n v="0"/>
    <x v="0"/>
    <n v="0"/>
    <x v="0"/>
    <x v="0"/>
    <x v="0"/>
  </r>
  <r>
    <x v="1444"/>
    <s v="17/01/2018"/>
    <x v="306"/>
    <x v="22"/>
    <x v="1"/>
    <x v="1"/>
    <x v="0"/>
    <x v="0"/>
    <x v="0"/>
    <x v="0"/>
    <x v="0"/>
    <x v="1"/>
    <n v="1"/>
    <n v="1"/>
    <n v="0"/>
    <x v="754"/>
    <n v="0"/>
    <n v="0"/>
    <x v="0"/>
    <n v="0"/>
    <x v="0"/>
    <x v="0"/>
    <x v="0"/>
  </r>
  <r>
    <x v="1445"/>
    <d v="2018-01-17T00:00:00"/>
    <x v="346"/>
    <x v="8"/>
    <x v="0"/>
    <x v="1"/>
    <x v="0"/>
    <x v="1"/>
    <x v="1"/>
    <x v="0"/>
    <x v="0"/>
    <x v="0"/>
    <n v="1"/>
    <n v="0"/>
    <n v="0"/>
    <x v="47"/>
    <n v="0"/>
    <n v="1"/>
    <x v="0"/>
    <n v="1"/>
    <x v="1"/>
    <x v="0"/>
    <x v="0"/>
  </r>
  <r>
    <x v="1446"/>
    <s v="17/01/2018"/>
    <x v="306"/>
    <x v="2"/>
    <x v="1"/>
    <x v="1"/>
    <x v="0"/>
    <x v="0"/>
    <x v="0"/>
    <x v="0"/>
    <x v="0"/>
    <x v="1"/>
    <n v="0"/>
    <n v="1"/>
    <n v="0"/>
    <x v="461"/>
    <n v="0"/>
    <n v="0"/>
    <x v="1"/>
    <n v="0"/>
    <x v="0"/>
    <x v="0"/>
    <x v="0"/>
  </r>
  <r>
    <x v="1447"/>
    <d v="2018-01-17T00:00:00"/>
    <x v="343"/>
    <x v="50"/>
    <x v="1"/>
    <x v="1"/>
    <x v="0"/>
    <x v="5"/>
    <x v="1"/>
    <x v="0"/>
    <x v="0"/>
    <x v="1"/>
    <n v="0"/>
    <n v="1"/>
    <n v="0"/>
    <x v="47"/>
    <n v="1"/>
    <n v="1"/>
    <x v="0"/>
    <n v="1"/>
    <x v="0"/>
    <x v="0"/>
    <x v="0"/>
  </r>
  <r>
    <x v="1448"/>
    <d v="2018-01-17T00:00:00"/>
    <x v="343"/>
    <x v="32"/>
    <x v="1"/>
    <x v="1"/>
    <x v="0"/>
    <x v="5"/>
    <x v="1"/>
    <x v="0"/>
    <x v="0"/>
    <x v="1"/>
    <n v="1"/>
    <n v="1"/>
    <n v="0"/>
    <x v="592"/>
    <n v="0"/>
    <n v="1"/>
    <x v="0"/>
    <n v="1"/>
    <x v="1"/>
    <x v="0"/>
    <x v="0"/>
  </r>
  <r>
    <x v="1449"/>
    <s v="18/01/2018"/>
    <x v="324"/>
    <x v="9"/>
    <x v="0"/>
    <x v="0"/>
    <x v="0"/>
    <x v="10"/>
    <x v="0"/>
    <x v="0"/>
    <x v="0"/>
    <x v="1"/>
    <n v="0"/>
    <n v="1"/>
    <n v="0"/>
    <x v="667"/>
    <n v="0"/>
    <n v="0"/>
    <x v="0"/>
    <n v="0"/>
    <x v="0"/>
    <x v="0"/>
    <x v="0"/>
  </r>
  <r>
    <x v="1450"/>
    <s v="18/01/2018"/>
    <x v="313"/>
    <x v="15"/>
    <x v="1"/>
    <x v="1"/>
    <x v="0"/>
    <x v="18"/>
    <x v="2"/>
    <x v="0"/>
    <x v="0"/>
    <x v="1"/>
    <n v="0"/>
    <n v="0"/>
    <n v="0"/>
    <x v="126"/>
    <n v="0"/>
    <n v="0"/>
    <x v="1"/>
    <n v="0"/>
    <x v="0"/>
    <x v="0"/>
    <x v="0"/>
  </r>
  <r>
    <x v="1451"/>
    <s v="18/01/2018"/>
    <x v="334"/>
    <x v="63"/>
    <x v="0"/>
    <x v="1"/>
    <x v="1"/>
    <x v="13"/>
    <x v="0"/>
    <x v="0"/>
    <x v="0"/>
    <x v="1"/>
    <n v="0"/>
    <n v="0"/>
    <n v="0"/>
    <x v="755"/>
    <n v="0"/>
    <n v="0"/>
    <x v="1"/>
    <n v="0"/>
    <x v="0"/>
    <x v="0"/>
    <x v="0"/>
  </r>
  <r>
    <x v="1452"/>
    <s v="18/01/2018"/>
    <x v="331"/>
    <x v="24"/>
    <x v="0"/>
    <x v="1"/>
    <x v="0"/>
    <x v="9"/>
    <x v="0"/>
    <x v="0"/>
    <x v="1"/>
    <x v="1"/>
    <n v="1"/>
    <n v="1"/>
    <n v="0"/>
    <x v="756"/>
    <n v="0"/>
    <n v="1"/>
    <x v="1"/>
    <n v="1"/>
    <x v="0"/>
    <x v="0"/>
    <x v="1"/>
  </r>
  <r>
    <x v="1453"/>
    <s v="18/01/2018"/>
    <x v="306"/>
    <x v="2"/>
    <x v="0"/>
    <x v="0"/>
    <x v="0"/>
    <x v="5"/>
    <x v="0"/>
    <x v="0"/>
    <x v="0"/>
    <x v="0"/>
    <n v="1"/>
    <n v="1"/>
    <n v="1"/>
    <x v="62"/>
    <n v="0"/>
    <n v="1"/>
    <x v="0"/>
    <n v="1"/>
    <x v="0"/>
    <x v="0"/>
    <x v="0"/>
  </r>
  <r>
    <x v="1454"/>
    <s v="18/01/2018"/>
    <x v="339"/>
    <x v="17"/>
    <x v="1"/>
    <x v="1"/>
    <x v="0"/>
    <x v="3"/>
    <x v="0"/>
    <x v="0"/>
    <x v="0"/>
    <x v="0"/>
    <n v="1"/>
    <n v="1"/>
    <n v="0"/>
    <x v="123"/>
    <n v="0"/>
    <n v="0"/>
    <x v="0"/>
    <n v="0"/>
    <x v="0"/>
    <x v="0"/>
    <x v="0"/>
  </r>
  <r>
    <x v="1455"/>
    <s v="18/01/2018"/>
    <x v="331"/>
    <x v="18"/>
    <x v="0"/>
    <x v="1"/>
    <x v="0"/>
    <x v="9"/>
    <x v="0"/>
    <x v="0"/>
    <x v="0"/>
    <x v="1"/>
    <n v="1"/>
    <n v="1"/>
    <n v="0"/>
    <x v="440"/>
    <n v="0"/>
    <n v="1"/>
    <x v="0"/>
    <n v="1"/>
    <x v="0"/>
    <x v="0"/>
    <x v="0"/>
  </r>
  <r>
    <x v="1456"/>
    <s v="18/01/2018"/>
    <x v="331"/>
    <x v="18"/>
    <x v="0"/>
    <x v="1"/>
    <x v="0"/>
    <x v="9"/>
    <x v="0"/>
    <x v="0"/>
    <x v="0"/>
    <x v="1"/>
    <n v="1"/>
    <n v="1"/>
    <n v="0"/>
    <x v="440"/>
    <n v="0"/>
    <n v="1"/>
    <x v="0"/>
    <n v="1"/>
    <x v="0"/>
    <x v="0"/>
    <x v="0"/>
  </r>
  <r>
    <x v="1457"/>
    <s v="18/01/2018"/>
    <x v="318"/>
    <x v="12"/>
    <x v="1"/>
    <x v="0"/>
    <x v="1"/>
    <x v="0"/>
    <x v="0"/>
    <x v="0"/>
    <x v="0"/>
    <x v="1"/>
    <n v="1"/>
    <n v="1"/>
    <n v="0"/>
    <x v="363"/>
    <n v="0"/>
    <n v="0"/>
    <x v="0"/>
    <n v="1"/>
    <x v="0"/>
    <x v="0"/>
    <x v="0"/>
  </r>
  <r>
    <x v="1458"/>
    <s v="18/01/2018"/>
    <x v="306"/>
    <x v="30"/>
    <x v="0"/>
    <x v="1"/>
    <x v="1"/>
    <x v="5"/>
    <x v="0"/>
    <x v="0"/>
    <x v="0"/>
    <x v="1"/>
    <n v="0"/>
    <n v="1"/>
    <n v="0"/>
    <x v="757"/>
    <n v="0"/>
    <n v="0"/>
    <x v="1"/>
    <n v="0"/>
    <x v="0"/>
    <x v="0"/>
    <x v="0"/>
  </r>
  <r>
    <x v="1459"/>
    <s v="18/01/2018"/>
    <x v="311"/>
    <x v="10"/>
    <x v="0"/>
    <x v="1"/>
    <x v="1"/>
    <x v="7"/>
    <x v="0"/>
    <x v="0"/>
    <x v="0"/>
    <x v="0"/>
    <n v="1"/>
    <n v="1"/>
    <n v="0"/>
    <x v="685"/>
    <n v="0"/>
    <n v="0"/>
    <x v="0"/>
    <n v="0"/>
    <x v="0"/>
    <x v="0"/>
    <x v="0"/>
  </r>
  <r>
    <x v="1460"/>
    <s v="18/01/2018"/>
    <x v="311"/>
    <x v="10"/>
    <x v="0"/>
    <x v="1"/>
    <x v="1"/>
    <x v="7"/>
    <x v="0"/>
    <x v="0"/>
    <x v="0"/>
    <x v="0"/>
    <n v="1"/>
    <n v="1"/>
    <n v="0"/>
    <x v="685"/>
    <n v="0"/>
    <n v="0"/>
    <x v="0"/>
    <n v="0"/>
    <x v="0"/>
    <x v="0"/>
    <x v="0"/>
  </r>
  <r>
    <x v="1461"/>
    <s v="19/01/2018"/>
    <x v="336"/>
    <x v="26"/>
    <x v="1"/>
    <x v="1"/>
    <x v="0"/>
    <x v="3"/>
    <x v="0"/>
    <x v="0"/>
    <x v="0"/>
    <x v="1"/>
    <n v="1"/>
    <n v="1"/>
    <n v="0"/>
    <x v="758"/>
    <n v="0"/>
    <n v="0"/>
    <x v="0"/>
    <n v="0"/>
    <x v="0"/>
    <x v="0"/>
    <x v="0"/>
  </r>
  <r>
    <x v="1462"/>
    <s v="19/01/2018"/>
    <x v="334"/>
    <x v="9"/>
    <x v="0"/>
    <x v="1"/>
    <x v="0"/>
    <x v="9"/>
    <x v="0"/>
    <x v="0"/>
    <x v="0"/>
    <x v="1"/>
    <n v="1"/>
    <n v="1"/>
    <n v="0"/>
    <x v="688"/>
    <n v="0"/>
    <n v="0"/>
    <x v="0"/>
    <n v="0"/>
    <x v="0"/>
    <x v="0"/>
    <x v="0"/>
  </r>
  <r>
    <x v="1463"/>
    <s v="19/01/2018"/>
    <x v="347"/>
    <x v="45"/>
    <x v="1"/>
    <x v="1"/>
    <x v="0"/>
    <x v="13"/>
    <x v="0"/>
    <x v="0"/>
    <x v="0"/>
    <x v="0"/>
    <n v="1"/>
    <n v="1"/>
    <n v="0"/>
    <x v="303"/>
    <n v="1"/>
    <n v="0"/>
    <x v="1"/>
    <n v="0"/>
    <x v="0"/>
    <x v="0"/>
    <x v="0"/>
  </r>
  <r>
    <x v="1464"/>
    <s v="19/01/2018"/>
    <x v="336"/>
    <x v="26"/>
    <x v="1"/>
    <x v="1"/>
    <x v="1"/>
    <x v="3"/>
    <x v="0"/>
    <x v="0"/>
    <x v="0"/>
    <x v="1"/>
    <n v="1"/>
    <n v="1"/>
    <n v="0"/>
    <x v="344"/>
    <n v="0"/>
    <n v="0"/>
    <x v="0"/>
    <n v="0"/>
    <x v="0"/>
    <x v="0"/>
    <x v="0"/>
  </r>
  <r>
    <x v="1465"/>
    <s v="19/01/2018"/>
    <x v="348"/>
    <x v="60"/>
    <x v="0"/>
    <x v="1"/>
    <x v="1"/>
    <x v="22"/>
    <x v="0"/>
    <x v="0"/>
    <x v="0"/>
    <x v="1"/>
    <n v="0"/>
    <n v="1"/>
    <n v="1"/>
    <x v="164"/>
    <n v="1"/>
    <n v="0"/>
    <x v="0"/>
    <n v="1"/>
    <x v="0"/>
    <x v="0"/>
    <x v="0"/>
  </r>
  <r>
    <x v="1466"/>
    <s v="20/01/2018"/>
    <x v="336"/>
    <x v="31"/>
    <x v="0"/>
    <x v="0"/>
    <x v="0"/>
    <x v="10"/>
    <x v="0"/>
    <x v="0"/>
    <x v="0"/>
    <x v="0"/>
    <n v="1"/>
    <n v="1"/>
    <n v="0"/>
    <x v="759"/>
    <n v="1"/>
    <n v="0"/>
    <x v="1"/>
    <n v="0"/>
    <x v="0"/>
    <x v="0"/>
    <x v="0"/>
  </r>
  <r>
    <x v="1467"/>
    <s v="20/01/2018"/>
    <x v="336"/>
    <x v="18"/>
    <x v="1"/>
    <x v="1"/>
    <x v="0"/>
    <x v="10"/>
    <x v="0"/>
    <x v="0"/>
    <x v="0"/>
    <x v="1"/>
    <n v="0"/>
    <n v="1"/>
    <n v="0"/>
    <x v="760"/>
    <n v="0"/>
    <n v="0"/>
    <x v="0"/>
    <n v="0"/>
    <x v="0"/>
    <x v="0"/>
    <x v="0"/>
  </r>
  <r>
    <x v="1468"/>
    <s v="20/01/2018"/>
    <x v="336"/>
    <x v="11"/>
    <x v="0"/>
    <x v="1"/>
    <x v="0"/>
    <x v="10"/>
    <x v="2"/>
    <x v="0"/>
    <x v="0"/>
    <x v="0"/>
    <n v="0"/>
    <n v="1"/>
    <n v="0"/>
    <x v="433"/>
    <n v="0"/>
    <n v="0"/>
    <x v="0"/>
    <n v="0"/>
    <x v="0"/>
    <x v="0"/>
    <x v="0"/>
  </r>
  <r>
    <x v="1469"/>
    <s v="20/01/2018"/>
    <x v="336"/>
    <x v="11"/>
    <x v="1"/>
    <x v="1"/>
    <x v="0"/>
    <x v="10"/>
    <x v="0"/>
    <x v="0"/>
    <x v="0"/>
    <x v="1"/>
    <n v="1"/>
    <n v="1"/>
    <n v="0"/>
    <x v="327"/>
    <n v="0"/>
    <n v="0"/>
    <x v="0"/>
    <n v="0"/>
    <x v="0"/>
    <x v="0"/>
    <x v="0"/>
  </r>
  <r>
    <x v="1470"/>
    <s v="20/01/2018"/>
    <x v="339"/>
    <x v="30"/>
    <x v="0"/>
    <x v="1"/>
    <x v="1"/>
    <x v="7"/>
    <x v="0"/>
    <x v="0"/>
    <x v="0"/>
    <x v="1"/>
    <n v="0"/>
    <n v="0"/>
    <n v="0"/>
    <x v="761"/>
    <n v="0"/>
    <n v="0"/>
    <x v="0"/>
    <n v="0"/>
    <x v="0"/>
    <x v="0"/>
    <x v="0"/>
  </r>
  <r>
    <x v="1471"/>
    <s v="20/01/2018"/>
    <x v="334"/>
    <x v="8"/>
    <x v="0"/>
    <x v="1"/>
    <x v="0"/>
    <x v="19"/>
    <x v="0"/>
    <x v="0"/>
    <x v="0"/>
    <x v="1"/>
    <n v="1"/>
    <n v="1"/>
    <n v="0"/>
    <x v="762"/>
    <n v="0"/>
    <n v="1"/>
    <x v="0"/>
    <n v="0"/>
    <x v="0"/>
    <x v="0"/>
    <x v="0"/>
  </r>
  <r>
    <x v="1472"/>
    <s v="20/01/2018"/>
    <x v="336"/>
    <x v="26"/>
    <x v="1"/>
    <x v="0"/>
    <x v="0"/>
    <x v="10"/>
    <x v="0"/>
    <x v="0"/>
    <x v="0"/>
    <x v="0"/>
    <n v="0"/>
    <n v="0"/>
    <n v="0"/>
    <x v="13"/>
    <n v="0"/>
    <n v="0"/>
    <x v="1"/>
    <n v="0"/>
    <x v="0"/>
    <x v="0"/>
    <x v="0"/>
  </r>
  <r>
    <x v="1473"/>
    <d v="2018-01-20T00:00:00"/>
    <x v="349"/>
    <x v="37"/>
    <x v="1"/>
    <x v="0"/>
    <x v="0"/>
    <x v="11"/>
    <x v="1"/>
    <x v="0"/>
    <x v="0"/>
    <x v="0"/>
    <n v="0"/>
    <n v="0"/>
    <n v="1"/>
    <x v="763"/>
    <n v="1"/>
    <n v="1"/>
    <x v="0"/>
    <n v="1"/>
    <x v="1"/>
    <x v="0"/>
    <x v="0"/>
  </r>
  <r>
    <x v="1474"/>
    <s v="20/01/2018"/>
    <x v="350"/>
    <x v="51"/>
    <x v="1"/>
    <x v="0"/>
    <x v="0"/>
    <x v="2"/>
    <x v="0"/>
    <x v="0"/>
    <x v="0"/>
    <x v="0"/>
    <n v="1"/>
    <n v="1"/>
    <n v="0"/>
    <x v="764"/>
    <n v="0"/>
    <n v="1"/>
    <x v="0"/>
    <n v="0"/>
    <x v="0"/>
    <x v="0"/>
    <x v="0"/>
  </r>
  <r>
    <x v="1475"/>
    <s v="20/01/2018"/>
    <x v="331"/>
    <x v="9"/>
    <x v="0"/>
    <x v="0"/>
    <x v="0"/>
    <x v="3"/>
    <x v="0"/>
    <x v="0"/>
    <x v="0"/>
    <x v="1"/>
    <n v="1"/>
    <n v="1"/>
    <n v="0"/>
    <x v="582"/>
    <n v="0"/>
    <n v="0"/>
    <x v="1"/>
    <n v="0"/>
    <x v="0"/>
    <x v="0"/>
    <x v="0"/>
  </r>
  <r>
    <x v="1476"/>
    <s v="20/01/2018"/>
    <x v="331"/>
    <x v="8"/>
    <x v="0"/>
    <x v="1"/>
    <x v="0"/>
    <x v="3"/>
    <x v="0"/>
    <x v="0"/>
    <x v="0"/>
    <x v="0"/>
    <n v="1"/>
    <n v="1"/>
    <n v="0"/>
    <x v="361"/>
    <n v="0"/>
    <n v="0"/>
    <x v="1"/>
    <n v="0"/>
    <x v="0"/>
    <x v="0"/>
    <x v="0"/>
  </r>
  <r>
    <x v="1477"/>
    <s v="20/01/2018"/>
    <x v="336"/>
    <x v="20"/>
    <x v="0"/>
    <x v="1"/>
    <x v="0"/>
    <x v="10"/>
    <x v="0"/>
    <x v="0"/>
    <x v="0"/>
    <x v="1"/>
    <n v="0"/>
    <n v="0"/>
    <n v="0"/>
    <x v="608"/>
    <n v="0"/>
    <n v="0"/>
    <x v="0"/>
    <n v="0"/>
    <x v="0"/>
    <x v="0"/>
    <x v="0"/>
  </r>
  <r>
    <x v="1478"/>
    <d v="2018-01-20T00:00:00"/>
    <x v="281"/>
    <x v="14"/>
    <x v="0"/>
    <x v="1"/>
    <x v="0"/>
    <x v="20"/>
    <x v="1"/>
    <x v="0"/>
    <x v="0"/>
    <x v="1"/>
    <n v="1"/>
    <n v="0"/>
    <n v="1"/>
    <x v="139"/>
    <n v="0"/>
    <n v="0"/>
    <x v="0"/>
    <n v="1"/>
    <x v="1"/>
    <x v="0"/>
    <x v="0"/>
  </r>
  <r>
    <x v="1479"/>
    <s v="20/01/2018"/>
    <x v="351"/>
    <x v="18"/>
    <x v="1"/>
    <x v="1"/>
    <x v="0"/>
    <x v="25"/>
    <x v="0"/>
    <x v="0"/>
    <x v="0"/>
    <x v="0"/>
    <n v="1"/>
    <n v="1"/>
    <n v="0"/>
    <x v="519"/>
    <n v="0"/>
    <n v="0"/>
    <x v="1"/>
    <n v="1"/>
    <x v="0"/>
    <x v="0"/>
    <x v="0"/>
  </r>
  <r>
    <x v="1480"/>
    <s v="20/01/2018"/>
    <x v="334"/>
    <x v="2"/>
    <x v="0"/>
    <x v="1"/>
    <x v="1"/>
    <x v="19"/>
    <x v="0"/>
    <x v="0"/>
    <x v="0"/>
    <x v="0"/>
    <n v="1"/>
    <n v="1"/>
    <n v="0"/>
    <x v="530"/>
    <n v="0"/>
    <n v="0"/>
    <x v="1"/>
    <n v="0"/>
    <x v="0"/>
    <x v="0"/>
    <x v="0"/>
  </r>
  <r>
    <x v="1481"/>
    <s v="20/01/2018"/>
    <x v="339"/>
    <x v="18"/>
    <x v="1"/>
    <x v="1"/>
    <x v="1"/>
    <x v="7"/>
    <x v="0"/>
    <x v="0"/>
    <x v="0"/>
    <x v="0"/>
    <n v="1"/>
    <n v="1"/>
    <n v="0"/>
    <x v="207"/>
    <n v="0"/>
    <n v="1"/>
    <x v="0"/>
    <n v="0"/>
    <x v="0"/>
    <x v="0"/>
    <x v="0"/>
  </r>
  <r>
    <x v="1482"/>
    <s v="20/01/2018"/>
    <x v="339"/>
    <x v="18"/>
    <x v="1"/>
    <x v="1"/>
    <x v="1"/>
    <x v="7"/>
    <x v="0"/>
    <x v="0"/>
    <x v="0"/>
    <x v="0"/>
    <n v="1"/>
    <n v="1"/>
    <n v="0"/>
    <x v="207"/>
    <n v="0"/>
    <n v="1"/>
    <x v="0"/>
    <n v="0"/>
    <x v="0"/>
    <x v="0"/>
    <x v="0"/>
  </r>
  <r>
    <x v="1483"/>
    <d v="2018-01-21T00:00:00"/>
    <x v="352"/>
    <x v="10"/>
    <x v="0"/>
    <x v="1"/>
    <x v="0"/>
    <x v="0"/>
    <x v="1"/>
    <x v="0"/>
    <x v="0"/>
    <x v="1"/>
    <n v="0"/>
    <n v="1"/>
    <n v="1"/>
    <x v="435"/>
    <n v="1"/>
    <n v="0"/>
    <x v="0"/>
    <n v="1"/>
    <x v="1"/>
    <x v="0"/>
    <x v="0"/>
  </r>
  <r>
    <x v="1484"/>
    <d v="2018-01-21T00:00:00"/>
    <x v="353"/>
    <x v="0"/>
    <x v="0"/>
    <x v="1"/>
    <x v="0"/>
    <x v="9"/>
    <x v="1"/>
    <x v="0"/>
    <x v="0"/>
    <x v="0"/>
    <n v="0"/>
    <n v="0"/>
    <n v="0"/>
    <x v="65"/>
    <n v="0"/>
    <n v="1"/>
    <x v="0"/>
    <n v="0"/>
    <x v="1"/>
    <x v="0"/>
    <x v="0"/>
  </r>
  <r>
    <x v="1485"/>
    <s v="21/01/2018"/>
    <x v="339"/>
    <x v="13"/>
    <x v="1"/>
    <x v="1"/>
    <x v="0"/>
    <x v="0"/>
    <x v="0"/>
    <x v="0"/>
    <x v="0"/>
    <x v="0"/>
    <n v="0"/>
    <n v="1"/>
    <n v="0"/>
    <x v="765"/>
    <n v="1"/>
    <n v="0"/>
    <x v="0"/>
    <n v="0"/>
    <x v="0"/>
    <x v="0"/>
    <x v="0"/>
  </r>
  <r>
    <x v="1486"/>
    <d v="2018-01-21T00:00:00"/>
    <x v="344"/>
    <x v="17"/>
    <x v="0"/>
    <x v="1"/>
    <x v="0"/>
    <x v="18"/>
    <x v="1"/>
    <x v="0"/>
    <x v="0"/>
    <x v="1"/>
    <n v="0"/>
    <n v="1"/>
    <n v="0"/>
    <x v="232"/>
    <n v="0"/>
    <n v="1"/>
    <x v="0"/>
    <n v="1"/>
    <x v="1"/>
    <x v="0"/>
    <x v="0"/>
  </r>
  <r>
    <x v="1487"/>
    <s v="22/01/2018"/>
    <x v="351"/>
    <x v="16"/>
    <x v="0"/>
    <x v="0"/>
    <x v="0"/>
    <x v="28"/>
    <x v="0"/>
    <x v="0"/>
    <x v="1"/>
    <x v="1"/>
    <n v="0"/>
    <n v="0"/>
    <n v="0"/>
    <x v="766"/>
    <n v="0"/>
    <n v="1"/>
    <x v="1"/>
    <n v="0"/>
    <x v="0"/>
    <x v="0"/>
    <x v="1"/>
  </r>
  <r>
    <x v="1488"/>
    <s v="22/01/2018"/>
    <x v="354"/>
    <x v="46"/>
    <x v="0"/>
    <x v="0"/>
    <x v="0"/>
    <x v="19"/>
    <x v="0"/>
    <x v="0"/>
    <x v="0"/>
    <x v="1"/>
    <n v="0"/>
    <n v="1"/>
    <n v="0"/>
    <x v="767"/>
    <n v="0"/>
    <n v="0"/>
    <x v="0"/>
    <n v="0"/>
    <x v="0"/>
    <x v="0"/>
    <x v="0"/>
  </r>
  <r>
    <x v="1489"/>
    <s v="22/01/2018"/>
    <x v="334"/>
    <x v="18"/>
    <x v="0"/>
    <x v="1"/>
    <x v="0"/>
    <x v="10"/>
    <x v="0"/>
    <x v="0"/>
    <x v="0"/>
    <x v="0"/>
    <n v="0"/>
    <n v="1"/>
    <n v="0"/>
    <x v="545"/>
    <n v="0"/>
    <n v="1"/>
    <x v="0"/>
    <n v="0"/>
    <x v="0"/>
    <x v="0"/>
    <x v="0"/>
  </r>
  <r>
    <x v="1490"/>
    <s v="22/01/2018"/>
    <x v="350"/>
    <x v="37"/>
    <x v="1"/>
    <x v="1"/>
    <x v="0"/>
    <x v="9"/>
    <x v="0"/>
    <x v="0"/>
    <x v="0"/>
    <x v="0"/>
    <n v="0"/>
    <n v="1"/>
    <n v="0"/>
    <x v="709"/>
    <n v="1"/>
    <n v="1"/>
    <x v="0"/>
    <n v="0"/>
    <x v="0"/>
    <x v="0"/>
    <x v="0"/>
  </r>
  <r>
    <x v="1491"/>
    <s v="22/01/2018"/>
    <x v="331"/>
    <x v="4"/>
    <x v="1"/>
    <x v="1"/>
    <x v="0"/>
    <x v="7"/>
    <x v="2"/>
    <x v="0"/>
    <x v="0"/>
    <x v="0"/>
    <n v="1"/>
    <n v="1"/>
    <n v="0"/>
    <x v="282"/>
    <n v="1"/>
    <n v="0"/>
    <x v="1"/>
    <n v="0"/>
    <x v="0"/>
    <x v="0"/>
    <x v="0"/>
  </r>
  <r>
    <x v="1492"/>
    <d v="2018-01-22T00:00:00"/>
    <x v="323"/>
    <x v="27"/>
    <x v="1"/>
    <x v="1"/>
    <x v="0"/>
    <x v="4"/>
    <x v="1"/>
    <x v="0"/>
    <x v="0"/>
    <x v="1"/>
    <n v="0"/>
    <n v="0"/>
    <n v="0"/>
    <x v="101"/>
    <n v="1"/>
    <n v="0"/>
    <x v="1"/>
    <n v="0"/>
    <x v="1"/>
    <x v="0"/>
    <x v="0"/>
  </r>
  <r>
    <x v="1493"/>
    <s v="22/01/2018"/>
    <x v="287"/>
    <x v="51"/>
    <x v="1"/>
    <x v="1"/>
    <x v="0"/>
    <x v="8"/>
    <x v="0"/>
    <x v="0"/>
    <x v="0"/>
    <x v="0"/>
    <n v="0"/>
    <n v="1"/>
    <n v="0"/>
    <x v="471"/>
    <n v="0"/>
    <n v="0"/>
    <x v="1"/>
    <n v="1"/>
    <x v="0"/>
    <x v="0"/>
    <x v="0"/>
  </r>
  <r>
    <x v="1494"/>
    <s v="22/01/2018"/>
    <x v="347"/>
    <x v="17"/>
    <x v="1"/>
    <x v="1"/>
    <x v="0"/>
    <x v="3"/>
    <x v="0"/>
    <x v="0"/>
    <x v="0"/>
    <x v="1"/>
    <n v="1"/>
    <n v="1"/>
    <n v="0"/>
    <x v="4"/>
    <n v="0"/>
    <n v="0"/>
    <x v="1"/>
    <n v="0"/>
    <x v="0"/>
    <x v="0"/>
    <x v="0"/>
  </r>
  <r>
    <x v="1495"/>
    <d v="2018-01-23T00:00:00"/>
    <x v="330"/>
    <x v="8"/>
    <x v="0"/>
    <x v="1"/>
    <x v="0"/>
    <x v="0"/>
    <x v="0"/>
    <x v="0"/>
    <x v="0"/>
    <x v="1"/>
    <n v="0"/>
    <n v="1"/>
    <n v="0"/>
    <x v="768"/>
    <n v="0"/>
    <n v="0"/>
    <x v="1"/>
    <n v="0"/>
    <x v="0"/>
    <x v="0"/>
    <x v="0"/>
  </r>
  <r>
    <x v="1496"/>
    <s v="23/01/2018"/>
    <x v="340"/>
    <x v="11"/>
    <x v="0"/>
    <x v="1"/>
    <x v="0"/>
    <x v="2"/>
    <x v="0"/>
    <x v="0"/>
    <x v="0"/>
    <x v="1"/>
    <n v="1"/>
    <n v="1"/>
    <n v="1"/>
    <x v="105"/>
    <n v="1"/>
    <n v="0"/>
    <x v="0"/>
    <n v="1"/>
    <x v="0"/>
    <x v="0"/>
    <x v="0"/>
  </r>
  <r>
    <x v="1497"/>
    <d v="2018-01-23T00:00:00"/>
    <x v="355"/>
    <x v="2"/>
    <x v="0"/>
    <x v="0"/>
    <x v="0"/>
    <x v="9"/>
    <x v="1"/>
    <x v="0"/>
    <x v="0"/>
    <x v="1"/>
    <n v="1"/>
    <n v="1"/>
    <n v="0"/>
    <x v="529"/>
    <n v="0"/>
    <n v="1"/>
    <x v="0"/>
    <n v="1"/>
    <x v="1"/>
    <x v="0"/>
    <x v="0"/>
  </r>
  <r>
    <x v="1498"/>
    <s v="23/01/2018"/>
    <x v="356"/>
    <x v="18"/>
    <x v="1"/>
    <x v="1"/>
    <x v="0"/>
    <x v="36"/>
    <x v="0"/>
    <x v="0"/>
    <x v="0"/>
    <x v="0"/>
    <n v="0"/>
    <n v="1"/>
    <n v="0"/>
    <x v="693"/>
    <n v="0"/>
    <n v="0"/>
    <x v="1"/>
    <n v="0"/>
    <x v="0"/>
    <x v="0"/>
    <x v="0"/>
  </r>
  <r>
    <x v="1499"/>
    <d v="2018-01-23T00:00:00"/>
    <x v="338"/>
    <x v="55"/>
    <x v="1"/>
    <x v="1"/>
    <x v="0"/>
    <x v="5"/>
    <x v="1"/>
    <x v="0"/>
    <x v="0"/>
    <x v="0"/>
    <n v="0"/>
    <n v="0"/>
    <n v="1"/>
    <x v="366"/>
    <n v="0"/>
    <n v="1"/>
    <x v="0"/>
    <n v="1"/>
    <x v="0"/>
    <x v="0"/>
    <x v="0"/>
  </r>
  <r>
    <x v="1500"/>
    <s v="23/01/2018"/>
    <x v="354"/>
    <x v="13"/>
    <x v="0"/>
    <x v="1"/>
    <x v="0"/>
    <x v="3"/>
    <x v="0"/>
    <x v="0"/>
    <x v="0"/>
    <x v="1"/>
    <n v="0"/>
    <n v="0"/>
    <n v="0"/>
    <x v="313"/>
    <n v="0"/>
    <n v="0"/>
    <x v="0"/>
    <n v="0"/>
    <x v="0"/>
    <x v="0"/>
    <x v="0"/>
  </r>
  <r>
    <x v="1501"/>
    <s v="23/01/2018"/>
    <x v="356"/>
    <x v="5"/>
    <x v="0"/>
    <x v="1"/>
    <x v="0"/>
    <x v="36"/>
    <x v="0"/>
    <x v="0"/>
    <x v="0"/>
    <x v="1"/>
    <n v="0"/>
    <n v="1"/>
    <n v="1"/>
    <x v="663"/>
    <n v="1"/>
    <n v="1"/>
    <x v="0"/>
    <n v="1"/>
    <x v="0"/>
    <x v="0"/>
    <x v="0"/>
  </r>
  <r>
    <x v="1502"/>
    <d v="2018-01-24T00:00:00"/>
    <x v="340"/>
    <x v="35"/>
    <x v="1"/>
    <x v="1"/>
    <x v="0"/>
    <x v="13"/>
    <x v="0"/>
    <x v="0"/>
    <x v="0"/>
    <x v="0"/>
    <n v="1"/>
    <n v="1"/>
    <n v="0"/>
    <x v="516"/>
    <n v="0"/>
    <n v="0"/>
    <x v="0"/>
    <n v="0"/>
    <x v="0"/>
    <x v="0"/>
    <x v="0"/>
  </r>
  <r>
    <x v="1503"/>
    <d v="2018-01-24T00:00:00"/>
    <x v="355"/>
    <x v="22"/>
    <x v="0"/>
    <x v="1"/>
    <x v="0"/>
    <x v="19"/>
    <x v="0"/>
    <x v="0"/>
    <x v="0"/>
    <x v="1"/>
    <n v="0"/>
    <n v="1"/>
    <n v="0"/>
    <x v="386"/>
    <n v="0"/>
    <n v="0"/>
    <x v="1"/>
    <n v="0"/>
    <x v="0"/>
    <x v="0"/>
    <x v="0"/>
  </r>
  <r>
    <x v="1504"/>
    <s v="24/01/2018"/>
    <x v="357"/>
    <x v="4"/>
    <x v="0"/>
    <x v="1"/>
    <x v="1"/>
    <x v="19"/>
    <x v="0"/>
    <x v="1"/>
    <x v="1"/>
    <x v="0"/>
    <n v="1"/>
    <n v="1"/>
    <n v="0"/>
    <x v="337"/>
    <n v="0"/>
    <n v="1"/>
    <x v="0"/>
    <n v="1"/>
    <x v="0"/>
    <x v="0"/>
    <x v="2"/>
  </r>
  <r>
    <x v="1505"/>
    <s v="24/01/2018"/>
    <x v="287"/>
    <x v="38"/>
    <x v="0"/>
    <x v="1"/>
    <x v="0"/>
    <x v="13"/>
    <x v="0"/>
    <x v="0"/>
    <x v="0"/>
    <x v="0"/>
    <n v="1"/>
    <n v="1"/>
    <n v="0"/>
    <x v="93"/>
    <n v="0"/>
    <n v="0"/>
    <x v="1"/>
    <n v="0"/>
    <x v="0"/>
    <x v="0"/>
    <x v="0"/>
  </r>
  <r>
    <x v="1506"/>
    <s v="24/01/2018"/>
    <x v="350"/>
    <x v="18"/>
    <x v="1"/>
    <x v="1"/>
    <x v="0"/>
    <x v="3"/>
    <x v="0"/>
    <x v="0"/>
    <x v="0"/>
    <x v="0"/>
    <n v="0"/>
    <n v="1"/>
    <n v="1"/>
    <x v="528"/>
    <n v="0"/>
    <n v="0"/>
    <x v="1"/>
    <n v="1"/>
    <x v="0"/>
    <x v="0"/>
    <x v="0"/>
  </r>
  <r>
    <x v="1507"/>
    <d v="2018-01-24T00:00:00"/>
    <x v="358"/>
    <x v="16"/>
    <x v="0"/>
    <x v="1"/>
    <x v="0"/>
    <x v="7"/>
    <x v="1"/>
    <x v="0"/>
    <x v="0"/>
    <x v="1"/>
    <n v="1"/>
    <n v="1"/>
    <n v="1"/>
    <x v="282"/>
    <n v="0"/>
    <n v="0"/>
    <x v="0"/>
    <n v="1"/>
    <x v="1"/>
    <x v="0"/>
    <x v="0"/>
  </r>
  <r>
    <x v="1508"/>
    <d v="2018-01-24T00:00:00"/>
    <x v="330"/>
    <x v="16"/>
    <x v="0"/>
    <x v="1"/>
    <x v="0"/>
    <x v="5"/>
    <x v="1"/>
    <x v="0"/>
    <x v="0"/>
    <x v="1"/>
    <n v="0"/>
    <n v="0"/>
    <n v="0"/>
    <x v="769"/>
    <n v="0"/>
    <n v="1"/>
    <x v="0"/>
    <n v="1"/>
    <x v="0"/>
    <x v="0"/>
    <x v="0"/>
  </r>
  <r>
    <x v="1509"/>
    <s v="24/01/2018"/>
    <x v="354"/>
    <x v="18"/>
    <x v="1"/>
    <x v="1"/>
    <x v="0"/>
    <x v="10"/>
    <x v="0"/>
    <x v="0"/>
    <x v="0"/>
    <x v="1"/>
    <n v="1"/>
    <n v="1"/>
    <n v="0"/>
    <x v="671"/>
    <n v="0"/>
    <n v="1"/>
    <x v="1"/>
    <n v="0"/>
    <x v="0"/>
    <x v="0"/>
    <x v="0"/>
  </r>
  <r>
    <x v="1510"/>
    <s v="25/01/2018"/>
    <x v="359"/>
    <x v="27"/>
    <x v="1"/>
    <x v="1"/>
    <x v="0"/>
    <x v="28"/>
    <x v="0"/>
    <x v="0"/>
    <x v="0"/>
    <x v="0"/>
    <n v="1"/>
    <n v="1"/>
    <n v="1"/>
    <x v="47"/>
    <n v="0"/>
    <n v="0"/>
    <x v="0"/>
    <n v="1"/>
    <x v="0"/>
    <x v="0"/>
    <x v="0"/>
  </r>
  <r>
    <x v="1511"/>
    <s v="25/01/2018"/>
    <x v="340"/>
    <x v="2"/>
    <x v="0"/>
    <x v="1"/>
    <x v="0"/>
    <x v="9"/>
    <x v="0"/>
    <x v="0"/>
    <x v="0"/>
    <x v="1"/>
    <n v="1"/>
    <n v="1"/>
    <n v="0"/>
    <x v="436"/>
    <n v="0"/>
    <n v="1"/>
    <x v="0"/>
    <n v="0"/>
    <x v="0"/>
    <x v="0"/>
    <x v="0"/>
  </r>
  <r>
    <x v="1512"/>
    <s v="25/01/2018"/>
    <x v="350"/>
    <x v="55"/>
    <x v="0"/>
    <x v="1"/>
    <x v="0"/>
    <x v="10"/>
    <x v="0"/>
    <x v="1"/>
    <x v="0"/>
    <x v="1"/>
    <n v="1"/>
    <n v="1"/>
    <n v="0"/>
    <x v="770"/>
    <n v="0"/>
    <n v="0"/>
    <x v="1"/>
    <n v="0"/>
    <x v="0"/>
    <x v="0"/>
    <x v="1"/>
  </r>
  <r>
    <x v="1513"/>
    <s v="25/01/2018"/>
    <x v="347"/>
    <x v="18"/>
    <x v="1"/>
    <x v="1"/>
    <x v="0"/>
    <x v="0"/>
    <x v="0"/>
    <x v="0"/>
    <x v="0"/>
    <x v="0"/>
    <n v="0"/>
    <n v="1"/>
    <n v="0"/>
    <x v="618"/>
    <n v="1"/>
    <n v="0"/>
    <x v="1"/>
    <n v="0"/>
    <x v="0"/>
    <x v="0"/>
    <x v="0"/>
  </r>
  <r>
    <x v="1514"/>
    <s v="25/01/2018"/>
    <x v="354"/>
    <x v="11"/>
    <x v="1"/>
    <x v="1"/>
    <x v="0"/>
    <x v="7"/>
    <x v="0"/>
    <x v="0"/>
    <x v="0"/>
    <x v="0"/>
    <n v="1"/>
    <n v="1"/>
    <n v="0"/>
    <x v="771"/>
    <n v="0"/>
    <n v="1"/>
    <x v="0"/>
    <n v="0"/>
    <x v="0"/>
    <x v="0"/>
    <x v="0"/>
  </r>
  <r>
    <x v="1515"/>
    <s v="25/01/2018"/>
    <x v="354"/>
    <x v="10"/>
    <x v="1"/>
    <x v="1"/>
    <x v="0"/>
    <x v="7"/>
    <x v="0"/>
    <x v="0"/>
    <x v="0"/>
    <x v="1"/>
    <n v="1"/>
    <n v="1"/>
    <n v="0"/>
    <x v="715"/>
    <n v="0"/>
    <n v="0"/>
    <x v="0"/>
    <n v="0"/>
    <x v="0"/>
    <x v="1"/>
    <x v="0"/>
  </r>
  <r>
    <x v="1516"/>
    <s v="25/01/2018"/>
    <x v="360"/>
    <x v="2"/>
    <x v="1"/>
    <x v="1"/>
    <x v="0"/>
    <x v="24"/>
    <x v="0"/>
    <x v="0"/>
    <x v="0"/>
    <x v="0"/>
    <n v="1"/>
    <n v="1"/>
    <n v="0"/>
    <x v="105"/>
    <n v="1"/>
    <n v="1"/>
    <x v="0"/>
    <n v="1"/>
    <x v="1"/>
    <x v="0"/>
    <x v="0"/>
  </r>
  <r>
    <x v="1517"/>
    <s v="25/01/2018"/>
    <x v="287"/>
    <x v="13"/>
    <x v="1"/>
    <x v="1"/>
    <x v="1"/>
    <x v="9"/>
    <x v="0"/>
    <x v="0"/>
    <x v="0"/>
    <x v="1"/>
    <n v="0"/>
    <n v="0"/>
    <n v="0"/>
    <x v="36"/>
    <n v="1"/>
    <n v="0"/>
    <x v="0"/>
    <n v="1"/>
    <x v="0"/>
    <x v="0"/>
    <x v="0"/>
  </r>
  <r>
    <x v="1518"/>
    <s v="26/01/2018"/>
    <x v="347"/>
    <x v="10"/>
    <x v="1"/>
    <x v="1"/>
    <x v="0"/>
    <x v="5"/>
    <x v="0"/>
    <x v="0"/>
    <x v="0"/>
    <x v="0"/>
    <n v="1"/>
    <n v="1"/>
    <n v="1"/>
    <x v="78"/>
    <n v="1"/>
    <n v="0"/>
    <x v="0"/>
    <n v="1"/>
    <x v="0"/>
    <x v="0"/>
    <x v="0"/>
  </r>
  <r>
    <x v="1519"/>
    <s v="26/01/2018"/>
    <x v="357"/>
    <x v="24"/>
    <x v="1"/>
    <x v="1"/>
    <x v="0"/>
    <x v="10"/>
    <x v="0"/>
    <x v="0"/>
    <x v="0"/>
    <x v="1"/>
    <n v="1"/>
    <n v="1"/>
    <n v="0"/>
    <x v="757"/>
    <n v="1"/>
    <n v="0"/>
    <x v="1"/>
    <n v="0"/>
    <x v="0"/>
    <x v="0"/>
    <x v="0"/>
  </r>
  <r>
    <x v="1520"/>
    <s v="26/01/2018"/>
    <x v="334"/>
    <x v="68"/>
    <x v="0"/>
    <x v="1"/>
    <x v="0"/>
    <x v="18"/>
    <x v="0"/>
    <x v="0"/>
    <x v="0"/>
    <x v="1"/>
    <n v="0"/>
    <n v="0"/>
    <n v="1"/>
    <x v="349"/>
    <n v="0"/>
    <n v="0"/>
    <x v="0"/>
    <n v="1"/>
    <x v="0"/>
    <x v="0"/>
    <x v="0"/>
  </r>
  <r>
    <x v="1521"/>
    <s v="26/01/2018"/>
    <x v="340"/>
    <x v="19"/>
    <x v="0"/>
    <x v="1"/>
    <x v="0"/>
    <x v="19"/>
    <x v="0"/>
    <x v="0"/>
    <x v="0"/>
    <x v="1"/>
    <n v="0"/>
    <n v="1"/>
    <n v="0"/>
    <x v="599"/>
    <n v="1"/>
    <n v="1"/>
    <x v="0"/>
    <n v="0"/>
    <x v="0"/>
    <x v="0"/>
    <x v="0"/>
  </r>
  <r>
    <x v="1522"/>
    <s v="26/01/2018"/>
    <x v="341"/>
    <x v="32"/>
    <x v="1"/>
    <x v="0"/>
    <x v="0"/>
    <x v="13"/>
    <x v="0"/>
    <x v="0"/>
    <x v="0"/>
    <x v="0"/>
    <n v="1"/>
    <n v="1"/>
    <n v="1"/>
    <x v="293"/>
    <n v="1"/>
    <n v="0"/>
    <x v="1"/>
    <n v="0"/>
    <x v="0"/>
    <x v="0"/>
    <x v="0"/>
  </r>
  <r>
    <x v="1523"/>
    <s v="26/01/2018"/>
    <x v="357"/>
    <x v="1"/>
    <x v="0"/>
    <x v="1"/>
    <x v="0"/>
    <x v="10"/>
    <x v="0"/>
    <x v="0"/>
    <x v="0"/>
    <x v="0"/>
    <n v="0"/>
    <n v="1"/>
    <n v="0"/>
    <x v="772"/>
    <n v="0"/>
    <n v="0"/>
    <x v="0"/>
    <n v="0"/>
    <x v="0"/>
    <x v="0"/>
    <x v="0"/>
  </r>
  <r>
    <x v="1524"/>
    <s v="26/01/2018"/>
    <x v="361"/>
    <x v="22"/>
    <x v="1"/>
    <x v="1"/>
    <x v="0"/>
    <x v="8"/>
    <x v="0"/>
    <x v="0"/>
    <x v="0"/>
    <x v="1"/>
    <n v="0"/>
    <n v="0"/>
    <n v="0"/>
    <x v="457"/>
    <n v="0"/>
    <n v="1"/>
    <x v="0"/>
    <n v="0"/>
    <x v="0"/>
    <x v="0"/>
    <x v="0"/>
  </r>
  <r>
    <x v="1525"/>
    <s v="26/01/2018"/>
    <x v="350"/>
    <x v="0"/>
    <x v="0"/>
    <x v="1"/>
    <x v="0"/>
    <x v="7"/>
    <x v="2"/>
    <x v="0"/>
    <x v="0"/>
    <x v="0"/>
    <n v="0"/>
    <n v="1"/>
    <n v="0"/>
    <x v="462"/>
    <n v="0"/>
    <n v="0"/>
    <x v="0"/>
    <n v="1"/>
    <x v="0"/>
    <x v="0"/>
    <x v="0"/>
  </r>
  <r>
    <x v="1526"/>
    <s v="26/01/2018"/>
    <x v="362"/>
    <x v="69"/>
    <x v="0"/>
    <x v="1"/>
    <x v="0"/>
    <x v="15"/>
    <x v="0"/>
    <x v="0"/>
    <x v="0"/>
    <x v="1"/>
    <n v="0"/>
    <n v="0"/>
    <n v="0"/>
    <x v="10"/>
    <n v="0"/>
    <n v="0"/>
    <x v="1"/>
    <n v="0"/>
    <x v="0"/>
    <x v="1"/>
    <x v="0"/>
  </r>
  <r>
    <x v="1527"/>
    <d v="2018-01-26T00:00:00"/>
    <x v="353"/>
    <x v="51"/>
    <x v="1"/>
    <x v="1"/>
    <x v="0"/>
    <x v="0"/>
    <x v="1"/>
    <x v="0"/>
    <x v="0"/>
    <x v="1"/>
    <n v="1"/>
    <n v="1"/>
    <n v="0"/>
    <x v="773"/>
    <n v="0"/>
    <n v="1"/>
    <x v="1"/>
    <n v="0"/>
    <x v="0"/>
    <x v="0"/>
    <x v="0"/>
  </r>
  <r>
    <x v="1528"/>
    <d v="2018-01-27T00:00:00"/>
    <x v="363"/>
    <x v="46"/>
    <x v="1"/>
    <x v="1"/>
    <x v="0"/>
    <x v="28"/>
    <x v="0"/>
    <x v="0"/>
    <x v="0"/>
    <x v="1"/>
    <n v="0"/>
    <n v="0"/>
    <n v="0"/>
    <x v="522"/>
    <n v="1"/>
    <n v="0"/>
    <x v="1"/>
    <n v="0"/>
    <x v="0"/>
    <x v="0"/>
    <x v="0"/>
  </r>
  <r>
    <x v="1529"/>
    <s v="27/01/2018"/>
    <x v="340"/>
    <x v="13"/>
    <x v="0"/>
    <x v="1"/>
    <x v="1"/>
    <x v="3"/>
    <x v="0"/>
    <x v="0"/>
    <x v="0"/>
    <x v="1"/>
    <n v="0"/>
    <n v="1"/>
    <n v="0"/>
    <x v="774"/>
    <n v="0"/>
    <n v="0"/>
    <x v="0"/>
    <n v="0"/>
    <x v="0"/>
    <x v="0"/>
    <x v="0"/>
  </r>
  <r>
    <x v="1530"/>
    <s v="27/01/2018"/>
    <x v="364"/>
    <x v="15"/>
    <x v="0"/>
    <x v="1"/>
    <x v="0"/>
    <x v="8"/>
    <x v="0"/>
    <x v="0"/>
    <x v="1"/>
    <x v="0"/>
    <n v="0"/>
    <n v="0"/>
    <n v="0"/>
    <x v="775"/>
    <n v="0"/>
    <n v="0"/>
    <x v="1"/>
    <n v="0"/>
    <x v="0"/>
    <x v="0"/>
    <x v="1"/>
  </r>
  <r>
    <x v="1531"/>
    <d v="2018-01-27T00:00:00"/>
    <x v="365"/>
    <x v="60"/>
    <x v="1"/>
    <x v="1"/>
    <x v="0"/>
    <x v="38"/>
    <x v="0"/>
    <x v="0"/>
    <x v="0"/>
    <x v="0"/>
    <n v="0"/>
    <n v="1"/>
    <n v="0"/>
    <x v="776"/>
    <n v="0"/>
    <n v="1"/>
    <x v="0"/>
    <n v="1"/>
    <x v="0"/>
    <x v="1"/>
    <x v="0"/>
  </r>
  <r>
    <x v="1532"/>
    <d v="2018-01-28T00:00:00"/>
    <x v="366"/>
    <x v="19"/>
    <x v="1"/>
    <x v="1"/>
    <x v="0"/>
    <x v="5"/>
    <x v="1"/>
    <x v="0"/>
    <x v="0"/>
    <x v="0"/>
    <n v="0"/>
    <n v="1"/>
    <n v="1"/>
    <x v="511"/>
    <n v="0"/>
    <n v="1"/>
    <x v="0"/>
    <n v="1"/>
    <x v="1"/>
    <x v="0"/>
    <x v="0"/>
  </r>
  <r>
    <x v="1533"/>
    <d v="2018-01-28T00:00:00"/>
    <x v="367"/>
    <x v="17"/>
    <x v="0"/>
    <x v="1"/>
    <x v="1"/>
    <x v="3"/>
    <x v="0"/>
    <x v="0"/>
    <x v="0"/>
    <x v="1"/>
    <n v="1"/>
    <n v="1"/>
    <n v="0"/>
    <x v="777"/>
    <n v="0"/>
    <n v="1"/>
    <x v="1"/>
    <n v="0"/>
    <x v="0"/>
    <x v="0"/>
    <x v="0"/>
  </r>
  <r>
    <x v="1534"/>
    <d v="2018-01-28T00:00:00"/>
    <x v="353"/>
    <x v="16"/>
    <x v="1"/>
    <x v="0"/>
    <x v="0"/>
    <x v="18"/>
    <x v="1"/>
    <x v="0"/>
    <x v="0"/>
    <x v="0"/>
    <n v="0"/>
    <n v="0"/>
    <n v="0"/>
    <x v="227"/>
    <n v="0"/>
    <n v="0"/>
    <x v="0"/>
    <n v="0"/>
    <x v="1"/>
    <x v="0"/>
    <x v="0"/>
  </r>
  <r>
    <x v="1535"/>
    <d v="2018-01-28T00:00:00"/>
    <x v="366"/>
    <x v="11"/>
    <x v="0"/>
    <x v="0"/>
    <x v="0"/>
    <x v="5"/>
    <x v="1"/>
    <x v="0"/>
    <x v="0"/>
    <x v="1"/>
    <n v="0"/>
    <n v="0"/>
    <n v="1"/>
    <x v="88"/>
    <n v="0"/>
    <n v="1"/>
    <x v="0"/>
    <n v="1"/>
    <x v="0"/>
    <x v="0"/>
    <x v="0"/>
  </r>
  <r>
    <x v="1536"/>
    <s v="28/01/2018"/>
    <x v="368"/>
    <x v="46"/>
    <x v="1"/>
    <x v="0"/>
    <x v="0"/>
    <x v="20"/>
    <x v="0"/>
    <x v="0"/>
    <x v="0"/>
    <x v="1"/>
    <n v="0"/>
    <n v="1"/>
    <n v="0"/>
    <x v="778"/>
    <n v="1"/>
    <n v="1"/>
    <x v="0"/>
    <n v="0"/>
    <x v="0"/>
    <x v="0"/>
    <x v="0"/>
  </r>
  <r>
    <x v="1537"/>
    <s v="28/01/2018"/>
    <x v="350"/>
    <x v="26"/>
    <x v="1"/>
    <x v="1"/>
    <x v="0"/>
    <x v="5"/>
    <x v="2"/>
    <x v="0"/>
    <x v="0"/>
    <x v="0"/>
    <n v="1"/>
    <n v="1"/>
    <n v="0"/>
    <x v="251"/>
    <n v="0"/>
    <n v="1"/>
    <x v="1"/>
    <n v="0"/>
    <x v="0"/>
    <x v="0"/>
    <x v="0"/>
  </r>
  <r>
    <x v="1538"/>
    <s v="28/01/2018"/>
    <x v="350"/>
    <x v="12"/>
    <x v="0"/>
    <x v="1"/>
    <x v="0"/>
    <x v="5"/>
    <x v="2"/>
    <x v="0"/>
    <x v="0"/>
    <x v="0"/>
    <n v="1"/>
    <n v="1"/>
    <n v="0"/>
    <x v="507"/>
    <n v="0"/>
    <n v="0"/>
    <x v="1"/>
    <n v="1"/>
    <x v="0"/>
    <x v="0"/>
    <x v="0"/>
  </r>
  <r>
    <x v="1539"/>
    <s v="28/01/2018"/>
    <x v="340"/>
    <x v="2"/>
    <x v="1"/>
    <x v="1"/>
    <x v="0"/>
    <x v="3"/>
    <x v="0"/>
    <x v="0"/>
    <x v="0"/>
    <x v="1"/>
    <n v="0"/>
    <n v="1"/>
    <n v="0"/>
    <x v="57"/>
    <n v="0"/>
    <n v="1"/>
    <x v="1"/>
    <n v="0"/>
    <x v="0"/>
    <x v="0"/>
    <x v="0"/>
  </r>
  <r>
    <x v="1540"/>
    <d v="2018-01-29T00:00:00"/>
    <x v="281"/>
    <x v="8"/>
    <x v="0"/>
    <x v="1"/>
    <x v="0"/>
    <x v="0"/>
    <x v="0"/>
    <x v="0"/>
    <x v="0"/>
    <x v="1"/>
    <n v="1"/>
    <n v="1"/>
    <n v="0"/>
    <x v="779"/>
    <n v="0"/>
    <n v="0"/>
    <x v="1"/>
    <n v="0"/>
    <x v="0"/>
    <x v="0"/>
    <x v="0"/>
  </r>
  <r>
    <x v="1541"/>
    <s v="29/01/2018"/>
    <x v="287"/>
    <x v="55"/>
    <x v="1"/>
    <x v="0"/>
    <x v="0"/>
    <x v="7"/>
    <x v="2"/>
    <x v="0"/>
    <x v="0"/>
    <x v="1"/>
    <n v="1"/>
    <n v="1"/>
    <n v="0"/>
    <x v="780"/>
    <n v="0"/>
    <n v="0"/>
    <x v="1"/>
    <n v="0"/>
    <x v="0"/>
    <x v="0"/>
    <x v="0"/>
  </r>
  <r>
    <x v="1542"/>
    <s v="29/01/2018"/>
    <x v="369"/>
    <x v="2"/>
    <x v="1"/>
    <x v="0"/>
    <x v="0"/>
    <x v="24"/>
    <x v="0"/>
    <x v="0"/>
    <x v="0"/>
    <x v="0"/>
    <n v="1"/>
    <n v="1"/>
    <n v="0"/>
    <x v="163"/>
    <n v="1"/>
    <n v="0"/>
    <x v="1"/>
    <n v="0"/>
    <x v="0"/>
    <x v="0"/>
    <x v="0"/>
  </r>
  <r>
    <x v="1543"/>
    <s v="29/01/2018"/>
    <x v="287"/>
    <x v="27"/>
    <x v="1"/>
    <x v="1"/>
    <x v="0"/>
    <x v="7"/>
    <x v="0"/>
    <x v="0"/>
    <x v="0"/>
    <x v="1"/>
    <n v="1"/>
    <n v="1"/>
    <n v="0"/>
    <x v="316"/>
    <n v="0"/>
    <n v="0"/>
    <x v="1"/>
    <n v="0"/>
    <x v="0"/>
    <x v="0"/>
    <x v="0"/>
  </r>
  <r>
    <x v="1544"/>
    <d v="2018-01-29T00:00:00"/>
    <x v="370"/>
    <x v="13"/>
    <x v="1"/>
    <x v="1"/>
    <x v="0"/>
    <x v="2"/>
    <x v="1"/>
    <x v="0"/>
    <x v="0"/>
    <x v="1"/>
    <n v="1"/>
    <n v="0"/>
    <n v="0"/>
    <x v="47"/>
    <n v="1"/>
    <n v="0"/>
    <x v="0"/>
    <n v="1"/>
    <x v="1"/>
    <x v="0"/>
    <x v="0"/>
  </r>
  <r>
    <x v="1545"/>
    <s v="29/01/2018"/>
    <x v="340"/>
    <x v="16"/>
    <x v="0"/>
    <x v="1"/>
    <x v="0"/>
    <x v="10"/>
    <x v="0"/>
    <x v="0"/>
    <x v="0"/>
    <x v="0"/>
    <n v="0"/>
    <n v="0"/>
    <n v="1"/>
    <x v="781"/>
    <n v="0"/>
    <n v="0"/>
    <x v="0"/>
    <n v="1"/>
    <x v="0"/>
    <x v="0"/>
    <x v="0"/>
  </r>
  <r>
    <x v="1546"/>
    <s v="29/01/2018"/>
    <x v="340"/>
    <x v="24"/>
    <x v="1"/>
    <x v="1"/>
    <x v="1"/>
    <x v="10"/>
    <x v="0"/>
    <x v="0"/>
    <x v="0"/>
    <x v="1"/>
    <n v="1"/>
    <n v="1"/>
    <n v="0"/>
    <x v="6"/>
    <n v="0"/>
    <n v="0"/>
    <x v="0"/>
    <n v="0"/>
    <x v="0"/>
    <x v="0"/>
    <x v="0"/>
  </r>
  <r>
    <x v="1547"/>
    <d v="2018-01-30T00:00:00"/>
    <x v="340"/>
    <x v="36"/>
    <x v="1"/>
    <x v="1"/>
    <x v="0"/>
    <x v="0"/>
    <x v="1"/>
    <x v="0"/>
    <x v="0"/>
    <x v="0"/>
    <n v="0"/>
    <n v="0"/>
    <n v="1"/>
    <x v="600"/>
    <n v="0"/>
    <n v="0"/>
    <x v="0"/>
    <n v="1"/>
    <x v="0"/>
    <x v="0"/>
    <x v="0"/>
  </r>
  <r>
    <x v="1548"/>
    <s v="30/01/2018"/>
    <x v="371"/>
    <x v="13"/>
    <x v="0"/>
    <x v="1"/>
    <x v="1"/>
    <x v="11"/>
    <x v="0"/>
    <x v="0"/>
    <x v="0"/>
    <x v="1"/>
    <n v="0"/>
    <n v="0"/>
    <n v="0"/>
    <x v="582"/>
    <n v="0"/>
    <n v="0"/>
    <x v="0"/>
    <n v="0"/>
    <x v="0"/>
    <x v="0"/>
    <x v="0"/>
  </r>
  <r>
    <x v="1549"/>
    <s v="30/01/2018"/>
    <x v="372"/>
    <x v="22"/>
    <x v="0"/>
    <x v="0"/>
    <x v="0"/>
    <x v="21"/>
    <x v="0"/>
    <x v="0"/>
    <x v="0"/>
    <x v="1"/>
    <n v="1"/>
    <n v="1"/>
    <n v="0"/>
    <x v="188"/>
    <n v="0"/>
    <n v="0"/>
    <x v="1"/>
    <n v="0"/>
    <x v="0"/>
    <x v="0"/>
    <x v="0"/>
  </r>
  <r>
    <x v="1550"/>
    <d v="2018-01-30T00:00:00"/>
    <x v="340"/>
    <x v="22"/>
    <x v="0"/>
    <x v="1"/>
    <x v="0"/>
    <x v="7"/>
    <x v="1"/>
    <x v="0"/>
    <x v="0"/>
    <x v="0"/>
    <n v="1"/>
    <n v="1"/>
    <n v="0"/>
    <x v="23"/>
    <n v="0"/>
    <n v="0"/>
    <x v="0"/>
    <n v="1"/>
    <x v="0"/>
    <x v="0"/>
    <x v="0"/>
  </r>
  <r>
    <x v="1551"/>
    <d v="2018-01-30T00:00:00"/>
    <x v="349"/>
    <x v="12"/>
    <x v="1"/>
    <x v="1"/>
    <x v="0"/>
    <x v="5"/>
    <x v="1"/>
    <x v="0"/>
    <x v="0"/>
    <x v="0"/>
    <n v="1"/>
    <n v="0"/>
    <n v="0"/>
    <x v="782"/>
    <n v="0"/>
    <n v="0"/>
    <x v="1"/>
    <n v="0"/>
    <x v="1"/>
    <x v="0"/>
    <x v="0"/>
  </r>
  <r>
    <x v="1552"/>
    <d v="2018-01-30T00:00:00"/>
    <x v="373"/>
    <x v="22"/>
    <x v="0"/>
    <x v="0"/>
    <x v="1"/>
    <x v="3"/>
    <x v="1"/>
    <x v="0"/>
    <x v="0"/>
    <x v="1"/>
    <n v="0"/>
    <n v="1"/>
    <n v="0"/>
    <x v="403"/>
    <n v="1"/>
    <n v="0"/>
    <x v="0"/>
    <n v="0"/>
    <x v="1"/>
    <x v="0"/>
    <x v="0"/>
  </r>
  <r>
    <x v="1553"/>
    <d v="2018-01-31T00:00:00"/>
    <x v="374"/>
    <x v="17"/>
    <x v="0"/>
    <x v="0"/>
    <x v="0"/>
    <x v="19"/>
    <x v="1"/>
    <x v="0"/>
    <x v="0"/>
    <x v="0"/>
    <n v="1"/>
    <n v="1"/>
    <n v="0"/>
    <x v="783"/>
    <n v="1"/>
    <n v="1"/>
    <x v="0"/>
    <n v="1"/>
    <x v="0"/>
    <x v="0"/>
    <x v="0"/>
  </r>
  <r>
    <x v="1554"/>
    <s v="31/01/2018"/>
    <x v="368"/>
    <x v="20"/>
    <x v="1"/>
    <x v="1"/>
    <x v="0"/>
    <x v="2"/>
    <x v="0"/>
    <x v="0"/>
    <x v="0"/>
    <x v="1"/>
    <n v="0"/>
    <n v="0"/>
    <n v="0"/>
    <x v="227"/>
    <n v="0"/>
    <n v="0"/>
    <x v="0"/>
    <n v="0"/>
    <x v="0"/>
    <x v="0"/>
    <x v="0"/>
  </r>
  <r>
    <x v="1555"/>
    <s v="31/01/2018"/>
    <x v="368"/>
    <x v="20"/>
    <x v="1"/>
    <x v="1"/>
    <x v="0"/>
    <x v="2"/>
    <x v="0"/>
    <x v="0"/>
    <x v="0"/>
    <x v="1"/>
    <n v="0"/>
    <n v="0"/>
    <n v="0"/>
    <x v="227"/>
    <n v="0"/>
    <n v="0"/>
    <x v="0"/>
    <n v="0"/>
    <x v="0"/>
    <x v="0"/>
    <x v="0"/>
  </r>
  <r>
    <x v="1556"/>
    <s v="31/01/2018"/>
    <x v="341"/>
    <x v="38"/>
    <x v="0"/>
    <x v="1"/>
    <x v="0"/>
    <x v="7"/>
    <x v="0"/>
    <x v="0"/>
    <x v="0"/>
    <x v="1"/>
    <n v="0"/>
    <n v="1"/>
    <n v="0"/>
    <x v="342"/>
    <n v="0"/>
    <n v="1"/>
    <x v="1"/>
    <n v="0"/>
    <x v="0"/>
    <x v="0"/>
    <x v="0"/>
  </r>
  <r>
    <x v="1557"/>
    <d v="2018-01-02T00:00:00"/>
    <x v="375"/>
    <x v="7"/>
    <x v="1"/>
    <x v="0"/>
    <x v="0"/>
    <x v="7"/>
    <x v="0"/>
    <x v="0"/>
    <x v="0"/>
    <x v="1"/>
    <n v="1"/>
    <n v="1"/>
    <n v="0"/>
    <x v="248"/>
    <n v="1"/>
    <n v="0"/>
    <x v="0"/>
    <n v="0"/>
    <x v="0"/>
    <x v="1"/>
    <x v="0"/>
  </r>
  <r>
    <x v="1558"/>
    <d v="2018-02-01T00:00:00"/>
    <x v="281"/>
    <x v="10"/>
    <x v="0"/>
    <x v="1"/>
    <x v="0"/>
    <x v="18"/>
    <x v="1"/>
    <x v="0"/>
    <x v="0"/>
    <x v="1"/>
    <n v="1"/>
    <n v="0"/>
    <n v="0"/>
    <x v="759"/>
    <n v="1"/>
    <n v="0"/>
    <x v="0"/>
    <n v="0"/>
    <x v="0"/>
    <x v="0"/>
    <x v="0"/>
  </r>
  <r>
    <x v="1559"/>
    <d v="2018-01-02T00:00:00"/>
    <x v="361"/>
    <x v="23"/>
    <x v="0"/>
    <x v="1"/>
    <x v="0"/>
    <x v="10"/>
    <x v="0"/>
    <x v="1"/>
    <x v="0"/>
    <x v="1"/>
    <n v="1"/>
    <n v="1"/>
    <n v="0"/>
    <x v="370"/>
    <n v="0"/>
    <n v="0"/>
    <x v="1"/>
    <n v="0"/>
    <x v="0"/>
    <x v="0"/>
    <x v="1"/>
  </r>
  <r>
    <x v="1560"/>
    <d v="2018-02-01T00:00:00"/>
    <x v="367"/>
    <x v="0"/>
    <x v="0"/>
    <x v="1"/>
    <x v="0"/>
    <x v="0"/>
    <x v="1"/>
    <x v="0"/>
    <x v="0"/>
    <x v="0"/>
    <n v="1"/>
    <n v="0"/>
    <n v="0"/>
    <x v="164"/>
    <n v="0"/>
    <n v="0"/>
    <x v="0"/>
    <n v="0"/>
    <x v="1"/>
    <x v="0"/>
    <x v="0"/>
  </r>
  <r>
    <x v="1561"/>
    <d v="2018-01-02T00:00:00"/>
    <x v="369"/>
    <x v="14"/>
    <x v="0"/>
    <x v="0"/>
    <x v="1"/>
    <x v="15"/>
    <x v="0"/>
    <x v="0"/>
    <x v="0"/>
    <x v="1"/>
    <n v="0"/>
    <n v="0"/>
    <n v="0"/>
    <x v="594"/>
    <n v="0"/>
    <n v="0"/>
    <x v="1"/>
    <n v="1"/>
    <x v="0"/>
    <x v="0"/>
    <x v="0"/>
  </r>
  <r>
    <x v="1562"/>
    <d v="2018-01-02T00:00:00"/>
    <x v="340"/>
    <x v="13"/>
    <x v="0"/>
    <x v="1"/>
    <x v="1"/>
    <x v="5"/>
    <x v="0"/>
    <x v="0"/>
    <x v="0"/>
    <x v="0"/>
    <n v="0"/>
    <n v="1"/>
    <n v="0"/>
    <x v="10"/>
    <n v="0"/>
    <n v="0"/>
    <x v="1"/>
    <n v="0"/>
    <x v="0"/>
    <x v="0"/>
    <x v="0"/>
  </r>
  <r>
    <x v="1563"/>
    <d v="2018-02-01T00:00:00"/>
    <x v="367"/>
    <x v="26"/>
    <x v="0"/>
    <x v="0"/>
    <x v="0"/>
    <x v="0"/>
    <x v="1"/>
    <x v="0"/>
    <x v="0"/>
    <x v="0"/>
    <n v="1"/>
    <n v="0"/>
    <n v="0"/>
    <x v="52"/>
    <n v="1"/>
    <n v="0"/>
    <x v="0"/>
    <n v="1"/>
    <x v="1"/>
    <x v="0"/>
    <x v="0"/>
  </r>
  <r>
    <x v="1564"/>
    <d v="2018-01-02T00:00:00"/>
    <x v="364"/>
    <x v="24"/>
    <x v="0"/>
    <x v="1"/>
    <x v="0"/>
    <x v="3"/>
    <x v="0"/>
    <x v="0"/>
    <x v="0"/>
    <x v="1"/>
    <n v="1"/>
    <n v="1"/>
    <n v="0"/>
    <x v="148"/>
    <n v="0"/>
    <n v="0"/>
    <x v="0"/>
    <n v="0"/>
    <x v="0"/>
    <x v="0"/>
    <x v="0"/>
  </r>
  <r>
    <x v="1565"/>
    <d v="2018-01-02T00:00:00"/>
    <x v="376"/>
    <x v="22"/>
    <x v="1"/>
    <x v="1"/>
    <x v="0"/>
    <x v="2"/>
    <x v="0"/>
    <x v="0"/>
    <x v="0"/>
    <x v="1"/>
    <n v="0"/>
    <n v="0"/>
    <n v="0"/>
    <x v="267"/>
    <n v="0"/>
    <n v="0"/>
    <x v="1"/>
    <n v="0"/>
    <x v="0"/>
    <x v="0"/>
    <x v="0"/>
  </r>
  <r>
    <x v="1566"/>
    <d v="2018-01-02T00:00:00"/>
    <x v="351"/>
    <x v="26"/>
    <x v="0"/>
    <x v="1"/>
    <x v="0"/>
    <x v="9"/>
    <x v="0"/>
    <x v="0"/>
    <x v="0"/>
    <x v="1"/>
    <n v="0"/>
    <n v="0"/>
    <n v="0"/>
    <x v="784"/>
    <n v="0"/>
    <n v="0"/>
    <x v="0"/>
    <n v="0"/>
    <x v="0"/>
    <x v="1"/>
    <x v="0"/>
  </r>
  <r>
    <x v="1567"/>
    <d v="2018-01-02T00:00:00"/>
    <x v="375"/>
    <x v="15"/>
    <x v="1"/>
    <x v="1"/>
    <x v="0"/>
    <x v="7"/>
    <x v="0"/>
    <x v="0"/>
    <x v="0"/>
    <x v="0"/>
    <n v="1"/>
    <n v="1"/>
    <n v="0"/>
    <x v="785"/>
    <n v="0"/>
    <n v="0"/>
    <x v="0"/>
    <n v="0"/>
    <x v="0"/>
    <x v="0"/>
    <x v="0"/>
  </r>
  <r>
    <x v="1568"/>
    <d v="2018-02-02T00:00:00"/>
    <x v="364"/>
    <x v="52"/>
    <x v="0"/>
    <x v="0"/>
    <x v="0"/>
    <x v="10"/>
    <x v="0"/>
    <x v="0"/>
    <x v="1"/>
    <x v="1"/>
    <n v="0"/>
    <n v="0"/>
    <n v="0"/>
    <x v="337"/>
    <n v="0"/>
    <n v="0"/>
    <x v="1"/>
    <n v="0"/>
    <x v="0"/>
    <x v="1"/>
    <x v="1"/>
  </r>
  <r>
    <x v="1569"/>
    <d v="2018-02-02T00:00:00"/>
    <x v="362"/>
    <x v="12"/>
    <x v="0"/>
    <x v="0"/>
    <x v="0"/>
    <x v="11"/>
    <x v="0"/>
    <x v="0"/>
    <x v="0"/>
    <x v="0"/>
    <n v="1"/>
    <n v="1"/>
    <n v="0"/>
    <x v="331"/>
    <n v="1"/>
    <n v="1"/>
    <x v="1"/>
    <n v="1"/>
    <x v="0"/>
    <x v="0"/>
    <x v="0"/>
  </r>
  <r>
    <x v="1570"/>
    <d v="2018-02-02T00:00:00"/>
    <x v="361"/>
    <x v="12"/>
    <x v="1"/>
    <x v="1"/>
    <x v="0"/>
    <x v="7"/>
    <x v="0"/>
    <x v="0"/>
    <x v="0"/>
    <x v="1"/>
    <n v="1"/>
    <n v="1"/>
    <n v="0"/>
    <x v="110"/>
    <n v="0"/>
    <n v="0"/>
    <x v="1"/>
    <n v="0"/>
    <x v="0"/>
    <x v="0"/>
    <x v="0"/>
  </r>
  <r>
    <x v="1571"/>
    <d v="2018-02-02T00:00:00"/>
    <x v="374"/>
    <x v="36"/>
    <x v="0"/>
    <x v="1"/>
    <x v="0"/>
    <x v="10"/>
    <x v="1"/>
    <x v="0"/>
    <x v="0"/>
    <x v="1"/>
    <n v="1"/>
    <n v="1"/>
    <n v="0"/>
    <x v="5"/>
    <n v="0"/>
    <n v="0"/>
    <x v="0"/>
    <n v="1"/>
    <x v="1"/>
    <x v="0"/>
    <x v="0"/>
  </r>
  <r>
    <x v="1572"/>
    <d v="2018-02-02T00:00:00"/>
    <x v="364"/>
    <x v="11"/>
    <x v="0"/>
    <x v="1"/>
    <x v="0"/>
    <x v="10"/>
    <x v="0"/>
    <x v="0"/>
    <x v="1"/>
    <x v="0"/>
    <n v="1"/>
    <n v="1"/>
    <n v="0"/>
    <x v="51"/>
    <n v="1"/>
    <n v="1"/>
    <x v="1"/>
    <n v="0"/>
    <x v="0"/>
    <x v="1"/>
    <x v="1"/>
  </r>
  <r>
    <x v="1573"/>
    <d v="2018-02-02T00:00:00"/>
    <x v="374"/>
    <x v="26"/>
    <x v="0"/>
    <x v="1"/>
    <x v="0"/>
    <x v="10"/>
    <x v="1"/>
    <x v="0"/>
    <x v="0"/>
    <x v="0"/>
    <n v="0"/>
    <n v="1"/>
    <n v="0"/>
    <x v="786"/>
    <n v="0"/>
    <n v="0"/>
    <x v="0"/>
    <n v="0"/>
    <x v="0"/>
    <x v="0"/>
    <x v="0"/>
  </r>
  <r>
    <x v="1574"/>
    <d v="2018-02-02T00:00:00"/>
    <x v="368"/>
    <x v="1"/>
    <x v="0"/>
    <x v="1"/>
    <x v="1"/>
    <x v="9"/>
    <x v="0"/>
    <x v="0"/>
    <x v="0"/>
    <x v="0"/>
    <n v="0"/>
    <n v="1"/>
    <n v="0"/>
    <x v="787"/>
    <n v="0"/>
    <n v="0"/>
    <x v="1"/>
    <n v="0"/>
    <x v="0"/>
    <x v="0"/>
    <x v="0"/>
  </r>
  <r>
    <x v="1575"/>
    <d v="2018-02-02T00:00:00"/>
    <x v="364"/>
    <x v="9"/>
    <x v="0"/>
    <x v="1"/>
    <x v="0"/>
    <x v="10"/>
    <x v="0"/>
    <x v="0"/>
    <x v="0"/>
    <x v="1"/>
    <n v="0"/>
    <n v="0"/>
    <n v="0"/>
    <x v="788"/>
    <n v="0"/>
    <n v="1"/>
    <x v="1"/>
    <n v="0"/>
    <x v="0"/>
    <x v="0"/>
    <x v="0"/>
  </r>
  <r>
    <x v="1576"/>
    <d v="2018-02-02T00:00:00"/>
    <x v="361"/>
    <x v="4"/>
    <x v="1"/>
    <x v="1"/>
    <x v="0"/>
    <x v="7"/>
    <x v="0"/>
    <x v="0"/>
    <x v="0"/>
    <x v="0"/>
    <n v="1"/>
    <n v="1"/>
    <n v="0"/>
    <x v="434"/>
    <n v="0"/>
    <n v="0"/>
    <x v="1"/>
    <n v="0"/>
    <x v="0"/>
    <x v="0"/>
    <x v="0"/>
  </r>
  <r>
    <x v="1577"/>
    <d v="2018-02-02T00:00:00"/>
    <x v="364"/>
    <x v="39"/>
    <x v="0"/>
    <x v="1"/>
    <x v="0"/>
    <x v="10"/>
    <x v="0"/>
    <x v="0"/>
    <x v="0"/>
    <x v="0"/>
    <n v="1"/>
    <n v="1"/>
    <n v="0"/>
    <x v="87"/>
    <n v="0"/>
    <n v="0"/>
    <x v="0"/>
    <n v="0"/>
    <x v="0"/>
    <x v="0"/>
    <x v="0"/>
  </r>
  <r>
    <x v="1578"/>
    <d v="2018-02-02T00:00:00"/>
    <x v="377"/>
    <x v="12"/>
    <x v="1"/>
    <x v="1"/>
    <x v="1"/>
    <x v="8"/>
    <x v="0"/>
    <x v="0"/>
    <x v="0"/>
    <x v="0"/>
    <n v="1"/>
    <n v="1"/>
    <n v="0"/>
    <x v="789"/>
    <n v="1"/>
    <n v="0"/>
    <x v="1"/>
    <n v="1"/>
    <x v="0"/>
    <x v="0"/>
    <x v="0"/>
  </r>
  <r>
    <x v="1579"/>
    <d v="2018-03-02T00:00:00"/>
    <x v="378"/>
    <x v="27"/>
    <x v="1"/>
    <x v="0"/>
    <x v="0"/>
    <x v="21"/>
    <x v="2"/>
    <x v="0"/>
    <x v="0"/>
    <x v="0"/>
    <n v="0"/>
    <n v="0"/>
    <n v="0"/>
    <x v="47"/>
    <n v="0"/>
    <n v="0"/>
    <x v="1"/>
    <n v="1"/>
    <x v="0"/>
    <x v="0"/>
    <x v="0"/>
  </r>
  <r>
    <x v="1580"/>
    <d v="2018-03-02T00:00:00"/>
    <x v="362"/>
    <x v="8"/>
    <x v="1"/>
    <x v="1"/>
    <x v="0"/>
    <x v="8"/>
    <x v="0"/>
    <x v="0"/>
    <x v="0"/>
    <x v="0"/>
    <n v="0"/>
    <n v="1"/>
    <n v="0"/>
    <x v="790"/>
    <n v="0"/>
    <n v="0"/>
    <x v="0"/>
    <n v="1"/>
    <x v="0"/>
    <x v="0"/>
    <x v="0"/>
  </r>
  <r>
    <x v="1581"/>
    <d v="2018-03-02T00:00:00"/>
    <x v="378"/>
    <x v="20"/>
    <x v="0"/>
    <x v="1"/>
    <x v="0"/>
    <x v="21"/>
    <x v="0"/>
    <x v="1"/>
    <x v="1"/>
    <x v="0"/>
    <n v="0"/>
    <n v="1"/>
    <n v="0"/>
    <x v="791"/>
    <n v="0"/>
    <n v="0"/>
    <x v="1"/>
    <n v="1"/>
    <x v="0"/>
    <x v="0"/>
    <x v="2"/>
  </r>
  <r>
    <x v="1582"/>
    <d v="2018-03-02T00:00:00"/>
    <x v="379"/>
    <x v="32"/>
    <x v="1"/>
    <x v="1"/>
    <x v="0"/>
    <x v="39"/>
    <x v="0"/>
    <x v="0"/>
    <x v="0"/>
    <x v="0"/>
    <n v="0"/>
    <n v="0"/>
    <n v="0"/>
    <x v="560"/>
    <n v="0"/>
    <n v="0"/>
    <x v="1"/>
    <n v="0"/>
    <x v="0"/>
    <x v="0"/>
    <x v="0"/>
  </r>
  <r>
    <x v="1583"/>
    <d v="2018-02-03T00:00:00"/>
    <x v="380"/>
    <x v="9"/>
    <x v="0"/>
    <x v="1"/>
    <x v="0"/>
    <x v="21"/>
    <x v="1"/>
    <x v="0"/>
    <x v="0"/>
    <x v="1"/>
    <n v="0"/>
    <n v="1"/>
    <n v="0"/>
    <x v="792"/>
    <n v="1"/>
    <n v="0"/>
    <x v="0"/>
    <n v="1"/>
    <x v="1"/>
    <x v="0"/>
    <x v="0"/>
  </r>
  <r>
    <x v="1584"/>
    <d v="2018-02-03T00:00:00"/>
    <x v="367"/>
    <x v="10"/>
    <x v="1"/>
    <x v="1"/>
    <x v="0"/>
    <x v="18"/>
    <x v="1"/>
    <x v="0"/>
    <x v="0"/>
    <x v="0"/>
    <n v="0"/>
    <n v="0"/>
    <n v="0"/>
    <x v="793"/>
    <n v="0"/>
    <n v="1"/>
    <x v="0"/>
    <n v="0"/>
    <x v="0"/>
    <x v="0"/>
    <x v="0"/>
  </r>
  <r>
    <x v="1585"/>
    <d v="2018-03-02T00:00:00"/>
    <x v="359"/>
    <x v="9"/>
    <x v="1"/>
    <x v="1"/>
    <x v="0"/>
    <x v="2"/>
    <x v="0"/>
    <x v="0"/>
    <x v="0"/>
    <x v="0"/>
    <n v="0"/>
    <n v="0"/>
    <n v="0"/>
    <x v="369"/>
    <n v="1"/>
    <n v="0"/>
    <x v="1"/>
    <n v="0"/>
    <x v="0"/>
    <x v="0"/>
    <x v="0"/>
  </r>
  <r>
    <x v="1586"/>
    <d v="2018-04-02T00:00:00"/>
    <x v="381"/>
    <x v="26"/>
    <x v="0"/>
    <x v="0"/>
    <x v="0"/>
    <x v="27"/>
    <x v="0"/>
    <x v="0"/>
    <x v="0"/>
    <x v="0"/>
    <n v="1"/>
    <n v="1"/>
    <n v="0"/>
    <x v="794"/>
    <n v="1"/>
    <n v="0"/>
    <x v="1"/>
    <n v="1"/>
    <x v="0"/>
    <x v="1"/>
    <x v="0"/>
  </r>
  <r>
    <x v="1587"/>
    <d v="2018-04-02T00:00:00"/>
    <x v="364"/>
    <x v="33"/>
    <x v="0"/>
    <x v="1"/>
    <x v="0"/>
    <x v="0"/>
    <x v="0"/>
    <x v="0"/>
    <x v="0"/>
    <x v="1"/>
    <n v="1"/>
    <n v="1"/>
    <n v="0"/>
    <x v="557"/>
    <n v="1"/>
    <n v="1"/>
    <x v="1"/>
    <n v="0"/>
    <x v="0"/>
    <x v="0"/>
    <x v="0"/>
  </r>
  <r>
    <x v="1588"/>
    <d v="2018-04-02T00:00:00"/>
    <x v="351"/>
    <x v="10"/>
    <x v="0"/>
    <x v="1"/>
    <x v="0"/>
    <x v="10"/>
    <x v="0"/>
    <x v="1"/>
    <x v="1"/>
    <x v="0"/>
    <n v="1"/>
    <n v="1"/>
    <n v="0"/>
    <x v="661"/>
    <n v="0"/>
    <n v="0"/>
    <x v="1"/>
    <n v="0"/>
    <x v="0"/>
    <x v="0"/>
    <x v="2"/>
  </r>
  <r>
    <x v="1589"/>
    <d v="2018-02-04T00:00:00"/>
    <x v="382"/>
    <x v="36"/>
    <x v="0"/>
    <x v="1"/>
    <x v="0"/>
    <x v="19"/>
    <x v="1"/>
    <x v="0"/>
    <x v="0"/>
    <x v="1"/>
    <n v="1"/>
    <n v="0"/>
    <n v="0"/>
    <x v="795"/>
    <n v="0"/>
    <n v="1"/>
    <x v="0"/>
    <n v="1"/>
    <x v="0"/>
    <x v="0"/>
    <x v="0"/>
  </r>
  <r>
    <x v="1590"/>
    <d v="2018-05-02T00:00:00"/>
    <x v="360"/>
    <x v="4"/>
    <x v="0"/>
    <x v="0"/>
    <x v="0"/>
    <x v="8"/>
    <x v="0"/>
    <x v="0"/>
    <x v="1"/>
    <x v="1"/>
    <n v="1"/>
    <n v="1"/>
    <n v="1"/>
    <x v="328"/>
    <n v="0"/>
    <n v="0"/>
    <x v="1"/>
    <n v="1"/>
    <x v="0"/>
    <x v="0"/>
    <x v="1"/>
  </r>
  <r>
    <x v="1591"/>
    <d v="2018-05-02T00:00:00"/>
    <x v="376"/>
    <x v="60"/>
    <x v="1"/>
    <x v="1"/>
    <x v="0"/>
    <x v="3"/>
    <x v="0"/>
    <x v="0"/>
    <x v="0"/>
    <x v="1"/>
    <n v="1"/>
    <n v="1"/>
    <n v="0"/>
    <x v="592"/>
    <n v="0"/>
    <n v="0"/>
    <x v="0"/>
    <n v="1"/>
    <x v="0"/>
    <x v="1"/>
    <x v="0"/>
  </r>
  <r>
    <x v="1592"/>
    <d v="2018-05-02T00:00:00"/>
    <x v="368"/>
    <x v="9"/>
    <x v="1"/>
    <x v="1"/>
    <x v="0"/>
    <x v="10"/>
    <x v="0"/>
    <x v="0"/>
    <x v="0"/>
    <x v="0"/>
    <n v="1"/>
    <n v="1"/>
    <n v="1"/>
    <x v="267"/>
    <n v="1"/>
    <n v="0"/>
    <x v="0"/>
    <n v="1"/>
    <x v="0"/>
    <x v="0"/>
    <x v="0"/>
  </r>
  <r>
    <x v="1593"/>
    <d v="2018-05-02T00:00:00"/>
    <x v="360"/>
    <x v="1"/>
    <x v="1"/>
    <x v="1"/>
    <x v="0"/>
    <x v="8"/>
    <x v="0"/>
    <x v="0"/>
    <x v="0"/>
    <x v="0"/>
    <n v="1"/>
    <n v="1"/>
    <n v="0"/>
    <x v="794"/>
    <n v="1"/>
    <n v="0"/>
    <x v="0"/>
    <n v="0"/>
    <x v="0"/>
    <x v="0"/>
    <x v="0"/>
  </r>
  <r>
    <x v="1594"/>
    <d v="2018-05-02T00:00:00"/>
    <x v="383"/>
    <x v="10"/>
    <x v="1"/>
    <x v="1"/>
    <x v="0"/>
    <x v="20"/>
    <x v="0"/>
    <x v="0"/>
    <x v="0"/>
    <x v="1"/>
    <n v="0"/>
    <n v="0"/>
    <n v="0"/>
    <x v="561"/>
    <n v="0"/>
    <n v="0"/>
    <x v="1"/>
    <n v="0"/>
    <x v="0"/>
    <x v="0"/>
    <x v="0"/>
  </r>
  <r>
    <x v="1595"/>
    <d v="2018-02-05T00:00:00"/>
    <x v="346"/>
    <x v="9"/>
    <x v="0"/>
    <x v="1"/>
    <x v="0"/>
    <x v="7"/>
    <x v="1"/>
    <x v="1"/>
    <x v="0"/>
    <x v="1"/>
    <n v="0"/>
    <n v="0"/>
    <n v="0"/>
    <x v="313"/>
    <n v="0"/>
    <n v="0"/>
    <x v="0"/>
    <n v="0"/>
    <x v="0"/>
    <x v="0"/>
    <x v="1"/>
  </r>
  <r>
    <x v="1596"/>
    <d v="2018-05-02T00:00:00"/>
    <x v="376"/>
    <x v="25"/>
    <x v="0"/>
    <x v="1"/>
    <x v="0"/>
    <x v="3"/>
    <x v="0"/>
    <x v="0"/>
    <x v="0"/>
    <x v="1"/>
    <n v="1"/>
    <n v="1"/>
    <n v="0"/>
    <x v="673"/>
    <n v="0"/>
    <n v="0"/>
    <x v="1"/>
    <n v="1"/>
    <x v="0"/>
    <x v="0"/>
    <x v="0"/>
  </r>
  <r>
    <x v="1597"/>
    <d v="2018-05-02T00:00:00"/>
    <x v="351"/>
    <x v="13"/>
    <x v="0"/>
    <x v="1"/>
    <x v="1"/>
    <x v="7"/>
    <x v="0"/>
    <x v="0"/>
    <x v="0"/>
    <x v="1"/>
    <n v="0"/>
    <n v="0"/>
    <n v="0"/>
    <x v="594"/>
    <n v="0"/>
    <n v="0"/>
    <x v="1"/>
    <n v="0"/>
    <x v="0"/>
    <x v="0"/>
    <x v="0"/>
  </r>
  <r>
    <x v="1598"/>
    <d v="2018-05-02T00:00:00"/>
    <x v="384"/>
    <x v="1"/>
    <x v="1"/>
    <x v="1"/>
    <x v="1"/>
    <x v="0"/>
    <x v="0"/>
    <x v="0"/>
    <x v="0"/>
    <x v="0"/>
    <n v="1"/>
    <n v="1"/>
    <n v="0"/>
    <x v="73"/>
    <n v="1"/>
    <n v="0"/>
    <x v="1"/>
    <n v="0"/>
    <x v="0"/>
    <x v="0"/>
    <x v="0"/>
  </r>
  <r>
    <x v="1599"/>
    <d v="2018-05-02T00:00:00"/>
    <x v="364"/>
    <x v="67"/>
    <x v="0"/>
    <x v="1"/>
    <x v="1"/>
    <x v="5"/>
    <x v="0"/>
    <x v="0"/>
    <x v="0"/>
    <x v="1"/>
    <n v="0"/>
    <n v="1"/>
    <n v="0"/>
    <x v="390"/>
    <n v="0"/>
    <n v="1"/>
    <x v="1"/>
    <n v="0"/>
    <x v="0"/>
    <x v="0"/>
    <x v="0"/>
  </r>
  <r>
    <x v="1600"/>
    <d v="2018-06-02T00:00:00"/>
    <x v="371"/>
    <x v="9"/>
    <x v="1"/>
    <x v="0"/>
    <x v="0"/>
    <x v="3"/>
    <x v="0"/>
    <x v="0"/>
    <x v="0"/>
    <x v="0"/>
    <n v="1"/>
    <n v="1"/>
    <n v="0"/>
    <x v="235"/>
    <n v="1"/>
    <n v="1"/>
    <x v="1"/>
    <n v="0"/>
    <x v="0"/>
    <x v="0"/>
    <x v="0"/>
  </r>
  <r>
    <x v="1601"/>
    <d v="2018-06-02T00:00:00"/>
    <x v="372"/>
    <x v="9"/>
    <x v="0"/>
    <x v="0"/>
    <x v="0"/>
    <x v="13"/>
    <x v="0"/>
    <x v="1"/>
    <x v="0"/>
    <x v="1"/>
    <n v="0"/>
    <n v="1"/>
    <n v="0"/>
    <x v="796"/>
    <n v="0"/>
    <n v="1"/>
    <x v="1"/>
    <n v="0"/>
    <x v="0"/>
    <x v="0"/>
    <x v="1"/>
  </r>
  <r>
    <x v="1602"/>
    <d v="2018-06-02T00:00:00"/>
    <x v="356"/>
    <x v="27"/>
    <x v="1"/>
    <x v="0"/>
    <x v="0"/>
    <x v="4"/>
    <x v="0"/>
    <x v="0"/>
    <x v="0"/>
    <x v="1"/>
    <n v="0"/>
    <n v="0"/>
    <n v="0"/>
    <x v="797"/>
    <n v="0"/>
    <n v="0"/>
    <x v="0"/>
    <n v="0"/>
    <x v="0"/>
    <x v="0"/>
    <x v="0"/>
  </r>
  <r>
    <x v="1603"/>
    <d v="2018-02-06T00:00:00"/>
    <x v="377"/>
    <x v="18"/>
    <x v="1"/>
    <x v="1"/>
    <x v="0"/>
    <x v="19"/>
    <x v="0"/>
    <x v="0"/>
    <x v="0"/>
    <x v="0"/>
    <n v="1"/>
    <n v="0"/>
    <n v="1"/>
    <x v="525"/>
    <n v="0"/>
    <n v="0"/>
    <x v="1"/>
    <n v="1"/>
    <x v="0"/>
    <x v="0"/>
    <x v="0"/>
  </r>
  <r>
    <x v="1604"/>
    <d v="2018-06-02T00:00:00"/>
    <x v="360"/>
    <x v="11"/>
    <x v="0"/>
    <x v="1"/>
    <x v="0"/>
    <x v="2"/>
    <x v="0"/>
    <x v="0"/>
    <x v="0"/>
    <x v="0"/>
    <n v="0"/>
    <n v="1"/>
    <n v="0"/>
    <x v="798"/>
    <n v="0"/>
    <n v="1"/>
    <x v="1"/>
    <n v="1"/>
    <x v="0"/>
    <x v="0"/>
    <x v="0"/>
  </r>
  <r>
    <x v="1605"/>
    <d v="2018-07-02T00:00:00"/>
    <x v="385"/>
    <x v="46"/>
    <x v="1"/>
    <x v="0"/>
    <x v="0"/>
    <x v="16"/>
    <x v="0"/>
    <x v="0"/>
    <x v="0"/>
    <x v="1"/>
    <n v="0"/>
    <n v="1"/>
    <n v="0"/>
    <x v="799"/>
    <n v="0"/>
    <n v="1"/>
    <x v="0"/>
    <n v="0"/>
    <x v="0"/>
    <x v="0"/>
    <x v="0"/>
  </r>
  <r>
    <x v="1606"/>
    <d v="2018-07-02T00:00:00"/>
    <x v="386"/>
    <x v="17"/>
    <x v="0"/>
    <x v="0"/>
    <x v="0"/>
    <x v="2"/>
    <x v="0"/>
    <x v="0"/>
    <x v="1"/>
    <x v="1"/>
    <n v="1"/>
    <n v="1"/>
    <n v="0"/>
    <x v="210"/>
    <n v="0"/>
    <n v="0"/>
    <x v="1"/>
    <n v="0"/>
    <x v="0"/>
    <x v="0"/>
    <x v="1"/>
  </r>
  <r>
    <x v="1607"/>
    <d v="2018-07-02T00:00:00"/>
    <x v="356"/>
    <x v="18"/>
    <x v="1"/>
    <x v="1"/>
    <x v="0"/>
    <x v="14"/>
    <x v="0"/>
    <x v="0"/>
    <x v="0"/>
    <x v="0"/>
    <n v="1"/>
    <n v="1"/>
    <n v="0"/>
    <x v="800"/>
    <n v="1"/>
    <n v="0"/>
    <x v="1"/>
    <n v="0"/>
    <x v="0"/>
    <x v="0"/>
    <x v="0"/>
  </r>
  <r>
    <x v="1608"/>
    <d v="2018-07-02T00:00:00"/>
    <x v="387"/>
    <x v="12"/>
    <x v="1"/>
    <x v="1"/>
    <x v="0"/>
    <x v="6"/>
    <x v="0"/>
    <x v="0"/>
    <x v="0"/>
    <x v="0"/>
    <n v="0"/>
    <n v="1"/>
    <n v="0"/>
    <x v="589"/>
    <n v="0"/>
    <n v="1"/>
    <x v="0"/>
    <n v="0"/>
    <x v="0"/>
    <x v="0"/>
    <x v="0"/>
  </r>
  <r>
    <x v="1609"/>
    <d v="2018-07-02T00:00:00"/>
    <x v="387"/>
    <x v="12"/>
    <x v="1"/>
    <x v="1"/>
    <x v="0"/>
    <x v="6"/>
    <x v="0"/>
    <x v="0"/>
    <x v="0"/>
    <x v="0"/>
    <n v="0"/>
    <n v="1"/>
    <n v="0"/>
    <x v="589"/>
    <n v="0"/>
    <n v="1"/>
    <x v="1"/>
    <n v="0"/>
    <x v="0"/>
    <x v="0"/>
    <x v="0"/>
  </r>
  <r>
    <x v="1610"/>
    <d v="2018-07-02T00:00:00"/>
    <x v="362"/>
    <x v="17"/>
    <x v="0"/>
    <x v="1"/>
    <x v="0"/>
    <x v="19"/>
    <x v="0"/>
    <x v="0"/>
    <x v="0"/>
    <x v="1"/>
    <n v="1"/>
    <n v="1"/>
    <n v="0"/>
    <x v="485"/>
    <n v="0"/>
    <n v="1"/>
    <x v="0"/>
    <n v="0"/>
    <x v="0"/>
    <x v="0"/>
    <x v="0"/>
  </r>
  <r>
    <x v="1611"/>
    <d v="2018-07-02T00:00:00"/>
    <x v="360"/>
    <x v="17"/>
    <x v="0"/>
    <x v="1"/>
    <x v="0"/>
    <x v="13"/>
    <x v="0"/>
    <x v="0"/>
    <x v="0"/>
    <x v="1"/>
    <n v="0"/>
    <n v="1"/>
    <n v="1"/>
    <x v="758"/>
    <n v="0"/>
    <n v="0"/>
    <x v="0"/>
    <n v="1"/>
    <x v="0"/>
    <x v="0"/>
    <x v="0"/>
  </r>
  <r>
    <x v="1612"/>
    <d v="2018-02-07T00:00:00"/>
    <x v="388"/>
    <x v="17"/>
    <x v="0"/>
    <x v="1"/>
    <x v="0"/>
    <x v="10"/>
    <x v="1"/>
    <x v="0"/>
    <x v="0"/>
    <x v="1"/>
    <n v="0"/>
    <n v="1"/>
    <n v="0"/>
    <x v="314"/>
    <n v="0"/>
    <n v="1"/>
    <x v="0"/>
    <n v="0"/>
    <x v="0"/>
    <x v="0"/>
    <x v="0"/>
  </r>
  <r>
    <x v="1613"/>
    <d v="2018-07-02T00:00:00"/>
    <x v="376"/>
    <x v="13"/>
    <x v="1"/>
    <x v="1"/>
    <x v="0"/>
    <x v="7"/>
    <x v="0"/>
    <x v="0"/>
    <x v="0"/>
    <x v="1"/>
    <n v="1"/>
    <n v="1"/>
    <n v="0"/>
    <x v="345"/>
    <n v="0"/>
    <n v="0"/>
    <x v="1"/>
    <n v="0"/>
    <x v="0"/>
    <x v="0"/>
    <x v="0"/>
  </r>
  <r>
    <x v="1614"/>
    <d v="2018-07-02T00:00:00"/>
    <x v="376"/>
    <x v="13"/>
    <x v="1"/>
    <x v="1"/>
    <x v="0"/>
    <x v="7"/>
    <x v="0"/>
    <x v="0"/>
    <x v="0"/>
    <x v="1"/>
    <n v="1"/>
    <n v="1"/>
    <n v="0"/>
    <x v="345"/>
    <n v="0"/>
    <n v="0"/>
    <x v="1"/>
    <n v="0"/>
    <x v="0"/>
    <x v="0"/>
    <x v="0"/>
  </r>
  <r>
    <x v="1615"/>
    <d v="2018-07-02T00:00:00"/>
    <x v="368"/>
    <x v="18"/>
    <x v="1"/>
    <x v="1"/>
    <x v="1"/>
    <x v="0"/>
    <x v="0"/>
    <x v="0"/>
    <x v="0"/>
    <x v="1"/>
    <n v="1"/>
    <n v="1"/>
    <n v="1"/>
    <x v="801"/>
    <n v="0"/>
    <n v="0"/>
    <x v="0"/>
    <n v="1"/>
    <x v="0"/>
    <x v="0"/>
    <x v="0"/>
  </r>
  <r>
    <x v="1616"/>
    <d v="2018-07-02T00:00:00"/>
    <x v="368"/>
    <x v="18"/>
    <x v="1"/>
    <x v="1"/>
    <x v="1"/>
    <x v="0"/>
    <x v="0"/>
    <x v="0"/>
    <x v="0"/>
    <x v="1"/>
    <n v="1"/>
    <n v="1"/>
    <n v="1"/>
    <x v="801"/>
    <n v="0"/>
    <n v="0"/>
    <x v="0"/>
    <n v="1"/>
    <x v="0"/>
    <x v="0"/>
    <x v="0"/>
  </r>
  <r>
    <x v="1617"/>
    <d v="2018-07-02T00:00:00"/>
    <x v="389"/>
    <x v="35"/>
    <x v="0"/>
    <x v="1"/>
    <x v="1"/>
    <x v="21"/>
    <x v="0"/>
    <x v="0"/>
    <x v="1"/>
    <x v="1"/>
    <n v="0"/>
    <n v="1"/>
    <n v="0"/>
    <x v="802"/>
    <n v="0"/>
    <n v="0"/>
    <x v="1"/>
    <n v="1"/>
    <x v="0"/>
    <x v="1"/>
    <x v="1"/>
  </r>
  <r>
    <x v="1618"/>
    <d v="2018-07-02T00:00:00"/>
    <x v="359"/>
    <x v="61"/>
    <x v="0"/>
    <x v="1"/>
    <x v="1"/>
    <x v="3"/>
    <x v="0"/>
    <x v="0"/>
    <x v="0"/>
    <x v="1"/>
    <n v="1"/>
    <n v="1"/>
    <n v="0"/>
    <x v="444"/>
    <n v="0"/>
    <n v="1"/>
    <x v="1"/>
    <n v="0"/>
    <x v="0"/>
    <x v="0"/>
    <x v="0"/>
  </r>
  <r>
    <x v="1619"/>
    <d v="2018-02-07T00:00:00"/>
    <x v="390"/>
    <x v="16"/>
    <x v="0"/>
    <x v="1"/>
    <x v="1"/>
    <x v="28"/>
    <x v="1"/>
    <x v="0"/>
    <x v="0"/>
    <x v="0"/>
    <n v="1"/>
    <n v="0"/>
    <n v="0"/>
    <x v="316"/>
    <n v="1"/>
    <n v="1"/>
    <x v="1"/>
    <n v="0"/>
    <x v="1"/>
    <x v="0"/>
    <x v="0"/>
  </r>
  <r>
    <x v="1620"/>
    <d v="2018-07-02T00:00:00"/>
    <x v="362"/>
    <x v="18"/>
    <x v="1"/>
    <x v="1"/>
    <x v="0"/>
    <x v="19"/>
    <x v="2"/>
    <x v="0"/>
    <x v="0"/>
    <x v="1"/>
    <n v="1"/>
    <n v="1"/>
    <n v="0"/>
    <x v="82"/>
    <n v="1"/>
    <n v="1"/>
    <x v="0"/>
    <n v="0"/>
    <x v="0"/>
    <x v="0"/>
    <x v="0"/>
  </r>
  <r>
    <x v="1621"/>
    <d v="2018-07-02T00:00:00"/>
    <x v="362"/>
    <x v="22"/>
    <x v="1"/>
    <x v="1"/>
    <x v="0"/>
    <x v="19"/>
    <x v="0"/>
    <x v="0"/>
    <x v="0"/>
    <x v="1"/>
    <n v="1"/>
    <n v="1"/>
    <n v="0"/>
    <x v="630"/>
    <n v="0"/>
    <n v="1"/>
    <x v="0"/>
    <n v="0"/>
    <x v="0"/>
    <x v="0"/>
    <x v="0"/>
  </r>
  <r>
    <x v="1622"/>
    <d v="2018-08-02T00:00:00"/>
    <x v="360"/>
    <x v="10"/>
    <x v="0"/>
    <x v="0"/>
    <x v="0"/>
    <x v="9"/>
    <x v="0"/>
    <x v="1"/>
    <x v="0"/>
    <x v="1"/>
    <n v="0"/>
    <n v="1"/>
    <n v="0"/>
    <x v="379"/>
    <n v="0"/>
    <n v="1"/>
    <x v="0"/>
    <n v="0"/>
    <x v="0"/>
    <x v="1"/>
    <x v="1"/>
  </r>
  <r>
    <x v="1623"/>
    <d v="2018-08-02T00:00:00"/>
    <x v="369"/>
    <x v="22"/>
    <x v="0"/>
    <x v="1"/>
    <x v="0"/>
    <x v="11"/>
    <x v="0"/>
    <x v="0"/>
    <x v="0"/>
    <x v="0"/>
    <n v="0"/>
    <n v="1"/>
    <n v="0"/>
    <x v="574"/>
    <n v="0"/>
    <n v="0"/>
    <x v="1"/>
    <n v="0"/>
    <x v="0"/>
    <x v="0"/>
    <x v="0"/>
  </r>
  <r>
    <x v="1624"/>
    <d v="2018-08-02T00:00:00"/>
    <x v="362"/>
    <x v="17"/>
    <x v="0"/>
    <x v="1"/>
    <x v="0"/>
    <x v="3"/>
    <x v="0"/>
    <x v="0"/>
    <x v="0"/>
    <x v="0"/>
    <n v="0"/>
    <n v="1"/>
    <n v="1"/>
    <x v="803"/>
    <n v="1"/>
    <n v="1"/>
    <x v="1"/>
    <n v="1"/>
    <x v="0"/>
    <x v="0"/>
    <x v="0"/>
  </r>
  <r>
    <x v="1625"/>
    <d v="2018-08-02T00:00:00"/>
    <x v="362"/>
    <x v="17"/>
    <x v="0"/>
    <x v="1"/>
    <x v="0"/>
    <x v="3"/>
    <x v="0"/>
    <x v="0"/>
    <x v="0"/>
    <x v="0"/>
    <n v="0"/>
    <n v="1"/>
    <n v="1"/>
    <x v="803"/>
    <n v="1"/>
    <n v="1"/>
    <x v="1"/>
    <n v="1"/>
    <x v="0"/>
    <x v="0"/>
    <x v="0"/>
  </r>
  <r>
    <x v="1626"/>
    <d v="2018-08-02T00:00:00"/>
    <x v="376"/>
    <x v="45"/>
    <x v="1"/>
    <x v="1"/>
    <x v="0"/>
    <x v="0"/>
    <x v="0"/>
    <x v="0"/>
    <x v="0"/>
    <x v="1"/>
    <n v="0"/>
    <n v="0"/>
    <n v="0"/>
    <x v="395"/>
    <n v="0"/>
    <n v="0"/>
    <x v="1"/>
    <n v="0"/>
    <x v="0"/>
    <x v="0"/>
    <x v="0"/>
  </r>
  <r>
    <x v="1627"/>
    <d v="2018-02-08T00:00:00"/>
    <x v="382"/>
    <x v="18"/>
    <x v="0"/>
    <x v="1"/>
    <x v="0"/>
    <x v="0"/>
    <x v="1"/>
    <x v="0"/>
    <x v="0"/>
    <x v="0"/>
    <n v="1"/>
    <n v="0"/>
    <n v="1"/>
    <x v="804"/>
    <n v="0"/>
    <n v="1"/>
    <x v="0"/>
    <n v="1"/>
    <x v="0"/>
    <x v="0"/>
    <x v="0"/>
  </r>
  <r>
    <x v="1628"/>
    <d v="2018-02-08T00:00:00"/>
    <x v="391"/>
    <x v="18"/>
    <x v="1"/>
    <x v="1"/>
    <x v="0"/>
    <x v="21"/>
    <x v="1"/>
    <x v="0"/>
    <x v="0"/>
    <x v="1"/>
    <n v="1"/>
    <n v="0"/>
    <n v="1"/>
    <x v="277"/>
    <n v="1"/>
    <n v="0"/>
    <x v="0"/>
    <n v="1"/>
    <x v="1"/>
    <x v="0"/>
    <x v="0"/>
  </r>
  <r>
    <x v="1629"/>
    <d v="2018-08-02T00:00:00"/>
    <x v="376"/>
    <x v="31"/>
    <x v="0"/>
    <x v="1"/>
    <x v="0"/>
    <x v="0"/>
    <x v="0"/>
    <x v="1"/>
    <x v="0"/>
    <x v="0"/>
    <n v="0"/>
    <n v="1"/>
    <n v="0"/>
    <x v="805"/>
    <n v="0"/>
    <n v="0"/>
    <x v="1"/>
    <n v="0"/>
    <x v="0"/>
    <x v="0"/>
    <x v="1"/>
  </r>
  <r>
    <x v="1630"/>
    <d v="2018-08-02T00:00:00"/>
    <x v="386"/>
    <x v="24"/>
    <x v="1"/>
    <x v="1"/>
    <x v="0"/>
    <x v="13"/>
    <x v="0"/>
    <x v="0"/>
    <x v="0"/>
    <x v="1"/>
    <n v="0"/>
    <n v="0"/>
    <n v="0"/>
    <x v="142"/>
    <n v="0"/>
    <n v="0"/>
    <x v="0"/>
    <n v="0"/>
    <x v="0"/>
    <x v="0"/>
    <x v="0"/>
  </r>
  <r>
    <x v="1631"/>
    <d v="2018-08-02T00:00:00"/>
    <x v="386"/>
    <x v="24"/>
    <x v="1"/>
    <x v="1"/>
    <x v="0"/>
    <x v="13"/>
    <x v="0"/>
    <x v="0"/>
    <x v="0"/>
    <x v="1"/>
    <n v="0"/>
    <n v="0"/>
    <n v="0"/>
    <x v="142"/>
    <n v="0"/>
    <n v="0"/>
    <x v="0"/>
    <n v="0"/>
    <x v="0"/>
    <x v="0"/>
    <x v="0"/>
  </r>
  <r>
    <x v="1632"/>
    <d v="2018-08-02T00:00:00"/>
    <x v="360"/>
    <x v="22"/>
    <x v="0"/>
    <x v="1"/>
    <x v="0"/>
    <x v="9"/>
    <x v="0"/>
    <x v="0"/>
    <x v="0"/>
    <x v="0"/>
    <n v="0"/>
    <n v="0"/>
    <n v="0"/>
    <x v="207"/>
    <n v="0"/>
    <n v="0"/>
    <x v="0"/>
    <n v="1"/>
    <x v="0"/>
    <x v="0"/>
    <x v="0"/>
  </r>
  <r>
    <x v="1633"/>
    <d v="2018-08-02T00:00:00"/>
    <x v="359"/>
    <x v="6"/>
    <x v="0"/>
    <x v="1"/>
    <x v="0"/>
    <x v="10"/>
    <x v="0"/>
    <x v="1"/>
    <x v="0"/>
    <x v="0"/>
    <n v="0"/>
    <n v="0"/>
    <n v="1"/>
    <x v="24"/>
    <n v="1"/>
    <n v="0"/>
    <x v="0"/>
    <n v="1"/>
    <x v="0"/>
    <x v="0"/>
    <x v="1"/>
  </r>
  <r>
    <x v="1634"/>
    <d v="2018-08-02T00:00:00"/>
    <x v="383"/>
    <x v="47"/>
    <x v="0"/>
    <x v="0"/>
    <x v="0"/>
    <x v="2"/>
    <x v="0"/>
    <x v="0"/>
    <x v="0"/>
    <x v="1"/>
    <n v="0"/>
    <n v="1"/>
    <n v="0"/>
    <x v="793"/>
    <n v="1"/>
    <n v="1"/>
    <x v="0"/>
    <n v="0"/>
    <x v="0"/>
    <x v="0"/>
    <x v="0"/>
  </r>
  <r>
    <x v="1635"/>
    <d v="2018-09-02T00:00:00"/>
    <x v="372"/>
    <x v="22"/>
    <x v="0"/>
    <x v="1"/>
    <x v="0"/>
    <x v="3"/>
    <x v="0"/>
    <x v="0"/>
    <x v="0"/>
    <x v="0"/>
    <n v="0"/>
    <n v="1"/>
    <n v="1"/>
    <x v="188"/>
    <n v="1"/>
    <n v="0"/>
    <x v="1"/>
    <n v="1"/>
    <x v="0"/>
    <x v="0"/>
    <x v="0"/>
  </r>
  <r>
    <x v="1636"/>
    <d v="2018-02-09T00:00:00"/>
    <x v="392"/>
    <x v="12"/>
    <x v="0"/>
    <x v="1"/>
    <x v="0"/>
    <x v="40"/>
    <x v="1"/>
    <x v="0"/>
    <x v="0"/>
    <x v="1"/>
    <n v="0"/>
    <n v="1"/>
    <n v="0"/>
    <x v="415"/>
    <n v="1"/>
    <n v="1"/>
    <x v="1"/>
    <n v="0"/>
    <x v="1"/>
    <x v="0"/>
    <x v="0"/>
  </r>
  <r>
    <x v="1637"/>
    <d v="2018-09-02T00:00:00"/>
    <x v="362"/>
    <x v="2"/>
    <x v="0"/>
    <x v="1"/>
    <x v="0"/>
    <x v="10"/>
    <x v="0"/>
    <x v="0"/>
    <x v="0"/>
    <x v="1"/>
    <n v="0"/>
    <n v="1"/>
    <n v="0"/>
    <x v="10"/>
    <n v="0"/>
    <n v="0"/>
    <x v="1"/>
    <n v="0"/>
    <x v="0"/>
    <x v="0"/>
    <x v="0"/>
  </r>
  <r>
    <x v="1638"/>
    <d v="2018-09-02T00:00:00"/>
    <x v="393"/>
    <x v="47"/>
    <x v="0"/>
    <x v="1"/>
    <x v="0"/>
    <x v="21"/>
    <x v="0"/>
    <x v="0"/>
    <x v="0"/>
    <x v="0"/>
    <n v="1"/>
    <n v="1"/>
    <n v="0"/>
    <x v="69"/>
    <n v="0"/>
    <n v="0"/>
    <x v="1"/>
    <n v="0"/>
    <x v="0"/>
    <x v="0"/>
    <x v="0"/>
  </r>
  <r>
    <x v="1639"/>
    <d v="2018-02-09T00:00:00"/>
    <x v="394"/>
    <x v="20"/>
    <x v="1"/>
    <x v="1"/>
    <x v="0"/>
    <x v="25"/>
    <x v="1"/>
    <x v="0"/>
    <x v="0"/>
    <x v="0"/>
    <n v="1"/>
    <n v="1"/>
    <n v="1"/>
    <x v="806"/>
    <n v="1"/>
    <n v="0"/>
    <x v="0"/>
    <n v="1"/>
    <x v="1"/>
    <x v="0"/>
    <x v="0"/>
  </r>
  <r>
    <x v="1640"/>
    <d v="2018-09-02T00:00:00"/>
    <x v="386"/>
    <x v="26"/>
    <x v="0"/>
    <x v="1"/>
    <x v="0"/>
    <x v="9"/>
    <x v="0"/>
    <x v="0"/>
    <x v="0"/>
    <x v="0"/>
    <n v="1"/>
    <n v="1"/>
    <n v="0"/>
    <x v="526"/>
    <n v="0"/>
    <n v="1"/>
    <x v="0"/>
    <n v="1"/>
    <x v="0"/>
    <x v="0"/>
    <x v="0"/>
  </r>
  <r>
    <x v="1641"/>
    <d v="2018-09-02T00:00:00"/>
    <x v="386"/>
    <x v="26"/>
    <x v="0"/>
    <x v="1"/>
    <x v="0"/>
    <x v="9"/>
    <x v="0"/>
    <x v="0"/>
    <x v="0"/>
    <x v="0"/>
    <n v="1"/>
    <n v="1"/>
    <n v="0"/>
    <x v="526"/>
    <n v="0"/>
    <n v="1"/>
    <x v="0"/>
    <n v="1"/>
    <x v="0"/>
    <x v="0"/>
    <x v="0"/>
  </r>
  <r>
    <x v="1642"/>
    <d v="2018-09-02T00:00:00"/>
    <x v="381"/>
    <x v="51"/>
    <x v="1"/>
    <x v="1"/>
    <x v="0"/>
    <x v="6"/>
    <x v="0"/>
    <x v="0"/>
    <x v="0"/>
    <x v="1"/>
    <n v="1"/>
    <n v="1"/>
    <n v="0"/>
    <x v="328"/>
    <n v="0"/>
    <n v="0"/>
    <x v="0"/>
    <n v="0"/>
    <x v="0"/>
    <x v="0"/>
    <x v="0"/>
  </r>
  <r>
    <x v="1643"/>
    <d v="2018-09-02T00:00:00"/>
    <x v="386"/>
    <x v="46"/>
    <x v="1"/>
    <x v="1"/>
    <x v="0"/>
    <x v="9"/>
    <x v="0"/>
    <x v="0"/>
    <x v="0"/>
    <x v="0"/>
    <n v="1"/>
    <n v="1"/>
    <n v="0"/>
    <x v="189"/>
    <n v="1"/>
    <n v="1"/>
    <x v="0"/>
    <n v="0"/>
    <x v="0"/>
    <x v="0"/>
    <x v="0"/>
  </r>
  <r>
    <x v="1644"/>
    <d v="2018-09-02T00:00:00"/>
    <x v="386"/>
    <x v="46"/>
    <x v="1"/>
    <x v="1"/>
    <x v="0"/>
    <x v="9"/>
    <x v="0"/>
    <x v="0"/>
    <x v="0"/>
    <x v="0"/>
    <n v="1"/>
    <n v="1"/>
    <n v="0"/>
    <x v="189"/>
    <n v="1"/>
    <n v="1"/>
    <x v="0"/>
    <n v="0"/>
    <x v="0"/>
    <x v="0"/>
    <x v="0"/>
  </r>
  <r>
    <x v="1645"/>
    <d v="2018-09-02T00:00:00"/>
    <x v="360"/>
    <x v="24"/>
    <x v="1"/>
    <x v="1"/>
    <x v="0"/>
    <x v="19"/>
    <x v="0"/>
    <x v="0"/>
    <x v="0"/>
    <x v="1"/>
    <n v="1"/>
    <n v="1"/>
    <n v="0"/>
    <x v="50"/>
    <n v="0"/>
    <n v="0"/>
    <x v="0"/>
    <n v="0"/>
    <x v="0"/>
    <x v="0"/>
    <x v="0"/>
  </r>
  <r>
    <x v="1646"/>
    <d v="2018-09-02T00:00:00"/>
    <x v="378"/>
    <x v="9"/>
    <x v="1"/>
    <x v="0"/>
    <x v="1"/>
    <x v="2"/>
    <x v="0"/>
    <x v="0"/>
    <x v="0"/>
    <x v="1"/>
    <n v="0"/>
    <n v="0"/>
    <n v="0"/>
    <x v="1"/>
    <n v="0"/>
    <n v="0"/>
    <x v="1"/>
    <n v="0"/>
    <x v="0"/>
    <x v="0"/>
    <x v="0"/>
  </r>
  <r>
    <x v="1647"/>
    <d v="2018-09-02T00:00:00"/>
    <x v="383"/>
    <x v="13"/>
    <x v="0"/>
    <x v="1"/>
    <x v="1"/>
    <x v="13"/>
    <x v="0"/>
    <x v="0"/>
    <x v="1"/>
    <x v="1"/>
    <n v="0"/>
    <n v="1"/>
    <n v="0"/>
    <x v="807"/>
    <n v="0"/>
    <n v="1"/>
    <x v="0"/>
    <n v="1"/>
    <x v="0"/>
    <x v="0"/>
    <x v="1"/>
  </r>
  <r>
    <x v="1648"/>
    <d v="2018-09-02T00:00:00"/>
    <x v="359"/>
    <x v="2"/>
    <x v="1"/>
    <x v="1"/>
    <x v="1"/>
    <x v="7"/>
    <x v="0"/>
    <x v="0"/>
    <x v="0"/>
    <x v="1"/>
    <n v="1"/>
    <n v="1"/>
    <n v="0"/>
    <x v="1"/>
    <n v="0"/>
    <n v="1"/>
    <x v="1"/>
    <n v="0"/>
    <x v="0"/>
    <x v="0"/>
    <x v="0"/>
  </r>
  <r>
    <x v="1649"/>
    <d v="2018-09-02T00:00:00"/>
    <x v="360"/>
    <x v="0"/>
    <x v="0"/>
    <x v="1"/>
    <x v="1"/>
    <x v="19"/>
    <x v="0"/>
    <x v="0"/>
    <x v="0"/>
    <x v="1"/>
    <n v="0"/>
    <n v="0"/>
    <n v="0"/>
    <x v="494"/>
    <n v="0"/>
    <n v="1"/>
    <x v="0"/>
    <n v="0"/>
    <x v="0"/>
    <x v="0"/>
    <x v="0"/>
  </r>
  <r>
    <x v="1650"/>
    <d v="2018-02-09T00:00:00"/>
    <x v="395"/>
    <x v="8"/>
    <x v="0"/>
    <x v="0"/>
    <x v="0"/>
    <x v="10"/>
    <x v="0"/>
    <x v="0"/>
    <x v="0"/>
    <x v="0"/>
    <n v="0"/>
    <n v="0"/>
    <n v="0"/>
    <x v="174"/>
    <n v="0"/>
    <n v="0"/>
    <x v="1"/>
    <n v="1"/>
    <x v="0"/>
    <x v="0"/>
    <x v="0"/>
  </r>
  <r>
    <x v="1651"/>
    <d v="2018-02-09T00:00:00"/>
    <x v="363"/>
    <x v="16"/>
    <x v="1"/>
    <x v="1"/>
    <x v="1"/>
    <x v="3"/>
    <x v="0"/>
    <x v="0"/>
    <x v="0"/>
    <x v="0"/>
    <n v="0"/>
    <n v="1"/>
    <n v="0"/>
    <x v="230"/>
    <n v="0"/>
    <n v="0"/>
    <x v="1"/>
    <n v="0"/>
    <x v="0"/>
    <x v="0"/>
    <x v="0"/>
  </r>
  <r>
    <x v="1652"/>
    <d v="2018-10-02T00:00:00"/>
    <x v="396"/>
    <x v="26"/>
    <x v="1"/>
    <x v="0"/>
    <x v="0"/>
    <x v="21"/>
    <x v="0"/>
    <x v="0"/>
    <x v="0"/>
    <x v="1"/>
    <n v="1"/>
    <n v="1"/>
    <n v="0"/>
    <x v="808"/>
    <n v="1"/>
    <n v="0"/>
    <x v="0"/>
    <n v="0"/>
    <x v="0"/>
    <x v="0"/>
    <x v="0"/>
  </r>
  <r>
    <x v="1653"/>
    <d v="2018-10-02T00:00:00"/>
    <x v="348"/>
    <x v="45"/>
    <x v="0"/>
    <x v="0"/>
    <x v="0"/>
    <x v="15"/>
    <x v="0"/>
    <x v="0"/>
    <x v="0"/>
    <x v="1"/>
    <n v="1"/>
    <n v="1"/>
    <n v="0"/>
    <x v="809"/>
    <n v="0"/>
    <n v="1"/>
    <x v="1"/>
    <n v="0"/>
    <x v="0"/>
    <x v="0"/>
    <x v="0"/>
  </r>
  <r>
    <x v="1654"/>
    <d v="2018-02-10T00:00:00"/>
    <x v="388"/>
    <x v="11"/>
    <x v="1"/>
    <x v="0"/>
    <x v="0"/>
    <x v="5"/>
    <x v="1"/>
    <x v="0"/>
    <x v="0"/>
    <x v="1"/>
    <n v="1"/>
    <n v="0"/>
    <n v="0"/>
    <x v="526"/>
    <n v="0"/>
    <n v="1"/>
    <x v="0"/>
    <n v="0"/>
    <x v="0"/>
    <x v="0"/>
    <x v="0"/>
  </r>
  <r>
    <x v="1655"/>
    <d v="2018-10-02T00:00:00"/>
    <x v="386"/>
    <x v="15"/>
    <x v="0"/>
    <x v="1"/>
    <x v="0"/>
    <x v="19"/>
    <x v="0"/>
    <x v="0"/>
    <x v="0"/>
    <x v="0"/>
    <n v="0"/>
    <n v="0"/>
    <n v="1"/>
    <x v="810"/>
    <n v="0"/>
    <n v="1"/>
    <x v="0"/>
    <n v="1"/>
    <x v="0"/>
    <x v="0"/>
    <x v="0"/>
  </r>
  <r>
    <x v="1656"/>
    <d v="2018-10-02T00:00:00"/>
    <x v="362"/>
    <x v="9"/>
    <x v="0"/>
    <x v="1"/>
    <x v="0"/>
    <x v="7"/>
    <x v="0"/>
    <x v="0"/>
    <x v="0"/>
    <x v="0"/>
    <n v="1"/>
    <n v="1"/>
    <n v="0"/>
    <x v="350"/>
    <n v="0"/>
    <n v="1"/>
    <x v="1"/>
    <n v="0"/>
    <x v="0"/>
    <x v="0"/>
    <x v="0"/>
  </r>
  <r>
    <x v="1657"/>
    <d v="2018-10-02T00:00:00"/>
    <x v="386"/>
    <x v="6"/>
    <x v="1"/>
    <x v="1"/>
    <x v="0"/>
    <x v="19"/>
    <x v="0"/>
    <x v="0"/>
    <x v="0"/>
    <x v="1"/>
    <n v="0"/>
    <n v="1"/>
    <n v="0"/>
    <x v="197"/>
    <n v="0"/>
    <n v="1"/>
    <x v="1"/>
    <n v="0"/>
    <x v="0"/>
    <x v="0"/>
    <x v="0"/>
  </r>
  <r>
    <x v="1658"/>
    <d v="2018-10-02T00:00:00"/>
    <x v="376"/>
    <x v="19"/>
    <x v="0"/>
    <x v="1"/>
    <x v="0"/>
    <x v="18"/>
    <x v="2"/>
    <x v="0"/>
    <x v="0"/>
    <x v="1"/>
    <n v="0"/>
    <n v="0"/>
    <n v="0"/>
    <x v="175"/>
    <n v="0"/>
    <n v="0"/>
    <x v="0"/>
    <n v="0"/>
    <x v="0"/>
    <x v="0"/>
    <x v="0"/>
  </r>
  <r>
    <x v="1659"/>
    <d v="2018-10-02T00:00:00"/>
    <x v="372"/>
    <x v="14"/>
    <x v="0"/>
    <x v="0"/>
    <x v="1"/>
    <x v="10"/>
    <x v="0"/>
    <x v="0"/>
    <x v="1"/>
    <x v="1"/>
    <n v="0"/>
    <n v="0"/>
    <n v="0"/>
    <x v="104"/>
    <n v="0"/>
    <n v="0"/>
    <x v="1"/>
    <n v="0"/>
    <x v="0"/>
    <x v="0"/>
    <x v="1"/>
  </r>
  <r>
    <x v="1660"/>
    <d v="2018-10-02T00:00:00"/>
    <x v="381"/>
    <x v="36"/>
    <x v="0"/>
    <x v="1"/>
    <x v="1"/>
    <x v="25"/>
    <x v="0"/>
    <x v="0"/>
    <x v="0"/>
    <x v="0"/>
    <n v="1"/>
    <n v="1"/>
    <n v="0"/>
    <x v="811"/>
    <n v="1"/>
    <n v="0"/>
    <x v="0"/>
    <n v="0"/>
    <x v="0"/>
    <x v="0"/>
    <x v="0"/>
  </r>
  <r>
    <x v="1661"/>
    <d v="2018-10-02T00:00:00"/>
    <x v="386"/>
    <x v="6"/>
    <x v="1"/>
    <x v="1"/>
    <x v="1"/>
    <x v="19"/>
    <x v="0"/>
    <x v="0"/>
    <x v="0"/>
    <x v="1"/>
    <n v="1"/>
    <n v="1"/>
    <n v="1"/>
    <x v="762"/>
    <n v="1"/>
    <n v="0"/>
    <x v="0"/>
    <n v="1"/>
    <x v="0"/>
    <x v="0"/>
    <x v="0"/>
  </r>
  <r>
    <x v="1662"/>
    <d v="2018-10-02T00:00:00"/>
    <x v="369"/>
    <x v="18"/>
    <x v="0"/>
    <x v="1"/>
    <x v="0"/>
    <x v="2"/>
    <x v="0"/>
    <x v="0"/>
    <x v="0"/>
    <x v="0"/>
    <n v="0"/>
    <n v="1"/>
    <n v="0"/>
    <x v="438"/>
    <n v="0"/>
    <n v="0"/>
    <x v="1"/>
    <n v="0"/>
    <x v="0"/>
    <x v="0"/>
    <x v="0"/>
  </r>
  <r>
    <x v="1663"/>
    <d v="2018-11-02T00:00:00"/>
    <x v="356"/>
    <x v="45"/>
    <x v="0"/>
    <x v="0"/>
    <x v="0"/>
    <x v="2"/>
    <x v="0"/>
    <x v="0"/>
    <x v="0"/>
    <x v="0"/>
    <n v="1"/>
    <n v="1"/>
    <n v="0"/>
    <x v="672"/>
    <n v="0"/>
    <n v="1"/>
    <x v="0"/>
    <n v="0"/>
    <x v="0"/>
    <x v="0"/>
    <x v="0"/>
  </r>
  <r>
    <x v="1664"/>
    <d v="2018-11-02T00:00:00"/>
    <x v="356"/>
    <x v="45"/>
    <x v="0"/>
    <x v="0"/>
    <x v="0"/>
    <x v="2"/>
    <x v="0"/>
    <x v="0"/>
    <x v="0"/>
    <x v="0"/>
    <n v="1"/>
    <n v="1"/>
    <n v="0"/>
    <x v="672"/>
    <n v="0"/>
    <n v="1"/>
    <x v="0"/>
    <n v="0"/>
    <x v="0"/>
    <x v="0"/>
    <x v="0"/>
  </r>
  <r>
    <x v="1665"/>
    <d v="2018-11-02T00:00:00"/>
    <x v="356"/>
    <x v="9"/>
    <x v="0"/>
    <x v="0"/>
    <x v="0"/>
    <x v="2"/>
    <x v="0"/>
    <x v="0"/>
    <x v="0"/>
    <x v="0"/>
    <n v="1"/>
    <n v="1"/>
    <n v="0"/>
    <x v="519"/>
    <n v="0"/>
    <n v="0"/>
    <x v="0"/>
    <n v="0"/>
    <x v="0"/>
    <x v="0"/>
    <x v="0"/>
  </r>
  <r>
    <x v="1666"/>
    <d v="2018-02-11T00:00:00"/>
    <x v="337"/>
    <x v="18"/>
    <x v="0"/>
    <x v="0"/>
    <x v="0"/>
    <x v="3"/>
    <x v="1"/>
    <x v="0"/>
    <x v="0"/>
    <x v="1"/>
    <n v="0"/>
    <n v="0"/>
    <n v="0"/>
    <x v="380"/>
    <n v="0"/>
    <n v="1"/>
    <x v="0"/>
    <n v="0"/>
    <x v="0"/>
    <x v="0"/>
    <x v="0"/>
  </r>
  <r>
    <x v="1667"/>
    <d v="2018-11-02T00:00:00"/>
    <x v="393"/>
    <x v="16"/>
    <x v="1"/>
    <x v="0"/>
    <x v="0"/>
    <x v="14"/>
    <x v="0"/>
    <x v="0"/>
    <x v="0"/>
    <x v="1"/>
    <n v="0"/>
    <n v="0"/>
    <n v="0"/>
    <x v="142"/>
    <n v="0"/>
    <n v="0"/>
    <x v="1"/>
    <n v="0"/>
    <x v="0"/>
    <x v="1"/>
    <x v="0"/>
  </r>
  <r>
    <x v="1668"/>
    <d v="2018-11-02T00:00:00"/>
    <x v="393"/>
    <x v="20"/>
    <x v="1"/>
    <x v="0"/>
    <x v="0"/>
    <x v="14"/>
    <x v="0"/>
    <x v="0"/>
    <x v="0"/>
    <x v="1"/>
    <n v="0"/>
    <n v="0"/>
    <n v="0"/>
    <x v="142"/>
    <n v="0"/>
    <n v="0"/>
    <x v="1"/>
    <n v="0"/>
    <x v="0"/>
    <x v="1"/>
    <x v="0"/>
  </r>
  <r>
    <x v="1669"/>
    <d v="2018-11-02T00:00:00"/>
    <x v="378"/>
    <x v="48"/>
    <x v="0"/>
    <x v="1"/>
    <x v="0"/>
    <x v="9"/>
    <x v="0"/>
    <x v="0"/>
    <x v="0"/>
    <x v="1"/>
    <n v="0"/>
    <n v="1"/>
    <n v="1"/>
    <x v="42"/>
    <n v="0"/>
    <n v="0"/>
    <x v="0"/>
    <n v="0"/>
    <x v="0"/>
    <x v="0"/>
    <x v="0"/>
  </r>
  <r>
    <x v="1670"/>
    <d v="2018-11-02T00:00:00"/>
    <x v="383"/>
    <x v="60"/>
    <x v="1"/>
    <x v="1"/>
    <x v="0"/>
    <x v="19"/>
    <x v="0"/>
    <x v="0"/>
    <x v="0"/>
    <x v="0"/>
    <n v="1"/>
    <n v="1"/>
    <n v="0"/>
    <x v="137"/>
    <n v="1"/>
    <n v="0"/>
    <x v="0"/>
    <n v="0"/>
    <x v="0"/>
    <x v="0"/>
    <x v="0"/>
  </r>
  <r>
    <x v="1671"/>
    <d v="2018-11-02T00:00:00"/>
    <x v="383"/>
    <x v="60"/>
    <x v="1"/>
    <x v="1"/>
    <x v="0"/>
    <x v="19"/>
    <x v="0"/>
    <x v="0"/>
    <x v="0"/>
    <x v="0"/>
    <n v="1"/>
    <n v="1"/>
    <n v="0"/>
    <x v="137"/>
    <n v="1"/>
    <n v="0"/>
    <x v="0"/>
    <n v="0"/>
    <x v="0"/>
    <x v="0"/>
    <x v="0"/>
  </r>
  <r>
    <x v="1672"/>
    <d v="2018-11-02T00:00:00"/>
    <x v="372"/>
    <x v="73"/>
    <x v="0"/>
    <x v="1"/>
    <x v="0"/>
    <x v="7"/>
    <x v="0"/>
    <x v="0"/>
    <x v="0"/>
    <x v="1"/>
    <n v="0"/>
    <n v="0"/>
    <n v="0"/>
    <x v="109"/>
    <n v="0"/>
    <n v="0"/>
    <x v="0"/>
    <n v="0"/>
    <x v="0"/>
    <x v="0"/>
    <x v="0"/>
  </r>
  <r>
    <x v="1673"/>
    <d v="2018-11-02T00:00:00"/>
    <x v="360"/>
    <x v="14"/>
    <x v="0"/>
    <x v="1"/>
    <x v="0"/>
    <x v="10"/>
    <x v="0"/>
    <x v="1"/>
    <x v="0"/>
    <x v="1"/>
    <n v="0"/>
    <n v="0"/>
    <n v="0"/>
    <x v="683"/>
    <n v="0"/>
    <n v="0"/>
    <x v="0"/>
    <n v="0"/>
    <x v="0"/>
    <x v="0"/>
    <x v="1"/>
  </r>
  <r>
    <x v="1674"/>
    <d v="2018-11-02T00:00:00"/>
    <x v="356"/>
    <x v="38"/>
    <x v="0"/>
    <x v="1"/>
    <x v="0"/>
    <x v="2"/>
    <x v="0"/>
    <x v="0"/>
    <x v="0"/>
    <x v="0"/>
    <n v="1"/>
    <n v="1"/>
    <n v="0"/>
    <x v="561"/>
    <n v="0"/>
    <n v="0"/>
    <x v="0"/>
    <n v="0"/>
    <x v="0"/>
    <x v="0"/>
    <x v="0"/>
  </r>
  <r>
    <x v="1675"/>
    <d v="2018-11-02T00:00:00"/>
    <x v="356"/>
    <x v="38"/>
    <x v="0"/>
    <x v="1"/>
    <x v="0"/>
    <x v="2"/>
    <x v="0"/>
    <x v="0"/>
    <x v="0"/>
    <x v="0"/>
    <n v="1"/>
    <n v="1"/>
    <n v="0"/>
    <x v="561"/>
    <n v="0"/>
    <n v="0"/>
    <x v="0"/>
    <n v="0"/>
    <x v="0"/>
    <x v="0"/>
    <x v="0"/>
  </r>
  <r>
    <x v="1676"/>
    <d v="2018-11-02T00:00:00"/>
    <x v="369"/>
    <x v="51"/>
    <x v="1"/>
    <x v="1"/>
    <x v="0"/>
    <x v="13"/>
    <x v="0"/>
    <x v="0"/>
    <x v="0"/>
    <x v="0"/>
    <n v="1"/>
    <n v="1"/>
    <n v="0"/>
    <x v="54"/>
    <n v="1"/>
    <n v="1"/>
    <x v="0"/>
    <n v="0"/>
    <x v="0"/>
    <x v="0"/>
    <x v="0"/>
  </r>
  <r>
    <x v="1677"/>
    <d v="2018-02-11T00:00:00"/>
    <x v="395"/>
    <x v="0"/>
    <x v="0"/>
    <x v="1"/>
    <x v="0"/>
    <x v="0"/>
    <x v="1"/>
    <x v="0"/>
    <x v="0"/>
    <x v="1"/>
    <n v="0"/>
    <n v="1"/>
    <n v="1"/>
    <x v="153"/>
    <n v="0"/>
    <n v="0"/>
    <x v="1"/>
    <n v="1"/>
    <x v="1"/>
    <x v="0"/>
    <x v="0"/>
  </r>
  <r>
    <x v="1678"/>
    <d v="2018-11-02T00:00:00"/>
    <x v="359"/>
    <x v="60"/>
    <x v="0"/>
    <x v="1"/>
    <x v="0"/>
    <x v="5"/>
    <x v="0"/>
    <x v="0"/>
    <x v="0"/>
    <x v="1"/>
    <n v="0"/>
    <n v="1"/>
    <n v="0"/>
    <x v="770"/>
    <n v="0"/>
    <n v="0"/>
    <x v="1"/>
    <n v="0"/>
    <x v="0"/>
    <x v="1"/>
    <x v="0"/>
  </r>
  <r>
    <x v="1679"/>
    <d v="2018-11-02T00:00:00"/>
    <x v="385"/>
    <x v="22"/>
    <x v="0"/>
    <x v="1"/>
    <x v="0"/>
    <x v="20"/>
    <x v="0"/>
    <x v="0"/>
    <x v="0"/>
    <x v="1"/>
    <n v="1"/>
    <n v="1"/>
    <n v="0"/>
    <x v="485"/>
    <n v="0"/>
    <n v="1"/>
    <x v="0"/>
    <n v="1"/>
    <x v="0"/>
    <x v="0"/>
    <x v="0"/>
  </r>
  <r>
    <x v="1680"/>
    <d v="2018-11-02T00:00:00"/>
    <x v="389"/>
    <x v="32"/>
    <x v="0"/>
    <x v="1"/>
    <x v="0"/>
    <x v="11"/>
    <x v="0"/>
    <x v="0"/>
    <x v="0"/>
    <x v="0"/>
    <n v="1"/>
    <n v="1"/>
    <n v="0"/>
    <x v="656"/>
    <n v="0"/>
    <n v="0"/>
    <x v="1"/>
    <n v="0"/>
    <x v="0"/>
    <x v="0"/>
    <x v="0"/>
  </r>
  <r>
    <x v="1681"/>
    <d v="2018-12-02T00:00:00"/>
    <x v="397"/>
    <x v="31"/>
    <x v="0"/>
    <x v="0"/>
    <x v="0"/>
    <x v="32"/>
    <x v="0"/>
    <x v="0"/>
    <x v="0"/>
    <x v="0"/>
    <n v="0"/>
    <n v="1"/>
    <n v="0"/>
    <x v="146"/>
    <n v="0"/>
    <n v="0"/>
    <x v="0"/>
    <n v="1"/>
    <x v="0"/>
    <x v="0"/>
    <x v="0"/>
  </r>
  <r>
    <x v="1682"/>
    <d v="2018-12-02T00:00:00"/>
    <x v="397"/>
    <x v="31"/>
    <x v="0"/>
    <x v="0"/>
    <x v="0"/>
    <x v="32"/>
    <x v="0"/>
    <x v="0"/>
    <x v="0"/>
    <x v="0"/>
    <n v="0"/>
    <n v="1"/>
    <n v="0"/>
    <x v="146"/>
    <n v="0"/>
    <n v="0"/>
    <x v="0"/>
    <n v="1"/>
    <x v="0"/>
    <x v="0"/>
    <x v="0"/>
  </r>
  <r>
    <x v="1683"/>
    <d v="2018-12-02T00:00:00"/>
    <x v="378"/>
    <x v="15"/>
    <x v="0"/>
    <x v="1"/>
    <x v="0"/>
    <x v="19"/>
    <x v="0"/>
    <x v="1"/>
    <x v="0"/>
    <x v="1"/>
    <n v="1"/>
    <n v="1"/>
    <n v="0"/>
    <x v="812"/>
    <n v="0"/>
    <n v="0"/>
    <x v="0"/>
    <n v="0"/>
    <x v="0"/>
    <x v="0"/>
    <x v="1"/>
  </r>
  <r>
    <x v="1684"/>
    <d v="2018-12-02T00:00:00"/>
    <x v="383"/>
    <x v="0"/>
    <x v="0"/>
    <x v="1"/>
    <x v="0"/>
    <x v="3"/>
    <x v="0"/>
    <x v="0"/>
    <x v="0"/>
    <x v="0"/>
    <n v="0"/>
    <n v="0"/>
    <n v="0"/>
    <x v="635"/>
    <n v="0"/>
    <n v="0"/>
    <x v="0"/>
    <n v="0"/>
    <x v="0"/>
    <x v="0"/>
    <x v="0"/>
  </r>
  <r>
    <x v="1685"/>
    <d v="2018-12-02T00:00:00"/>
    <x v="383"/>
    <x v="4"/>
    <x v="1"/>
    <x v="1"/>
    <x v="0"/>
    <x v="3"/>
    <x v="0"/>
    <x v="0"/>
    <x v="0"/>
    <x v="0"/>
    <n v="1"/>
    <n v="1"/>
    <n v="0"/>
    <x v="557"/>
    <n v="0"/>
    <n v="0"/>
    <x v="1"/>
    <n v="1"/>
    <x v="0"/>
    <x v="0"/>
    <x v="0"/>
  </r>
  <r>
    <x v="1686"/>
    <d v="2018-12-02T00:00:00"/>
    <x v="386"/>
    <x v="22"/>
    <x v="0"/>
    <x v="1"/>
    <x v="0"/>
    <x v="10"/>
    <x v="0"/>
    <x v="0"/>
    <x v="0"/>
    <x v="1"/>
    <n v="1"/>
    <n v="1"/>
    <n v="0"/>
    <x v="180"/>
    <n v="0"/>
    <n v="1"/>
    <x v="1"/>
    <n v="1"/>
    <x v="0"/>
    <x v="0"/>
    <x v="0"/>
  </r>
  <r>
    <x v="1687"/>
    <d v="2018-12-02T00:00:00"/>
    <x v="386"/>
    <x v="22"/>
    <x v="0"/>
    <x v="1"/>
    <x v="0"/>
    <x v="10"/>
    <x v="0"/>
    <x v="0"/>
    <x v="0"/>
    <x v="1"/>
    <n v="1"/>
    <n v="1"/>
    <n v="0"/>
    <x v="180"/>
    <n v="0"/>
    <n v="1"/>
    <x v="1"/>
    <n v="1"/>
    <x v="0"/>
    <x v="0"/>
    <x v="0"/>
  </r>
  <r>
    <x v="1688"/>
    <d v="2018-12-02T00:00:00"/>
    <x v="369"/>
    <x v="37"/>
    <x v="0"/>
    <x v="1"/>
    <x v="1"/>
    <x v="9"/>
    <x v="0"/>
    <x v="0"/>
    <x v="0"/>
    <x v="1"/>
    <n v="0"/>
    <n v="1"/>
    <n v="0"/>
    <x v="794"/>
    <n v="0"/>
    <n v="1"/>
    <x v="0"/>
    <n v="0"/>
    <x v="0"/>
    <x v="0"/>
    <x v="0"/>
  </r>
  <r>
    <x v="1689"/>
    <d v="2018-12-02T00:00:00"/>
    <x v="362"/>
    <x v="33"/>
    <x v="0"/>
    <x v="0"/>
    <x v="1"/>
    <x v="5"/>
    <x v="0"/>
    <x v="0"/>
    <x v="0"/>
    <x v="1"/>
    <n v="0"/>
    <n v="0"/>
    <n v="0"/>
    <x v="633"/>
    <n v="0"/>
    <n v="1"/>
    <x v="0"/>
    <n v="0"/>
    <x v="0"/>
    <x v="0"/>
    <x v="0"/>
  </r>
  <r>
    <x v="1690"/>
    <s v="13/02/2018"/>
    <x v="372"/>
    <x v="2"/>
    <x v="1"/>
    <x v="0"/>
    <x v="0"/>
    <x v="5"/>
    <x v="2"/>
    <x v="0"/>
    <x v="0"/>
    <x v="1"/>
    <n v="0"/>
    <n v="1"/>
    <n v="0"/>
    <x v="813"/>
    <n v="0"/>
    <n v="1"/>
    <x v="0"/>
    <n v="0"/>
    <x v="0"/>
    <x v="0"/>
    <x v="0"/>
  </r>
  <r>
    <x v="1691"/>
    <s v="13/02/2018"/>
    <x v="378"/>
    <x v="26"/>
    <x v="0"/>
    <x v="0"/>
    <x v="0"/>
    <x v="3"/>
    <x v="0"/>
    <x v="0"/>
    <x v="1"/>
    <x v="1"/>
    <n v="1"/>
    <n v="1"/>
    <n v="0"/>
    <x v="578"/>
    <n v="0"/>
    <n v="0"/>
    <x v="0"/>
    <n v="0"/>
    <x v="0"/>
    <x v="0"/>
    <x v="1"/>
  </r>
  <r>
    <x v="1692"/>
    <s v="13/02/2018"/>
    <x v="398"/>
    <x v="11"/>
    <x v="1"/>
    <x v="1"/>
    <x v="0"/>
    <x v="6"/>
    <x v="0"/>
    <x v="0"/>
    <x v="0"/>
    <x v="0"/>
    <n v="1"/>
    <n v="1"/>
    <n v="1"/>
    <x v="678"/>
    <n v="0"/>
    <n v="0"/>
    <x v="0"/>
    <n v="1"/>
    <x v="0"/>
    <x v="0"/>
    <x v="0"/>
  </r>
  <r>
    <x v="1693"/>
    <d v="2018-02-13T00:00:00"/>
    <x v="395"/>
    <x v="36"/>
    <x v="0"/>
    <x v="1"/>
    <x v="0"/>
    <x v="18"/>
    <x v="1"/>
    <x v="0"/>
    <x v="0"/>
    <x v="1"/>
    <n v="1"/>
    <n v="1"/>
    <n v="0"/>
    <x v="48"/>
    <n v="0"/>
    <n v="1"/>
    <x v="0"/>
    <n v="0"/>
    <x v="1"/>
    <x v="0"/>
    <x v="0"/>
  </r>
  <r>
    <x v="1694"/>
    <s v="13/02/2018"/>
    <x v="399"/>
    <x v="4"/>
    <x v="1"/>
    <x v="1"/>
    <x v="0"/>
    <x v="14"/>
    <x v="0"/>
    <x v="0"/>
    <x v="0"/>
    <x v="1"/>
    <n v="1"/>
    <n v="1"/>
    <n v="0"/>
    <x v="814"/>
    <n v="1"/>
    <n v="0"/>
    <x v="1"/>
    <n v="0"/>
    <x v="0"/>
    <x v="0"/>
    <x v="0"/>
  </r>
  <r>
    <x v="1695"/>
    <s v="13/02/2018"/>
    <x v="386"/>
    <x v="10"/>
    <x v="0"/>
    <x v="1"/>
    <x v="0"/>
    <x v="7"/>
    <x v="0"/>
    <x v="0"/>
    <x v="0"/>
    <x v="1"/>
    <n v="1"/>
    <n v="1"/>
    <n v="0"/>
    <x v="182"/>
    <n v="0"/>
    <n v="0"/>
    <x v="1"/>
    <n v="0"/>
    <x v="0"/>
    <x v="0"/>
    <x v="0"/>
  </r>
  <r>
    <x v="1696"/>
    <s v="13/02/2018"/>
    <x v="356"/>
    <x v="32"/>
    <x v="0"/>
    <x v="1"/>
    <x v="0"/>
    <x v="9"/>
    <x v="0"/>
    <x v="0"/>
    <x v="0"/>
    <x v="0"/>
    <n v="1"/>
    <n v="1"/>
    <n v="1"/>
    <x v="276"/>
    <n v="1"/>
    <n v="0"/>
    <x v="0"/>
    <n v="1"/>
    <x v="0"/>
    <x v="0"/>
    <x v="0"/>
  </r>
  <r>
    <x v="1697"/>
    <s v="13/02/2018"/>
    <x v="400"/>
    <x v="15"/>
    <x v="1"/>
    <x v="1"/>
    <x v="0"/>
    <x v="13"/>
    <x v="0"/>
    <x v="0"/>
    <x v="0"/>
    <x v="0"/>
    <n v="0"/>
    <n v="1"/>
    <n v="0"/>
    <x v="709"/>
    <n v="1"/>
    <n v="1"/>
    <x v="0"/>
    <n v="1"/>
    <x v="0"/>
    <x v="0"/>
    <x v="0"/>
  </r>
  <r>
    <x v="1698"/>
    <s v="13/02/2018"/>
    <x v="400"/>
    <x v="15"/>
    <x v="1"/>
    <x v="1"/>
    <x v="0"/>
    <x v="13"/>
    <x v="0"/>
    <x v="0"/>
    <x v="0"/>
    <x v="0"/>
    <n v="0"/>
    <n v="1"/>
    <n v="0"/>
    <x v="709"/>
    <n v="1"/>
    <n v="1"/>
    <x v="0"/>
    <n v="1"/>
    <x v="0"/>
    <x v="0"/>
    <x v="0"/>
  </r>
  <r>
    <x v="1699"/>
    <s v="13/02/2018"/>
    <x v="399"/>
    <x v="10"/>
    <x v="1"/>
    <x v="1"/>
    <x v="0"/>
    <x v="14"/>
    <x v="0"/>
    <x v="0"/>
    <x v="0"/>
    <x v="1"/>
    <n v="0"/>
    <n v="0"/>
    <n v="0"/>
    <x v="457"/>
    <n v="0"/>
    <n v="1"/>
    <x v="0"/>
    <n v="0"/>
    <x v="0"/>
    <x v="1"/>
    <x v="0"/>
  </r>
  <r>
    <x v="1700"/>
    <d v="2018-02-13T00:00:00"/>
    <x v="363"/>
    <x v="63"/>
    <x v="1"/>
    <x v="1"/>
    <x v="0"/>
    <x v="5"/>
    <x v="1"/>
    <x v="0"/>
    <x v="0"/>
    <x v="1"/>
    <n v="0"/>
    <n v="0"/>
    <n v="0"/>
    <x v="815"/>
    <n v="0"/>
    <n v="0"/>
    <x v="0"/>
    <n v="1"/>
    <x v="0"/>
    <x v="0"/>
    <x v="0"/>
  </r>
  <r>
    <x v="1701"/>
    <d v="2018-02-13T00:00:00"/>
    <x v="401"/>
    <x v="54"/>
    <x v="0"/>
    <x v="1"/>
    <x v="0"/>
    <x v="4"/>
    <x v="1"/>
    <x v="0"/>
    <x v="0"/>
    <x v="0"/>
    <n v="0"/>
    <n v="1"/>
    <n v="0"/>
    <x v="262"/>
    <n v="0"/>
    <n v="1"/>
    <x v="0"/>
    <n v="0"/>
    <x v="0"/>
    <x v="0"/>
    <x v="0"/>
  </r>
  <r>
    <x v="1702"/>
    <s v="14/02/2018"/>
    <x v="369"/>
    <x v="15"/>
    <x v="0"/>
    <x v="0"/>
    <x v="0"/>
    <x v="3"/>
    <x v="0"/>
    <x v="0"/>
    <x v="0"/>
    <x v="0"/>
    <n v="1"/>
    <n v="1"/>
    <n v="0"/>
    <x v="672"/>
    <n v="1"/>
    <n v="0"/>
    <x v="0"/>
    <n v="1"/>
    <x v="0"/>
    <x v="0"/>
    <x v="0"/>
  </r>
  <r>
    <x v="1703"/>
    <s v="14/02/2018"/>
    <x v="381"/>
    <x v="68"/>
    <x v="1"/>
    <x v="0"/>
    <x v="0"/>
    <x v="21"/>
    <x v="0"/>
    <x v="0"/>
    <x v="0"/>
    <x v="1"/>
    <n v="0"/>
    <n v="1"/>
    <n v="0"/>
    <x v="572"/>
    <n v="0"/>
    <n v="1"/>
    <x v="0"/>
    <n v="0"/>
    <x v="0"/>
    <x v="0"/>
    <x v="0"/>
  </r>
  <r>
    <x v="1704"/>
    <s v="14/02/2018"/>
    <x v="381"/>
    <x v="22"/>
    <x v="1"/>
    <x v="0"/>
    <x v="0"/>
    <x v="21"/>
    <x v="0"/>
    <x v="0"/>
    <x v="0"/>
    <x v="0"/>
    <n v="1"/>
    <n v="1"/>
    <n v="1"/>
    <x v="816"/>
    <n v="1"/>
    <n v="0"/>
    <x v="0"/>
    <n v="1"/>
    <x v="0"/>
    <x v="0"/>
    <x v="0"/>
  </r>
  <r>
    <x v="1705"/>
    <d v="2018-02-14T00:00:00"/>
    <x v="363"/>
    <x v="22"/>
    <x v="1"/>
    <x v="0"/>
    <x v="0"/>
    <x v="18"/>
    <x v="1"/>
    <x v="0"/>
    <x v="0"/>
    <x v="1"/>
    <n v="0"/>
    <n v="1"/>
    <n v="0"/>
    <x v="267"/>
    <n v="0"/>
    <n v="1"/>
    <x v="0"/>
    <n v="0"/>
    <x v="0"/>
    <x v="0"/>
    <x v="0"/>
  </r>
  <r>
    <x v="1706"/>
    <s v="14/02/2018"/>
    <x v="385"/>
    <x v="0"/>
    <x v="1"/>
    <x v="0"/>
    <x v="0"/>
    <x v="2"/>
    <x v="0"/>
    <x v="0"/>
    <x v="0"/>
    <x v="1"/>
    <n v="1"/>
    <n v="1"/>
    <n v="0"/>
    <x v="50"/>
    <n v="0"/>
    <n v="0"/>
    <x v="0"/>
    <n v="0"/>
    <x v="0"/>
    <x v="0"/>
    <x v="0"/>
  </r>
  <r>
    <x v="1707"/>
    <s v="14/02/2018"/>
    <x v="378"/>
    <x v="6"/>
    <x v="0"/>
    <x v="0"/>
    <x v="0"/>
    <x v="10"/>
    <x v="0"/>
    <x v="0"/>
    <x v="0"/>
    <x v="1"/>
    <n v="0"/>
    <n v="0"/>
    <n v="0"/>
    <x v="817"/>
    <n v="0"/>
    <n v="0"/>
    <x v="0"/>
    <n v="0"/>
    <x v="0"/>
    <x v="0"/>
    <x v="0"/>
  </r>
  <r>
    <x v="1708"/>
    <d v="2018-02-14T00:00:00"/>
    <x v="402"/>
    <x v="2"/>
    <x v="1"/>
    <x v="0"/>
    <x v="0"/>
    <x v="5"/>
    <x v="1"/>
    <x v="0"/>
    <x v="0"/>
    <x v="1"/>
    <n v="0"/>
    <n v="0"/>
    <n v="0"/>
    <x v="818"/>
    <n v="0"/>
    <n v="1"/>
    <x v="0"/>
    <n v="0"/>
    <x v="1"/>
    <x v="0"/>
    <x v="0"/>
  </r>
  <r>
    <x v="1709"/>
    <d v="2018-02-14T00:00:00"/>
    <x v="276"/>
    <x v="2"/>
    <x v="0"/>
    <x v="1"/>
    <x v="0"/>
    <x v="21"/>
    <x v="1"/>
    <x v="0"/>
    <x v="0"/>
    <x v="0"/>
    <n v="1"/>
    <n v="0"/>
    <n v="1"/>
    <x v="776"/>
    <n v="0"/>
    <n v="0"/>
    <x v="0"/>
    <n v="1"/>
    <x v="0"/>
    <x v="0"/>
    <x v="0"/>
  </r>
  <r>
    <x v="1710"/>
    <s v="14/02/2018"/>
    <x v="383"/>
    <x v="5"/>
    <x v="0"/>
    <x v="1"/>
    <x v="0"/>
    <x v="7"/>
    <x v="0"/>
    <x v="0"/>
    <x v="1"/>
    <x v="0"/>
    <n v="0"/>
    <n v="1"/>
    <n v="0"/>
    <x v="819"/>
    <n v="0"/>
    <n v="1"/>
    <x v="1"/>
    <n v="0"/>
    <x v="0"/>
    <x v="0"/>
    <x v="1"/>
  </r>
  <r>
    <x v="1711"/>
    <s v="14/02/2018"/>
    <x v="383"/>
    <x v="7"/>
    <x v="0"/>
    <x v="1"/>
    <x v="0"/>
    <x v="7"/>
    <x v="2"/>
    <x v="0"/>
    <x v="0"/>
    <x v="1"/>
    <n v="1"/>
    <n v="1"/>
    <n v="0"/>
    <x v="14"/>
    <n v="0"/>
    <n v="0"/>
    <x v="1"/>
    <n v="0"/>
    <x v="0"/>
    <x v="1"/>
    <x v="0"/>
  </r>
  <r>
    <x v="1712"/>
    <s v="14/02/2018"/>
    <x v="378"/>
    <x v="20"/>
    <x v="0"/>
    <x v="1"/>
    <x v="0"/>
    <x v="10"/>
    <x v="0"/>
    <x v="0"/>
    <x v="0"/>
    <x v="1"/>
    <n v="1"/>
    <n v="1"/>
    <n v="0"/>
    <x v="820"/>
    <n v="0"/>
    <n v="0"/>
    <x v="0"/>
    <n v="0"/>
    <x v="0"/>
    <x v="0"/>
    <x v="0"/>
  </r>
  <r>
    <x v="1713"/>
    <s v="14/02/2018"/>
    <x v="385"/>
    <x v="45"/>
    <x v="0"/>
    <x v="1"/>
    <x v="0"/>
    <x v="2"/>
    <x v="0"/>
    <x v="0"/>
    <x v="0"/>
    <x v="0"/>
    <n v="0"/>
    <n v="1"/>
    <n v="0"/>
    <x v="8"/>
    <n v="0"/>
    <n v="0"/>
    <x v="0"/>
    <n v="0"/>
    <x v="0"/>
    <x v="0"/>
    <x v="0"/>
  </r>
  <r>
    <x v="1714"/>
    <d v="2018-02-14T00:00:00"/>
    <x v="363"/>
    <x v="31"/>
    <x v="1"/>
    <x v="1"/>
    <x v="0"/>
    <x v="18"/>
    <x v="1"/>
    <x v="0"/>
    <x v="0"/>
    <x v="1"/>
    <n v="1"/>
    <n v="1"/>
    <n v="0"/>
    <x v="821"/>
    <n v="0"/>
    <n v="0"/>
    <x v="0"/>
    <n v="0"/>
    <x v="0"/>
    <x v="0"/>
    <x v="0"/>
  </r>
  <r>
    <x v="1715"/>
    <s v="14/02/2018"/>
    <x v="399"/>
    <x v="26"/>
    <x v="1"/>
    <x v="1"/>
    <x v="0"/>
    <x v="20"/>
    <x v="0"/>
    <x v="0"/>
    <x v="0"/>
    <x v="0"/>
    <n v="0"/>
    <n v="1"/>
    <n v="1"/>
    <x v="314"/>
    <n v="0"/>
    <n v="0"/>
    <x v="0"/>
    <n v="1"/>
    <x v="0"/>
    <x v="0"/>
    <x v="0"/>
  </r>
  <r>
    <x v="1716"/>
    <s v="14/02/2018"/>
    <x v="400"/>
    <x v="51"/>
    <x v="0"/>
    <x v="1"/>
    <x v="0"/>
    <x v="9"/>
    <x v="0"/>
    <x v="0"/>
    <x v="0"/>
    <x v="0"/>
    <n v="1"/>
    <n v="1"/>
    <n v="0"/>
    <x v="643"/>
    <n v="0"/>
    <n v="0"/>
    <x v="0"/>
    <n v="0"/>
    <x v="0"/>
    <x v="0"/>
    <x v="0"/>
  </r>
  <r>
    <x v="1717"/>
    <s v="14/02/2018"/>
    <x v="369"/>
    <x v="16"/>
    <x v="0"/>
    <x v="1"/>
    <x v="0"/>
    <x v="3"/>
    <x v="0"/>
    <x v="0"/>
    <x v="0"/>
    <x v="0"/>
    <n v="1"/>
    <n v="1"/>
    <n v="0"/>
    <x v="659"/>
    <n v="0"/>
    <n v="0"/>
    <x v="0"/>
    <n v="0"/>
    <x v="0"/>
    <x v="0"/>
    <x v="0"/>
  </r>
  <r>
    <x v="1718"/>
    <s v="14/02/2018"/>
    <x v="385"/>
    <x v="32"/>
    <x v="1"/>
    <x v="1"/>
    <x v="1"/>
    <x v="2"/>
    <x v="0"/>
    <x v="0"/>
    <x v="0"/>
    <x v="1"/>
    <n v="1"/>
    <n v="1"/>
    <n v="0"/>
    <x v="822"/>
    <n v="0"/>
    <n v="0"/>
    <x v="1"/>
    <n v="1"/>
    <x v="0"/>
    <x v="0"/>
    <x v="0"/>
  </r>
  <r>
    <x v="1719"/>
    <s v="14/02/2018"/>
    <x v="383"/>
    <x v="9"/>
    <x v="1"/>
    <x v="1"/>
    <x v="1"/>
    <x v="7"/>
    <x v="0"/>
    <x v="0"/>
    <x v="0"/>
    <x v="1"/>
    <n v="0"/>
    <n v="0"/>
    <n v="0"/>
    <x v="823"/>
    <n v="0"/>
    <n v="0"/>
    <x v="1"/>
    <n v="0"/>
    <x v="0"/>
    <x v="0"/>
    <x v="0"/>
  </r>
  <r>
    <x v="1720"/>
    <s v="14/02/2018"/>
    <x v="389"/>
    <x v="6"/>
    <x v="0"/>
    <x v="1"/>
    <x v="1"/>
    <x v="13"/>
    <x v="0"/>
    <x v="1"/>
    <x v="0"/>
    <x v="1"/>
    <n v="1"/>
    <n v="1"/>
    <n v="0"/>
    <x v="572"/>
    <n v="0"/>
    <n v="0"/>
    <x v="0"/>
    <n v="1"/>
    <x v="0"/>
    <x v="0"/>
    <x v="1"/>
  </r>
  <r>
    <x v="1721"/>
    <s v="14/02/2018"/>
    <x v="385"/>
    <x v="26"/>
    <x v="1"/>
    <x v="0"/>
    <x v="0"/>
    <x v="2"/>
    <x v="0"/>
    <x v="0"/>
    <x v="0"/>
    <x v="1"/>
    <n v="0"/>
    <n v="0"/>
    <n v="0"/>
    <x v="824"/>
    <n v="1"/>
    <n v="0"/>
    <x v="1"/>
    <n v="0"/>
    <x v="0"/>
    <x v="0"/>
    <x v="0"/>
  </r>
  <r>
    <x v="1722"/>
    <s v="14/02/2018"/>
    <x v="403"/>
    <x v="55"/>
    <x v="1"/>
    <x v="1"/>
    <x v="0"/>
    <x v="6"/>
    <x v="0"/>
    <x v="0"/>
    <x v="0"/>
    <x v="1"/>
    <n v="1"/>
    <n v="1"/>
    <n v="0"/>
    <x v="69"/>
    <n v="1"/>
    <n v="1"/>
    <x v="0"/>
    <n v="0"/>
    <x v="0"/>
    <x v="0"/>
    <x v="0"/>
  </r>
  <r>
    <x v="1723"/>
    <s v="14/02/2018"/>
    <x v="393"/>
    <x v="9"/>
    <x v="1"/>
    <x v="0"/>
    <x v="0"/>
    <x v="8"/>
    <x v="0"/>
    <x v="0"/>
    <x v="0"/>
    <x v="1"/>
    <n v="0"/>
    <n v="1"/>
    <n v="0"/>
    <x v="825"/>
    <n v="0"/>
    <n v="0"/>
    <x v="1"/>
    <n v="1"/>
    <x v="0"/>
    <x v="0"/>
    <x v="0"/>
  </r>
  <r>
    <x v="1724"/>
    <d v="2018-02-14T00:00:00"/>
    <x v="404"/>
    <x v="18"/>
    <x v="1"/>
    <x v="1"/>
    <x v="0"/>
    <x v="3"/>
    <x v="0"/>
    <x v="0"/>
    <x v="0"/>
    <x v="1"/>
    <n v="1"/>
    <n v="0"/>
    <n v="0"/>
    <x v="826"/>
    <n v="0"/>
    <n v="0"/>
    <x v="1"/>
    <n v="0"/>
    <x v="0"/>
    <x v="0"/>
    <x v="0"/>
  </r>
  <r>
    <x v="1725"/>
    <s v="15/02/2018"/>
    <x v="400"/>
    <x v="4"/>
    <x v="0"/>
    <x v="0"/>
    <x v="0"/>
    <x v="19"/>
    <x v="0"/>
    <x v="1"/>
    <x v="0"/>
    <x v="1"/>
    <n v="1"/>
    <n v="1"/>
    <n v="0"/>
    <x v="471"/>
    <n v="0"/>
    <n v="1"/>
    <x v="1"/>
    <n v="0"/>
    <x v="0"/>
    <x v="0"/>
    <x v="1"/>
  </r>
  <r>
    <x v="1726"/>
    <s v="15/02/2018"/>
    <x v="369"/>
    <x v="22"/>
    <x v="1"/>
    <x v="0"/>
    <x v="0"/>
    <x v="10"/>
    <x v="0"/>
    <x v="0"/>
    <x v="0"/>
    <x v="1"/>
    <n v="1"/>
    <n v="1"/>
    <n v="0"/>
    <x v="827"/>
    <n v="0"/>
    <n v="0"/>
    <x v="1"/>
    <n v="0"/>
    <x v="0"/>
    <x v="0"/>
    <x v="0"/>
  </r>
  <r>
    <x v="1727"/>
    <s v="15/02/2018"/>
    <x v="389"/>
    <x v="22"/>
    <x v="0"/>
    <x v="0"/>
    <x v="0"/>
    <x v="9"/>
    <x v="0"/>
    <x v="0"/>
    <x v="0"/>
    <x v="1"/>
    <n v="1"/>
    <n v="1"/>
    <n v="0"/>
    <x v="411"/>
    <n v="0"/>
    <n v="1"/>
    <x v="1"/>
    <n v="0"/>
    <x v="0"/>
    <x v="0"/>
    <x v="0"/>
  </r>
  <r>
    <x v="1728"/>
    <s v="15/02/2018"/>
    <x v="389"/>
    <x v="22"/>
    <x v="0"/>
    <x v="0"/>
    <x v="0"/>
    <x v="9"/>
    <x v="0"/>
    <x v="0"/>
    <x v="0"/>
    <x v="1"/>
    <n v="1"/>
    <n v="1"/>
    <n v="0"/>
    <x v="411"/>
    <n v="0"/>
    <n v="1"/>
    <x v="1"/>
    <n v="0"/>
    <x v="0"/>
    <x v="0"/>
    <x v="0"/>
  </r>
  <r>
    <x v="1729"/>
    <s v="15/02/2018"/>
    <x v="400"/>
    <x v="10"/>
    <x v="1"/>
    <x v="1"/>
    <x v="0"/>
    <x v="19"/>
    <x v="0"/>
    <x v="0"/>
    <x v="0"/>
    <x v="0"/>
    <n v="1"/>
    <n v="1"/>
    <n v="1"/>
    <x v="828"/>
    <n v="1"/>
    <n v="0"/>
    <x v="0"/>
    <n v="1"/>
    <x v="0"/>
    <x v="0"/>
    <x v="0"/>
  </r>
  <r>
    <x v="1730"/>
    <s v="15/02/2018"/>
    <x v="400"/>
    <x v="10"/>
    <x v="1"/>
    <x v="1"/>
    <x v="0"/>
    <x v="19"/>
    <x v="0"/>
    <x v="0"/>
    <x v="0"/>
    <x v="0"/>
    <n v="1"/>
    <n v="1"/>
    <n v="1"/>
    <x v="828"/>
    <n v="1"/>
    <n v="0"/>
    <x v="0"/>
    <n v="1"/>
    <x v="0"/>
    <x v="0"/>
    <x v="0"/>
  </r>
  <r>
    <x v="1731"/>
    <s v="15/02/2018"/>
    <x v="385"/>
    <x v="0"/>
    <x v="0"/>
    <x v="1"/>
    <x v="0"/>
    <x v="13"/>
    <x v="0"/>
    <x v="0"/>
    <x v="0"/>
    <x v="1"/>
    <n v="1"/>
    <n v="1"/>
    <n v="0"/>
    <x v="615"/>
    <n v="0"/>
    <n v="0"/>
    <x v="1"/>
    <n v="0"/>
    <x v="0"/>
    <x v="0"/>
    <x v="0"/>
  </r>
  <r>
    <x v="1732"/>
    <s v="15/02/2018"/>
    <x v="387"/>
    <x v="61"/>
    <x v="1"/>
    <x v="1"/>
    <x v="0"/>
    <x v="20"/>
    <x v="0"/>
    <x v="0"/>
    <x v="0"/>
    <x v="1"/>
    <n v="1"/>
    <n v="1"/>
    <n v="1"/>
    <x v="829"/>
    <n v="1"/>
    <n v="0"/>
    <x v="1"/>
    <n v="1"/>
    <x v="0"/>
    <x v="0"/>
    <x v="0"/>
  </r>
  <r>
    <x v="1733"/>
    <s v="15/02/2018"/>
    <x v="389"/>
    <x v="14"/>
    <x v="1"/>
    <x v="1"/>
    <x v="0"/>
    <x v="9"/>
    <x v="0"/>
    <x v="0"/>
    <x v="0"/>
    <x v="0"/>
    <n v="1"/>
    <n v="1"/>
    <n v="0"/>
    <x v="830"/>
    <n v="0"/>
    <n v="1"/>
    <x v="0"/>
    <n v="1"/>
    <x v="0"/>
    <x v="0"/>
    <x v="0"/>
  </r>
  <r>
    <x v="1734"/>
    <s v="15/02/2018"/>
    <x v="356"/>
    <x v="25"/>
    <x v="0"/>
    <x v="1"/>
    <x v="0"/>
    <x v="3"/>
    <x v="0"/>
    <x v="1"/>
    <x v="0"/>
    <x v="0"/>
    <n v="1"/>
    <n v="1"/>
    <n v="0"/>
    <x v="618"/>
    <n v="0"/>
    <n v="0"/>
    <x v="1"/>
    <n v="0"/>
    <x v="0"/>
    <x v="0"/>
    <x v="1"/>
  </r>
  <r>
    <x v="1735"/>
    <s v="15/02/2018"/>
    <x v="398"/>
    <x v="38"/>
    <x v="0"/>
    <x v="1"/>
    <x v="0"/>
    <x v="15"/>
    <x v="0"/>
    <x v="0"/>
    <x v="0"/>
    <x v="0"/>
    <n v="1"/>
    <n v="1"/>
    <n v="1"/>
    <x v="367"/>
    <n v="0"/>
    <n v="0"/>
    <x v="0"/>
    <n v="1"/>
    <x v="0"/>
    <x v="0"/>
    <x v="0"/>
  </r>
  <r>
    <x v="1736"/>
    <s v="15/02/2018"/>
    <x v="378"/>
    <x v="2"/>
    <x v="1"/>
    <x v="1"/>
    <x v="0"/>
    <x v="7"/>
    <x v="0"/>
    <x v="0"/>
    <x v="0"/>
    <x v="0"/>
    <n v="1"/>
    <n v="1"/>
    <n v="0"/>
    <x v="272"/>
    <n v="0"/>
    <n v="0"/>
    <x v="1"/>
    <n v="0"/>
    <x v="0"/>
    <x v="0"/>
    <x v="0"/>
  </r>
  <r>
    <x v="1737"/>
    <s v="15/02/2018"/>
    <x v="378"/>
    <x v="62"/>
    <x v="0"/>
    <x v="1"/>
    <x v="0"/>
    <x v="7"/>
    <x v="0"/>
    <x v="0"/>
    <x v="0"/>
    <x v="1"/>
    <n v="0"/>
    <n v="0"/>
    <n v="0"/>
    <x v="715"/>
    <n v="0"/>
    <n v="1"/>
    <x v="1"/>
    <n v="0"/>
    <x v="0"/>
    <x v="0"/>
    <x v="0"/>
  </r>
  <r>
    <x v="1738"/>
    <s v="16/02/2018"/>
    <x v="381"/>
    <x v="2"/>
    <x v="0"/>
    <x v="0"/>
    <x v="0"/>
    <x v="14"/>
    <x v="0"/>
    <x v="0"/>
    <x v="0"/>
    <x v="1"/>
    <n v="0"/>
    <n v="1"/>
    <n v="0"/>
    <x v="831"/>
    <n v="0"/>
    <n v="1"/>
    <x v="1"/>
    <n v="0"/>
    <x v="0"/>
    <x v="0"/>
    <x v="0"/>
  </r>
  <r>
    <x v="1739"/>
    <s v="16/02/2018"/>
    <x v="381"/>
    <x v="2"/>
    <x v="0"/>
    <x v="0"/>
    <x v="0"/>
    <x v="14"/>
    <x v="0"/>
    <x v="0"/>
    <x v="0"/>
    <x v="1"/>
    <n v="0"/>
    <n v="1"/>
    <n v="0"/>
    <x v="831"/>
    <n v="0"/>
    <n v="1"/>
    <x v="1"/>
    <n v="0"/>
    <x v="0"/>
    <x v="0"/>
    <x v="0"/>
  </r>
  <r>
    <x v="1740"/>
    <s v="16/02/2018"/>
    <x v="396"/>
    <x v="51"/>
    <x v="1"/>
    <x v="1"/>
    <x v="0"/>
    <x v="2"/>
    <x v="0"/>
    <x v="0"/>
    <x v="0"/>
    <x v="0"/>
    <n v="1"/>
    <n v="1"/>
    <n v="0"/>
    <x v="566"/>
    <n v="0"/>
    <n v="1"/>
    <x v="0"/>
    <n v="0"/>
    <x v="0"/>
    <x v="0"/>
    <x v="0"/>
  </r>
  <r>
    <x v="1741"/>
    <s v="16/02/2018"/>
    <x v="400"/>
    <x v="5"/>
    <x v="0"/>
    <x v="1"/>
    <x v="0"/>
    <x v="3"/>
    <x v="0"/>
    <x v="0"/>
    <x v="0"/>
    <x v="0"/>
    <n v="1"/>
    <n v="1"/>
    <n v="1"/>
    <x v="451"/>
    <n v="0"/>
    <n v="1"/>
    <x v="0"/>
    <n v="1"/>
    <x v="0"/>
    <x v="0"/>
    <x v="0"/>
  </r>
  <r>
    <x v="1742"/>
    <s v="16/02/2018"/>
    <x v="389"/>
    <x v="37"/>
    <x v="0"/>
    <x v="1"/>
    <x v="0"/>
    <x v="19"/>
    <x v="0"/>
    <x v="0"/>
    <x v="0"/>
    <x v="1"/>
    <n v="1"/>
    <n v="1"/>
    <n v="0"/>
    <x v="457"/>
    <n v="0"/>
    <n v="0"/>
    <x v="1"/>
    <n v="0"/>
    <x v="0"/>
    <x v="0"/>
    <x v="0"/>
  </r>
  <r>
    <x v="1743"/>
    <s v="16/02/2018"/>
    <x v="389"/>
    <x v="27"/>
    <x v="0"/>
    <x v="1"/>
    <x v="0"/>
    <x v="19"/>
    <x v="0"/>
    <x v="0"/>
    <x v="1"/>
    <x v="0"/>
    <n v="1"/>
    <n v="1"/>
    <n v="0"/>
    <x v="823"/>
    <n v="0"/>
    <n v="1"/>
    <x v="1"/>
    <n v="0"/>
    <x v="0"/>
    <x v="0"/>
    <x v="1"/>
  </r>
  <r>
    <x v="1744"/>
    <s v="16/02/2018"/>
    <x v="348"/>
    <x v="20"/>
    <x v="1"/>
    <x v="1"/>
    <x v="0"/>
    <x v="20"/>
    <x v="0"/>
    <x v="0"/>
    <x v="0"/>
    <x v="0"/>
    <n v="1"/>
    <n v="1"/>
    <n v="0"/>
    <x v="345"/>
    <n v="0"/>
    <n v="0"/>
    <x v="1"/>
    <n v="1"/>
    <x v="0"/>
    <x v="0"/>
    <x v="0"/>
  </r>
  <r>
    <x v="1745"/>
    <s v="16/02/2018"/>
    <x v="385"/>
    <x v="20"/>
    <x v="1"/>
    <x v="1"/>
    <x v="0"/>
    <x v="9"/>
    <x v="0"/>
    <x v="0"/>
    <x v="0"/>
    <x v="0"/>
    <n v="1"/>
    <n v="1"/>
    <n v="0"/>
    <x v="751"/>
    <n v="0"/>
    <n v="0"/>
    <x v="1"/>
    <n v="0"/>
    <x v="0"/>
    <x v="0"/>
    <x v="0"/>
  </r>
  <r>
    <x v="1746"/>
    <s v="16/02/2018"/>
    <x v="356"/>
    <x v="51"/>
    <x v="0"/>
    <x v="1"/>
    <x v="0"/>
    <x v="10"/>
    <x v="0"/>
    <x v="0"/>
    <x v="0"/>
    <x v="0"/>
    <n v="1"/>
    <n v="1"/>
    <n v="1"/>
    <x v="676"/>
    <n v="0"/>
    <n v="0"/>
    <x v="0"/>
    <n v="0"/>
    <x v="0"/>
    <x v="0"/>
    <x v="0"/>
  </r>
  <r>
    <x v="1747"/>
    <s v="16/02/2018"/>
    <x v="381"/>
    <x v="9"/>
    <x v="1"/>
    <x v="0"/>
    <x v="0"/>
    <x v="14"/>
    <x v="0"/>
    <x v="0"/>
    <x v="0"/>
    <x v="1"/>
    <n v="0"/>
    <n v="0"/>
    <n v="0"/>
    <x v="525"/>
    <n v="0"/>
    <n v="0"/>
    <x v="1"/>
    <n v="0"/>
    <x v="0"/>
    <x v="0"/>
    <x v="0"/>
  </r>
  <r>
    <x v="1748"/>
    <s v="16/02/2018"/>
    <x v="389"/>
    <x v="27"/>
    <x v="0"/>
    <x v="1"/>
    <x v="1"/>
    <x v="19"/>
    <x v="0"/>
    <x v="0"/>
    <x v="0"/>
    <x v="1"/>
    <n v="1"/>
    <n v="1"/>
    <n v="1"/>
    <x v="704"/>
    <n v="0"/>
    <n v="1"/>
    <x v="0"/>
    <n v="1"/>
    <x v="0"/>
    <x v="0"/>
    <x v="0"/>
  </r>
  <r>
    <x v="1749"/>
    <s v="16/02/2018"/>
    <x v="400"/>
    <x v="50"/>
    <x v="0"/>
    <x v="1"/>
    <x v="0"/>
    <x v="3"/>
    <x v="0"/>
    <x v="0"/>
    <x v="0"/>
    <x v="1"/>
    <n v="1"/>
    <n v="1"/>
    <n v="0"/>
    <x v="532"/>
    <n v="0"/>
    <n v="0"/>
    <x v="1"/>
    <n v="0"/>
    <x v="0"/>
    <x v="0"/>
    <x v="0"/>
  </r>
  <r>
    <x v="1750"/>
    <s v="16/02/2018"/>
    <x v="405"/>
    <x v="2"/>
    <x v="0"/>
    <x v="1"/>
    <x v="0"/>
    <x v="25"/>
    <x v="0"/>
    <x v="0"/>
    <x v="0"/>
    <x v="0"/>
    <n v="1"/>
    <n v="1"/>
    <n v="1"/>
    <x v="110"/>
    <n v="0"/>
    <n v="0"/>
    <x v="1"/>
    <n v="1"/>
    <x v="0"/>
    <x v="0"/>
    <x v="0"/>
  </r>
  <r>
    <x v="1751"/>
    <s v="16/02/2018"/>
    <x v="400"/>
    <x v="18"/>
    <x v="0"/>
    <x v="1"/>
    <x v="0"/>
    <x v="3"/>
    <x v="0"/>
    <x v="0"/>
    <x v="0"/>
    <x v="0"/>
    <n v="1"/>
    <n v="1"/>
    <n v="0"/>
    <x v="832"/>
    <n v="1"/>
    <n v="0"/>
    <x v="0"/>
    <n v="0"/>
    <x v="0"/>
    <x v="0"/>
    <x v="0"/>
  </r>
  <r>
    <x v="1752"/>
    <s v="16/02/2018"/>
    <x v="389"/>
    <x v="12"/>
    <x v="1"/>
    <x v="1"/>
    <x v="0"/>
    <x v="19"/>
    <x v="0"/>
    <x v="0"/>
    <x v="0"/>
    <x v="0"/>
    <n v="1"/>
    <n v="1"/>
    <n v="0"/>
    <x v="833"/>
    <n v="0"/>
    <n v="1"/>
    <x v="0"/>
    <n v="0"/>
    <x v="0"/>
    <x v="0"/>
    <x v="0"/>
  </r>
  <r>
    <x v="1753"/>
    <s v="17/02/2018"/>
    <x v="406"/>
    <x v="33"/>
    <x v="0"/>
    <x v="0"/>
    <x v="0"/>
    <x v="25"/>
    <x v="0"/>
    <x v="0"/>
    <x v="0"/>
    <x v="1"/>
    <n v="0"/>
    <n v="0"/>
    <n v="1"/>
    <x v="834"/>
    <n v="0"/>
    <n v="0"/>
    <x v="0"/>
    <n v="1"/>
    <x v="0"/>
    <x v="0"/>
    <x v="0"/>
  </r>
  <r>
    <x v="1754"/>
    <d v="2018-02-17T00:00:00"/>
    <x v="380"/>
    <x v="10"/>
    <x v="0"/>
    <x v="1"/>
    <x v="0"/>
    <x v="5"/>
    <x v="1"/>
    <x v="0"/>
    <x v="0"/>
    <x v="1"/>
    <n v="0"/>
    <n v="0"/>
    <n v="0"/>
    <x v="787"/>
    <n v="1"/>
    <n v="0"/>
    <x v="0"/>
    <n v="1"/>
    <x v="1"/>
    <x v="0"/>
    <x v="0"/>
  </r>
  <r>
    <x v="1755"/>
    <s v="17/02/2018"/>
    <x v="378"/>
    <x v="15"/>
    <x v="0"/>
    <x v="1"/>
    <x v="0"/>
    <x v="5"/>
    <x v="2"/>
    <x v="0"/>
    <x v="0"/>
    <x v="1"/>
    <n v="0"/>
    <n v="1"/>
    <n v="0"/>
    <x v="151"/>
    <n v="0"/>
    <n v="0"/>
    <x v="0"/>
    <n v="0"/>
    <x v="0"/>
    <x v="0"/>
    <x v="0"/>
  </r>
  <r>
    <x v="1756"/>
    <s v="17/02/2018"/>
    <x v="389"/>
    <x v="9"/>
    <x v="0"/>
    <x v="1"/>
    <x v="0"/>
    <x v="3"/>
    <x v="0"/>
    <x v="0"/>
    <x v="1"/>
    <x v="0"/>
    <n v="1"/>
    <n v="1"/>
    <n v="0"/>
    <x v="151"/>
    <n v="1"/>
    <n v="0"/>
    <x v="0"/>
    <n v="1"/>
    <x v="0"/>
    <x v="0"/>
    <x v="1"/>
  </r>
  <r>
    <x v="1757"/>
    <s v="17/02/2018"/>
    <x v="348"/>
    <x v="18"/>
    <x v="1"/>
    <x v="1"/>
    <x v="0"/>
    <x v="11"/>
    <x v="0"/>
    <x v="0"/>
    <x v="0"/>
    <x v="1"/>
    <n v="1"/>
    <n v="1"/>
    <n v="0"/>
    <x v="835"/>
    <n v="0"/>
    <n v="0"/>
    <x v="0"/>
    <n v="1"/>
    <x v="0"/>
    <x v="0"/>
    <x v="0"/>
  </r>
  <r>
    <x v="1758"/>
    <s v="17/02/2018"/>
    <x v="369"/>
    <x v="19"/>
    <x v="0"/>
    <x v="1"/>
    <x v="1"/>
    <x v="0"/>
    <x v="2"/>
    <x v="0"/>
    <x v="0"/>
    <x v="1"/>
    <n v="0"/>
    <n v="0"/>
    <n v="0"/>
    <x v="836"/>
    <n v="0"/>
    <n v="0"/>
    <x v="1"/>
    <n v="0"/>
    <x v="0"/>
    <x v="0"/>
    <x v="0"/>
  </r>
  <r>
    <x v="1759"/>
    <s v="17/02/2018"/>
    <x v="369"/>
    <x v="8"/>
    <x v="0"/>
    <x v="1"/>
    <x v="0"/>
    <x v="0"/>
    <x v="0"/>
    <x v="0"/>
    <x v="0"/>
    <x v="1"/>
    <n v="1"/>
    <n v="1"/>
    <n v="0"/>
    <x v="618"/>
    <n v="0"/>
    <n v="0"/>
    <x v="1"/>
    <n v="0"/>
    <x v="0"/>
    <x v="0"/>
    <x v="0"/>
  </r>
  <r>
    <x v="1760"/>
    <s v="17/02/2018"/>
    <x v="399"/>
    <x v="26"/>
    <x v="1"/>
    <x v="1"/>
    <x v="0"/>
    <x v="2"/>
    <x v="0"/>
    <x v="0"/>
    <x v="0"/>
    <x v="1"/>
    <n v="0"/>
    <n v="1"/>
    <n v="0"/>
    <x v="837"/>
    <n v="0"/>
    <n v="0"/>
    <x v="1"/>
    <n v="0"/>
    <x v="0"/>
    <x v="0"/>
    <x v="0"/>
  </r>
  <r>
    <x v="1761"/>
    <s v="17/02/2018"/>
    <x v="393"/>
    <x v="38"/>
    <x v="0"/>
    <x v="1"/>
    <x v="0"/>
    <x v="9"/>
    <x v="0"/>
    <x v="0"/>
    <x v="0"/>
    <x v="0"/>
    <n v="1"/>
    <n v="1"/>
    <n v="1"/>
    <x v="53"/>
    <n v="0"/>
    <n v="1"/>
    <x v="0"/>
    <n v="1"/>
    <x v="0"/>
    <x v="0"/>
    <x v="0"/>
  </r>
  <r>
    <x v="1762"/>
    <s v="17/02/2018"/>
    <x v="356"/>
    <x v="19"/>
    <x v="0"/>
    <x v="1"/>
    <x v="0"/>
    <x v="7"/>
    <x v="0"/>
    <x v="0"/>
    <x v="0"/>
    <x v="1"/>
    <n v="0"/>
    <n v="0"/>
    <n v="0"/>
    <x v="787"/>
    <n v="0"/>
    <n v="1"/>
    <x v="0"/>
    <n v="0"/>
    <x v="0"/>
    <x v="0"/>
    <x v="0"/>
  </r>
  <r>
    <x v="1763"/>
    <s v="18/02/2018"/>
    <x v="387"/>
    <x v="36"/>
    <x v="1"/>
    <x v="0"/>
    <x v="0"/>
    <x v="2"/>
    <x v="0"/>
    <x v="0"/>
    <x v="0"/>
    <x v="0"/>
    <n v="1"/>
    <n v="1"/>
    <n v="1"/>
    <x v="50"/>
    <n v="1"/>
    <n v="1"/>
    <x v="1"/>
    <n v="1"/>
    <x v="0"/>
    <x v="0"/>
    <x v="0"/>
  </r>
  <r>
    <x v="1764"/>
    <s v="18/02/2018"/>
    <x v="385"/>
    <x v="18"/>
    <x v="0"/>
    <x v="0"/>
    <x v="0"/>
    <x v="3"/>
    <x v="0"/>
    <x v="0"/>
    <x v="0"/>
    <x v="1"/>
    <n v="1"/>
    <n v="1"/>
    <n v="0"/>
    <x v="135"/>
    <n v="0"/>
    <n v="1"/>
    <x v="1"/>
    <n v="0"/>
    <x v="0"/>
    <x v="0"/>
    <x v="0"/>
  </r>
  <r>
    <x v="1765"/>
    <s v="18/02/2018"/>
    <x v="367"/>
    <x v="27"/>
    <x v="1"/>
    <x v="0"/>
    <x v="0"/>
    <x v="20"/>
    <x v="2"/>
    <x v="0"/>
    <x v="0"/>
    <x v="0"/>
    <n v="0"/>
    <n v="0"/>
    <n v="0"/>
    <x v="47"/>
    <n v="0"/>
    <n v="0"/>
    <x v="1"/>
    <n v="1"/>
    <x v="0"/>
    <x v="0"/>
    <x v="0"/>
  </r>
  <r>
    <x v="1766"/>
    <s v="18/02/2018"/>
    <x v="381"/>
    <x v="17"/>
    <x v="0"/>
    <x v="0"/>
    <x v="0"/>
    <x v="11"/>
    <x v="0"/>
    <x v="0"/>
    <x v="0"/>
    <x v="1"/>
    <n v="0"/>
    <n v="0"/>
    <n v="1"/>
    <x v="838"/>
    <n v="0"/>
    <n v="0"/>
    <x v="1"/>
    <n v="1"/>
    <x v="0"/>
    <x v="0"/>
    <x v="0"/>
  </r>
  <r>
    <x v="1767"/>
    <s v="18/02/2018"/>
    <x v="396"/>
    <x v="22"/>
    <x v="1"/>
    <x v="1"/>
    <x v="0"/>
    <x v="9"/>
    <x v="0"/>
    <x v="0"/>
    <x v="0"/>
    <x v="1"/>
    <n v="0"/>
    <n v="1"/>
    <n v="0"/>
    <x v="122"/>
    <n v="0"/>
    <n v="0"/>
    <x v="0"/>
    <n v="0"/>
    <x v="0"/>
    <x v="0"/>
    <x v="0"/>
  </r>
  <r>
    <x v="1768"/>
    <s v="18/02/2018"/>
    <x v="396"/>
    <x v="2"/>
    <x v="1"/>
    <x v="1"/>
    <x v="0"/>
    <x v="9"/>
    <x v="0"/>
    <x v="0"/>
    <x v="0"/>
    <x v="0"/>
    <n v="1"/>
    <n v="1"/>
    <n v="1"/>
    <x v="839"/>
    <n v="1"/>
    <n v="0"/>
    <x v="1"/>
    <n v="1"/>
    <x v="0"/>
    <x v="0"/>
    <x v="0"/>
  </r>
  <r>
    <x v="1769"/>
    <d v="2018-02-18T00:00:00"/>
    <x v="407"/>
    <x v="33"/>
    <x v="0"/>
    <x v="1"/>
    <x v="0"/>
    <x v="0"/>
    <x v="1"/>
    <x v="0"/>
    <x v="0"/>
    <x v="1"/>
    <n v="0"/>
    <n v="1"/>
    <n v="0"/>
    <x v="353"/>
    <n v="0"/>
    <n v="1"/>
    <x v="0"/>
    <n v="1"/>
    <x v="1"/>
    <x v="0"/>
    <x v="0"/>
  </r>
  <r>
    <x v="1770"/>
    <d v="2018-02-18T00:00:00"/>
    <x v="407"/>
    <x v="33"/>
    <x v="0"/>
    <x v="1"/>
    <x v="0"/>
    <x v="0"/>
    <x v="1"/>
    <x v="0"/>
    <x v="0"/>
    <x v="1"/>
    <n v="0"/>
    <n v="0"/>
    <n v="0"/>
    <x v="353"/>
    <n v="0"/>
    <n v="0"/>
    <x v="0"/>
    <n v="1"/>
    <x v="1"/>
    <x v="0"/>
    <x v="0"/>
  </r>
  <r>
    <x v="1771"/>
    <s v="18/02/2018"/>
    <x v="356"/>
    <x v="16"/>
    <x v="0"/>
    <x v="1"/>
    <x v="0"/>
    <x v="0"/>
    <x v="0"/>
    <x v="0"/>
    <x v="0"/>
    <x v="0"/>
    <n v="1"/>
    <n v="1"/>
    <n v="0"/>
    <x v="568"/>
    <n v="0"/>
    <n v="0"/>
    <x v="0"/>
    <n v="0"/>
    <x v="0"/>
    <x v="0"/>
    <x v="0"/>
  </r>
  <r>
    <x v="1772"/>
    <d v="2018-02-18T00:00:00"/>
    <x v="408"/>
    <x v="74"/>
    <x v="0"/>
    <x v="1"/>
    <x v="1"/>
    <x v="7"/>
    <x v="1"/>
    <x v="0"/>
    <x v="0"/>
    <x v="1"/>
    <n v="0"/>
    <n v="1"/>
    <n v="0"/>
    <x v="267"/>
    <n v="0"/>
    <n v="1"/>
    <x v="0"/>
    <n v="0"/>
    <x v="1"/>
    <x v="0"/>
    <x v="0"/>
  </r>
  <r>
    <x v="1773"/>
    <s v="18/02/2018"/>
    <x v="403"/>
    <x v="21"/>
    <x v="1"/>
    <x v="1"/>
    <x v="1"/>
    <x v="16"/>
    <x v="0"/>
    <x v="0"/>
    <x v="0"/>
    <x v="1"/>
    <n v="1"/>
    <n v="1"/>
    <n v="1"/>
    <x v="665"/>
    <n v="0"/>
    <n v="0"/>
    <x v="1"/>
    <n v="1"/>
    <x v="0"/>
    <x v="0"/>
    <x v="0"/>
  </r>
  <r>
    <x v="1774"/>
    <s v="18/02/2018"/>
    <x v="385"/>
    <x v="63"/>
    <x v="0"/>
    <x v="0"/>
    <x v="0"/>
    <x v="3"/>
    <x v="0"/>
    <x v="0"/>
    <x v="0"/>
    <x v="1"/>
    <n v="1"/>
    <n v="1"/>
    <n v="0"/>
    <x v="170"/>
    <n v="0"/>
    <n v="1"/>
    <x v="1"/>
    <n v="0"/>
    <x v="0"/>
    <x v="0"/>
    <x v="0"/>
  </r>
  <r>
    <x v="1775"/>
    <d v="2018-02-18T00:00:00"/>
    <x v="409"/>
    <x v="2"/>
    <x v="1"/>
    <x v="1"/>
    <x v="0"/>
    <x v="23"/>
    <x v="0"/>
    <x v="0"/>
    <x v="0"/>
    <x v="0"/>
    <n v="0"/>
    <n v="0"/>
    <n v="0"/>
    <x v="47"/>
    <n v="1"/>
    <n v="0"/>
    <x v="0"/>
    <n v="0"/>
    <x v="0"/>
    <x v="0"/>
    <x v="0"/>
  </r>
  <r>
    <x v="1776"/>
    <s v="19/02/2018"/>
    <x v="385"/>
    <x v="26"/>
    <x v="0"/>
    <x v="0"/>
    <x v="0"/>
    <x v="10"/>
    <x v="0"/>
    <x v="0"/>
    <x v="1"/>
    <x v="1"/>
    <n v="1"/>
    <n v="1"/>
    <n v="0"/>
    <x v="196"/>
    <n v="0"/>
    <n v="0"/>
    <x v="1"/>
    <n v="0"/>
    <x v="0"/>
    <x v="0"/>
    <x v="1"/>
  </r>
  <r>
    <x v="1777"/>
    <s v="19/02/2018"/>
    <x v="400"/>
    <x v="2"/>
    <x v="0"/>
    <x v="0"/>
    <x v="0"/>
    <x v="0"/>
    <x v="0"/>
    <x v="0"/>
    <x v="0"/>
    <x v="1"/>
    <n v="0"/>
    <n v="1"/>
    <n v="0"/>
    <x v="170"/>
    <n v="0"/>
    <n v="0"/>
    <x v="1"/>
    <n v="0"/>
    <x v="0"/>
    <x v="0"/>
    <x v="0"/>
  </r>
  <r>
    <x v="1778"/>
    <s v="19/02/2018"/>
    <x v="405"/>
    <x v="32"/>
    <x v="1"/>
    <x v="0"/>
    <x v="0"/>
    <x v="14"/>
    <x v="0"/>
    <x v="0"/>
    <x v="0"/>
    <x v="0"/>
    <n v="1"/>
    <n v="1"/>
    <n v="0"/>
    <x v="251"/>
    <n v="0"/>
    <n v="0"/>
    <x v="0"/>
    <n v="1"/>
    <x v="0"/>
    <x v="0"/>
    <x v="0"/>
  </r>
  <r>
    <x v="1779"/>
    <s v="19/02/2018"/>
    <x v="400"/>
    <x v="12"/>
    <x v="0"/>
    <x v="1"/>
    <x v="0"/>
    <x v="0"/>
    <x v="0"/>
    <x v="0"/>
    <x v="0"/>
    <x v="0"/>
    <n v="0"/>
    <n v="1"/>
    <n v="0"/>
    <x v="375"/>
    <n v="0"/>
    <n v="1"/>
    <x v="0"/>
    <n v="0"/>
    <x v="0"/>
    <x v="0"/>
    <x v="0"/>
  </r>
  <r>
    <x v="1780"/>
    <s v="19/02/2018"/>
    <x v="356"/>
    <x v="2"/>
    <x v="0"/>
    <x v="1"/>
    <x v="0"/>
    <x v="5"/>
    <x v="2"/>
    <x v="1"/>
    <x v="0"/>
    <x v="0"/>
    <n v="1"/>
    <n v="1"/>
    <n v="0"/>
    <x v="47"/>
    <n v="0"/>
    <n v="0"/>
    <x v="1"/>
    <n v="1"/>
    <x v="0"/>
    <x v="0"/>
    <x v="1"/>
  </r>
  <r>
    <x v="1781"/>
    <s v="19/02/2018"/>
    <x v="399"/>
    <x v="18"/>
    <x v="0"/>
    <x v="1"/>
    <x v="0"/>
    <x v="9"/>
    <x v="0"/>
    <x v="0"/>
    <x v="0"/>
    <x v="1"/>
    <n v="1"/>
    <n v="1"/>
    <n v="0"/>
    <x v="800"/>
    <n v="0"/>
    <n v="0"/>
    <x v="0"/>
    <n v="0"/>
    <x v="0"/>
    <x v="0"/>
    <x v="0"/>
  </r>
  <r>
    <x v="1782"/>
    <s v="19/02/2018"/>
    <x v="385"/>
    <x v="35"/>
    <x v="0"/>
    <x v="1"/>
    <x v="0"/>
    <x v="10"/>
    <x v="2"/>
    <x v="0"/>
    <x v="0"/>
    <x v="0"/>
    <n v="1"/>
    <n v="1"/>
    <n v="1"/>
    <x v="708"/>
    <n v="0"/>
    <n v="1"/>
    <x v="0"/>
    <n v="1"/>
    <x v="0"/>
    <x v="0"/>
    <x v="0"/>
  </r>
  <r>
    <x v="1783"/>
    <s v="19/02/2018"/>
    <x v="367"/>
    <x v="16"/>
    <x v="1"/>
    <x v="1"/>
    <x v="0"/>
    <x v="11"/>
    <x v="0"/>
    <x v="0"/>
    <x v="0"/>
    <x v="1"/>
    <n v="1"/>
    <n v="1"/>
    <n v="0"/>
    <x v="619"/>
    <n v="0"/>
    <n v="0"/>
    <x v="1"/>
    <n v="0"/>
    <x v="0"/>
    <x v="0"/>
    <x v="0"/>
  </r>
  <r>
    <x v="1784"/>
    <s v="19/02/2018"/>
    <x v="400"/>
    <x v="18"/>
    <x v="0"/>
    <x v="1"/>
    <x v="0"/>
    <x v="0"/>
    <x v="0"/>
    <x v="0"/>
    <x v="0"/>
    <x v="1"/>
    <n v="0"/>
    <n v="0"/>
    <n v="0"/>
    <x v="611"/>
    <n v="0"/>
    <n v="0"/>
    <x v="0"/>
    <n v="0"/>
    <x v="0"/>
    <x v="0"/>
    <x v="0"/>
  </r>
  <r>
    <x v="1785"/>
    <s v="19/02/2018"/>
    <x v="381"/>
    <x v="14"/>
    <x v="1"/>
    <x v="1"/>
    <x v="0"/>
    <x v="8"/>
    <x v="0"/>
    <x v="0"/>
    <x v="0"/>
    <x v="0"/>
    <n v="1"/>
    <n v="1"/>
    <n v="0"/>
    <x v="483"/>
    <n v="0"/>
    <n v="1"/>
    <x v="1"/>
    <n v="0"/>
    <x v="0"/>
    <x v="0"/>
    <x v="0"/>
  </r>
  <r>
    <x v="1786"/>
    <s v="19/02/2018"/>
    <x v="389"/>
    <x v="14"/>
    <x v="1"/>
    <x v="0"/>
    <x v="1"/>
    <x v="7"/>
    <x v="0"/>
    <x v="0"/>
    <x v="0"/>
    <x v="0"/>
    <n v="1"/>
    <n v="1"/>
    <n v="0"/>
    <x v="582"/>
    <n v="0"/>
    <n v="0"/>
    <x v="1"/>
    <n v="0"/>
    <x v="0"/>
    <x v="0"/>
    <x v="0"/>
  </r>
  <r>
    <x v="1787"/>
    <s v="19/02/2018"/>
    <x v="348"/>
    <x v="27"/>
    <x v="1"/>
    <x v="1"/>
    <x v="1"/>
    <x v="2"/>
    <x v="0"/>
    <x v="0"/>
    <x v="0"/>
    <x v="1"/>
    <n v="0"/>
    <n v="0"/>
    <n v="0"/>
    <x v="654"/>
    <n v="0"/>
    <n v="0"/>
    <x v="1"/>
    <n v="0"/>
    <x v="0"/>
    <x v="0"/>
    <x v="0"/>
  </r>
  <r>
    <x v="1788"/>
    <s v="19/02/2018"/>
    <x v="356"/>
    <x v="4"/>
    <x v="0"/>
    <x v="1"/>
    <x v="1"/>
    <x v="5"/>
    <x v="0"/>
    <x v="0"/>
    <x v="0"/>
    <x v="0"/>
    <n v="1"/>
    <n v="1"/>
    <n v="0"/>
    <x v="380"/>
    <n v="1"/>
    <n v="0"/>
    <x v="1"/>
    <n v="0"/>
    <x v="0"/>
    <x v="0"/>
    <x v="0"/>
  </r>
  <r>
    <x v="1789"/>
    <s v="19/02/2018"/>
    <x v="400"/>
    <x v="0"/>
    <x v="1"/>
    <x v="1"/>
    <x v="1"/>
    <x v="0"/>
    <x v="0"/>
    <x v="0"/>
    <x v="0"/>
    <x v="0"/>
    <n v="1"/>
    <n v="1"/>
    <n v="0"/>
    <x v="338"/>
    <n v="0"/>
    <n v="0"/>
    <x v="1"/>
    <n v="0"/>
    <x v="0"/>
    <x v="0"/>
    <x v="0"/>
  </r>
  <r>
    <x v="1790"/>
    <s v="19/02/2018"/>
    <x v="399"/>
    <x v="31"/>
    <x v="1"/>
    <x v="1"/>
    <x v="1"/>
    <x v="9"/>
    <x v="0"/>
    <x v="0"/>
    <x v="0"/>
    <x v="1"/>
    <n v="1"/>
    <n v="1"/>
    <n v="0"/>
    <x v="461"/>
    <n v="0"/>
    <n v="0"/>
    <x v="1"/>
    <n v="0"/>
    <x v="0"/>
    <x v="0"/>
    <x v="0"/>
  </r>
  <r>
    <x v="1791"/>
    <s v="19/02/2018"/>
    <x v="399"/>
    <x v="31"/>
    <x v="1"/>
    <x v="1"/>
    <x v="1"/>
    <x v="9"/>
    <x v="0"/>
    <x v="0"/>
    <x v="0"/>
    <x v="1"/>
    <n v="1"/>
    <n v="1"/>
    <n v="0"/>
    <x v="461"/>
    <n v="0"/>
    <n v="0"/>
    <x v="1"/>
    <n v="0"/>
    <x v="0"/>
    <x v="0"/>
    <x v="0"/>
  </r>
  <r>
    <x v="1792"/>
    <s v="19/02/2018"/>
    <x v="356"/>
    <x v="15"/>
    <x v="0"/>
    <x v="1"/>
    <x v="1"/>
    <x v="5"/>
    <x v="2"/>
    <x v="0"/>
    <x v="0"/>
    <x v="1"/>
    <n v="0"/>
    <n v="0"/>
    <n v="0"/>
    <x v="751"/>
    <n v="0"/>
    <n v="0"/>
    <x v="0"/>
    <n v="0"/>
    <x v="0"/>
    <x v="0"/>
    <x v="0"/>
  </r>
  <r>
    <x v="1793"/>
    <s v="19/02/2018"/>
    <x v="387"/>
    <x v="18"/>
    <x v="0"/>
    <x v="0"/>
    <x v="0"/>
    <x v="13"/>
    <x v="0"/>
    <x v="0"/>
    <x v="0"/>
    <x v="0"/>
    <n v="0"/>
    <n v="0"/>
    <n v="0"/>
    <x v="840"/>
    <n v="0"/>
    <n v="0"/>
    <x v="1"/>
    <n v="0"/>
    <x v="0"/>
    <x v="0"/>
    <x v="0"/>
  </r>
  <r>
    <x v="1794"/>
    <s v="19/02/2018"/>
    <x v="400"/>
    <x v="37"/>
    <x v="1"/>
    <x v="1"/>
    <x v="0"/>
    <x v="0"/>
    <x v="0"/>
    <x v="0"/>
    <x v="0"/>
    <x v="0"/>
    <n v="1"/>
    <n v="1"/>
    <n v="0"/>
    <x v="741"/>
    <n v="0"/>
    <n v="0"/>
    <x v="1"/>
    <n v="0"/>
    <x v="0"/>
    <x v="0"/>
    <x v="0"/>
  </r>
  <r>
    <x v="1795"/>
    <s v="20/02/2018"/>
    <x v="385"/>
    <x v="6"/>
    <x v="0"/>
    <x v="1"/>
    <x v="0"/>
    <x v="7"/>
    <x v="0"/>
    <x v="0"/>
    <x v="0"/>
    <x v="0"/>
    <n v="1"/>
    <n v="1"/>
    <n v="1"/>
    <x v="628"/>
    <n v="0"/>
    <n v="0"/>
    <x v="0"/>
    <n v="1"/>
    <x v="0"/>
    <x v="0"/>
    <x v="0"/>
  </r>
  <r>
    <x v="1796"/>
    <s v="20/02/2018"/>
    <x v="403"/>
    <x v="32"/>
    <x v="1"/>
    <x v="1"/>
    <x v="0"/>
    <x v="4"/>
    <x v="0"/>
    <x v="0"/>
    <x v="0"/>
    <x v="1"/>
    <n v="1"/>
    <n v="1"/>
    <n v="0"/>
    <x v="841"/>
    <n v="1"/>
    <n v="1"/>
    <x v="1"/>
    <n v="0"/>
    <x v="0"/>
    <x v="0"/>
    <x v="0"/>
  </r>
  <r>
    <x v="1797"/>
    <s v="20/02/2018"/>
    <x v="393"/>
    <x v="8"/>
    <x v="1"/>
    <x v="1"/>
    <x v="0"/>
    <x v="10"/>
    <x v="0"/>
    <x v="0"/>
    <x v="0"/>
    <x v="0"/>
    <n v="1"/>
    <n v="1"/>
    <n v="0"/>
    <x v="842"/>
    <n v="0"/>
    <n v="0"/>
    <x v="0"/>
    <n v="0"/>
    <x v="0"/>
    <x v="0"/>
    <x v="0"/>
  </r>
  <r>
    <x v="1798"/>
    <s v="20/02/2018"/>
    <x v="393"/>
    <x v="57"/>
    <x v="1"/>
    <x v="1"/>
    <x v="0"/>
    <x v="10"/>
    <x v="0"/>
    <x v="0"/>
    <x v="0"/>
    <x v="0"/>
    <n v="1"/>
    <n v="1"/>
    <n v="0"/>
    <x v="149"/>
    <n v="1"/>
    <n v="0"/>
    <x v="1"/>
    <n v="0"/>
    <x v="0"/>
    <x v="0"/>
    <x v="0"/>
  </r>
  <r>
    <x v="1799"/>
    <s v="20/02/2018"/>
    <x v="381"/>
    <x v="55"/>
    <x v="0"/>
    <x v="1"/>
    <x v="0"/>
    <x v="2"/>
    <x v="0"/>
    <x v="0"/>
    <x v="0"/>
    <x v="1"/>
    <n v="0"/>
    <n v="0"/>
    <n v="0"/>
    <x v="134"/>
    <n v="0"/>
    <n v="0"/>
    <x v="0"/>
    <n v="1"/>
    <x v="0"/>
    <x v="0"/>
    <x v="0"/>
  </r>
  <r>
    <x v="1800"/>
    <s v="20/02/2018"/>
    <x v="385"/>
    <x v="47"/>
    <x v="1"/>
    <x v="1"/>
    <x v="0"/>
    <x v="7"/>
    <x v="0"/>
    <x v="0"/>
    <x v="0"/>
    <x v="1"/>
    <n v="1"/>
    <n v="1"/>
    <n v="0"/>
    <x v="484"/>
    <n v="1"/>
    <n v="0"/>
    <x v="0"/>
    <n v="0"/>
    <x v="0"/>
    <x v="0"/>
    <x v="0"/>
  </r>
  <r>
    <x v="1801"/>
    <d v="2018-02-20T00:00:00"/>
    <x v="410"/>
    <x v="47"/>
    <x v="0"/>
    <x v="1"/>
    <x v="0"/>
    <x v="28"/>
    <x v="2"/>
    <x v="0"/>
    <x v="0"/>
    <x v="1"/>
    <n v="1"/>
    <n v="1"/>
    <n v="0"/>
    <x v="328"/>
    <n v="0"/>
    <n v="0"/>
    <x v="1"/>
    <n v="0"/>
    <x v="0"/>
    <x v="0"/>
    <x v="0"/>
  </r>
  <r>
    <x v="1802"/>
    <s v="20/02/2018"/>
    <x v="393"/>
    <x v="15"/>
    <x v="0"/>
    <x v="1"/>
    <x v="0"/>
    <x v="10"/>
    <x v="0"/>
    <x v="0"/>
    <x v="0"/>
    <x v="1"/>
    <n v="1"/>
    <n v="1"/>
    <n v="0"/>
    <x v="770"/>
    <n v="0"/>
    <n v="1"/>
    <x v="1"/>
    <n v="0"/>
    <x v="0"/>
    <x v="0"/>
    <x v="0"/>
  </r>
  <r>
    <x v="1803"/>
    <s v="20/02/2018"/>
    <x v="411"/>
    <x v="11"/>
    <x v="1"/>
    <x v="1"/>
    <x v="0"/>
    <x v="11"/>
    <x v="0"/>
    <x v="0"/>
    <x v="0"/>
    <x v="1"/>
    <n v="1"/>
    <n v="1"/>
    <n v="0"/>
    <x v="78"/>
    <n v="0"/>
    <n v="0"/>
    <x v="0"/>
    <n v="0"/>
    <x v="0"/>
    <x v="0"/>
    <x v="0"/>
  </r>
  <r>
    <x v="1804"/>
    <s v="20/02/2018"/>
    <x v="396"/>
    <x v="52"/>
    <x v="1"/>
    <x v="1"/>
    <x v="0"/>
    <x v="3"/>
    <x v="0"/>
    <x v="0"/>
    <x v="0"/>
    <x v="1"/>
    <n v="0"/>
    <n v="0"/>
    <n v="0"/>
    <x v="843"/>
    <n v="0"/>
    <n v="0"/>
    <x v="1"/>
    <n v="0"/>
    <x v="0"/>
    <x v="1"/>
    <x v="0"/>
  </r>
  <r>
    <x v="1805"/>
    <s v="20/02/2018"/>
    <x v="389"/>
    <x v="9"/>
    <x v="1"/>
    <x v="1"/>
    <x v="1"/>
    <x v="0"/>
    <x v="0"/>
    <x v="0"/>
    <x v="0"/>
    <x v="0"/>
    <n v="1"/>
    <n v="1"/>
    <n v="0"/>
    <x v="10"/>
    <n v="0"/>
    <n v="0"/>
    <x v="1"/>
    <n v="0"/>
    <x v="0"/>
    <x v="0"/>
    <x v="0"/>
  </r>
  <r>
    <x v="1806"/>
    <s v="20/02/2018"/>
    <x v="389"/>
    <x v="9"/>
    <x v="1"/>
    <x v="1"/>
    <x v="1"/>
    <x v="0"/>
    <x v="0"/>
    <x v="0"/>
    <x v="0"/>
    <x v="0"/>
    <n v="1"/>
    <n v="1"/>
    <n v="0"/>
    <x v="10"/>
    <n v="0"/>
    <n v="0"/>
    <x v="1"/>
    <n v="0"/>
    <x v="0"/>
    <x v="0"/>
    <x v="0"/>
  </r>
  <r>
    <x v="1807"/>
    <s v="20/02/2018"/>
    <x v="400"/>
    <x v="10"/>
    <x v="0"/>
    <x v="1"/>
    <x v="1"/>
    <x v="5"/>
    <x v="2"/>
    <x v="0"/>
    <x v="0"/>
    <x v="1"/>
    <n v="0"/>
    <n v="0"/>
    <n v="0"/>
    <x v="300"/>
    <n v="0"/>
    <n v="1"/>
    <x v="1"/>
    <n v="0"/>
    <x v="0"/>
    <x v="0"/>
    <x v="0"/>
  </r>
  <r>
    <x v="1808"/>
    <s v="20/02/2018"/>
    <x v="400"/>
    <x v="10"/>
    <x v="0"/>
    <x v="1"/>
    <x v="1"/>
    <x v="5"/>
    <x v="2"/>
    <x v="0"/>
    <x v="0"/>
    <x v="1"/>
    <n v="0"/>
    <n v="0"/>
    <n v="0"/>
    <x v="300"/>
    <n v="0"/>
    <n v="1"/>
    <x v="1"/>
    <n v="0"/>
    <x v="0"/>
    <x v="0"/>
    <x v="0"/>
  </r>
  <r>
    <x v="1809"/>
    <s v="20/02/2018"/>
    <x v="406"/>
    <x v="44"/>
    <x v="0"/>
    <x v="1"/>
    <x v="1"/>
    <x v="16"/>
    <x v="0"/>
    <x v="0"/>
    <x v="0"/>
    <x v="1"/>
    <n v="0"/>
    <n v="0"/>
    <n v="0"/>
    <x v="432"/>
    <n v="0"/>
    <n v="0"/>
    <x v="0"/>
    <n v="0"/>
    <x v="0"/>
    <x v="0"/>
    <x v="0"/>
  </r>
  <r>
    <x v="1810"/>
    <s v="20/02/2018"/>
    <x v="411"/>
    <x v="2"/>
    <x v="0"/>
    <x v="1"/>
    <x v="1"/>
    <x v="11"/>
    <x v="0"/>
    <x v="0"/>
    <x v="0"/>
    <x v="0"/>
    <n v="0"/>
    <n v="1"/>
    <n v="0"/>
    <x v="567"/>
    <n v="0"/>
    <n v="1"/>
    <x v="0"/>
    <n v="0"/>
    <x v="0"/>
    <x v="0"/>
    <x v="0"/>
  </r>
  <r>
    <x v="1811"/>
    <s v="21/02/2018"/>
    <x v="348"/>
    <x v="18"/>
    <x v="1"/>
    <x v="0"/>
    <x v="0"/>
    <x v="9"/>
    <x v="0"/>
    <x v="0"/>
    <x v="0"/>
    <x v="0"/>
    <n v="1"/>
    <n v="1"/>
    <n v="0"/>
    <x v="442"/>
    <n v="0"/>
    <n v="0"/>
    <x v="0"/>
    <n v="0"/>
    <x v="0"/>
    <x v="0"/>
    <x v="0"/>
  </r>
  <r>
    <x v="1812"/>
    <s v="21/02/2018"/>
    <x v="399"/>
    <x v="51"/>
    <x v="0"/>
    <x v="0"/>
    <x v="0"/>
    <x v="3"/>
    <x v="0"/>
    <x v="0"/>
    <x v="0"/>
    <x v="1"/>
    <n v="1"/>
    <n v="1"/>
    <n v="0"/>
    <x v="249"/>
    <n v="0"/>
    <n v="0"/>
    <x v="1"/>
    <n v="0"/>
    <x v="0"/>
    <x v="0"/>
    <x v="0"/>
  </r>
  <r>
    <x v="1813"/>
    <s v="21/02/2018"/>
    <x v="393"/>
    <x v="1"/>
    <x v="1"/>
    <x v="0"/>
    <x v="0"/>
    <x v="7"/>
    <x v="0"/>
    <x v="0"/>
    <x v="0"/>
    <x v="1"/>
    <n v="0"/>
    <n v="1"/>
    <n v="0"/>
    <x v="844"/>
    <n v="0"/>
    <n v="1"/>
    <x v="0"/>
    <n v="0"/>
    <x v="0"/>
    <x v="0"/>
    <x v="0"/>
  </r>
  <r>
    <x v="1814"/>
    <s v="21/02/2018"/>
    <x v="393"/>
    <x v="1"/>
    <x v="1"/>
    <x v="0"/>
    <x v="0"/>
    <x v="7"/>
    <x v="0"/>
    <x v="0"/>
    <x v="0"/>
    <x v="1"/>
    <n v="0"/>
    <n v="1"/>
    <n v="0"/>
    <x v="844"/>
    <n v="0"/>
    <n v="1"/>
    <x v="0"/>
    <n v="0"/>
    <x v="0"/>
    <x v="0"/>
    <x v="0"/>
  </r>
  <r>
    <x v="1815"/>
    <s v="21/02/2018"/>
    <x v="393"/>
    <x v="22"/>
    <x v="1"/>
    <x v="1"/>
    <x v="0"/>
    <x v="7"/>
    <x v="0"/>
    <x v="0"/>
    <x v="0"/>
    <x v="0"/>
    <n v="0"/>
    <n v="0"/>
    <n v="0"/>
    <x v="288"/>
    <n v="1"/>
    <n v="0"/>
    <x v="1"/>
    <n v="0"/>
    <x v="0"/>
    <x v="0"/>
    <x v="0"/>
  </r>
  <r>
    <x v="1816"/>
    <s v="21/02/2018"/>
    <x v="367"/>
    <x v="22"/>
    <x v="1"/>
    <x v="1"/>
    <x v="0"/>
    <x v="2"/>
    <x v="0"/>
    <x v="0"/>
    <x v="0"/>
    <x v="0"/>
    <n v="1"/>
    <n v="1"/>
    <n v="0"/>
    <x v="845"/>
    <n v="0"/>
    <n v="1"/>
    <x v="0"/>
    <n v="1"/>
    <x v="0"/>
    <x v="0"/>
    <x v="0"/>
  </r>
  <r>
    <x v="1817"/>
    <s v="21/02/2018"/>
    <x v="412"/>
    <x v="31"/>
    <x v="1"/>
    <x v="1"/>
    <x v="0"/>
    <x v="24"/>
    <x v="0"/>
    <x v="0"/>
    <x v="0"/>
    <x v="1"/>
    <n v="0"/>
    <n v="1"/>
    <n v="0"/>
    <x v="411"/>
    <n v="0"/>
    <n v="0"/>
    <x v="1"/>
    <n v="0"/>
    <x v="0"/>
    <x v="0"/>
    <x v="0"/>
  </r>
  <r>
    <x v="1818"/>
    <s v="21/02/2018"/>
    <x v="393"/>
    <x v="16"/>
    <x v="0"/>
    <x v="1"/>
    <x v="0"/>
    <x v="7"/>
    <x v="0"/>
    <x v="0"/>
    <x v="0"/>
    <x v="0"/>
    <n v="1"/>
    <n v="1"/>
    <n v="0"/>
    <x v="713"/>
    <n v="0"/>
    <n v="1"/>
    <x v="1"/>
    <n v="0"/>
    <x v="0"/>
    <x v="0"/>
    <x v="0"/>
  </r>
  <r>
    <x v="1819"/>
    <s v="21/02/2018"/>
    <x v="385"/>
    <x v="63"/>
    <x v="0"/>
    <x v="1"/>
    <x v="0"/>
    <x v="0"/>
    <x v="2"/>
    <x v="0"/>
    <x v="0"/>
    <x v="1"/>
    <n v="0"/>
    <n v="0"/>
    <n v="0"/>
    <x v="209"/>
    <n v="0"/>
    <n v="1"/>
    <x v="1"/>
    <n v="0"/>
    <x v="0"/>
    <x v="0"/>
    <x v="0"/>
  </r>
  <r>
    <x v="1820"/>
    <s v="21/02/2018"/>
    <x v="396"/>
    <x v="44"/>
    <x v="0"/>
    <x v="1"/>
    <x v="0"/>
    <x v="10"/>
    <x v="0"/>
    <x v="1"/>
    <x v="0"/>
    <x v="1"/>
    <n v="0"/>
    <n v="0"/>
    <n v="0"/>
    <x v="846"/>
    <n v="0"/>
    <n v="0"/>
    <x v="0"/>
    <n v="0"/>
    <x v="0"/>
    <x v="0"/>
    <x v="1"/>
  </r>
  <r>
    <x v="1821"/>
    <d v="2018-02-21T00:00:00"/>
    <x v="413"/>
    <x v="9"/>
    <x v="0"/>
    <x v="1"/>
    <x v="0"/>
    <x v="14"/>
    <x v="1"/>
    <x v="0"/>
    <x v="0"/>
    <x v="1"/>
    <n v="0"/>
    <n v="0"/>
    <n v="0"/>
    <x v="377"/>
    <n v="1"/>
    <n v="1"/>
    <x v="0"/>
    <n v="1"/>
    <x v="0"/>
    <x v="0"/>
    <x v="0"/>
  </r>
  <r>
    <x v="1822"/>
    <s v="21/02/2018"/>
    <x v="393"/>
    <x v="36"/>
    <x v="0"/>
    <x v="1"/>
    <x v="1"/>
    <x v="7"/>
    <x v="0"/>
    <x v="0"/>
    <x v="0"/>
    <x v="1"/>
    <n v="1"/>
    <n v="1"/>
    <n v="1"/>
    <x v="139"/>
    <n v="1"/>
    <n v="0"/>
    <x v="0"/>
    <n v="1"/>
    <x v="0"/>
    <x v="0"/>
    <x v="0"/>
  </r>
  <r>
    <x v="1823"/>
    <s v="21/02/2018"/>
    <x v="385"/>
    <x v="51"/>
    <x v="1"/>
    <x v="1"/>
    <x v="1"/>
    <x v="0"/>
    <x v="0"/>
    <x v="0"/>
    <x v="0"/>
    <x v="0"/>
    <n v="1"/>
    <n v="1"/>
    <n v="0"/>
    <x v="343"/>
    <n v="0"/>
    <n v="0"/>
    <x v="1"/>
    <n v="0"/>
    <x v="0"/>
    <x v="0"/>
    <x v="0"/>
  </r>
  <r>
    <x v="1824"/>
    <s v="21/02/2018"/>
    <x v="387"/>
    <x v="26"/>
    <x v="1"/>
    <x v="1"/>
    <x v="0"/>
    <x v="19"/>
    <x v="0"/>
    <x v="1"/>
    <x v="1"/>
    <x v="0"/>
    <n v="1"/>
    <n v="1"/>
    <n v="0"/>
    <x v="732"/>
    <n v="1"/>
    <n v="0"/>
    <x v="1"/>
    <n v="0"/>
    <x v="0"/>
    <x v="0"/>
    <x v="2"/>
  </r>
  <r>
    <x v="1825"/>
    <s v="22/02/2018"/>
    <x v="396"/>
    <x v="64"/>
    <x v="0"/>
    <x v="0"/>
    <x v="0"/>
    <x v="7"/>
    <x v="0"/>
    <x v="0"/>
    <x v="0"/>
    <x v="1"/>
    <n v="1"/>
    <n v="1"/>
    <n v="0"/>
    <x v="183"/>
    <n v="0"/>
    <n v="0"/>
    <x v="0"/>
    <n v="1"/>
    <x v="0"/>
    <x v="0"/>
    <x v="0"/>
  </r>
  <r>
    <x v="1826"/>
    <s v="22/02/2018"/>
    <x v="348"/>
    <x v="17"/>
    <x v="0"/>
    <x v="1"/>
    <x v="0"/>
    <x v="19"/>
    <x v="2"/>
    <x v="0"/>
    <x v="0"/>
    <x v="1"/>
    <n v="0"/>
    <n v="0"/>
    <n v="0"/>
    <x v="847"/>
    <n v="0"/>
    <n v="0"/>
    <x v="0"/>
    <n v="1"/>
    <x v="0"/>
    <x v="0"/>
    <x v="0"/>
  </r>
  <r>
    <x v="1827"/>
    <d v="2018-02-22T00:00:00"/>
    <x v="341"/>
    <x v="35"/>
    <x v="1"/>
    <x v="1"/>
    <x v="0"/>
    <x v="13"/>
    <x v="1"/>
    <x v="0"/>
    <x v="0"/>
    <x v="1"/>
    <n v="0"/>
    <n v="0"/>
    <n v="0"/>
    <x v="564"/>
    <n v="0"/>
    <n v="0"/>
    <x v="0"/>
    <n v="1"/>
    <x v="1"/>
    <x v="0"/>
    <x v="0"/>
  </r>
  <r>
    <x v="1828"/>
    <d v="2018-02-22T00:00:00"/>
    <x v="391"/>
    <x v="22"/>
    <x v="0"/>
    <x v="1"/>
    <x v="0"/>
    <x v="5"/>
    <x v="1"/>
    <x v="0"/>
    <x v="0"/>
    <x v="1"/>
    <n v="1"/>
    <n v="1"/>
    <n v="0"/>
    <x v="848"/>
    <n v="1"/>
    <n v="0"/>
    <x v="0"/>
    <n v="1"/>
    <x v="0"/>
    <x v="0"/>
    <x v="0"/>
  </r>
  <r>
    <x v="1829"/>
    <d v="2018-02-22T00:00:00"/>
    <x v="414"/>
    <x v="20"/>
    <x v="0"/>
    <x v="1"/>
    <x v="0"/>
    <x v="10"/>
    <x v="1"/>
    <x v="0"/>
    <x v="0"/>
    <x v="1"/>
    <n v="0"/>
    <n v="1"/>
    <n v="0"/>
    <x v="519"/>
    <n v="0"/>
    <n v="1"/>
    <x v="0"/>
    <n v="1"/>
    <x v="0"/>
    <x v="0"/>
    <x v="0"/>
  </r>
  <r>
    <x v="1830"/>
    <s v="22/02/2018"/>
    <x v="393"/>
    <x v="15"/>
    <x v="1"/>
    <x v="1"/>
    <x v="0"/>
    <x v="0"/>
    <x v="0"/>
    <x v="0"/>
    <x v="0"/>
    <x v="1"/>
    <n v="1"/>
    <n v="1"/>
    <n v="0"/>
    <x v="849"/>
    <n v="0"/>
    <n v="0"/>
    <x v="0"/>
    <n v="0"/>
    <x v="0"/>
    <x v="0"/>
    <x v="0"/>
  </r>
  <r>
    <x v="1831"/>
    <d v="2018-02-23T00:00:00"/>
    <x v="415"/>
    <x v="2"/>
    <x v="0"/>
    <x v="0"/>
    <x v="0"/>
    <x v="14"/>
    <x v="1"/>
    <x v="0"/>
    <x v="0"/>
    <x v="1"/>
    <n v="0"/>
    <n v="0"/>
    <n v="0"/>
    <x v="154"/>
    <n v="0"/>
    <n v="0"/>
    <x v="1"/>
    <n v="0"/>
    <x v="0"/>
    <x v="0"/>
    <x v="0"/>
  </r>
  <r>
    <x v="1832"/>
    <s v="23/02/2018"/>
    <x v="411"/>
    <x v="26"/>
    <x v="0"/>
    <x v="0"/>
    <x v="0"/>
    <x v="13"/>
    <x v="0"/>
    <x v="0"/>
    <x v="0"/>
    <x v="0"/>
    <n v="0"/>
    <n v="1"/>
    <n v="0"/>
    <x v="850"/>
    <n v="0"/>
    <n v="1"/>
    <x v="1"/>
    <n v="0"/>
    <x v="0"/>
    <x v="0"/>
    <x v="0"/>
  </r>
  <r>
    <x v="1833"/>
    <s v="23/02/2018"/>
    <x v="387"/>
    <x v="14"/>
    <x v="1"/>
    <x v="1"/>
    <x v="0"/>
    <x v="10"/>
    <x v="0"/>
    <x v="0"/>
    <x v="0"/>
    <x v="0"/>
    <n v="1"/>
    <n v="1"/>
    <n v="0"/>
    <x v="767"/>
    <n v="0"/>
    <n v="1"/>
    <x v="1"/>
    <n v="0"/>
    <x v="0"/>
    <x v="0"/>
    <x v="0"/>
  </r>
  <r>
    <x v="1834"/>
    <s v="23/02/2018"/>
    <x v="411"/>
    <x v="15"/>
    <x v="0"/>
    <x v="1"/>
    <x v="0"/>
    <x v="13"/>
    <x v="0"/>
    <x v="0"/>
    <x v="0"/>
    <x v="0"/>
    <n v="0"/>
    <n v="1"/>
    <n v="0"/>
    <x v="851"/>
    <n v="0"/>
    <n v="1"/>
    <x v="1"/>
    <n v="0"/>
    <x v="0"/>
    <x v="0"/>
    <x v="0"/>
  </r>
  <r>
    <x v="1835"/>
    <d v="2018-02-23T00:00:00"/>
    <x v="341"/>
    <x v="18"/>
    <x v="1"/>
    <x v="1"/>
    <x v="0"/>
    <x v="9"/>
    <x v="1"/>
    <x v="0"/>
    <x v="0"/>
    <x v="0"/>
    <n v="1"/>
    <n v="0"/>
    <n v="0"/>
    <x v="852"/>
    <n v="0"/>
    <n v="0"/>
    <x v="0"/>
    <n v="1"/>
    <x v="1"/>
    <x v="0"/>
    <x v="0"/>
  </r>
  <r>
    <x v="1836"/>
    <d v="2018-02-23T00:00:00"/>
    <x v="390"/>
    <x v="19"/>
    <x v="0"/>
    <x v="0"/>
    <x v="1"/>
    <x v="5"/>
    <x v="1"/>
    <x v="0"/>
    <x v="0"/>
    <x v="1"/>
    <n v="0"/>
    <n v="0"/>
    <n v="0"/>
    <x v="160"/>
    <n v="0"/>
    <n v="1"/>
    <x v="0"/>
    <n v="1"/>
    <x v="1"/>
    <x v="0"/>
    <x v="0"/>
  </r>
  <r>
    <x v="1837"/>
    <s v="23/02/2018"/>
    <x v="348"/>
    <x v="17"/>
    <x v="1"/>
    <x v="1"/>
    <x v="1"/>
    <x v="3"/>
    <x v="0"/>
    <x v="0"/>
    <x v="0"/>
    <x v="0"/>
    <n v="1"/>
    <n v="1"/>
    <n v="0"/>
    <x v="210"/>
    <n v="1"/>
    <n v="0"/>
    <x v="1"/>
    <n v="0"/>
    <x v="0"/>
    <x v="0"/>
    <x v="0"/>
  </r>
  <r>
    <x v="1838"/>
    <s v="24/02/2018"/>
    <x v="398"/>
    <x v="15"/>
    <x v="0"/>
    <x v="0"/>
    <x v="0"/>
    <x v="2"/>
    <x v="0"/>
    <x v="0"/>
    <x v="0"/>
    <x v="0"/>
    <n v="1"/>
    <n v="1"/>
    <n v="0"/>
    <x v="223"/>
    <n v="0"/>
    <n v="0"/>
    <x v="0"/>
    <n v="0"/>
    <x v="0"/>
    <x v="0"/>
    <x v="0"/>
  </r>
  <r>
    <x v="1839"/>
    <s v="24/02/2018"/>
    <x v="403"/>
    <x v="26"/>
    <x v="1"/>
    <x v="0"/>
    <x v="0"/>
    <x v="8"/>
    <x v="0"/>
    <x v="0"/>
    <x v="0"/>
    <x v="1"/>
    <n v="0"/>
    <n v="0"/>
    <n v="0"/>
    <x v="290"/>
    <n v="1"/>
    <n v="0"/>
    <x v="1"/>
    <n v="0"/>
    <x v="0"/>
    <x v="0"/>
    <x v="0"/>
  </r>
  <r>
    <x v="1840"/>
    <s v="24/02/2018"/>
    <x v="403"/>
    <x v="26"/>
    <x v="1"/>
    <x v="0"/>
    <x v="0"/>
    <x v="8"/>
    <x v="0"/>
    <x v="0"/>
    <x v="0"/>
    <x v="1"/>
    <n v="0"/>
    <n v="0"/>
    <n v="0"/>
    <x v="290"/>
    <n v="1"/>
    <n v="0"/>
    <x v="1"/>
    <n v="0"/>
    <x v="0"/>
    <x v="0"/>
    <x v="0"/>
  </r>
  <r>
    <x v="1841"/>
    <s v="24/02/2018"/>
    <x v="393"/>
    <x v="1"/>
    <x v="0"/>
    <x v="1"/>
    <x v="0"/>
    <x v="18"/>
    <x v="2"/>
    <x v="0"/>
    <x v="0"/>
    <x v="0"/>
    <n v="0"/>
    <n v="1"/>
    <n v="1"/>
    <x v="47"/>
    <n v="0"/>
    <n v="0"/>
    <x v="0"/>
    <n v="1"/>
    <x v="0"/>
    <x v="0"/>
    <x v="0"/>
  </r>
  <r>
    <x v="1842"/>
    <s v="24/02/2018"/>
    <x v="411"/>
    <x v="2"/>
    <x v="1"/>
    <x v="1"/>
    <x v="0"/>
    <x v="9"/>
    <x v="0"/>
    <x v="0"/>
    <x v="0"/>
    <x v="0"/>
    <n v="1"/>
    <n v="1"/>
    <n v="0"/>
    <x v="603"/>
    <n v="0"/>
    <n v="1"/>
    <x v="0"/>
    <n v="1"/>
    <x v="0"/>
    <x v="0"/>
    <x v="0"/>
  </r>
  <r>
    <x v="1843"/>
    <d v="2018-02-25T00:00:00"/>
    <x v="341"/>
    <x v="26"/>
    <x v="0"/>
    <x v="0"/>
    <x v="0"/>
    <x v="3"/>
    <x v="1"/>
    <x v="0"/>
    <x v="0"/>
    <x v="0"/>
    <n v="1"/>
    <n v="0"/>
    <n v="0"/>
    <x v="689"/>
    <n v="1"/>
    <n v="1"/>
    <x v="1"/>
    <n v="0"/>
    <x v="0"/>
    <x v="0"/>
    <x v="0"/>
  </r>
  <r>
    <x v="1844"/>
    <s v="25/02/2018"/>
    <x v="403"/>
    <x v="46"/>
    <x v="0"/>
    <x v="1"/>
    <x v="0"/>
    <x v="2"/>
    <x v="0"/>
    <x v="0"/>
    <x v="0"/>
    <x v="1"/>
    <n v="1"/>
    <n v="1"/>
    <n v="0"/>
    <x v="536"/>
    <n v="0"/>
    <n v="1"/>
    <x v="1"/>
    <n v="0"/>
    <x v="0"/>
    <x v="0"/>
    <x v="0"/>
  </r>
  <r>
    <x v="1845"/>
    <s v="25/02/2018"/>
    <x v="405"/>
    <x v="6"/>
    <x v="0"/>
    <x v="1"/>
    <x v="0"/>
    <x v="9"/>
    <x v="0"/>
    <x v="1"/>
    <x v="0"/>
    <x v="0"/>
    <n v="0"/>
    <n v="1"/>
    <n v="0"/>
    <x v="723"/>
    <n v="0"/>
    <n v="1"/>
    <x v="0"/>
    <n v="1"/>
    <x v="0"/>
    <x v="0"/>
    <x v="1"/>
  </r>
  <r>
    <x v="1846"/>
    <d v="2018-02-25T00:00:00"/>
    <x v="411"/>
    <x v="18"/>
    <x v="0"/>
    <x v="1"/>
    <x v="0"/>
    <x v="19"/>
    <x v="1"/>
    <x v="0"/>
    <x v="0"/>
    <x v="1"/>
    <n v="1"/>
    <n v="1"/>
    <n v="0"/>
    <x v="300"/>
    <n v="0"/>
    <n v="1"/>
    <x v="0"/>
    <n v="1"/>
    <x v="0"/>
    <x v="0"/>
    <x v="0"/>
  </r>
  <r>
    <x v="1847"/>
    <s v="25/02/2018"/>
    <x v="381"/>
    <x v="9"/>
    <x v="0"/>
    <x v="1"/>
    <x v="1"/>
    <x v="10"/>
    <x v="0"/>
    <x v="0"/>
    <x v="0"/>
    <x v="1"/>
    <n v="0"/>
    <n v="0"/>
    <n v="0"/>
    <x v="570"/>
    <n v="0"/>
    <n v="1"/>
    <x v="1"/>
    <n v="0"/>
    <x v="0"/>
    <x v="0"/>
    <x v="0"/>
  </r>
  <r>
    <x v="1848"/>
    <d v="2018-02-26T00:00:00"/>
    <x v="411"/>
    <x v="69"/>
    <x v="0"/>
    <x v="0"/>
    <x v="0"/>
    <x v="3"/>
    <x v="1"/>
    <x v="1"/>
    <x v="1"/>
    <x v="1"/>
    <n v="0"/>
    <n v="0"/>
    <n v="0"/>
    <x v="853"/>
    <n v="1"/>
    <n v="0"/>
    <x v="0"/>
    <n v="0"/>
    <x v="0"/>
    <x v="0"/>
    <x v="2"/>
  </r>
  <r>
    <x v="1849"/>
    <d v="2018-02-26T00:00:00"/>
    <x v="401"/>
    <x v="14"/>
    <x v="0"/>
    <x v="0"/>
    <x v="0"/>
    <x v="5"/>
    <x v="1"/>
    <x v="0"/>
    <x v="0"/>
    <x v="1"/>
    <n v="0"/>
    <n v="0"/>
    <n v="0"/>
    <x v="350"/>
    <n v="0"/>
    <n v="1"/>
    <x v="1"/>
    <n v="0"/>
    <x v="1"/>
    <x v="0"/>
    <x v="0"/>
  </r>
  <r>
    <x v="1850"/>
    <s v="26/02/2018"/>
    <x v="397"/>
    <x v="4"/>
    <x v="0"/>
    <x v="0"/>
    <x v="0"/>
    <x v="2"/>
    <x v="0"/>
    <x v="0"/>
    <x v="1"/>
    <x v="0"/>
    <n v="1"/>
    <n v="1"/>
    <n v="0"/>
    <x v="459"/>
    <n v="0"/>
    <n v="1"/>
    <x v="0"/>
    <n v="1"/>
    <x v="0"/>
    <x v="0"/>
    <x v="1"/>
  </r>
  <r>
    <x v="1851"/>
    <s v="26/02/2018"/>
    <x v="398"/>
    <x v="16"/>
    <x v="1"/>
    <x v="1"/>
    <x v="0"/>
    <x v="9"/>
    <x v="0"/>
    <x v="0"/>
    <x v="0"/>
    <x v="1"/>
    <n v="0"/>
    <n v="0"/>
    <n v="0"/>
    <x v="241"/>
    <n v="1"/>
    <n v="0"/>
    <x v="0"/>
    <n v="0"/>
    <x v="0"/>
    <x v="0"/>
    <x v="0"/>
  </r>
  <r>
    <x v="1852"/>
    <s v="26/02/2018"/>
    <x v="381"/>
    <x v="2"/>
    <x v="0"/>
    <x v="1"/>
    <x v="0"/>
    <x v="7"/>
    <x v="0"/>
    <x v="0"/>
    <x v="0"/>
    <x v="0"/>
    <n v="1"/>
    <n v="1"/>
    <n v="0"/>
    <x v="464"/>
    <n v="0"/>
    <n v="1"/>
    <x v="0"/>
    <n v="0"/>
    <x v="0"/>
    <x v="0"/>
    <x v="0"/>
  </r>
  <r>
    <x v="1853"/>
    <s v="26/02/2018"/>
    <x v="381"/>
    <x v="2"/>
    <x v="0"/>
    <x v="1"/>
    <x v="0"/>
    <x v="7"/>
    <x v="0"/>
    <x v="0"/>
    <x v="0"/>
    <x v="0"/>
    <n v="1"/>
    <n v="1"/>
    <n v="0"/>
    <x v="464"/>
    <n v="0"/>
    <n v="1"/>
    <x v="0"/>
    <n v="0"/>
    <x v="0"/>
    <x v="0"/>
    <x v="0"/>
  </r>
  <r>
    <x v="1854"/>
    <s v="26/02/2018"/>
    <x v="387"/>
    <x v="19"/>
    <x v="1"/>
    <x v="1"/>
    <x v="0"/>
    <x v="5"/>
    <x v="0"/>
    <x v="0"/>
    <x v="0"/>
    <x v="1"/>
    <n v="0"/>
    <n v="0"/>
    <n v="0"/>
    <x v="7"/>
    <n v="0"/>
    <n v="1"/>
    <x v="1"/>
    <n v="0"/>
    <x v="0"/>
    <x v="0"/>
    <x v="0"/>
  </r>
  <r>
    <x v="1855"/>
    <s v="26/02/2018"/>
    <x v="381"/>
    <x v="5"/>
    <x v="0"/>
    <x v="1"/>
    <x v="0"/>
    <x v="7"/>
    <x v="2"/>
    <x v="0"/>
    <x v="0"/>
    <x v="1"/>
    <n v="1"/>
    <n v="1"/>
    <n v="0"/>
    <x v="282"/>
    <n v="0"/>
    <n v="0"/>
    <x v="0"/>
    <n v="1"/>
    <x v="0"/>
    <x v="0"/>
    <x v="0"/>
  </r>
  <r>
    <x v="1856"/>
    <s v="26/02/2018"/>
    <x v="381"/>
    <x v="10"/>
    <x v="0"/>
    <x v="1"/>
    <x v="0"/>
    <x v="7"/>
    <x v="0"/>
    <x v="0"/>
    <x v="0"/>
    <x v="0"/>
    <n v="0"/>
    <n v="1"/>
    <n v="0"/>
    <x v="854"/>
    <n v="0"/>
    <n v="1"/>
    <x v="1"/>
    <n v="0"/>
    <x v="0"/>
    <x v="0"/>
    <x v="0"/>
  </r>
  <r>
    <x v="1857"/>
    <s v="26/02/2018"/>
    <x v="411"/>
    <x v="22"/>
    <x v="0"/>
    <x v="0"/>
    <x v="1"/>
    <x v="3"/>
    <x v="0"/>
    <x v="0"/>
    <x v="0"/>
    <x v="1"/>
    <n v="1"/>
    <n v="1"/>
    <n v="0"/>
    <x v="496"/>
    <n v="0"/>
    <n v="0"/>
    <x v="1"/>
    <n v="0"/>
    <x v="0"/>
    <x v="0"/>
    <x v="0"/>
  </r>
  <r>
    <x v="1858"/>
    <s v="26/02/2018"/>
    <x v="397"/>
    <x v="36"/>
    <x v="1"/>
    <x v="1"/>
    <x v="1"/>
    <x v="2"/>
    <x v="0"/>
    <x v="0"/>
    <x v="0"/>
    <x v="0"/>
    <n v="1"/>
    <n v="1"/>
    <n v="0"/>
    <x v="188"/>
    <n v="0"/>
    <n v="0"/>
    <x v="0"/>
    <n v="1"/>
    <x v="0"/>
    <x v="0"/>
    <x v="0"/>
  </r>
  <r>
    <x v="1859"/>
    <s v="26/02/2018"/>
    <x v="411"/>
    <x v="20"/>
    <x v="1"/>
    <x v="1"/>
    <x v="0"/>
    <x v="3"/>
    <x v="0"/>
    <x v="0"/>
    <x v="0"/>
    <x v="0"/>
    <n v="1"/>
    <n v="1"/>
    <n v="0"/>
    <x v="755"/>
    <n v="0"/>
    <n v="0"/>
    <x v="0"/>
    <n v="0"/>
    <x v="0"/>
    <x v="0"/>
    <x v="0"/>
  </r>
  <r>
    <x v="1860"/>
    <s v="26/02/2018"/>
    <x v="411"/>
    <x v="31"/>
    <x v="0"/>
    <x v="1"/>
    <x v="0"/>
    <x v="3"/>
    <x v="0"/>
    <x v="0"/>
    <x v="0"/>
    <x v="0"/>
    <n v="1"/>
    <n v="1"/>
    <n v="1"/>
    <x v="855"/>
    <n v="1"/>
    <n v="0"/>
    <x v="0"/>
    <n v="1"/>
    <x v="0"/>
    <x v="0"/>
    <x v="0"/>
  </r>
  <r>
    <x v="1861"/>
    <s v="27/02/2018"/>
    <x v="381"/>
    <x v="5"/>
    <x v="0"/>
    <x v="1"/>
    <x v="0"/>
    <x v="0"/>
    <x v="0"/>
    <x v="0"/>
    <x v="0"/>
    <x v="1"/>
    <n v="1"/>
    <n v="1"/>
    <n v="0"/>
    <x v="856"/>
    <n v="0"/>
    <n v="1"/>
    <x v="1"/>
    <n v="0"/>
    <x v="0"/>
    <x v="0"/>
    <x v="0"/>
  </r>
  <r>
    <x v="1862"/>
    <s v="27/02/2018"/>
    <x v="411"/>
    <x v="38"/>
    <x v="0"/>
    <x v="1"/>
    <x v="0"/>
    <x v="10"/>
    <x v="0"/>
    <x v="0"/>
    <x v="0"/>
    <x v="0"/>
    <n v="1"/>
    <n v="1"/>
    <n v="0"/>
    <x v="336"/>
    <n v="0"/>
    <n v="0"/>
    <x v="0"/>
    <n v="0"/>
    <x v="0"/>
    <x v="0"/>
    <x v="0"/>
  </r>
  <r>
    <x v="1863"/>
    <s v="27/02/2018"/>
    <x v="367"/>
    <x v="9"/>
    <x v="1"/>
    <x v="1"/>
    <x v="0"/>
    <x v="7"/>
    <x v="0"/>
    <x v="0"/>
    <x v="0"/>
    <x v="0"/>
    <n v="1"/>
    <n v="1"/>
    <n v="0"/>
    <x v="94"/>
    <n v="0"/>
    <n v="0"/>
    <x v="0"/>
    <n v="0"/>
    <x v="1"/>
    <x v="0"/>
    <x v="0"/>
  </r>
  <r>
    <x v="1864"/>
    <s v="27/02/2018"/>
    <x v="381"/>
    <x v="11"/>
    <x v="1"/>
    <x v="1"/>
    <x v="0"/>
    <x v="0"/>
    <x v="0"/>
    <x v="0"/>
    <x v="0"/>
    <x v="0"/>
    <n v="1"/>
    <n v="1"/>
    <n v="0"/>
    <x v="680"/>
    <n v="0"/>
    <n v="0"/>
    <x v="1"/>
    <n v="0"/>
    <x v="0"/>
    <x v="0"/>
    <x v="0"/>
  </r>
  <r>
    <x v="1865"/>
    <d v="2018-02-27T00:00:00"/>
    <x v="409"/>
    <x v="9"/>
    <x v="0"/>
    <x v="0"/>
    <x v="1"/>
    <x v="20"/>
    <x v="0"/>
    <x v="0"/>
    <x v="0"/>
    <x v="1"/>
    <n v="0"/>
    <n v="1"/>
    <n v="0"/>
    <x v="786"/>
    <n v="0"/>
    <n v="0"/>
    <x v="0"/>
    <n v="0"/>
    <x v="0"/>
    <x v="0"/>
    <x v="0"/>
  </r>
  <r>
    <x v="1866"/>
    <s v="27/02/2018"/>
    <x v="416"/>
    <x v="52"/>
    <x v="0"/>
    <x v="1"/>
    <x v="1"/>
    <x v="12"/>
    <x v="0"/>
    <x v="0"/>
    <x v="0"/>
    <x v="0"/>
    <n v="0"/>
    <n v="1"/>
    <n v="0"/>
    <x v="399"/>
    <n v="0"/>
    <n v="0"/>
    <x v="1"/>
    <n v="0"/>
    <x v="0"/>
    <x v="0"/>
    <x v="0"/>
  </r>
  <r>
    <x v="1867"/>
    <d v="2018-02-27T00:00:00"/>
    <x v="394"/>
    <x v="9"/>
    <x v="0"/>
    <x v="0"/>
    <x v="0"/>
    <x v="5"/>
    <x v="1"/>
    <x v="1"/>
    <x v="1"/>
    <x v="1"/>
    <n v="0"/>
    <n v="1"/>
    <n v="0"/>
    <x v="136"/>
    <n v="0"/>
    <n v="0"/>
    <x v="0"/>
    <n v="0"/>
    <x v="1"/>
    <x v="0"/>
    <x v="2"/>
  </r>
  <r>
    <x v="1868"/>
    <d v="2018-02-27T00:00:00"/>
    <x v="411"/>
    <x v="2"/>
    <x v="0"/>
    <x v="1"/>
    <x v="1"/>
    <x v="10"/>
    <x v="2"/>
    <x v="0"/>
    <x v="0"/>
    <x v="0"/>
    <n v="1"/>
    <n v="0"/>
    <n v="0"/>
    <x v="800"/>
    <n v="0"/>
    <n v="0"/>
    <x v="0"/>
    <n v="0"/>
    <x v="0"/>
    <x v="0"/>
    <x v="0"/>
  </r>
  <r>
    <x v="1869"/>
    <d v="2018-02-28T00:00:00"/>
    <x v="415"/>
    <x v="14"/>
    <x v="0"/>
    <x v="0"/>
    <x v="0"/>
    <x v="13"/>
    <x v="0"/>
    <x v="0"/>
    <x v="1"/>
    <x v="0"/>
    <n v="1"/>
    <n v="0"/>
    <n v="0"/>
    <x v="462"/>
    <n v="0"/>
    <n v="0"/>
    <x v="1"/>
    <n v="1"/>
    <x v="0"/>
    <x v="0"/>
    <x v="1"/>
  </r>
  <r>
    <x v="1870"/>
    <s v="28/02/2018"/>
    <x v="417"/>
    <x v="10"/>
    <x v="1"/>
    <x v="1"/>
    <x v="0"/>
    <x v="34"/>
    <x v="0"/>
    <x v="0"/>
    <x v="0"/>
    <x v="0"/>
    <n v="0"/>
    <n v="1"/>
    <n v="0"/>
    <x v="239"/>
    <n v="0"/>
    <n v="0"/>
    <x v="0"/>
    <n v="0"/>
    <x v="0"/>
    <x v="0"/>
    <x v="0"/>
  </r>
  <r>
    <x v="1871"/>
    <s v="28/02/2018"/>
    <x v="403"/>
    <x v="9"/>
    <x v="1"/>
    <x v="1"/>
    <x v="0"/>
    <x v="19"/>
    <x v="0"/>
    <x v="0"/>
    <x v="0"/>
    <x v="0"/>
    <n v="1"/>
    <n v="1"/>
    <n v="0"/>
    <x v="504"/>
    <n v="0"/>
    <n v="1"/>
    <x v="1"/>
    <n v="0"/>
    <x v="0"/>
    <x v="0"/>
    <x v="0"/>
  </r>
  <r>
    <x v="1872"/>
    <s v="28/02/2018"/>
    <x v="403"/>
    <x v="8"/>
    <x v="0"/>
    <x v="1"/>
    <x v="0"/>
    <x v="19"/>
    <x v="0"/>
    <x v="1"/>
    <x v="0"/>
    <x v="1"/>
    <n v="0"/>
    <n v="1"/>
    <n v="0"/>
    <x v="771"/>
    <n v="0"/>
    <n v="0"/>
    <x v="1"/>
    <n v="0"/>
    <x v="0"/>
    <x v="0"/>
    <x v="1"/>
  </r>
  <r>
    <x v="1873"/>
    <s v="28/02/2018"/>
    <x v="405"/>
    <x v="31"/>
    <x v="1"/>
    <x v="1"/>
    <x v="0"/>
    <x v="10"/>
    <x v="0"/>
    <x v="0"/>
    <x v="0"/>
    <x v="0"/>
    <n v="1"/>
    <n v="1"/>
    <n v="0"/>
    <x v="474"/>
    <n v="0"/>
    <n v="0"/>
    <x v="1"/>
    <n v="0"/>
    <x v="0"/>
    <x v="0"/>
    <x v="0"/>
  </r>
  <r>
    <x v="1874"/>
    <s v="28/02/2018"/>
    <x v="406"/>
    <x v="36"/>
    <x v="0"/>
    <x v="1"/>
    <x v="0"/>
    <x v="13"/>
    <x v="0"/>
    <x v="0"/>
    <x v="0"/>
    <x v="0"/>
    <n v="0"/>
    <n v="1"/>
    <n v="0"/>
    <x v="341"/>
    <n v="0"/>
    <n v="0"/>
    <x v="0"/>
    <n v="0"/>
    <x v="0"/>
    <x v="0"/>
    <x v="0"/>
  </r>
  <r>
    <x v="1875"/>
    <s v="28/02/2018"/>
    <x v="411"/>
    <x v="1"/>
    <x v="0"/>
    <x v="1"/>
    <x v="0"/>
    <x v="7"/>
    <x v="0"/>
    <x v="0"/>
    <x v="0"/>
    <x v="0"/>
    <n v="0"/>
    <n v="0"/>
    <n v="0"/>
    <x v="304"/>
    <n v="0"/>
    <n v="0"/>
    <x v="0"/>
    <n v="1"/>
    <x v="0"/>
    <x v="0"/>
    <x v="0"/>
  </r>
  <r>
    <x v="1876"/>
    <d v="2018-02-28T00:00:00"/>
    <x v="415"/>
    <x v="36"/>
    <x v="0"/>
    <x v="1"/>
    <x v="1"/>
    <x v="13"/>
    <x v="0"/>
    <x v="0"/>
    <x v="0"/>
    <x v="0"/>
    <n v="0"/>
    <n v="1"/>
    <n v="0"/>
    <x v="341"/>
    <n v="0"/>
    <n v="0"/>
    <x v="0"/>
    <n v="0"/>
    <x v="0"/>
    <x v="0"/>
    <x v="0"/>
  </r>
  <r>
    <x v="1877"/>
    <s v="28/02/2018"/>
    <x v="398"/>
    <x v="9"/>
    <x v="1"/>
    <x v="1"/>
    <x v="1"/>
    <x v="3"/>
    <x v="0"/>
    <x v="0"/>
    <x v="0"/>
    <x v="1"/>
    <n v="1"/>
    <n v="1"/>
    <n v="0"/>
    <x v="488"/>
    <n v="1"/>
    <n v="1"/>
    <x v="1"/>
    <n v="0"/>
    <x v="0"/>
    <x v="0"/>
    <x v="0"/>
  </r>
  <r>
    <x v="1878"/>
    <d v="2018-03-01T00:00:00"/>
    <x v="418"/>
    <x v="22"/>
    <x v="1"/>
    <x v="0"/>
    <x v="1"/>
    <x v="2"/>
    <x v="0"/>
    <x v="0"/>
    <x v="0"/>
    <x v="1"/>
    <n v="0"/>
    <n v="0"/>
    <n v="0"/>
    <x v="267"/>
    <n v="0"/>
    <n v="0"/>
    <x v="1"/>
    <n v="0"/>
    <x v="1"/>
    <x v="0"/>
    <x v="0"/>
  </r>
  <r>
    <x v="1879"/>
    <d v="2018-01-03T00:00:00"/>
    <x v="405"/>
    <x v="25"/>
    <x v="1"/>
    <x v="1"/>
    <x v="1"/>
    <x v="7"/>
    <x v="0"/>
    <x v="0"/>
    <x v="0"/>
    <x v="1"/>
    <n v="1"/>
    <n v="1"/>
    <n v="0"/>
    <x v="283"/>
    <n v="0"/>
    <n v="0"/>
    <x v="1"/>
    <n v="0"/>
    <x v="0"/>
    <x v="0"/>
    <x v="0"/>
  </r>
  <r>
    <x v="1880"/>
    <d v="2018-03-01T00:00:00"/>
    <x v="341"/>
    <x v="24"/>
    <x v="1"/>
    <x v="1"/>
    <x v="0"/>
    <x v="5"/>
    <x v="1"/>
    <x v="0"/>
    <x v="0"/>
    <x v="0"/>
    <n v="0"/>
    <n v="0"/>
    <n v="0"/>
    <x v="857"/>
    <n v="1"/>
    <n v="1"/>
    <x v="0"/>
    <n v="1"/>
    <x v="0"/>
    <x v="0"/>
    <x v="0"/>
  </r>
  <r>
    <x v="1881"/>
    <d v="2018-01-03T00:00:00"/>
    <x v="411"/>
    <x v="1"/>
    <x v="0"/>
    <x v="1"/>
    <x v="1"/>
    <x v="0"/>
    <x v="2"/>
    <x v="0"/>
    <x v="0"/>
    <x v="1"/>
    <n v="0"/>
    <n v="0"/>
    <n v="0"/>
    <x v="482"/>
    <n v="0"/>
    <n v="1"/>
    <x v="1"/>
    <n v="0"/>
    <x v="0"/>
    <x v="0"/>
    <x v="0"/>
  </r>
  <r>
    <x v="1882"/>
    <d v="2018-01-03T00:00:00"/>
    <x v="405"/>
    <x v="48"/>
    <x v="1"/>
    <x v="1"/>
    <x v="0"/>
    <x v="7"/>
    <x v="0"/>
    <x v="0"/>
    <x v="0"/>
    <x v="1"/>
    <n v="0"/>
    <n v="0"/>
    <n v="0"/>
    <x v="340"/>
    <n v="0"/>
    <n v="1"/>
    <x v="1"/>
    <n v="0"/>
    <x v="0"/>
    <x v="0"/>
    <x v="0"/>
  </r>
  <r>
    <x v="1883"/>
    <d v="2018-02-03T00:00:00"/>
    <x v="419"/>
    <x v="22"/>
    <x v="1"/>
    <x v="0"/>
    <x v="0"/>
    <x v="9"/>
    <x v="0"/>
    <x v="0"/>
    <x v="0"/>
    <x v="0"/>
    <n v="0"/>
    <n v="1"/>
    <n v="1"/>
    <x v="740"/>
    <n v="1"/>
    <n v="0"/>
    <x v="0"/>
    <n v="1"/>
    <x v="0"/>
    <x v="0"/>
    <x v="0"/>
  </r>
  <r>
    <x v="1884"/>
    <d v="2018-03-02T00:00:00"/>
    <x v="416"/>
    <x v="14"/>
    <x v="0"/>
    <x v="0"/>
    <x v="0"/>
    <x v="0"/>
    <x v="1"/>
    <x v="0"/>
    <x v="0"/>
    <x v="1"/>
    <n v="0"/>
    <n v="0"/>
    <n v="1"/>
    <x v="757"/>
    <n v="0"/>
    <n v="0"/>
    <x v="0"/>
    <n v="1"/>
    <x v="1"/>
    <x v="0"/>
    <x v="0"/>
  </r>
  <r>
    <x v="1885"/>
    <d v="2018-03-02T00:00:00"/>
    <x v="411"/>
    <x v="43"/>
    <x v="0"/>
    <x v="1"/>
    <x v="0"/>
    <x v="5"/>
    <x v="1"/>
    <x v="0"/>
    <x v="0"/>
    <x v="1"/>
    <n v="0"/>
    <n v="0"/>
    <n v="0"/>
    <x v="789"/>
    <n v="1"/>
    <n v="0"/>
    <x v="0"/>
    <n v="1"/>
    <x v="1"/>
    <x v="0"/>
    <x v="0"/>
  </r>
  <r>
    <x v="1886"/>
    <d v="2018-03-02T00:00:00"/>
    <x v="341"/>
    <x v="14"/>
    <x v="1"/>
    <x v="1"/>
    <x v="0"/>
    <x v="18"/>
    <x v="1"/>
    <x v="0"/>
    <x v="0"/>
    <x v="1"/>
    <n v="0"/>
    <n v="0"/>
    <n v="0"/>
    <x v="215"/>
    <n v="0"/>
    <n v="0"/>
    <x v="0"/>
    <n v="1"/>
    <x v="0"/>
    <x v="0"/>
    <x v="0"/>
  </r>
  <r>
    <x v="1887"/>
    <d v="2018-02-03T00:00:00"/>
    <x v="403"/>
    <x v="39"/>
    <x v="0"/>
    <x v="1"/>
    <x v="0"/>
    <x v="10"/>
    <x v="0"/>
    <x v="0"/>
    <x v="0"/>
    <x v="0"/>
    <n v="1"/>
    <n v="1"/>
    <n v="0"/>
    <x v="87"/>
    <n v="0"/>
    <n v="0"/>
    <x v="0"/>
    <n v="0"/>
    <x v="0"/>
    <x v="0"/>
    <x v="0"/>
  </r>
  <r>
    <x v="1888"/>
    <d v="2018-02-03T00:00:00"/>
    <x v="398"/>
    <x v="0"/>
    <x v="0"/>
    <x v="1"/>
    <x v="0"/>
    <x v="7"/>
    <x v="0"/>
    <x v="0"/>
    <x v="0"/>
    <x v="1"/>
    <n v="1"/>
    <n v="1"/>
    <n v="0"/>
    <x v="341"/>
    <n v="0"/>
    <n v="0"/>
    <x v="1"/>
    <n v="1"/>
    <x v="0"/>
    <x v="0"/>
    <x v="0"/>
  </r>
  <r>
    <x v="1889"/>
    <d v="2018-02-03T00:00:00"/>
    <x v="398"/>
    <x v="17"/>
    <x v="1"/>
    <x v="1"/>
    <x v="0"/>
    <x v="7"/>
    <x v="0"/>
    <x v="0"/>
    <x v="0"/>
    <x v="0"/>
    <n v="0"/>
    <n v="0"/>
    <n v="0"/>
    <x v="570"/>
    <n v="0"/>
    <n v="0"/>
    <x v="1"/>
    <n v="0"/>
    <x v="0"/>
    <x v="0"/>
    <x v="0"/>
  </r>
  <r>
    <x v="1890"/>
    <d v="2018-03-02T00:00:00"/>
    <x v="420"/>
    <x v="30"/>
    <x v="0"/>
    <x v="1"/>
    <x v="1"/>
    <x v="8"/>
    <x v="0"/>
    <x v="0"/>
    <x v="0"/>
    <x v="0"/>
    <n v="1"/>
    <n v="0"/>
    <n v="0"/>
    <x v="47"/>
    <n v="0"/>
    <n v="0"/>
    <x v="0"/>
    <n v="1"/>
    <x v="0"/>
    <x v="0"/>
    <x v="0"/>
  </r>
  <r>
    <x v="1891"/>
    <d v="2018-03-02T00:00:00"/>
    <x v="420"/>
    <x v="26"/>
    <x v="1"/>
    <x v="1"/>
    <x v="1"/>
    <x v="8"/>
    <x v="0"/>
    <x v="0"/>
    <x v="0"/>
    <x v="0"/>
    <n v="1"/>
    <n v="1"/>
    <n v="1"/>
    <x v="192"/>
    <n v="0"/>
    <n v="0"/>
    <x v="1"/>
    <n v="1"/>
    <x v="1"/>
    <x v="0"/>
    <x v="0"/>
  </r>
  <r>
    <x v="1892"/>
    <d v="2018-02-03T00:00:00"/>
    <x v="421"/>
    <x v="6"/>
    <x v="0"/>
    <x v="1"/>
    <x v="0"/>
    <x v="6"/>
    <x v="0"/>
    <x v="0"/>
    <x v="0"/>
    <x v="0"/>
    <n v="0"/>
    <n v="0"/>
    <n v="0"/>
    <x v="858"/>
    <n v="0"/>
    <n v="1"/>
    <x v="0"/>
    <n v="1"/>
    <x v="0"/>
    <x v="0"/>
    <x v="0"/>
  </r>
  <r>
    <x v="1893"/>
    <d v="2018-02-03T00:00:00"/>
    <x v="403"/>
    <x v="2"/>
    <x v="0"/>
    <x v="1"/>
    <x v="0"/>
    <x v="10"/>
    <x v="0"/>
    <x v="0"/>
    <x v="1"/>
    <x v="0"/>
    <n v="1"/>
    <n v="1"/>
    <n v="0"/>
    <x v="14"/>
    <n v="0"/>
    <n v="1"/>
    <x v="1"/>
    <n v="1"/>
    <x v="0"/>
    <x v="0"/>
    <x v="1"/>
  </r>
  <r>
    <x v="1894"/>
    <d v="2018-03-02T00:00:00"/>
    <x v="410"/>
    <x v="11"/>
    <x v="0"/>
    <x v="1"/>
    <x v="0"/>
    <x v="9"/>
    <x v="0"/>
    <x v="0"/>
    <x v="0"/>
    <x v="0"/>
    <n v="0"/>
    <n v="0"/>
    <n v="0"/>
    <x v="191"/>
    <n v="0"/>
    <n v="1"/>
    <x v="0"/>
    <n v="1"/>
    <x v="0"/>
    <x v="0"/>
    <x v="0"/>
  </r>
  <r>
    <x v="1895"/>
    <d v="2018-03-02T00:00:00"/>
    <x v="413"/>
    <x v="51"/>
    <x v="0"/>
    <x v="0"/>
    <x v="0"/>
    <x v="10"/>
    <x v="1"/>
    <x v="0"/>
    <x v="0"/>
    <x v="1"/>
    <n v="0"/>
    <n v="1"/>
    <n v="0"/>
    <x v="227"/>
    <n v="0"/>
    <n v="1"/>
    <x v="0"/>
    <n v="0"/>
    <x v="1"/>
    <x v="1"/>
    <x v="0"/>
  </r>
  <r>
    <x v="1896"/>
    <d v="2018-02-03T00:00:00"/>
    <x v="422"/>
    <x v="32"/>
    <x v="0"/>
    <x v="1"/>
    <x v="0"/>
    <x v="2"/>
    <x v="0"/>
    <x v="0"/>
    <x v="0"/>
    <x v="1"/>
    <n v="1"/>
    <n v="1"/>
    <n v="0"/>
    <x v="859"/>
    <n v="0"/>
    <n v="1"/>
    <x v="0"/>
    <n v="1"/>
    <x v="0"/>
    <x v="0"/>
    <x v="0"/>
  </r>
  <r>
    <x v="1897"/>
    <d v="2018-03-03T00:00:00"/>
    <x v="403"/>
    <x v="24"/>
    <x v="1"/>
    <x v="1"/>
    <x v="0"/>
    <x v="7"/>
    <x v="0"/>
    <x v="0"/>
    <x v="0"/>
    <x v="0"/>
    <n v="1"/>
    <n v="1"/>
    <n v="0"/>
    <x v="451"/>
    <n v="1"/>
    <n v="0"/>
    <x v="1"/>
    <n v="0"/>
    <x v="0"/>
    <x v="0"/>
    <x v="0"/>
  </r>
  <r>
    <x v="1898"/>
    <d v="2018-03-03T00:00:00"/>
    <x v="418"/>
    <x v="37"/>
    <x v="0"/>
    <x v="1"/>
    <x v="1"/>
    <x v="9"/>
    <x v="0"/>
    <x v="0"/>
    <x v="0"/>
    <x v="0"/>
    <n v="1"/>
    <n v="1"/>
    <n v="1"/>
    <x v="6"/>
    <n v="1"/>
    <n v="0"/>
    <x v="1"/>
    <n v="1"/>
    <x v="0"/>
    <x v="0"/>
    <x v="0"/>
  </r>
  <r>
    <x v="1899"/>
    <d v="2018-03-03T00:00:00"/>
    <x v="419"/>
    <x v="36"/>
    <x v="1"/>
    <x v="1"/>
    <x v="0"/>
    <x v="19"/>
    <x v="0"/>
    <x v="0"/>
    <x v="0"/>
    <x v="0"/>
    <n v="1"/>
    <n v="1"/>
    <n v="0"/>
    <x v="860"/>
    <n v="0"/>
    <n v="1"/>
    <x v="0"/>
    <n v="0"/>
    <x v="0"/>
    <x v="0"/>
    <x v="0"/>
  </r>
  <r>
    <x v="1900"/>
    <d v="2018-03-03T00:00:00"/>
    <x v="423"/>
    <x v="31"/>
    <x v="1"/>
    <x v="1"/>
    <x v="0"/>
    <x v="4"/>
    <x v="0"/>
    <x v="0"/>
    <x v="0"/>
    <x v="0"/>
    <n v="1"/>
    <n v="1"/>
    <n v="0"/>
    <x v="65"/>
    <n v="1"/>
    <n v="1"/>
    <x v="1"/>
    <n v="1"/>
    <x v="0"/>
    <x v="0"/>
    <x v="0"/>
  </r>
  <r>
    <x v="1901"/>
    <d v="2018-03-03T00:00:00"/>
    <x v="398"/>
    <x v="22"/>
    <x v="0"/>
    <x v="0"/>
    <x v="1"/>
    <x v="0"/>
    <x v="0"/>
    <x v="0"/>
    <x v="0"/>
    <x v="0"/>
    <n v="0"/>
    <n v="0"/>
    <n v="0"/>
    <x v="349"/>
    <n v="0"/>
    <n v="1"/>
    <x v="1"/>
    <n v="0"/>
    <x v="0"/>
    <x v="0"/>
    <x v="0"/>
  </r>
  <r>
    <x v="1902"/>
    <d v="2018-03-03T00:00:00"/>
    <x v="398"/>
    <x v="22"/>
    <x v="1"/>
    <x v="0"/>
    <x v="1"/>
    <x v="0"/>
    <x v="0"/>
    <x v="0"/>
    <x v="0"/>
    <x v="0"/>
    <n v="0"/>
    <n v="0"/>
    <n v="0"/>
    <x v="349"/>
    <n v="0"/>
    <n v="1"/>
    <x v="1"/>
    <n v="0"/>
    <x v="0"/>
    <x v="0"/>
    <x v="0"/>
  </r>
  <r>
    <x v="1903"/>
    <d v="2018-03-03T00:00:00"/>
    <x v="411"/>
    <x v="11"/>
    <x v="0"/>
    <x v="0"/>
    <x v="0"/>
    <x v="18"/>
    <x v="1"/>
    <x v="0"/>
    <x v="0"/>
    <x v="1"/>
    <n v="0"/>
    <n v="1"/>
    <n v="0"/>
    <x v="414"/>
    <n v="1"/>
    <n v="1"/>
    <x v="0"/>
    <n v="0"/>
    <x v="0"/>
    <x v="0"/>
    <x v="0"/>
  </r>
  <r>
    <x v="1904"/>
    <d v="2018-03-03T00:00:00"/>
    <x v="403"/>
    <x v="9"/>
    <x v="0"/>
    <x v="1"/>
    <x v="0"/>
    <x v="7"/>
    <x v="2"/>
    <x v="0"/>
    <x v="0"/>
    <x v="1"/>
    <n v="0"/>
    <n v="0"/>
    <n v="0"/>
    <x v="213"/>
    <n v="0"/>
    <n v="1"/>
    <x v="0"/>
    <n v="0"/>
    <x v="0"/>
    <x v="0"/>
    <x v="0"/>
  </r>
  <r>
    <x v="1905"/>
    <d v="2018-04-03T00:00:00"/>
    <x v="424"/>
    <x v="8"/>
    <x v="1"/>
    <x v="1"/>
    <x v="0"/>
    <x v="11"/>
    <x v="0"/>
    <x v="0"/>
    <x v="0"/>
    <x v="1"/>
    <n v="1"/>
    <n v="1"/>
    <n v="0"/>
    <x v="747"/>
    <n v="0"/>
    <n v="0"/>
    <x v="1"/>
    <n v="0"/>
    <x v="0"/>
    <x v="0"/>
    <x v="0"/>
  </r>
  <r>
    <x v="1906"/>
    <d v="2018-03-04T00:00:00"/>
    <x v="416"/>
    <x v="2"/>
    <x v="0"/>
    <x v="1"/>
    <x v="0"/>
    <x v="18"/>
    <x v="1"/>
    <x v="1"/>
    <x v="1"/>
    <x v="1"/>
    <n v="1"/>
    <n v="1"/>
    <n v="1"/>
    <x v="476"/>
    <n v="0"/>
    <n v="0"/>
    <x v="0"/>
    <n v="1"/>
    <x v="1"/>
    <x v="0"/>
    <x v="2"/>
  </r>
  <r>
    <x v="1907"/>
    <d v="2018-04-03T00:00:00"/>
    <x v="421"/>
    <x v="41"/>
    <x v="0"/>
    <x v="1"/>
    <x v="1"/>
    <x v="15"/>
    <x v="0"/>
    <x v="0"/>
    <x v="0"/>
    <x v="1"/>
    <n v="0"/>
    <n v="0"/>
    <n v="0"/>
    <x v="10"/>
    <n v="1"/>
    <n v="0"/>
    <x v="1"/>
    <n v="0"/>
    <x v="0"/>
    <x v="0"/>
    <x v="0"/>
  </r>
  <r>
    <x v="1908"/>
    <d v="2018-03-04T00:00:00"/>
    <x v="420"/>
    <x v="48"/>
    <x v="1"/>
    <x v="1"/>
    <x v="1"/>
    <x v="13"/>
    <x v="0"/>
    <x v="0"/>
    <x v="0"/>
    <x v="1"/>
    <n v="1"/>
    <n v="0"/>
    <n v="0"/>
    <x v="284"/>
    <n v="0"/>
    <n v="0"/>
    <x v="0"/>
    <n v="0"/>
    <x v="0"/>
    <x v="0"/>
    <x v="0"/>
  </r>
  <r>
    <x v="1909"/>
    <d v="2018-03-04T00:00:00"/>
    <x v="415"/>
    <x v="31"/>
    <x v="1"/>
    <x v="0"/>
    <x v="0"/>
    <x v="10"/>
    <x v="1"/>
    <x v="0"/>
    <x v="0"/>
    <x v="0"/>
    <n v="0"/>
    <n v="1"/>
    <n v="0"/>
    <x v="463"/>
    <n v="0"/>
    <n v="1"/>
    <x v="0"/>
    <n v="0"/>
    <x v="0"/>
    <x v="0"/>
    <x v="0"/>
  </r>
  <r>
    <x v="1910"/>
    <d v="2018-04-03T00:00:00"/>
    <x v="397"/>
    <x v="18"/>
    <x v="0"/>
    <x v="1"/>
    <x v="0"/>
    <x v="7"/>
    <x v="0"/>
    <x v="0"/>
    <x v="0"/>
    <x v="1"/>
    <n v="0"/>
    <n v="1"/>
    <n v="0"/>
    <x v="358"/>
    <n v="0"/>
    <n v="1"/>
    <x v="1"/>
    <n v="0"/>
    <x v="0"/>
    <x v="0"/>
    <x v="0"/>
  </r>
  <r>
    <x v="1911"/>
    <d v="2018-04-03T00:00:00"/>
    <x v="405"/>
    <x v="15"/>
    <x v="1"/>
    <x v="1"/>
    <x v="0"/>
    <x v="18"/>
    <x v="2"/>
    <x v="0"/>
    <x v="0"/>
    <x v="1"/>
    <n v="0"/>
    <n v="0"/>
    <n v="0"/>
    <x v="151"/>
    <n v="1"/>
    <n v="1"/>
    <x v="0"/>
    <n v="1"/>
    <x v="0"/>
    <x v="0"/>
    <x v="0"/>
  </r>
  <r>
    <x v="1912"/>
    <d v="2018-04-03T00:00:00"/>
    <x v="425"/>
    <x v="17"/>
    <x v="1"/>
    <x v="1"/>
    <x v="0"/>
    <x v="13"/>
    <x v="0"/>
    <x v="0"/>
    <x v="0"/>
    <x v="1"/>
    <n v="0"/>
    <n v="1"/>
    <n v="0"/>
    <x v="108"/>
    <n v="1"/>
    <n v="1"/>
    <x v="0"/>
    <n v="0"/>
    <x v="0"/>
    <x v="0"/>
    <x v="0"/>
  </r>
  <r>
    <x v="1913"/>
    <d v="2018-05-03T00:00:00"/>
    <x v="426"/>
    <x v="37"/>
    <x v="0"/>
    <x v="0"/>
    <x v="0"/>
    <x v="11"/>
    <x v="0"/>
    <x v="0"/>
    <x v="0"/>
    <x v="1"/>
    <n v="1"/>
    <n v="1"/>
    <n v="0"/>
    <x v="209"/>
    <n v="0"/>
    <n v="0"/>
    <x v="1"/>
    <n v="0"/>
    <x v="0"/>
    <x v="0"/>
    <x v="0"/>
  </r>
  <r>
    <x v="1914"/>
    <d v="2018-05-03T00:00:00"/>
    <x v="423"/>
    <x v="13"/>
    <x v="0"/>
    <x v="1"/>
    <x v="0"/>
    <x v="20"/>
    <x v="0"/>
    <x v="0"/>
    <x v="0"/>
    <x v="0"/>
    <n v="1"/>
    <n v="1"/>
    <n v="1"/>
    <x v="793"/>
    <n v="1"/>
    <n v="0"/>
    <x v="0"/>
    <n v="0"/>
    <x v="0"/>
    <x v="0"/>
    <x v="0"/>
  </r>
  <r>
    <x v="1915"/>
    <d v="2018-05-03T00:00:00"/>
    <x v="427"/>
    <x v="11"/>
    <x v="1"/>
    <x v="1"/>
    <x v="0"/>
    <x v="14"/>
    <x v="0"/>
    <x v="0"/>
    <x v="0"/>
    <x v="0"/>
    <n v="0"/>
    <n v="0"/>
    <n v="0"/>
    <x v="861"/>
    <n v="0"/>
    <n v="0"/>
    <x v="1"/>
    <n v="0"/>
    <x v="0"/>
    <x v="0"/>
    <x v="0"/>
  </r>
  <r>
    <x v="1916"/>
    <d v="2018-03-05T00:00:00"/>
    <x v="420"/>
    <x v="18"/>
    <x v="0"/>
    <x v="0"/>
    <x v="1"/>
    <x v="9"/>
    <x v="0"/>
    <x v="0"/>
    <x v="0"/>
    <x v="1"/>
    <n v="1"/>
    <n v="0"/>
    <n v="0"/>
    <x v="657"/>
    <n v="0"/>
    <n v="0"/>
    <x v="1"/>
    <n v="0"/>
    <x v="0"/>
    <x v="0"/>
    <x v="0"/>
  </r>
  <r>
    <x v="1917"/>
    <d v="2018-03-05T00:00:00"/>
    <x v="420"/>
    <x v="9"/>
    <x v="1"/>
    <x v="1"/>
    <x v="1"/>
    <x v="9"/>
    <x v="0"/>
    <x v="0"/>
    <x v="0"/>
    <x v="1"/>
    <n v="1"/>
    <n v="1"/>
    <n v="0"/>
    <x v="404"/>
    <n v="0"/>
    <n v="0"/>
    <x v="1"/>
    <n v="0"/>
    <x v="0"/>
    <x v="0"/>
    <x v="0"/>
  </r>
  <r>
    <x v="1918"/>
    <d v="2018-03-05T00:00:00"/>
    <x v="418"/>
    <x v="22"/>
    <x v="1"/>
    <x v="1"/>
    <x v="0"/>
    <x v="3"/>
    <x v="1"/>
    <x v="0"/>
    <x v="0"/>
    <x v="0"/>
    <n v="1"/>
    <n v="0"/>
    <n v="0"/>
    <x v="821"/>
    <n v="0"/>
    <n v="1"/>
    <x v="0"/>
    <n v="0"/>
    <x v="0"/>
    <x v="0"/>
    <x v="0"/>
  </r>
  <r>
    <x v="1919"/>
    <d v="2018-05-03T00:00:00"/>
    <x v="397"/>
    <x v="2"/>
    <x v="0"/>
    <x v="1"/>
    <x v="0"/>
    <x v="0"/>
    <x v="0"/>
    <x v="0"/>
    <x v="0"/>
    <x v="1"/>
    <n v="1"/>
    <n v="1"/>
    <n v="0"/>
    <x v="197"/>
    <n v="0"/>
    <n v="1"/>
    <x v="1"/>
    <n v="0"/>
    <x v="0"/>
    <x v="0"/>
    <x v="0"/>
  </r>
  <r>
    <x v="1920"/>
    <d v="2018-03-06T00:00:00"/>
    <x v="428"/>
    <x v="56"/>
    <x v="0"/>
    <x v="1"/>
    <x v="0"/>
    <x v="13"/>
    <x v="0"/>
    <x v="0"/>
    <x v="0"/>
    <x v="1"/>
    <n v="0"/>
    <n v="1"/>
    <n v="0"/>
    <x v="409"/>
    <n v="0"/>
    <n v="0"/>
    <x v="0"/>
    <n v="0"/>
    <x v="0"/>
    <x v="0"/>
    <x v="0"/>
  </r>
  <r>
    <x v="1921"/>
    <d v="2018-06-03T00:00:00"/>
    <x v="419"/>
    <x v="9"/>
    <x v="0"/>
    <x v="1"/>
    <x v="0"/>
    <x v="7"/>
    <x v="0"/>
    <x v="0"/>
    <x v="0"/>
    <x v="1"/>
    <n v="0"/>
    <n v="0"/>
    <n v="0"/>
    <x v="862"/>
    <n v="0"/>
    <n v="0"/>
    <x v="0"/>
    <n v="0"/>
    <x v="0"/>
    <x v="0"/>
    <x v="0"/>
  </r>
  <r>
    <x v="1922"/>
    <d v="2018-06-03T00:00:00"/>
    <x v="406"/>
    <x v="2"/>
    <x v="0"/>
    <x v="0"/>
    <x v="1"/>
    <x v="0"/>
    <x v="0"/>
    <x v="0"/>
    <x v="1"/>
    <x v="0"/>
    <n v="1"/>
    <n v="1"/>
    <n v="0"/>
    <x v="863"/>
    <n v="0"/>
    <n v="0"/>
    <x v="1"/>
    <n v="0"/>
    <x v="0"/>
    <x v="0"/>
    <x v="1"/>
  </r>
  <r>
    <x v="1923"/>
    <d v="2018-06-03T00:00:00"/>
    <x v="397"/>
    <x v="51"/>
    <x v="0"/>
    <x v="1"/>
    <x v="1"/>
    <x v="5"/>
    <x v="2"/>
    <x v="0"/>
    <x v="0"/>
    <x v="1"/>
    <n v="1"/>
    <n v="1"/>
    <n v="0"/>
    <x v="338"/>
    <n v="0"/>
    <n v="0"/>
    <x v="1"/>
    <n v="0"/>
    <x v="0"/>
    <x v="0"/>
    <x v="0"/>
  </r>
  <r>
    <x v="1924"/>
    <d v="2018-03-06T00:00:00"/>
    <x v="429"/>
    <x v="9"/>
    <x v="0"/>
    <x v="0"/>
    <x v="0"/>
    <x v="2"/>
    <x v="2"/>
    <x v="0"/>
    <x v="0"/>
    <x v="0"/>
    <n v="1"/>
    <n v="1"/>
    <n v="0"/>
    <x v="147"/>
    <n v="0"/>
    <n v="1"/>
    <x v="0"/>
    <n v="0"/>
    <x v="0"/>
    <x v="0"/>
    <x v="0"/>
  </r>
  <r>
    <x v="1925"/>
    <d v="2018-06-03T00:00:00"/>
    <x v="397"/>
    <x v="27"/>
    <x v="0"/>
    <x v="1"/>
    <x v="0"/>
    <x v="5"/>
    <x v="2"/>
    <x v="1"/>
    <x v="1"/>
    <x v="0"/>
    <n v="0"/>
    <n v="0"/>
    <n v="0"/>
    <x v="488"/>
    <n v="0"/>
    <n v="1"/>
    <x v="1"/>
    <n v="0"/>
    <x v="0"/>
    <x v="0"/>
    <x v="2"/>
  </r>
  <r>
    <x v="1926"/>
    <d v="2018-07-03T00:00:00"/>
    <x v="430"/>
    <x v="42"/>
    <x v="0"/>
    <x v="1"/>
    <x v="0"/>
    <x v="4"/>
    <x v="0"/>
    <x v="0"/>
    <x v="0"/>
    <x v="1"/>
    <n v="1"/>
    <n v="1"/>
    <n v="0"/>
    <x v="864"/>
    <n v="1"/>
    <n v="0"/>
    <x v="1"/>
    <n v="0"/>
    <x v="0"/>
    <x v="0"/>
    <x v="0"/>
  </r>
  <r>
    <x v="1927"/>
    <d v="2018-07-03T00:00:00"/>
    <x v="430"/>
    <x v="14"/>
    <x v="0"/>
    <x v="1"/>
    <x v="0"/>
    <x v="4"/>
    <x v="0"/>
    <x v="1"/>
    <x v="0"/>
    <x v="1"/>
    <n v="0"/>
    <n v="1"/>
    <n v="0"/>
    <x v="314"/>
    <n v="0"/>
    <n v="0"/>
    <x v="0"/>
    <n v="0"/>
    <x v="0"/>
    <x v="0"/>
    <x v="1"/>
  </r>
  <r>
    <x v="1928"/>
    <d v="2018-03-07T00:00:00"/>
    <x v="431"/>
    <x v="22"/>
    <x v="1"/>
    <x v="1"/>
    <x v="0"/>
    <x v="18"/>
    <x v="1"/>
    <x v="0"/>
    <x v="0"/>
    <x v="1"/>
    <n v="1"/>
    <n v="0"/>
    <n v="0"/>
    <x v="298"/>
    <n v="1"/>
    <n v="0"/>
    <x v="0"/>
    <n v="1"/>
    <x v="0"/>
    <x v="0"/>
    <x v="0"/>
  </r>
  <r>
    <x v="1929"/>
    <d v="2018-03-07T00:00:00"/>
    <x v="432"/>
    <x v="42"/>
    <x v="0"/>
    <x v="1"/>
    <x v="1"/>
    <x v="4"/>
    <x v="0"/>
    <x v="0"/>
    <x v="0"/>
    <x v="1"/>
    <n v="1"/>
    <n v="1"/>
    <n v="0"/>
    <x v="864"/>
    <n v="1"/>
    <n v="0"/>
    <x v="1"/>
    <n v="0"/>
    <x v="0"/>
    <x v="0"/>
    <x v="0"/>
  </r>
  <r>
    <x v="1930"/>
    <d v="2018-03-07T00:00:00"/>
    <x v="433"/>
    <x v="62"/>
    <x v="1"/>
    <x v="0"/>
    <x v="0"/>
    <x v="20"/>
    <x v="0"/>
    <x v="0"/>
    <x v="0"/>
    <x v="1"/>
    <n v="1"/>
    <n v="1"/>
    <n v="0"/>
    <x v="47"/>
    <n v="1"/>
    <n v="1"/>
    <x v="0"/>
    <n v="0"/>
    <x v="0"/>
    <x v="0"/>
    <x v="0"/>
  </r>
  <r>
    <x v="1931"/>
    <d v="2018-03-07T00:00:00"/>
    <x v="420"/>
    <x v="16"/>
    <x v="1"/>
    <x v="0"/>
    <x v="0"/>
    <x v="3"/>
    <x v="0"/>
    <x v="0"/>
    <x v="0"/>
    <x v="1"/>
    <n v="1"/>
    <n v="1"/>
    <n v="0"/>
    <x v="12"/>
    <n v="0"/>
    <n v="1"/>
    <x v="0"/>
    <n v="0"/>
    <x v="0"/>
    <x v="0"/>
    <x v="0"/>
  </r>
  <r>
    <x v="1932"/>
    <d v="2018-07-03T00:00:00"/>
    <x v="412"/>
    <x v="20"/>
    <x v="0"/>
    <x v="1"/>
    <x v="0"/>
    <x v="9"/>
    <x v="2"/>
    <x v="0"/>
    <x v="0"/>
    <x v="1"/>
    <n v="0"/>
    <n v="1"/>
    <n v="0"/>
    <x v="20"/>
    <n v="0"/>
    <n v="1"/>
    <x v="0"/>
    <n v="1"/>
    <x v="0"/>
    <x v="0"/>
    <x v="0"/>
  </r>
  <r>
    <x v="1933"/>
    <d v="2018-07-03T00:00:00"/>
    <x v="422"/>
    <x v="16"/>
    <x v="0"/>
    <x v="1"/>
    <x v="0"/>
    <x v="10"/>
    <x v="0"/>
    <x v="0"/>
    <x v="0"/>
    <x v="1"/>
    <n v="1"/>
    <n v="1"/>
    <n v="0"/>
    <x v="865"/>
    <n v="0"/>
    <n v="1"/>
    <x v="0"/>
    <n v="0"/>
    <x v="0"/>
    <x v="0"/>
    <x v="0"/>
  </r>
  <r>
    <x v="1934"/>
    <d v="2018-03-08T00:00:00"/>
    <x v="434"/>
    <x v="22"/>
    <x v="0"/>
    <x v="0"/>
    <x v="1"/>
    <x v="3"/>
    <x v="0"/>
    <x v="0"/>
    <x v="0"/>
    <x v="1"/>
    <n v="1"/>
    <n v="1"/>
    <n v="0"/>
    <x v="14"/>
    <n v="0"/>
    <n v="0"/>
    <x v="1"/>
    <n v="0"/>
    <x v="0"/>
    <x v="0"/>
    <x v="0"/>
  </r>
  <r>
    <x v="1935"/>
    <d v="2018-03-08T00:00:00"/>
    <x v="435"/>
    <x v="4"/>
    <x v="0"/>
    <x v="0"/>
    <x v="1"/>
    <x v="2"/>
    <x v="2"/>
    <x v="0"/>
    <x v="0"/>
    <x v="1"/>
    <n v="1"/>
    <n v="1"/>
    <n v="0"/>
    <x v="314"/>
    <n v="0"/>
    <n v="0"/>
    <x v="1"/>
    <n v="1"/>
    <x v="0"/>
    <x v="0"/>
    <x v="0"/>
  </r>
  <r>
    <x v="1936"/>
    <d v="2018-03-08T00:00:00"/>
    <x v="420"/>
    <x v="6"/>
    <x v="0"/>
    <x v="1"/>
    <x v="1"/>
    <x v="10"/>
    <x v="0"/>
    <x v="1"/>
    <x v="0"/>
    <x v="0"/>
    <n v="0"/>
    <n v="0"/>
    <n v="1"/>
    <x v="24"/>
    <n v="1"/>
    <n v="0"/>
    <x v="0"/>
    <n v="1"/>
    <x v="0"/>
    <x v="0"/>
    <x v="1"/>
  </r>
  <r>
    <x v="1937"/>
    <d v="2018-03-08T00:00:00"/>
    <x v="428"/>
    <x v="36"/>
    <x v="0"/>
    <x v="1"/>
    <x v="0"/>
    <x v="19"/>
    <x v="1"/>
    <x v="0"/>
    <x v="0"/>
    <x v="0"/>
    <n v="1"/>
    <n v="1"/>
    <n v="0"/>
    <x v="750"/>
    <n v="1"/>
    <n v="1"/>
    <x v="0"/>
    <n v="1"/>
    <x v="1"/>
    <x v="1"/>
    <x v="0"/>
  </r>
  <r>
    <x v="1938"/>
    <d v="2018-08-03T00:00:00"/>
    <x v="436"/>
    <x v="55"/>
    <x v="0"/>
    <x v="1"/>
    <x v="0"/>
    <x v="3"/>
    <x v="0"/>
    <x v="0"/>
    <x v="0"/>
    <x v="1"/>
    <n v="1"/>
    <n v="1"/>
    <n v="0"/>
    <x v="132"/>
    <n v="0"/>
    <n v="1"/>
    <x v="1"/>
    <n v="0"/>
    <x v="0"/>
    <x v="0"/>
    <x v="0"/>
  </r>
  <r>
    <x v="1939"/>
    <d v="2018-03-08T00:00:00"/>
    <x v="420"/>
    <x v="12"/>
    <x v="0"/>
    <x v="1"/>
    <x v="1"/>
    <x v="10"/>
    <x v="0"/>
    <x v="0"/>
    <x v="0"/>
    <x v="1"/>
    <n v="0"/>
    <n v="1"/>
    <n v="1"/>
    <x v="31"/>
    <n v="1"/>
    <n v="1"/>
    <x v="1"/>
    <n v="1"/>
    <x v="0"/>
    <x v="0"/>
    <x v="0"/>
  </r>
  <r>
    <x v="1940"/>
    <d v="2018-03-08T00:00:00"/>
    <x v="435"/>
    <x v="48"/>
    <x v="0"/>
    <x v="1"/>
    <x v="1"/>
    <x v="2"/>
    <x v="0"/>
    <x v="0"/>
    <x v="0"/>
    <x v="1"/>
    <n v="0"/>
    <n v="1"/>
    <n v="0"/>
    <x v="307"/>
    <n v="0"/>
    <n v="1"/>
    <x v="0"/>
    <n v="0"/>
    <x v="0"/>
    <x v="0"/>
    <x v="0"/>
  </r>
  <r>
    <x v="1941"/>
    <d v="2018-08-03T00:00:00"/>
    <x v="437"/>
    <x v="31"/>
    <x v="0"/>
    <x v="1"/>
    <x v="0"/>
    <x v="11"/>
    <x v="0"/>
    <x v="0"/>
    <x v="0"/>
    <x v="1"/>
    <n v="1"/>
    <n v="1"/>
    <n v="0"/>
    <x v="714"/>
    <n v="0"/>
    <n v="1"/>
    <x v="0"/>
    <n v="0"/>
    <x v="0"/>
    <x v="0"/>
    <x v="0"/>
  </r>
  <r>
    <x v="1942"/>
    <d v="2018-08-03T00:00:00"/>
    <x v="423"/>
    <x v="18"/>
    <x v="1"/>
    <x v="1"/>
    <x v="0"/>
    <x v="2"/>
    <x v="0"/>
    <x v="0"/>
    <x v="0"/>
    <x v="1"/>
    <n v="0"/>
    <n v="1"/>
    <n v="0"/>
    <x v="637"/>
    <n v="0"/>
    <n v="1"/>
    <x v="1"/>
    <n v="0"/>
    <x v="0"/>
    <x v="0"/>
    <x v="0"/>
  </r>
  <r>
    <x v="1943"/>
    <d v="2018-08-03T00:00:00"/>
    <x v="421"/>
    <x v="14"/>
    <x v="1"/>
    <x v="1"/>
    <x v="0"/>
    <x v="4"/>
    <x v="2"/>
    <x v="0"/>
    <x v="0"/>
    <x v="1"/>
    <n v="0"/>
    <n v="0"/>
    <n v="0"/>
    <x v="169"/>
    <n v="0"/>
    <n v="1"/>
    <x v="0"/>
    <n v="0"/>
    <x v="0"/>
    <x v="0"/>
    <x v="0"/>
  </r>
  <r>
    <x v="1944"/>
    <d v="2018-08-03T00:00:00"/>
    <x v="425"/>
    <x v="44"/>
    <x v="1"/>
    <x v="1"/>
    <x v="1"/>
    <x v="10"/>
    <x v="0"/>
    <x v="0"/>
    <x v="0"/>
    <x v="1"/>
    <n v="1"/>
    <n v="1"/>
    <n v="0"/>
    <x v="51"/>
    <n v="0"/>
    <n v="1"/>
    <x v="1"/>
    <n v="0"/>
    <x v="0"/>
    <x v="0"/>
    <x v="0"/>
  </r>
  <r>
    <x v="1945"/>
    <d v="2018-09-03T00:00:00"/>
    <x v="424"/>
    <x v="55"/>
    <x v="0"/>
    <x v="0"/>
    <x v="0"/>
    <x v="19"/>
    <x v="0"/>
    <x v="1"/>
    <x v="0"/>
    <x v="1"/>
    <n v="1"/>
    <n v="1"/>
    <n v="0"/>
    <x v="368"/>
    <n v="0"/>
    <n v="0"/>
    <x v="1"/>
    <n v="0"/>
    <x v="0"/>
    <x v="0"/>
    <x v="1"/>
  </r>
  <r>
    <x v="1946"/>
    <d v="2018-09-03T00:00:00"/>
    <x v="379"/>
    <x v="38"/>
    <x v="0"/>
    <x v="1"/>
    <x v="0"/>
    <x v="21"/>
    <x v="0"/>
    <x v="0"/>
    <x v="1"/>
    <x v="0"/>
    <n v="1"/>
    <n v="1"/>
    <n v="0"/>
    <x v="568"/>
    <n v="0"/>
    <n v="0"/>
    <x v="1"/>
    <n v="0"/>
    <x v="0"/>
    <x v="0"/>
    <x v="1"/>
  </r>
  <r>
    <x v="1947"/>
    <d v="2018-03-09T00:00:00"/>
    <x v="428"/>
    <x v="11"/>
    <x v="0"/>
    <x v="1"/>
    <x v="0"/>
    <x v="3"/>
    <x v="0"/>
    <x v="0"/>
    <x v="0"/>
    <x v="0"/>
    <n v="1"/>
    <n v="1"/>
    <n v="0"/>
    <x v="866"/>
    <n v="1"/>
    <n v="0"/>
    <x v="1"/>
    <n v="1"/>
    <x v="0"/>
    <x v="0"/>
    <x v="0"/>
  </r>
  <r>
    <x v="1948"/>
    <d v="2018-09-03T00:00:00"/>
    <x v="425"/>
    <x v="2"/>
    <x v="1"/>
    <x v="1"/>
    <x v="0"/>
    <x v="7"/>
    <x v="0"/>
    <x v="0"/>
    <x v="0"/>
    <x v="0"/>
    <n v="0"/>
    <n v="1"/>
    <n v="0"/>
    <x v="594"/>
    <n v="0"/>
    <n v="0"/>
    <x v="0"/>
    <n v="0"/>
    <x v="0"/>
    <x v="0"/>
    <x v="0"/>
  </r>
  <r>
    <x v="1949"/>
    <d v="2018-03-09T00:00:00"/>
    <x v="434"/>
    <x v="14"/>
    <x v="0"/>
    <x v="0"/>
    <x v="1"/>
    <x v="10"/>
    <x v="0"/>
    <x v="0"/>
    <x v="0"/>
    <x v="1"/>
    <n v="0"/>
    <n v="0"/>
    <n v="1"/>
    <x v="348"/>
    <n v="1"/>
    <n v="0"/>
    <x v="0"/>
    <n v="1"/>
    <x v="0"/>
    <x v="0"/>
    <x v="0"/>
  </r>
  <r>
    <x v="1950"/>
    <d v="2018-03-09T00:00:00"/>
    <x v="409"/>
    <x v="22"/>
    <x v="0"/>
    <x v="0"/>
    <x v="0"/>
    <x v="0"/>
    <x v="1"/>
    <x v="0"/>
    <x v="0"/>
    <x v="1"/>
    <n v="0"/>
    <n v="1"/>
    <n v="1"/>
    <x v="867"/>
    <n v="1"/>
    <n v="1"/>
    <x v="0"/>
    <n v="1"/>
    <x v="0"/>
    <x v="0"/>
    <x v="0"/>
  </r>
  <r>
    <x v="1951"/>
    <d v="2018-03-09T00:00:00"/>
    <x v="429"/>
    <x v="13"/>
    <x v="0"/>
    <x v="0"/>
    <x v="0"/>
    <x v="19"/>
    <x v="0"/>
    <x v="0"/>
    <x v="0"/>
    <x v="1"/>
    <n v="1"/>
    <n v="0"/>
    <n v="1"/>
    <x v="868"/>
    <n v="1"/>
    <n v="1"/>
    <x v="1"/>
    <n v="1"/>
    <x v="0"/>
    <x v="0"/>
    <x v="0"/>
  </r>
  <r>
    <x v="1952"/>
    <d v="2018-03-09T00:00:00"/>
    <x v="429"/>
    <x v="22"/>
    <x v="1"/>
    <x v="1"/>
    <x v="0"/>
    <x v="19"/>
    <x v="0"/>
    <x v="0"/>
    <x v="0"/>
    <x v="0"/>
    <n v="1"/>
    <n v="1"/>
    <n v="0"/>
    <x v="724"/>
    <n v="1"/>
    <n v="1"/>
    <x v="1"/>
    <n v="0"/>
    <x v="0"/>
    <x v="0"/>
    <x v="0"/>
  </r>
  <r>
    <x v="1953"/>
    <d v="2018-03-09T00:00:00"/>
    <x v="438"/>
    <x v="5"/>
    <x v="1"/>
    <x v="1"/>
    <x v="1"/>
    <x v="9"/>
    <x v="0"/>
    <x v="0"/>
    <x v="0"/>
    <x v="0"/>
    <n v="0"/>
    <n v="0"/>
    <n v="0"/>
    <x v="20"/>
    <n v="0"/>
    <n v="1"/>
    <x v="0"/>
    <n v="0"/>
    <x v="0"/>
    <x v="0"/>
    <x v="0"/>
  </r>
  <r>
    <x v="1954"/>
    <d v="2018-03-10T00:00:00"/>
    <x v="438"/>
    <x v="14"/>
    <x v="1"/>
    <x v="0"/>
    <x v="0"/>
    <x v="19"/>
    <x v="0"/>
    <x v="0"/>
    <x v="0"/>
    <x v="0"/>
    <n v="1"/>
    <n v="0"/>
    <n v="1"/>
    <x v="709"/>
    <n v="0"/>
    <n v="0"/>
    <x v="1"/>
    <n v="1"/>
    <x v="0"/>
    <x v="0"/>
    <x v="0"/>
  </r>
  <r>
    <x v="1955"/>
    <d v="2018-10-03T00:00:00"/>
    <x v="426"/>
    <x v="26"/>
    <x v="0"/>
    <x v="1"/>
    <x v="0"/>
    <x v="19"/>
    <x v="0"/>
    <x v="0"/>
    <x v="0"/>
    <x v="0"/>
    <n v="1"/>
    <n v="1"/>
    <n v="0"/>
    <x v="139"/>
    <n v="0"/>
    <n v="0"/>
    <x v="1"/>
    <n v="1"/>
    <x v="0"/>
    <x v="0"/>
    <x v="0"/>
  </r>
  <r>
    <x v="1956"/>
    <d v="2018-10-03T00:00:00"/>
    <x v="423"/>
    <x v="13"/>
    <x v="1"/>
    <x v="1"/>
    <x v="0"/>
    <x v="9"/>
    <x v="0"/>
    <x v="0"/>
    <x v="0"/>
    <x v="0"/>
    <n v="0"/>
    <n v="0"/>
    <n v="0"/>
    <x v="835"/>
    <n v="1"/>
    <n v="0"/>
    <x v="1"/>
    <n v="0"/>
    <x v="0"/>
    <x v="0"/>
    <x v="0"/>
  </r>
  <r>
    <x v="1957"/>
    <d v="2018-10-03T00:00:00"/>
    <x v="426"/>
    <x v="2"/>
    <x v="0"/>
    <x v="1"/>
    <x v="0"/>
    <x v="19"/>
    <x v="0"/>
    <x v="0"/>
    <x v="0"/>
    <x v="1"/>
    <n v="0"/>
    <n v="0"/>
    <n v="0"/>
    <x v="519"/>
    <n v="0"/>
    <n v="0"/>
    <x v="0"/>
    <n v="0"/>
    <x v="0"/>
    <x v="0"/>
    <x v="0"/>
  </r>
  <r>
    <x v="1958"/>
    <d v="2018-03-10T00:00:00"/>
    <x v="439"/>
    <x v="38"/>
    <x v="0"/>
    <x v="1"/>
    <x v="0"/>
    <x v="4"/>
    <x v="1"/>
    <x v="0"/>
    <x v="0"/>
    <x v="0"/>
    <n v="1"/>
    <n v="1"/>
    <n v="0"/>
    <x v="869"/>
    <n v="1"/>
    <n v="0"/>
    <x v="0"/>
    <n v="0"/>
    <x v="1"/>
    <x v="0"/>
    <x v="0"/>
  </r>
  <r>
    <x v="1959"/>
    <d v="2018-03-10T00:00:00"/>
    <x v="433"/>
    <x v="38"/>
    <x v="0"/>
    <x v="0"/>
    <x v="1"/>
    <x v="2"/>
    <x v="0"/>
    <x v="0"/>
    <x v="0"/>
    <x v="0"/>
    <n v="1"/>
    <n v="1"/>
    <n v="1"/>
    <x v="658"/>
    <n v="1"/>
    <n v="0"/>
    <x v="1"/>
    <n v="1"/>
    <x v="0"/>
    <x v="0"/>
    <x v="0"/>
  </r>
  <r>
    <x v="1960"/>
    <d v="2018-03-10T00:00:00"/>
    <x v="433"/>
    <x v="38"/>
    <x v="0"/>
    <x v="0"/>
    <x v="1"/>
    <x v="2"/>
    <x v="0"/>
    <x v="0"/>
    <x v="0"/>
    <x v="0"/>
    <n v="1"/>
    <n v="1"/>
    <n v="1"/>
    <x v="658"/>
    <n v="1"/>
    <n v="0"/>
    <x v="1"/>
    <n v="1"/>
    <x v="0"/>
    <x v="0"/>
    <x v="0"/>
  </r>
  <r>
    <x v="1961"/>
    <d v="2018-03-10T00:00:00"/>
    <x v="434"/>
    <x v="38"/>
    <x v="0"/>
    <x v="0"/>
    <x v="1"/>
    <x v="7"/>
    <x v="0"/>
    <x v="0"/>
    <x v="1"/>
    <x v="0"/>
    <n v="1"/>
    <n v="1"/>
    <n v="1"/>
    <x v="870"/>
    <n v="0"/>
    <n v="0"/>
    <x v="0"/>
    <n v="1"/>
    <x v="0"/>
    <x v="0"/>
    <x v="1"/>
  </r>
  <r>
    <x v="1962"/>
    <d v="2018-03-10T00:00:00"/>
    <x v="440"/>
    <x v="4"/>
    <x v="0"/>
    <x v="1"/>
    <x v="1"/>
    <x v="20"/>
    <x v="0"/>
    <x v="0"/>
    <x v="0"/>
    <x v="0"/>
    <n v="0"/>
    <n v="1"/>
    <n v="0"/>
    <x v="30"/>
    <n v="1"/>
    <n v="0"/>
    <x v="0"/>
    <n v="1"/>
    <x v="0"/>
    <x v="0"/>
    <x v="0"/>
  </r>
  <r>
    <x v="1963"/>
    <d v="2018-03-10T00:00:00"/>
    <x v="434"/>
    <x v="13"/>
    <x v="0"/>
    <x v="1"/>
    <x v="1"/>
    <x v="7"/>
    <x v="0"/>
    <x v="0"/>
    <x v="0"/>
    <x v="0"/>
    <n v="0"/>
    <n v="1"/>
    <n v="0"/>
    <x v="57"/>
    <n v="0"/>
    <n v="0"/>
    <x v="1"/>
    <n v="0"/>
    <x v="0"/>
    <x v="0"/>
    <x v="0"/>
  </r>
  <r>
    <x v="1964"/>
    <d v="2018-10-03T00:00:00"/>
    <x v="441"/>
    <x v="70"/>
    <x v="1"/>
    <x v="1"/>
    <x v="1"/>
    <x v="18"/>
    <x v="0"/>
    <x v="0"/>
    <x v="0"/>
    <x v="1"/>
    <n v="0"/>
    <n v="1"/>
    <n v="0"/>
    <x v="637"/>
    <n v="0"/>
    <n v="0"/>
    <x v="1"/>
    <n v="0"/>
    <x v="0"/>
    <x v="0"/>
    <x v="0"/>
  </r>
  <r>
    <x v="1965"/>
    <d v="2018-03-10T00:00:00"/>
    <x v="439"/>
    <x v="23"/>
    <x v="0"/>
    <x v="0"/>
    <x v="0"/>
    <x v="4"/>
    <x v="1"/>
    <x v="0"/>
    <x v="0"/>
    <x v="1"/>
    <n v="0"/>
    <n v="0"/>
    <n v="0"/>
    <x v="628"/>
    <n v="0"/>
    <n v="1"/>
    <x v="0"/>
    <n v="0"/>
    <x v="0"/>
    <x v="0"/>
    <x v="0"/>
  </r>
  <r>
    <x v="1966"/>
    <d v="2018-03-10T00:00:00"/>
    <x v="428"/>
    <x v="60"/>
    <x v="0"/>
    <x v="1"/>
    <x v="0"/>
    <x v="10"/>
    <x v="0"/>
    <x v="0"/>
    <x v="0"/>
    <x v="0"/>
    <n v="1"/>
    <n v="1"/>
    <n v="0"/>
    <x v="282"/>
    <n v="0"/>
    <n v="1"/>
    <x v="1"/>
    <n v="0"/>
    <x v="0"/>
    <x v="0"/>
    <x v="0"/>
  </r>
  <r>
    <x v="1967"/>
    <d v="2018-03-10T00:00:00"/>
    <x v="428"/>
    <x v="35"/>
    <x v="0"/>
    <x v="1"/>
    <x v="0"/>
    <x v="10"/>
    <x v="0"/>
    <x v="0"/>
    <x v="0"/>
    <x v="0"/>
    <n v="0"/>
    <n v="1"/>
    <n v="0"/>
    <x v="491"/>
    <n v="0"/>
    <n v="1"/>
    <x v="0"/>
    <n v="0"/>
    <x v="0"/>
    <x v="0"/>
    <x v="0"/>
  </r>
  <r>
    <x v="1968"/>
    <d v="2018-10-03T00:00:00"/>
    <x v="422"/>
    <x v="9"/>
    <x v="0"/>
    <x v="1"/>
    <x v="0"/>
    <x v="5"/>
    <x v="2"/>
    <x v="0"/>
    <x v="0"/>
    <x v="1"/>
    <n v="0"/>
    <n v="1"/>
    <n v="0"/>
    <x v="395"/>
    <n v="0"/>
    <n v="1"/>
    <x v="1"/>
    <n v="0"/>
    <x v="0"/>
    <x v="0"/>
    <x v="0"/>
  </r>
  <r>
    <x v="1969"/>
    <d v="2018-03-11T00:00:00"/>
    <x v="420"/>
    <x v="9"/>
    <x v="1"/>
    <x v="1"/>
    <x v="0"/>
    <x v="5"/>
    <x v="1"/>
    <x v="0"/>
    <x v="0"/>
    <x v="1"/>
    <n v="0"/>
    <n v="1"/>
    <n v="0"/>
    <x v="871"/>
    <n v="0"/>
    <n v="0"/>
    <x v="0"/>
    <n v="1"/>
    <x v="1"/>
    <x v="0"/>
    <x v="0"/>
  </r>
  <r>
    <x v="1970"/>
    <d v="2018-03-11T00:00:00"/>
    <x v="434"/>
    <x v="13"/>
    <x v="0"/>
    <x v="1"/>
    <x v="0"/>
    <x v="0"/>
    <x v="0"/>
    <x v="0"/>
    <x v="0"/>
    <x v="1"/>
    <n v="0"/>
    <n v="1"/>
    <n v="0"/>
    <x v="783"/>
    <n v="0"/>
    <n v="1"/>
    <x v="1"/>
    <n v="0"/>
    <x v="1"/>
    <x v="0"/>
    <x v="0"/>
  </r>
  <r>
    <x v="1971"/>
    <d v="2018-11-03T00:00:00"/>
    <x v="422"/>
    <x v="2"/>
    <x v="0"/>
    <x v="1"/>
    <x v="0"/>
    <x v="18"/>
    <x v="2"/>
    <x v="0"/>
    <x v="0"/>
    <x v="1"/>
    <n v="0"/>
    <n v="0"/>
    <n v="0"/>
    <x v="239"/>
    <n v="0"/>
    <n v="1"/>
    <x v="0"/>
    <n v="1"/>
    <x v="0"/>
    <x v="0"/>
    <x v="0"/>
  </r>
  <r>
    <x v="1972"/>
    <d v="2018-11-03T00:00:00"/>
    <x v="426"/>
    <x v="14"/>
    <x v="0"/>
    <x v="1"/>
    <x v="0"/>
    <x v="3"/>
    <x v="0"/>
    <x v="1"/>
    <x v="0"/>
    <x v="0"/>
    <n v="0"/>
    <n v="1"/>
    <n v="0"/>
    <x v="454"/>
    <n v="0"/>
    <n v="1"/>
    <x v="1"/>
    <n v="0"/>
    <x v="0"/>
    <x v="0"/>
    <x v="1"/>
  </r>
  <r>
    <x v="1973"/>
    <d v="2018-11-03T00:00:00"/>
    <x v="423"/>
    <x v="30"/>
    <x v="1"/>
    <x v="1"/>
    <x v="0"/>
    <x v="19"/>
    <x v="0"/>
    <x v="0"/>
    <x v="0"/>
    <x v="0"/>
    <n v="1"/>
    <n v="1"/>
    <n v="0"/>
    <x v="283"/>
    <n v="0"/>
    <n v="1"/>
    <x v="1"/>
    <n v="0"/>
    <x v="0"/>
    <x v="0"/>
    <x v="0"/>
  </r>
  <r>
    <x v="1974"/>
    <d v="2018-11-03T00:00:00"/>
    <x v="423"/>
    <x v="30"/>
    <x v="1"/>
    <x v="1"/>
    <x v="0"/>
    <x v="19"/>
    <x v="0"/>
    <x v="0"/>
    <x v="0"/>
    <x v="0"/>
    <n v="1"/>
    <n v="1"/>
    <n v="0"/>
    <x v="283"/>
    <n v="0"/>
    <n v="1"/>
    <x v="1"/>
    <n v="0"/>
    <x v="0"/>
    <x v="0"/>
    <x v="0"/>
  </r>
  <r>
    <x v="1975"/>
    <d v="2018-11-03T00:00:00"/>
    <x v="427"/>
    <x v="44"/>
    <x v="0"/>
    <x v="1"/>
    <x v="1"/>
    <x v="9"/>
    <x v="0"/>
    <x v="0"/>
    <x v="0"/>
    <x v="1"/>
    <n v="0"/>
    <n v="1"/>
    <n v="0"/>
    <x v="250"/>
    <n v="0"/>
    <n v="1"/>
    <x v="1"/>
    <n v="0"/>
    <x v="0"/>
    <x v="0"/>
    <x v="0"/>
  </r>
  <r>
    <x v="1976"/>
    <d v="2018-03-12T00:00:00"/>
    <x v="438"/>
    <x v="25"/>
    <x v="0"/>
    <x v="0"/>
    <x v="0"/>
    <x v="10"/>
    <x v="0"/>
    <x v="0"/>
    <x v="0"/>
    <x v="0"/>
    <n v="1"/>
    <n v="0"/>
    <n v="0"/>
    <x v="872"/>
    <n v="0"/>
    <n v="0"/>
    <x v="1"/>
    <n v="1"/>
    <x v="0"/>
    <x v="0"/>
    <x v="0"/>
  </r>
  <r>
    <x v="1977"/>
    <d v="2018-12-03T00:00:00"/>
    <x v="424"/>
    <x v="29"/>
    <x v="1"/>
    <x v="0"/>
    <x v="0"/>
    <x v="7"/>
    <x v="0"/>
    <x v="0"/>
    <x v="0"/>
    <x v="1"/>
    <n v="0"/>
    <n v="0"/>
    <n v="0"/>
    <x v="55"/>
    <n v="0"/>
    <n v="0"/>
    <x v="1"/>
    <n v="0"/>
    <x v="0"/>
    <x v="0"/>
    <x v="0"/>
  </r>
  <r>
    <x v="1978"/>
    <d v="2018-12-03T00:00:00"/>
    <x v="442"/>
    <x v="14"/>
    <x v="1"/>
    <x v="1"/>
    <x v="0"/>
    <x v="13"/>
    <x v="0"/>
    <x v="0"/>
    <x v="0"/>
    <x v="0"/>
    <n v="1"/>
    <n v="1"/>
    <n v="0"/>
    <x v="873"/>
    <n v="0"/>
    <n v="0"/>
    <x v="0"/>
    <n v="0"/>
    <x v="0"/>
    <x v="0"/>
    <x v="0"/>
  </r>
  <r>
    <x v="1979"/>
    <d v="2018-12-03T00:00:00"/>
    <x v="443"/>
    <x v="47"/>
    <x v="1"/>
    <x v="1"/>
    <x v="0"/>
    <x v="14"/>
    <x v="0"/>
    <x v="0"/>
    <x v="0"/>
    <x v="1"/>
    <n v="1"/>
    <n v="1"/>
    <n v="0"/>
    <x v="874"/>
    <n v="0"/>
    <n v="0"/>
    <x v="1"/>
    <n v="0"/>
    <x v="0"/>
    <x v="0"/>
    <x v="0"/>
  </r>
  <r>
    <x v="1980"/>
    <d v="2018-12-03T00:00:00"/>
    <x v="444"/>
    <x v="3"/>
    <x v="0"/>
    <x v="1"/>
    <x v="0"/>
    <x v="25"/>
    <x v="0"/>
    <x v="0"/>
    <x v="0"/>
    <x v="0"/>
    <n v="0"/>
    <n v="1"/>
    <n v="1"/>
    <x v="433"/>
    <n v="0"/>
    <n v="0"/>
    <x v="1"/>
    <n v="1"/>
    <x v="0"/>
    <x v="0"/>
    <x v="0"/>
  </r>
  <r>
    <x v="1981"/>
    <d v="2018-03-12T00:00:00"/>
    <x v="438"/>
    <x v="15"/>
    <x v="0"/>
    <x v="1"/>
    <x v="1"/>
    <x v="10"/>
    <x v="0"/>
    <x v="0"/>
    <x v="0"/>
    <x v="1"/>
    <n v="0"/>
    <n v="1"/>
    <n v="0"/>
    <x v="160"/>
    <n v="0"/>
    <n v="0"/>
    <x v="0"/>
    <n v="1"/>
    <x v="0"/>
    <x v="0"/>
    <x v="0"/>
  </r>
  <r>
    <x v="1982"/>
    <d v="2018-12-03T00:00:00"/>
    <x v="417"/>
    <x v="0"/>
    <x v="0"/>
    <x v="1"/>
    <x v="1"/>
    <x v="4"/>
    <x v="0"/>
    <x v="0"/>
    <x v="0"/>
    <x v="0"/>
    <n v="0"/>
    <n v="1"/>
    <n v="0"/>
    <x v="578"/>
    <n v="0"/>
    <n v="0"/>
    <x v="1"/>
    <n v="0"/>
    <x v="0"/>
    <x v="0"/>
    <x v="0"/>
  </r>
  <r>
    <x v="1983"/>
    <d v="2018-03-12T00:00:00"/>
    <x v="429"/>
    <x v="13"/>
    <x v="1"/>
    <x v="1"/>
    <x v="1"/>
    <x v="7"/>
    <x v="0"/>
    <x v="0"/>
    <x v="0"/>
    <x v="0"/>
    <n v="0"/>
    <n v="1"/>
    <n v="0"/>
    <x v="178"/>
    <n v="1"/>
    <n v="0"/>
    <x v="0"/>
    <n v="0"/>
    <x v="0"/>
    <x v="0"/>
    <x v="0"/>
  </r>
  <r>
    <x v="1984"/>
    <d v="2018-12-03T00:00:00"/>
    <x v="427"/>
    <x v="18"/>
    <x v="1"/>
    <x v="1"/>
    <x v="0"/>
    <x v="19"/>
    <x v="0"/>
    <x v="0"/>
    <x v="0"/>
    <x v="0"/>
    <n v="1"/>
    <n v="1"/>
    <n v="0"/>
    <x v="875"/>
    <n v="0"/>
    <n v="1"/>
    <x v="1"/>
    <n v="0"/>
    <x v="0"/>
    <x v="0"/>
    <x v="0"/>
  </r>
  <r>
    <x v="1985"/>
    <d v="2018-12-03T00:00:00"/>
    <x v="412"/>
    <x v="46"/>
    <x v="0"/>
    <x v="0"/>
    <x v="1"/>
    <x v="0"/>
    <x v="0"/>
    <x v="0"/>
    <x v="0"/>
    <x v="0"/>
    <n v="0"/>
    <n v="0"/>
    <n v="0"/>
    <x v="787"/>
    <n v="1"/>
    <n v="1"/>
    <x v="0"/>
    <n v="0"/>
    <x v="0"/>
    <x v="0"/>
    <x v="0"/>
  </r>
  <r>
    <x v="1986"/>
    <d v="2018-12-03T00:00:00"/>
    <x v="430"/>
    <x v="55"/>
    <x v="0"/>
    <x v="1"/>
    <x v="1"/>
    <x v="2"/>
    <x v="0"/>
    <x v="1"/>
    <x v="1"/>
    <x v="0"/>
    <n v="0"/>
    <n v="1"/>
    <n v="0"/>
    <x v="10"/>
    <n v="0"/>
    <n v="1"/>
    <x v="0"/>
    <n v="0"/>
    <x v="0"/>
    <x v="0"/>
    <x v="2"/>
  </r>
  <r>
    <x v="1987"/>
    <s v="13/03/2018"/>
    <x v="427"/>
    <x v="26"/>
    <x v="0"/>
    <x v="1"/>
    <x v="0"/>
    <x v="3"/>
    <x v="0"/>
    <x v="0"/>
    <x v="0"/>
    <x v="0"/>
    <n v="1"/>
    <n v="1"/>
    <n v="0"/>
    <x v="358"/>
    <n v="0"/>
    <n v="0"/>
    <x v="1"/>
    <n v="0"/>
    <x v="0"/>
    <x v="0"/>
    <x v="0"/>
  </r>
  <r>
    <x v="1988"/>
    <s v="13/03/2018"/>
    <x v="443"/>
    <x v="22"/>
    <x v="0"/>
    <x v="1"/>
    <x v="0"/>
    <x v="20"/>
    <x v="0"/>
    <x v="0"/>
    <x v="0"/>
    <x v="1"/>
    <n v="0"/>
    <n v="1"/>
    <n v="0"/>
    <x v="664"/>
    <n v="0"/>
    <n v="0"/>
    <x v="1"/>
    <n v="0"/>
    <x v="0"/>
    <x v="0"/>
    <x v="0"/>
  </r>
  <r>
    <x v="1989"/>
    <s v="13/03/2018"/>
    <x v="437"/>
    <x v="13"/>
    <x v="0"/>
    <x v="1"/>
    <x v="0"/>
    <x v="19"/>
    <x v="0"/>
    <x v="0"/>
    <x v="0"/>
    <x v="0"/>
    <n v="0"/>
    <n v="1"/>
    <n v="1"/>
    <x v="876"/>
    <n v="1"/>
    <n v="0"/>
    <x v="1"/>
    <n v="1"/>
    <x v="0"/>
    <x v="0"/>
    <x v="0"/>
  </r>
  <r>
    <x v="1990"/>
    <d v="2018-03-13T00:00:00"/>
    <x v="445"/>
    <x v="59"/>
    <x v="0"/>
    <x v="0"/>
    <x v="1"/>
    <x v="3"/>
    <x v="0"/>
    <x v="0"/>
    <x v="0"/>
    <x v="1"/>
    <n v="0"/>
    <n v="0"/>
    <n v="0"/>
    <x v="0"/>
    <n v="0"/>
    <n v="0"/>
    <x v="0"/>
    <n v="0"/>
    <x v="0"/>
    <x v="0"/>
    <x v="0"/>
  </r>
  <r>
    <x v="1991"/>
    <d v="2018-03-13T00:00:00"/>
    <x v="446"/>
    <x v="22"/>
    <x v="0"/>
    <x v="1"/>
    <x v="1"/>
    <x v="20"/>
    <x v="0"/>
    <x v="0"/>
    <x v="0"/>
    <x v="1"/>
    <n v="0"/>
    <n v="1"/>
    <n v="0"/>
    <x v="664"/>
    <n v="0"/>
    <n v="0"/>
    <x v="1"/>
    <n v="0"/>
    <x v="1"/>
    <x v="0"/>
    <x v="0"/>
  </r>
  <r>
    <x v="1992"/>
    <d v="2018-03-13T00:00:00"/>
    <x v="435"/>
    <x v="32"/>
    <x v="1"/>
    <x v="0"/>
    <x v="0"/>
    <x v="10"/>
    <x v="1"/>
    <x v="0"/>
    <x v="0"/>
    <x v="0"/>
    <n v="0"/>
    <n v="1"/>
    <n v="0"/>
    <x v="877"/>
    <n v="0"/>
    <n v="1"/>
    <x v="0"/>
    <n v="1"/>
    <x v="0"/>
    <x v="0"/>
    <x v="0"/>
  </r>
  <r>
    <x v="1993"/>
    <d v="2018-03-13T00:00:00"/>
    <x v="438"/>
    <x v="18"/>
    <x v="0"/>
    <x v="1"/>
    <x v="0"/>
    <x v="7"/>
    <x v="0"/>
    <x v="0"/>
    <x v="0"/>
    <x v="1"/>
    <n v="0"/>
    <n v="0"/>
    <n v="0"/>
    <x v="520"/>
    <n v="0"/>
    <n v="1"/>
    <x v="0"/>
    <n v="0"/>
    <x v="0"/>
    <x v="0"/>
    <x v="0"/>
  </r>
  <r>
    <x v="1994"/>
    <s v="13/03/2018"/>
    <x v="416"/>
    <x v="2"/>
    <x v="1"/>
    <x v="1"/>
    <x v="0"/>
    <x v="24"/>
    <x v="0"/>
    <x v="0"/>
    <x v="0"/>
    <x v="0"/>
    <n v="1"/>
    <n v="1"/>
    <n v="1"/>
    <x v="164"/>
    <n v="1"/>
    <n v="1"/>
    <x v="0"/>
    <n v="1"/>
    <x v="0"/>
    <x v="0"/>
    <x v="0"/>
  </r>
  <r>
    <x v="1995"/>
    <d v="2018-03-13T00:00:00"/>
    <x v="447"/>
    <x v="8"/>
    <x v="0"/>
    <x v="1"/>
    <x v="0"/>
    <x v="17"/>
    <x v="1"/>
    <x v="0"/>
    <x v="0"/>
    <x v="1"/>
    <n v="0"/>
    <n v="1"/>
    <n v="0"/>
    <x v="787"/>
    <n v="1"/>
    <n v="1"/>
    <x v="0"/>
    <n v="1"/>
    <x v="0"/>
    <x v="0"/>
    <x v="0"/>
  </r>
  <r>
    <x v="1996"/>
    <d v="2018-03-13T00:00:00"/>
    <x v="438"/>
    <x v="15"/>
    <x v="0"/>
    <x v="0"/>
    <x v="1"/>
    <x v="7"/>
    <x v="0"/>
    <x v="0"/>
    <x v="0"/>
    <x v="1"/>
    <n v="0"/>
    <n v="1"/>
    <n v="0"/>
    <x v="408"/>
    <n v="0"/>
    <n v="1"/>
    <x v="0"/>
    <n v="0"/>
    <x v="0"/>
    <x v="0"/>
    <x v="0"/>
  </r>
  <r>
    <x v="1997"/>
    <s v="13/03/2018"/>
    <x v="426"/>
    <x v="20"/>
    <x v="1"/>
    <x v="1"/>
    <x v="0"/>
    <x v="7"/>
    <x v="0"/>
    <x v="0"/>
    <x v="0"/>
    <x v="1"/>
    <n v="0"/>
    <n v="0"/>
    <n v="0"/>
    <x v="699"/>
    <n v="0"/>
    <n v="1"/>
    <x v="0"/>
    <n v="0"/>
    <x v="0"/>
    <x v="0"/>
    <x v="0"/>
  </r>
  <r>
    <x v="1998"/>
    <d v="2018-03-14T00:00:00"/>
    <x v="448"/>
    <x v="1"/>
    <x v="0"/>
    <x v="0"/>
    <x v="0"/>
    <x v="28"/>
    <x v="0"/>
    <x v="1"/>
    <x v="0"/>
    <x v="0"/>
    <n v="0"/>
    <n v="1"/>
    <n v="0"/>
    <x v="284"/>
    <n v="0"/>
    <n v="0"/>
    <x v="1"/>
    <n v="1"/>
    <x v="0"/>
    <x v="0"/>
    <x v="1"/>
  </r>
  <r>
    <x v="1999"/>
    <s v="14/03/2018"/>
    <x v="430"/>
    <x v="2"/>
    <x v="1"/>
    <x v="1"/>
    <x v="0"/>
    <x v="9"/>
    <x v="0"/>
    <x v="0"/>
    <x v="0"/>
    <x v="0"/>
    <n v="1"/>
    <n v="1"/>
    <n v="0"/>
    <x v="307"/>
    <n v="0"/>
    <n v="0"/>
    <x v="1"/>
    <n v="0"/>
    <x v="0"/>
    <x v="0"/>
    <x v="0"/>
  </r>
  <r>
    <x v="2000"/>
    <s v="14/03/2018"/>
    <x v="437"/>
    <x v="5"/>
    <x v="1"/>
    <x v="1"/>
    <x v="0"/>
    <x v="3"/>
    <x v="0"/>
    <x v="0"/>
    <x v="0"/>
    <x v="1"/>
    <n v="0"/>
    <n v="0"/>
    <n v="0"/>
    <x v="315"/>
    <n v="1"/>
    <n v="0"/>
    <x v="1"/>
    <n v="0"/>
    <x v="0"/>
    <x v="0"/>
    <x v="0"/>
  </r>
  <r>
    <x v="2001"/>
    <s v="14/03/2018"/>
    <x v="437"/>
    <x v="46"/>
    <x v="0"/>
    <x v="1"/>
    <x v="0"/>
    <x v="3"/>
    <x v="0"/>
    <x v="0"/>
    <x v="0"/>
    <x v="1"/>
    <n v="0"/>
    <n v="0"/>
    <n v="0"/>
    <x v="478"/>
    <n v="0"/>
    <n v="0"/>
    <x v="1"/>
    <n v="0"/>
    <x v="0"/>
    <x v="0"/>
    <x v="0"/>
  </r>
  <r>
    <x v="2002"/>
    <s v="14/03/2018"/>
    <x v="417"/>
    <x v="75"/>
    <x v="1"/>
    <x v="1"/>
    <x v="0"/>
    <x v="20"/>
    <x v="0"/>
    <x v="0"/>
    <x v="0"/>
    <x v="1"/>
    <n v="0"/>
    <n v="0"/>
    <n v="0"/>
    <x v="719"/>
    <n v="1"/>
    <n v="0"/>
    <x v="1"/>
    <n v="0"/>
    <x v="0"/>
    <x v="0"/>
    <x v="0"/>
  </r>
  <r>
    <x v="2003"/>
    <s v="14/03/2018"/>
    <x v="444"/>
    <x v="1"/>
    <x v="0"/>
    <x v="1"/>
    <x v="0"/>
    <x v="28"/>
    <x v="0"/>
    <x v="1"/>
    <x v="0"/>
    <x v="0"/>
    <n v="0"/>
    <n v="1"/>
    <n v="0"/>
    <x v="284"/>
    <n v="0"/>
    <n v="0"/>
    <x v="1"/>
    <n v="1"/>
    <x v="0"/>
    <x v="0"/>
    <x v="1"/>
  </r>
  <r>
    <x v="2004"/>
    <s v="14/03/2018"/>
    <x v="449"/>
    <x v="11"/>
    <x v="1"/>
    <x v="1"/>
    <x v="0"/>
    <x v="2"/>
    <x v="0"/>
    <x v="0"/>
    <x v="0"/>
    <x v="1"/>
    <n v="0"/>
    <n v="1"/>
    <n v="0"/>
    <x v="164"/>
    <n v="0"/>
    <n v="0"/>
    <x v="1"/>
    <n v="0"/>
    <x v="0"/>
    <x v="0"/>
    <x v="0"/>
  </r>
  <r>
    <x v="2005"/>
    <s v="14/03/2018"/>
    <x v="450"/>
    <x v="18"/>
    <x v="0"/>
    <x v="1"/>
    <x v="0"/>
    <x v="14"/>
    <x v="0"/>
    <x v="0"/>
    <x v="0"/>
    <x v="1"/>
    <n v="0"/>
    <n v="0"/>
    <n v="0"/>
    <x v="252"/>
    <n v="0"/>
    <n v="0"/>
    <x v="1"/>
    <n v="0"/>
    <x v="0"/>
    <x v="0"/>
    <x v="0"/>
  </r>
  <r>
    <x v="2006"/>
    <d v="2018-03-14T00:00:00"/>
    <x v="451"/>
    <x v="51"/>
    <x v="0"/>
    <x v="1"/>
    <x v="0"/>
    <x v="24"/>
    <x v="0"/>
    <x v="0"/>
    <x v="0"/>
    <x v="0"/>
    <n v="1"/>
    <n v="1"/>
    <n v="0"/>
    <x v="156"/>
    <n v="0"/>
    <n v="1"/>
    <x v="0"/>
    <n v="0"/>
    <x v="0"/>
    <x v="0"/>
    <x v="0"/>
  </r>
  <r>
    <x v="2007"/>
    <d v="2018-03-14T00:00:00"/>
    <x v="429"/>
    <x v="48"/>
    <x v="0"/>
    <x v="1"/>
    <x v="0"/>
    <x v="5"/>
    <x v="0"/>
    <x v="0"/>
    <x v="0"/>
    <x v="1"/>
    <n v="1"/>
    <n v="1"/>
    <n v="0"/>
    <x v="305"/>
    <n v="0"/>
    <n v="1"/>
    <x v="1"/>
    <n v="1"/>
    <x v="0"/>
    <x v="0"/>
    <x v="0"/>
  </r>
  <r>
    <x v="2008"/>
    <d v="2018-03-14T00:00:00"/>
    <x v="433"/>
    <x v="5"/>
    <x v="1"/>
    <x v="1"/>
    <x v="0"/>
    <x v="3"/>
    <x v="0"/>
    <x v="0"/>
    <x v="0"/>
    <x v="1"/>
    <n v="0"/>
    <n v="0"/>
    <n v="0"/>
    <x v="149"/>
    <n v="0"/>
    <n v="1"/>
    <x v="1"/>
    <n v="0"/>
    <x v="0"/>
    <x v="0"/>
    <x v="0"/>
  </r>
  <r>
    <x v="2009"/>
    <s v="14/03/2018"/>
    <x v="373"/>
    <x v="30"/>
    <x v="0"/>
    <x v="1"/>
    <x v="1"/>
    <x v="25"/>
    <x v="0"/>
    <x v="0"/>
    <x v="0"/>
    <x v="0"/>
    <n v="1"/>
    <n v="1"/>
    <n v="0"/>
    <x v="5"/>
    <n v="0"/>
    <n v="1"/>
    <x v="0"/>
    <n v="0"/>
    <x v="0"/>
    <x v="0"/>
    <x v="0"/>
  </r>
  <r>
    <x v="2010"/>
    <d v="2018-03-15T00:00:00"/>
    <x v="433"/>
    <x v="30"/>
    <x v="0"/>
    <x v="1"/>
    <x v="0"/>
    <x v="10"/>
    <x v="0"/>
    <x v="0"/>
    <x v="0"/>
    <x v="0"/>
    <n v="0"/>
    <n v="1"/>
    <n v="0"/>
    <x v="878"/>
    <n v="0"/>
    <n v="0"/>
    <x v="1"/>
    <n v="0"/>
    <x v="0"/>
    <x v="0"/>
    <x v="0"/>
  </r>
  <r>
    <x v="2011"/>
    <s v="15/03/2018"/>
    <x v="421"/>
    <x v="25"/>
    <x v="0"/>
    <x v="1"/>
    <x v="0"/>
    <x v="9"/>
    <x v="0"/>
    <x v="0"/>
    <x v="0"/>
    <x v="1"/>
    <n v="1"/>
    <n v="1"/>
    <n v="1"/>
    <x v="3"/>
    <n v="0"/>
    <n v="0"/>
    <x v="0"/>
    <n v="0"/>
    <x v="0"/>
    <x v="0"/>
    <x v="0"/>
  </r>
  <r>
    <x v="2012"/>
    <s v="15/03/2018"/>
    <x v="449"/>
    <x v="4"/>
    <x v="1"/>
    <x v="1"/>
    <x v="0"/>
    <x v="13"/>
    <x v="0"/>
    <x v="0"/>
    <x v="0"/>
    <x v="0"/>
    <n v="0"/>
    <n v="1"/>
    <n v="0"/>
    <x v="879"/>
    <n v="0"/>
    <n v="0"/>
    <x v="0"/>
    <n v="0"/>
    <x v="0"/>
    <x v="0"/>
    <x v="0"/>
  </r>
  <r>
    <x v="2013"/>
    <s v="15/03/2018"/>
    <x v="421"/>
    <x v="1"/>
    <x v="0"/>
    <x v="1"/>
    <x v="0"/>
    <x v="9"/>
    <x v="0"/>
    <x v="0"/>
    <x v="0"/>
    <x v="0"/>
    <n v="0"/>
    <n v="1"/>
    <n v="0"/>
    <x v="370"/>
    <n v="0"/>
    <n v="0"/>
    <x v="1"/>
    <n v="0"/>
    <x v="0"/>
    <x v="0"/>
    <x v="0"/>
  </r>
  <r>
    <x v="2014"/>
    <s v="15/03/2018"/>
    <x v="421"/>
    <x v="45"/>
    <x v="0"/>
    <x v="1"/>
    <x v="0"/>
    <x v="9"/>
    <x v="0"/>
    <x v="0"/>
    <x v="0"/>
    <x v="1"/>
    <n v="1"/>
    <n v="1"/>
    <n v="0"/>
    <x v="340"/>
    <n v="0"/>
    <n v="0"/>
    <x v="1"/>
    <n v="0"/>
    <x v="0"/>
    <x v="0"/>
    <x v="0"/>
  </r>
  <r>
    <x v="2015"/>
    <d v="2018-03-15T00:00:00"/>
    <x v="452"/>
    <x v="4"/>
    <x v="1"/>
    <x v="0"/>
    <x v="1"/>
    <x v="13"/>
    <x v="0"/>
    <x v="0"/>
    <x v="0"/>
    <x v="0"/>
    <n v="0"/>
    <n v="1"/>
    <n v="0"/>
    <x v="879"/>
    <n v="0"/>
    <n v="0"/>
    <x v="0"/>
    <n v="0"/>
    <x v="0"/>
    <x v="0"/>
    <x v="0"/>
  </r>
  <r>
    <x v="2016"/>
    <s v="15/03/2018"/>
    <x v="373"/>
    <x v="51"/>
    <x v="0"/>
    <x v="1"/>
    <x v="0"/>
    <x v="15"/>
    <x v="0"/>
    <x v="0"/>
    <x v="0"/>
    <x v="1"/>
    <n v="0"/>
    <n v="0"/>
    <n v="1"/>
    <x v="561"/>
    <n v="1"/>
    <n v="1"/>
    <x v="0"/>
    <n v="1"/>
    <x v="0"/>
    <x v="0"/>
    <x v="0"/>
  </r>
  <r>
    <x v="2017"/>
    <s v="16/03/2018"/>
    <x v="427"/>
    <x v="16"/>
    <x v="1"/>
    <x v="1"/>
    <x v="0"/>
    <x v="0"/>
    <x v="0"/>
    <x v="0"/>
    <x v="0"/>
    <x v="1"/>
    <n v="1"/>
    <n v="1"/>
    <n v="0"/>
    <x v="536"/>
    <n v="0"/>
    <n v="0"/>
    <x v="1"/>
    <n v="0"/>
    <x v="0"/>
    <x v="0"/>
    <x v="0"/>
  </r>
  <r>
    <x v="2018"/>
    <s v="16/03/2018"/>
    <x v="430"/>
    <x v="17"/>
    <x v="0"/>
    <x v="1"/>
    <x v="0"/>
    <x v="3"/>
    <x v="0"/>
    <x v="0"/>
    <x v="0"/>
    <x v="0"/>
    <n v="1"/>
    <n v="1"/>
    <n v="0"/>
    <x v="630"/>
    <n v="0"/>
    <n v="0"/>
    <x v="1"/>
    <n v="0"/>
    <x v="0"/>
    <x v="0"/>
    <x v="0"/>
  </r>
  <r>
    <x v="2019"/>
    <s v="16/03/2018"/>
    <x v="449"/>
    <x v="9"/>
    <x v="1"/>
    <x v="1"/>
    <x v="0"/>
    <x v="9"/>
    <x v="0"/>
    <x v="0"/>
    <x v="0"/>
    <x v="1"/>
    <n v="1"/>
    <n v="1"/>
    <n v="0"/>
    <x v="496"/>
    <n v="0"/>
    <n v="0"/>
    <x v="1"/>
    <n v="0"/>
    <x v="0"/>
    <x v="0"/>
    <x v="0"/>
  </r>
  <r>
    <x v="2020"/>
    <s v="16/03/2018"/>
    <x v="423"/>
    <x v="2"/>
    <x v="0"/>
    <x v="1"/>
    <x v="0"/>
    <x v="5"/>
    <x v="0"/>
    <x v="0"/>
    <x v="0"/>
    <x v="1"/>
    <n v="0"/>
    <n v="0"/>
    <n v="0"/>
    <x v="880"/>
    <n v="0"/>
    <n v="0"/>
    <x v="0"/>
    <n v="0"/>
    <x v="0"/>
    <x v="0"/>
    <x v="0"/>
  </r>
  <r>
    <x v="2021"/>
    <s v="16/03/2018"/>
    <x v="423"/>
    <x v="2"/>
    <x v="1"/>
    <x v="1"/>
    <x v="0"/>
    <x v="5"/>
    <x v="0"/>
    <x v="0"/>
    <x v="0"/>
    <x v="1"/>
    <n v="0"/>
    <n v="0"/>
    <n v="0"/>
    <x v="880"/>
    <n v="0"/>
    <n v="0"/>
    <x v="0"/>
    <n v="0"/>
    <x v="0"/>
    <x v="0"/>
    <x v="0"/>
  </r>
  <r>
    <x v="2022"/>
    <s v="16/03/2018"/>
    <x v="449"/>
    <x v="2"/>
    <x v="1"/>
    <x v="1"/>
    <x v="0"/>
    <x v="9"/>
    <x v="0"/>
    <x v="0"/>
    <x v="0"/>
    <x v="1"/>
    <n v="0"/>
    <n v="0"/>
    <n v="0"/>
    <x v="778"/>
    <n v="0"/>
    <n v="0"/>
    <x v="0"/>
    <n v="0"/>
    <x v="0"/>
    <x v="0"/>
    <x v="0"/>
  </r>
  <r>
    <x v="2023"/>
    <s v="16/03/2018"/>
    <x v="430"/>
    <x v="16"/>
    <x v="0"/>
    <x v="1"/>
    <x v="0"/>
    <x v="3"/>
    <x v="0"/>
    <x v="0"/>
    <x v="0"/>
    <x v="0"/>
    <n v="1"/>
    <n v="1"/>
    <n v="0"/>
    <x v="881"/>
    <n v="0"/>
    <n v="0"/>
    <x v="1"/>
    <n v="0"/>
    <x v="0"/>
    <x v="0"/>
    <x v="0"/>
  </r>
  <r>
    <x v="2024"/>
    <s v="16/03/2018"/>
    <x v="430"/>
    <x v="6"/>
    <x v="1"/>
    <x v="1"/>
    <x v="0"/>
    <x v="3"/>
    <x v="0"/>
    <x v="0"/>
    <x v="0"/>
    <x v="1"/>
    <n v="0"/>
    <n v="0"/>
    <n v="0"/>
    <x v="191"/>
    <n v="0"/>
    <n v="0"/>
    <x v="1"/>
    <n v="0"/>
    <x v="0"/>
    <x v="0"/>
    <x v="0"/>
  </r>
  <r>
    <x v="2025"/>
    <s v="16/03/2018"/>
    <x v="379"/>
    <x v="27"/>
    <x v="0"/>
    <x v="1"/>
    <x v="0"/>
    <x v="13"/>
    <x v="0"/>
    <x v="0"/>
    <x v="0"/>
    <x v="1"/>
    <n v="1"/>
    <n v="1"/>
    <n v="0"/>
    <x v="840"/>
    <n v="0"/>
    <n v="0"/>
    <x v="0"/>
    <n v="0"/>
    <x v="0"/>
    <x v="0"/>
    <x v="0"/>
  </r>
  <r>
    <x v="2026"/>
    <d v="2018-03-16T00:00:00"/>
    <x v="435"/>
    <x v="18"/>
    <x v="1"/>
    <x v="0"/>
    <x v="1"/>
    <x v="5"/>
    <x v="0"/>
    <x v="0"/>
    <x v="0"/>
    <x v="0"/>
    <n v="1"/>
    <n v="0"/>
    <n v="0"/>
    <x v="770"/>
    <n v="0"/>
    <n v="0"/>
    <x v="1"/>
    <n v="0"/>
    <x v="0"/>
    <x v="0"/>
    <x v="0"/>
  </r>
  <r>
    <x v="2027"/>
    <d v="2018-03-16T00:00:00"/>
    <x v="445"/>
    <x v="31"/>
    <x v="0"/>
    <x v="1"/>
    <x v="1"/>
    <x v="0"/>
    <x v="0"/>
    <x v="0"/>
    <x v="1"/>
    <x v="0"/>
    <n v="1"/>
    <n v="1"/>
    <n v="0"/>
    <x v="516"/>
    <n v="0"/>
    <n v="0"/>
    <x v="0"/>
    <n v="0"/>
    <x v="0"/>
    <x v="0"/>
    <x v="1"/>
  </r>
  <r>
    <x v="2028"/>
    <d v="2018-03-16T00:00:00"/>
    <x v="453"/>
    <x v="25"/>
    <x v="0"/>
    <x v="1"/>
    <x v="1"/>
    <x v="10"/>
    <x v="0"/>
    <x v="0"/>
    <x v="0"/>
    <x v="1"/>
    <n v="0"/>
    <n v="0"/>
    <n v="0"/>
    <x v="65"/>
    <n v="0"/>
    <n v="0"/>
    <x v="1"/>
    <n v="0"/>
    <x v="0"/>
    <x v="0"/>
    <x v="0"/>
  </r>
  <r>
    <x v="2029"/>
    <d v="2018-03-16T00:00:00"/>
    <x v="433"/>
    <x v="31"/>
    <x v="1"/>
    <x v="1"/>
    <x v="1"/>
    <x v="7"/>
    <x v="0"/>
    <x v="0"/>
    <x v="0"/>
    <x v="0"/>
    <n v="0"/>
    <n v="1"/>
    <n v="0"/>
    <x v="445"/>
    <n v="0"/>
    <n v="0"/>
    <x v="0"/>
    <n v="0"/>
    <x v="0"/>
    <x v="0"/>
    <x v="0"/>
  </r>
  <r>
    <x v="2030"/>
    <d v="2018-03-16T00:00:00"/>
    <x v="432"/>
    <x v="18"/>
    <x v="0"/>
    <x v="1"/>
    <x v="1"/>
    <x v="3"/>
    <x v="0"/>
    <x v="0"/>
    <x v="0"/>
    <x v="0"/>
    <n v="1"/>
    <n v="1"/>
    <n v="0"/>
    <x v="832"/>
    <n v="1"/>
    <n v="0"/>
    <x v="0"/>
    <n v="0"/>
    <x v="0"/>
    <x v="0"/>
    <x v="0"/>
  </r>
  <r>
    <x v="2031"/>
    <s v="16/03/2018"/>
    <x v="379"/>
    <x v="76"/>
    <x v="0"/>
    <x v="1"/>
    <x v="0"/>
    <x v="13"/>
    <x v="0"/>
    <x v="0"/>
    <x v="0"/>
    <x v="1"/>
    <n v="0"/>
    <n v="1"/>
    <n v="0"/>
    <x v="182"/>
    <n v="0"/>
    <n v="1"/>
    <x v="1"/>
    <n v="0"/>
    <x v="0"/>
    <x v="0"/>
    <x v="0"/>
  </r>
  <r>
    <x v="2032"/>
    <d v="2018-03-16T00:00:00"/>
    <x v="438"/>
    <x v="24"/>
    <x v="0"/>
    <x v="1"/>
    <x v="0"/>
    <x v="18"/>
    <x v="2"/>
    <x v="1"/>
    <x v="0"/>
    <x v="1"/>
    <n v="0"/>
    <n v="0"/>
    <n v="0"/>
    <x v="138"/>
    <n v="0"/>
    <n v="1"/>
    <x v="0"/>
    <n v="0"/>
    <x v="0"/>
    <x v="0"/>
    <x v="1"/>
  </r>
  <r>
    <x v="2033"/>
    <s v="16/03/2018"/>
    <x v="437"/>
    <x v="43"/>
    <x v="1"/>
    <x v="0"/>
    <x v="1"/>
    <x v="7"/>
    <x v="0"/>
    <x v="0"/>
    <x v="0"/>
    <x v="1"/>
    <n v="0"/>
    <n v="1"/>
    <n v="0"/>
    <x v="654"/>
    <n v="1"/>
    <n v="1"/>
    <x v="0"/>
    <n v="0"/>
    <x v="0"/>
    <x v="0"/>
    <x v="0"/>
  </r>
  <r>
    <x v="2034"/>
    <s v="17/03/2018"/>
    <x v="449"/>
    <x v="33"/>
    <x v="0"/>
    <x v="1"/>
    <x v="0"/>
    <x v="19"/>
    <x v="0"/>
    <x v="0"/>
    <x v="0"/>
    <x v="0"/>
    <n v="1"/>
    <n v="1"/>
    <n v="1"/>
    <x v="465"/>
    <n v="1"/>
    <n v="0"/>
    <x v="1"/>
    <n v="1"/>
    <x v="0"/>
    <x v="0"/>
    <x v="0"/>
  </r>
  <r>
    <x v="2035"/>
    <s v="17/03/2018"/>
    <x v="442"/>
    <x v="37"/>
    <x v="0"/>
    <x v="1"/>
    <x v="0"/>
    <x v="7"/>
    <x v="0"/>
    <x v="0"/>
    <x v="0"/>
    <x v="0"/>
    <n v="1"/>
    <n v="1"/>
    <n v="0"/>
    <x v="713"/>
    <n v="0"/>
    <n v="0"/>
    <x v="1"/>
    <n v="0"/>
    <x v="0"/>
    <x v="0"/>
    <x v="0"/>
  </r>
  <r>
    <x v="2036"/>
    <s v="17/03/2018"/>
    <x v="421"/>
    <x v="16"/>
    <x v="1"/>
    <x v="1"/>
    <x v="0"/>
    <x v="3"/>
    <x v="0"/>
    <x v="0"/>
    <x v="0"/>
    <x v="1"/>
    <n v="0"/>
    <n v="1"/>
    <n v="0"/>
    <x v="637"/>
    <n v="0"/>
    <n v="0"/>
    <x v="1"/>
    <n v="0"/>
    <x v="0"/>
    <x v="0"/>
    <x v="0"/>
  </r>
  <r>
    <x v="2037"/>
    <s v="17/03/2018"/>
    <x v="427"/>
    <x v="27"/>
    <x v="0"/>
    <x v="1"/>
    <x v="0"/>
    <x v="5"/>
    <x v="2"/>
    <x v="0"/>
    <x v="0"/>
    <x v="1"/>
    <n v="1"/>
    <n v="1"/>
    <n v="1"/>
    <x v="256"/>
    <n v="0"/>
    <n v="0"/>
    <x v="1"/>
    <n v="1"/>
    <x v="1"/>
    <x v="0"/>
    <x v="0"/>
  </r>
  <r>
    <x v="2038"/>
    <s v="17/03/2018"/>
    <x v="454"/>
    <x v="14"/>
    <x v="1"/>
    <x v="1"/>
    <x v="0"/>
    <x v="11"/>
    <x v="0"/>
    <x v="0"/>
    <x v="0"/>
    <x v="1"/>
    <n v="0"/>
    <n v="0"/>
    <n v="0"/>
    <x v="733"/>
    <n v="1"/>
    <n v="0"/>
    <x v="1"/>
    <n v="1"/>
    <x v="0"/>
    <x v="0"/>
    <x v="0"/>
  </r>
  <r>
    <x v="2039"/>
    <s v="17/03/2018"/>
    <x v="443"/>
    <x v="2"/>
    <x v="0"/>
    <x v="0"/>
    <x v="0"/>
    <x v="13"/>
    <x v="0"/>
    <x v="0"/>
    <x v="0"/>
    <x v="1"/>
    <n v="0"/>
    <n v="0"/>
    <n v="1"/>
    <x v="882"/>
    <n v="0"/>
    <n v="1"/>
    <x v="1"/>
    <n v="1"/>
    <x v="0"/>
    <x v="0"/>
    <x v="0"/>
  </r>
  <r>
    <x v="2040"/>
    <d v="2018-03-17T00:00:00"/>
    <x v="440"/>
    <x v="20"/>
    <x v="0"/>
    <x v="1"/>
    <x v="0"/>
    <x v="3"/>
    <x v="0"/>
    <x v="0"/>
    <x v="1"/>
    <x v="1"/>
    <n v="0"/>
    <n v="1"/>
    <n v="0"/>
    <x v="124"/>
    <n v="0"/>
    <n v="1"/>
    <x v="1"/>
    <n v="0"/>
    <x v="0"/>
    <x v="0"/>
    <x v="1"/>
  </r>
  <r>
    <x v="2041"/>
    <s v="17/03/2018"/>
    <x v="442"/>
    <x v="70"/>
    <x v="0"/>
    <x v="1"/>
    <x v="0"/>
    <x v="7"/>
    <x v="0"/>
    <x v="0"/>
    <x v="0"/>
    <x v="1"/>
    <n v="1"/>
    <n v="1"/>
    <n v="0"/>
    <x v="10"/>
    <n v="0"/>
    <n v="1"/>
    <x v="1"/>
    <n v="0"/>
    <x v="0"/>
    <x v="0"/>
    <x v="0"/>
  </r>
  <r>
    <x v="2042"/>
    <d v="2018-03-17T00:00:00"/>
    <x v="440"/>
    <x v="18"/>
    <x v="1"/>
    <x v="1"/>
    <x v="0"/>
    <x v="3"/>
    <x v="0"/>
    <x v="0"/>
    <x v="0"/>
    <x v="1"/>
    <n v="1"/>
    <n v="1"/>
    <n v="0"/>
    <x v="363"/>
    <n v="0"/>
    <n v="1"/>
    <x v="1"/>
    <n v="0"/>
    <x v="0"/>
    <x v="1"/>
    <x v="0"/>
  </r>
  <r>
    <x v="2043"/>
    <s v="17/03/2018"/>
    <x v="442"/>
    <x v="22"/>
    <x v="0"/>
    <x v="1"/>
    <x v="0"/>
    <x v="7"/>
    <x v="0"/>
    <x v="1"/>
    <x v="0"/>
    <x v="1"/>
    <n v="1"/>
    <n v="1"/>
    <n v="0"/>
    <x v="104"/>
    <n v="0"/>
    <n v="1"/>
    <x v="1"/>
    <n v="0"/>
    <x v="0"/>
    <x v="0"/>
    <x v="1"/>
  </r>
  <r>
    <x v="2044"/>
    <s v="17/03/2018"/>
    <x v="379"/>
    <x v="36"/>
    <x v="1"/>
    <x v="1"/>
    <x v="0"/>
    <x v="9"/>
    <x v="0"/>
    <x v="0"/>
    <x v="0"/>
    <x v="1"/>
    <n v="1"/>
    <n v="1"/>
    <n v="0"/>
    <x v="13"/>
    <n v="0"/>
    <n v="1"/>
    <x v="1"/>
    <n v="0"/>
    <x v="0"/>
    <x v="0"/>
    <x v="0"/>
  </r>
  <r>
    <x v="2045"/>
    <s v="18/03/2018"/>
    <x v="443"/>
    <x v="25"/>
    <x v="0"/>
    <x v="1"/>
    <x v="0"/>
    <x v="9"/>
    <x v="0"/>
    <x v="0"/>
    <x v="0"/>
    <x v="1"/>
    <n v="0"/>
    <n v="1"/>
    <n v="0"/>
    <x v="883"/>
    <n v="0"/>
    <n v="0"/>
    <x v="1"/>
    <n v="0"/>
    <x v="0"/>
    <x v="0"/>
    <x v="0"/>
  </r>
  <r>
    <x v="2046"/>
    <s v="18/03/2018"/>
    <x v="427"/>
    <x v="26"/>
    <x v="0"/>
    <x v="1"/>
    <x v="0"/>
    <x v="18"/>
    <x v="0"/>
    <x v="0"/>
    <x v="0"/>
    <x v="0"/>
    <n v="1"/>
    <n v="1"/>
    <n v="1"/>
    <x v="884"/>
    <n v="0"/>
    <n v="0"/>
    <x v="1"/>
    <n v="1"/>
    <x v="0"/>
    <x v="0"/>
    <x v="0"/>
  </r>
  <r>
    <x v="2047"/>
    <s v="18/03/2018"/>
    <x v="455"/>
    <x v="27"/>
    <x v="1"/>
    <x v="1"/>
    <x v="0"/>
    <x v="20"/>
    <x v="0"/>
    <x v="0"/>
    <x v="0"/>
    <x v="0"/>
    <n v="0"/>
    <n v="0"/>
    <n v="0"/>
    <x v="885"/>
    <n v="0"/>
    <n v="0"/>
    <x v="1"/>
    <n v="1"/>
    <x v="0"/>
    <x v="0"/>
    <x v="0"/>
  </r>
  <r>
    <x v="2048"/>
    <s v="18/03/2018"/>
    <x v="449"/>
    <x v="9"/>
    <x v="0"/>
    <x v="1"/>
    <x v="0"/>
    <x v="3"/>
    <x v="0"/>
    <x v="0"/>
    <x v="0"/>
    <x v="0"/>
    <n v="0"/>
    <n v="1"/>
    <n v="0"/>
    <x v="787"/>
    <n v="0"/>
    <n v="0"/>
    <x v="0"/>
    <n v="1"/>
    <x v="0"/>
    <x v="0"/>
    <x v="0"/>
  </r>
  <r>
    <x v="2049"/>
    <s v="18/03/2018"/>
    <x v="444"/>
    <x v="32"/>
    <x v="1"/>
    <x v="1"/>
    <x v="0"/>
    <x v="14"/>
    <x v="0"/>
    <x v="0"/>
    <x v="0"/>
    <x v="1"/>
    <n v="0"/>
    <n v="1"/>
    <n v="1"/>
    <x v="886"/>
    <n v="0"/>
    <n v="0"/>
    <x v="1"/>
    <n v="1"/>
    <x v="0"/>
    <x v="0"/>
    <x v="0"/>
  </r>
  <r>
    <x v="2050"/>
    <d v="2018-03-18T00:00:00"/>
    <x v="446"/>
    <x v="25"/>
    <x v="0"/>
    <x v="1"/>
    <x v="1"/>
    <x v="9"/>
    <x v="0"/>
    <x v="0"/>
    <x v="0"/>
    <x v="1"/>
    <n v="0"/>
    <n v="1"/>
    <n v="0"/>
    <x v="883"/>
    <n v="0"/>
    <n v="0"/>
    <x v="0"/>
    <n v="0"/>
    <x v="0"/>
    <x v="0"/>
    <x v="0"/>
  </r>
  <r>
    <x v="2051"/>
    <d v="2018-03-18T00:00:00"/>
    <x v="452"/>
    <x v="76"/>
    <x v="0"/>
    <x v="1"/>
    <x v="1"/>
    <x v="3"/>
    <x v="0"/>
    <x v="0"/>
    <x v="0"/>
    <x v="1"/>
    <n v="0"/>
    <n v="0"/>
    <n v="0"/>
    <x v="169"/>
    <n v="0"/>
    <n v="0"/>
    <x v="0"/>
    <n v="0"/>
    <x v="0"/>
    <x v="0"/>
    <x v="0"/>
  </r>
  <r>
    <x v="2052"/>
    <s v="18/03/2018"/>
    <x v="449"/>
    <x v="1"/>
    <x v="0"/>
    <x v="1"/>
    <x v="0"/>
    <x v="3"/>
    <x v="0"/>
    <x v="0"/>
    <x v="0"/>
    <x v="1"/>
    <n v="1"/>
    <n v="1"/>
    <n v="0"/>
    <x v="55"/>
    <n v="0"/>
    <n v="1"/>
    <x v="1"/>
    <n v="0"/>
    <x v="0"/>
    <x v="0"/>
    <x v="0"/>
  </r>
  <r>
    <x v="2053"/>
    <d v="2018-03-18T00:00:00"/>
    <x v="433"/>
    <x v="2"/>
    <x v="0"/>
    <x v="1"/>
    <x v="0"/>
    <x v="5"/>
    <x v="1"/>
    <x v="0"/>
    <x v="0"/>
    <x v="1"/>
    <n v="0"/>
    <n v="1"/>
    <n v="0"/>
    <x v="887"/>
    <n v="0"/>
    <n v="1"/>
    <x v="1"/>
    <n v="0"/>
    <x v="0"/>
    <x v="0"/>
    <x v="0"/>
  </r>
  <r>
    <x v="2054"/>
    <s v="18/03/2018"/>
    <x v="442"/>
    <x v="9"/>
    <x v="0"/>
    <x v="1"/>
    <x v="0"/>
    <x v="0"/>
    <x v="0"/>
    <x v="0"/>
    <x v="0"/>
    <x v="1"/>
    <n v="1"/>
    <n v="1"/>
    <n v="0"/>
    <x v="757"/>
    <n v="0"/>
    <n v="1"/>
    <x v="1"/>
    <n v="0"/>
    <x v="0"/>
    <x v="0"/>
    <x v="0"/>
  </r>
  <r>
    <x v="2055"/>
    <s v="18/03/2018"/>
    <x v="421"/>
    <x v="27"/>
    <x v="0"/>
    <x v="0"/>
    <x v="0"/>
    <x v="10"/>
    <x v="0"/>
    <x v="0"/>
    <x v="0"/>
    <x v="1"/>
    <n v="0"/>
    <n v="0"/>
    <n v="0"/>
    <x v="888"/>
    <n v="0"/>
    <n v="1"/>
    <x v="1"/>
    <n v="0"/>
    <x v="0"/>
    <x v="0"/>
    <x v="0"/>
  </r>
  <r>
    <x v="2056"/>
    <s v="18/03/2018"/>
    <x v="379"/>
    <x v="18"/>
    <x v="0"/>
    <x v="1"/>
    <x v="0"/>
    <x v="19"/>
    <x v="0"/>
    <x v="0"/>
    <x v="0"/>
    <x v="1"/>
    <n v="0"/>
    <n v="1"/>
    <n v="0"/>
    <x v="710"/>
    <n v="0"/>
    <n v="1"/>
    <x v="0"/>
    <n v="1"/>
    <x v="0"/>
    <x v="0"/>
    <x v="0"/>
  </r>
  <r>
    <x v="2057"/>
    <s v="19/03/2018"/>
    <x v="451"/>
    <x v="9"/>
    <x v="1"/>
    <x v="0"/>
    <x v="0"/>
    <x v="16"/>
    <x v="0"/>
    <x v="0"/>
    <x v="0"/>
    <x v="0"/>
    <n v="1"/>
    <n v="1"/>
    <n v="1"/>
    <x v="3"/>
    <n v="0"/>
    <n v="0"/>
    <x v="1"/>
    <n v="1"/>
    <x v="0"/>
    <x v="0"/>
    <x v="0"/>
  </r>
  <r>
    <x v="2058"/>
    <s v="19/03/2018"/>
    <x v="449"/>
    <x v="12"/>
    <x v="0"/>
    <x v="1"/>
    <x v="0"/>
    <x v="10"/>
    <x v="0"/>
    <x v="0"/>
    <x v="0"/>
    <x v="1"/>
    <n v="0"/>
    <n v="0"/>
    <n v="0"/>
    <x v="839"/>
    <n v="0"/>
    <n v="0"/>
    <x v="1"/>
    <n v="0"/>
    <x v="0"/>
    <x v="0"/>
    <x v="0"/>
  </r>
  <r>
    <x v="2059"/>
    <s v="19/03/2018"/>
    <x v="450"/>
    <x v="8"/>
    <x v="1"/>
    <x v="1"/>
    <x v="0"/>
    <x v="13"/>
    <x v="0"/>
    <x v="0"/>
    <x v="0"/>
    <x v="0"/>
    <n v="1"/>
    <n v="1"/>
    <n v="1"/>
    <x v="166"/>
    <n v="1"/>
    <n v="0"/>
    <x v="1"/>
    <n v="1"/>
    <x v="0"/>
    <x v="0"/>
    <x v="0"/>
  </r>
  <r>
    <x v="2060"/>
    <s v="19/03/2018"/>
    <x v="450"/>
    <x v="60"/>
    <x v="0"/>
    <x v="1"/>
    <x v="0"/>
    <x v="13"/>
    <x v="0"/>
    <x v="0"/>
    <x v="0"/>
    <x v="1"/>
    <n v="1"/>
    <n v="1"/>
    <n v="0"/>
    <x v="169"/>
    <n v="0"/>
    <n v="0"/>
    <x v="1"/>
    <n v="0"/>
    <x v="0"/>
    <x v="0"/>
    <x v="0"/>
  </r>
  <r>
    <x v="2061"/>
    <s v="19/03/2018"/>
    <x v="450"/>
    <x v="9"/>
    <x v="0"/>
    <x v="1"/>
    <x v="0"/>
    <x v="13"/>
    <x v="0"/>
    <x v="0"/>
    <x v="0"/>
    <x v="1"/>
    <n v="0"/>
    <n v="1"/>
    <n v="0"/>
    <x v="87"/>
    <n v="0"/>
    <n v="0"/>
    <x v="0"/>
    <n v="0"/>
    <x v="0"/>
    <x v="0"/>
    <x v="0"/>
  </r>
  <r>
    <x v="2062"/>
    <s v="19/03/2018"/>
    <x v="379"/>
    <x v="44"/>
    <x v="0"/>
    <x v="1"/>
    <x v="0"/>
    <x v="3"/>
    <x v="0"/>
    <x v="1"/>
    <x v="1"/>
    <x v="1"/>
    <n v="1"/>
    <n v="1"/>
    <n v="0"/>
    <x v="839"/>
    <n v="0"/>
    <n v="0"/>
    <x v="1"/>
    <n v="0"/>
    <x v="0"/>
    <x v="0"/>
    <x v="2"/>
  </r>
  <r>
    <x v="2063"/>
    <s v="19/03/2018"/>
    <x v="450"/>
    <x v="33"/>
    <x v="0"/>
    <x v="1"/>
    <x v="1"/>
    <x v="13"/>
    <x v="0"/>
    <x v="0"/>
    <x v="0"/>
    <x v="0"/>
    <n v="1"/>
    <n v="1"/>
    <n v="0"/>
    <x v="579"/>
    <n v="0"/>
    <n v="0"/>
    <x v="1"/>
    <n v="0"/>
    <x v="0"/>
    <x v="0"/>
    <x v="0"/>
  </r>
  <r>
    <x v="2064"/>
    <s v="19/03/2018"/>
    <x v="442"/>
    <x v="16"/>
    <x v="0"/>
    <x v="1"/>
    <x v="1"/>
    <x v="5"/>
    <x v="0"/>
    <x v="0"/>
    <x v="0"/>
    <x v="1"/>
    <n v="1"/>
    <n v="1"/>
    <n v="0"/>
    <x v="461"/>
    <n v="1"/>
    <n v="0"/>
    <x v="1"/>
    <n v="0"/>
    <x v="0"/>
    <x v="0"/>
    <x v="0"/>
  </r>
  <r>
    <x v="2065"/>
    <s v="19/03/2018"/>
    <x v="379"/>
    <x v="18"/>
    <x v="0"/>
    <x v="1"/>
    <x v="0"/>
    <x v="3"/>
    <x v="0"/>
    <x v="0"/>
    <x v="0"/>
    <x v="1"/>
    <n v="1"/>
    <n v="1"/>
    <n v="0"/>
    <x v="680"/>
    <n v="1"/>
    <n v="1"/>
    <x v="1"/>
    <n v="1"/>
    <x v="0"/>
    <x v="0"/>
    <x v="0"/>
  </r>
  <r>
    <x v="2066"/>
    <d v="2018-03-19T00:00:00"/>
    <x v="440"/>
    <x v="47"/>
    <x v="0"/>
    <x v="1"/>
    <x v="0"/>
    <x v="7"/>
    <x v="1"/>
    <x v="0"/>
    <x v="0"/>
    <x v="1"/>
    <n v="0"/>
    <n v="1"/>
    <n v="0"/>
    <x v="93"/>
    <n v="1"/>
    <n v="1"/>
    <x v="0"/>
    <n v="1"/>
    <x v="1"/>
    <x v="0"/>
    <x v="0"/>
  </r>
  <r>
    <x v="2067"/>
    <s v="19/03/2018"/>
    <x v="449"/>
    <x v="14"/>
    <x v="0"/>
    <x v="0"/>
    <x v="0"/>
    <x v="10"/>
    <x v="0"/>
    <x v="0"/>
    <x v="0"/>
    <x v="0"/>
    <n v="1"/>
    <n v="1"/>
    <n v="0"/>
    <x v="446"/>
    <n v="0"/>
    <n v="1"/>
    <x v="0"/>
    <n v="0"/>
    <x v="0"/>
    <x v="0"/>
    <x v="0"/>
  </r>
  <r>
    <x v="2068"/>
    <d v="2018-03-19T00:00:00"/>
    <x v="433"/>
    <x v="2"/>
    <x v="1"/>
    <x v="1"/>
    <x v="0"/>
    <x v="18"/>
    <x v="1"/>
    <x v="0"/>
    <x v="0"/>
    <x v="1"/>
    <n v="0"/>
    <n v="0"/>
    <n v="0"/>
    <x v="656"/>
    <n v="0"/>
    <n v="1"/>
    <x v="1"/>
    <n v="0"/>
    <x v="1"/>
    <x v="0"/>
    <x v="0"/>
  </r>
  <r>
    <x v="2069"/>
    <s v="20/03/2018"/>
    <x v="379"/>
    <x v="17"/>
    <x v="0"/>
    <x v="1"/>
    <x v="0"/>
    <x v="10"/>
    <x v="0"/>
    <x v="0"/>
    <x v="0"/>
    <x v="0"/>
    <n v="1"/>
    <n v="1"/>
    <n v="1"/>
    <x v="371"/>
    <n v="0"/>
    <n v="0"/>
    <x v="1"/>
    <n v="1"/>
    <x v="0"/>
    <x v="0"/>
    <x v="0"/>
  </r>
  <r>
    <x v="2070"/>
    <s v="20/03/2018"/>
    <x v="455"/>
    <x v="18"/>
    <x v="1"/>
    <x v="1"/>
    <x v="0"/>
    <x v="8"/>
    <x v="0"/>
    <x v="0"/>
    <x v="0"/>
    <x v="1"/>
    <n v="1"/>
    <n v="1"/>
    <n v="0"/>
    <x v="334"/>
    <n v="0"/>
    <n v="0"/>
    <x v="1"/>
    <n v="0"/>
    <x v="0"/>
    <x v="0"/>
    <x v="0"/>
  </r>
  <r>
    <x v="2071"/>
    <d v="2018-03-20T00:00:00"/>
    <x v="452"/>
    <x v="24"/>
    <x v="0"/>
    <x v="1"/>
    <x v="0"/>
    <x v="7"/>
    <x v="1"/>
    <x v="0"/>
    <x v="0"/>
    <x v="1"/>
    <n v="0"/>
    <n v="0"/>
    <n v="0"/>
    <x v="610"/>
    <n v="0"/>
    <n v="0"/>
    <x v="0"/>
    <n v="0"/>
    <x v="0"/>
    <x v="0"/>
    <x v="0"/>
  </r>
  <r>
    <x v="2072"/>
    <s v="20/03/2018"/>
    <x v="454"/>
    <x v="18"/>
    <x v="1"/>
    <x v="1"/>
    <x v="0"/>
    <x v="13"/>
    <x v="0"/>
    <x v="0"/>
    <x v="0"/>
    <x v="1"/>
    <n v="1"/>
    <n v="1"/>
    <n v="0"/>
    <x v="146"/>
    <n v="0"/>
    <n v="0"/>
    <x v="1"/>
    <n v="0"/>
    <x v="0"/>
    <x v="0"/>
    <x v="0"/>
  </r>
  <r>
    <x v="2073"/>
    <s v="20/03/2018"/>
    <x v="417"/>
    <x v="9"/>
    <x v="0"/>
    <x v="1"/>
    <x v="0"/>
    <x v="19"/>
    <x v="0"/>
    <x v="1"/>
    <x v="0"/>
    <x v="1"/>
    <n v="0"/>
    <n v="1"/>
    <n v="0"/>
    <x v="121"/>
    <n v="0"/>
    <n v="0"/>
    <x v="1"/>
    <n v="0"/>
    <x v="0"/>
    <x v="0"/>
    <x v="1"/>
  </r>
  <r>
    <x v="2074"/>
    <s v="20/03/2018"/>
    <x v="455"/>
    <x v="3"/>
    <x v="1"/>
    <x v="1"/>
    <x v="0"/>
    <x v="8"/>
    <x v="0"/>
    <x v="0"/>
    <x v="0"/>
    <x v="1"/>
    <n v="0"/>
    <n v="0"/>
    <n v="0"/>
    <x v="889"/>
    <n v="1"/>
    <n v="0"/>
    <x v="1"/>
    <n v="1"/>
    <x v="0"/>
    <x v="0"/>
    <x v="0"/>
  </r>
  <r>
    <x v="2075"/>
    <s v="20/03/2018"/>
    <x v="450"/>
    <x v="19"/>
    <x v="1"/>
    <x v="1"/>
    <x v="0"/>
    <x v="9"/>
    <x v="0"/>
    <x v="0"/>
    <x v="0"/>
    <x v="1"/>
    <n v="0"/>
    <n v="0"/>
    <n v="0"/>
    <x v="331"/>
    <n v="0"/>
    <n v="0"/>
    <x v="1"/>
    <n v="0"/>
    <x v="0"/>
    <x v="0"/>
    <x v="0"/>
  </r>
  <r>
    <x v="2076"/>
    <s v="20/03/2018"/>
    <x v="430"/>
    <x v="20"/>
    <x v="0"/>
    <x v="1"/>
    <x v="1"/>
    <x v="5"/>
    <x v="0"/>
    <x v="0"/>
    <x v="0"/>
    <x v="0"/>
    <n v="0"/>
    <n v="1"/>
    <n v="0"/>
    <x v="14"/>
    <n v="0"/>
    <n v="0"/>
    <x v="1"/>
    <n v="0"/>
    <x v="0"/>
    <x v="0"/>
    <x v="0"/>
  </r>
  <r>
    <x v="2077"/>
    <d v="2018-03-20T00:00:00"/>
    <x v="456"/>
    <x v="9"/>
    <x v="0"/>
    <x v="1"/>
    <x v="1"/>
    <x v="19"/>
    <x v="0"/>
    <x v="1"/>
    <x v="0"/>
    <x v="1"/>
    <n v="0"/>
    <n v="1"/>
    <n v="0"/>
    <x v="121"/>
    <n v="0"/>
    <n v="0"/>
    <x v="0"/>
    <n v="0"/>
    <x v="0"/>
    <x v="0"/>
    <x v="1"/>
  </r>
  <r>
    <x v="2078"/>
    <d v="2018-03-20T00:00:00"/>
    <x v="446"/>
    <x v="3"/>
    <x v="0"/>
    <x v="1"/>
    <x v="1"/>
    <x v="3"/>
    <x v="0"/>
    <x v="1"/>
    <x v="0"/>
    <x v="0"/>
    <n v="0"/>
    <n v="1"/>
    <n v="0"/>
    <x v="120"/>
    <n v="0"/>
    <n v="0"/>
    <x v="1"/>
    <n v="0"/>
    <x v="0"/>
    <x v="0"/>
    <x v="1"/>
  </r>
  <r>
    <x v="2079"/>
    <s v="20/03/2018"/>
    <x v="421"/>
    <x v="4"/>
    <x v="0"/>
    <x v="0"/>
    <x v="0"/>
    <x v="0"/>
    <x v="0"/>
    <x v="0"/>
    <x v="0"/>
    <x v="1"/>
    <n v="1"/>
    <n v="1"/>
    <n v="0"/>
    <x v="10"/>
    <n v="0"/>
    <n v="1"/>
    <x v="1"/>
    <n v="0"/>
    <x v="0"/>
    <x v="0"/>
    <x v="0"/>
  </r>
  <r>
    <x v="2080"/>
    <s v="20/03/2018"/>
    <x v="430"/>
    <x v="14"/>
    <x v="0"/>
    <x v="1"/>
    <x v="0"/>
    <x v="5"/>
    <x v="0"/>
    <x v="0"/>
    <x v="0"/>
    <x v="0"/>
    <n v="1"/>
    <n v="1"/>
    <n v="0"/>
    <x v="732"/>
    <n v="0"/>
    <n v="1"/>
    <x v="1"/>
    <n v="0"/>
    <x v="0"/>
    <x v="0"/>
    <x v="0"/>
  </r>
  <r>
    <x v="2081"/>
    <s v="20/03/2018"/>
    <x v="417"/>
    <x v="30"/>
    <x v="0"/>
    <x v="1"/>
    <x v="1"/>
    <x v="19"/>
    <x v="0"/>
    <x v="0"/>
    <x v="0"/>
    <x v="1"/>
    <n v="1"/>
    <n v="1"/>
    <n v="0"/>
    <x v="815"/>
    <n v="0"/>
    <n v="1"/>
    <x v="0"/>
    <n v="1"/>
    <x v="0"/>
    <x v="0"/>
    <x v="0"/>
  </r>
  <r>
    <x v="2082"/>
    <s v="21/03/2018"/>
    <x v="443"/>
    <x v="54"/>
    <x v="0"/>
    <x v="0"/>
    <x v="0"/>
    <x v="10"/>
    <x v="0"/>
    <x v="0"/>
    <x v="0"/>
    <x v="1"/>
    <n v="1"/>
    <n v="1"/>
    <n v="0"/>
    <x v="390"/>
    <n v="0"/>
    <n v="0"/>
    <x v="1"/>
    <n v="0"/>
    <x v="0"/>
    <x v="0"/>
    <x v="0"/>
  </r>
  <r>
    <x v="2083"/>
    <s v="21/03/2018"/>
    <x v="455"/>
    <x v="21"/>
    <x v="0"/>
    <x v="1"/>
    <x v="0"/>
    <x v="2"/>
    <x v="0"/>
    <x v="0"/>
    <x v="0"/>
    <x v="0"/>
    <n v="0"/>
    <n v="0"/>
    <n v="0"/>
    <x v="601"/>
    <n v="0"/>
    <n v="0"/>
    <x v="1"/>
    <n v="0"/>
    <x v="0"/>
    <x v="0"/>
    <x v="0"/>
  </r>
  <r>
    <x v="2084"/>
    <d v="2018-03-21T00:00:00"/>
    <x v="440"/>
    <x v="26"/>
    <x v="0"/>
    <x v="1"/>
    <x v="0"/>
    <x v="5"/>
    <x v="1"/>
    <x v="0"/>
    <x v="0"/>
    <x v="1"/>
    <n v="1"/>
    <n v="0"/>
    <n v="1"/>
    <x v="621"/>
    <n v="0"/>
    <n v="0"/>
    <x v="1"/>
    <n v="1"/>
    <x v="0"/>
    <x v="0"/>
    <x v="0"/>
  </r>
  <r>
    <x v="2085"/>
    <s v="21/03/2018"/>
    <x v="455"/>
    <x v="1"/>
    <x v="0"/>
    <x v="1"/>
    <x v="0"/>
    <x v="2"/>
    <x v="0"/>
    <x v="0"/>
    <x v="1"/>
    <x v="0"/>
    <n v="0"/>
    <n v="1"/>
    <n v="0"/>
    <x v="890"/>
    <n v="0"/>
    <n v="0"/>
    <x v="1"/>
    <n v="0"/>
    <x v="0"/>
    <x v="0"/>
    <x v="1"/>
  </r>
  <r>
    <x v="2086"/>
    <s v="21/03/2018"/>
    <x v="450"/>
    <x v="19"/>
    <x v="1"/>
    <x v="0"/>
    <x v="1"/>
    <x v="19"/>
    <x v="0"/>
    <x v="0"/>
    <x v="0"/>
    <x v="1"/>
    <n v="0"/>
    <n v="1"/>
    <n v="0"/>
    <x v="512"/>
    <n v="0"/>
    <n v="0"/>
    <x v="1"/>
    <n v="0"/>
    <x v="0"/>
    <x v="0"/>
    <x v="0"/>
  </r>
  <r>
    <x v="2087"/>
    <d v="2018-03-21T00:00:00"/>
    <x v="457"/>
    <x v="11"/>
    <x v="0"/>
    <x v="1"/>
    <x v="1"/>
    <x v="19"/>
    <x v="0"/>
    <x v="0"/>
    <x v="0"/>
    <x v="0"/>
    <n v="0"/>
    <n v="1"/>
    <n v="0"/>
    <x v="891"/>
    <n v="0"/>
    <n v="0"/>
    <x v="1"/>
    <n v="0"/>
    <x v="0"/>
    <x v="0"/>
    <x v="0"/>
  </r>
  <r>
    <x v="2088"/>
    <s v="21/03/2018"/>
    <x v="443"/>
    <x v="15"/>
    <x v="1"/>
    <x v="1"/>
    <x v="0"/>
    <x v="10"/>
    <x v="0"/>
    <x v="0"/>
    <x v="0"/>
    <x v="0"/>
    <n v="1"/>
    <n v="1"/>
    <n v="0"/>
    <x v="892"/>
    <n v="0"/>
    <n v="1"/>
    <x v="1"/>
    <n v="0"/>
    <x v="0"/>
    <x v="0"/>
    <x v="0"/>
  </r>
  <r>
    <x v="2089"/>
    <s v="21/03/2018"/>
    <x v="417"/>
    <x v="60"/>
    <x v="0"/>
    <x v="1"/>
    <x v="1"/>
    <x v="3"/>
    <x v="0"/>
    <x v="0"/>
    <x v="0"/>
    <x v="1"/>
    <n v="1"/>
    <n v="1"/>
    <n v="1"/>
    <x v="893"/>
    <n v="0"/>
    <n v="1"/>
    <x v="0"/>
    <n v="1"/>
    <x v="0"/>
    <x v="0"/>
    <x v="0"/>
  </r>
  <r>
    <x v="2090"/>
    <s v="22/03/2018"/>
    <x v="450"/>
    <x v="11"/>
    <x v="0"/>
    <x v="1"/>
    <x v="0"/>
    <x v="3"/>
    <x v="0"/>
    <x v="0"/>
    <x v="0"/>
    <x v="0"/>
    <n v="1"/>
    <n v="1"/>
    <n v="0"/>
    <x v="245"/>
    <n v="0"/>
    <n v="0"/>
    <x v="1"/>
    <n v="0"/>
    <x v="0"/>
    <x v="0"/>
    <x v="0"/>
  </r>
  <r>
    <x v="2091"/>
    <s v="22/03/2018"/>
    <x v="444"/>
    <x v="11"/>
    <x v="1"/>
    <x v="1"/>
    <x v="0"/>
    <x v="2"/>
    <x v="0"/>
    <x v="0"/>
    <x v="0"/>
    <x v="0"/>
    <n v="1"/>
    <n v="1"/>
    <n v="0"/>
    <x v="297"/>
    <n v="0"/>
    <n v="0"/>
    <x v="1"/>
    <n v="0"/>
    <x v="0"/>
    <x v="0"/>
    <x v="0"/>
  </r>
  <r>
    <x v="2092"/>
    <s v="22/03/2018"/>
    <x v="458"/>
    <x v="22"/>
    <x v="0"/>
    <x v="1"/>
    <x v="0"/>
    <x v="9"/>
    <x v="0"/>
    <x v="0"/>
    <x v="0"/>
    <x v="1"/>
    <n v="0"/>
    <n v="1"/>
    <n v="0"/>
    <x v="577"/>
    <n v="0"/>
    <n v="0"/>
    <x v="1"/>
    <n v="0"/>
    <x v="0"/>
    <x v="0"/>
    <x v="0"/>
  </r>
  <r>
    <x v="2093"/>
    <d v="2018-03-22T00:00:00"/>
    <x v="439"/>
    <x v="2"/>
    <x v="1"/>
    <x v="1"/>
    <x v="1"/>
    <x v="0"/>
    <x v="2"/>
    <x v="0"/>
    <x v="0"/>
    <x v="1"/>
    <n v="1"/>
    <n v="0"/>
    <n v="0"/>
    <x v="168"/>
    <n v="0"/>
    <n v="0"/>
    <x v="1"/>
    <n v="0"/>
    <x v="1"/>
    <x v="0"/>
    <x v="0"/>
  </r>
  <r>
    <x v="2094"/>
    <s v="22/03/2018"/>
    <x v="455"/>
    <x v="53"/>
    <x v="1"/>
    <x v="1"/>
    <x v="1"/>
    <x v="13"/>
    <x v="0"/>
    <x v="0"/>
    <x v="0"/>
    <x v="1"/>
    <n v="0"/>
    <n v="0"/>
    <n v="0"/>
    <x v="493"/>
    <n v="0"/>
    <n v="0"/>
    <x v="1"/>
    <n v="0"/>
    <x v="0"/>
    <x v="0"/>
    <x v="0"/>
  </r>
  <r>
    <x v="2095"/>
    <d v="2018-03-23T00:00:00"/>
    <x v="459"/>
    <x v="60"/>
    <x v="0"/>
    <x v="0"/>
    <x v="0"/>
    <x v="4"/>
    <x v="0"/>
    <x v="0"/>
    <x v="0"/>
    <x v="1"/>
    <n v="1"/>
    <n v="0"/>
    <n v="0"/>
    <x v="580"/>
    <n v="0"/>
    <n v="0"/>
    <x v="0"/>
    <n v="1"/>
    <x v="0"/>
    <x v="0"/>
    <x v="0"/>
  </r>
  <r>
    <x v="2096"/>
    <s v="23/03/2018"/>
    <x v="417"/>
    <x v="22"/>
    <x v="1"/>
    <x v="1"/>
    <x v="0"/>
    <x v="7"/>
    <x v="0"/>
    <x v="0"/>
    <x v="0"/>
    <x v="0"/>
    <n v="1"/>
    <n v="1"/>
    <n v="0"/>
    <x v="522"/>
    <n v="0"/>
    <n v="0"/>
    <x v="1"/>
    <n v="0"/>
    <x v="0"/>
    <x v="0"/>
    <x v="0"/>
  </r>
  <r>
    <x v="2097"/>
    <s v="23/03/2018"/>
    <x v="416"/>
    <x v="36"/>
    <x v="0"/>
    <x v="1"/>
    <x v="0"/>
    <x v="11"/>
    <x v="0"/>
    <x v="1"/>
    <x v="0"/>
    <x v="0"/>
    <n v="0"/>
    <n v="1"/>
    <n v="0"/>
    <x v="313"/>
    <n v="0"/>
    <n v="0"/>
    <x v="1"/>
    <n v="1"/>
    <x v="0"/>
    <x v="0"/>
    <x v="1"/>
  </r>
  <r>
    <x v="2098"/>
    <d v="2018-03-23T00:00:00"/>
    <x v="459"/>
    <x v="60"/>
    <x v="0"/>
    <x v="1"/>
    <x v="0"/>
    <x v="4"/>
    <x v="0"/>
    <x v="0"/>
    <x v="0"/>
    <x v="1"/>
    <n v="1"/>
    <n v="0"/>
    <n v="0"/>
    <x v="580"/>
    <n v="0"/>
    <n v="0"/>
    <x v="1"/>
    <n v="1"/>
    <x v="0"/>
    <x v="0"/>
    <x v="0"/>
  </r>
  <r>
    <x v="2099"/>
    <s v="23/03/2018"/>
    <x v="450"/>
    <x v="7"/>
    <x v="0"/>
    <x v="1"/>
    <x v="0"/>
    <x v="10"/>
    <x v="0"/>
    <x v="0"/>
    <x v="0"/>
    <x v="1"/>
    <n v="0"/>
    <n v="0"/>
    <n v="0"/>
    <x v="723"/>
    <n v="0"/>
    <n v="0"/>
    <x v="1"/>
    <n v="1"/>
    <x v="0"/>
    <x v="0"/>
    <x v="0"/>
  </r>
  <r>
    <x v="2100"/>
    <s v="23/03/2018"/>
    <x v="458"/>
    <x v="2"/>
    <x v="0"/>
    <x v="1"/>
    <x v="1"/>
    <x v="19"/>
    <x v="0"/>
    <x v="0"/>
    <x v="0"/>
    <x v="1"/>
    <n v="0"/>
    <n v="1"/>
    <n v="0"/>
    <x v="461"/>
    <n v="0"/>
    <n v="0"/>
    <x v="1"/>
    <n v="0"/>
    <x v="0"/>
    <x v="0"/>
    <x v="0"/>
  </r>
  <r>
    <x v="2101"/>
    <s v="23/03/2018"/>
    <x v="443"/>
    <x v="43"/>
    <x v="1"/>
    <x v="1"/>
    <x v="0"/>
    <x v="0"/>
    <x v="0"/>
    <x v="0"/>
    <x v="0"/>
    <x v="1"/>
    <n v="1"/>
    <n v="1"/>
    <n v="0"/>
    <x v="482"/>
    <n v="1"/>
    <n v="1"/>
    <x v="1"/>
    <n v="0"/>
    <x v="0"/>
    <x v="0"/>
    <x v="0"/>
  </r>
  <r>
    <x v="2102"/>
    <s v="23/03/2018"/>
    <x v="458"/>
    <x v="4"/>
    <x v="0"/>
    <x v="1"/>
    <x v="0"/>
    <x v="19"/>
    <x v="0"/>
    <x v="0"/>
    <x v="0"/>
    <x v="1"/>
    <n v="1"/>
    <n v="1"/>
    <n v="0"/>
    <x v="483"/>
    <n v="0"/>
    <n v="1"/>
    <x v="1"/>
    <n v="0"/>
    <x v="0"/>
    <x v="0"/>
    <x v="0"/>
  </r>
  <r>
    <x v="2103"/>
    <s v="23/03/2018"/>
    <x v="454"/>
    <x v="4"/>
    <x v="1"/>
    <x v="1"/>
    <x v="1"/>
    <x v="3"/>
    <x v="0"/>
    <x v="0"/>
    <x v="0"/>
    <x v="1"/>
    <n v="0"/>
    <n v="1"/>
    <n v="0"/>
    <x v="487"/>
    <n v="0"/>
    <n v="1"/>
    <x v="1"/>
    <n v="0"/>
    <x v="0"/>
    <x v="0"/>
    <x v="0"/>
  </r>
  <r>
    <x v="2104"/>
    <s v="23/03/2018"/>
    <x v="444"/>
    <x v="46"/>
    <x v="0"/>
    <x v="1"/>
    <x v="0"/>
    <x v="13"/>
    <x v="0"/>
    <x v="0"/>
    <x v="0"/>
    <x v="1"/>
    <n v="1"/>
    <n v="1"/>
    <n v="0"/>
    <x v="591"/>
    <n v="0"/>
    <n v="1"/>
    <x v="1"/>
    <n v="0"/>
    <x v="0"/>
    <x v="0"/>
    <x v="0"/>
  </r>
  <r>
    <x v="2105"/>
    <s v="24/03/2018"/>
    <x v="450"/>
    <x v="10"/>
    <x v="0"/>
    <x v="1"/>
    <x v="0"/>
    <x v="7"/>
    <x v="0"/>
    <x v="1"/>
    <x v="0"/>
    <x v="0"/>
    <n v="0"/>
    <n v="1"/>
    <n v="0"/>
    <x v="55"/>
    <n v="0"/>
    <n v="0"/>
    <x v="0"/>
    <n v="0"/>
    <x v="0"/>
    <x v="0"/>
    <x v="1"/>
  </r>
  <r>
    <x v="2106"/>
    <s v="24/03/2018"/>
    <x v="455"/>
    <x v="15"/>
    <x v="0"/>
    <x v="1"/>
    <x v="0"/>
    <x v="19"/>
    <x v="0"/>
    <x v="0"/>
    <x v="1"/>
    <x v="0"/>
    <n v="1"/>
    <n v="1"/>
    <n v="0"/>
    <x v="415"/>
    <n v="0"/>
    <n v="0"/>
    <x v="1"/>
    <n v="0"/>
    <x v="0"/>
    <x v="0"/>
    <x v="1"/>
  </r>
  <r>
    <x v="2107"/>
    <s v="24/03/2018"/>
    <x v="454"/>
    <x v="23"/>
    <x v="0"/>
    <x v="1"/>
    <x v="0"/>
    <x v="10"/>
    <x v="0"/>
    <x v="0"/>
    <x v="0"/>
    <x v="1"/>
    <n v="1"/>
    <n v="1"/>
    <n v="0"/>
    <x v="894"/>
    <n v="1"/>
    <n v="0"/>
    <x v="1"/>
    <n v="0"/>
    <x v="0"/>
    <x v="0"/>
    <x v="0"/>
  </r>
  <r>
    <x v="2108"/>
    <s v="24/03/2018"/>
    <x v="458"/>
    <x v="9"/>
    <x v="0"/>
    <x v="1"/>
    <x v="0"/>
    <x v="3"/>
    <x v="0"/>
    <x v="0"/>
    <x v="0"/>
    <x v="0"/>
    <n v="1"/>
    <n v="1"/>
    <n v="0"/>
    <x v="248"/>
    <n v="0"/>
    <n v="0"/>
    <x v="1"/>
    <n v="0"/>
    <x v="0"/>
    <x v="0"/>
    <x v="0"/>
  </r>
  <r>
    <x v="2109"/>
    <d v="2018-03-24T00:00:00"/>
    <x v="439"/>
    <x v="14"/>
    <x v="0"/>
    <x v="0"/>
    <x v="0"/>
    <x v="18"/>
    <x v="2"/>
    <x v="0"/>
    <x v="0"/>
    <x v="1"/>
    <n v="0"/>
    <n v="0"/>
    <n v="0"/>
    <x v="89"/>
    <n v="0"/>
    <n v="1"/>
    <x v="1"/>
    <n v="0"/>
    <x v="0"/>
    <x v="0"/>
    <x v="0"/>
  </r>
  <r>
    <x v="2110"/>
    <s v="24/03/2018"/>
    <x v="454"/>
    <x v="2"/>
    <x v="1"/>
    <x v="1"/>
    <x v="0"/>
    <x v="10"/>
    <x v="0"/>
    <x v="0"/>
    <x v="0"/>
    <x v="1"/>
    <n v="1"/>
    <n v="1"/>
    <n v="0"/>
    <x v="863"/>
    <n v="1"/>
    <n v="1"/>
    <x v="1"/>
    <n v="0"/>
    <x v="0"/>
    <x v="0"/>
    <x v="0"/>
  </r>
  <r>
    <x v="2111"/>
    <d v="2018-03-24T00:00:00"/>
    <x v="446"/>
    <x v="9"/>
    <x v="0"/>
    <x v="1"/>
    <x v="0"/>
    <x v="5"/>
    <x v="1"/>
    <x v="0"/>
    <x v="0"/>
    <x v="0"/>
    <n v="0"/>
    <n v="1"/>
    <n v="1"/>
    <x v="289"/>
    <n v="1"/>
    <n v="1"/>
    <x v="0"/>
    <n v="1"/>
    <x v="1"/>
    <x v="0"/>
    <x v="0"/>
  </r>
  <r>
    <x v="2112"/>
    <d v="2018-03-24T00:00:00"/>
    <x v="446"/>
    <x v="32"/>
    <x v="0"/>
    <x v="1"/>
    <x v="0"/>
    <x v="5"/>
    <x v="1"/>
    <x v="0"/>
    <x v="0"/>
    <x v="1"/>
    <n v="1"/>
    <n v="1"/>
    <n v="0"/>
    <x v="895"/>
    <n v="0"/>
    <n v="1"/>
    <x v="0"/>
    <n v="0"/>
    <x v="0"/>
    <x v="0"/>
    <x v="0"/>
  </r>
  <r>
    <x v="2113"/>
    <s v="24/03/2018"/>
    <x v="455"/>
    <x v="3"/>
    <x v="1"/>
    <x v="1"/>
    <x v="0"/>
    <x v="19"/>
    <x v="0"/>
    <x v="0"/>
    <x v="0"/>
    <x v="0"/>
    <n v="0"/>
    <n v="0"/>
    <n v="1"/>
    <x v="896"/>
    <n v="0"/>
    <n v="1"/>
    <x v="0"/>
    <n v="1"/>
    <x v="0"/>
    <x v="0"/>
    <x v="0"/>
  </r>
  <r>
    <x v="2114"/>
    <d v="2018-03-25T00:00:00"/>
    <x v="451"/>
    <x v="16"/>
    <x v="0"/>
    <x v="0"/>
    <x v="0"/>
    <x v="8"/>
    <x v="0"/>
    <x v="0"/>
    <x v="0"/>
    <x v="1"/>
    <n v="0"/>
    <n v="1"/>
    <n v="0"/>
    <x v="897"/>
    <n v="0"/>
    <n v="0"/>
    <x v="0"/>
    <n v="0"/>
    <x v="0"/>
    <x v="0"/>
    <x v="0"/>
  </r>
  <r>
    <x v="2115"/>
    <s v="25/03/2018"/>
    <x v="300"/>
    <x v="14"/>
    <x v="1"/>
    <x v="0"/>
    <x v="0"/>
    <x v="9"/>
    <x v="0"/>
    <x v="0"/>
    <x v="0"/>
    <x v="0"/>
    <n v="1"/>
    <n v="1"/>
    <n v="0"/>
    <x v="338"/>
    <n v="0"/>
    <n v="0"/>
    <x v="1"/>
    <n v="0"/>
    <x v="0"/>
    <x v="0"/>
    <x v="0"/>
  </r>
  <r>
    <x v="2116"/>
    <d v="2018-03-25T00:00:00"/>
    <x v="460"/>
    <x v="61"/>
    <x v="0"/>
    <x v="1"/>
    <x v="0"/>
    <x v="7"/>
    <x v="1"/>
    <x v="0"/>
    <x v="0"/>
    <x v="1"/>
    <n v="1"/>
    <n v="0"/>
    <n v="1"/>
    <x v="898"/>
    <n v="1"/>
    <n v="0"/>
    <x v="0"/>
    <n v="1"/>
    <x v="0"/>
    <x v="0"/>
    <x v="0"/>
  </r>
  <r>
    <x v="2117"/>
    <s v="25/03/2018"/>
    <x v="455"/>
    <x v="2"/>
    <x v="1"/>
    <x v="1"/>
    <x v="0"/>
    <x v="3"/>
    <x v="0"/>
    <x v="0"/>
    <x v="0"/>
    <x v="0"/>
    <n v="1"/>
    <n v="1"/>
    <n v="0"/>
    <x v="190"/>
    <n v="0"/>
    <n v="0"/>
    <x v="1"/>
    <n v="1"/>
    <x v="0"/>
    <x v="0"/>
    <x v="0"/>
  </r>
  <r>
    <x v="2118"/>
    <s v="25/03/2018"/>
    <x v="455"/>
    <x v="16"/>
    <x v="0"/>
    <x v="1"/>
    <x v="0"/>
    <x v="3"/>
    <x v="0"/>
    <x v="0"/>
    <x v="0"/>
    <x v="1"/>
    <n v="1"/>
    <n v="1"/>
    <n v="0"/>
    <x v="33"/>
    <n v="0"/>
    <n v="0"/>
    <x v="1"/>
    <n v="0"/>
    <x v="0"/>
    <x v="0"/>
    <x v="0"/>
  </r>
  <r>
    <x v="2119"/>
    <s v="25/03/2018"/>
    <x v="455"/>
    <x v="16"/>
    <x v="0"/>
    <x v="1"/>
    <x v="0"/>
    <x v="3"/>
    <x v="0"/>
    <x v="0"/>
    <x v="0"/>
    <x v="1"/>
    <n v="1"/>
    <n v="1"/>
    <n v="0"/>
    <x v="33"/>
    <n v="0"/>
    <n v="0"/>
    <x v="1"/>
    <n v="0"/>
    <x v="0"/>
    <x v="0"/>
    <x v="0"/>
  </r>
  <r>
    <x v="2120"/>
    <s v="25/03/2018"/>
    <x v="455"/>
    <x v="33"/>
    <x v="0"/>
    <x v="0"/>
    <x v="0"/>
    <x v="3"/>
    <x v="0"/>
    <x v="0"/>
    <x v="0"/>
    <x v="1"/>
    <n v="1"/>
    <n v="1"/>
    <n v="0"/>
    <x v="488"/>
    <n v="0"/>
    <n v="1"/>
    <x v="1"/>
    <n v="0"/>
    <x v="0"/>
    <x v="0"/>
    <x v="0"/>
  </r>
  <r>
    <x v="2121"/>
    <s v="25/03/2018"/>
    <x v="365"/>
    <x v="23"/>
    <x v="1"/>
    <x v="1"/>
    <x v="0"/>
    <x v="11"/>
    <x v="0"/>
    <x v="0"/>
    <x v="0"/>
    <x v="0"/>
    <n v="0"/>
    <n v="0"/>
    <n v="1"/>
    <x v="112"/>
    <n v="1"/>
    <n v="1"/>
    <x v="1"/>
    <n v="1"/>
    <x v="0"/>
    <x v="0"/>
    <x v="0"/>
  </r>
  <r>
    <x v="2122"/>
    <d v="2018-03-25T00:00:00"/>
    <x v="460"/>
    <x v="36"/>
    <x v="0"/>
    <x v="1"/>
    <x v="1"/>
    <x v="7"/>
    <x v="0"/>
    <x v="0"/>
    <x v="0"/>
    <x v="0"/>
    <n v="1"/>
    <n v="0"/>
    <n v="0"/>
    <x v="518"/>
    <n v="0"/>
    <n v="1"/>
    <x v="1"/>
    <n v="1"/>
    <x v="0"/>
    <x v="0"/>
    <x v="0"/>
  </r>
  <r>
    <x v="2123"/>
    <s v="26/03/2018"/>
    <x v="300"/>
    <x v="46"/>
    <x v="0"/>
    <x v="0"/>
    <x v="0"/>
    <x v="19"/>
    <x v="0"/>
    <x v="0"/>
    <x v="1"/>
    <x v="0"/>
    <n v="0"/>
    <n v="0"/>
    <n v="0"/>
    <x v="798"/>
    <n v="0"/>
    <n v="0"/>
    <x v="1"/>
    <n v="0"/>
    <x v="0"/>
    <x v="0"/>
    <x v="1"/>
  </r>
  <r>
    <x v="2124"/>
    <d v="2018-03-26T00:00:00"/>
    <x v="461"/>
    <x v="16"/>
    <x v="0"/>
    <x v="1"/>
    <x v="0"/>
    <x v="22"/>
    <x v="1"/>
    <x v="0"/>
    <x v="0"/>
    <x v="1"/>
    <n v="1"/>
    <n v="0"/>
    <n v="1"/>
    <x v="109"/>
    <n v="0"/>
    <n v="0"/>
    <x v="1"/>
    <n v="1"/>
    <x v="1"/>
    <x v="1"/>
    <x v="0"/>
  </r>
  <r>
    <x v="2125"/>
    <s v="26/03/2018"/>
    <x v="373"/>
    <x v="16"/>
    <x v="1"/>
    <x v="1"/>
    <x v="0"/>
    <x v="9"/>
    <x v="0"/>
    <x v="0"/>
    <x v="0"/>
    <x v="0"/>
    <n v="1"/>
    <n v="1"/>
    <n v="0"/>
    <x v="664"/>
    <n v="0"/>
    <n v="0"/>
    <x v="1"/>
    <n v="0"/>
    <x v="0"/>
    <x v="0"/>
    <x v="0"/>
  </r>
  <r>
    <x v="2126"/>
    <s v="26/03/2018"/>
    <x v="455"/>
    <x v="27"/>
    <x v="0"/>
    <x v="1"/>
    <x v="0"/>
    <x v="10"/>
    <x v="0"/>
    <x v="0"/>
    <x v="0"/>
    <x v="1"/>
    <n v="0"/>
    <n v="0"/>
    <n v="0"/>
    <x v="899"/>
    <n v="0"/>
    <n v="0"/>
    <x v="1"/>
    <n v="0"/>
    <x v="0"/>
    <x v="0"/>
    <x v="0"/>
  </r>
  <r>
    <x v="2127"/>
    <d v="2018-03-26T00:00:00"/>
    <x v="405"/>
    <x v="23"/>
    <x v="0"/>
    <x v="0"/>
    <x v="1"/>
    <x v="13"/>
    <x v="0"/>
    <x v="0"/>
    <x v="0"/>
    <x v="1"/>
    <n v="1"/>
    <n v="0"/>
    <n v="0"/>
    <x v="900"/>
    <n v="0"/>
    <n v="0"/>
    <x v="0"/>
    <n v="1"/>
    <x v="0"/>
    <x v="0"/>
    <x v="0"/>
  </r>
  <r>
    <x v="2128"/>
    <d v="2018-03-26T00:00:00"/>
    <x v="405"/>
    <x v="15"/>
    <x v="0"/>
    <x v="0"/>
    <x v="1"/>
    <x v="13"/>
    <x v="0"/>
    <x v="0"/>
    <x v="0"/>
    <x v="1"/>
    <n v="0"/>
    <n v="0"/>
    <n v="0"/>
    <x v="207"/>
    <n v="0"/>
    <n v="0"/>
    <x v="0"/>
    <n v="0"/>
    <x v="0"/>
    <x v="0"/>
    <x v="0"/>
  </r>
  <r>
    <x v="2129"/>
    <d v="2018-03-26T00:00:00"/>
    <x v="457"/>
    <x v="4"/>
    <x v="0"/>
    <x v="1"/>
    <x v="1"/>
    <x v="5"/>
    <x v="0"/>
    <x v="0"/>
    <x v="0"/>
    <x v="0"/>
    <n v="1"/>
    <n v="1"/>
    <n v="0"/>
    <x v="396"/>
    <n v="0"/>
    <n v="0"/>
    <x v="1"/>
    <n v="0"/>
    <x v="0"/>
    <x v="0"/>
    <x v="0"/>
  </r>
  <r>
    <x v="2130"/>
    <d v="2018-03-26T00:00:00"/>
    <x v="460"/>
    <x v="2"/>
    <x v="1"/>
    <x v="0"/>
    <x v="0"/>
    <x v="0"/>
    <x v="1"/>
    <x v="0"/>
    <x v="0"/>
    <x v="1"/>
    <n v="0"/>
    <n v="1"/>
    <n v="1"/>
    <x v="47"/>
    <n v="1"/>
    <n v="1"/>
    <x v="0"/>
    <n v="1"/>
    <x v="1"/>
    <x v="0"/>
    <x v="0"/>
  </r>
  <r>
    <x v="2131"/>
    <s v="26/03/2018"/>
    <x v="416"/>
    <x v="38"/>
    <x v="1"/>
    <x v="1"/>
    <x v="0"/>
    <x v="13"/>
    <x v="0"/>
    <x v="0"/>
    <x v="0"/>
    <x v="0"/>
    <n v="0"/>
    <n v="1"/>
    <n v="0"/>
    <x v="888"/>
    <n v="0"/>
    <n v="1"/>
    <x v="1"/>
    <n v="0"/>
    <x v="0"/>
    <x v="0"/>
    <x v="0"/>
  </r>
  <r>
    <x v="2132"/>
    <s v="26/03/2018"/>
    <x v="416"/>
    <x v="16"/>
    <x v="1"/>
    <x v="1"/>
    <x v="0"/>
    <x v="13"/>
    <x v="0"/>
    <x v="0"/>
    <x v="0"/>
    <x v="0"/>
    <n v="0"/>
    <n v="1"/>
    <n v="0"/>
    <x v="888"/>
    <n v="0"/>
    <n v="1"/>
    <x v="1"/>
    <n v="0"/>
    <x v="0"/>
    <x v="0"/>
    <x v="0"/>
  </r>
  <r>
    <x v="2133"/>
    <s v="26/03/2018"/>
    <x v="300"/>
    <x v="9"/>
    <x v="1"/>
    <x v="1"/>
    <x v="0"/>
    <x v="19"/>
    <x v="0"/>
    <x v="0"/>
    <x v="0"/>
    <x v="0"/>
    <n v="1"/>
    <n v="1"/>
    <n v="0"/>
    <x v="80"/>
    <n v="0"/>
    <n v="1"/>
    <x v="1"/>
    <n v="0"/>
    <x v="0"/>
    <x v="0"/>
    <x v="0"/>
  </r>
  <r>
    <x v="2134"/>
    <s v="26/03/2018"/>
    <x v="455"/>
    <x v="36"/>
    <x v="1"/>
    <x v="1"/>
    <x v="0"/>
    <x v="10"/>
    <x v="0"/>
    <x v="0"/>
    <x v="0"/>
    <x v="1"/>
    <n v="1"/>
    <n v="1"/>
    <n v="0"/>
    <x v="802"/>
    <n v="0"/>
    <n v="1"/>
    <x v="1"/>
    <n v="0"/>
    <x v="0"/>
    <x v="0"/>
    <x v="0"/>
  </r>
  <r>
    <x v="2135"/>
    <d v="2018-03-26T00:00:00"/>
    <x v="462"/>
    <x v="36"/>
    <x v="1"/>
    <x v="1"/>
    <x v="1"/>
    <x v="10"/>
    <x v="0"/>
    <x v="0"/>
    <x v="0"/>
    <x v="1"/>
    <n v="1"/>
    <n v="1"/>
    <n v="0"/>
    <x v="802"/>
    <n v="0"/>
    <n v="1"/>
    <x v="1"/>
    <n v="0"/>
    <x v="0"/>
    <x v="0"/>
    <x v="0"/>
  </r>
  <r>
    <x v="2136"/>
    <s v="27/03/2018"/>
    <x v="451"/>
    <x v="36"/>
    <x v="0"/>
    <x v="0"/>
    <x v="0"/>
    <x v="13"/>
    <x v="0"/>
    <x v="0"/>
    <x v="0"/>
    <x v="1"/>
    <n v="1"/>
    <n v="1"/>
    <n v="1"/>
    <x v="623"/>
    <n v="0"/>
    <n v="0"/>
    <x v="1"/>
    <n v="1"/>
    <x v="0"/>
    <x v="0"/>
    <x v="0"/>
  </r>
  <r>
    <x v="2137"/>
    <s v="27/03/2018"/>
    <x v="444"/>
    <x v="13"/>
    <x v="0"/>
    <x v="0"/>
    <x v="0"/>
    <x v="10"/>
    <x v="0"/>
    <x v="0"/>
    <x v="0"/>
    <x v="0"/>
    <n v="0"/>
    <n v="1"/>
    <n v="0"/>
    <x v="901"/>
    <n v="0"/>
    <n v="0"/>
    <x v="1"/>
    <n v="0"/>
    <x v="0"/>
    <x v="0"/>
    <x v="0"/>
  </r>
  <r>
    <x v="2138"/>
    <s v="27/03/2018"/>
    <x v="458"/>
    <x v="45"/>
    <x v="0"/>
    <x v="1"/>
    <x v="0"/>
    <x v="0"/>
    <x v="0"/>
    <x v="0"/>
    <x v="0"/>
    <x v="1"/>
    <n v="0"/>
    <n v="0"/>
    <n v="0"/>
    <x v="889"/>
    <n v="0"/>
    <n v="0"/>
    <x v="0"/>
    <n v="0"/>
    <x v="0"/>
    <x v="0"/>
    <x v="0"/>
  </r>
  <r>
    <x v="2139"/>
    <s v="27/03/2018"/>
    <x v="455"/>
    <x v="18"/>
    <x v="1"/>
    <x v="1"/>
    <x v="0"/>
    <x v="7"/>
    <x v="0"/>
    <x v="0"/>
    <x v="0"/>
    <x v="0"/>
    <n v="0"/>
    <n v="0"/>
    <n v="0"/>
    <x v="571"/>
    <n v="0"/>
    <n v="0"/>
    <x v="1"/>
    <n v="0"/>
    <x v="0"/>
    <x v="0"/>
    <x v="0"/>
  </r>
  <r>
    <x v="2140"/>
    <s v="27/03/2018"/>
    <x v="444"/>
    <x v="14"/>
    <x v="0"/>
    <x v="1"/>
    <x v="0"/>
    <x v="10"/>
    <x v="0"/>
    <x v="0"/>
    <x v="0"/>
    <x v="1"/>
    <n v="0"/>
    <n v="1"/>
    <n v="0"/>
    <x v="691"/>
    <n v="0"/>
    <n v="0"/>
    <x v="1"/>
    <n v="0"/>
    <x v="0"/>
    <x v="0"/>
    <x v="0"/>
  </r>
  <r>
    <x v="2141"/>
    <d v="2018-03-27T00:00:00"/>
    <x v="460"/>
    <x v="32"/>
    <x v="0"/>
    <x v="1"/>
    <x v="0"/>
    <x v="5"/>
    <x v="1"/>
    <x v="0"/>
    <x v="0"/>
    <x v="1"/>
    <n v="1"/>
    <n v="0"/>
    <n v="1"/>
    <x v="188"/>
    <n v="1"/>
    <n v="0"/>
    <x v="0"/>
    <n v="1"/>
    <x v="0"/>
    <x v="0"/>
    <x v="0"/>
  </r>
  <r>
    <x v="2142"/>
    <s v="27/03/2018"/>
    <x v="458"/>
    <x v="62"/>
    <x v="0"/>
    <x v="1"/>
    <x v="0"/>
    <x v="0"/>
    <x v="0"/>
    <x v="0"/>
    <x v="0"/>
    <x v="1"/>
    <n v="0"/>
    <n v="0"/>
    <n v="0"/>
    <x v="902"/>
    <n v="0"/>
    <n v="0"/>
    <x v="0"/>
    <n v="0"/>
    <x v="0"/>
    <x v="0"/>
    <x v="0"/>
  </r>
  <r>
    <x v="2143"/>
    <s v="27/03/2018"/>
    <x v="463"/>
    <x v="11"/>
    <x v="1"/>
    <x v="1"/>
    <x v="0"/>
    <x v="11"/>
    <x v="0"/>
    <x v="0"/>
    <x v="0"/>
    <x v="1"/>
    <n v="1"/>
    <n v="1"/>
    <n v="1"/>
    <x v="667"/>
    <n v="0"/>
    <n v="0"/>
    <x v="0"/>
    <n v="1"/>
    <x v="0"/>
    <x v="0"/>
    <x v="0"/>
  </r>
  <r>
    <x v="2144"/>
    <d v="2018-03-27T00:00:00"/>
    <x v="405"/>
    <x v="45"/>
    <x v="1"/>
    <x v="1"/>
    <x v="1"/>
    <x v="9"/>
    <x v="0"/>
    <x v="0"/>
    <x v="0"/>
    <x v="0"/>
    <n v="0"/>
    <n v="0"/>
    <n v="0"/>
    <x v="903"/>
    <n v="1"/>
    <n v="0"/>
    <x v="0"/>
    <n v="0"/>
    <x v="0"/>
    <x v="1"/>
    <x v="0"/>
  </r>
  <r>
    <x v="2145"/>
    <s v="27/03/2018"/>
    <x v="458"/>
    <x v="18"/>
    <x v="0"/>
    <x v="1"/>
    <x v="1"/>
    <x v="0"/>
    <x v="0"/>
    <x v="0"/>
    <x v="0"/>
    <x v="0"/>
    <n v="1"/>
    <n v="1"/>
    <n v="0"/>
    <x v="837"/>
    <n v="0"/>
    <n v="0"/>
    <x v="1"/>
    <n v="0"/>
    <x v="0"/>
    <x v="0"/>
    <x v="0"/>
  </r>
  <r>
    <x v="2146"/>
    <d v="2018-03-27T00:00:00"/>
    <x v="464"/>
    <x v="9"/>
    <x v="0"/>
    <x v="1"/>
    <x v="1"/>
    <x v="0"/>
    <x v="0"/>
    <x v="0"/>
    <x v="0"/>
    <x v="1"/>
    <n v="0"/>
    <n v="0"/>
    <n v="0"/>
    <x v="817"/>
    <n v="0"/>
    <n v="0"/>
    <x v="1"/>
    <n v="0"/>
    <x v="0"/>
    <x v="0"/>
    <x v="0"/>
  </r>
  <r>
    <x v="2147"/>
    <s v="27/03/2018"/>
    <x v="465"/>
    <x v="17"/>
    <x v="1"/>
    <x v="1"/>
    <x v="0"/>
    <x v="28"/>
    <x v="2"/>
    <x v="0"/>
    <x v="0"/>
    <x v="0"/>
    <n v="0"/>
    <n v="0"/>
    <n v="1"/>
    <x v="284"/>
    <n v="0"/>
    <n v="1"/>
    <x v="0"/>
    <n v="1"/>
    <x v="0"/>
    <x v="0"/>
    <x v="0"/>
  </r>
  <r>
    <x v="2148"/>
    <s v="28/03/2018"/>
    <x v="455"/>
    <x v="46"/>
    <x v="0"/>
    <x v="0"/>
    <x v="0"/>
    <x v="0"/>
    <x v="0"/>
    <x v="0"/>
    <x v="0"/>
    <x v="1"/>
    <n v="1"/>
    <n v="1"/>
    <n v="0"/>
    <x v="10"/>
    <n v="0"/>
    <n v="0"/>
    <x v="1"/>
    <n v="0"/>
    <x v="0"/>
    <x v="0"/>
    <x v="0"/>
  </r>
  <r>
    <x v="2149"/>
    <s v="28/03/2018"/>
    <x v="455"/>
    <x v="13"/>
    <x v="0"/>
    <x v="1"/>
    <x v="0"/>
    <x v="0"/>
    <x v="0"/>
    <x v="1"/>
    <x v="0"/>
    <x v="1"/>
    <n v="0"/>
    <n v="1"/>
    <n v="0"/>
    <x v="356"/>
    <n v="0"/>
    <n v="0"/>
    <x v="1"/>
    <n v="0"/>
    <x v="0"/>
    <x v="0"/>
    <x v="1"/>
  </r>
  <r>
    <x v="2150"/>
    <s v="28/03/2018"/>
    <x v="451"/>
    <x v="36"/>
    <x v="1"/>
    <x v="0"/>
    <x v="1"/>
    <x v="9"/>
    <x v="0"/>
    <x v="0"/>
    <x v="0"/>
    <x v="1"/>
    <n v="0"/>
    <n v="0"/>
    <n v="0"/>
    <x v="642"/>
    <n v="0"/>
    <n v="0"/>
    <x v="1"/>
    <n v="0"/>
    <x v="0"/>
    <x v="0"/>
    <x v="0"/>
  </r>
  <r>
    <x v="2151"/>
    <s v="28/03/2018"/>
    <x v="300"/>
    <x v="11"/>
    <x v="0"/>
    <x v="1"/>
    <x v="1"/>
    <x v="10"/>
    <x v="0"/>
    <x v="0"/>
    <x v="0"/>
    <x v="0"/>
    <n v="0"/>
    <n v="0"/>
    <n v="1"/>
    <x v="77"/>
    <n v="1"/>
    <n v="0"/>
    <x v="1"/>
    <n v="1"/>
    <x v="0"/>
    <x v="0"/>
    <x v="0"/>
  </r>
  <r>
    <x v="2152"/>
    <s v="28/03/2018"/>
    <x v="458"/>
    <x v="22"/>
    <x v="1"/>
    <x v="1"/>
    <x v="1"/>
    <x v="5"/>
    <x v="0"/>
    <x v="0"/>
    <x v="0"/>
    <x v="0"/>
    <n v="1"/>
    <n v="1"/>
    <n v="0"/>
    <x v="477"/>
    <n v="0"/>
    <n v="0"/>
    <x v="1"/>
    <n v="0"/>
    <x v="0"/>
    <x v="0"/>
    <x v="0"/>
  </r>
  <r>
    <x v="2153"/>
    <d v="2018-03-28T00:00:00"/>
    <x v="466"/>
    <x v="10"/>
    <x v="1"/>
    <x v="1"/>
    <x v="1"/>
    <x v="6"/>
    <x v="0"/>
    <x v="0"/>
    <x v="0"/>
    <x v="1"/>
    <n v="0"/>
    <n v="1"/>
    <n v="0"/>
    <x v="904"/>
    <n v="0"/>
    <n v="0"/>
    <x v="1"/>
    <n v="0"/>
    <x v="0"/>
    <x v="0"/>
    <x v="0"/>
  </r>
  <r>
    <x v="2154"/>
    <s v="28/03/2018"/>
    <x v="444"/>
    <x v="26"/>
    <x v="1"/>
    <x v="1"/>
    <x v="0"/>
    <x v="7"/>
    <x v="0"/>
    <x v="0"/>
    <x v="0"/>
    <x v="1"/>
    <n v="1"/>
    <n v="1"/>
    <n v="0"/>
    <x v="822"/>
    <n v="1"/>
    <n v="1"/>
    <x v="1"/>
    <n v="0"/>
    <x v="0"/>
    <x v="0"/>
    <x v="0"/>
  </r>
  <r>
    <x v="2155"/>
    <s v="28/03/2018"/>
    <x v="444"/>
    <x v="35"/>
    <x v="0"/>
    <x v="1"/>
    <x v="0"/>
    <x v="7"/>
    <x v="0"/>
    <x v="0"/>
    <x v="0"/>
    <x v="0"/>
    <n v="1"/>
    <n v="1"/>
    <n v="0"/>
    <x v="748"/>
    <n v="0"/>
    <n v="1"/>
    <x v="1"/>
    <n v="0"/>
    <x v="0"/>
    <x v="0"/>
    <x v="0"/>
  </r>
  <r>
    <x v="2156"/>
    <s v="28/03/2018"/>
    <x v="444"/>
    <x v="51"/>
    <x v="1"/>
    <x v="0"/>
    <x v="0"/>
    <x v="7"/>
    <x v="2"/>
    <x v="0"/>
    <x v="0"/>
    <x v="1"/>
    <n v="0"/>
    <n v="0"/>
    <n v="0"/>
    <x v="589"/>
    <n v="0"/>
    <n v="1"/>
    <x v="1"/>
    <n v="0"/>
    <x v="0"/>
    <x v="0"/>
    <x v="0"/>
  </r>
  <r>
    <x v="2157"/>
    <s v="28/03/2018"/>
    <x v="373"/>
    <x v="9"/>
    <x v="1"/>
    <x v="1"/>
    <x v="0"/>
    <x v="3"/>
    <x v="0"/>
    <x v="0"/>
    <x v="0"/>
    <x v="1"/>
    <n v="1"/>
    <n v="1"/>
    <n v="0"/>
    <x v="107"/>
    <n v="0"/>
    <n v="1"/>
    <x v="0"/>
    <n v="0"/>
    <x v="0"/>
    <x v="0"/>
    <x v="0"/>
  </r>
  <r>
    <x v="2158"/>
    <s v="29/03/2018"/>
    <x v="451"/>
    <x v="32"/>
    <x v="0"/>
    <x v="1"/>
    <x v="0"/>
    <x v="19"/>
    <x v="0"/>
    <x v="1"/>
    <x v="1"/>
    <x v="0"/>
    <n v="1"/>
    <n v="1"/>
    <n v="0"/>
    <x v="905"/>
    <n v="0"/>
    <n v="0"/>
    <x v="1"/>
    <n v="0"/>
    <x v="0"/>
    <x v="0"/>
    <x v="2"/>
  </r>
  <r>
    <x v="2159"/>
    <s v="29/03/2018"/>
    <x v="373"/>
    <x v="44"/>
    <x v="1"/>
    <x v="1"/>
    <x v="0"/>
    <x v="10"/>
    <x v="0"/>
    <x v="0"/>
    <x v="0"/>
    <x v="1"/>
    <n v="0"/>
    <n v="0"/>
    <n v="0"/>
    <x v="601"/>
    <n v="1"/>
    <n v="0"/>
    <x v="1"/>
    <n v="0"/>
    <x v="0"/>
    <x v="0"/>
    <x v="0"/>
  </r>
  <r>
    <x v="2160"/>
    <s v="29/03/2018"/>
    <x v="467"/>
    <x v="2"/>
    <x v="1"/>
    <x v="1"/>
    <x v="0"/>
    <x v="30"/>
    <x v="0"/>
    <x v="0"/>
    <x v="0"/>
    <x v="1"/>
    <n v="0"/>
    <n v="0"/>
    <n v="0"/>
    <x v="906"/>
    <n v="0"/>
    <n v="1"/>
    <x v="0"/>
    <n v="0"/>
    <x v="0"/>
    <x v="0"/>
    <x v="0"/>
  </r>
  <r>
    <x v="2161"/>
    <s v="29/03/2018"/>
    <x v="416"/>
    <x v="9"/>
    <x v="0"/>
    <x v="1"/>
    <x v="0"/>
    <x v="3"/>
    <x v="0"/>
    <x v="1"/>
    <x v="1"/>
    <x v="1"/>
    <n v="0"/>
    <n v="1"/>
    <n v="0"/>
    <x v="907"/>
    <n v="0"/>
    <n v="1"/>
    <x v="1"/>
    <n v="0"/>
    <x v="0"/>
    <x v="0"/>
    <x v="2"/>
  </r>
  <r>
    <x v="2162"/>
    <s v="30/03/2018"/>
    <x v="365"/>
    <x v="11"/>
    <x v="0"/>
    <x v="0"/>
    <x v="0"/>
    <x v="19"/>
    <x v="0"/>
    <x v="0"/>
    <x v="0"/>
    <x v="0"/>
    <n v="0"/>
    <n v="0"/>
    <n v="0"/>
    <x v="726"/>
    <n v="0"/>
    <n v="0"/>
    <x v="0"/>
    <n v="1"/>
    <x v="0"/>
    <x v="0"/>
    <x v="0"/>
  </r>
  <r>
    <x v="2163"/>
    <s v="30/03/2018"/>
    <x v="468"/>
    <x v="17"/>
    <x v="0"/>
    <x v="1"/>
    <x v="0"/>
    <x v="21"/>
    <x v="0"/>
    <x v="0"/>
    <x v="0"/>
    <x v="1"/>
    <n v="1"/>
    <n v="1"/>
    <n v="1"/>
    <x v="865"/>
    <n v="0"/>
    <n v="0"/>
    <x v="0"/>
    <n v="1"/>
    <x v="0"/>
    <x v="0"/>
    <x v="0"/>
  </r>
  <r>
    <x v="2164"/>
    <s v="30/03/2018"/>
    <x v="468"/>
    <x v="17"/>
    <x v="0"/>
    <x v="1"/>
    <x v="0"/>
    <x v="21"/>
    <x v="0"/>
    <x v="0"/>
    <x v="0"/>
    <x v="0"/>
    <n v="1"/>
    <n v="1"/>
    <n v="1"/>
    <x v="865"/>
    <n v="0"/>
    <n v="0"/>
    <x v="0"/>
    <n v="1"/>
    <x v="0"/>
    <x v="0"/>
    <x v="0"/>
  </r>
  <r>
    <x v="2165"/>
    <s v="30/03/2018"/>
    <x v="469"/>
    <x v="0"/>
    <x v="0"/>
    <x v="1"/>
    <x v="0"/>
    <x v="11"/>
    <x v="0"/>
    <x v="0"/>
    <x v="0"/>
    <x v="0"/>
    <n v="1"/>
    <n v="1"/>
    <n v="0"/>
    <x v="291"/>
    <n v="0"/>
    <n v="0"/>
    <x v="0"/>
    <n v="1"/>
    <x v="0"/>
    <x v="0"/>
    <x v="0"/>
  </r>
  <r>
    <x v="2166"/>
    <s v="30/03/2018"/>
    <x v="469"/>
    <x v="0"/>
    <x v="0"/>
    <x v="1"/>
    <x v="0"/>
    <x v="11"/>
    <x v="0"/>
    <x v="0"/>
    <x v="0"/>
    <x v="0"/>
    <n v="1"/>
    <n v="1"/>
    <n v="0"/>
    <x v="291"/>
    <n v="0"/>
    <n v="0"/>
    <x v="1"/>
    <n v="1"/>
    <x v="0"/>
    <x v="0"/>
    <x v="0"/>
  </r>
  <r>
    <x v="2167"/>
    <d v="2018-03-30T00:00:00"/>
    <x v="375"/>
    <x v="25"/>
    <x v="0"/>
    <x v="1"/>
    <x v="0"/>
    <x v="7"/>
    <x v="1"/>
    <x v="0"/>
    <x v="0"/>
    <x v="0"/>
    <n v="1"/>
    <n v="0"/>
    <n v="0"/>
    <x v="908"/>
    <n v="0"/>
    <n v="0"/>
    <x v="0"/>
    <n v="1"/>
    <x v="0"/>
    <x v="0"/>
    <x v="0"/>
  </r>
  <r>
    <x v="2168"/>
    <s v="30/03/2018"/>
    <x v="463"/>
    <x v="26"/>
    <x v="0"/>
    <x v="1"/>
    <x v="0"/>
    <x v="13"/>
    <x v="0"/>
    <x v="0"/>
    <x v="0"/>
    <x v="0"/>
    <n v="0"/>
    <n v="1"/>
    <n v="0"/>
    <x v="62"/>
    <n v="0"/>
    <n v="0"/>
    <x v="1"/>
    <n v="0"/>
    <x v="0"/>
    <x v="0"/>
    <x v="0"/>
  </r>
  <r>
    <x v="2169"/>
    <s v="30/03/2018"/>
    <x v="470"/>
    <x v="18"/>
    <x v="1"/>
    <x v="1"/>
    <x v="0"/>
    <x v="15"/>
    <x v="0"/>
    <x v="0"/>
    <x v="0"/>
    <x v="0"/>
    <n v="0"/>
    <n v="1"/>
    <n v="0"/>
    <x v="909"/>
    <n v="0"/>
    <n v="0"/>
    <x v="1"/>
    <n v="0"/>
    <x v="0"/>
    <x v="0"/>
    <x v="0"/>
  </r>
  <r>
    <x v="2170"/>
    <d v="2018-03-30T00:00:00"/>
    <x v="466"/>
    <x v="18"/>
    <x v="1"/>
    <x v="1"/>
    <x v="0"/>
    <x v="15"/>
    <x v="0"/>
    <x v="0"/>
    <x v="0"/>
    <x v="0"/>
    <n v="0"/>
    <n v="1"/>
    <n v="0"/>
    <x v="909"/>
    <n v="0"/>
    <n v="0"/>
    <x v="1"/>
    <n v="0"/>
    <x v="0"/>
    <x v="0"/>
    <x v="0"/>
  </r>
  <r>
    <x v="2171"/>
    <d v="2018-03-30T00:00:00"/>
    <x v="471"/>
    <x v="6"/>
    <x v="0"/>
    <x v="0"/>
    <x v="1"/>
    <x v="11"/>
    <x v="0"/>
    <x v="0"/>
    <x v="0"/>
    <x v="0"/>
    <n v="0"/>
    <n v="1"/>
    <n v="0"/>
    <x v="910"/>
    <n v="0"/>
    <n v="0"/>
    <x v="1"/>
    <n v="0"/>
    <x v="0"/>
    <x v="0"/>
    <x v="0"/>
  </r>
  <r>
    <x v="2172"/>
    <s v="30/03/2018"/>
    <x v="300"/>
    <x v="33"/>
    <x v="1"/>
    <x v="1"/>
    <x v="1"/>
    <x v="0"/>
    <x v="0"/>
    <x v="0"/>
    <x v="0"/>
    <x v="1"/>
    <n v="0"/>
    <n v="0"/>
    <n v="0"/>
    <x v="464"/>
    <n v="1"/>
    <n v="0"/>
    <x v="1"/>
    <n v="0"/>
    <x v="0"/>
    <x v="0"/>
    <x v="0"/>
  </r>
  <r>
    <x v="2173"/>
    <s v="30/03/2018"/>
    <x v="472"/>
    <x v="44"/>
    <x v="0"/>
    <x v="0"/>
    <x v="0"/>
    <x v="9"/>
    <x v="0"/>
    <x v="0"/>
    <x v="0"/>
    <x v="1"/>
    <n v="0"/>
    <n v="1"/>
    <n v="0"/>
    <x v="621"/>
    <n v="0"/>
    <n v="1"/>
    <x v="1"/>
    <n v="1"/>
    <x v="0"/>
    <x v="0"/>
    <x v="0"/>
  </r>
  <r>
    <x v="2174"/>
    <s v="30/03/2018"/>
    <x v="472"/>
    <x v="48"/>
    <x v="0"/>
    <x v="1"/>
    <x v="0"/>
    <x v="9"/>
    <x v="0"/>
    <x v="0"/>
    <x v="0"/>
    <x v="0"/>
    <n v="0"/>
    <n v="1"/>
    <n v="0"/>
    <x v="911"/>
    <n v="0"/>
    <n v="1"/>
    <x v="0"/>
    <n v="0"/>
    <x v="0"/>
    <x v="0"/>
    <x v="0"/>
  </r>
  <r>
    <x v="2175"/>
    <s v="30/03/2018"/>
    <x v="472"/>
    <x v="48"/>
    <x v="0"/>
    <x v="1"/>
    <x v="0"/>
    <x v="9"/>
    <x v="0"/>
    <x v="0"/>
    <x v="0"/>
    <x v="0"/>
    <n v="0"/>
    <n v="0"/>
    <n v="0"/>
    <x v="911"/>
    <n v="0"/>
    <n v="1"/>
    <x v="1"/>
    <n v="0"/>
    <x v="0"/>
    <x v="0"/>
    <x v="0"/>
  </r>
  <r>
    <x v="2176"/>
    <s v="30/03/2018"/>
    <x v="472"/>
    <x v="44"/>
    <x v="0"/>
    <x v="1"/>
    <x v="0"/>
    <x v="9"/>
    <x v="0"/>
    <x v="0"/>
    <x v="0"/>
    <x v="1"/>
    <n v="0"/>
    <n v="1"/>
    <n v="0"/>
    <x v="621"/>
    <n v="0"/>
    <n v="1"/>
    <x v="0"/>
    <n v="1"/>
    <x v="0"/>
    <x v="0"/>
    <x v="0"/>
  </r>
  <r>
    <x v="2177"/>
    <s v="30/03/2018"/>
    <x v="463"/>
    <x v="26"/>
    <x v="1"/>
    <x v="1"/>
    <x v="0"/>
    <x v="13"/>
    <x v="0"/>
    <x v="0"/>
    <x v="0"/>
    <x v="0"/>
    <n v="1"/>
    <n v="1"/>
    <n v="0"/>
    <x v="44"/>
    <n v="0"/>
    <n v="1"/>
    <x v="1"/>
    <n v="0"/>
    <x v="0"/>
    <x v="0"/>
    <x v="0"/>
  </r>
  <r>
    <x v="2178"/>
    <s v="31/03/2018"/>
    <x v="463"/>
    <x v="9"/>
    <x v="1"/>
    <x v="0"/>
    <x v="0"/>
    <x v="9"/>
    <x v="0"/>
    <x v="0"/>
    <x v="0"/>
    <x v="1"/>
    <n v="0"/>
    <n v="0"/>
    <n v="0"/>
    <x v="912"/>
    <n v="0"/>
    <n v="0"/>
    <x v="1"/>
    <n v="0"/>
    <x v="0"/>
    <x v="0"/>
    <x v="0"/>
  </r>
  <r>
    <x v="2179"/>
    <s v="31/03/2018"/>
    <x v="451"/>
    <x v="4"/>
    <x v="0"/>
    <x v="0"/>
    <x v="0"/>
    <x v="10"/>
    <x v="0"/>
    <x v="0"/>
    <x v="0"/>
    <x v="1"/>
    <n v="0"/>
    <n v="0"/>
    <n v="0"/>
    <x v="601"/>
    <n v="0"/>
    <n v="0"/>
    <x v="1"/>
    <n v="0"/>
    <x v="0"/>
    <x v="0"/>
    <x v="0"/>
  </r>
  <r>
    <x v="2180"/>
    <s v="31/03/2018"/>
    <x v="416"/>
    <x v="10"/>
    <x v="1"/>
    <x v="1"/>
    <x v="0"/>
    <x v="7"/>
    <x v="0"/>
    <x v="0"/>
    <x v="0"/>
    <x v="0"/>
    <n v="1"/>
    <n v="1"/>
    <n v="0"/>
    <x v="796"/>
    <n v="1"/>
    <n v="0"/>
    <x v="1"/>
    <n v="0"/>
    <x v="0"/>
    <x v="0"/>
    <x v="0"/>
  </r>
  <r>
    <x v="2181"/>
    <s v="31/03/2018"/>
    <x v="468"/>
    <x v="12"/>
    <x v="0"/>
    <x v="1"/>
    <x v="0"/>
    <x v="4"/>
    <x v="0"/>
    <x v="0"/>
    <x v="0"/>
    <x v="1"/>
    <n v="1"/>
    <n v="1"/>
    <n v="0"/>
    <x v="913"/>
    <n v="0"/>
    <n v="0"/>
    <x v="1"/>
    <n v="0"/>
    <x v="0"/>
    <x v="0"/>
    <x v="0"/>
  </r>
  <r>
    <x v="2182"/>
    <s v="31/03/2018"/>
    <x v="373"/>
    <x v="18"/>
    <x v="0"/>
    <x v="1"/>
    <x v="0"/>
    <x v="0"/>
    <x v="0"/>
    <x v="0"/>
    <x v="0"/>
    <x v="0"/>
    <n v="0"/>
    <n v="1"/>
    <n v="0"/>
    <x v="336"/>
    <n v="0"/>
    <n v="0"/>
    <x v="1"/>
    <n v="0"/>
    <x v="0"/>
    <x v="0"/>
    <x v="0"/>
  </r>
  <r>
    <x v="2183"/>
    <s v="31/03/2018"/>
    <x v="373"/>
    <x v="2"/>
    <x v="0"/>
    <x v="1"/>
    <x v="0"/>
    <x v="0"/>
    <x v="0"/>
    <x v="0"/>
    <x v="0"/>
    <x v="1"/>
    <n v="0"/>
    <n v="1"/>
    <n v="0"/>
    <x v="749"/>
    <n v="0"/>
    <n v="0"/>
    <x v="1"/>
    <n v="0"/>
    <x v="0"/>
    <x v="0"/>
    <x v="0"/>
  </r>
  <r>
    <x v="2184"/>
    <d v="2018-03-31T00:00:00"/>
    <x v="473"/>
    <x v="18"/>
    <x v="1"/>
    <x v="1"/>
    <x v="0"/>
    <x v="34"/>
    <x v="0"/>
    <x v="0"/>
    <x v="0"/>
    <x v="1"/>
    <n v="1"/>
    <n v="0"/>
    <n v="0"/>
    <x v="914"/>
    <n v="1"/>
    <n v="0"/>
    <x v="1"/>
    <n v="1"/>
    <x v="0"/>
    <x v="0"/>
    <x v="0"/>
  </r>
  <r>
    <x v="2185"/>
    <s v="31/03/2018"/>
    <x v="474"/>
    <x v="2"/>
    <x v="1"/>
    <x v="1"/>
    <x v="0"/>
    <x v="13"/>
    <x v="0"/>
    <x v="0"/>
    <x v="0"/>
    <x v="1"/>
    <n v="0"/>
    <n v="1"/>
    <n v="0"/>
    <x v="568"/>
    <n v="1"/>
    <n v="0"/>
    <x v="0"/>
    <n v="0"/>
    <x v="0"/>
    <x v="0"/>
    <x v="0"/>
  </r>
  <r>
    <x v="2186"/>
    <s v="31/03/2018"/>
    <x v="365"/>
    <x v="47"/>
    <x v="1"/>
    <x v="1"/>
    <x v="0"/>
    <x v="3"/>
    <x v="0"/>
    <x v="0"/>
    <x v="0"/>
    <x v="1"/>
    <n v="1"/>
    <n v="1"/>
    <n v="0"/>
    <x v="915"/>
    <n v="0"/>
    <n v="0"/>
    <x v="1"/>
    <n v="0"/>
    <x v="0"/>
    <x v="0"/>
    <x v="0"/>
  </r>
  <r>
    <x v="2187"/>
    <s v="31/03/2018"/>
    <x v="365"/>
    <x v="14"/>
    <x v="0"/>
    <x v="1"/>
    <x v="0"/>
    <x v="3"/>
    <x v="0"/>
    <x v="0"/>
    <x v="0"/>
    <x v="1"/>
    <n v="0"/>
    <n v="0"/>
    <n v="0"/>
    <x v="496"/>
    <n v="0"/>
    <n v="0"/>
    <x v="1"/>
    <n v="0"/>
    <x v="0"/>
    <x v="0"/>
    <x v="0"/>
  </r>
  <r>
    <x v="2188"/>
    <s v="31/03/2018"/>
    <x v="451"/>
    <x v="33"/>
    <x v="0"/>
    <x v="1"/>
    <x v="0"/>
    <x v="10"/>
    <x v="0"/>
    <x v="0"/>
    <x v="0"/>
    <x v="1"/>
    <n v="0"/>
    <n v="1"/>
    <n v="0"/>
    <x v="282"/>
    <n v="0"/>
    <n v="0"/>
    <x v="1"/>
    <n v="0"/>
    <x v="0"/>
    <x v="0"/>
    <x v="0"/>
  </r>
  <r>
    <x v="2189"/>
    <s v="31/03/2018"/>
    <x v="465"/>
    <x v="10"/>
    <x v="0"/>
    <x v="1"/>
    <x v="0"/>
    <x v="14"/>
    <x v="0"/>
    <x v="0"/>
    <x v="0"/>
    <x v="0"/>
    <n v="1"/>
    <n v="1"/>
    <n v="1"/>
    <x v="916"/>
    <n v="0"/>
    <n v="0"/>
    <x v="0"/>
    <n v="1"/>
    <x v="0"/>
    <x v="0"/>
    <x v="0"/>
  </r>
  <r>
    <x v="2190"/>
    <s v="31/03/2018"/>
    <x v="465"/>
    <x v="10"/>
    <x v="0"/>
    <x v="1"/>
    <x v="0"/>
    <x v="14"/>
    <x v="0"/>
    <x v="0"/>
    <x v="0"/>
    <x v="0"/>
    <n v="1"/>
    <n v="1"/>
    <n v="1"/>
    <x v="916"/>
    <n v="0"/>
    <n v="0"/>
    <x v="1"/>
    <n v="1"/>
    <x v="0"/>
    <x v="0"/>
    <x v="0"/>
  </r>
  <r>
    <x v="2191"/>
    <d v="2018-03-31T00:00:00"/>
    <x v="459"/>
    <x v="12"/>
    <x v="0"/>
    <x v="0"/>
    <x v="1"/>
    <x v="19"/>
    <x v="0"/>
    <x v="0"/>
    <x v="0"/>
    <x v="0"/>
    <n v="1"/>
    <n v="1"/>
    <n v="0"/>
    <x v="775"/>
    <n v="0"/>
    <n v="0"/>
    <x v="1"/>
    <n v="0"/>
    <x v="0"/>
    <x v="0"/>
    <x v="0"/>
  </r>
  <r>
    <x v="2192"/>
    <s v="31/03/2018"/>
    <x v="300"/>
    <x v="37"/>
    <x v="0"/>
    <x v="1"/>
    <x v="1"/>
    <x v="5"/>
    <x v="0"/>
    <x v="1"/>
    <x v="0"/>
    <x v="1"/>
    <n v="0"/>
    <n v="1"/>
    <n v="0"/>
    <x v="175"/>
    <n v="0"/>
    <n v="0"/>
    <x v="1"/>
    <n v="0"/>
    <x v="0"/>
    <x v="0"/>
    <x v="1"/>
  </r>
  <r>
    <x v="2193"/>
    <s v="31/03/2018"/>
    <x v="475"/>
    <x v="18"/>
    <x v="1"/>
    <x v="1"/>
    <x v="0"/>
    <x v="6"/>
    <x v="0"/>
    <x v="0"/>
    <x v="0"/>
    <x v="0"/>
    <n v="1"/>
    <n v="1"/>
    <n v="1"/>
    <x v="398"/>
    <n v="1"/>
    <n v="1"/>
    <x v="1"/>
    <n v="1"/>
    <x v="0"/>
    <x v="0"/>
    <x v="0"/>
  </r>
  <r>
    <x v="2194"/>
    <d v="2018-01-04T00:00:00"/>
    <x v="476"/>
    <x v="1"/>
    <x v="0"/>
    <x v="1"/>
    <x v="0"/>
    <x v="11"/>
    <x v="0"/>
    <x v="1"/>
    <x v="0"/>
    <x v="0"/>
    <n v="1"/>
    <n v="1"/>
    <n v="0"/>
    <x v="197"/>
    <n v="0"/>
    <n v="0"/>
    <x v="1"/>
    <n v="0"/>
    <x v="0"/>
    <x v="0"/>
    <x v="1"/>
  </r>
  <r>
    <x v="2195"/>
    <d v="2018-01-04T00:00:00"/>
    <x v="476"/>
    <x v="1"/>
    <x v="0"/>
    <x v="1"/>
    <x v="0"/>
    <x v="11"/>
    <x v="0"/>
    <x v="1"/>
    <x v="0"/>
    <x v="0"/>
    <n v="1"/>
    <n v="1"/>
    <n v="0"/>
    <x v="197"/>
    <n v="0"/>
    <n v="0"/>
    <x v="1"/>
    <n v="0"/>
    <x v="0"/>
    <x v="0"/>
    <x v="1"/>
  </r>
  <r>
    <x v="2196"/>
    <d v="2018-01-04T00:00:00"/>
    <x v="468"/>
    <x v="6"/>
    <x v="0"/>
    <x v="1"/>
    <x v="0"/>
    <x v="14"/>
    <x v="0"/>
    <x v="0"/>
    <x v="0"/>
    <x v="1"/>
    <n v="1"/>
    <n v="1"/>
    <n v="0"/>
    <x v="549"/>
    <n v="0"/>
    <n v="0"/>
    <x v="1"/>
    <n v="0"/>
    <x v="0"/>
    <x v="0"/>
    <x v="0"/>
  </r>
  <r>
    <x v="2197"/>
    <d v="2018-01-04T00:00:00"/>
    <x v="468"/>
    <x v="6"/>
    <x v="0"/>
    <x v="1"/>
    <x v="0"/>
    <x v="14"/>
    <x v="0"/>
    <x v="0"/>
    <x v="0"/>
    <x v="1"/>
    <n v="1"/>
    <n v="1"/>
    <n v="0"/>
    <x v="917"/>
    <n v="0"/>
    <n v="0"/>
    <x v="1"/>
    <n v="0"/>
    <x v="0"/>
    <x v="0"/>
    <x v="0"/>
  </r>
  <r>
    <x v="2198"/>
    <d v="2018-01-04T00:00:00"/>
    <x v="373"/>
    <x v="55"/>
    <x v="0"/>
    <x v="1"/>
    <x v="0"/>
    <x v="5"/>
    <x v="0"/>
    <x v="0"/>
    <x v="1"/>
    <x v="1"/>
    <n v="1"/>
    <n v="1"/>
    <n v="0"/>
    <x v="170"/>
    <n v="0"/>
    <n v="0"/>
    <x v="1"/>
    <n v="0"/>
    <x v="0"/>
    <x v="0"/>
    <x v="1"/>
  </r>
  <r>
    <x v="2199"/>
    <d v="2018-01-04T00:00:00"/>
    <x v="463"/>
    <x v="4"/>
    <x v="0"/>
    <x v="1"/>
    <x v="0"/>
    <x v="19"/>
    <x v="0"/>
    <x v="0"/>
    <x v="0"/>
    <x v="0"/>
    <n v="0"/>
    <n v="1"/>
    <n v="0"/>
    <x v="823"/>
    <n v="0"/>
    <n v="0"/>
    <x v="1"/>
    <n v="0"/>
    <x v="0"/>
    <x v="0"/>
    <x v="0"/>
  </r>
  <r>
    <x v="2200"/>
    <d v="2018-01-04T00:00:00"/>
    <x v="477"/>
    <x v="32"/>
    <x v="1"/>
    <x v="0"/>
    <x v="0"/>
    <x v="8"/>
    <x v="0"/>
    <x v="0"/>
    <x v="0"/>
    <x v="1"/>
    <n v="1"/>
    <n v="1"/>
    <n v="0"/>
    <x v="677"/>
    <n v="0"/>
    <n v="1"/>
    <x v="1"/>
    <n v="0"/>
    <x v="0"/>
    <x v="0"/>
    <x v="0"/>
  </r>
  <r>
    <x v="2201"/>
    <d v="2018-04-01T00:00:00"/>
    <x v="375"/>
    <x v="39"/>
    <x v="0"/>
    <x v="0"/>
    <x v="0"/>
    <x v="5"/>
    <x v="1"/>
    <x v="0"/>
    <x v="0"/>
    <x v="1"/>
    <n v="1"/>
    <n v="1"/>
    <n v="0"/>
    <x v="904"/>
    <n v="0"/>
    <n v="1"/>
    <x v="1"/>
    <n v="1"/>
    <x v="0"/>
    <x v="0"/>
    <x v="0"/>
  </r>
  <r>
    <x v="2202"/>
    <d v="2018-01-04T00:00:00"/>
    <x v="465"/>
    <x v="38"/>
    <x v="1"/>
    <x v="1"/>
    <x v="0"/>
    <x v="20"/>
    <x v="0"/>
    <x v="0"/>
    <x v="0"/>
    <x v="1"/>
    <n v="1"/>
    <n v="1"/>
    <n v="0"/>
    <x v="287"/>
    <n v="0"/>
    <n v="1"/>
    <x v="0"/>
    <n v="0"/>
    <x v="0"/>
    <x v="0"/>
    <x v="0"/>
  </r>
  <r>
    <x v="2203"/>
    <d v="2018-01-04T00:00:00"/>
    <x v="416"/>
    <x v="11"/>
    <x v="0"/>
    <x v="1"/>
    <x v="0"/>
    <x v="0"/>
    <x v="0"/>
    <x v="0"/>
    <x v="0"/>
    <x v="0"/>
    <n v="0"/>
    <n v="1"/>
    <n v="0"/>
    <x v="918"/>
    <n v="0"/>
    <n v="1"/>
    <x v="1"/>
    <n v="0"/>
    <x v="0"/>
    <x v="0"/>
    <x v="0"/>
  </r>
  <r>
    <x v="2204"/>
    <d v="2018-01-04T00:00:00"/>
    <x v="463"/>
    <x v="4"/>
    <x v="0"/>
    <x v="1"/>
    <x v="0"/>
    <x v="19"/>
    <x v="0"/>
    <x v="0"/>
    <x v="0"/>
    <x v="0"/>
    <n v="0"/>
    <n v="1"/>
    <n v="0"/>
    <x v="823"/>
    <n v="0"/>
    <n v="1"/>
    <x v="1"/>
    <n v="0"/>
    <x v="0"/>
    <x v="0"/>
    <x v="0"/>
  </r>
  <r>
    <x v="2205"/>
    <d v="2018-02-04T00:00:00"/>
    <x v="478"/>
    <x v="2"/>
    <x v="1"/>
    <x v="0"/>
    <x v="0"/>
    <x v="9"/>
    <x v="0"/>
    <x v="0"/>
    <x v="0"/>
    <x v="1"/>
    <n v="0"/>
    <n v="0"/>
    <n v="0"/>
    <x v="848"/>
    <n v="0"/>
    <n v="0"/>
    <x v="1"/>
    <n v="0"/>
    <x v="0"/>
    <x v="0"/>
    <x v="0"/>
  </r>
  <r>
    <x v="2206"/>
    <d v="2018-02-04T00:00:00"/>
    <x v="478"/>
    <x v="14"/>
    <x v="0"/>
    <x v="1"/>
    <x v="0"/>
    <x v="9"/>
    <x v="0"/>
    <x v="0"/>
    <x v="0"/>
    <x v="1"/>
    <n v="0"/>
    <n v="1"/>
    <n v="0"/>
    <x v="10"/>
    <n v="0"/>
    <n v="0"/>
    <x v="1"/>
    <n v="0"/>
    <x v="0"/>
    <x v="0"/>
    <x v="0"/>
  </r>
  <r>
    <x v="2207"/>
    <d v="2018-02-04T00:00:00"/>
    <x v="478"/>
    <x v="4"/>
    <x v="0"/>
    <x v="1"/>
    <x v="0"/>
    <x v="9"/>
    <x v="0"/>
    <x v="0"/>
    <x v="0"/>
    <x v="1"/>
    <n v="1"/>
    <n v="1"/>
    <n v="0"/>
    <x v="395"/>
    <n v="0"/>
    <n v="0"/>
    <x v="1"/>
    <n v="0"/>
    <x v="0"/>
    <x v="0"/>
    <x v="0"/>
  </r>
  <r>
    <x v="2208"/>
    <d v="2018-02-04T00:00:00"/>
    <x v="479"/>
    <x v="4"/>
    <x v="1"/>
    <x v="1"/>
    <x v="0"/>
    <x v="4"/>
    <x v="0"/>
    <x v="0"/>
    <x v="0"/>
    <x v="0"/>
    <n v="0"/>
    <n v="1"/>
    <n v="0"/>
    <x v="126"/>
    <n v="1"/>
    <n v="0"/>
    <x v="1"/>
    <n v="0"/>
    <x v="0"/>
    <x v="0"/>
    <x v="0"/>
  </r>
  <r>
    <x v="2209"/>
    <d v="2018-02-04T00:00:00"/>
    <x v="416"/>
    <x v="31"/>
    <x v="1"/>
    <x v="1"/>
    <x v="0"/>
    <x v="5"/>
    <x v="0"/>
    <x v="0"/>
    <x v="0"/>
    <x v="0"/>
    <n v="1"/>
    <n v="1"/>
    <n v="0"/>
    <x v="919"/>
    <n v="0"/>
    <n v="0"/>
    <x v="1"/>
    <n v="0"/>
    <x v="0"/>
    <x v="0"/>
    <x v="0"/>
  </r>
  <r>
    <x v="2210"/>
    <d v="2018-02-04T00:00:00"/>
    <x v="478"/>
    <x v="50"/>
    <x v="0"/>
    <x v="1"/>
    <x v="0"/>
    <x v="9"/>
    <x v="0"/>
    <x v="0"/>
    <x v="0"/>
    <x v="1"/>
    <n v="0"/>
    <n v="1"/>
    <n v="0"/>
    <x v="510"/>
    <n v="0"/>
    <n v="0"/>
    <x v="1"/>
    <n v="0"/>
    <x v="0"/>
    <x v="0"/>
    <x v="0"/>
  </r>
  <r>
    <x v="2211"/>
    <d v="2018-02-04T00:00:00"/>
    <x v="480"/>
    <x v="9"/>
    <x v="0"/>
    <x v="1"/>
    <x v="0"/>
    <x v="16"/>
    <x v="0"/>
    <x v="1"/>
    <x v="0"/>
    <x v="0"/>
    <n v="0"/>
    <n v="0"/>
    <n v="0"/>
    <x v="192"/>
    <n v="0"/>
    <n v="1"/>
    <x v="1"/>
    <n v="0"/>
    <x v="0"/>
    <x v="0"/>
    <x v="1"/>
  </r>
  <r>
    <x v="2212"/>
    <d v="2018-02-04T00:00:00"/>
    <x v="463"/>
    <x v="30"/>
    <x v="1"/>
    <x v="1"/>
    <x v="0"/>
    <x v="3"/>
    <x v="0"/>
    <x v="0"/>
    <x v="0"/>
    <x v="0"/>
    <n v="0"/>
    <n v="1"/>
    <n v="0"/>
    <x v="370"/>
    <n v="0"/>
    <n v="1"/>
    <x v="1"/>
    <n v="0"/>
    <x v="0"/>
    <x v="0"/>
    <x v="0"/>
  </r>
  <r>
    <x v="2213"/>
    <d v="2018-02-04T00:00:00"/>
    <x v="416"/>
    <x v="1"/>
    <x v="0"/>
    <x v="1"/>
    <x v="1"/>
    <x v="5"/>
    <x v="0"/>
    <x v="0"/>
    <x v="0"/>
    <x v="1"/>
    <n v="0"/>
    <n v="0"/>
    <n v="0"/>
    <x v="415"/>
    <n v="0"/>
    <n v="1"/>
    <x v="1"/>
    <n v="0"/>
    <x v="0"/>
    <x v="0"/>
    <x v="0"/>
  </r>
  <r>
    <x v="2214"/>
    <d v="2018-03-04T00:00:00"/>
    <x v="478"/>
    <x v="9"/>
    <x v="1"/>
    <x v="0"/>
    <x v="0"/>
    <x v="19"/>
    <x v="0"/>
    <x v="0"/>
    <x v="0"/>
    <x v="1"/>
    <n v="0"/>
    <n v="0"/>
    <n v="0"/>
    <x v="500"/>
    <n v="0"/>
    <n v="0"/>
    <x v="0"/>
    <n v="1"/>
    <x v="0"/>
    <x v="0"/>
    <x v="0"/>
  </r>
  <r>
    <x v="2215"/>
    <d v="2018-03-04T00:00:00"/>
    <x v="478"/>
    <x v="9"/>
    <x v="1"/>
    <x v="0"/>
    <x v="0"/>
    <x v="19"/>
    <x v="0"/>
    <x v="0"/>
    <x v="0"/>
    <x v="1"/>
    <n v="0"/>
    <n v="0"/>
    <n v="0"/>
    <x v="500"/>
    <n v="0"/>
    <n v="0"/>
    <x v="0"/>
    <n v="1"/>
    <x v="0"/>
    <x v="0"/>
    <x v="0"/>
  </r>
  <r>
    <x v="2216"/>
    <d v="2018-03-04T00:00:00"/>
    <x v="480"/>
    <x v="17"/>
    <x v="0"/>
    <x v="0"/>
    <x v="0"/>
    <x v="21"/>
    <x v="0"/>
    <x v="0"/>
    <x v="0"/>
    <x v="0"/>
    <n v="1"/>
    <n v="1"/>
    <n v="0"/>
    <x v="8"/>
    <n v="1"/>
    <n v="0"/>
    <x v="1"/>
    <n v="1"/>
    <x v="0"/>
    <x v="0"/>
    <x v="0"/>
  </r>
  <r>
    <x v="2217"/>
    <d v="2018-03-04T00:00:00"/>
    <x v="477"/>
    <x v="45"/>
    <x v="0"/>
    <x v="1"/>
    <x v="0"/>
    <x v="13"/>
    <x v="0"/>
    <x v="0"/>
    <x v="0"/>
    <x v="1"/>
    <n v="0"/>
    <n v="0"/>
    <n v="0"/>
    <x v="152"/>
    <n v="0"/>
    <n v="0"/>
    <x v="1"/>
    <n v="0"/>
    <x v="1"/>
    <x v="0"/>
    <x v="0"/>
  </r>
  <r>
    <x v="2218"/>
    <d v="2018-03-04T00:00:00"/>
    <x v="476"/>
    <x v="2"/>
    <x v="1"/>
    <x v="1"/>
    <x v="0"/>
    <x v="2"/>
    <x v="0"/>
    <x v="0"/>
    <x v="0"/>
    <x v="0"/>
    <n v="1"/>
    <n v="1"/>
    <n v="1"/>
    <x v="20"/>
    <n v="0"/>
    <n v="0"/>
    <x v="1"/>
    <n v="1"/>
    <x v="0"/>
    <x v="0"/>
    <x v="0"/>
  </r>
  <r>
    <x v="2219"/>
    <d v="2018-03-04T00:00:00"/>
    <x v="476"/>
    <x v="22"/>
    <x v="0"/>
    <x v="1"/>
    <x v="0"/>
    <x v="2"/>
    <x v="0"/>
    <x v="0"/>
    <x v="0"/>
    <x v="1"/>
    <n v="0"/>
    <n v="1"/>
    <n v="0"/>
    <x v="920"/>
    <n v="0"/>
    <n v="0"/>
    <x v="1"/>
    <n v="0"/>
    <x v="0"/>
    <x v="0"/>
    <x v="0"/>
  </r>
  <r>
    <x v="2220"/>
    <d v="2018-03-04T00:00:00"/>
    <x v="463"/>
    <x v="11"/>
    <x v="1"/>
    <x v="1"/>
    <x v="0"/>
    <x v="10"/>
    <x v="0"/>
    <x v="0"/>
    <x v="0"/>
    <x v="1"/>
    <n v="1"/>
    <n v="1"/>
    <n v="0"/>
    <x v="197"/>
    <n v="0"/>
    <n v="0"/>
    <x v="1"/>
    <n v="0"/>
    <x v="0"/>
    <x v="0"/>
    <x v="0"/>
  </r>
  <r>
    <x v="2221"/>
    <d v="2018-03-04T00:00:00"/>
    <x v="477"/>
    <x v="2"/>
    <x v="0"/>
    <x v="0"/>
    <x v="0"/>
    <x v="13"/>
    <x v="0"/>
    <x v="0"/>
    <x v="0"/>
    <x v="1"/>
    <n v="1"/>
    <n v="1"/>
    <n v="0"/>
    <x v="763"/>
    <n v="0"/>
    <n v="1"/>
    <x v="0"/>
    <n v="0"/>
    <x v="0"/>
    <x v="0"/>
    <x v="0"/>
  </r>
  <r>
    <x v="2222"/>
    <d v="2018-04-03T00:00:00"/>
    <x v="481"/>
    <x v="25"/>
    <x v="0"/>
    <x v="1"/>
    <x v="0"/>
    <x v="14"/>
    <x v="0"/>
    <x v="0"/>
    <x v="0"/>
    <x v="0"/>
    <n v="1"/>
    <n v="1"/>
    <n v="0"/>
    <x v="392"/>
    <n v="0"/>
    <n v="1"/>
    <x v="0"/>
    <n v="0"/>
    <x v="1"/>
    <x v="0"/>
    <x v="0"/>
  </r>
  <r>
    <x v="2223"/>
    <d v="2018-04-04T00:00:00"/>
    <x v="365"/>
    <x v="32"/>
    <x v="1"/>
    <x v="1"/>
    <x v="0"/>
    <x v="5"/>
    <x v="0"/>
    <x v="0"/>
    <x v="0"/>
    <x v="1"/>
    <n v="1"/>
    <n v="1"/>
    <n v="0"/>
    <x v="442"/>
    <n v="0"/>
    <n v="0"/>
    <x v="1"/>
    <n v="0"/>
    <x v="0"/>
    <x v="0"/>
    <x v="0"/>
  </r>
  <r>
    <x v="2224"/>
    <d v="2018-04-04T00:00:00"/>
    <x v="479"/>
    <x v="37"/>
    <x v="0"/>
    <x v="1"/>
    <x v="0"/>
    <x v="20"/>
    <x v="0"/>
    <x v="0"/>
    <x v="0"/>
    <x v="0"/>
    <n v="1"/>
    <n v="1"/>
    <n v="0"/>
    <x v="269"/>
    <n v="1"/>
    <n v="0"/>
    <x v="1"/>
    <n v="0"/>
    <x v="0"/>
    <x v="0"/>
    <x v="0"/>
  </r>
  <r>
    <x v="2225"/>
    <d v="2018-04-04T00:00:00"/>
    <x v="479"/>
    <x v="15"/>
    <x v="1"/>
    <x v="1"/>
    <x v="0"/>
    <x v="20"/>
    <x v="0"/>
    <x v="0"/>
    <x v="0"/>
    <x v="0"/>
    <n v="1"/>
    <n v="1"/>
    <n v="0"/>
    <x v="775"/>
    <n v="0"/>
    <n v="0"/>
    <x v="1"/>
    <n v="0"/>
    <x v="0"/>
    <x v="0"/>
    <x v="0"/>
  </r>
  <r>
    <x v="2226"/>
    <d v="2018-04-04T00:00:00"/>
    <x v="482"/>
    <x v="14"/>
    <x v="1"/>
    <x v="1"/>
    <x v="0"/>
    <x v="11"/>
    <x v="0"/>
    <x v="0"/>
    <x v="0"/>
    <x v="1"/>
    <n v="0"/>
    <n v="0"/>
    <n v="0"/>
    <x v="921"/>
    <n v="1"/>
    <n v="0"/>
    <x v="0"/>
    <n v="0"/>
    <x v="0"/>
    <x v="0"/>
    <x v="0"/>
  </r>
  <r>
    <x v="2227"/>
    <d v="2018-04-04T00:00:00"/>
    <x v="482"/>
    <x v="14"/>
    <x v="1"/>
    <x v="1"/>
    <x v="0"/>
    <x v="11"/>
    <x v="0"/>
    <x v="0"/>
    <x v="0"/>
    <x v="1"/>
    <n v="0"/>
    <n v="0"/>
    <n v="0"/>
    <x v="921"/>
    <n v="1"/>
    <n v="0"/>
    <x v="1"/>
    <n v="0"/>
    <x v="0"/>
    <x v="0"/>
    <x v="0"/>
  </r>
  <r>
    <x v="2228"/>
    <d v="2018-04-04T00:00:00"/>
    <x v="469"/>
    <x v="10"/>
    <x v="1"/>
    <x v="1"/>
    <x v="0"/>
    <x v="19"/>
    <x v="0"/>
    <x v="0"/>
    <x v="0"/>
    <x v="1"/>
    <n v="0"/>
    <n v="0"/>
    <n v="0"/>
    <x v="166"/>
    <n v="0"/>
    <n v="0"/>
    <x v="1"/>
    <n v="0"/>
    <x v="0"/>
    <x v="0"/>
    <x v="0"/>
  </r>
  <r>
    <x v="2229"/>
    <d v="2018-04-04T00:00:00"/>
    <x v="476"/>
    <x v="2"/>
    <x v="0"/>
    <x v="1"/>
    <x v="0"/>
    <x v="13"/>
    <x v="0"/>
    <x v="1"/>
    <x v="0"/>
    <x v="1"/>
    <n v="0"/>
    <n v="0"/>
    <n v="0"/>
    <x v="165"/>
    <n v="0"/>
    <n v="0"/>
    <x v="0"/>
    <n v="0"/>
    <x v="0"/>
    <x v="0"/>
    <x v="1"/>
  </r>
  <r>
    <x v="2230"/>
    <d v="2018-04-04T00:00:00"/>
    <x v="476"/>
    <x v="2"/>
    <x v="0"/>
    <x v="1"/>
    <x v="0"/>
    <x v="13"/>
    <x v="0"/>
    <x v="1"/>
    <x v="0"/>
    <x v="1"/>
    <n v="0"/>
    <n v="0"/>
    <n v="0"/>
    <x v="165"/>
    <n v="0"/>
    <n v="0"/>
    <x v="0"/>
    <n v="0"/>
    <x v="0"/>
    <x v="0"/>
    <x v="1"/>
  </r>
  <r>
    <x v="2231"/>
    <d v="2018-04-04T00:00:00"/>
    <x v="463"/>
    <x v="11"/>
    <x v="1"/>
    <x v="1"/>
    <x v="1"/>
    <x v="7"/>
    <x v="0"/>
    <x v="0"/>
    <x v="0"/>
    <x v="1"/>
    <n v="1"/>
    <n v="1"/>
    <n v="0"/>
    <x v="444"/>
    <n v="0"/>
    <n v="0"/>
    <x v="1"/>
    <n v="0"/>
    <x v="0"/>
    <x v="0"/>
    <x v="0"/>
  </r>
  <r>
    <x v="2232"/>
    <d v="2018-04-04T00:00:00"/>
    <x v="469"/>
    <x v="55"/>
    <x v="1"/>
    <x v="1"/>
    <x v="1"/>
    <x v="19"/>
    <x v="0"/>
    <x v="0"/>
    <x v="0"/>
    <x v="0"/>
    <n v="1"/>
    <n v="1"/>
    <n v="0"/>
    <x v="10"/>
    <n v="0"/>
    <n v="0"/>
    <x v="1"/>
    <n v="0"/>
    <x v="0"/>
    <x v="0"/>
    <x v="0"/>
  </r>
  <r>
    <x v="2233"/>
    <d v="2018-04-04T00:00:00"/>
    <x v="481"/>
    <x v="14"/>
    <x v="0"/>
    <x v="0"/>
    <x v="0"/>
    <x v="20"/>
    <x v="0"/>
    <x v="0"/>
    <x v="1"/>
    <x v="0"/>
    <n v="0"/>
    <n v="1"/>
    <n v="0"/>
    <x v="568"/>
    <n v="1"/>
    <n v="1"/>
    <x v="1"/>
    <n v="1"/>
    <x v="1"/>
    <x v="0"/>
    <x v="1"/>
  </r>
  <r>
    <x v="2234"/>
    <d v="2018-04-04T00:00:00"/>
    <x v="481"/>
    <x v="31"/>
    <x v="1"/>
    <x v="1"/>
    <x v="0"/>
    <x v="20"/>
    <x v="0"/>
    <x v="0"/>
    <x v="0"/>
    <x v="0"/>
    <n v="1"/>
    <n v="1"/>
    <n v="0"/>
    <x v="111"/>
    <n v="1"/>
    <n v="1"/>
    <x v="1"/>
    <n v="1"/>
    <x v="0"/>
    <x v="0"/>
    <x v="0"/>
  </r>
  <r>
    <x v="2235"/>
    <d v="2018-04-04T00:00:00"/>
    <x v="469"/>
    <x v="1"/>
    <x v="0"/>
    <x v="1"/>
    <x v="0"/>
    <x v="19"/>
    <x v="0"/>
    <x v="0"/>
    <x v="0"/>
    <x v="1"/>
    <n v="0"/>
    <n v="1"/>
    <n v="0"/>
    <x v="512"/>
    <n v="0"/>
    <n v="1"/>
    <x v="1"/>
    <n v="0"/>
    <x v="0"/>
    <x v="0"/>
    <x v="0"/>
  </r>
  <r>
    <x v="2236"/>
    <d v="2018-04-04T00:00:00"/>
    <x v="475"/>
    <x v="26"/>
    <x v="0"/>
    <x v="1"/>
    <x v="0"/>
    <x v="16"/>
    <x v="0"/>
    <x v="0"/>
    <x v="0"/>
    <x v="0"/>
    <n v="1"/>
    <n v="1"/>
    <n v="1"/>
    <x v="693"/>
    <n v="0"/>
    <n v="1"/>
    <x v="0"/>
    <n v="1"/>
    <x v="0"/>
    <x v="0"/>
    <x v="0"/>
  </r>
  <r>
    <x v="2237"/>
    <d v="2018-05-04T00:00:00"/>
    <x v="477"/>
    <x v="4"/>
    <x v="0"/>
    <x v="1"/>
    <x v="0"/>
    <x v="19"/>
    <x v="0"/>
    <x v="1"/>
    <x v="0"/>
    <x v="1"/>
    <n v="1"/>
    <n v="1"/>
    <n v="0"/>
    <x v="108"/>
    <n v="0"/>
    <n v="0"/>
    <x v="1"/>
    <n v="0"/>
    <x v="0"/>
    <x v="0"/>
    <x v="1"/>
  </r>
  <r>
    <x v="2238"/>
    <d v="2018-05-04T00:00:00"/>
    <x v="463"/>
    <x v="16"/>
    <x v="0"/>
    <x v="0"/>
    <x v="0"/>
    <x v="0"/>
    <x v="0"/>
    <x v="0"/>
    <x v="1"/>
    <x v="1"/>
    <n v="0"/>
    <n v="1"/>
    <n v="0"/>
    <x v="922"/>
    <n v="0"/>
    <n v="0"/>
    <x v="0"/>
    <n v="0"/>
    <x v="0"/>
    <x v="0"/>
    <x v="1"/>
  </r>
  <r>
    <x v="2239"/>
    <d v="2018-05-04T00:00:00"/>
    <x v="477"/>
    <x v="6"/>
    <x v="1"/>
    <x v="1"/>
    <x v="0"/>
    <x v="19"/>
    <x v="0"/>
    <x v="0"/>
    <x v="0"/>
    <x v="1"/>
    <n v="1"/>
    <n v="1"/>
    <n v="0"/>
    <x v="695"/>
    <n v="0"/>
    <n v="0"/>
    <x v="1"/>
    <n v="0"/>
    <x v="0"/>
    <x v="0"/>
    <x v="0"/>
  </r>
  <r>
    <x v="2240"/>
    <d v="2018-05-04T00:00:00"/>
    <x v="476"/>
    <x v="9"/>
    <x v="0"/>
    <x v="1"/>
    <x v="0"/>
    <x v="9"/>
    <x v="0"/>
    <x v="0"/>
    <x v="0"/>
    <x v="0"/>
    <n v="1"/>
    <n v="1"/>
    <n v="0"/>
    <x v="604"/>
    <n v="0"/>
    <n v="0"/>
    <x v="1"/>
    <n v="0"/>
    <x v="0"/>
    <x v="0"/>
    <x v="0"/>
  </r>
  <r>
    <x v="2241"/>
    <d v="2018-05-04T00:00:00"/>
    <x v="477"/>
    <x v="12"/>
    <x v="0"/>
    <x v="1"/>
    <x v="0"/>
    <x v="19"/>
    <x v="0"/>
    <x v="0"/>
    <x v="0"/>
    <x v="0"/>
    <n v="1"/>
    <n v="1"/>
    <n v="0"/>
    <x v="559"/>
    <n v="0"/>
    <n v="0"/>
    <x v="1"/>
    <n v="0"/>
    <x v="0"/>
    <x v="0"/>
    <x v="0"/>
  </r>
  <r>
    <x v="2242"/>
    <d v="2018-05-04T00:00:00"/>
    <x v="477"/>
    <x v="12"/>
    <x v="0"/>
    <x v="1"/>
    <x v="0"/>
    <x v="19"/>
    <x v="0"/>
    <x v="0"/>
    <x v="0"/>
    <x v="0"/>
    <n v="1"/>
    <n v="1"/>
    <n v="0"/>
    <x v="559"/>
    <n v="0"/>
    <n v="0"/>
    <x v="1"/>
    <n v="0"/>
    <x v="0"/>
    <x v="0"/>
    <x v="0"/>
  </r>
  <r>
    <x v="2243"/>
    <d v="2018-05-04T00:00:00"/>
    <x v="477"/>
    <x v="12"/>
    <x v="0"/>
    <x v="1"/>
    <x v="0"/>
    <x v="19"/>
    <x v="0"/>
    <x v="0"/>
    <x v="0"/>
    <x v="0"/>
    <n v="1"/>
    <n v="1"/>
    <n v="0"/>
    <x v="559"/>
    <n v="0"/>
    <n v="0"/>
    <x v="1"/>
    <n v="0"/>
    <x v="0"/>
    <x v="0"/>
    <x v="0"/>
  </r>
  <r>
    <x v="2244"/>
    <d v="2018-05-04T00:00:00"/>
    <x v="469"/>
    <x v="48"/>
    <x v="0"/>
    <x v="1"/>
    <x v="0"/>
    <x v="3"/>
    <x v="0"/>
    <x v="0"/>
    <x v="0"/>
    <x v="1"/>
    <n v="0"/>
    <n v="0"/>
    <n v="0"/>
    <x v="30"/>
    <n v="0"/>
    <n v="0"/>
    <x v="1"/>
    <n v="0"/>
    <x v="0"/>
    <x v="0"/>
    <x v="0"/>
  </r>
  <r>
    <x v="2245"/>
    <d v="2018-05-04T00:00:00"/>
    <x v="469"/>
    <x v="48"/>
    <x v="0"/>
    <x v="1"/>
    <x v="0"/>
    <x v="3"/>
    <x v="0"/>
    <x v="0"/>
    <x v="0"/>
    <x v="1"/>
    <n v="0"/>
    <n v="0"/>
    <n v="0"/>
    <x v="30"/>
    <n v="0"/>
    <n v="0"/>
    <x v="1"/>
    <n v="0"/>
    <x v="0"/>
    <x v="0"/>
    <x v="0"/>
  </r>
  <r>
    <x v="2246"/>
    <d v="2018-05-04T00:00:00"/>
    <x v="476"/>
    <x v="45"/>
    <x v="1"/>
    <x v="1"/>
    <x v="0"/>
    <x v="9"/>
    <x v="0"/>
    <x v="0"/>
    <x v="0"/>
    <x v="0"/>
    <n v="0"/>
    <n v="1"/>
    <n v="0"/>
    <x v="78"/>
    <n v="0"/>
    <n v="0"/>
    <x v="0"/>
    <n v="1"/>
    <x v="0"/>
    <x v="0"/>
    <x v="0"/>
  </r>
  <r>
    <x v="2247"/>
    <d v="2018-05-04T00:00:00"/>
    <x v="476"/>
    <x v="45"/>
    <x v="1"/>
    <x v="1"/>
    <x v="0"/>
    <x v="9"/>
    <x v="0"/>
    <x v="0"/>
    <x v="0"/>
    <x v="0"/>
    <n v="0"/>
    <n v="1"/>
    <n v="0"/>
    <x v="78"/>
    <n v="0"/>
    <n v="0"/>
    <x v="1"/>
    <n v="1"/>
    <x v="0"/>
    <x v="0"/>
    <x v="0"/>
  </r>
  <r>
    <x v="2248"/>
    <d v="2018-05-04T00:00:00"/>
    <x v="477"/>
    <x v="55"/>
    <x v="0"/>
    <x v="1"/>
    <x v="0"/>
    <x v="19"/>
    <x v="0"/>
    <x v="0"/>
    <x v="0"/>
    <x v="1"/>
    <n v="0"/>
    <n v="0"/>
    <n v="0"/>
    <x v="690"/>
    <n v="0"/>
    <n v="0"/>
    <x v="0"/>
    <n v="0"/>
    <x v="0"/>
    <x v="0"/>
    <x v="0"/>
  </r>
  <r>
    <x v="2249"/>
    <d v="2018-05-04T00:00:00"/>
    <x v="478"/>
    <x v="36"/>
    <x v="1"/>
    <x v="1"/>
    <x v="1"/>
    <x v="10"/>
    <x v="0"/>
    <x v="0"/>
    <x v="0"/>
    <x v="1"/>
    <n v="1"/>
    <n v="1"/>
    <n v="0"/>
    <x v="696"/>
    <n v="1"/>
    <n v="0"/>
    <x v="0"/>
    <n v="1"/>
    <x v="0"/>
    <x v="0"/>
    <x v="0"/>
  </r>
  <r>
    <x v="2250"/>
    <d v="2018-04-05T00:00:00"/>
    <x v="392"/>
    <x v="22"/>
    <x v="1"/>
    <x v="1"/>
    <x v="1"/>
    <x v="0"/>
    <x v="0"/>
    <x v="0"/>
    <x v="0"/>
    <x v="0"/>
    <n v="0"/>
    <n v="1"/>
    <n v="0"/>
    <x v="408"/>
    <n v="0"/>
    <n v="0"/>
    <x v="0"/>
    <n v="1"/>
    <x v="0"/>
    <x v="0"/>
    <x v="0"/>
  </r>
  <r>
    <x v="2251"/>
    <d v="2018-05-04T00:00:00"/>
    <x v="477"/>
    <x v="2"/>
    <x v="1"/>
    <x v="1"/>
    <x v="0"/>
    <x v="19"/>
    <x v="0"/>
    <x v="0"/>
    <x v="0"/>
    <x v="0"/>
    <n v="1"/>
    <n v="1"/>
    <n v="1"/>
    <x v="31"/>
    <n v="0"/>
    <n v="1"/>
    <x v="1"/>
    <n v="1"/>
    <x v="0"/>
    <x v="0"/>
    <x v="0"/>
  </r>
  <r>
    <x v="2252"/>
    <d v="2018-05-04T00:00:00"/>
    <x v="477"/>
    <x v="2"/>
    <x v="1"/>
    <x v="1"/>
    <x v="0"/>
    <x v="19"/>
    <x v="0"/>
    <x v="0"/>
    <x v="0"/>
    <x v="0"/>
    <n v="1"/>
    <n v="1"/>
    <n v="1"/>
    <x v="31"/>
    <n v="0"/>
    <n v="1"/>
    <x v="1"/>
    <n v="1"/>
    <x v="0"/>
    <x v="0"/>
    <x v="0"/>
  </r>
  <r>
    <x v="2253"/>
    <d v="2018-05-04T00:00:00"/>
    <x v="476"/>
    <x v="38"/>
    <x v="0"/>
    <x v="1"/>
    <x v="0"/>
    <x v="9"/>
    <x v="0"/>
    <x v="0"/>
    <x v="0"/>
    <x v="0"/>
    <n v="1"/>
    <n v="1"/>
    <n v="0"/>
    <x v="697"/>
    <n v="0"/>
    <n v="1"/>
    <x v="1"/>
    <n v="0"/>
    <x v="0"/>
    <x v="0"/>
    <x v="0"/>
  </r>
  <r>
    <x v="2254"/>
    <d v="2018-04-05T00:00:00"/>
    <x v="447"/>
    <x v="29"/>
    <x v="0"/>
    <x v="1"/>
    <x v="1"/>
    <x v="10"/>
    <x v="0"/>
    <x v="0"/>
    <x v="0"/>
    <x v="1"/>
    <n v="0"/>
    <n v="0"/>
    <n v="0"/>
    <x v="923"/>
    <n v="0"/>
    <n v="1"/>
    <x v="1"/>
    <n v="0"/>
    <x v="0"/>
    <x v="0"/>
    <x v="0"/>
  </r>
  <r>
    <x v="2255"/>
    <d v="2018-06-04T00:00:00"/>
    <x v="476"/>
    <x v="9"/>
    <x v="0"/>
    <x v="1"/>
    <x v="0"/>
    <x v="19"/>
    <x v="0"/>
    <x v="0"/>
    <x v="0"/>
    <x v="1"/>
    <n v="1"/>
    <n v="1"/>
    <n v="0"/>
    <x v="478"/>
    <n v="0"/>
    <n v="0"/>
    <x v="1"/>
    <n v="1"/>
    <x v="0"/>
    <x v="0"/>
    <x v="0"/>
  </r>
  <r>
    <x v="2256"/>
    <d v="2018-06-04T00:00:00"/>
    <x v="477"/>
    <x v="12"/>
    <x v="0"/>
    <x v="0"/>
    <x v="0"/>
    <x v="3"/>
    <x v="0"/>
    <x v="0"/>
    <x v="0"/>
    <x v="1"/>
    <n v="0"/>
    <n v="1"/>
    <n v="0"/>
    <x v="29"/>
    <n v="0"/>
    <n v="0"/>
    <x v="1"/>
    <n v="0"/>
    <x v="0"/>
    <x v="0"/>
    <x v="0"/>
  </r>
  <r>
    <x v="2257"/>
    <d v="2018-04-06T00:00:00"/>
    <x v="459"/>
    <x v="26"/>
    <x v="0"/>
    <x v="0"/>
    <x v="0"/>
    <x v="18"/>
    <x v="1"/>
    <x v="0"/>
    <x v="0"/>
    <x v="1"/>
    <n v="1"/>
    <n v="0"/>
    <n v="0"/>
    <x v="693"/>
    <n v="1"/>
    <n v="0"/>
    <x v="0"/>
    <n v="1"/>
    <x v="1"/>
    <x v="0"/>
    <x v="0"/>
  </r>
  <r>
    <x v="2258"/>
    <d v="2018-06-04T00:00:00"/>
    <x v="474"/>
    <x v="14"/>
    <x v="1"/>
    <x v="1"/>
    <x v="0"/>
    <x v="0"/>
    <x v="0"/>
    <x v="0"/>
    <x v="0"/>
    <x v="0"/>
    <n v="0"/>
    <n v="1"/>
    <n v="1"/>
    <x v="591"/>
    <n v="1"/>
    <n v="0"/>
    <x v="1"/>
    <n v="1"/>
    <x v="0"/>
    <x v="0"/>
    <x v="0"/>
  </r>
  <r>
    <x v="2259"/>
    <d v="2018-06-04T00:00:00"/>
    <x v="469"/>
    <x v="3"/>
    <x v="1"/>
    <x v="1"/>
    <x v="0"/>
    <x v="10"/>
    <x v="0"/>
    <x v="0"/>
    <x v="0"/>
    <x v="0"/>
    <n v="0"/>
    <n v="0"/>
    <n v="0"/>
    <x v="124"/>
    <n v="0"/>
    <n v="0"/>
    <x v="1"/>
    <n v="0"/>
    <x v="0"/>
    <x v="0"/>
    <x v="0"/>
  </r>
  <r>
    <x v="2260"/>
    <d v="2018-04-06T00:00:00"/>
    <x v="466"/>
    <x v="11"/>
    <x v="0"/>
    <x v="1"/>
    <x v="0"/>
    <x v="11"/>
    <x v="0"/>
    <x v="0"/>
    <x v="0"/>
    <x v="0"/>
    <n v="0"/>
    <n v="0"/>
    <n v="0"/>
    <x v="193"/>
    <n v="0"/>
    <n v="0"/>
    <x v="1"/>
    <n v="0"/>
    <x v="0"/>
    <x v="0"/>
    <x v="0"/>
  </r>
  <r>
    <x v="2261"/>
    <d v="2018-06-04T00:00:00"/>
    <x v="474"/>
    <x v="38"/>
    <x v="0"/>
    <x v="0"/>
    <x v="1"/>
    <x v="0"/>
    <x v="0"/>
    <x v="0"/>
    <x v="0"/>
    <x v="0"/>
    <n v="1"/>
    <n v="1"/>
    <n v="1"/>
    <x v="62"/>
    <n v="1"/>
    <n v="0"/>
    <x v="1"/>
    <n v="1"/>
    <x v="0"/>
    <x v="0"/>
    <x v="0"/>
  </r>
  <r>
    <x v="2262"/>
    <d v="2018-06-04T00:00:00"/>
    <x v="477"/>
    <x v="12"/>
    <x v="0"/>
    <x v="0"/>
    <x v="0"/>
    <x v="3"/>
    <x v="0"/>
    <x v="0"/>
    <x v="0"/>
    <x v="1"/>
    <n v="0"/>
    <n v="1"/>
    <n v="0"/>
    <x v="29"/>
    <n v="0"/>
    <n v="1"/>
    <x v="0"/>
    <n v="0"/>
    <x v="0"/>
    <x v="0"/>
    <x v="0"/>
  </r>
  <r>
    <x v="2263"/>
    <d v="2018-06-04T00:00:00"/>
    <x v="469"/>
    <x v="38"/>
    <x v="0"/>
    <x v="1"/>
    <x v="0"/>
    <x v="10"/>
    <x v="0"/>
    <x v="0"/>
    <x v="0"/>
    <x v="1"/>
    <n v="1"/>
    <n v="1"/>
    <n v="0"/>
    <x v="69"/>
    <n v="0"/>
    <n v="1"/>
    <x v="0"/>
    <n v="1"/>
    <x v="0"/>
    <x v="0"/>
    <x v="0"/>
  </r>
  <r>
    <x v="2264"/>
    <d v="2018-06-04T00:00:00"/>
    <x v="477"/>
    <x v="31"/>
    <x v="1"/>
    <x v="1"/>
    <x v="0"/>
    <x v="3"/>
    <x v="0"/>
    <x v="0"/>
    <x v="0"/>
    <x v="1"/>
    <n v="1"/>
    <n v="1"/>
    <n v="0"/>
    <x v="700"/>
    <n v="0"/>
    <n v="1"/>
    <x v="0"/>
    <n v="0"/>
    <x v="0"/>
    <x v="0"/>
    <x v="0"/>
  </r>
  <r>
    <x v="2265"/>
    <d v="2018-04-07T00:00:00"/>
    <x v="483"/>
    <x v="12"/>
    <x v="1"/>
    <x v="0"/>
    <x v="0"/>
    <x v="11"/>
    <x v="0"/>
    <x v="0"/>
    <x v="0"/>
    <x v="0"/>
    <n v="1"/>
    <n v="0"/>
    <n v="0"/>
    <x v="93"/>
    <n v="0"/>
    <n v="0"/>
    <x v="1"/>
    <n v="0"/>
    <x v="0"/>
    <x v="0"/>
    <x v="0"/>
  </r>
  <r>
    <x v="2266"/>
    <d v="2018-07-04T00:00:00"/>
    <x v="469"/>
    <x v="15"/>
    <x v="0"/>
    <x v="1"/>
    <x v="0"/>
    <x v="7"/>
    <x v="0"/>
    <x v="0"/>
    <x v="0"/>
    <x v="1"/>
    <n v="0"/>
    <n v="0"/>
    <n v="0"/>
    <x v="706"/>
    <n v="0"/>
    <n v="0"/>
    <x v="1"/>
    <n v="0"/>
    <x v="0"/>
    <x v="0"/>
    <x v="0"/>
  </r>
  <r>
    <x v="2267"/>
    <d v="2018-07-04T00:00:00"/>
    <x v="465"/>
    <x v="18"/>
    <x v="0"/>
    <x v="1"/>
    <x v="0"/>
    <x v="19"/>
    <x v="0"/>
    <x v="0"/>
    <x v="0"/>
    <x v="1"/>
    <n v="1"/>
    <n v="1"/>
    <n v="0"/>
    <x v="117"/>
    <n v="1"/>
    <n v="0"/>
    <x v="0"/>
    <n v="1"/>
    <x v="0"/>
    <x v="0"/>
    <x v="0"/>
  </r>
  <r>
    <x v="2268"/>
    <d v="2018-07-04T00:00:00"/>
    <x v="465"/>
    <x v="18"/>
    <x v="0"/>
    <x v="1"/>
    <x v="0"/>
    <x v="19"/>
    <x v="0"/>
    <x v="0"/>
    <x v="0"/>
    <x v="0"/>
    <n v="1"/>
    <n v="1"/>
    <n v="0"/>
    <x v="117"/>
    <n v="1"/>
    <n v="0"/>
    <x v="1"/>
    <n v="1"/>
    <x v="0"/>
    <x v="0"/>
    <x v="0"/>
  </r>
  <r>
    <x v="2269"/>
    <d v="2018-07-04T00:00:00"/>
    <x v="480"/>
    <x v="22"/>
    <x v="1"/>
    <x v="1"/>
    <x v="0"/>
    <x v="11"/>
    <x v="0"/>
    <x v="0"/>
    <x v="0"/>
    <x v="1"/>
    <n v="1"/>
    <n v="1"/>
    <n v="1"/>
    <x v="705"/>
    <n v="1"/>
    <n v="0"/>
    <x v="0"/>
    <n v="1"/>
    <x v="0"/>
    <x v="0"/>
    <x v="0"/>
  </r>
  <r>
    <x v="2270"/>
    <d v="2018-07-04T00:00:00"/>
    <x v="476"/>
    <x v="6"/>
    <x v="0"/>
    <x v="1"/>
    <x v="0"/>
    <x v="3"/>
    <x v="0"/>
    <x v="0"/>
    <x v="0"/>
    <x v="1"/>
    <n v="0"/>
    <n v="0"/>
    <n v="0"/>
    <x v="924"/>
    <n v="0"/>
    <n v="0"/>
    <x v="1"/>
    <n v="0"/>
    <x v="0"/>
    <x v="0"/>
    <x v="0"/>
  </r>
  <r>
    <x v="2271"/>
    <d v="2018-07-04T00:00:00"/>
    <x v="476"/>
    <x v="6"/>
    <x v="0"/>
    <x v="1"/>
    <x v="0"/>
    <x v="3"/>
    <x v="0"/>
    <x v="0"/>
    <x v="0"/>
    <x v="1"/>
    <n v="0"/>
    <n v="0"/>
    <n v="0"/>
    <x v="924"/>
    <n v="0"/>
    <n v="0"/>
    <x v="1"/>
    <n v="0"/>
    <x v="0"/>
    <x v="0"/>
    <x v="0"/>
  </r>
  <r>
    <x v="2272"/>
    <d v="2018-07-04T00:00:00"/>
    <x v="484"/>
    <x v="2"/>
    <x v="0"/>
    <x v="1"/>
    <x v="0"/>
    <x v="4"/>
    <x v="0"/>
    <x v="0"/>
    <x v="0"/>
    <x v="1"/>
    <n v="0"/>
    <n v="0"/>
    <n v="1"/>
    <x v="233"/>
    <n v="0"/>
    <n v="0"/>
    <x v="0"/>
    <n v="1"/>
    <x v="0"/>
    <x v="0"/>
    <x v="0"/>
  </r>
  <r>
    <x v="2273"/>
    <d v="2018-07-04T00:00:00"/>
    <x v="477"/>
    <x v="55"/>
    <x v="1"/>
    <x v="1"/>
    <x v="0"/>
    <x v="10"/>
    <x v="0"/>
    <x v="0"/>
    <x v="0"/>
    <x v="0"/>
    <n v="1"/>
    <n v="1"/>
    <n v="0"/>
    <x v="662"/>
    <n v="0"/>
    <n v="0"/>
    <x v="1"/>
    <n v="0"/>
    <x v="0"/>
    <x v="0"/>
    <x v="0"/>
  </r>
  <r>
    <x v="2274"/>
    <d v="2018-07-04T00:00:00"/>
    <x v="465"/>
    <x v="17"/>
    <x v="1"/>
    <x v="1"/>
    <x v="0"/>
    <x v="19"/>
    <x v="0"/>
    <x v="0"/>
    <x v="0"/>
    <x v="1"/>
    <n v="1"/>
    <n v="1"/>
    <n v="0"/>
    <x v="707"/>
    <n v="0"/>
    <n v="0"/>
    <x v="1"/>
    <n v="1"/>
    <x v="0"/>
    <x v="0"/>
    <x v="0"/>
  </r>
  <r>
    <x v="2275"/>
    <d v="2018-07-04T00:00:00"/>
    <x v="465"/>
    <x v="26"/>
    <x v="1"/>
    <x v="1"/>
    <x v="0"/>
    <x v="19"/>
    <x v="0"/>
    <x v="0"/>
    <x v="0"/>
    <x v="0"/>
    <n v="1"/>
    <n v="1"/>
    <n v="1"/>
    <x v="54"/>
    <n v="1"/>
    <n v="0"/>
    <x v="1"/>
    <n v="1"/>
    <x v="0"/>
    <x v="0"/>
    <x v="0"/>
  </r>
  <r>
    <x v="2276"/>
    <d v="2018-07-04T00:00:00"/>
    <x v="485"/>
    <x v="36"/>
    <x v="0"/>
    <x v="1"/>
    <x v="0"/>
    <x v="20"/>
    <x v="0"/>
    <x v="1"/>
    <x v="0"/>
    <x v="1"/>
    <n v="1"/>
    <n v="1"/>
    <n v="0"/>
    <x v="925"/>
    <n v="0"/>
    <n v="0"/>
    <x v="1"/>
    <n v="0"/>
    <x v="0"/>
    <x v="0"/>
    <x v="1"/>
  </r>
  <r>
    <x v="2277"/>
    <d v="2018-07-04T00:00:00"/>
    <x v="479"/>
    <x v="36"/>
    <x v="0"/>
    <x v="1"/>
    <x v="0"/>
    <x v="2"/>
    <x v="0"/>
    <x v="0"/>
    <x v="0"/>
    <x v="0"/>
    <n v="0"/>
    <n v="0"/>
    <n v="0"/>
    <x v="926"/>
    <n v="0"/>
    <n v="0"/>
    <x v="0"/>
    <n v="0"/>
    <x v="0"/>
    <x v="0"/>
    <x v="0"/>
  </r>
  <r>
    <x v="2278"/>
    <d v="2018-07-04T00:00:00"/>
    <x v="479"/>
    <x v="36"/>
    <x v="0"/>
    <x v="1"/>
    <x v="0"/>
    <x v="2"/>
    <x v="0"/>
    <x v="0"/>
    <x v="0"/>
    <x v="0"/>
    <n v="0"/>
    <n v="0"/>
    <n v="0"/>
    <x v="926"/>
    <n v="0"/>
    <n v="0"/>
    <x v="1"/>
    <n v="0"/>
    <x v="0"/>
    <x v="0"/>
    <x v="0"/>
  </r>
  <r>
    <x v="2279"/>
    <d v="2018-04-07T00:00:00"/>
    <x v="471"/>
    <x v="14"/>
    <x v="0"/>
    <x v="1"/>
    <x v="1"/>
    <x v="7"/>
    <x v="0"/>
    <x v="0"/>
    <x v="0"/>
    <x v="0"/>
    <n v="1"/>
    <n v="1"/>
    <n v="1"/>
    <x v="927"/>
    <n v="0"/>
    <n v="0"/>
    <x v="1"/>
    <n v="1"/>
    <x v="0"/>
    <x v="0"/>
    <x v="0"/>
  </r>
  <r>
    <x v="2280"/>
    <d v="2018-07-04T00:00:00"/>
    <x v="477"/>
    <x v="60"/>
    <x v="0"/>
    <x v="0"/>
    <x v="0"/>
    <x v="10"/>
    <x v="0"/>
    <x v="0"/>
    <x v="0"/>
    <x v="0"/>
    <n v="1"/>
    <n v="1"/>
    <n v="0"/>
    <x v="51"/>
    <n v="0"/>
    <n v="1"/>
    <x v="1"/>
    <n v="0"/>
    <x v="0"/>
    <x v="0"/>
    <x v="0"/>
  </r>
  <r>
    <x v="2281"/>
    <d v="2018-07-04T00:00:00"/>
    <x v="475"/>
    <x v="12"/>
    <x v="1"/>
    <x v="0"/>
    <x v="0"/>
    <x v="14"/>
    <x v="0"/>
    <x v="0"/>
    <x v="0"/>
    <x v="1"/>
    <n v="0"/>
    <n v="1"/>
    <n v="0"/>
    <x v="710"/>
    <n v="0"/>
    <n v="1"/>
    <x v="0"/>
    <n v="0"/>
    <x v="0"/>
    <x v="0"/>
    <x v="0"/>
  </r>
  <r>
    <x v="2282"/>
    <d v="2018-07-04T00:00:00"/>
    <x v="469"/>
    <x v="30"/>
    <x v="0"/>
    <x v="1"/>
    <x v="0"/>
    <x v="7"/>
    <x v="0"/>
    <x v="0"/>
    <x v="0"/>
    <x v="1"/>
    <n v="1"/>
    <n v="1"/>
    <n v="0"/>
    <x v="580"/>
    <n v="0"/>
    <n v="1"/>
    <x v="1"/>
    <n v="0"/>
    <x v="0"/>
    <x v="0"/>
    <x v="0"/>
  </r>
  <r>
    <x v="2283"/>
    <d v="2018-07-04T00:00:00"/>
    <x v="482"/>
    <x v="26"/>
    <x v="0"/>
    <x v="1"/>
    <x v="0"/>
    <x v="13"/>
    <x v="0"/>
    <x v="1"/>
    <x v="0"/>
    <x v="0"/>
    <n v="1"/>
    <n v="1"/>
    <n v="0"/>
    <x v="928"/>
    <n v="0"/>
    <n v="1"/>
    <x v="1"/>
    <n v="0"/>
    <x v="0"/>
    <x v="0"/>
    <x v="1"/>
  </r>
  <r>
    <x v="2284"/>
    <d v="2018-07-04T00:00:00"/>
    <x v="486"/>
    <x v="48"/>
    <x v="1"/>
    <x v="1"/>
    <x v="0"/>
    <x v="25"/>
    <x v="0"/>
    <x v="0"/>
    <x v="0"/>
    <x v="0"/>
    <n v="0"/>
    <n v="0"/>
    <n v="0"/>
    <x v="929"/>
    <n v="1"/>
    <n v="1"/>
    <x v="0"/>
    <n v="0"/>
    <x v="0"/>
    <x v="0"/>
    <x v="0"/>
  </r>
  <r>
    <x v="2285"/>
    <d v="2018-07-04T00:00:00"/>
    <x v="478"/>
    <x v="18"/>
    <x v="1"/>
    <x v="0"/>
    <x v="1"/>
    <x v="0"/>
    <x v="0"/>
    <x v="0"/>
    <x v="0"/>
    <x v="1"/>
    <n v="1"/>
    <n v="1"/>
    <n v="0"/>
    <x v="474"/>
    <n v="0"/>
    <n v="1"/>
    <x v="1"/>
    <n v="0"/>
    <x v="0"/>
    <x v="0"/>
    <x v="0"/>
  </r>
  <r>
    <x v="2286"/>
    <d v="2018-07-04T00:00:00"/>
    <x v="470"/>
    <x v="36"/>
    <x v="1"/>
    <x v="1"/>
    <x v="1"/>
    <x v="8"/>
    <x v="0"/>
    <x v="0"/>
    <x v="0"/>
    <x v="0"/>
    <n v="0"/>
    <n v="0"/>
    <n v="0"/>
    <x v="850"/>
    <n v="0"/>
    <n v="1"/>
    <x v="0"/>
    <n v="0"/>
    <x v="0"/>
    <x v="0"/>
    <x v="0"/>
  </r>
  <r>
    <x v="2287"/>
    <d v="2018-08-04T00:00:00"/>
    <x v="480"/>
    <x v="36"/>
    <x v="1"/>
    <x v="1"/>
    <x v="0"/>
    <x v="8"/>
    <x v="0"/>
    <x v="0"/>
    <x v="0"/>
    <x v="0"/>
    <n v="0"/>
    <n v="0"/>
    <n v="0"/>
    <x v="930"/>
    <n v="0"/>
    <n v="0"/>
    <x v="1"/>
    <n v="0"/>
    <x v="0"/>
    <x v="0"/>
    <x v="0"/>
  </r>
  <r>
    <x v="2288"/>
    <d v="2018-08-04T00:00:00"/>
    <x v="480"/>
    <x v="36"/>
    <x v="1"/>
    <x v="1"/>
    <x v="0"/>
    <x v="8"/>
    <x v="0"/>
    <x v="0"/>
    <x v="0"/>
    <x v="0"/>
    <n v="0"/>
    <n v="0"/>
    <n v="0"/>
    <x v="930"/>
    <n v="0"/>
    <n v="0"/>
    <x v="1"/>
    <n v="0"/>
    <x v="0"/>
    <x v="0"/>
    <x v="0"/>
  </r>
  <r>
    <x v="2289"/>
    <d v="2018-08-04T00:00:00"/>
    <x v="476"/>
    <x v="38"/>
    <x v="1"/>
    <x v="1"/>
    <x v="0"/>
    <x v="10"/>
    <x v="0"/>
    <x v="0"/>
    <x v="0"/>
    <x v="0"/>
    <n v="1"/>
    <n v="1"/>
    <n v="0"/>
    <x v="802"/>
    <n v="0"/>
    <n v="0"/>
    <x v="1"/>
    <n v="0"/>
    <x v="0"/>
    <x v="0"/>
    <x v="0"/>
  </r>
  <r>
    <x v="2290"/>
    <d v="2018-08-04T00:00:00"/>
    <x v="480"/>
    <x v="36"/>
    <x v="1"/>
    <x v="1"/>
    <x v="0"/>
    <x v="8"/>
    <x v="2"/>
    <x v="0"/>
    <x v="0"/>
    <x v="0"/>
    <n v="0"/>
    <n v="1"/>
    <n v="0"/>
    <x v="601"/>
    <n v="0"/>
    <n v="1"/>
    <x v="1"/>
    <n v="0"/>
    <x v="0"/>
    <x v="0"/>
    <x v="0"/>
  </r>
  <r>
    <x v="2291"/>
    <d v="2018-08-04T00:00:00"/>
    <x v="476"/>
    <x v="38"/>
    <x v="1"/>
    <x v="1"/>
    <x v="0"/>
    <x v="10"/>
    <x v="0"/>
    <x v="0"/>
    <x v="0"/>
    <x v="1"/>
    <n v="1"/>
    <n v="1"/>
    <n v="0"/>
    <x v="802"/>
    <n v="1"/>
    <n v="1"/>
    <x v="1"/>
    <n v="0"/>
    <x v="0"/>
    <x v="0"/>
    <x v="0"/>
  </r>
  <r>
    <x v="2292"/>
    <d v="2018-09-04T00:00:00"/>
    <x v="465"/>
    <x v="50"/>
    <x v="0"/>
    <x v="0"/>
    <x v="0"/>
    <x v="10"/>
    <x v="0"/>
    <x v="0"/>
    <x v="0"/>
    <x v="1"/>
    <n v="1"/>
    <n v="1"/>
    <n v="0"/>
    <x v="515"/>
    <n v="0"/>
    <n v="0"/>
    <x v="1"/>
    <n v="0"/>
    <x v="0"/>
    <x v="0"/>
    <x v="0"/>
  </r>
  <r>
    <x v="2293"/>
    <d v="2018-09-04T00:00:00"/>
    <x v="468"/>
    <x v="14"/>
    <x v="0"/>
    <x v="1"/>
    <x v="0"/>
    <x v="3"/>
    <x v="0"/>
    <x v="0"/>
    <x v="1"/>
    <x v="1"/>
    <n v="0"/>
    <n v="1"/>
    <n v="0"/>
    <x v="931"/>
    <n v="0"/>
    <n v="0"/>
    <x v="1"/>
    <n v="0"/>
    <x v="0"/>
    <x v="0"/>
    <x v="1"/>
  </r>
  <r>
    <x v="2294"/>
    <d v="2018-04-09T00:00:00"/>
    <x v="487"/>
    <x v="12"/>
    <x v="1"/>
    <x v="1"/>
    <x v="0"/>
    <x v="7"/>
    <x v="0"/>
    <x v="0"/>
    <x v="0"/>
    <x v="1"/>
    <n v="1"/>
    <n v="0"/>
    <n v="0"/>
    <x v="618"/>
    <n v="0"/>
    <n v="0"/>
    <x v="1"/>
    <n v="0"/>
    <x v="1"/>
    <x v="0"/>
    <x v="0"/>
  </r>
  <r>
    <x v="2295"/>
    <d v="2018-09-04T00:00:00"/>
    <x v="476"/>
    <x v="25"/>
    <x v="0"/>
    <x v="1"/>
    <x v="0"/>
    <x v="7"/>
    <x v="0"/>
    <x v="0"/>
    <x v="0"/>
    <x v="0"/>
    <n v="1"/>
    <n v="1"/>
    <n v="0"/>
    <x v="719"/>
    <n v="0"/>
    <n v="0"/>
    <x v="1"/>
    <n v="0"/>
    <x v="0"/>
    <x v="0"/>
    <x v="0"/>
  </r>
  <r>
    <x v="2296"/>
    <d v="2018-09-04T00:00:00"/>
    <x v="468"/>
    <x v="13"/>
    <x v="1"/>
    <x v="1"/>
    <x v="0"/>
    <x v="3"/>
    <x v="0"/>
    <x v="0"/>
    <x v="0"/>
    <x v="1"/>
    <n v="0"/>
    <n v="0"/>
    <n v="0"/>
    <x v="932"/>
    <n v="0"/>
    <n v="0"/>
    <x v="0"/>
    <n v="0"/>
    <x v="0"/>
    <x v="0"/>
    <x v="0"/>
  </r>
  <r>
    <x v="2297"/>
    <d v="2018-09-04T00:00:00"/>
    <x v="465"/>
    <x v="31"/>
    <x v="1"/>
    <x v="1"/>
    <x v="1"/>
    <x v="10"/>
    <x v="0"/>
    <x v="0"/>
    <x v="0"/>
    <x v="1"/>
    <n v="1"/>
    <n v="1"/>
    <n v="0"/>
    <x v="15"/>
    <n v="0"/>
    <n v="0"/>
    <x v="1"/>
    <n v="0"/>
    <x v="0"/>
    <x v="0"/>
    <x v="0"/>
  </r>
  <r>
    <x v="2298"/>
    <d v="2018-09-04T00:00:00"/>
    <x v="465"/>
    <x v="31"/>
    <x v="1"/>
    <x v="1"/>
    <x v="1"/>
    <x v="10"/>
    <x v="0"/>
    <x v="0"/>
    <x v="0"/>
    <x v="1"/>
    <n v="1"/>
    <n v="1"/>
    <n v="0"/>
    <x v="15"/>
    <n v="0"/>
    <n v="0"/>
    <x v="1"/>
    <n v="0"/>
    <x v="0"/>
    <x v="0"/>
    <x v="0"/>
  </r>
  <r>
    <x v="2299"/>
    <d v="2018-09-04T00:00:00"/>
    <x v="468"/>
    <x v="14"/>
    <x v="0"/>
    <x v="1"/>
    <x v="0"/>
    <x v="3"/>
    <x v="0"/>
    <x v="0"/>
    <x v="1"/>
    <x v="1"/>
    <n v="0"/>
    <n v="1"/>
    <n v="0"/>
    <x v="931"/>
    <n v="0"/>
    <n v="1"/>
    <x v="1"/>
    <n v="0"/>
    <x v="0"/>
    <x v="0"/>
    <x v="1"/>
  </r>
  <r>
    <x v="2300"/>
    <d v="2018-04-09T00:00:00"/>
    <x v="466"/>
    <x v="2"/>
    <x v="0"/>
    <x v="1"/>
    <x v="0"/>
    <x v="13"/>
    <x v="0"/>
    <x v="0"/>
    <x v="0"/>
    <x v="0"/>
    <n v="0"/>
    <n v="0"/>
    <n v="0"/>
    <x v="625"/>
    <n v="1"/>
    <n v="1"/>
    <x v="1"/>
    <n v="0"/>
    <x v="0"/>
    <x v="0"/>
    <x v="0"/>
  </r>
  <r>
    <x v="2301"/>
    <d v="2018-09-04T00:00:00"/>
    <x v="477"/>
    <x v="18"/>
    <x v="1"/>
    <x v="1"/>
    <x v="0"/>
    <x v="0"/>
    <x v="0"/>
    <x v="0"/>
    <x v="0"/>
    <x v="1"/>
    <n v="1"/>
    <n v="1"/>
    <n v="0"/>
    <x v="718"/>
    <n v="1"/>
    <n v="1"/>
    <x v="1"/>
    <n v="0"/>
    <x v="0"/>
    <x v="0"/>
    <x v="0"/>
  </r>
  <r>
    <x v="2302"/>
    <d v="2018-09-04T00:00:00"/>
    <x v="479"/>
    <x v="32"/>
    <x v="1"/>
    <x v="1"/>
    <x v="1"/>
    <x v="9"/>
    <x v="0"/>
    <x v="0"/>
    <x v="0"/>
    <x v="0"/>
    <n v="0"/>
    <n v="0"/>
    <n v="0"/>
    <x v="485"/>
    <n v="0"/>
    <n v="1"/>
    <x v="1"/>
    <n v="1"/>
    <x v="0"/>
    <x v="0"/>
    <x v="0"/>
  </r>
  <r>
    <x v="2303"/>
    <d v="2018-10-04T00:00:00"/>
    <x v="477"/>
    <x v="60"/>
    <x v="0"/>
    <x v="1"/>
    <x v="0"/>
    <x v="5"/>
    <x v="0"/>
    <x v="0"/>
    <x v="0"/>
    <x v="1"/>
    <n v="0"/>
    <n v="1"/>
    <n v="0"/>
    <x v="933"/>
    <n v="0"/>
    <n v="0"/>
    <x v="1"/>
    <n v="1"/>
    <x v="0"/>
    <x v="0"/>
    <x v="0"/>
  </r>
  <r>
    <x v="2304"/>
    <d v="2018-10-04T00:00:00"/>
    <x v="479"/>
    <x v="22"/>
    <x v="1"/>
    <x v="0"/>
    <x v="0"/>
    <x v="19"/>
    <x v="0"/>
    <x v="0"/>
    <x v="0"/>
    <x v="0"/>
    <n v="1"/>
    <n v="1"/>
    <n v="0"/>
    <x v="402"/>
    <n v="0"/>
    <n v="0"/>
    <x v="1"/>
    <n v="0"/>
    <x v="0"/>
    <x v="0"/>
    <x v="0"/>
  </r>
  <r>
    <x v="2305"/>
    <d v="2018-10-04T00:00:00"/>
    <x v="465"/>
    <x v="15"/>
    <x v="1"/>
    <x v="0"/>
    <x v="0"/>
    <x v="7"/>
    <x v="0"/>
    <x v="0"/>
    <x v="0"/>
    <x v="0"/>
    <n v="0"/>
    <n v="1"/>
    <n v="0"/>
    <x v="359"/>
    <n v="0"/>
    <n v="0"/>
    <x v="0"/>
    <n v="0"/>
    <x v="0"/>
    <x v="0"/>
    <x v="0"/>
  </r>
  <r>
    <x v="2306"/>
    <d v="2018-10-04T00:00:00"/>
    <x v="479"/>
    <x v="15"/>
    <x v="1"/>
    <x v="1"/>
    <x v="0"/>
    <x v="19"/>
    <x v="0"/>
    <x v="0"/>
    <x v="0"/>
    <x v="1"/>
    <n v="1"/>
    <n v="1"/>
    <n v="0"/>
    <x v="33"/>
    <n v="0"/>
    <n v="0"/>
    <x v="1"/>
    <n v="0"/>
    <x v="0"/>
    <x v="0"/>
    <x v="0"/>
  </r>
  <r>
    <x v="2307"/>
    <d v="2018-10-04T00:00:00"/>
    <x v="468"/>
    <x v="59"/>
    <x v="0"/>
    <x v="1"/>
    <x v="0"/>
    <x v="10"/>
    <x v="0"/>
    <x v="0"/>
    <x v="0"/>
    <x v="1"/>
    <n v="0"/>
    <n v="0"/>
    <n v="0"/>
    <x v="170"/>
    <n v="0"/>
    <n v="0"/>
    <x v="1"/>
    <n v="0"/>
    <x v="0"/>
    <x v="0"/>
    <x v="0"/>
  </r>
  <r>
    <x v="2308"/>
    <d v="2018-04-10T00:00:00"/>
    <x v="488"/>
    <x v="38"/>
    <x v="0"/>
    <x v="1"/>
    <x v="0"/>
    <x v="41"/>
    <x v="1"/>
    <x v="0"/>
    <x v="0"/>
    <x v="0"/>
    <n v="0"/>
    <n v="1"/>
    <n v="0"/>
    <x v="111"/>
    <n v="1"/>
    <n v="0"/>
    <x v="0"/>
    <n v="1"/>
    <x v="1"/>
    <x v="0"/>
    <x v="0"/>
  </r>
  <r>
    <x v="2309"/>
    <d v="2018-10-04T00:00:00"/>
    <x v="465"/>
    <x v="15"/>
    <x v="1"/>
    <x v="1"/>
    <x v="1"/>
    <x v="7"/>
    <x v="0"/>
    <x v="0"/>
    <x v="0"/>
    <x v="0"/>
    <n v="0"/>
    <n v="1"/>
    <n v="0"/>
    <x v="359"/>
    <n v="0"/>
    <n v="0"/>
    <x v="1"/>
    <n v="0"/>
    <x v="0"/>
    <x v="0"/>
    <x v="0"/>
  </r>
  <r>
    <x v="2310"/>
    <d v="2018-10-04T00:00:00"/>
    <x v="470"/>
    <x v="71"/>
    <x v="0"/>
    <x v="1"/>
    <x v="1"/>
    <x v="9"/>
    <x v="0"/>
    <x v="0"/>
    <x v="0"/>
    <x v="1"/>
    <n v="0"/>
    <n v="0"/>
    <n v="0"/>
    <x v="151"/>
    <n v="0"/>
    <n v="0"/>
    <x v="1"/>
    <n v="1"/>
    <x v="0"/>
    <x v="0"/>
    <x v="0"/>
  </r>
  <r>
    <x v="2311"/>
    <d v="2018-10-04T00:00:00"/>
    <x v="476"/>
    <x v="20"/>
    <x v="0"/>
    <x v="1"/>
    <x v="1"/>
    <x v="0"/>
    <x v="0"/>
    <x v="0"/>
    <x v="0"/>
    <x v="0"/>
    <n v="1"/>
    <n v="1"/>
    <n v="0"/>
    <x v="631"/>
    <n v="0"/>
    <n v="0"/>
    <x v="1"/>
    <n v="0"/>
    <x v="0"/>
    <x v="0"/>
    <x v="0"/>
  </r>
  <r>
    <x v="2312"/>
    <d v="2018-10-04T00:00:00"/>
    <x v="480"/>
    <x v="30"/>
    <x v="0"/>
    <x v="0"/>
    <x v="0"/>
    <x v="13"/>
    <x v="0"/>
    <x v="0"/>
    <x v="0"/>
    <x v="1"/>
    <n v="0"/>
    <n v="1"/>
    <n v="0"/>
    <x v="491"/>
    <n v="0"/>
    <n v="1"/>
    <x v="0"/>
    <n v="0"/>
    <x v="0"/>
    <x v="0"/>
    <x v="0"/>
  </r>
  <r>
    <x v="2313"/>
    <d v="2018-11-04T00:00:00"/>
    <x v="480"/>
    <x v="9"/>
    <x v="0"/>
    <x v="1"/>
    <x v="0"/>
    <x v="9"/>
    <x v="0"/>
    <x v="0"/>
    <x v="0"/>
    <x v="1"/>
    <n v="1"/>
    <n v="1"/>
    <n v="0"/>
    <x v="649"/>
    <n v="0"/>
    <n v="0"/>
    <x v="1"/>
    <n v="0"/>
    <x v="0"/>
    <x v="0"/>
    <x v="0"/>
  </r>
  <r>
    <x v="2314"/>
    <d v="2018-11-04T00:00:00"/>
    <x v="479"/>
    <x v="13"/>
    <x v="1"/>
    <x v="1"/>
    <x v="0"/>
    <x v="3"/>
    <x v="0"/>
    <x v="0"/>
    <x v="0"/>
    <x v="0"/>
    <n v="1"/>
    <n v="1"/>
    <n v="0"/>
    <x v="925"/>
    <n v="1"/>
    <n v="0"/>
    <x v="0"/>
    <n v="0"/>
    <x v="0"/>
    <x v="0"/>
    <x v="0"/>
  </r>
  <r>
    <x v="2315"/>
    <d v="2018-11-04T00:00:00"/>
    <x v="465"/>
    <x v="22"/>
    <x v="1"/>
    <x v="1"/>
    <x v="0"/>
    <x v="0"/>
    <x v="0"/>
    <x v="0"/>
    <x v="0"/>
    <x v="0"/>
    <n v="1"/>
    <n v="1"/>
    <n v="0"/>
    <x v="19"/>
    <n v="0"/>
    <n v="0"/>
    <x v="1"/>
    <n v="0"/>
    <x v="0"/>
    <x v="0"/>
    <x v="0"/>
  </r>
  <r>
    <x v="2316"/>
    <d v="2018-11-04T00:00:00"/>
    <x v="470"/>
    <x v="50"/>
    <x v="0"/>
    <x v="1"/>
    <x v="0"/>
    <x v="19"/>
    <x v="0"/>
    <x v="0"/>
    <x v="0"/>
    <x v="0"/>
    <n v="1"/>
    <n v="1"/>
    <n v="0"/>
    <x v="934"/>
    <n v="0"/>
    <n v="0"/>
    <x v="0"/>
    <n v="1"/>
    <x v="0"/>
    <x v="0"/>
    <x v="0"/>
  </r>
  <r>
    <x v="2317"/>
    <d v="2018-11-04T00:00:00"/>
    <x v="480"/>
    <x v="22"/>
    <x v="1"/>
    <x v="1"/>
    <x v="0"/>
    <x v="9"/>
    <x v="0"/>
    <x v="0"/>
    <x v="0"/>
    <x v="1"/>
    <n v="1"/>
    <n v="1"/>
    <n v="0"/>
    <x v="893"/>
    <n v="0"/>
    <n v="0"/>
    <x v="0"/>
    <n v="0"/>
    <x v="0"/>
    <x v="0"/>
    <x v="0"/>
  </r>
  <r>
    <x v="2318"/>
    <d v="2018-11-04T00:00:00"/>
    <x v="480"/>
    <x v="22"/>
    <x v="1"/>
    <x v="1"/>
    <x v="0"/>
    <x v="9"/>
    <x v="0"/>
    <x v="0"/>
    <x v="0"/>
    <x v="0"/>
    <n v="1"/>
    <n v="1"/>
    <n v="0"/>
    <x v="893"/>
    <n v="0"/>
    <n v="0"/>
    <x v="1"/>
    <n v="0"/>
    <x v="0"/>
    <x v="0"/>
    <x v="0"/>
  </r>
  <r>
    <x v="2319"/>
    <d v="2018-11-04T00:00:00"/>
    <x v="485"/>
    <x v="10"/>
    <x v="1"/>
    <x v="1"/>
    <x v="0"/>
    <x v="13"/>
    <x v="0"/>
    <x v="0"/>
    <x v="0"/>
    <x v="1"/>
    <n v="0"/>
    <n v="0"/>
    <n v="0"/>
    <x v="252"/>
    <n v="0"/>
    <n v="0"/>
    <x v="0"/>
    <n v="0"/>
    <x v="0"/>
    <x v="0"/>
    <x v="0"/>
  </r>
  <r>
    <x v="2320"/>
    <d v="2018-11-04T00:00:00"/>
    <x v="485"/>
    <x v="10"/>
    <x v="1"/>
    <x v="1"/>
    <x v="0"/>
    <x v="13"/>
    <x v="0"/>
    <x v="0"/>
    <x v="0"/>
    <x v="1"/>
    <n v="0"/>
    <n v="0"/>
    <n v="0"/>
    <x v="252"/>
    <n v="0"/>
    <n v="0"/>
    <x v="0"/>
    <n v="0"/>
    <x v="0"/>
    <x v="0"/>
    <x v="0"/>
  </r>
  <r>
    <x v="2321"/>
    <d v="2018-11-04T00:00:00"/>
    <x v="476"/>
    <x v="22"/>
    <x v="0"/>
    <x v="1"/>
    <x v="0"/>
    <x v="5"/>
    <x v="2"/>
    <x v="0"/>
    <x v="0"/>
    <x v="0"/>
    <n v="1"/>
    <n v="1"/>
    <n v="0"/>
    <x v="411"/>
    <n v="0"/>
    <n v="0"/>
    <x v="1"/>
    <n v="0"/>
    <x v="0"/>
    <x v="0"/>
    <x v="0"/>
  </r>
  <r>
    <x v="2322"/>
    <d v="2018-11-04T00:00:00"/>
    <x v="480"/>
    <x v="9"/>
    <x v="0"/>
    <x v="1"/>
    <x v="0"/>
    <x v="9"/>
    <x v="0"/>
    <x v="0"/>
    <x v="0"/>
    <x v="1"/>
    <n v="1"/>
    <n v="1"/>
    <n v="0"/>
    <x v="649"/>
    <n v="0"/>
    <n v="1"/>
    <x v="0"/>
    <n v="0"/>
    <x v="0"/>
    <x v="0"/>
    <x v="0"/>
  </r>
  <r>
    <x v="2323"/>
    <d v="2018-11-04T00:00:00"/>
    <x v="479"/>
    <x v="9"/>
    <x v="1"/>
    <x v="1"/>
    <x v="0"/>
    <x v="3"/>
    <x v="0"/>
    <x v="0"/>
    <x v="0"/>
    <x v="0"/>
    <n v="0"/>
    <n v="1"/>
    <n v="0"/>
    <x v="935"/>
    <n v="1"/>
    <n v="1"/>
    <x v="0"/>
    <n v="0"/>
    <x v="0"/>
    <x v="0"/>
    <x v="0"/>
  </r>
  <r>
    <x v="2324"/>
    <d v="2018-11-04T00:00:00"/>
    <x v="477"/>
    <x v="10"/>
    <x v="0"/>
    <x v="1"/>
    <x v="0"/>
    <x v="18"/>
    <x v="0"/>
    <x v="0"/>
    <x v="0"/>
    <x v="1"/>
    <n v="0"/>
    <n v="0"/>
    <n v="0"/>
    <x v="731"/>
    <n v="0"/>
    <n v="1"/>
    <x v="1"/>
    <n v="0"/>
    <x v="0"/>
    <x v="0"/>
    <x v="0"/>
  </r>
  <r>
    <x v="2325"/>
    <d v="2018-11-04T00:00:00"/>
    <x v="475"/>
    <x v="8"/>
    <x v="0"/>
    <x v="1"/>
    <x v="0"/>
    <x v="2"/>
    <x v="0"/>
    <x v="0"/>
    <x v="0"/>
    <x v="0"/>
    <n v="1"/>
    <n v="1"/>
    <n v="0"/>
    <x v="730"/>
    <n v="0"/>
    <n v="1"/>
    <x v="0"/>
    <n v="0"/>
    <x v="0"/>
    <x v="0"/>
    <x v="0"/>
  </r>
  <r>
    <x v="2326"/>
    <d v="2018-11-04T00:00:00"/>
    <x v="475"/>
    <x v="8"/>
    <x v="0"/>
    <x v="1"/>
    <x v="0"/>
    <x v="2"/>
    <x v="0"/>
    <x v="0"/>
    <x v="0"/>
    <x v="0"/>
    <n v="1"/>
    <n v="1"/>
    <n v="0"/>
    <x v="730"/>
    <n v="0"/>
    <n v="1"/>
    <x v="0"/>
    <n v="0"/>
    <x v="0"/>
    <x v="0"/>
    <x v="0"/>
  </r>
  <r>
    <x v="2327"/>
    <d v="2018-11-04T00:00:00"/>
    <x v="475"/>
    <x v="14"/>
    <x v="1"/>
    <x v="1"/>
    <x v="0"/>
    <x v="2"/>
    <x v="0"/>
    <x v="0"/>
    <x v="0"/>
    <x v="0"/>
    <n v="1"/>
    <n v="1"/>
    <n v="0"/>
    <x v="549"/>
    <n v="0"/>
    <n v="1"/>
    <x v="0"/>
    <n v="0"/>
    <x v="0"/>
    <x v="0"/>
    <x v="0"/>
  </r>
  <r>
    <x v="2328"/>
    <d v="2018-11-04T00:00:00"/>
    <x v="476"/>
    <x v="22"/>
    <x v="0"/>
    <x v="1"/>
    <x v="0"/>
    <x v="5"/>
    <x v="0"/>
    <x v="0"/>
    <x v="0"/>
    <x v="1"/>
    <n v="0"/>
    <n v="0"/>
    <n v="0"/>
    <x v="936"/>
    <n v="0"/>
    <n v="1"/>
    <x v="0"/>
    <n v="0"/>
    <x v="0"/>
    <x v="0"/>
    <x v="0"/>
  </r>
  <r>
    <x v="2329"/>
    <d v="2018-12-04T00:00:00"/>
    <x v="470"/>
    <x v="36"/>
    <x v="1"/>
    <x v="1"/>
    <x v="0"/>
    <x v="3"/>
    <x v="0"/>
    <x v="0"/>
    <x v="0"/>
    <x v="1"/>
    <n v="1"/>
    <n v="1"/>
    <n v="0"/>
    <x v="200"/>
    <n v="1"/>
    <n v="0"/>
    <x v="1"/>
    <n v="1"/>
    <x v="0"/>
    <x v="0"/>
    <x v="0"/>
  </r>
  <r>
    <x v="2330"/>
    <d v="2018-12-04T00:00:00"/>
    <x v="475"/>
    <x v="18"/>
    <x v="1"/>
    <x v="0"/>
    <x v="0"/>
    <x v="13"/>
    <x v="0"/>
    <x v="0"/>
    <x v="0"/>
    <x v="0"/>
    <n v="0"/>
    <n v="1"/>
    <n v="0"/>
    <x v="607"/>
    <n v="0"/>
    <n v="0"/>
    <x v="1"/>
    <n v="0"/>
    <x v="0"/>
    <x v="0"/>
    <x v="0"/>
  </r>
  <r>
    <x v="2331"/>
    <d v="2018-12-04T00:00:00"/>
    <x v="480"/>
    <x v="30"/>
    <x v="1"/>
    <x v="1"/>
    <x v="0"/>
    <x v="19"/>
    <x v="0"/>
    <x v="0"/>
    <x v="0"/>
    <x v="1"/>
    <n v="0"/>
    <n v="0"/>
    <n v="0"/>
    <x v="234"/>
    <n v="0"/>
    <n v="0"/>
    <x v="0"/>
    <n v="0"/>
    <x v="0"/>
    <x v="0"/>
    <x v="0"/>
  </r>
  <r>
    <x v="2332"/>
    <d v="2018-12-04T00:00:00"/>
    <x v="480"/>
    <x v="30"/>
    <x v="1"/>
    <x v="1"/>
    <x v="0"/>
    <x v="19"/>
    <x v="0"/>
    <x v="0"/>
    <x v="0"/>
    <x v="1"/>
    <n v="0"/>
    <n v="0"/>
    <n v="0"/>
    <x v="234"/>
    <n v="0"/>
    <n v="0"/>
    <x v="0"/>
    <n v="0"/>
    <x v="0"/>
    <x v="0"/>
    <x v="0"/>
  </r>
  <r>
    <x v="2333"/>
    <d v="2018-12-04T00:00:00"/>
    <x v="480"/>
    <x v="18"/>
    <x v="1"/>
    <x v="1"/>
    <x v="0"/>
    <x v="19"/>
    <x v="0"/>
    <x v="0"/>
    <x v="0"/>
    <x v="1"/>
    <n v="1"/>
    <n v="1"/>
    <n v="0"/>
    <x v="10"/>
    <n v="0"/>
    <n v="0"/>
    <x v="1"/>
    <n v="0"/>
    <x v="0"/>
    <x v="0"/>
    <x v="0"/>
  </r>
  <r>
    <x v="2334"/>
    <d v="2018-12-04T00:00:00"/>
    <x v="470"/>
    <x v="36"/>
    <x v="1"/>
    <x v="1"/>
    <x v="0"/>
    <x v="3"/>
    <x v="0"/>
    <x v="0"/>
    <x v="0"/>
    <x v="1"/>
    <n v="1"/>
    <n v="1"/>
    <n v="0"/>
    <x v="200"/>
    <n v="1"/>
    <n v="0"/>
    <x v="1"/>
    <n v="1"/>
    <x v="0"/>
    <x v="0"/>
    <x v="0"/>
  </r>
  <r>
    <x v="2335"/>
    <d v="2018-12-04T00:00:00"/>
    <x v="489"/>
    <x v="54"/>
    <x v="0"/>
    <x v="1"/>
    <x v="0"/>
    <x v="24"/>
    <x v="0"/>
    <x v="0"/>
    <x v="0"/>
    <x v="1"/>
    <n v="1"/>
    <n v="1"/>
    <n v="0"/>
    <x v="937"/>
    <n v="0"/>
    <n v="0"/>
    <x v="0"/>
    <n v="0"/>
    <x v="0"/>
    <x v="0"/>
    <x v="0"/>
  </r>
  <r>
    <x v="2336"/>
    <d v="2018-12-04T00:00:00"/>
    <x v="468"/>
    <x v="37"/>
    <x v="0"/>
    <x v="1"/>
    <x v="0"/>
    <x v="0"/>
    <x v="0"/>
    <x v="0"/>
    <x v="0"/>
    <x v="1"/>
    <n v="1"/>
    <n v="1"/>
    <n v="0"/>
    <x v="31"/>
    <n v="0"/>
    <n v="0"/>
    <x v="1"/>
    <n v="0"/>
    <x v="0"/>
    <x v="0"/>
    <x v="0"/>
  </r>
  <r>
    <x v="2337"/>
    <d v="2018-12-04T00:00:00"/>
    <x v="468"/>
    <x v="37"/>
    <x v="0"/>
    <x v="1"/>
    <x v="0"/>
    <x v="0"/>
    <x v="0"/>
    <x v="0"/>
    <x v="0"/>
    <x v="0"/>
    <n v="1"/>
    <n v="1"/>
    <n v="0"/>
    <x v="31"/>
    <n v="0"/>
    <n v="0"/>
    <x v="1"/>
    <n v="0"/>
    <x v="0"/>
    <x v="0"/>
    <x v="0"/>
  </r>
  <r>
    <x v="2338"/>
    <d v="2018-12-04T00:00:00"/>
    <x v="470"/>
    <x v="36"/>
    <x v="0"/>
    <x v="1"/>
    <x v="0"/>
    <x v="3"/>
    <x v="0"/>
    <x v="0"/>
    <x v="0"/>
    <x v="1"/>
    <n v="0"/>
    <n v="1"/>
    <n v="0"/>
    <x v="555"/>
    <n v="0"/>
    <n v="0"/>
    <x v="0"/>
    <n v="0"/>
    <x v="0"/>
    <x v="0"/>
    <x v="0"/>
  </r>
  <r>
    <x v="2339"/>
    <d v="2018-12-04T00:00:00"/>
    <x v="479"/>
    <x v="2"/>
    <x v="0"/>
    <x v="1"/>
    <x v="1"/>
    <x v="10"/>
    <x v="0"/>
    <x v="0"/>
    <x v="1"/>
    <x v="0"/>
    <n v="0"/>
    <n v="1"/>
    <n v="0"/>
    <x v="519"/>
    <n v="1"/>
    <n v="0"/>
    <x v="0"/>
    <n v="0"/>
    <x v="0"/>
    <x v="0"/>
    <x v="1"/>
  </r>
  <r>
    <x v="2340"/>
    <d v="2018-12-04T00:00:00"/>
    <x v="468"/>
    <x v="33"/>
    <x v="0"/>
    <x v="1"/>
    <x v="0"/>
    <x v="0"/>
    <x v="0"/>
    <x v="0"/>
    <x v="0"/>
    <x v="1"/>
    <n v="1"/>
    <n v="1"/>
    <n v="0"/>
    <x v="557"/>
    <n v="1"/>
    <n v="1"/>
    <x v="1"/>
    <n v="0"/>
    <x v="0"/>
    <x v="0"/>
    <x v="0"/>
  </r>
  <r>
    <x v="2341"/>
    <s v="13/04/2018"/>
    <x v="482"/>
    <x v="2"/>
    <x v="0"/>
    <x v="0"/>
    <x v="0"/>
    <x v="0"/>
    <x v="0"/>
    <x v="0"/>
    <x v="0"/>
    <x v="1"/>
    <n v="0"/>
    <n v="1"/>
    <n v="0"/>
    <x v="938"/>
    <n v="0"/>
    <n v="0"/>
    <x v="1"/>
    <n v="0"/>
    <x v="0"/>
    <x v="0"/>
    <x v="0"/>
  </r>
  <r>
    <x v="2342"/>
    <d v="2018-04-13T00:00:00"/>
    <x v="490"/>
    <x v="9"/>
    <x v="1"/>
    <x v="1"/>
    <x v="0"/>
    <x v="0"/>
    <x v="1"/>
    <x v="0"/>
    <x v="0"/>
    <x v="0"/>
    <n v="1"/>
    <n v="1"/>
    <n v="1"/>
    <x v="939"/>
    <n v="1"/>
    <n v="0"/>
    <x v="0"/>
    <n v="1"/>
    <x v="0"/>
    <x v="0"/>
    <x v="0"/>
  </r>
  <r>
    <x v="2343"/>
    <s v="13/04/2018"/>
    <x v="486"/>
    <x v="47"/>
    <x v="1"/>
    <x v="1"/>
    <x v="0"/>
    <x v="14"/>
    <x v="0"/>
    <x v="0"/>
    <x v="0"/>
    <x v="1"/>
    <n v="1"/>
    <n v="1"/>
    <n v="0"/>
    <x v="372"/>
    <n v="1"/>
    <n v="0"/>
    <x v="0"/>
    <n v="1"/>
    <x v="0"/>
    <x v="0"/>
    <x v="0"/>
  </r>
  <r>
    <x v="2344"/>
    <s v="13/04/2018"/>
    <x v="480"/>
    <x v="10"/>
    <x v="0"/>
    <x v="0"/>
    <x v="0"/>
    <x v="3"/>
    <x v="0"/>
    <x v="0"/>
    <x v="0"/>
    <x v="1"/>
    <n v="0"/>
    <n v="1"/>
    <n v="0"/>
    <x v="940"/>
    <n v="0"/>
    <n v="1"/>
    <x v="0"/>
    <n v="0"/>
    <x v="0"/>
    <x v="0"/>
    <x v="0"/>
  </r>
  <r>
    <x v="2345"/>
    <d v="2018-04-14T00:00:00"/>
    <x v="466"/>
    <x v="14"/>
    <x v="1"/>
    <x v="0"/>
    <x v="0"/>
    <x v="7"/>
    <x v="0"/>
    <x v="0"/>
    <x v="0"/>
    <x v="1"/>
    <n v="1"/>
    <n v="1"/>
    <n v="0"/>
    <x v="881"/>
    <n v="0"/>
    <n v="0"/>
    <x v="1"/>
    <n v="0"/>
    <x v="0"/>
    <x v="0"/>
    <x v="0"/>
  </r>
  <r>
    <x v="2346"/>
    <s v="14/04/2018"/>
    <x v="491"/>
    <x v="18"/>
    <x v="0"/>
    <x v="1"/>
    <x v="0"/>
    <x v="8"/>
    <x v="0"/>
    <x v="0"/>
    <x v="0"/>
    <x v="1"/>
    <n v="1"/>
    <n v="1"/>
    <n v="0"/>
    <x v="250"/>
    <n v="0"/>
    <n v="0"/>
    <x v="1"/>
    <n v="0"/>
    <x v="0"/>
    <x v="0"/>
    <x v="0"/>
  </r>
  <r>
    <x v="2347"/>
    <s v="14/04/2018"/>
    <x v="492"/>
    <x v="6"/>
    <x v="1"/>
    <x v="1"/>
    <x v="1"/>
    <x v="13"/>
    <x v="0"/>
    <x v="0"/>
    <x v="0"/>
    <x v="1"/>
    <n v="1"/>
    <n v="1"/>
    <n v="0"/>
    <x v="531"/>
    <n v="0"/>
    <n v="0"/>
    <x v="0"/>
    <n v="0"/>
    <x v="0"/>
    <x v="0"/>
    <x v="0"/>
  </r>
  <r>
    <x v="2348"/>
    <s v="14/04/2018"/>
    <x v="480"/>
    <x v="22"/>
    <x v="0"/>
    <x v="0"/>
    <x v="0"/>
    <x v="10"/>
    <x v="0"/>
    <x v="0"/>
    <x v="0"/>
    <x v="0"/>
    <n v="0"/>
    <n v="1"/>
    <n v="1"/>
    <x v="941"/>
    <n v="1"/>
    <n v="1"/>
    <x v="1"/>
    <n v="0"/>
    <x v="0"/>
    <x v="0"/>
    <x v="0"/>
  </r>
  <r>
    <x v="2349"/>
    <s v="14/04/2018"/>
    <x v="485"/>
    <x v="5"/>
    <x v="0"/>
    <x v="0"/>
    <x v="0"/>
    <x v="3"/>
    <x v="0"/>
    <x v="0"/>
    <x v="0"/>
    <x v="1"/>
    <n v="0"/>
    <n v="1"/>
    <n v="0"/>
    <x v="741"/>
    <n v="0"/>
    <n v="1"/>
    <x v="1"/>
    <n v="0"/>
    <x v="0"/>
    <x v="0"/>
    <x v="0"/>
  </r>
  <r>
    <x v="2350"/>
    <s v="14/04/2018"/>
    <x v="485"/>
    <x v="5"/>
    <x v="0"/>
    <x v="0"/>
    <x v="0"/>
    <x v="3"/>
    <x v="0"/>
    <x v="0"/>
    <x v="0"/>
    <x v="1"/>
    <n v="0"/>
    <n v="1"/>
    <n v="0"/>
    <x v="741"/>
    <n v="0"/>
    <n v="1"/>
    <x v="1"/>
    <n v="0"/>
    <x v="0"/>
    <x v="0"/>
    <x v="0"/>
  </r>
  <r>
    <x v="2351"/>
    <s v="14/04/2018"/>
    <x v="470"/>
    <x v="14"/>
    <x v="1"/>
    <x v="0"/>
    <x v="0"/>
    <x v="7"/>
    <x v="0"/>
    <x v="0"/>
    <x v="0"/>
    <x v="1"/>
    <n v="1"/>
    <n v="1"/>
    <n v="0"/>
    <x v="881"/>
    <n v="0"/>
    <n v="1"/>
    <x v="1"/>
    <n v="0"/>
    <x v="0"/>
    <x v="0"/>
    <x v="0"/>
  </r>
  <r>
    <x v="2352"/>
    <d v="2018-04-14T00:00:00"/>
    <x v="481"/>
    <x v="12"/>
    <x v="1"/>
    <x v="1"/>
    <x v="0"/>
    <x v="0"/>
    <x v="1"/>
    <x v="0"/>
    <x v="0"/>
    <x v="0"/>
    <n v="0"/>
    <n v="1"/>
    <n v="0"/>
    <x v="942"/>
    <n v="0"/>
    <n v="1"/>
    <x v="1"/>
    <n v="0"/>
    <x v="0"/>
    <x v="0"/>
    <x v="0"/>
  </r>
  <r>
    <x v="2353"/>
    <s v="14/04/2018"/>
    <x v="480"/>
    <x v="51"/>
    <x v="1"/>
    <x v="1"/>
    <x v="1"/>
    <x v="10"/>
    <x v="0"/>
    <x v="0"/>
    <x v="0"/>
    <x v="0"/>
    <n v="1"/>
    <n v="1"/>
    <n v="0"/>
    <x v="405"/>
    <n v="0"/>
    <n v="1"/>
    <x v="1"/>
    <n v="0"/>
    <x v="0"/>
    <x v="0"/>
    <x v="0"/>
  </r>
  <r>
    <x v="2354"/>
    <s v="15/04/2018"/>
    <x v="475"/>
    <x v="7"/>
    <x v="0"/>
    <x v="0"/>
    <x v="1"/>
    <x v="3"/>
    <x v="0"/>
    <x v="0"/>
    <x v="0"/>
    <x v="1"/>
    <n v="0"/>
    <n v="0"/>
    <n v="0"/>
    <x v="943"/>
    <n v="0"/>
    <n v="0"/>
    <x v="0"/>
    <n v="0"/>
    <x v="0"/>
    <x v="0"/>
    <x v="0"/>
  </r>
  <r>
    <x v="2355"/>
    <s v="15/04/2018"/>
    <x v="493"/>
    <x v="64"/>
    <x v="0"/>
    <x v="1"/>
    <x v="0"/>
    <x v="8"/>
    <x v="0"/>
    <x v="0"/>
    <x v="0"/>
    <x v="1"/>
    <n v="1"/>
    <n v="1"/>
    <n v="0"/>
    <x v="635"/>
    <n v="1"/>
    <n v="0"/>
    <x v="0"/>
    <n v="0"/>
    <x v="1"/>
    <x v="0"/>
    <x v="0"/>
  </r>
  <r>
    <x v="2356"/>
    <s v="15/04/2018"/>
    <x v="323"/>
    <x v="3"/>
    <x v="0"/>
    <x v="1"/>
    <x v="0"/>
    <x v="28"/>
    <x v="0"/>
    <x v="0"/>
    <x v="0"/>
    <x v="1"/>
    <n v="0"/>
    <n v="0"/>
    <n v="0"/>
    <x v="239"/>
    <n v="1"/>
    <n v="0"/>
    <x v="0"/>
    <n v="0"/>
    <x v="0"/>
    <x v="0"/>
    <x v="0"/>
  </r>
  <r>
    <x v="2357"/>
    <s v="15/04/2018"/>
    <x v="323"/>
    <x v="50"/>
    <x v="1"/>
    <x v="1"/>
    <x v="0"/>
    <x v="28"/>
    <x v="0"/>
    <x v="0"/>
    <x v="0"/>
    <x v="1"/>
    <n v="1"/>
    <n v="1"/>
    <n v="0"/>
    <x v="163"/>
    <n v="0"/>
    <n v="0"/>
    <x v="1"/>
    <n v="0"/>
    <x v="0"/>
    <x v="1"/>
    <x v="0"/>
  </r>
  <r>
    <x v="2358"/>
    <s v="15/04/2018"/>
    <x v="475"/>
    <x v="7"/>
    <x v="0"/>
    <x v="0"/>
    <x v="1"/>
    <x v="3"/>
    <x v="0"/>
    <x v="0"/>
    <x v="0"/>
    <x v="1"/>
    <n v="0"/>
    <n v="0"/>
    <n v="0"/>
    <x v="943"/>
    <n v="0"/>
    <n v="0"/>
    <x v="0"/>
    <n v="0"/>
    <x v="0"/>
    <x v="0"/>
    <x v="0"/>
  </r>
  <r>
    <x v="2359"/>
    <s v="15/04/2018"/>
    <x v="475"/>
    <x v="7"/>
    <x v="0"/>
    <x v="0"/>
    <x v="1"/>
    <x v="3"/>
    <x v="0"/>
    <x v="0"/>
    <x v="0"/>
    <x v="1"/>
    <n v="0"/>
    <n v="0"/>
    <n v="0"/>
    <x v="943"/>
    <n v="0"/>
    <n v="0"/>
    <x v="1"/>
    <n v="0"/>
    <x v="0"/>
    <x v="0"/>
    <x v="0"/>
  </r>
  <r>
    <x v="2360"/>
    <s v="15/04/2018"/>
    <x v="491"/>
    <x v="16"/>
    <x v="0"/>
    <x v="1"/>
    <x v="1"/>
    <x v="2"/>
    <x v="0"/>
    <x v="0"/>
    <x v="0"/>
    <x v="1"/>
    <n v="0"/>
    <n v="1"/>
    <n v="0"/>
    <x v="523"/>
    <n v="0"/>
    <n v="0"/>
    <x v="1"/>
    <n v="0"/>
    <x v="0"/>
    <x v="0"/>
    <x v="0"/>
  </r>
  <r>
    <x v="2361"/>
    <s v="15/04/2018"/>
    <x v="475"/>
    <x v="2"/>
    <x v="1"/>
    <x v="1"/>
    <x v="1"/>
    <x v="3"/>
    <x v="0"/>
    <x v="0"/>
    <x v="0"/>
    <x v="1"/>
    <n v="0"/>
    <n v="1"/>
    <n v="0"/>
    <x v="69"/>
    <n v="1"/>
    <n v="0"/>
    <x v="0"/>
    <n v="1"/>
    <x v="0"/>
    <x v="0"/>
    <x v="0"/>
  </r>
  <r>
    <x v="2362"/>
    <s v="15/04/2018"/>
    <x v="475"/>
    <x v="9"/>
    <x v="1"/>
    <x v="0"/>
    <x v="0"/>
    <x v="3"/>
    <x v="0"/>
    <x v="0"/>
    <x v="0"/>
    <x v="0"/>
    <n v="0"/>
    <n v="1"/>
    <n v="0"/>
    <x v="749"/>
    <n v="0"/>
    <n v="1"/>
    <x v="1"/>
    <n v="0"/>
    <x v="0"/>
    <x v="0"/>
    <x v="0"/>
  </r>
  <r>
    <x v="2363"/>
    <s v="15/04/2018"/>
    <x v="494"/>
    <x v="36"/>
    <x v="0"/>
    <x v="0"/>
    <x v="0"/>
    <x v="13"/>
    <x v="0"/>
    <x v="0"/>
    <x v="0"/>
    <x v="1"/>
    <n v="1"/>
    <n v="1"/>
    <n v="0"/>
    <x v="944"/>
    <n v="0"/>
    <n v="1"/>
    <x v="0"/>
    <n v="0"/>
    <x v="0"/>
    <x v="0"/>
    <x v="0"/>
  </r>
  <r>
    <x v="2364"/>
    <s v="15/04/2018"/>
    <x v="470"/>
    <x v="5"/>
    <x v="1"/>
    <x v="0"/>
    <x v="0"/>
    <x v="0"/>
    <x v="0"/>
    <x v="0"/>
    <x v="0"/>
    <x v="1"/>
    <n v="1"/>
    <n v="1"/>
    <n v="0"/>
    <x v="678"/>
    <n v="0"/>
    <n v="1"/>
    <x v="1"/>
    <n v="0"/>
    <x v="0"/>
    <x v="0"/>
    <x v="0"/>
  </r>
  <r>
    <x v="2365"/>
    <s v="15/04/2018"/>
    <x v="494"/>
    <x v="36"/>
    <x v="0"/>
    <x v="0"/>
    <x v="0"/>
    <x v="13"/>
    <x v="0"/>
    <x v="0"/>
    <x v="0"/>
    <x v="1"/>
    <n v="1"/>
    <n v="1"/>
    <n v="0"/>
    <x v="944"/>
    <n v="0"/>
    <n v="1"/>
    <x v="0"/>
    <n v="0"/>
    <x v="0"/>
    <x v="0"/>
    <x v="0"/>
  </r>
  <r>
    <x v="2366"/>
    <d v="2018-04-15T00:00:00"/>
    <x v="481"/>
    <x v="25"/>
    <x v="0"/>
    <x v="1"/>
    <x v="0"/>
    <x v="5"/>
    <x v="1"/>
    <x v="0"/>
    <x v="0"/>
    <x v="1"/>
    <n v="1"/>
    <n v="0"/>
    <n v="0"/>
    <x v="446"/>
    <n v="0"/>
    <n v="1"/>
    <x v="0"/>
    <n v="1"/>
    <x v="0"/>
    <x v="0"/>
    <x v="0"/>
  </r>
  <r>
    <x v="2367"/>
    <s v="15/04/2018"/>
    <x v="492"/>
    <x v="15"/>
    <x v="0"/>
    <x v="1"/>
    <x v="0"/>
    <x v="9"/>
    <x v="0"/>
    <x v="0"/>
    <x v="0"/>
    <x v="0"/>
    <n v="1"/>
    <n v="1"/>
    <n v="0"/>
    <x v="521"/>
    <n v="0"/>
    <n v="1"/>
    <x v="1"/>
    <n v="0"/>
    <x v="0"/>
    <x v="0"/>
    <x v="0"/>
  </r>
  <r>
    <x v="2368"/>
    <s v="15/04/2018"/>
    <x v="493"/>
    <x v="11"/>
    <x v="0"/>
    <x v="0"/>
    <x v="1"/>
    <x v="8"/>
    <x v="0"/>
    <x v="0"/>
    <x v="0"/>
    <x v="1"/>
    <n v="1"/>
    <n v="1"/>
    <n v="0"/>
    <x v="264"/>
    <n v="1"/>
    <n v="1"/>
    <x v="0"/>
    <n v="1"/>
    <x v="0"/>
    <x v="0"/>
    <x v="0"/>
  </r>
  <r>
    <x v="2369"/>
    <s v="16/04/2018"/>
    <x v="323"/>
    <x v="26"/>
    <x v="1"/>
    <x v="1"/>
    <x v="0"/>
    <x v="16"/>
    <x v="0"/>
    <x v="0"/>
    <x v="0"/>
    <x v="1"/>
    <n v="1"/>
    <n v="1"/>
    <n v="0"/>
    <x v="945"/>
    <n v="0"/>
    <n v="0"/>
    <x v="0"/>
    <n v="1"/>
    <x v="0"/>
    <x v="0"/>
    <x v="0"/>
  </r>
  <r>
    <x v="2370"/>
    <s v="16/04/2018"/>
    <x v="495"/>
    <x v="36"/>
    <x v="1"/>
    <x v="1"/>
    <x v="0"/>
    <x v="20"/>
    <x v="0"/>
    <x v="0"/>
    <x v="0"/>
    <x v="0"/>
    <n v="1"/>
    <n v="1"/>
    <n v="0"/>
    <x v="946"/>
    <n v="0"/>
    <n v="0"/>
    <x v="0"/>
    <n v="1"/>
    <x v="0"/>
    <x v="0"/>
    <x v="0"/>
  </r>
  <r>
    <x v="2371"/>
    <s v="16/04/2018"/>
    <x v="491"/>
    <x v="35"/>
    <x v="1"/>
    <x v="1"/>
    <x v="0"/>
    <x v="13"/>
    <x v="0"/>
    <x v="0"/>
    <x v="0"/>
    <x v="1"/>
    <n v="1"/>
    <n v="1"/>
    <n v="0"/>
    <x v="328"/>
    <n v="1"/>
    <n v="0"/>
    <x v="0"/>
    <n v="0"/>
    <x v="0"/>
    <x v="0"/>
    <x v="0"/>
  </r>
  <r>
    <x v="2372"/>
    <d v="2018-04-16T00:00:00"/>
    <x v="466"/>
    <x v="9"/>
    <x v="0"/>
    <x v="0"/>
    <x v="0"/>
    <x v="5"/>
    <x v="1"/>
    <x v="0"/>
    <x v="0"/>
    <x v="1"/>
    <n v="1"/>
    <n v="0"/>
    <n v="0"/>
    <x v="415"/>
    <n v="0"/>
    <n v="1"/>
    <x v="1"/>
    <n v="1"/>
    <x v="1"/>
    <x v="0"/>
    <x v="0"/>
  </r>
  <r>
    <x v="2373"/>
    <s v="16/04/2018"/>
    <x v="479"/>
    <x v="22"/>
    <x v="0"/>
    <x v="1"/>
    <x v="0"/>
    <x v="18"/>
    <x v="2"/>
    <x v="0"/>
    <x v="0"/>
    <x v="1"/>
    <n v="1"/>
    <n v="1"/>
    <n v="0"/>
    <x v="564"/>
    <n v="0"/>
    <n v="1"/>
    <x v="0"/>
    <n v="0"/>
    <x v="0"/>
    <x v="0"/>
    <x v="0"/>
  </r>
  <r>
    <x v="2374"/>
    <d v="2018-04-16T00:00:00"/>
    <x v="496"/>
    <x v="47"/>
    <x v="1"/>
    <x v="1"/>
    <x v="0"/>
    <x v="9"/>
    <x v="0"/>
    <x v="0"/>
    <x v="0"/>
    <x v="1"/>
    <n v="1"/>
    <n v="0"/>
    <n v="0"/>
    <x v="50"/>
    <n v="0"/>
    <n v="1"/>
    <x v="1"/>
    <n v="0"/>
    <x v="0"/>
    <x v="0"/>
    <x v="0"/>
  </r>
  <r>
    <x v="2375"/>
    <s v="16/04/2018"/>
    <x v="475"/>
    <x v="6"/>
    <x v="0"/>
    <x v="1"/>
    <x v="0"/>
    <x v="10"/>
    <x v="0"/>
    <x v="0"/>
    <x v="0"/>
    <x v="1"/>
    <n v="1"/>
    <n v="1"/>
    <n v="0"/>
    <x v="520"/>
    <n v="0"/>
    <n v="1"/>
    <x v="0"/>
    <n v="0"/>
    <x v="0"/>
    <x v="0"/>
    <x v="0"/>
  </r>
  <r>
    <x v="2376"/>
    <d v="2018-04-17T00:00:00"/>
    <x v="473"/>
    <x v="13"/>
    <x v="0"/>
    <x v="0"/>
    <x v="0"/>
    <x v="2"/>
    <x v="0"/>
    <x v="0"/>
    <x v="1"/>
    <x v="1"/>
    <n v="0"/>
    <n v="0"/>
    <n v="1"/>
    <x v="446"/>
    <n v="1"/>
    <n v="0"/>
    <x v="1"/>
    <n v="1"/>
    <x v="0"/>
    <x v="0"/>
    <x v="1"/>
  </r>
  <r>
    <x v="2377"/>
    <s v="17/04/2018"/>
    <x v="475"/>
    <x v="4"/>
    <x v="0"/>
    <x v="1"/>
    <x v="0"/>
    <x v="7"/>
    <x v="0"/>
    <x v="0"/>
    <x v="0"/>
    <x v="1"/>
    <n v="0"/>
    <n v="1"/>
    <n v="0"/>
    <x v="749"/>
    <n v="1"/>
    <n v="0"/>
    <x v="1"/>
    <n v="0"/>
    <x v="0"/>
    <x v="0"/>
    <x v="0"/>
  </r>
  <r>
    <x v="2378"/>
    <s v="17/04/2018"/>
    <x v="485"/>
    <x v="25"/>
    <x v="0"/>
    <x v="0"/>
    <x v="0"/>
    <x v="0"/>
    <x v="2"/>
    <x v="0"/>
    <x v="0"/>
    <x v="1"/>
    <n v="1"/>
    <n v="1"/>
    <n v="0"/>
    <x v="272"/>
    <n v="0"/>
    <n v="1"/>
    <x v="1"/>
    <n v="1"/>
    <x v="0"/>
    <x v="0"/>
    <x v="0"/>
  </r>
  <r>
    <x v="2379"/>
    <d v="2018-04-17T00:00:00"/>
    <x v="497"/>
    <x v="9"/>
    <x v="1"/>
    <x v="1"/>
    <x v="0"/>
    <x v="8"/>
    <x v="0"/>
    <x v="0"/>
    <x v="0"/>
    <x v="0"/>
    <n v="1"/>
    <n v="1"/>
    <n v="0"/>
    <x v="947"/>
    <n v="1"/>
    <n v="1"/>
    <x v="1"/>
    <n v="0"/>
    <x v="0"/>
    <x v="0"/>
    <x v="0"/>
  </r>
  <r>
    <x v="2380"/>
    <d v="2018-04-17T00:00:00"/>
    <x v="498"/>
    <x v="22"/>
    <x v="1"/>
    <x v="1"/>
    <x v="0"/>
    <x v="11"/>
    <x v="1"/>
    <x v="0"/>
    <x v="0"/>
    <x v="1"/>
    <n v="1"/>
    <n v="0"/>
    <n v="0"/>
    <x v="606"/>
    <n v="1"/>
    <n v="1"/>
    <x v="1"/>
    <n v="1"/>
    <x v="1"/>
    <x v="0"/>
    <x v="0"/>
  </r>
  <r>
    <x v="2381"/>
    <s v="18/04/2018"/>
    <x v="484"/>
    <x v="18"/>
    <x v="0"/>
    <x v="1"/>
    <x v="0"/>
    <x v="7"/>
    <x v="0"/>
    <x v="0"/>
    <x v="0"/>
    <x v="1"/>
    <n v="1"/>
    <n v="1"/>
    <n v="0"/>
    <x v="482"/>
    <n v="0"/>
    <n v="0"/>
    <x v="1"/>
    <n v="0"/>
    <x v="0"/>
    <x v="1"/>
    <x v="0"/>
  </r>
  <r>
    <x v="2382"/>
    <s v="18/04/2018"/>
    <x v="485"/>
    <x v="31"/>
    <x v="0"/>
    <x v="1"/>
    <x v="0"/>
    <x v="5"/>
    <x v="0"/>
    <x v="0"/>
    <x v="0"/>
    <x v="1"/>
    <n v="1"/>
    <n v="1"/>
    <n v="0"/>
    <x v="719"/>
    <n v="0"/>
    <n v="0"/>
    <x v="1"/>
    <n v="0"/>
    <x v="0"/>
    <x v="0"/>
    <x v="0"/>
  </r>
  <r>
    <x v="2383"/>
    <d v="2018-04-18T00:00:00"/>
    <x v="497"/>
    <x v="11"/>
    <x v="0"/>
    <x v="0"/>
    <x v="1"/>
    <x v="2"/>
    <x v="1"/>
    <x v="0"/>
    <x v="0"/>
    <x v="1"/>
    <n v="0"/>
    <n v="0"/>
    <n v="1"/>
    <x v="88"/>
    <n v="0"/>
    <n v="0"/>
    <x v="0"/>
    <n v="1"/>
    <x v="1"/>
    <x v="0"/>
    <x v="0"/>
  </r>
  <r>
    <x v="2384"/>
    <s v="18/04/2018"/>
    <x v="499"/>
    <x v="18"/>
    <x v="0"/>
    <x v="1"/>
    <x v="0"/>
    <x v="36"/>
    <x v="0"/>
    <x v="0"/>
    <x v="0"/>
    <x v="0"/>
    <n v="1"/>
    <n v="1"/>
    <n v="0"/>
    <x v="948"/>
    <n v="0"/>
    <n v="1"/>
    <x v="0"/>
    <n v="1"/>
    <x v="0"/>
    <x v="0"/>
    <x v="0"/>
  </r>
  <r>
    <x v="2385"/>
    <s v="19/04/2018"/>
    <x v="485"/>
    <x v="44"/>
    <x v="0"/>
    <x v="1"/>
    <x v="0"/>
    <x v="18"/>
    <x v="0"/>
    <x v="0"/>
    <x v="0"/>
    <x v="1"/>
    <n v="1"/>
    <n v="1"/>
    <n v="0"/>
    <x v="918"/>
    <n v="0"/>
    <n v="0"/>
    <x v="1"/>
    <n v="0"/>
    <x v="0"/>
    <x v="0"/>
    <x v="0"/>
  </r>
  <r>
    <x v="2386"/>
    <s v="19/04/2018"/>
    <x v="493"/>
    <x v="8"/>
    <x v="1"/>
    <x v="1"/>
    <x v="0"/>
    <x v="19"/>
    <x v="0"/>
    <x v="0"/>
    <x v="0"/>
    <x v="1"/>
    <n v="1"/>
    <n v="1"/>
    <n v="1"/>
    <x v="878"/>
    <n v="0"/>
    <n v="0"/>
    <x v="1"/>
    <n v="1"/>
    <x v="1"/>
    <x v="0"/>
    <x v="0"/>
  </r>
  <r>
    <x v="2387"/>
    <d v="2018-04-19T00:00:00"/>
    <x v="500"/>
    <x v="15"/>
    <x v="0"/>
    <x v="1"/>
    <x v="0"/>
    <x v="11"/>
    <x v="1"/>
    <x v="0"/>
    <x v="0"/>
    <x v="1"/>
    <n v="1"/>
    <n v="0"/>
    <n v="0"/>
    <x v="355"/>
    <n v="1"/>
    <n v="1"/>
    <x v="0"/>
    <n v="0"/>
    <x v="1"/>
    <x v="0"/>
    <x v="0"/>
  </r>
  <r>
    <x v="2388"/>
    <s v="19/04/2018"/>
    <x v="491"/>
    <x v="14"/>
    <x v="0"/>
    <x v="1"/>
    <x v="0"/>
    <x v="3"/>
    <x v="0"/>
    <x v="0"/>
    <x v="0"/>
    <x v="1"/>
    <n v="0"/>
    <n v="1"/>
    <n v="0"/>
    <x v="949"/>
    <n v="0"/>
    <n v="1"/>
    <x v="1"/>
    <n v="0"/>
    <x v="0"/>
    <x v="0"/>
    <x v="0"/>
  </r>
  <r>
    <x v="2389"/>
    <s v="19/04/2018"/>
    <x v="484"/>
    <x v="2"/>
    <x v="0"/>
    <x v="1"/>
    <x v="1"/>
    <x v="0"/>
    <x v="0"/>
    <x v="0"/>
    <x v="0"/>
    <x v="1"/>
    <n v="0"/>
    <n v="1"/>
    <n v="0"/>
    <x v="210"/>
    <n v="0"/>
    <n v="1"/>
    <x v="1"/>
    <n v="0"/>
    <x v="0"/>
    <x v="0"/>
    <x v="0"/>
  </r>
  <r>
    <x v="2390"/>
    <d v="2018-04-20T00:00:00"/>
    <x v="501"/>
    <x v="5"/>
    <x v="0"/>
    <x v="1"/>
    <x v="0"/>
    <x v="10"/>
    <x v="0"/>
    <x v="0"/>
    <x v="0"/>
    <x v="1"/>
    <n v="1"/>
    <n v="1"/>
    <n v="0"/>
    <x v="512"/>
    <n v="0"/>
    <n v="0"/>
    <x v="1"/>
    <n v="0"/>
    <x v="0"/>
    <x v="0"/>
    <x v="0"/>
  </r>
  <r>
    <x v="2391"/>
    <s v="20/04/2018"/>
    <x v="486"/>
    <x v="46"/>
    <x v="0"/>
    <x v="1"/>
    <x v="0"/>
    <x v="19"/>
    <x v="0"/>
    <x v="0"/>
    <x v="0"/>
    <x v="1"/>
    <n v="0"/>
    <n v="0"/>
    <n v="0"/>
    <x v="899"/>
    <n v="0"/>
    <n v="0"/>
    <x v="1"/>
    <n v="0"/>
    <x v="0"/>
    <x v="0"/>
    <x v="0"/>
  </r>
  <r>
    <x v="2392"/>
    <d v="2018-04-20T00:00:00"/>
    <x v="497"/>
    <x v="25"/>
    <x v="0"/>
    <x v="1"/>
    <x v="0"/>
    <x v="9"/>
    <x v="0"/>
    <x v="0"/>
    <x v="0"/>
    <x v="0"/>
    <n v="1"/>
    <n v="1"/>
    <n v="1"/>
    <x v="631"/>
    <n v="1"/>
    <n v="0"/>
    <x v="1"/>
    <n v="1"/>
    <x v="0"/>
    <x v="1"/>
    <x v="0"/>
  </r>
  <r>
    <x v="2393"/>
    <s v="20/04/2018"/>
    <x v="494"/>
    <x v="30"/>
    <x v="0"/>
    <x v="1"/>
    <x v="1"/>
    <x v="7"/>
    <x v="0"/>
    <x v="0"/>
    <x v="0"/>
    <x v="1"/>
    <n v="0"/>
    <n v="0"/>
    <n v="0"/>
    <x v="761"/>
    <n v="0"/>
    <n v="0"/>
    <x v="0"/>
    <n v="0"/>
    <x v="0"/>
    <x v="0"/>
    <x v="0"/>
  </r>
  <r>
    <x v="2394"/>
    <s v="20/04/2018"/>
    <x v="491"/>
    <x v="18"/>
    <x v="1"/>
    <x v="1"/>
    <x v="1"/>
    <x v="10"/>
    <x v="0"/>
    <x v="0"/>
    <x v="0"/>
    <x v="1"/>
    <n v="1"/>
    <n v="1"/>
    <n v="0"/>
    <x v="784"/>
    <n v="1"/>
    <n v="0"/>
    <x v="0"/>
    <n v="1"/>
    <x v="0"/>
    <x v="0"/>
    <x v="0"/>
  </r>
  <r>
    <x v="2395"/>
    <s v="20/04/2018"/>
    <x v="493"/>
    <x v="22"/>
    <x v="0"/>
    <x v="1"/>
    <x v="0"/>
    <x v="3"/>
    <x v="0"/>
    <x v="0"/>
    <x v="0"/>
    <x v="1"/>
    <n v="0"/>
    <n v="0"/>
    <n v="0"/>
    <x v="183"/>
    <n v="0"/>
    <n v="1"/>
    <x v="0"/>
    <n v="0"/>
    <x v="0"/>
    <x v="0"/>
    <x v="0"/>
  </r>
  <r>
    <x v="2396"/>
    <s v="20/04/2018"/>
    <x v="502"/>
    <x v="27"/>
    <x v="0"/>
    <x v="1"/>
    <x v="0"/>
    <x v="28"/>
    <x v="0"/>
    <x v="0"/>
    <x v="0"/>
    <x v="1"/>
    <n v="0"/>
    <n v="1"/>
    <n v="0"/>
    <x v="950"/>
    <n v="0"/>
    <n v="1"/>
    <x v="0"/>
    <n v="0"/>
    <x v="0"/>
    <x v="0"/>
    <x v="0"/>
  </r>
  <r>
    <x v="2397"/>
    <s v="20/04/2018"/>
    <x v="493"/>
    <x v="2"/>
    <x v="1"/>
    <x v="1"/>
    <x v="0"/>
    <x v="3"/>
    <x v="0"/>
    <x v="0"/>
    <x v="0"/>
    <x v="1"/>
    <n v="1"/>
    <n v="1"/>
    <n v="0"/>
    <x v="69"/>
    <n v="0"/>
    <n v="1"/>
    <x v="0"/>
    <n v="0"/>
    <x v="0"/>
    <x v="0"/>
    <x v="0"/>
  </r>
  <r>
    <x v="2398"/>
    <s v="20/04/2018"/>
    <x v="495"/>
    <x v="20"/>
    <x v="1"/>
    <x v="1"/>
    <x v="0"/>
    <x v="13"/>
    <x v="0"/>
    <x v="0"/>
    <x v="0"/>
    <x v="1"/>
    <n v="1"/>
    <n v="1"/>
    <n v="0"/>
    <x v="14"/>
    <n v="1"/>
    <n v="1"/>
    <x v="1"/>
    <n v="0"/>
    <x v="0"/>
    <x v="0"/>
    <x v="0"/>
  </r>
  <r>
    <x v="2399"/>
    <s v="20/04/2018"/>
    <x v="492"/>
    <x v="35"/>
    <x v="1"/>
    <x v="1"/>
    <x v="1"/>
    <x v="0"/>
    <x v="0"/>
    <x v="0"/>
    <x v="0"/>
    <x v="1"/>
    <n v="1"/>
    <n v="1"/>
    <n v="0"/>
    <x v="951"/>
    <n v="0"/>
    <n v="1"/>
    <x v="0"/>
    <n v="0"/>
    <x v="0"/>
    <x v="0"/>
    <x v="0"/>
  </r>
  <r>
    <x v="2400"/>
    <d v="2018-04-21T00:00:00"/>
    <x v="503"/>
    <x v="14"/>
    <x v="0"/>
    <x v="0"/>
    <x v="0"/>
    <x v="6"/>
    <x v="0"/>
    <x v="0"/>
    <x v="0"/>
    <x v="0"/>
    <n v="0"/>
    <n v="0"/>
    <n v="0"/>
    <x v="262"/>
    <n v="0"/>
    <n v="0"/>
    <x v="1"/>
    <n v="0"/>
    <x v="0"/>
    <x v="0"/>
    <x v="0"/>
  </r>
  <r>
    <x v="2401"/>
    <s v="21/04/2018"/>
    <x v="504"/>
    <x v="77"/>
    <x v="0"/>
    <x v="1"/>
    <x v="0"/>
    <x v="19"/>
    <x v="0"/>
    <x v="0"/>
    <x v="0"/>
    <x v="1"/>
    <n v="0"/>
    <n v="0"/>
    <n v="0"/>
    <x v="952"/>
    <n v="0"/>
    <n v="0"/>
    <x v="0"/>
    <n v="0"/>
    <x v="0"/>
    <x v="0"/>
    <x v="0"/>
  </r>
  <r>
    <x v="2402"/>
    <s v="21/04/2018"/>
    <x v="494"/>
    <x v="27"/>
    <x v="1"/>
    <x v="1"/>
    <x v="1"/>
    <x v="0"/>
    <x v="0"/>
    <x v="0"/>
    <x v="0"/>
    <x v="1"/>
    <n v="0"/>
    <n v="0"/>
    <n v="1"/>
    <x v="209"/>
    <n v="0"/>
    <n v="0"/>
    <x v="1"/>
    <n v="1"/>
    <x v="0"/>
    <x v="0"/>
    <x v="0"/>
  </r>
  <r>
    <x v="2403"/>
    <d v="2018-04-21T00:00:00"/>
    <x v="461"/>
    <x v="6"/>
    <x v="0"/>
    <x v="1"/>
    <x v="0"/>
    <x v="4"/>
    <x v="0"/>
    <x v="0"/>
    <x v="0"/>
    <x v="0"/>
    <n v="1"/>
    <n v="1"/>
    <n v="0"/>
    <x v="111"/>
    <n v="0"/>
    <n v="1"/>
    <x v="1"/>
    <n v="1"/>
    <x v="0"/>
    <x v="1"/>
    <x v="0"/>
  </r>
  <r>
    <x v="2404"/>
    <s v="21/04/2018"/>
    <x v="493"/>
    <x v="7"/>
    <x v="0"/>
    <x v="1"/>
    <x v="0"/>
    <x v="10"/>
    <x v="0"/>
    <x v="0"/>
    <x v="0"/>
    <x v="1"/>
    <n v="0"/>
    <n v="1"/>
    <n v="0"/>
    <x v="872"/>
    <n v="0"/>
    <n v="1"/>
    <x v="0"/>
    <n v="0"/>
    <x v="0"/>
    <x v="0"/>
    <x v="0"/>
  </r>
  <r>
    <x v="2405"/>
    <s v="21/04/2018"/>
    <x v="491"/>
    <x v="36"/>
    <x v="0"/>
    <x v="1"/>
    <x v="0"/>
    <x v="7"/>
    <x v="0"/>
    <x v="0"/>
    <x v="0"/>
    <x v="1"/>
    <n v="1"/>
    <n v="1"/>
    <n v="0"/>
    <x v="953"/>
    <n v="0"/>
    <n v="1"/>
    <x v="1"/>
    <n v="1"/>
    <x v="0"/>
    <x v="0"/>
    <x v="0"/>
  </r>
  <r>
    <x v="2406"/>
    <s v="21/04/2018"/>
    <x v="491"/>
    <x v="69"/>
    <x v="0"/>
    <x v="1"/>
    <x v="1"/>
    <x v="7"/>
    <x v="0"/>
    <x v="0"/>
    <x v="0"/>
    <x v="1"/>
    <n v="0"/>
    <n v="1"/>
    <n v="0"/>
    <x v="10"/>
    <n v="0"/>
    <n v="1"/>
    <x v="1"/>
    <n v="0"/>
    <x v="0"/>
    <x v="0"/>
    <x v="0"/>
  </r>
  <r>
    <x v="2407"/>
    <s v="22/04/2018"/>
    <x v="505"/>
    <x v="20"/>
    <x v="0"/>
    <x v="1"/>
    <x v="0"/>
    <x v="9"/>
    <x v="0"/>
    <x v="0"/>
    <x v="0"/>
    <x v="1"/>
    <n v="0"/>
    <n v="1"/>
    <n v="0"/>
    <x v="356"/>
    <n v="0"/>
    <n v="1"/>
    <x v="1"/>
    <n v="0"/>
    <x v="0"/>
    <x v="0"/>
    <x v="0"/>
  </r>
  <r>
    <x v="2408"/>
    <d v="2018-04-22T00:00:00"/>
    <x v="500"/>
    <x v="9"/>
    <x v="0"/>
    <x v="1"/>
    <x v="1"/>
    <x v="13"/>
    <x v="0"/>
    <x v="0"/>
    <x v="0"/>
    <x v="0"/>
    <n v="1"/>
    <n v="1"/>
    <n v="0"/>
    <x v="112"/>
    <n v="0"/>
    <n v="1"/>
    <x v="1"/>
    <n v="0"/>
    <x v="0"/>
    <x v="0"/>
    <x v="0"/>
  </r>
  <r>
    <x v="2409"/>
    <d v="2018-04-22T00:00:00"/>
    <x v="294"/>
    <x v="12"/>
    <x v="1"/>
    <x v="1"/>
    <x v="1"/>
    <x v="2"/>
    <x v="0"/>
    <x v="0"/>
    <x v="0"/>
    <x v="1"/>
    <n v="0"/>
    <n v="0"/>
    <n v="0"/>
    <x v="278"/>
    <n v="0"/>
    <n v="1"/>
    <x v="1"/>
    <n v="0"/>
    <x v="0"/>
    <x v="0"/>
    <x v="0"/>
  </r>
  <r>
    <x v="2410"/>
    <d v="2018-04-22T00:00:00"/>
    <x v="496"/>
    <x v="9"/>
    <x v="0"/>
    <x v="1"/>
    <x v="1"/>
    <x v="5"/>
    <x v="2"/>
    <x v="0"/>
    <x v="0"/>
    <x v="1"/>
    <n v="1"/>
    <n v="1"/>
    <n v="0"/>
    <x v="633"/>
    <n v="0"/>
    <n v="1"/>
    <x v="1"/>
    <n v="0"/>
    <x v="0"/>
    <x v="0"/>
    <x v="0"/>
  </r>
  <r>
    <x v="2411"/>
    <s v="23/04/2018"/>
    <x v="504"/>
    <x v="26"/>
    <x v="0"/>
    <x v="1"/>
    <x v="0"/>
    <x v="10"/>
    <x v="0"/>
    <x v="0"/>
    <x v="0"/>
    <x v="1"/>
    <n v="1"/>
    <n v="1"/>
    <n v="0"/>
    <x v="536"/>
    <n v="0"/>
    <n v="0"/>
    <x v="1"/>
    <n v="0"/>
    <x v="0"/>
    <x v="1"/>
    <x v="0"/>
  </r>
  <r>
    <x v="2412"/>
    <s v="23/04/2018"/>
    <x v="323"/>
    <x v="31"/>
    <x v="1"/>
    <x v="1"/>
    <x v="0"/>
    <x v="2"/>
    <x v="0"/>
    <x v="0"/>
    <x v="0"/>
    <x v="1"/>
    <n v="0"/>
    <n v="0"/>
    <n v="0"/>
    <x v="954"/>
    <n v="0"/>
    <n v="0"/>
    <x v="1"/>
    <n v="0"/>
    <x v="0"/>
    <x v="0"/>
    <x v="0"/>
  </r>
  <r>
    <x v="2413"/>
    <s v="23/04/2018"/>
    <x v="486"/>
    <x v="1"/>
    <x v="0"/>
    <x v="1"/>
    <x v="0"/>
    <x v="7"/>
    <x v="0"/>
    <x v="1"/>
    <x v="0"/>
    <x v="1"/>
    <n v="0"/>
    <n v="0"/>
    <n v="0"/>
    <x v="536"/>
    <n v="0"/>
    <n v="1"/>
    <x v="1"/>
    <n v="0"/>
    <x v="0"/>
    <x v="0"/>
    <x v="1"/>
  </r>
  <r>
    <x v="2414"/>
    <s v="23/04/2018"/>
    <x v="486"/>
    <x v="5"/>
    <x v="0"/>
    <x v="1"/>
    <x v="0"/>
    <x v="7"/>
    <x v="0"/>
    <x v="0"/>
    <x v="0"/>
    <x v="1"/>
    <n v="0"/>
    <n v="0"/>
    <n v="0"/>
    <x v="695"/>
    <n v="0"/>
    <n v="1"/>
    <x v="1"/>
    <n v="0"/>
    <x v="0"/>
    <x v="0"/>
    <x v="0"/>
  </r>
  <r>
    <x v="2415"/>
    <s v="24/04/2018"/>
    <x v="502"/>
    <x v="12"/>
    <x v="0"/>
    <x v="0"/>
    <x v="0"/>
    <x v="14"/>
    <x v="0"/>
    <x v="0"/>
    <x v="0"/>
    <x v="1"/>
    <n v="1"/>
    <n v="1"/>
    <n v="1"/>
    <x v="955"/>
    <n v="0"/>
    <n v="0"/>
    <x v="1"/>
    <n v="1"/>
    <x v="0"/>
    <x v="0"/>
    <x v="0"/>
  </r>
  <r>
    <x v="2416"/>
    <d v="2018-04-24T00:00:00"/>
    <x v="365"/>
    <x v="12"/>
    <x v="0"/>
    <x v="1"/>
    <x v="0"/>
    <x v="8"/>
    <x v="0"/>
    <x v="0"/>
    <x v="0"/>
    <x v="1"/>
    <n v="1"/>
    <n v="0"/>
    <n v="0"/>
    <x v="572"/>
    <n v="1"/>
    <n v="0"/>
    <x v="1"/>
    <n v="0"/>
    <x v="0"/>
    <x v="0"/>
    <x v="0"/>
  </r>
  <r>
    <x v="2417"/>
    <s v="24/04/2018"/>
    <x v="505"/>
    <x v="22"/>
    <x v="1"/>
    <x v="1"/>
    <x v="0"/>
    <x v="3"/>
    <x v="0"/>
    <x v="0"/>
    <x v="0"/>
    <x v="1"/>
    <n v="1"/>
    <n v="1"/>
    <n v="0"/>
    <x v="956"/>
    <n v="0"/>
    <n v="0"/>
    <x v="1"/>
    <n v="0"/>
    <x v="0"/>
    <x v="0"/>
    <x v="0"/>
  </r>
  <r>
    <x v="2418"/>
    <s v="24/04/2018"/>
    <x v="505"/>
    <x v="3"/>
    <x v="1"/>
    <x v="1"/>
    <x v="0"/>
    <x v="3"/>
    <x v="0"/>
    <x v="0"/>
    <x v="0"/>
    <x v="1"/>
    <n v="1"/>
    <n v="1"/>
    <n v="0"/>
    <x v="659"/>
    <n v="0"/>
    <n v="1"/>
    <x v="0"/>
    <n v="0"/>
    <x v="0"/>
    <x v="0"/>
    <x v="0"/>
  </r>
  <r>
    <x v="2419"/>
    <d v="2018-04-24T00:00:00"/>
    <x v="506"/>
    <x v="12"/>
    <x v="0"/>
    <x v="1"/>
    <x v="0"/>
    <x v="5"/>
    <x v="1"/>
    <x v="0"/>
    <x v="0"/>
    <x v="1"/>
    <n v="1"/>
    <n v="1"/>
    <n v="1"/>
    <x v="925"/>
    <n v="1"/>
    <n v="1"/>
    <x v="0"/>
    <n v="1"/>
    <x v="0"/>
    <x v="0"/>
    <x v="0"/>
  </r>
  <r>
    <x v="2420"/>
    <s v="24/04/2018"/>
    <x v="507"/>
    <x v="27"/>
    <x v="0"/>
    <x v="1"/>
    <x v="0"/>
    <x v="16"/>
    <x v="0"/>
    <x v="0"/>
    <x v="0"/>
    <x v="0"/>
    <n v="1"/>
    <n v="1"/>
    <n v="0"/>
    <x v="879"/>
    <n v="0"/>
    <n v="1"/>
    <x v="0"/>
    <n v="0"/>
    <x v="0"/>
    <x v="0"/>
    <x v="0"/>
  </r>
  <r>
    <x v="2421"/>
    <d v="2018-04-25T00:00:00"/>
    <x v="473"/>
    <x v="27"/>
    <x v="1"/>
    <x v="1"/>
    <x v="0"/>
    <x v="5"/>
    <x v="1"/>
    <x v="0"/>
    <x v="0"/>
    <x v="1"/>
    <n v="0"/>
    <n v="0"/>
    <n v="0"/>
    <x v="296"/>
    <n v="0"/>
    <n v="0"/>
    <x v="0"/>
    <n v="1"/>
    <x v="1"/>
    <x v="0"/>
    <x v="0"/>
  </r>
  <r>
    <x v="2422"/>
    <s v="25/04/2018"/>
    <x v="508"/>
    <x v="27"/>
    <x v="1"/>
    <x v="1"/>
    <x v="0"/>
    <x v="28"/>
    <x v="0"/>
    <x v="0"/>
    <x v="0"/>
    <x v="0"/>
    <n v="1"/>
    <n v="1"/>
    <n v="1"/>
    <x v="47"/>
    <n v="0"/>
    <n v="0"/>
    <x v="1"/>
    <n v="1"/>
    <x v="0"/>
    <x v="0"/>
    <x v="0"/>
  </r>
  <r>
    <x v="2423"/>
    <s v="25/04/2018"/>
    <x v="495"/>
    <x v="22"/>
    <x v="0"/>
    <x v="1"/>
    <x v="0"/>
    <x v="7"/>
    <x v="0"/>
    <x v="0"/>
    <x v="0"/>
    <x v="1"/>
    <n v="0"/>
    <n v="0"/>
    <n v="0"/>
    <x v="1"/>
    <n v="0"/>
    <n v="1"/>
    <x v="1"/>
    <n v="0"/>
    <x v="0"/>
    <x v="0"/>
    <x v="0"/>
  </r>
  <r>
    <x v="2424"/>
    <d v="2018-04-25T00:00:00"/>
    <x v="509"/>
    <x v="13"/>
    <x v="0"/>
    <x v="1"/>
    <x v="1"/>
    <x v="10"/>
    <x v="0"/>
    <x v="0"/>
    <x v="0"/>
    <x v="0"/>
    <n v="1"/>
    <n v="0"/>
    <n v="0"/>
    <x v="449"/>
    <n v="0"/>
    <n v="1"/>
    <x v="1"/>
    <n v="0"/>
    <x v="0"/>
    <x v="0"/>
    <x v="0"/>
  </r>
  <r>
    <x v="2425"/>
    <d v="2018-04-26T00:00:00"/>
    <x v="294"/>
    <x v="27"/>
    <x v="0"/>
    <x v="1"/>
    <x v="1"/>
    <x v="3"/>
    <x v="0"/>
    <x v="0"/>
    <x v="0"/>
    <x v="1"/>
    <n v="0"/>
    <n v="0"/>
    <n v="0"/>
    <x v="90"/>
    <n v="0"/>
    <n v="0"/>
    <x v="1"/>
    <n v="1"/>
    <x v="0"/>
    <x v="0"/>
    <x v="0"/>
  </r>
  <r>
    <x v="2426"/>
    <s v="26/04/2018"/>
    <x v="495"/>
    <x v="32"/>
    <x v="1"/>
    <x v="1"/>
    <x v="0"/>
    <x v="0"/>
    <x v="0"/>
    <x v="0"/>
    <x v="0"/>
    <x v="1"/>
    <n v="0"/>
    <n v="0"/>
    <n v="0"/>
    <x v="743"/>
    <n v="0"/>
    <n v="1"/>
    <x v="1"/>
    <n v="0"/>
    <x v="0"/>
    <x v="0"/>
    <x v="0"/>
  </r>
  <r>
    <x v="2427"/>
    <s v="27/04/2018"/>
    <x v="489"/>
    <x v="2"/>
    <x v="1"/>
    <x v="1"/>
    <x v="0"/>
    <x v="19"/>
    <x v="0"/>
    <x v="0"/>
    <x v="0"/>
    <x v="1"/>
    <n v="0"/>
    <n v="0"/>
    <n v="0"/>
    <x v="450"/>
    <n v="0"/>
    <n v="1"/>
    <x v="0"/>
    <n v="0"/>
    <x v="1"/>
    <x v="0"/>
    <x v="0"/>
  </r>
  <r>
    <x v="2428"/>
    <s v="27/04/2018"/>
    <x v="505"/>
    <x v="5"/>
    <x v="0"/>
    <x v="1"/>
    <x v="0"/>
    <x v="0"/>
    <x v="0"/>
    <x v="0"/>
    <x v="0"/>
    <x v="1"/>
    <n v="1"/>
    <n v="1"/>
    <n v="0"/>
    <x v="412"/>
    <n v="0"/>
    <n v="1"/>
    <x v="1"/>
    <n v="0"/>
    <x v="0"/>
    <x v="0"/>
    <x v="0"/>
  </r>
  <r>
    <x v="2429"/>
    <s v="28/04/2018"/>
    <x v="461"/>
    <x v="16"/>
    <x v="0"/>
    <x v="1"/>
    <x v="0"/>
    <x v="9"/>
    <x v="0"/>
    <x v="0"/>
    <x v="0"/>
    <x v="1"/>
    <n v="1"/>
    <n v="1"/>
    <n v="1"/>
    <x v="63"/>
    <n v="0"/>
    <n v="0"/>
    <x v="1"/>
    <n v="1"/>
    <x v="0"/>
    <x v="0"/>
    <x v="0"/>
  </r>
  <r>
    <x v="2430"/>
    <d v="2018-04-28T00:00:00"/>
    <x v="498"/>
    <x v="22"/>
    <x v="0"/>
    <x v="1"/>
    <x v="0"/>
    <x v="18"/>
    <x v="1"/>
    <x v="0"/>
    <x v="0"/>
    <x v="1"/>
    <n v="0"/>
    <n v="0"/>
    <n v="0"/>
    <x v="101"/>
    <n v="1"/>
    <n v="0"/>
    <x v="1"/>
    <n v="1"/>
    <x v="1"/>
    <x v="0"/>
    <x v="0"/>
  </r>
  <r>
    <x v="2431"/>
    <s v="28/04/2018"/>
    <x v="507"/>
    <x v="1"/>
    <x v="0"/>
    <x v="1"/>
    <x v="0"/>
    <x v="20"/>
    <x v="0"/>
    <x v="0"/>
    <x v="0"/>
    <x v="1"/>
    <n v="0"/>
    <n v="1"/>
    <n v="0"/>
    <x v="399"/>
    <n v="0"/>
    <n v="1"/>
    <x v="0"/>
    <n v="0"/>
    <x v="0"/>
    <x v="0"/>
    <x v="0"/>
  </r>
  <r>
    <x v="2432"/>
    <d v="2018-04-28T00:00:00"/>
    <x v="510"/>
    <x v="47"/>
    <x v="0"/>
    <x v="1"/>
    <x v="0"/>
    <x v="28"/>
    <x v="1"/>
    <x v="0"/>
    <x v="1"/>
    <x v="1"/>
    <n v="1"/>
    <n v="1"/>
    <n v="0"/>
    <x v="957"/>
    <n v="1"/>
    <n v="1"/>
    <x v="0"/>
    <n v="1"/>
    <x v="0"/>
    <x v="0"/>
    <x v="1"/>
  </r>
  <r>
    <x v="2433"/>
    <d v="2018-04-28T00:00:00"/>
    <x v="511"/>
    <x v="12"/>
    <x v="0"/>
    <x v="1"/>
    <x v="0"/>
    <x v="8"/>
    <x v="0"/>
    <x v="0"/>
    <x v="0"/>
    <x v="0"/>
    <n v="0"/>
    <n v="1"/>
    <n v="0"/>
    <x v="267"/>
    <n v="0"/>
    <n v="1"/>
    <x v="1"/>
    <n v="1"/>
    <x v="0"/>
    <x v="0"/>
    <x v="0"/>
  </r>
  <r>
    <x v="2434"/>
    <d v="2018-04-28T00:00:00"/>
    <x v="512"/>
    <x v="47"/>
    <x v="0"/>
    <x v="1"/>
    <x v="0"/>
    <x v="20"/>
    <x v="0"/>
    <x v="0"/>
    <x v="0"/>
    <x v="1"/>
    <n v="0"/>
    <n v="1"/>
    <n v="0"/>
    <x v="646"/>
    <n v="0"/>
    <n v="1"/>
    <x v="1"/>
    <n v="1"/>
    <x v="0"/>
    <x v="0"/>
    <x v="0"/>
  </r>
  <r>
    <x v="2435"/>
    <s v="28/04/2018"/>
    <x v="489"/>
    <x v="2"/>
    <x v="0"/>
    <x v="1"/>
    <x v="0"/>
    <x v="3"/>
    <x v="0"/>
    <x v="0"/>
    <x v="0"/>
    <x v="1"/>
    <n v="1"/>
    <n v="1"/>
    <n v="0"/>
    <x v="713"/>
    <n v="0"/>
    <n v="1"/>
    <x v="1"/>
    <n v="0"/>
    <x v="0"/>
    <x v="0"/>
    <x v="0"/>
  </r>
  <r>
    <x v="2436"/>
    <s v="28/04/2018"/>
    <x v="467"/>
    <x v="1"/>
    <x v="0"/>
    <x v="1"/>
    <x v="0"/>
    <x v="0"/>
    <x v="2"/>
    <x v="1"/>
    <x v="1"/>
    <x v="1"/>
    <n v="0"/>
    <n v="0"/>
    <n v="0"/>
    <x v="352"/>
    <n v="0"/>
    <n v="1"/>
    <x v="1"/>
    <n v="0"/>
    <x v="0"/>
    <x v="0"/>
    <x v="2"/>
  </r>
  <r>
    <x v="2437"/>
    <s v="29/04/2018"/>
    <x v="513"/>
    <x v="32"/>
    <x v="1"/>
    <x v="0"/>
    <x v="0"/>
    <x v="8"/>
    <x v="0"/>
    <x v="0"/>
    <x v="0"/>
    <x v="1"/>
    <n v="1"/>
    <n v="1"/>
    <n v="0"/>
    <x v="356"/>
    <n v="0"/>
    <n v="0"/>
    <x v="1"/>
    <n v="0"/>
    <x v="0"/>
    <x v="0"/>
    <x v="0"/>
  </r>
  <r>
    <x v="2438"/>
    <s v="29/04/2018"/>
    <x v="514"/>
    <x v="9"/>
    <x v="0"/>
    <x v="1"/>
    <x v="0"/>
    <x v="3"/>
    <x v="0"/>
    <x v="0"/>
    <x v="0"/>
    <x v="1"/>
    <n v="1"/>
    <n v="1"/>
    <n v="0"/>
    <x v="955"/>
    <n v="0"/>
    <n v="0"/>
    <x v="0"/>
    <n v="0"/>
    <x v="0"/>
    <x v="0"/>
    <x v="0"/>
  </r>
  <r>
    <x v="2439"/>
    <s v="29/04/2018"/>
    <x v="461"/>
    <x v="10"/>
    <x v="0"/>
    <x v="1"/>
    <x v="0"/>
    <x v="19"/>
    <x v="0"/>
    <x v="0"/>
    <x v="0"/>
    <x v="1"/>
    <n v="0"/>
    <n v="0"/>
    <n v="0"/>
    <x v="278"/>
    <n v="0"/>
    <n v="0"/>
    <x v="0"/>
    <n v="0"/>
    <x v="0"/>
    <x v="0"/>
    <x v="0"/>
  </r>
  <r>
    <x v="2440"/>
    <s v="29/04/2018"/>
    <x v="489"/>
    <x v="36"/>
    <x v="0"/>
    <x v="1"/>
    <x v="0"/>
    <x v="10"/>
    <x v="0"/>
    <x v="0"/>
    <x v="0"/>
    <x v="1"/>
    <n v="1"/>
    <n v="1"/>
    <n v="0"/>
    <x v="358"/>
    <n v="0"/>
    <n v="1"/>
    <x v="1"/>
    <n v="0"/>
    <x v="0"/>
    <x v="0"/>
    <x v="0"/>
  </r>
  <r>
    <x v="2441"/>
    <s v="29/04/2018"/>
    <x v="515"/>
    <x v="20"/>
    <x v="0"/>
    <x v="1"/>
    <x v="0"/>
    <x v="21"/>
    <x v="0"/>
    <x v="1"/>
    <x v="0"/>
    <x v="1"/>
    <n v="1"/>
    <n v="1"/>
    <n v="0"/>
    <x v="624"/>
    <n v="0"/>
    <n v="1"/>
    <x v="0"/>
    <n v="0"/>
    <x v="0"/>
    <x v="0"/>
    <x v="1"/>
  </r>
  <r>
    <x v="2442"/>
    <s v="30/04/2018"/>
    <x v="516"/>
    <x v="2"/>
    <x v="0"/>
    <x v="1"/>
    <x v="0"/>
    <x v="19"/>
    <x v="0"/>
    <x v="0"/>
    <x v="0"/>
    <x v="1"/>
    <n v="1"/>
    <n v="1"/>
    <n v="1"/>
    <x v="697"/>
    <n v="0"/>
    <n v="0"/>
    <x v="0"/>
    <n v="1"/>
    <x v="0"/>
    <x v="0"/>
    <x v="0"/>
  </r>
  <r>
    <x v="2443"/>
    <s v="30/04/2018"/>
    <x v="517"/>
    <x v="37"/>
    <x v="1"/>
    <x v="1"/>
    <x v="0"/>
    <x v="13"/>
    <x v="0"/>
    <x v="0"/>
    <x v="0"/>
    <x v="1"/>
    <n v="0"/>
    <n v="0"/>
    <n v="0"/>
    <x v="125"/>
    <n v="0"/>
    <n v="1"/>
    <x v="0"/>
    <n v="0"/>
    <x v="0"/>
    <x v="0"/>
    <x v="0"/>
  </r>
  <r>
    <x v="2444"/>
    <s v="30/04/2018"/>
    <x v="305"/>
    <x v="70"/>
    <x v="0"/>
    <x v="1"/>
    <x v="0"/>
    <x v="5"/>
    <x v="0"/>
    <x v="0"/>
    <x v="0"/>
    <x v="1"/>
    <n v="0"/>
    <n v="0"/>
    <n v="0"/>
    <x v="570"/>
    <n v="0"/>
    <n v="1"/>
    <x v="1"/>
    <n v="0"/>
    <x v="0"/>
    <x v="0"/>
    <x v="0"/>
  </r>
  <r>
    <x v="2445"/>
    <s v="30/04/2018"/>
    <x v="323"/>
    <x v="18"/>
    <x v="0"/>
    <x v="1"/>
    <x v="0"/>
    <x v="0"/>
    <x v="0"/>
    <x v="0"/>
    <x v="0"/>
    <x v="0"/>
    <n v="0"/>
    <n v="1"/>
    <n v="0"/>
    <x v="497"/>
    <n v="0"/>
    <n v="1"/>
    <x v="0"/>
    <n v="0"/>
    <x v="0"/>
    <x v="0"/>
    <x v="0"/>
  </r>
  <r>
    <x v="2446"/>
    <d v="2018-04-30T00:00:00"/>
    <x v="361"/>
    <x v="9"/>
    <x v="1"/>
    <x v="1"/>
    <x v="0"/>
    <x v="0"/>
    <x v="1"/>
    <x v="0"/>
    <x v="0"/>
    <x v="0"/>
    <n v="1"/>
    <n v="0"/>
    <n v="0"/>
    <x v="515"/>
    <n v="1"/>
    <n v="1"/>
    <x v="0"/>
    <n v="1"/>
    <x v="1"/>
    <x v="0"/>
    <x v="0"/>
  </r>
  <r>
    <x v="2447"/>
    <d v="2018-05-01T00:00:00"/>
    <x v="518"/>
    <x v="46"/>
    <x v="0"/>
    <x v="0"/>
    <x v="0"/>
    <x v="14"/>
    <x v="0"/>
    <x v="1"/>
    <x v="0"/>
    <x v="1"/>
    <n v="0"/>
    <n v="1"/>
    <n v="0"/>
    <x v="624"/>
    <n v="0"/>
    <n v="0"/>
    <x v="1"/>
    <n v="0"/>
    <x v="0"/>
    <x v="0"/>
    <x v="1"/>
  </r>
  <r>
    <x v="2448"/>
    <d v="2018-01-05T00:00:00"/>
    <x v="507"/>
    <x v="22"/>
    <x v="0"/>
    <x v="0"/>
    <x v="0"/>
    <x v="2"/>
    <x v="0"/>
    <x v="0"/>
    <x v="0"/>
    <x v="0"/>
    <n v="1"/>
    <n v="1"/>
    <n v="0"/>
    <x v="958"/>
    <n v="0"/>
    <n v="0"/>
    <x v="0"/>
    <n v="1"/>
    <x v="0"/>
    <x v="0"/>
    <x v="0"/>
  </r>
  <r>
    <x v="2449"/>
    <d v="2018-01-05T00:00:00"/>
    <x v="489"/>
    <x v="18"/>
    <x v="0"/>
    <x v="1"/>
    <x v="0"/>
    <x v="0"/>
    <x v="0"/>
    <x v="0"/>
    <x v="0"/>
    <x v="1"/>
    <n v="0"/>
    <n v="1"/>
    <n v="0"/>
    <x v="770"/>
    <n v="0"/>
    <n v="0"/>
    <x v="1"/>
    <n v="0"/>
    <x v="0"/>
    <x v="0"/>
    <x v="0"/>
  </r>
  <r>
    <x v="2450"/>
    <d v="2018-01-05T00:00:00"/>
    <x v="502"/>
    <x v="2"/>
    <x v="0"/>
    <x v="1"/>
    <x v="0"/>
    <x v="19"/>
    <x v="0"/>
    <x v="0"/>
    <x v="0"/>
    <x v="0"/>
    <n v="1"/>
    <n v="1"/>
    <n v="0"/>
    <x v="959"/>
    <n v="1"/>
    <n v="0"/>
    <x v="1"/>
    <n v="0"/>
    <x v="0"/>
    <x v="0"/>
    <x v="0"/>
  </r>
  <r>
    <x v="2451"/>
    <d v="2018-01-05T00:00:00"/>
    <x v="519"/>
    <x v="11"/>
    <x v="0"/>
    <x v="1"/>
    <x v="0"/>
    <x v="8"/>
    <x v="0"/>
    <x v="1"/>
    <x v="0"/>
    <x v="1"/>
    <n v="1"/>
    <n v="1"/>
    <n v="0"/>
    <x v="328"/>
    <n v="0"/>
    <n v="1"/>
    <x v="1"/>
    <n v="1"/>
    <x v="0"/>
    <x v="0"/>
    <x v="1"/>
  </r>
  <r>
    <x v="2452"/>
    <d v="2018-01-05T00:00:00"/>
    <x v="489"/>
    <x v="18"/>
    <x v="0"/>
    <x v="1"/>
    <x v="0"/>
    <x v="0"/>
    <x v="0"/>
    <x v="0"/>
    <x v="0"/>
    <x v="1"/>
    <n v="0"/>
    <n v="0"/>
    <n v="0"/>
    <x v="113"/>
    <n v="0"/>
    <n v="0"/>
    <x v="0"/>
    <n v="1"/>
    <x v="0"/>
    <x v="0"/>
    <x v="0"/>
  </r>
  <r>
    <x v="2453"/>
    <d v="2018-01-05T00:00:00"/>
    <x v="513"/>
    <x v="31"/>
    <x v="0"/>
    <x v="1"/>
    <x v="0"/>
    <x v="13"/>
    <x v="0"/>
    <x v="0"/>
    <x v="0"/>
    <x v="0"/>
    <n v="1"/>
    <n v="1"/>
    <n v="1"/>
    <x v="42"/>
    <n v="1"/>
    <n v="1"/>
    <x v="1"/>
    <n v="1"/>
    <x v="0"/>
    <x v="0"/>
    <x v="0"/>
  </r>
  <r>
    <x v="2454"/>
    <d v="2018-01-05T00:00:00"/>
    <x v="461"/>
    <x v="9"/>
    <x v="1"/>
    <x v="1"/>
    <x v="0"/>
    <x v="10"/>
    <x v="0"/>
    <x v="0"/>
    <x v="0"/>
    <x v="1"/>
    <n v="1"/>
    <n v="1"/>
    <n v="1"/>
    <x v="82"/>
    <n v="1"/>
    <n v="1"/>
    <x v="0"/>
    <n v="1"/>
    <x v="0"/>
    <x v="0"/>
    <x v="0"/>
  </r>
  <r>
    <x v="2455"/>
    <d v="2018-01-05T00:00:00"/>
    <x v="514"/>
    <x v="77"/>
    <x v="0"/>
    <x v="1"/>
    <x v="0"/>
    <x v="7"/>
    <x v="0"/>
    <x v="0"/>
    <x v="0"/>
    <x v="1"/>
    <n v="0"/>
    <n v="0"/>
    <n v="0"/>
    <x v="757"/>
    <n v="0"/>
    <n v="0"/>
    <x v="1"/>
    <n v="0"/>
    <x v="0"/>
    <x v="0"/>
    <x v="0"/>
  </r>
  <r>
    <x v="2456"/>
    <d v="2018-01-05T00:00:00"/>
    <x v="507"/>
    <x v="18"/>
    <x v="1"/>
    <x v="0"/>
    <x v="1"/>
    <x v="2"/>
    <x v="0"/>
    <x v="0"/>
    <x v="0"/>
    <x v="1"/>
    <n v="1"/>
    <n v="1"/>
    <n v="0"/>
    <x v="404"/>
    <n v="0"/>
    <n v="0"/>
    <x v="1"/>
    <n v="0"/>
    <x v="0"/>
    <x v="0"/>
    <x v="0"/>
  </r>
  <r>
    <x v="2457"/>
    <d v="2018-01-05T00:00:00"/>
    <x v="323"/>
    <x v="16"/>
    <x v="0"/>
    <x v="1"/>
    <x v="1"/>
    <x v="5"/>
    <x v="0"/>
    <x v="0"/>
    <x v="0"/>
    <x v="1"/>
    <n v="1"/>
    <n v="1"/>
    <n v="0"/>
    <x v="297"/>
    <n v="0"/>
    <n v="0"/>
    <x v="1"/>
    <n v="0"/>
    <x v="0"/>
    <x v="0"/>
    <x v="0"/>
  </r>
  <r>
    <x v="2458"/>
    <d v="2018-01-05T00:00:00"/>
    <x v="519"/>
    <x v="2"/>
    <x v="1"/>
    <x v="1"/>
    <x v="1"/>
    <x v="8"/>
    <x v="0"/>
    <x v="0"/>
    <x v="0"/>
    <x v="1"/>
    <n v="1"/>
    <n v="1"/>
    <n v="0"/>
    <x v="960"/>
    <n v="0"/>
    <n v="0"/>
    <x v="1"/>
    <n v="0"/>
    <x v="0"/>
    <x v="0"/>
    <x v="0"/>
  </r>
  <r>
    <x v="2459"/>
    <d v="2018-02-05T00:00:00"/>
    <x v="502"/>
    <x v="55"/>
    <x v="0"/>
    <x v="1"/>
    <x v="0"/>
    <x v="3"/>
    <x v="0"/>
    <x v="0"/>
    <x v="0"/>
    <x v="1"/>
    <n v="0"/>
    <n v="1"/>
    <n v="0"/>
    <x v="680"/>
    <n v="0"/>
    <n v="0"/>
    <x v="1"/>
    <n v="0"/>
    <x v="0"/>
    <x v="0"/>
    <x v="0"/>
  </r>
  <r>
    <x v="2460"/>
    <d v="2018-02-05T00:00:00"/>
    <x v="515"/>
    <x v="16"/>
    <x v="1"/>
    <x v="1"/>
    <x v="0"/>
    <x v="20"/>
    <x v="0"/>
    <x v="0"/>
    <x v="0"/>
    <x v="0"/>
    <n v="1"/>
    <n v="1"/>
    <n v="0"/>
    <x v="51"/>
    <n v="0"/>
    <n v="1"/>
    <x v="1"/>
    <n v="0"/>
    <x v="0"/>
    <x v="0"/>
    <x v="0"/>
  </r>
  <r>
    <x v="2461"/>
    <d v="2018-02-05T00:00:00"/>
    <x v="323"/>
    <x v="14"/>
    <x v="1"/>
    <x v="1"/>
    <x v="0"/>
    <x v="18"/>
    <x v="0"/>
    <x v="0"/>
    <x v="0"/>
    <x v="1"/>
    <n v="0"/>
    <n v="1"/>
    <n v="0"/>
    <x v="484"/>
    <n v="0"/>
    <n v="1"/>
    <x v="0"/>
    <n v="0"/>
    <x v="0"/>
    <x v="0"/>
    <x v="0"/>
  </r>
  <r>
    <x v="2462"/>
    <d v="2018-02-05T00:00:00"/>
    <x v="513"/>
    <x v="36"/>
    <x v="1"/>
    <x v="1"/>
    <x v="0"/>
    <x v="9"/>
    <x v="0"/>
    <x v="0"/>
    <x v="0"/>
    <x v="0"/>
    <n v="1"/>
    <n v="1"/>
    <n v="0"/>
    <x v="290"/>
    <n v="1"/>
    <n v="0"/>
    <x v="0"/>
    <n v="1"/>
    <x v="0"/>
    <x v="0"/>
    <x v="0"/>
  </r>
  <r>
    <x v="2463"/>
    <d v="2018-02-05T00:00:00"/>
    <x v="516"/>
    <x v="15"/>
    <x v="1"/>
    <x v="1"/>
    <x v="0"/>
    <x v="10"/>
    <x v="0"/>
    <x v="0"/>
    <x v="0"/>
    <x v="1"/>
    <n v="1"/>
    <n v="1"/>
    <n v="0"/>
    <x v="961"/>
    <n v="0"/>
    <n v="1"/>
    <x v="0"/>
    <n v="0"/>
    <x v="0"/>
    <x v="0"/>
    <x v="0"/>
  </r>
  <r>
    <x v="2464"/>
    <d v="2018-05-02T00:00:00"/>
    <x v="461"/>
    <x v="2"/>
    <x v="1"/>
    <x v="1"/>
    <x v="0"/>
    <x v="7"/>
    <x v="0"/>
    <x v="0"/>
    <x v="0"/>
    <x v="0"/>
    <n v="1"/>
    <n v="0"/>
    <n v="0"/>
    <x v="690"/>
    <n v="0"/>
    <n v="0"/>
    <x v="1"/>
    <n v="0"/>
    <x v="0"/>
    <x v="0"/>
    <x v="0"/>
  </r>
  <r>
    <x v="2465"/>
    <d v="2018-02-05T00:00:00"/>
    <x v="507"/>
    <x v="9"/>
    <x v="0"/>
    <x v="1"/>
    <x v="0"/>
    <x v="13"/>
    <x v="2"/>
    <x v="0"/>
    <x v="0"/>
    <x v="0"/>
    <n v="0"/>
    <n v="0"/>
    <n v="1"/>
    <x v="47"/>
    <n v="1"/>
    <n v="0"/>
    <x v="1"/>
    <n v="1"/>
    <x v="0"/>
    <x v="0"/>
    <x v="0"/>
  </r>
  <r>
    <x v="2466"/>
    <d v="2018-02-05T00:00:00"/>
    <x v="513"/>
    <x v="13"/>
    <x v="0"/>
    <x v="1"/>
    <x v="0"/>
    <x v="9"/>
    <x v="0"/>
    <x v="0"/>
    <x v="0"/>
    <x v="0"/>
    <n v="1"/>
    <n v="1"/>
    <n v="0"/>
    <x v="527"/>
    <n v="1"/>
    <n v="0"/>
    <x v="1"/>
    <n v="0"/>
    <x v="0"/>
    <x v="0"/>
    <x v="0"/>
  </r>
  <r>
    <x v="2467"/>
    <d v="2018-02-05T00:00:00"/>
    <x v="489"/>
    <x v="12"/>
    <x v="1"/>
    <x v="1"/>
    <x v="0"/>
    <x v="5"/>
    <x v="0"/>
    <x v="0"/>
    <x v="0"/>
    <x v="1"/>
    <n v="1"/>
    <n v="1"/>
    <n v="0"/>
    <x v="114"/>
    <n v="0"/>
    <n v="0"/>
    <x v="0"/>
    <n v="0"/>
    <x v="0"/>
    <x v="0"/>
    <x v="0"/>
  </r>
  <r>
    <x v="2468"/>
    <d v="2018-02-05T00:00:00"/>
    <x v="489"/>
    <x v="38"/>
    <x v="1"/>
    <x v="1"/>
    <x v="0"/>
    <x v="5"/>
    <x v="0"/>
    <x v="0"/>
    <x v="0"/>
    <x v="1"/>
    <n v="0"/>
    <n v="0"/>
    <n v="0"/>
    <x v="390"/>
    <n v="0"/>
    <n v="0"/>
    <x v="1"/>
    <n v="0"/>
    <x v="0"/>
    <x v="0"/>
    <x v="0"/>
  </r>
  <r>
    <x v="2469"/>
    <d v="2018-02-05T00:00:00"/>
    <x v="516"/>
    <x v="11"/>
    <x v="0"/>
    <x v="1"/>
    <x v="1"/>
    <x v="10"/>
    <x v="0"/>
    <x v="0"/>
    <x v="0"/>
    <x v="1"/>
    <n v="1"/>
    <n v="1"/>
    <n v="0"/>
    <x v="573"/>
    <n v="0"/>
    <n v="0"/>
    <x v="1"/>
    <n v="0"/>
    <x v="0"/>
    <x v="0"/>
    <x v="0"/>
  </r>
  <r>
    <x v="2470"/>
    <d v="2018-05-03T00:00:00"/>
    <x v="520"/>
    <x v="33"/>
    <x v="1"/>
    <x v="1"/>
    <x v="0"/>
    <x v="10"/>
    <x v="0"/>
    <x v="0"/>
    <x v="0"/>
    <x v="0"/>
    <n v="1"/>
    <n v="1"/>
    <n v="1"/>
    <x v="962"/>
    <n v="1"/>
    <n v="1"/>
    <x v="1"/>
    <n v="1"/>
    <x v="0"/>
    <x v="0"/>
    <x v="0"/>
  </r>
  <r>
    <x v="2471"/>
    <d v="2018-05-03T00:00:00"/>
    <x v="521"/>
    <x v="36"/>
    <x v="0"/>
    <x v="1"/>
    <x v="0"/>
    <x v="8"/>
    <x v="1"/>
    <x v="0"/>
    <x v="0"/>
    <x v="0"/>
    <n v="1"/>
    <n v="1"/>
    <n v="0"/>
    <x v="78"/>
    <n v="0"/>
    <n v="1"/>
    <x v="0"/>
    <n v="0"/>
    <x v="0"/>
    <x v="0"/>
    <x v="0"/>
  </r>
  <r>
    <x v="2472"/>
    <d v="2018-03-05T00:00:00"/>
    <x v="516"/>
    <x v="18"/>
    <x v="0"/>
    <x v="1"/>
    <x v="0"/>
    <x v="7"/>
    <x v="0"/>
    <x v="0"/>
    <x v="0"/>
    <x v="1"/>
    <n v="0"/>
    <n v="1"/>
    <n v="0"/>
    <x v="333"/>
    <n v="0"/>
    <n v="1"/>
    <x v="1"/>
    <n v="1"/>
    <x v="0"/>
    <x v="0"/>
    <x v="0"/>
  </r>
  <r>
    <x v="2473"/>
    <d v="2018-04-05T00:00:00"/>
    <x v="461"/>
    <x v="5"/>
    <x v="1"/>
    <x v="1"/>
    <x v="0"/>
    <x v="5"/>
    <x v="0"/>
    <x v="0"/>
    <x v="0"/>
    <x v="0"/>
    <n v="0"/>
    <n v="0"/>
    <n v="0"/>
    <x v="197"/>
    <n v="0"/>
    <n v="0"/>
    <x v="1"/>
    <n v="0"/>
    <x v="0"/>
    <x v="0"/>
    <x v="0"/>
  </r>
  <r>
    <x v="2474"/>
    <d v="2018-04-05T00:00:00"/>
    <x v="502"/>
    <x v="55"/>
    <x v="0"/>
    <x v="1"/>
    <x v="0"/>
    <x v="7"/>
    <x v="0"/>
    <x v="0"/>
    <x v="0"/>
    <x v="0"/>
    <n v="0"/>
    <n v="0"/>
    <n v="0"/>
    <x v="512"/>
    <n v="0"/>
    <n v="1"/>
    <x v="0"/>
    <n v="0"/>
    <x v="0"/>
    <x v="0"/>
    <x v="0"/>
  </r>
  <r>
    <x v="2475"/>
    <d v="2018-04-05T00:00:00"/>
    <x v="513"/>
    <x v="1"/>
    <x v="1"/>
    <x v="1"/>
    <x v="0"/>
    <x v="3"/>
    <x v="0"/>
    <x v="0"/>
    <x v="0"/>
    <x v="1"/>
    <n v="0"/>
    <n v="1"/>
    <n v="0"/>
    <x v="713"/>
    <n v="0"/>
    <n v="1"/>
    <x v="1"/>
    <n v="0"/>
    <x v="0"/>
    <x v="0"/>
    <x v="0"/>
  </r>
  <r>
    <x v="2476"/>
    <d v="2018-04-05T00:00:00"/>
    <x v="522"/>
    <x v="8"/>
    <x v="1"/>
    <x v="1"/>
    <x v="0"/>
    <x v="11"/>
    <x v="0"/>
    <x v="0"/>
    <x v="0"/>
    <x v="0"/>
    <n v="1"/>
    <n v="1"/>
    <n v="1"/>
    <x v="963"/>
    <n v="1"/>
    <n v="0"/>
    <x v="1"/>
    <n v="1"/>
    <x v="0"/>
    <x v="0"/>
    <x v="0"/>
  </r>
  <r>
    <x v="2477"/>
    <d v="2018-04-05T00:00:00"/>
    <x v="516"/>
    <x v="5"/>
    <x v="0"/>
    <x v="1"/>
    <x v="0"/>
    <x v="0"/>
    <x v="0"/>
    <x v="0"/>
    <x v="0"/>
    <x v="1"/>
    <n v="0"/>
    <n v="1"/>
    <n v="0"/>
    <x v="109"/>
    <n v="0"/>
    <n v="0"/>
    <x v="0"/>
    <n v="0"/>
    <x v="0"/>
    <x v="0"/>
    <x v="0"/>
  </r>
  <r>
    <x v="2478"/>
    <d v="2018-05-05T00:00:00"/>
    <x v="513"/>
    <x v="46"/>
    <x v="1"/>
    <x v="0"/>
    <x v="0"/>
    <x v="10"/>
    <x v="0"/>
    <x v="0"/>
    <x v="0"/>
    <x v="0"/>
    <n v="1"/>
    <n v="1"/>
    <n v="0"/>
    <x v="964"/>
    <n v="1"/>
    <n v="0"/>
    <x v="0"/>
    <n v="1"/>
    <x v="0"/>
    <x v="0"/>
    <x v="0"/>
  </r>
  <r>
    <x v="2479"/>
    <d v="2018-05-05T00:00:00"/>
    <x v="507"/>
    <x v="32"/>
    <x v="0"/>
    <x v="0"/>
    <x v="0"/>
    <x v="3"/>
    <x v="0"/>
    <x v="0"/>
    <x v="0"/>
    <x v="1"/>
    <n v="1"/>
    <n v="1"/>
    <n v="0"/>
    <x v="965"/>
    <n v="0"/>
    <n v="0"/>
    <x v="1"/>
    <n v="1"/>
    <x v="0"/>
    <x v="0"/>
    <x v="0"/>
  </r>
  <r>
    <x v="2480"/>
    <d v="2018-05-05T00:00:00"/>
    <x v="517"/>
    <x v="15"/>
    <x v="1"/>
    <x v="1"/>
    <x v="0"/>
    <x v="7"/>
    <x v="0"/>
    <x v="0"/>
    <x v="0"/>
    <x v="0"/>
    <n v="1"/>
    <n v="1"/>
    <n v="1"/>
    <x v="106"/>
    <n v="1"/>
    <n v="0"/>
    <x v="0"/>
    <n v="1"/>
    <x v="0"/>
    <x v="0"/>
    <x v="0"/>
  </r>
  <r>
    <x v="2481"/>
    <d v="2018-05-05T00:00:00"/>
    <x v="517"/>
    <x v="15"/>
    <x v="1"/>
    <x v="1"/>
    <x v="0"/>
    <x v="7"/>
    <x v="0"/>
    <x v="0"/>
    <x v="0"/>
    <x v="1"/>
    <n v="1"/>
    <n v="1"/>
    <n v="0"/>
    <x v="107"/>
    <n v="0"/>
    <n v="0"/>
    <x v="0"/>
    <n v="0"/>
    <x v="0"/>
    <x v="0"/>
    <x v="0"/>
  </r>
  <r>
    <x v="2482"/>
    <d v="2018-05-05T00:00:00"/>
    <x v="502"/>
    <x v="27"/>
    <x v="1"/>
    <x v="1"/>
    <x v="0"/>
    <x v="0"/>
    <x v="0"/>
    <x v="0"/>
    <x v="0"/>
    <x v="0"/>
    <n v="1"/>
    <n v="1"/>
    <n v="0"/>
    <x v="823"/>
    <n v="0"/>
    <n v="1"/>
    <x v="1"/>
    <n v="0"/>
    <x v="0"/>
    <x v="0"/>
    <x v="0"/>
  </r>
  <r>
    <x v="2483"/>
    <d v="2018-05-05T00:00:00"/>
    <x v="507"/>
    <x v="18"/>
    <x v="0"/>
    <x v="1"/>
    <x v="0"/>
    <x v="3"/>
    <x v="0"/>
    <x v="0"/>
    <x v="0"/>
    <x v="1"/>
    <n v="1"/>
    <n v="1"/>
    <n v="0"/>
    <x v="463"/>
    <n v="0"/>
    <n v="1"/>
    <x v="0"/>
    <n v="0"/>
    <x v="0"/>
    <x v="0"/>
    <x v="0"/>
  </r>
  <r>
    <x v="2484"/>
    <d v="2018-05-05T00:00:00"/>
    <x v="513"/>
    <x v="38"/>
    <x v="0"/>
    <x v="1"/>
    <x v="0"/>
    <x v="10"/>
    <x v="0"/>
    <x v="0"/>
    <x v="0"/>
    <x v="0"/>
    <n v="1"/>
    <n v="1"/>
    <n v="1"/>
    <x v="711"/>
    <n v="1"/>
    <n v="0"/>
    <x v="0"/>
    <n v="1"/>
    <x v="0"/>
    <x v="0"/>
    <x v="0"/>
  </r>
  <r>
    <x v="2485"/>
    <d v="2018-05-05T00:00:00"/>
    <x v="508"/>
    <x v="1"/>
    <x v="0"/>
    <x v="1"/>
    <x v="0"/>
    <x v="9"/>
    <x v="0"/>
    <x v="0"/>
    <x v="0"/>
    <x v="1"/>
    <n v="1"/>
    <n v="1"/>
    <n v="0"/>
    <x v="238"/>
    <n v="0"/>
    <n v="1"/>
    <x v="1"/>
    <n v="0"/>
    <x v="0"/>
    <x v="0"/>
    <x v="0"/>
  </r>
  <r>
    <x v="2486"/>
    <d v="2018-05-05T00:00:00"/>
    <x v="517"/>
    <x v="78"/>
    <x v="1"/>
    <x v="1"/>
    <x v="0"/>
    <x v="7"/>
    <x v="0"/>
    <x v="0"/>
    <x v="0"/>
    <x v="1"/>
    <n v="0"/>
    <n v="0"/>
    <n v="0"/>
    <x v="966"/>
    <n v="0"/>
    <n v="0"/>
    <x v="0"/>
    <n v="0"/>
    <x v="0"/>
    <x v="0"/>
    <x v="0"/>
  </r>
  <r>
    <x v="2487"/>
    <d v="2018-05-05T00:00:00"/>
    <x v="519"/>
    <x v="9"/>
    <x v="0"/>
    <x v="1"/>
    <x v="0"/>
    <x v="19"/>
    <x v="0"/>
    <x v="0"/>
    <x v="0"/>
    <x v="0"/>
    <n v="0"/>
    <n v="1"/>
    <n v="0"/>
    <x v="443"/>
    <n v="0"/>
    <n v="1"/>
    <x v="0"/>
    <n v="1"/>
    <x v="0"/>
    <x v="0"/>
    <x v="0"/>
  </r>
  <r>
    <x v="2488"/>
    <d v="2018-05-05T00:00:00"/>
    <x v="516"/>
    <x v="41"/>
    <x v="1"/>
    <x v="1"/>
    <x v="0"/>
    <x v="5"/>
    <x v="0"/>
    <x v="0"/>
    <x v="0"/>
    <x v="1"/>
    <n v="0"/>
    <n v="0"/>
    <n v="1"/>
    <x v="47"/>
    <n v="0"/>
    <n v="0"/>
    <x v="0"/>
    <n v="1"/>
    <x v="1"/>
    <x v="0"/>
    <x v="0"/>
  </r>
  <r>
    <x v="2489"/>
    <d v="2018-05-05T00:00:00"/>
    <x v="521"/>
    <x v="18"/>
    <x v="0"/>
    <x v="1"/>
    <x v="1"/>
    <x v="13"/>
    <x v="0"/>
    <x v="1"/>
    <x v="1"/>
    <x v="0"/>
    <n v="0"/>
    <n v="1"/>
    <n v="0"/>
    <x v="157"/>
    <n v="0"/>
    <n v="0"/>
    <x v="1"/>
    <n v="0"/>
    <x v="0"/>
    <x v="0"/>
    <x v="2"/>
  </r>
  <r>
    <x v="2490"/>
    <d v="2018-06-05T00:00:00"/>
    <x v="522"/>
    <x v="15"/>
    <x v="1"/>
    <x v="1"/>
    <x v="0"/>
    <x v="2"/>
    <x v="0"/>
    <x v="0"/>
    <x v="0"/>
    <x v="0"/>
    <n v="0"/>
    <n v="0"/>
    <n v="0"/>
    <x v="967"/>
    <n v="0"/>
    <n v="0"/>
    <x v="1"/>
    <n v="0"/>
    <x v="0"/>
    <x v="0"/>
    <x v="0"/>
  </r>
  <r>
    <x v="2491"/>
    <d v="2018-06-05T00:00:00"/>
    <x v="513"/>
    <x v="11"/>
    <x v="1"/>
    <x v="1"/>
    <x v="0"/>
    <x v="7"/>
    <x v="0"/>
    <x v="0"/>
    <x v="0"/>
    <x v="1"/>
    <n v="0"/>
    <n v="1"/>
    <n v="0"/>
    <x v="557"/>
    <n v="0"/>
    <n v="1"/>
    <x v="1"/>
    <n v="0"/>
    <x v="0"/>
    <x v="0"/>
    <x v="0"/>
  </r>
  <r>
    <x v="2492"/>
    <d v="2018-05-06T00:00:00"/>
    <x v="523"/>
    <x v="18"/>
    <x v="1"/>
    <x v="1"/>
    <x v="0"/>
    <x v="11"/>
    <x v="1"/>
    <x v="0"/>
    <x v="0"/>
    <x v="1"/>
    <n v="1"/>
    <n v="0"/>
    <n v="0"/>
    <x v="609"/>
    <n v="0"/>
    <n v="1"/>
    <x v="0"/>
    <n v="1"/>
    <x v="0"/>
    <x v="0"/>
    <x v="0"/>
  </r>
  <r>
    <x v="2493"/>
    <d v="2018-05-06T00:00:00"/>
    <x v="511"/>
    <x v="27"/>
    <x v="0"/>
    <x v="1"/>
    <x v="0"/>
    <x v="0"/>
    <x v="0"/>
    <x v="1"/>
    <x v="0"/>
    <x v="0"/>
    <n v="0"/>
    <n v="1"/>
    <n v="0"/>
    <x v="420"/>
    <n v="0"/>
    <n v="1"/>
    <x v="1"/>
    <n v="1"/>
    <x v="0"/>
    <x v="0"/>
    <x v="1"/>
  </r>
  <r>
    <x v="2494"/>
    <d v="2018-06-05T00:00:00"/>
    <x v="507"/>
    <x v="36"/>
    <x v="0"/>
    <x v="1"/>
    <x v="0"/>
    <x v="10"/>
    <x v="0"/>
    <x v="0"/>
    <x v="0"/>
    <x v="1"/>
    <n v="1"/>
    <n v="1"/>
    <n v="0"/>
    <x v="515"/>
    <n v="0"/>
    <n v="0"/>
    <x v="0"/>
    <n v="1"/>
    <x v="0"/>
    <x v="0"/>
    <x v="0"/>
  </r>
  <r>
    <x v="2495"/>
    <d v="2018-06-05T00:00:00"/>
    <x v="499"/>
    <x v="55"/>
    <x v="1"/>
    <x v="1"/>
    <x v="0"/>
    <x v="8"/>
    <x v="0"/>
    <x v="0"/>
    <x v="0"/>
    <x v="0"/>
    <n v="0"/>
    <n v="1"/>
    <n v="0"/>
    <x v="110"/>
    <n v="0"/>
    <n v="1"/>
    <x v="1"/>
    <n v="0"/>
    <x v="0"/>
    <x v="0"/>
    <x v="0"/>
  </r>
  <r>
    <x v="2496"/>
    <d v="2018-05-06T00:00:00"/>
    <x v="524"/>
    <x v="11"/>
    <x v="0"/>
    <x v="1"/>
    <x v="0"/>
    <x v="19"/>
    <x v="0"/>
    <x v="0"/>
    <x v="0"/>
    <x v="1"/>
    <n v="0"/>
    <n v="1"/>
    <n v="0"/>
    <x v="512"/>
    <n v="0"/>
    <n v="0"/>
    <x v="1"/>
    <n v="0"/>
    <x v="0"/>
    <x v="0"/>
    <x v="0"/>
  </r>
  <r>
    <x v="2497"/>
    <d v="2018-07-05T00:00:00"/>
    <x v="507"/>
    <x v="11"/>
    <x v="1"/>
    <x v="0"/>
    <x v="0"/>
    <x v="7"/>
    <x v="0"/>
    <x v="0"/>
    <x v="0"/>
    <x v="0"/>
    <n v="0"/>
    <n v="0"/>
    <n v="0"/>
    <x v="321"/>
    <n v="0"/>
    <n v="0"/>
    <x v="1"/>
    <n v="1"/>
    <x v="0"/>
    <x v="0"/>
    <x v="0"/>
  </r>
  <r>
    <x v="2498"/>
    <d v="2018-07-05T00:00:00"/>
    <x v="525"/>
    <x v="17"/>
    <x v="0"/>
    <x v="1"/>
    <x v="0"/>
    <x v="8"/>
    <x v="0"/>
    <x v="0"/>
    <x v="0"/>
    <x v="1"/>
    <n v="1"/>
    <n v="1"/>
    <n v="1"/>
    <x v="968"/>
    <n v="1"/>
    <n v="0"/>
    <x v="0"/>
    <n v="1"/>
    <x v="0"/>
    <x v="0"/>
    <x v="0"/>
  </r>
  <r>
    <x v="2499"/>
    <d v="2018-07-05T00:00:00"/>
    <x v="507"/>
    <x v="2"/>
    <x v="0"/>
    <x v="1"/>
    <x v="0"/>
    <x v="7"/>
    <x v="0"/>
    <x v="0"/>
    <x v="0"/>
    <x v="1"/>
    <n v="0"/>
    <n v="1"/>
    <n v="0"/>
    <x v="419"/>
    <n v="0"/>
    <n v="1"/>
    <x v="1"/>
    <n v="0"/>
    <x v="0"/>
    <x v="0"/>
    <x v="0"/>
  </r>
  <r>
    <x v="2500"/>
    <d v="2018-05-07T00:00:00"/>
    <x v="503"/>
    <x v="12"/>
    <x v="0"/>
    <x v="1"/>
    <x v="0"/>
    <x v="10"/>
    <x v="0"/>
    <x v="0"/>
    <x v="1"/>
    <x v="1"/>
    <n v="1"/>
    <n v="0"/>
    <n v="0"/>
    <x v="356"/>
    <n v="0"/>
    <n v="1"/>
    <x v="0"/>
    <n v="0"/>
    <x v="0"/>
    <x v="0"/>
    <x v="1"/>
  </r>
  <r>
    <x v="2501"/>
    <d v="2018-07-05T00:00:00"/>
    <x v="519"/>
    <x v="67"/>
    <x v="0"/>
    <x v="1"/>
    <x v="0"/>
    <x v="10"/>
    <x v="0"/>
    <x v="0"/>
    <x v="0"/>
    <x v="1"/>
    <n v="0"/>
    <n v="0"/>
    <n v="0"/>
    <x v="815"/>
    <n v="0"/>
    <n v="0"/>
    <x v="0"/>
    <n v="0"/>
    <x v="0"/>
    <x v="0"/>
    <x v="0"/>
  </r>
  <r>
    <x v="2502"/>
    <d v="2018-05-07T00:00:00"/>
    <x v="524"/>
    <x v="14"/>
    <x v="1"/>
    <x v="1"/>
    <x v="0"/>
    <x v="3"/>
    <x v="0"/>
    <x v="0"/>
    <x v="0"/>
    <x v="0"/>
    <n v="0"/>
    <n v="0"/>
    <n v="0"/>
    <x v="123"/>
    <n v="0"/>
    <n v="1"/>
    <x v="1"/>
    <n v="0"/>
    <x v="0"/>
    <x v="0"/>
    <x v="0"/>
  </r>
  <r>
    <x v="2503"/>
    <d v="2018-07-05T00:00:00"/>
    <x v="513"/>
    <x v="31"/>
    <x v="0"/>
    <x v="0"/>
    <x v="1"/>
    <x v="0"/>
    <x v="0"/>
    <x v="0"/>
    <x v="0"/>
    <x v="0"/>
    <n v="1"/>
    <n v="1"/>
    <n v="0"/>
    <x v="532"/>
    <n v="0"/>
    <n v="0"/>
    <x v="1"/>
    <n v="0"/>
    <x v="0"/>
    <x v="0"/>
    <x v="0"/>
  </r>
  <r>
    <x v="2504"/>
    <d v="2018-07-05T00:00:00"/>
    <x v="513"/>
    <x v="22"/>
    <x v="0"/>
    <x v="1"/>
    <x v="1"/>
    <x v="0"/>
    <x v="0"/>
    <x v="0"/>
    <x v="1"/>
    <x v="1"/>
    <n v="1"/>
    <n v="1"/>
    <n v="0"/>
    <x v="69"/>
    <n v="0"/>
    <n v="1"/>
    <x v="0"/>
    <n v="0"/>
    <x v="0"/>
    <x v="0"/>
    <x v="1"/>
  </r>
  <r>
    <x v="2505"/>
    <d v="2018-07-05T00:00:00"/>
    <x v="519"/>
    <x v="11"/>
    <x v="0"/>
    <x v="1"/>
    <x v="1"/>
    <x v="10"/>
    <x v="0"/>
    <x v="0"/>
    <x v="1"/>
    <x v="1"/>
    <n v="1"/>
    <n v="1"/>
    <n v="0"/>
    <x v="969"/>
    <n v="0"/>
    <n v="0"/>
    <x v="0"/>
    <n v="0"/>
    <x v="0"/>
    <x v="0"/>
    <x v="1"/>
  </r>
  <r>
    <x v="2506"/>
    <d v="2018-08-05T00:00:00"/>
    <x v="507"/>
    <x v="15"/>
    <x v="1"/>
    <x v="0"/>
    <x v="0"/>
    <x v="0"/>
    <x v="0"/>
    <x v="0"/>
    <x v="0"/>
    <x v="1"/>
    <n v="1"/>
    <n v="1"/>
    <n v="0"/>
    <x v="970"/>
    <n v="1"/>
    <n v="0"/>
    <x v="0"/>
    <n v="0"/>
    <x v="0"/>
    <x v="0"/>
    <x v="0"/>
  </r>
  <r>
    <x v="2507"/>
    <d v="2018-08-05T00:00:00"/>
    <x v="525"/>
    <x v="18"/>
    <x v="0"/>
    <x v="0"/>
    <x v="0"/>
    <x v="2"/>
    <x v="0"/>
    <x v="0"/>
    <x v="0"/>
    <x v="0"/>
    <n v="0"/>
    <n v="1"/>
    <n v="0"/>
    <x v="277"/>
    <n v="0"/>
    <n v="0"/>
    <x v="0"/>
    <n v="0"/>
    <x v="0"/>
    <x v="0"/>
    <x v="0"/>
  </r>
  <r>
    <x v="2508"/>
    <d v="2018-08-05T00:00:00"/>
    <x v="507"/>
    <x v="10"/>
    <x v="1"/>
    <x v="0"/>
    <x v="0"/>
    <x v="0"/>
    <x v="0"/>
    <x v="0"/>
    <x v="0"/>
    <x v="0"/>
    <n v="1"/>
    <n v="1"/>
    <n v="0"/>
    <x v="971"/>
    <n v="0"/>
    <n v="0"/>
    <x v="0"/>
    <n v="0"/>
    <x v="0"/>
    <x v="0"/>
    <x v="0"/>
  </r>
  <r>
    <x v="2509"/>
    <d v="2018-08-05T00:00:00"/>
    <x v="526"/>
    <x v="9"/>
    <x v="0"/>
    <x v="1"/>
    <x v="0"/>
    <x v="11"/>
    <x v="0"/>
    <x v="0"/>
    <x v="0"/>
    <x v="1"/>
    <n v="1"/>
    <n v="1"/>
    <n v="0"/>
    <x v="972"/>
    <n v="1"/>
    <n v="1"/>
    <x v="1"/>
    <n v="0"/>
    <x v="0"/>
    <x v="0"/>
    <x v="0"/>
  </r>
  <r>
    <x v="2510"/>
    <d v="2018-08-05T00:00:00"/>
    <x v="527"/>
    <x v="14"/>
    <x v="1"/>
    <x v="1"/>
    <x v="0"/>
    <x v="16"/>
    <x v="0"/>
    <x v="0"/>
    <x v="0"/>
    <x v="0"/>
    <n v="0"/>
    <n v="1"/>
    <n v="0"/>
    <x v="973"/>
    <n v="0"/>
    <n v="0"/>
    <x v="0"/>
    <n v="0"/>
    <x v="0"/>
    <x v="0"/>
    <x v="0"/>
  </r>
  <r>
    <x v="2511"/>
    <d v="2018-08-05T00:00:00"/>
    <x v="525"/>
    <x v="9"/>
    <x v="1"/>
    <x v="1"/>
    <x v="0"/>
    <x v="2"/>
    <x v="0"/>
    <x v="0"/>
    <x v="0"/>
    <x v="1"/>
    <n v="0"/>
    <n v="0"/>
    <n v="0"/>
    <x v="847"/>
    <n v="0"/>
    <n v="0"/>
    <x v="0"/>
    <n v="0"/>
    <x v="0"/>
    <x v="0"/>
    <x v="0"/>
  </r>
  <r>
    <x v="2512"/>
    <d v="2018-08-05T00:00:00"/>
    <x v="528"/>
    <x v="46"/>
    <x v="0"/>
    <x v="1"/>
    <x v="0"/>
    <x v="3"/>
    <x v="0"/>
    <x v="1"/>
    <x v="0"/>
    <x v="1"/>
    <n v="0"/>
    <n v="1"/>
    <n v="0"/>
    <x v="652"/>
    <n v="0"/>
    <n v="1"/>
    <x v="1"/>
    <n v="0"/>
    <x v="0"/>
    <x v="0"/>
    <x v="1"/>
  </r>
  <r>
    <x v="2513"/>
    <d v="2018-08-05T00:00:00"/>
    <x v="513"/>
    <x v="31"/>
    <x v="0"/>
    <x v="1"/>
    <x v="1"/>
    <x v="5"/>
    <x v="0"/>
    <x v="0"/>
    <x v="0"/>
    <x v="1"/>
    <n v="1"/>
    <n v="1"/>
    <n v="0"/>
    <x v="662"/>
    <n v="1"/>
    <n v="0"/>
    <x v="0"/>
    <n v="0"/>
    <x v="0"/>
    <x v="0"/>
    <x v="0"/>
  </r>
  <r>
    <x v="2514"/>
    <d v="2018-09-05T00:00:00"/>
    <x v="528"/>
    <x v="11"/>
    <x v="0"/>
    <x v="1"/>
    <x v="0"/>
    <x v="10"/>
    <x v="0"/>
    <x v="0"/>
    <x v="0"/>
    <x v="1"/>
    <n v="0"/>
    <n v="1"/>
    <n v="0"/>
    <x v="14"/>
    <n v="0"/>
    <n v="1"/>
    <x v="1"/>
    <n v="0"/>
    <x v="0"/>
    <x v="0"/>
    <x v="0"/>
  </r>
  <r>
    <x v="2515"/>
    <d v="2018-09-05T00:00:00"/>
    <x v="529"/>
    <x v="7"/>
    <x v="1"/>
    <x v="1"/>
    <x v="0"/>
    <x v="11"/>
    <x v="0"/>
    <x v="0"/>
    <x v="0"/>
    <x v="1"/>
    <n v="0"/>
    <n v="1"/>
    <n v="0"/>
    <x v="777"/>
    <n v="1"/>
    <n v="0"/>
    <x v="0"/>
    <n v="0"/>
    <x v="0"/>
    <x v="0"/>
    <x v="0"/>
  </r>
  <r>
    <x v="2516"/>
    <d v="2018-09-05T00:00:00"/>
    <x v="519"/>
    <x v="14"/>
    <x v="1"/>
    <x v="1"/>
    <x v="0"/>
    <x v="0"/>
    <x v="0"/>
    <x v="0"/>
    <x v="0"/>
    <x v="1"/>
    <n v="1"/>
    <n v="1"/>
    <n v="0"/>
    <x v="77"/>
    <n v="1"/>
    <n v="0"/>
    <x v="0"/>
    <n v="0"/>
    <x v="0"/>
    <x v="0"/>
    <x v="0"/>
  </r>
  <r>
    <x v="2517"/>
    <d v="2018-09-05T00:00:00"/>
    <x v="525"/>
    <x v="47"/>
    <x v="0"/>
    <x v="1"/>
    <x v="0"/>
    <x v="13"/>
    <x v="0"/>
    <x v="0"/>
    <x v="0"/>
    <x v="1"/>
    <n v="1"/>
    <n v="1"/>
    <n v="0"/>
    <x v="676"/>
    <n v="0"/>
    <n v="0"/>
    <x v="0"/>
    <n v="0"/>
    <x v="0"/>
    <x v="0"/>
    <x v="0"/>
  </r>
  <r>
    <x v="2518"/>
    <d v="2018-09-05T00:00:00"/>
    <x v="507"/>
    <x v="2"/>
    <x v="1"/>
    <x v="1"/>
    <x v="0"/>
    <x v="5"/>
    <x v="2"/>
    <x v="0"/>
    <x v="0"/>
    <x v="1"/>
    <n v="0"/>
    <n v="0"/>
    <n v="0"/>
    <x v="784"/>
    <n v="0"/>
    <n v="1"/>
    <x v="0"/>
    <n v="0"/>
    <x v="0"/>
    <x v="0"/>
    <x v="0"/>
  </r>
  <r>
    <x v="2519"/>
    <d v="2018-09-05T00:00:00"/>
    <x v="522"/>
    <x v="30"/>
    <x v="0"/>
    <x v="1"/>
    <x v="0"/>
    <x v="19"/>
    <x v="0"/>
    <x v="1"/>
    <x v="0"/>
    <x v="1"/>
    <n v="0"/>
    <n v="1"/>
    <n v="0"/>
    <x v="200"/>
    <n v="1"/>
    <n v="0"/>
    <x v="1"/>
    <n v="0"/>
    <x v="0"/>
    <x v="0"/>
    <x v="1"/>
  </r>
  <r>
    <x v="2520"/>
    <d v="2018-09-05T00:00:00"/>
    <x v="507"/>
    <x v="43"/>
    <x v="1"/>
    <x v="0"/>
    <x v="1"/>
    <x v="5"/>
    <x v="2"/>
    <x v="0"/>
    <x v="0"/>
    <x v="1"/>
    <n v="0"/>
    <n v="0"/>
    <n v="0"/>
    <x v="974"/>
    <n v="0"/>
    <n v="0"/>
    <x v="1"/>
    <n v="0"/>
    <x v="0"/>
    <x v="0"/>
    <x v="0"/>
  </r>
  <r>
    <x v="2521"/>
    <d v="2018-09-05T00:00:00"/>
    <x v="519"/>
    <x v="43"/>
    <x v="1"/>
    <x v="1"/>
    <x v="1"/>
    <x v="0"/>
    <x v="0"/>
    <x v="0"/>
    <x v="0"/>
    <x v="0"/>
    <n v="1"/>
    <n v="1"/>
    <n v="0"/>
    <x v="580"/>
    <n v="1"/>
    <n v="1"/>
    <x v="1"/>
    <n v="0"/>
    <x v="0"/>
    <x v="0"/>
    <x v="0"/>
  </r>
  <r>
    <x v="2522"/>
    <d v="2018-09-05T00:00:00"/>
    <x v="528"/>
    <x v="26"/>
    <x v="1"/>
    <x v="1"/>
    <x v="1"/>
    <x v="10"/>
    <x v="0"/>
    <x v="0"/>
    <x v="0"/>
    <x v="1"/>
    <n v="1"/>
    <n v="1"/>
    <n v="0"/>
    <x v="975"/>
    <n v="0"/>
    <n v="0"/>
    <x v="0"/>
    <n v="0"/>
    <x v="0"/>
    <x v="0"/>
    <x v="0"/>
  </r>
  <r>
    <x v="2523"/>
    <d v="2018-10-05T00:00:00"/>
    <x v="499"/>
    <x v="2"/>
    <x v="0"/>
    <x v="0"/>
    <x v="0"/>
    <x v="19"/>
    <x v="0"/>
    <x v="0"/>
    <x v="0"/>
    <x v="1"/>
    <n v="0"/>
    <n v="0"/>
    <n v="0"/>
    <x v="528"/>
    <n v="0"/>
    <n v="0"/>
    <x v="1"/>
    <n v="1"/>
    <x v="0"/>
    <x v="0"/>
    <x v="0"/>
  </r>
  <r>
    <x v="2524"/>
    <d v="2018-10-05T00:00:00"/>
    <x v="530"/>
    <x v="42"/>
    <x v="1"/>
    <x v="1"/>
    <x v="0"/>
    <x v="6"/>
    <x v="0"/>
    <x v="0"/>
    <x v="0"/>
    <x v="0"/>
    <n v="1"/>
    <n v="1"/>
    <n v="0"/>
    <x v="42"/>
    <n v="1"/>
    <n v="0"/>
    <x v="1"/>
    <n v="0"/>
    <x v="0"/>
    <x v="0"/>
    <x v="0"/>
  </r>
  <r>
    <x v="2525"/>
    <d v="2018-10-05T00:00:00"/>
    <x v="508"/>
    <x v="60"/>
    <x v="0"/>
    <x v="1"/>
    <x v="0"/>
    <x v="0"/>
    <x v="0"/>
    <x v="0"/>
    <x v="0"/>
    <x v="1"/>
    <n v="1"/>
    <n v="1"/>
    <n v="0"/>
    <x v="757"/>
    <n v="0"/>
    <n v="0"/>
    <x v="1"/>
    <n v="0"/>
    <x v="0"/>
    <x v="0"/>
    <x v="0"/>
  </r>
  <r>
    <x v="2526"/>
    <d v="2018-10-05T00:00:00"/>
    <x v="525"/>
    <x v="51"/>
    <x v="0"/>
    <x v="1"/>
    <x v="0"/>
    <x v="9"/>
    <x v="0"/>
    <x v="0"/>
    <x v="0"/>
    <x v="1"/>
    <n v="0"/>
    <n v="0"/>
    <n v="0"/>
    <x v="591"/>
    <n v="0"/>
    <n v="1"/>
    <x v="0"/>
    <n v="0"/>
    <x v="0"/>
    <x v="0"/>
    <x v="0"/>
  </r>
  <r>
    <x v="2527"/>
    <d v="2018-10-05T00:00:00"/>
    <x v="522"/>
    <x v="20"/>
    <x v="0"/>
    <x v="1"/>
    <x v="0"/>
    <x v="3"/>
    <x v="0"/>
    <x v="0"/>
    <x v="0"/>
    <x v="1"/>
    <n v="1"/>
    <n v="1"/>
    <n v="0"/>
    <x v="976"/>
    <n v="1"/>
    <n v="0"/>
    <x v="0"/>
    <n v="0"/>
    <x v="0"/>
    <x v="0"/>
    <x v="0"/>
  </r>
  <r>
    <x v="2528"/>
    <d v="2018-11-05T00:00:00"/>
    <x v="525"/>
    <x v="27"/>
    <x v="0"/>
    <x v="0"/>
    <x v="0"/>
    <x v="19"/>
    <x v="0"/>
    <x v="1"/>
    <x v="1"/>
    <x v="1"/>
    <n v="0"/>
    <n v="1"/>
    <n v="0"/>
    <x v="742"/>
    <n v="0"/>
    <n v="1"/>
    <x v="1"/>
    <n v="0"/>
    <x v="0"/>
    <x v="0"/>
    <x v="2"/>
  </r>
  <r>
    <x v="2529"/>
    <d v="2018-11-05T00:00:00"/>
    <x v="531"/>
    <x v="14"/>
    <x v="1"/>
    <x v="0"/>
    <x v="0"/>
    <x v="9"/>
    <x v="2"/>
    <x v="0"/>
    <x v="0"/>
    <x v="0"/>
    <n v="0"/>
    <n v="0"/>
    <n v="0"/>
    <x v="977"/>
    <n v="1"/>
    <n v="0"/>
    <x v="0"/>
    <n v="0"/>
    <x v="0"/>
    <x v="0"/>
    <x v="0"/>
  </r>
  <r>
    <x v="2530"/>
    <d v="2018-05-11T00:00:00"/>
    <x v="518"/>
    <x v="8"/>
    <x v="0"/>
    <x v="0"/>
    <x v="0"/>
    <x v="7"/>
    <x v="0"/>
    <x v="0"/>
    <x v="0"/>
    <x v="0"/>
    <n v="0"/>
    <n v="1"/>
    <n v="0"/>
    <x v="978"/>
    <n v="0"/>
    <n v="1"/>
    <x v="1"/>
    <n v="1"/>
    <x v="0"/>
    <x v="0"/>
    <x v="0"/>
  </r>
  <r>
    <x v="2531"/>
    <d v="2018-11-05T00:00:00"/>
    <x v="526"/>
    <x v="26"/>
    <x v="0"/>
    <x v="1"/>
    <x v="0"/>
    <x v="13"/>
    <x v="0"/>
    <x v="0"/>
    <x v="0"/>
    <x v="1"/>
    <n v="1"/>
    <n v="1"/>
    <n v="1"/>
    <x v="495"/>
    <n v="1"/>
    <n v="0"/>
    <x v="0"/>
    <n v="1"/>
    <x v="0"/>
    <x v="0"/>
    <x v="0"/>
  </r>
  <r>
    <x v="2532"/>
    <d v="2018-11-05T00:00:00"/>
    <x v="531"/>
    <x v="15"/>
    <x v="1"/>
    <x v="1"/>
    <x v="0"/>
    <x v="9"/>
    <x v="0"/>
    <x v="0"/>
    <x v="0"/>
    <x v="1"/>
    <n v="1"/>
    <n v="1"/>
    <n v="0"/>
    <x v="582"/>
    <n v="0"/>
    <n v="0"/>
    <x v="1"/>
    <n v="0"/>
    <x v="0"/>
    <x v="0"/>
    <x v="0"/>
  </r>
  <r>
    <x v="2533"/>
    <d v="2018-11-05T00:00:00"/>
    <x v="532"/>
    <x v="36"/>
    <x v="0"/>
    <x v="1"/>
    <x v="0"/>
    <x v="21"/>
    <x v="0"/>
    <x v="0"/>
    <x v="0"/>
    <x v="0"/>
    <n v="1"/>
    <n v="1"/>
    <n v="1"/>
    <x v="325"/>
    <n v="0"/>
    <n v="1"/>
    <x v="0"/>
    <n v="1"/>
    <x v="0"/>
    <x v="0"/>
    <x v="0"/>
  </r>
  <r>
    <x v="2534"/>
    <d v="2018-11-05T00:00:00"/>
    <x v="526"/>
    <x v="20"/>
    <x v="1"/>
    <x v="1"/>
    <x v="0"/>
    <x v="13"/>
    <x v="0"/>
    <x v="0"/>
    <x v="0"/>
    <x v="1"/>
    <n v="0"/>
    <n v="1"/>
    <n v="0"/>
    <x v="822"/>
    <n v="0"/>
    <n v="0"/>
    <x v="1"/>
    <n v="1"/>
    <x v="0"/>
    <x v="0"/>
    <x v="0"/>
  </r>
  <r>
    <x v="2535"/>
    <d v="2018-11-05T00:00:00"/>
    <x v="522"/>
    <x v="9"/>
    <x v="1"/>
    <x v="1"/>
    <x v="0"/>
    <x v="10"/>
    <x v="0"/>
    <x v="0"/>
    <x v="0"/>
    <x v="1"/>
    <n v="0"/>
    <n v="1"/>
    <n v="0"/>
    <x v="536"/>
    <n v="0"/>
    <n v="1"/>
    <x v="1"/>
    <n v="0"/>
    <x v="0"/>
    <x v="0"/>
    <x v="0"/>
  </r>
  <r>
    <x v="2536"/>
    <d v="2018-05-11T00:00:00"/>
    <x v="533"/>
    <x v="5"/>
    <x v="0"/>
    <x v="1"/>
    <x v="0"/>
    <x v="9"/>
    <x v="1"/>
    <x v="0"/>
    <x v="0"/>
    <x v="1"/>
    <n v="0"/>
    <n v="1"/>
    <n v="0"/>
    <x v="253"/>
    <n v="0"/>
    <n v="1"/>
    <x v="0"/>
    <n v="1"/>
    <x v="0"/>
    <x v="0"/>
    <x v="0"/>
  </r>
  <r>
    <x v="2537"/>
    <d v="2018-05-11T00:00:00"/>
    <x v="534"/>
    <x v="22"/>
    <x v="0"/>
    <x v="1"/>
    <x v="1"/>
    <x v="3"/>
    <x v="0"/>
    <x v="0"/>
    <x v="0"/>
    <x v="1"/>
    <n v="0"/>
    <n v="1"/>
    <n v="0"/>
    <x v="979"/>
    <n v="0"/>
    <n v="0"/>
    <x v="1"/>
    <n v="0"/>
    <x v="0"/>
    <x v="0"/>
    <x v="0"/>
  </r>
  <r>
    <x v="2538"/>
    <d v="2018-05-12T00:00:00"/>
    <x v="535"/>
    <x v="14"/>
    <x v="1"/>
    <x v="0"/>
    <x v="0"/>
    <x v="16"/>
    <x v="1"/>
    <x v="0"/>
    <x v="0"/>
    <x v="1"/>
    <n v="0"/>
    <n v="1"/>
    <n v="1"/>
    <x v="47"/>
    <n v="1"/>
    <n v="1"/>
    <x v="0"/>
    <n v="1"/>
    <x v="0"/>
    <x v="0"/>
    <x v="0"/>
  </r>
  <r>
    <x v="2539"/>
    <d v="2018-12-05T00:00:00"/>
    <x v="536"/>
    <x v="7"/>
    <x v="0"/>
    <x v="0"/>
    <x v="0"/>
    <x v="2"/>
    <x v="0"/>
    <x v="0"/>
    <x v="0"/>
    <x v="1"/>
    <n v="1"/>
    <n v="1"/>
    <n v="0"/>
    <x v="149"/>
    <n v="0"/>
    <n v="1"/>
    <x v="1"/>
    <n v="0"/>
    <x v="0"/>
    <x v="0"/>
    <x v="0"/>
  </r>
  <r>
    <x v="2540"/>
    <d v="2018-12-05T00:00:00"/>
    <x v="525"/>
    <x v="11"/>
    <x v="0"/>
    <x v="1"/>
    <x v="0"/>
    <x v="3"/>
    <x v="0"/>
    <x v="0"/>
    <x v="0"/>
    <x v="1"/>
    <n v="1"/>
    <n v="1"/>
    <n v="0"/>
    <x v="598"/>
    <n v="0"/>
    <n v="1"/>
    <x v="0"/>
    <n v="0"/>
    <x v="0"/>
    <x v="0"/>
    <x v="0"/>
  </r>
  <r>
    <x v="2541"/>
    <d v="2018-12-05T00:00:00"/>
    <x v="525"/>
    <x v="12"/>
    <x v="1"/>
    <x v="1"/>
    <x v="0"/>
    <x v="3"/>
    <x v="0"/>
    <x v="0"/>
    <x v="0"/>
    <x v="0"/>
    <n v="0"/>
    <n v="1"/>
    <n v="0"/>
    <x v="735"/>
    <n v="0"/>
    <n v="1"/>
    <x v="1"/>
    <n v="1"/>
    <x v="0"/>
    <x v="0"/>
    <x v="0"/>
  </r>
  <r>
    <x v="2542"/>
    <d v="2018-12-05T00:00:00"/>
    <x v="530"/>
    <x v="55"/>
    <x v="1"/>
    <x v="1"/>
    <x v="0"/>
    <x v="15"/>
    <x v="0"/>
    <x v="0"/>
    <x v="0"/>
    <x v="0"/>
    <n v="0"/>
    <n v="1"/>
    <n v="1"/>
    <x v="261"/>
    <n v="1"/>
    <n v="0"/>
    <x v="1"/>
    <n v="1"/>
    <x v="0"/>
    <x v="0"/>
    <x v="0"/>
  </r>
  <r>
    <x v="2543"/>
    <d v="2018-12-05T00:00:00"/>
    <x v="536"/>
    <x v="30"/>
    <x v="0"/>
    <x v="1"/>
    <x v="0"/>
    <x v="2"/>
    <x v="0"/>
    <x v="0"/>
    <x v="0"/>
    <x v="0"/>
    <n v="1"/>
    <n v="1"/>
    <n v="1"/>
    <x v="105"/>
    <n v="1"/>
    <n v="1"/>
    <x v="0"/>
    <n v="1"/>
    <x v="0"/>
    <x v="0"/>
    <x v="0"/>
  </r>
  <r>
    <x v="2544"/>
    <d v="2018-12-05T00:00:00"/>
    <x v="531"/>
    <x v="29"/>
    <x v="1"/>
    <x v="1"/>
    <x v="0"/>
    <x v="19"/>
    <x v="0"/>
    <x v="0"/>
    <x v="0"/>
    <x v="1"/>
    <n v="0"/>
    <n v="0"/>
    <n v="0"/>
    <x v="396"/>
    <n v="0"/>
    <n v="0"/>
    <x v="1"/>
    <n v="0"/>
    <x v="0"/>
    <x v="0"/>
    <x v="0"/>
  </r>
  <r>
    <x v="2545"/>
    <d v="2018-05-12T00:00:00"/>
    <x v="521"/>
    <x v="20"/>
    <x v="1"/>
    <x v="1"/>
    <x v="0"/>
    <x v="5"/>
    <x v="1"/>
    <x v="0"/>
    <x v="0"/>
    <x v="1"/>
    <n v="0"/>
    <n v="0"/>
    <n v="1"/>
    <x v="314"/>
    <n v="0"/>
    <n v="0"/>
    <x v="0"/>
    <n v="1"/>
    <x v="1"/>
    <x v="0"/>
    <x v="0"/>
  </r>
  <r>
    <x v="2546"/>
    <d v="2018-12-05T00:00:00"/>
    <x v="531"/>
    <x v="38"/>
    <x v="0"/>
    <x v="1"/>
    <x v="0"/>
    <x v="19"/>
    <x v="0"/>
    <x v="0"/>
    <x v="0"/>
    <x v="1"/>
    <n v="1"/>
    <n v="1"/>
    <n v="0"/>
    <x v="10"/>
    <n v="0"/>
    <n v="1"/>
    <x v="1"/>
    <n v="0"/>
    <x v="0"/>
    <x v="0"/>
    <x v="0"/>
  </r>
  <r>
    <x v="2547"/>
    <d v="2018-05-12T00:00:00"/>
    <x v="537"/>
    <x v="36"/>
    <x v="1"/>
    <x v="1"/>
    <x v="0"/>
    <x v="2"/>
    <x v="0"/>
    <x v="0"/>
    <x v="0"/>
    <x v="1"/>
    <n v="1"/>
    <n v="1"/>
    <n v="0"/>
    <x v="108"/>
    <n v="1"/>
    <n v="0"/>
    <x v="0"/>
    <n v="1"/>
    <x v="0"/>
    <x v="0"/>
    <x v="0"/>
  </r>
  <r>
    <x v="2548"/>
    <d v="2018-12-05T00:00:00"/>
    <x v="538"/>
    <x v="13"/>
    <x v="1"/>
    <x v="1"/>
    <x v="0"/>
    <x v="16"/>
    <x v="0"/>
    <x v="0"/>
    <x v="0"/>
    <x v="0"/>
    <n v="1"/>
    <n v="1"/>
    <n v="0"/>
    <x v="700"/>
    <n v="0"/>
    <n v="0"/>
    <x v="1"/>
    <n v="1"/>
    <x v="0"/>
    <x v="0"/>
    <x v="0"/>
  </r>
  <r>
    <x v="2549"/>
    <d v="2018-12-05T00:00:00"/>
    <x v="539"/>
    <x v="10"/>
    <x v="1"/>
    <x v="0"/>
    <x v="1"/>
    <x v="8"/>
    <x v="0"/>
    <x v="0"/>
    <x v="0"/>
    <x v="0"/>
    <n v="1"/>
    <n v="1"/>
    <n v="0"/>
    <x v="346"/>
    <n v="1"/>
    <n v="0"/>
    <x v="0"/>
    <n v="0"/>
    <x v="0"/>
    <x v="0"/>
    <x v="0"/>
  </r>
  <r>
    <x v="2550"/>
    <s v="13/05/2018"/>
    <x v="515"/>
    <x v="38"/>
    <x v="1"/>
    <x v="1"/>
    <x v="0"/>
    <x v="5"/>
    <x v="0"/>
    <x v="0"/>
    <x v="0"/>
    <x v="0"/>
    <n v="1"/>
    <n v="1"/>
    <n v="1"/>
    <x v="8"/>
    <n v="1"/>
    <n v="1"/>
    <x v="0"/>
    <n v="1"/>
    <x v="0"/>
    <x v="0"/>
    <x v="0"/>
  </r>
  <r>
    <x v="2551"/>
    <d v="2018-05-13T00:00:00"/>
    <x v="540"/>
    <x v="2"/>
    <x v="1"/>
    <x v="1"/>
    <x v="0"/>
    <x v="9"/>
    <x v="0"/>
    <x v="0"/>
    <x v="0"/>
    <x v="0"/>
    <n v="0"/>
    <n v="1"/>
    <n v="0"/>
    <x v="610"/>
    <n v="0"/>
    <n v="0"/>
    <x v="1"/>
    <n v="0"/>
    <x v="0"/>
    <x v="0"/>
    <x v="0"/>
  </r>
  <r>
    <x v="2552"/>
    <s v="13/05/2018"/>
    <x v="522"/>
    <x v="8"/>
    <x v="0"/>
    <x v="1"/>
    <x v="0"/>
    <x v="0"/>
    <x v="0"/>
    <x v="0"/>
    <x v="0"/>
    <x v="0"/>
    <n v="1"/>
    <n v="1"/>
    <n v="0"/>
    <x v="670"/>
    <n v="0"/>
    <n v="0"/>
    <x v="1"/>
    <n v="0"/>
    <x v="0"/>
    <x v="0"/>
    <x v="0"/>
  </r>
  <r>
    <x v="2553"/>
    <s v="13/05/2018"/>
    <x v="536"/>
    <x v="20"/>
    <x v="1"/>
    <x v="1"/>
    <x v="0"/>
    <x v="13"/>
    <x v="0"/>
    <x v="0"/>
    <x v="0"/>
    <x v="1"/>
    <n v="1"/>
    <n v="1"/>
    <n v="0"/>
    <x v="980"/>
    <n v="0"/>
    <n v="0"/>
    <x v="0"/>
    <n v="0"/>
    <x v="0"/>
    <x v="0"/>
    <x v="0"/>
  </r>
  <r>
    <x v="2554"/>
    <s v="13/05/2018"/>
    <x v="541"/>
    <x v="10"/>
    <x v="1"/>
    <x v="1"/>
    <x v="0"/>
    <x v="8"/>
    <x v="0"/>
    <x v="0"/>
    <x v="0"/>
    <x v="1"/>
    <n v="1"/>
    <n v="1"/>
    <n v="0"/>
    <x v="981"/>
    <n v="0"/>
    <n v="1"/>
    <x v="0"/>
    <n v="0"/>
    <x v="0"/>
    <x v="0"/>
    <x v="0"/>
  </r>
  <r>
    <x v="2555"/>
    <s v="14/05/2018"/>
    <x v="499"/>
    <x v="9"/>
    <x v="0"/>
    <x v="0"/>
    <x v="0"/>
    <x v="0"/>
    <x v="0"/>
    <x v="0"/>
    <x v="0"/>
    <x v="0"/>
    <n v="1"/>
    <n v="1"/>
    <n v="0"/>
    <x v="529"/>
    <n v="0"/>
    <n v="0"/>
    <x v="0"/>
    <n v="0"/>
    <x v="0"/>
    <x v="0"/>
    <x v="0"/>
  </r>
  <r>
    <x v="2556"/>
    <s v="14/05/2018"/>
    <x v="499"/>
    <x v="9"/>
    <x v="0"/>
    <x v="0"/>
    <x v="0"/>
    <x v="0"/>
    <x v="0"/>
    <x v="0"/>
    <x v="0"/>
    <x v="0"/>
    <n v="1"/>
    <n v="1"/>
    <n v="0"/>
    <x v="529"/>
    <n v="0"/>
    <n v="0"/>
    <x v="0"/>
    <n v="0"/>
    <x v="0"/>
    <x v="0"/>
    <x v="0"/>
  </r>
  <r>
    <x v="2557"/>
    <s v="14/05/2018"/>
    <x v="525"/>
    <x v="16"/>
    <x v="1"/>
    <x v="0"/>
    <x v="0"/>
    <x v="7"/>
    <x v="0"/>
    <x v="0"/>
    <x v="0"/>
    <x v="0"/>
    <n v="1"/>
    <n v="1"/>
    <n v="0"/>
    <x v="982"/>
    <n v="0"/>
    <n v="0"/>
    <x v="1"/>
    <n v="0"/>
    <x v="0"/>
    <x v="1"/>
    <x v="0"/>
  </r>
  <r>
    <x v="2558"/>
    <s v="14/05/2018"/>
    <x v="526"/>
    <x v="2"/>
    <x v="1"/>
    <x v="1"/>
    <x v="0"/>
    <x v="3"/>
    <x v="0"/>
    <x v="0"/>
    <x v="0"/>
    <x v="1"/>
    <n v="0"/>
    <n v="1"/>
    <n v="0"/>
    <x v="581"/>
    <n v="1"/>
    <n v="1"/>
    <x v="0"/>
    <n v="0"/>
    <x v="0"/>
    <x v="0"/>
    <x v="0"/>
  </r>
  <r>
    <x v="2559"/>
    <s v="14/05/2018"/>
    <x v="542"/>
    <x v="16"/>
    <x v="1"/>
    <x v="1"/>
    <x v="0"/>
    <x v="11"/>
    <x v="0"/>
    <x v="0"/>
    <x v="0"/>
    <x v="0"/>
    <n v="1"/>
    <n v="1"/>
    <n v="0"/>
    <x v="568"/>
    <n v="1"/>
    <n v="1"/>
    <x v="0"/>
    <n v="1"/>
    <x v="0"/>
    <x v="0"/>
    <x v="0"/>
  </r>
  <r>
    <x v="2560"/>
    <d v="2018-05-14T00:00:00"/>
    <x v="534"/>
    <x v="6"/>
    <x v="0"/>
    <x v="1"/>
    <x v="0"/>
    <x v="0"/>
    <x v="1"/>
    <x v="0"/>
    <x v="0"/>
    <x v="1"/>
    <n v="0"/>
    <n v="1"/>
    <n v="0"/>
    <x v="144"/>
    <n v="1"/>
    <n v="1"/>
    <x v="1"/>
    <n v="0"/>
    <x v="1"/>
    <x v="0"/>
    <x v="0"/>
  </r>
  <r>
    <x v="2561"/>
    <s v="14/05/2018"/>
    <x v="539"/>
    <x v="32"/>
    <x v="1"/>
    <x v="1"/>
    <x v="0"/>
    <x v="13"/>
    <x v="0"/>
    <x v="0"/>
    <x v="0"/>
    <x v="0"/>
    <n v="1"/>
    <n v="1"/>
    <n v="0"/>
    <x v="112"/>
    <n v="0"/>
    <n v="1"/>
    <x v="1"/>
    <n v="0"/>
    <x v="0"/>
    <x v="0"/>
    <x v="0"/>
  </r>
  <r>
    <x v="2562"/>
    <s v="14/05/2018"/>
    <x v="499"/>
    <x v="61"/>
    <x v="0"/>
    <x v="1"/>
    <x v="0"/>
    <x v="0"/>
    <x v="0"/>
    <x v="0"/>
    <x v="0"/>
    <x v="1"/>
    <n v="1"/>
    <n v="1"/>
    <n v="0"/>
    <x v="536"/>
    <n v="0"/>
    <n v="0"/>
    <x v="1"/>
    <n v="0"/>
    <x v="0"/>
    <x v="0"/>
    <x v="0"/>
  </r>
  <r>
    <x v="2563"/>
    <s v="14/05/2018"/>
    <x v="525"/>
    <x v="30"/>
    <x v="0"/>
    <x v="1"/>
    <x v="0"/>
    <x v="7"/>
    <x v="0"/>
    <x v="0"/>
    <x v="0"/>
    <x v="1"/>
    <n v="0"/>
    <n v="1"/>
    <n v="0"/>
    <x v="338"/>
    <n v="0"/>
    <n v="1"/>
    <x v="1"/>
    <n v="0"/>
    <x v="0"/>
    <x v="0"/>
    <x v="0"/>
  </r>
  <r>
    <x v="2564"/>
    <s v="14/05/2018"/>
    <x v="526"/>
    <x v="15"/>
    <x v="1"/>
    <x v="1"/>
    <x v="0"/>
    <x v="3"/>
    <x v="0"/>
    <x v="0"/>
    <x v="0"/>
    <x v="1"/>
    <n v="0"/>
    <n v="0"/>
    <n v="0"/>
    <x v="502"/>
    <n v="0"/>
    <n v="0"/>
    <x v="0"/>
    <n v="0"/>
    <x v="0"/>
    <x v="0"/>
    <x v="0"/>
  </r>
  <r>
    <x v="2565"/>
    <s v="14/05/2018"/>
    <x v="538"/>
    <x v="46"/>
    <x v="0"/>
    <x v="1"/>
    <x v="0"/>
    <x v="4"/>
    <x v="0"/>
    <x v="0"/>
    <x v="0"/>
    <x v="0"/>
    <n v="0"/>
    <n v="1"/>
    <n v="0"/>
    <x v="414"/>
    <n v="0"/>
    <n v="1"/>
    <x v="0"/>
    <n v="0"/>
    <x v="0"/>
    <x v="0"/>
    <x v="0"/>
  </r>
  <r>
    <x v="2566"/>
    <s v="14/05/2018"/>
    <x v="531"/>
    <x v="26"/>
    <x v="0"/>
    <x v="1"/>
    <x v="1"/>
    <x v="10"/>
    <x v="0"/>
    <x v="0"/>
    <x v="0"/>
    <x v="1"/>
    <n v="1"/>
    <n v="1"/>
    <n v="0"/>
    <x v="983"/>
    <n v="0"/>
    <n v="1"/>
    <x v="1"/>
    <n v="0"/>
    <x v="0"/>
    <x v="0"/>
    <x v="0"/>
  </r>
  <r>
    <x v="2567"/>
    <s v="14/05/2018"/>
    <x v="499"/>
    <x v="9"/>
    <x v="0"/>
    <x v="1"/>
    <x v="1"/>
    <x v="0"/>
    <x v="0"/>
    <x v="0"/>
    <x v="0"/>
    <x v="1"/>
    <n v="0"/>
    <n v="1"/>
    <n v="0"/>
    <x v="789"/>
    <n v="0"/>
    <n v="0"/>
    <x v="1"/>
    <n v="0"/>
    <x v="0"/>
    <x v="0"/>
    <x v="0"/>
  </r>
  <r>
    <x v="2568"/>
    <s v="14/05/2018"/>
    <x v="531"/>
    <x v="18"/>
    <x v="0"/>
    <x v="1"/>
    <x v="1"/>
    <x v="10"/>
    <x v="0"/>
    <x v="0"/>
    <x v="0"/>
    <x v="1"/>
    <n v="1"/>
    <n v="1"/>
    <n v="0"/>
    <x v="47"/>
    <n v="1"/>
    <n v="0"/>
    <x v="0"/>
    <n v="1"/>
    <x v="0"/>
    <x v="0"/>
    <x v="0"/>
  </r>
  <r>
    <x v="2569"/>
    <s v="15/05/2018"/>
    <x v="539"/>
    <x v="8"/>
    <x v="0"/>
    <x v="0"/>
    <x v="0"/>
    <x v="9"/>
    <x v="0"/>
    <x v="0"/>
    <x v="0"/>
    <x v="1"/>
    <n v="1"/>
    <n v="1"/>
    <n v="1"/>
    <x v="984"/>
    <n v="0"/>
    <n v="0"/>
    <x v="0"/>
    <n v="1"/>
    <x v="0"/>
    <x v="0"/>
    <x v="0"/>
  </r>
  <r>
    <x v="2570"/>
    <s v="15/05/2018"/>
    <x v="536"/>
    <x v="18"/>
    <x v="1"/>
    <x v="0"/>
    <x v="0"/>
    <x v="19"/>
    <x v="0"/>
    <x v="0"/>
    <x v="0"/>
    <x v="1"/>
    <n v="1"/>
    <n v="1"/>
    <n v="0"/>
    <x v="985"/>
    <n v="0"/>
    <n v="0"/>
    <x v="0"/>
    <n v="0"/>
    <x v="0"/>
    <x v="0"/>
    <x v="0"/>
  </r>
  <r>
    <x v="2571"/>
    <d v="2018-05-15T00:00:00"/>
    <x v="543"/>
    <x v="47"/>
    <x v="0"/>
    <x v="1"/>
    <x v="0"/>
    <x v="10"/>
    <x v="1"/>
    <x v="0"/>
    <x v="0"/>
    <x v="1"/>
    <n v="1"/>
    <n v="0"/>
    <n v="0"/>
    <x v="711"/>
    <n v="0"/>
    <n v="0"/>
    <x v="0"/>
    <n v="0"/>
    <x v="0"/>
    <x v="0"/>
    <x v="0"/>
  </r>
  <r>
    <x v="2572"/>
    <s v="15/05/2018"/>
    <x v="532"/>
    <x v="11"/>
    <x v="1"/>
    <x v="1"/>
    <x v="0"/>
    <x v="11"/>
    <x v="0"/>
    <x v="0"/>
    <x v="0"/>
    <x v="1"/>
    <n v="0"/>
    <n v="1"/>
    <n v="0"/>
    <x v="25"/>
    <n v="1"/>
    <n v="1"/>
    <x v="1"/>
    <n v="0"/>
    <x v="0"/>
    <x v="0"/>
    <x v="0"/>
  </r>
  <r>
    <x v="2573"/>
    <s v="15/05/2018"/>
    <x v="529"/>
    <x v="37"/>
    <x v="0"/>
    <x v="1"/>
    <x v="1"/>
    <x v="3"/>
    <x v="0"/>
    <x v="0"/>
    <x v="1"/>
    <x v="0"/>
    <n v="1"/>
    <n v="1"/>
    <n v="1"/>
    <x v="879"/>
    <n v="1"/>
    <n v="1"/>
    <x v="0"/>
    <n v="1"/>
    <x v="0"/>
    <x v="0"/>
    <x v="1"/>
  </r>
  <r>
    <x v="2574"/>
    <s v="16/05/2018"/>
    <x v="531"/>
    <x v="0"/>
    <x v="0"/>
    <x v="0"/>
    <x v="0"/>
    <x v="0"/>
    <x v="0"/>
    <x v="0"/>
    <x v="1"/>
    <x v="1"/>
    <n v="0"/>
    <n v="0"/>
    <n v="0"/>
    <x v="986"/>
    <n v="0"/>
    <n v="0"/>
    <x v="1"/>
    <n v="1"/>
    <x v="0"/>
    <x v="0"/>
    <x v="1"/>
  </r>
  <r>
    <x v="2575"/>
    <s v="16/05/2018"/>
    <x v="529"/>
    <x v="2"/>
    <x v="0"/>
    <x v="0"/>
    <x v="0"/>
    <x v="10"/>
    <x v="0"/>
    <x v="0"/>
    <x v="0"/>
    <x v="1"/>
    <n v="1"/>
    <n v="1"/>
    <n v="0"/>
    <x v="637"/>
    <n v="0"/>
    <n v="1"/>
    <x v="1"/>
    <n v="0"/>
    <x v="0"/>
    <x v="0"/>
    <x v="0"/>
  </r>
  <r>
    <x v="2576"/>
    <s v="16/05/2018"/>
    <x v="544"/>
    <x v="16"/>
    <x v="1"/>
    <x v="1"/>
    <x v="0"/>
    <x v="24"/>
    <x v="0"/>
    <x v="0"/>
    <x v="0"/>
    <x v="0"/>
    <n v="1"/>
    <n v="1"/>
    <n v="0"/>
    <x v="979"/>
    <n v="0"/>
    <n v="0"/>
    <x v="0"/>
    <n v="0"/>
    <x v="0"/>
    <x v="0"/>
    <x v="0"/>
  </r>
  <r>
    <x v="2577"/>
    <s v="16/05/2018"/>
    <x v="526"/>
    <x v="2"/>
    <x v="0"/>
    <x v="1"/>
    <x v="1"/>
    <x v="7"/>
    <x v="0"/>
    <x v="0"/>
    <x v="0"/>
    <x v="1"/>
    <n v="0"/>
    <n v="0"/>
    <n v="0"/>
    <x v="987"/>
    <n v="0"/>
    <n v="0"/>
    <x v="0"/>
    <n v="0"/>
    <x v="0"/>
    <x v="0"/>
    <x v="0"/>
  </r>
  <r>
    <x v="2578"/>
    <s v="17/05/2018"/>
    <x v="539"/>
    <x v="10"/>
    <x v="0"/>
    <x v="1"/>
    <x v="0"/>
    <x v="3"/>
    <x v="0"/>
    <x v="1"/>
    <x v="1"/>
    <x v="1"/>
    <n v="1"/>
    <n v="1"/>
    <n v="0"/>
    <x v="988"/>
    <n v="0"/>
    <n v="1"/>
    <x v="1"/>
    <n v="0"/>
    <x v="0"/>
    <x v="0"/>
    <x v="2"/>
  </r>
  <r>
    <x v="2579"/>
    <s v="17/05/2018"/>
    <x v="539"/>
    <x v="48"/>
    <x v="1"/>
    <x v="1"/>
    <x v="0"/>
    <x v="3"/>
    <x v="0"/>
    <x v="0"/>
    <x v="0"/>
    <x v="1"/>
    <n v="1"/>
    <n v="1"/>
    <n v="0"/>
    <x v="387"/>
    <n v="1"/>
    <n v="1"/>
    <x v="0"/>
    <n v="0"/>
    <x v="0"/>
    <x v="0"/>
    <x v="0"/>
  </r>
  <r>
    <x v="2580"/>
    <s v="17/05/2018"/>
    <x v="541"/>
    <x v="4"/>
    <x v="0"/>
    <x v="1"/>
    <x v="0"/>
    <x v="19"/>
    <x v="0"/>
    <x v="0"/>
    <x v="0"/>
    <x v="1"/>
    <n v="1"/>
    <n v="1"/>
    <n v="0"/>
    <x v="562"/>
    <n v="0"/>
    <n v="0"/>
    <x v="0"/>
    <n v="1"/>
    <x v="0"/>
    <x v="0"/>
    <x v="0"/>
  </r>
  <r>
    <x v="2581"/>
    <s v="17/05/2018"/>
    <x v="536"/>
    <x v="9"/>
    <x v="0"/>
    <x v="1"/>
    <x v="0"/>
    <x v="10"/>
    <x v="0"/>
    <x v="0"/>
    <x v="0"/>
    <x v="1"/>
    <n v="0"/>
    <n v="0"/>
    <n v="0"/>
    <x v="207"/>
    <n v="0"/>
    <n v="0"/>
    <x v="0"/>
    <n v="0"/>
    <x v="0"/>
    <x v="0"/>
    <x v="0"/>
  </r>
  <r>
    <x v="2582"/>
    <s v="17/05/2018"/>
    <x v="526"/>
    <x v="5"/>
    <x v="0"/>
    <x v="1"/>
    <x v="0"/>
    <x v="0"/>
    <x v="0"/>
    <x v="0"/>
    <x v="0"/>
    <x v="1"/>
    <n v="0"/>
    <n v="0"/>
    <n v="0"/>
    <x v="10"/>
    <n v="0"/>
    <n v="1"/>
    <x v="1"/>
    <n v="0"/>
    <x v="0"/>
    <x v="0"/>
    <x v="0"/>
  </r>
  <r>
    <x v="2583"/>
    <s v="17/05/2018"/>
    <x v="545"/>
    <x v="43"/>
    <x v="0"/>
    <x v="1"/>
    <x v="0"/>
    <x v="20"/>
    <x v="0"/>
    <x v="1"/>
    <x v="0"/>
    <x v="0"/>
    <n v="1"/>
    <n v="1"/>
    <n v="1"/>
    <x v="432"/>
    <n v="1"/>
    <n v="1"/>
    <x v="0"/>
    <n v="1"/>
    <x v="0"/>
    <x v="0"/>
    <x v="1"/>
  </r>
  <r>
    <x v="2584"/>
    <s v="17/05/2018"/>
    <x v="539"/>
    <x v="7"/>
    <x v="1"/>
    <x v="1"/>
    <x v="0"/>
    <x v="3"/>
    <x v="0"/>
    <x v="0"/>
    <x v="0"/>
    <x v="1"/>
    <n v="1"/>
    <n v="1"/>
    <n v="0"/>
    <x v="348"/>
    <n v="0"/>
    <n v="0"/>
    <x v="0"/>
    <n v="0"/>
    <x v="0"/>
    <x v="0"/>
    <x v="0"/>
  </r>
  <r>
    <x v="2585"/>
    <s v="18/05/2018"/>
    <x v="526"/>
    <x v="61"/>
    <x v="0"/>
    <x v="0"/>
    <x v="0"/>
    <x v="5"/>
    <x v="0"/>
    <x v="0"/>
    <x v="0"/>
    <x v="0"/>
    <n v="0"/>
    <n v="0"/>
    <n v="0"/>
    <x v="413"/>
    <n v="0"/>
    <n v="1"/>
    <x v="1"/>
    <n v="0"/>
    <x v="0"/>
    <x v="0"/>
    <x v="0"/>
  </r>
  <r>
    <x v="2586"/>
    <s v="18/05/2018"/>
    <x v="546"/>
    <x v="18"/>
    <x v="0"/>
    <x v="0"/>
    <x v="0"/>
    <x v="2"/>
    <x v="0"/>
    <x v="0"/>
    <x v="0"/>
    <x v="0"/>
    <n v="1"/>
    <n v="1"/>
    <n v="0"/>
    <x v="52"/>
    <n v="1"/>
    <n v="0"/>
    <x v="0"/>
    <n v="0"/>
    <x v="0"/>
    <x v="0"/>
    <x v="0"/>
  </r>
  <r>
    <x v="2587"/>
    <s v="18/05/2018"/>
    <x v="541"/>
    <x v="36"/>
    <x v="1"/>
    <x v="0"/>
    <x v="0"/>
    <x v="3"/>
    <x v="0"/>
    <x v="0"/>
    <x v="0"/>
    <x v="1"/>
    <n v="0"/>
    <n v="1"/>
    <n v="0"/>
    <x v="829"/>
    <n v="0"/>
    <n v="0"/>
    <x v="0"/>
    <n v="0"/>
    <x v="0"/>
    <x v="0"/>
    <x v="0"/>
  </r>
  <r>
    <x v="2588"/>
    <s v="18/05/2018"/>
    <x v="532"/>
    <x v="16"/>
    <x v="0"/>
    <x v="0"/>
    <x v="0"/>
    <x v="13"/>
    <x v="0"/>
    <x v="0"/>
    <x v="1"/>
    <x v="1"/>
    <n v="1"/>
    <n v="1"/>
    <n v="1"/>
    <x v="194"/>
    <n v="0"/>
    <n v="0"/>
    <x v="0"/>
    <n v="1"/>
    <x v="0"/>
    <x v="0"/>
    <x v="1"/>
  </r>
  <r>
    <x v="2589"/>
    <s v="18/05/2018"/>
    <x v="529"/>
    <x v="26"/>
    <x v="0"/>
    <x v="0"/>
    <x v="0"/>
    <x v="0"/>
    <x v="0"/>
    <x v="0"/>
    <x v="0"/>
    <x v="1"/>
    <n v="0"/>
    <n v="0"/>
    <n v="0"/>
    <x v="31"/>
    <n v="0"/>
    <n v="0"/>
    <x v="1"/>
    <n v="0"/>
    <x v="0"/>
    <x v="0"/>
    <x v="0"/>
  </r>
  <r>
    <x v="2590"/>
    <s v="18/05/2018"/>
    <x v="541"/>
    <x v="68"/>
    <x v="0"/>
    <x v="1"/>
    <x v="0"/>
    <x v="3"/>
    <x v="0"/>
    <x v="0"/>
    <x v="0"/>
    <x v="1"/>
    <n v="1"/>
    <n v="1"/>
    <n v="1"/>
    <x v="282"/>
    <n v="0"/>
    <n v="1"/>
    <x v="0"/>
    <n v="1"/>
    <x v="0"/>
    <x v="0"/>
    <x v="0"/>
  </r>
  <r>
    <x v="2591"/>
    <s v="18/05/2018"/>
    <x v="542"/>
    <x v="26"/>
    <x v="1"/>
    <x v="1"/>
    <x v="0"/>
    <x v="9"/>
    <x v="0"/>
    <x v="0"/>
    <x v="0"/>
    <x v="0"/>
    <n v="0"/>
    <n v="0"/>
    <n v="0"/>
    <x v="989"/>
    <n v="0"/>
    <n v="0"/>
    <x v="0"/>
    <n v="0"/>
    <x v="0"/>
    <x v="0"/>
    <x v="0"/>
  </r>
  <r>
    <x v="2592"/>
    <s v="18/05/2018"/>
    <x v="527"/>
    <x v="27"/>
    <x v="1"/>
    <x v="1"/>
    <x v="0"/>
    <x v="19"/>
    <x v="0"/>
    <x v="0"/>
    <x v="0"/>
    <x v="1"/>
    <n v="1"/>
    <n v="1"/>
    <n v="0"/>
    <x v="960"/>
    <n v="0"/>
    <n v="1"/>
    <x v="1"/>
    <n v="0"/>
    <x v="0"/>
    <x v="0"/>
    <x v="0"/>
  </r>
  <r>
    <x v="2593"/>
    <s v="18/05/2018"/>
    <x v="326"/>
    <x v="71"/>
    <x v="0"/>
    <x v="1"/>
    <x v="1"/>
    <x v="4"/>
    <x v="0"/>
    <x v="0"/>
    <x v="0"/>
    <x v="1"/>
    <n v="0"/>
    <n v="0"/>
    <n v="1"/>
    <x v="548"/>
    <n v="1"/>
    <n v="0"/>
    <x v="1"/>
    <n v="1"/>
    <x v="0"/>
    <x v="0"/>
    <x v="0"/>
  </r>
  <r>
    <x v="2594"/>
    <s v="18/05/2018"/>
    <x v="541"/>
    <x v="30"/>
    <x v="0"/>
    <x v="1"/>
    <x v="1"/>
    <x v="3"/>
    <x v="0"/>
    <x v="0"/>
    <x v="0"/>
    <x v="0"/>
    <n v="0"/>
    <n v="1"/>
    <n v="0"/>
    <x v="69"/>
    <n v="0"/>
    <n v="0"/>
    <x v="0"/>
    <n v="0"/>
    <x v="0"/>
    <x v="0"/>
    <x v="0"/>
  </r>
  <r>
    <x v="2595"/>
    <s v="19/05/2018"/>
    <x v="542"/>
    <x v="24"/>
    <x v="1"/>
    <x v="0"/>
    <x v="0"/>
    <x v="19"/>
    <x v="0"/>
    <x v="0"/>
    <x v="0"/>
    <x v="1"/>
    <n v="1"/>
    <n v="1"/>
    <n v="0"/>
    <x v="396"/>
    <n v="0"/>
    <n v="0"/>
    <x v="1"/>
    <n v="0"/>
    <x v="0"/>
    <x v="0"/>
    <x v="0"/>
  </r>
  <r>
    <x v="2596"/>
    <s v="19/05/2018"/>
    <x v="527"/>
    <x v="22"/>
    <x v="1"/>
    <x v="0"/>
    <x v="0"/>
    <x v="3"/>
    <x v="0"/>
    <x v="0"/>
    <x v="0"/>
    <x v="1"/>
    <n v="1"/>
    <n v="1"/>
    <n v="0"/>
    <x v="882"/>
    <n v="1"/>
    <n v="1"/>
    <x v="0"/>
    <n v="0"/>
    <x v="0"/>
    <x v="0"/>
    <x v="0"/>
  </r>
  <r>
    <x v="2597"/>
    <s v="19/05/2018"/>
    <x v="527"/>
    <x v="22"/>
    <x v="1"/>
    <x v="0"/>
    <x v="0"/>
    <x v="3"/>
    <x v="0"/>
    <x v="0"/>
    <x v="0"/>
    <x v="1"/>
    <n v="1"/>
    <n v="1"/>
    <n v="0"/>
    <x v="882"/>
    <n v="1"/>
    <n v="1"/>
    <x v="0"/>
    <n v="0"/>
    <x v="0"/>
    <x v="0"/>
    <x v="0"/>
  </r>
  <r>
    <x v="2598"/>
    <d v="2018-05-19T00:00:00"/>
    <x v="547"/>
    <x v="52"/>
    <x v="1"/>
    <x v="1"/>
    <x v="0"/>
    <x v="19"/>
    <x v="0"/>
    <x v="0"/>
    <x v="0"/>
    <x v="1"/>
    <n v="1"/>
    <n v="0"/>
    <n v="0"/>
    <x v="146"/>
    <n v="1"/>
    <n v="0"/>
    <x v="1"/>
    <n v="0"/>
    <x v="0"/>
    <x v="0"/>
    <x v="0"/>
  </r>
  <r>
    <x v="2599"/>
    <s v="19/05/2018"/>
    <x v="542"/>
    <x v="5"/>
    <x v="0"/>
    <x v="1"/>
    <x v="0"/>
    <x v="19"/>
    <x v="0"/>
    <x v="0"/>
    <x v="0"/>
    <x v="1"/>
    <n v="0"/>
    <n v="1"/>
    <n v="0"/>
    <x v="10"/>
    <n v="0"/>
    <n v="1"/>
    <x v="1"/>
    <n v="0"/>
    <x v="0"/>
    <x v="0"/>
    <x v="0"/>
  </r>
  <r>
    <x v="2600"/>
    <s v="19/05/2018"/>
    <x v="326"/>
    <x v="30"/>
    <x v="1"/>
    <x v="1"/>
    <x v="0"/>
    <x v="14"/>
    <x v="0"/>
    <x v="0"/>
    <x v="1"/>
    <x v="1"/>
    <n v="0"/>
    <n v="0"/>
    <n v="1"/>
    <x v="420"/>
    <n v="0"/>
    <n v="1"/>
    <x v="1"/>
    <n v="1"/>
    <x v="0"/>
    <x v="0"/>
    <x v="1"/>
  </r>
  <r>
    <x v="2601"/>
    <s v="19/05/2018"/>
    <x v="527"/>
    <x v="32"/>
    <x v="0"/>
    <x v="1"/>
    <x v="0"/>
    <x v="3"/>
    <x v="0"/>
    <x v="0"/>
    <x v="0"/>
    <x v="1"/>
    <n v="1"/>
    <n v="1"/>
    <n v="0"/>
    <x v="33"/>
    <n v="0"/>
    <n v="1"/>
    <x v="1"/>
    <n v="0"/>
    <x v="0"/>
    <x v="0"/>
    <x v="0"/>
  </r>
  <r>
    <x v="2602"/>
    <s v="19/05/2018"/>
    <x v="530"/>
    <x v="54"/>
    <x v="1"/>
    <x v="1"/>
    <x v="0"/>
    <x v="11"/>
    <x v="0"/>
    <x v="0"/>
    <x v="0"/>
    <x v="0"/>
    <n v="1"/>
    <n v="1"/>
    <n v="0"/>
    <x v="568"/>
    <n v="1"/>
    <n v="0"/>
    <x v="0"/>
    <n v="0"/>
    <x v="0"/>
    <x v="0"/>
    <x v="0"/>
  </r>
  <r>
    <x v="2603"/>
    <s v="19/05/2018"/>
    <x v="413"/>
    <x v="5"/>
    <x v="0"/>
    <x v="1"/>
    <x v="0"/>
    <x v="21"/>
    <x v="0"/>
    <x v="0"/>
    <x v="0"/>
    <x v="1"/>
    <n v="1"/>
    <n v="1"/>
    <n v="1"/>
    <x v="990"/>
    <n v="0"/>
    <n v="0"/>
    <x v="0"/>
    <n v="1"/>
    <x v="0"/>
    <x v="0"/>
    <x v="0"/>
  </r>
  <r>
    <x v="2604"/>
    <d v="2018-05-19T00:00:00"/>
    <x v="540"/>
    <x v="38"/>
    <x v="0"/>
    <x v="1"/>
    <x v="0"/>
    <x v="5"/>
    <x v="1"/>
    <x v="0"/>
    <x v="0"/>
    <x v="1"/>
    <n v="0"/>
    <n v="1"/>
    <n v="0"/>
    <x v="34"/>
    <n v="0"/>
    <n v="1"/>
    <x v="0"/>
    <n v="1"/>
    <x v="0"/>
    <x v="0"/>
    <x v="0"/>
  </r>
  <r>
    <x v="2605"/>
    <s v="19/05/2018"/>
    <x v="532"/>
    <x v="32"/>
    <x v="0"/>
    <x v="1"/>
    <x v="0"/>
    <x v="9"/>
    <x v="0"/>
    <x v="0"/>
    <x v="0"/>
    <x v="1"/>
    <n v="0"/>
    <n v="1"/>
    <n v="0"/>
    <x v="867"/>
    <n v="1"/>
    <n v="1"/>
    <x v="1"/>
    <n v="0"/>
    <x v="0"/>
    <x v="0"/>
    <x v="0"/>
  </r>
  <r>
    <x v="2606"/>
    <s v="19/05/2018"/>
    <x v="532"/>
    <x v="31"/>
    <x v="1"/>
    <x v="1"/>
    <x v="1"/>
    <x v="9"/>
    <x v="0"/>
    <x v="0"/>
    <x v="0"/>
    <x v="0"/>
    <n v="0"/>
    <n v="1"/>
    <n v="0"/>
    <x v="349"/>
    <n v="0"/>
    <n v="1"/>
    <x v="0"/>
    <n v="0"/>
    <x v="0"/>
    <x v="0"/>
    <x v="0"/>
  </r>
  <r>
    <x v="2607"/>
    <s v="20/05/2018"/>
    <x v="542"/>
    <x v="61"/>
    <x v="1"/>
    <x v="0"/>
    <x v="0"/>
    <x v="3"/>
    <x v="0"/>
    <x v="0"/>
    <x v="0"/>
    <x v="1"/>
    <n v="0"/>
    <n v="0"/>
    <n v="0"/>
    <x v="33"/>
    <n v="0"/>
    <n v="0"/>
    <x v="1"/>
    <n v="0"/>
    <x v="0"/>
    <x v="0"/>
    <x v="0"/>
  </r>
  <r>
    <x v="2608"/>
    <s v="20/05/2018"/>
    <x v="532"/>
    <x v="26"/>
    <x v="1"/>
    <x v="1"/>
    <x v="0"/>
    <x v="19"/>
    <x v="0"/>
    <x v="0"/>
    <x v="0"/>
    <x v="1"/>
    <n v="1"/>
    <n v="1"/>
    <n v="0"/>
    <x v="637"/>
    <n v="0"/>
    <n v="1"/>
    <x v="1"/>
    <n v="0"/>
    <x v="0"/>
    <x v="0"/>
    <x v="0"/>
  </r>
  <r>
    <x v="2609"/>
    <s v="20/05/2018"/>
    <x v="374"/>
    <x v="14"/>
    <x v="1"/>
    <x v="1"/>
    <x v="0"/>
    <x v="14"/>
    <x v="0"/>
    <x v="0"/>
    <x v="0"/>
    <x v="0"/>
    <n v="1"/>
    <n v="1"/>
    <n v="0"/>
    <x v="364"/>
    <n v="0"/>
    <n v="0"/>
    <x v="0"/>
    <n v="0"/>
    <x v="0"/>
    <x v="0"/>
    <x v="0"/>
  </r>
  <r>
    <x v="2610"/>
    <s v="20/05/2018"/>
    <x v="541"/>
    <x v="16"/>
    <x v="1"/>
    <x v="1"/>
    <x v="0"/>
    <x v="7"/>
    <x v="0"/>
    <x v="0"/>
    <x v="0"/>
    <x v="1"/>
    <n v="0"/>
    <n v="1"/>
    <n v="0"/>
    <x v="991"/>
    <n v="1"/>
    <n v="0"/>
    <x v="1"/>
    <n v="0"/>
    <x v="0"/>
    <x v="0"/>
    <x v="0"/>
  </r>
  <r>
    <x v="2611"/>
    <s v="20/05/2018"/>
    <x v="538"/>
    <x v="11"/>
    <x v="0"/>
    <x v="1"/>
    <x v="0"/>
    <x v="13"/>
    <x v="0"/>
    <x v="0"/>
    <x v="0"/>
    <x v="0"/>
    <n v="1"/>
    <n v="1"/>
    <n v="0"/>
    <x v="55"/>
    <n v="0"/>
    <n v="0"/>
    <x v="1"/>
    <n v="0"/>
    <x v="0"/>
    <x v="0"/>
    <x v="0"/>
  </r>
  <r>
    <x v="2612"/>
    <s v="20/05/2018"/>
    <x v="527"/>
    <x v="35"/>
    <x v="0"/>
    <x v="1"/>
    <x v="0"/>
    <x v="10"/>
    <x v="2"/>
    <x v="0"/>
    <x v="0"/>
    <x v="0"/>
    <n v="1"/>
    <n v="1"/>
    <n v="0"/>
    <x v="901"/>
    <n v="1"/>
    <n v="1"/>
    <x v="1"/>
    <n v="0"/>
    <x v="0"/>
    <x v="0"/>
    <x v="0"/>
  </r>
  <r>
    <x v="2613"/>
    <s v="20/05/2018"/>
    <x v="527"/>
    <x v="35"/>
    <x v="0"/>
    <x v="1"/>
    <x v="0"/>
    <x v="10"/>
    <x v="2"/>
    <x v="0"/>
    <x v="0"/>
    <x v="0"/>
    <n v="1"/>
    <n v="1"/>
    <n v="0"/>
    <x v="901"/>
    <n v="1"/>
    <n v="1"/>
    <x v="1"/>
    <n v="0"/>
    <x v="0"/>
    <x v="0"/>
    <x v="0"/>
  </r>
  <r>
    <x v="2614"/>
    <s v="20/05/2018"/>
    <x v="527"/>
    <x v="59"/>
    <x v="1"/>
    <x v="1"/>
    <x v="0"/>
    <x v="10"/>
    <x v="0"/>
    <x v="0"/>
    <x v="0"/>
    <x v="1"/>
    <n v="0"/>
    <n v="0"/>
    <n v="0"/>
    <x v="883"/>
    <n v="0"/>
    <n v="0"/>
    <x v="0"/>
    <n v="0"/>
    <x v="0"/>
    <x v="0"/>
    <x v="0"/>
  </r>
  <r>
    <x v="2615"/>
    <s v="21/05/2018"/>
    <x v="532"/>
    <x v="37"/>
    <x v="0"/>
    <x v="0"/>
    <x v="0"/>
    <x v="3"/>
    <x v="0"/>
    <x v="0"/>
    <x v="0"/>
    <x v="1"/>
    <n v="1"/>
    <n v="1"/>
    <n v="0"/>
    <x v="144"/>
    <n v="1"/>
    <n v="0"/>
    <x v="1"/>
    <n v="1"/>
    <x v="0"/>
    <x v="0"/>
    <x v="0"/>
  </r>
  <r>
    <x v="2616"/>
    <s v="21/05/2018"/>
    <x v="548"/>
    <x v="0"/>
    <x v="0"/>
    <x v="1"/>
    <x v="0"/>
    <x v="21"/>
    <x v="0"/>
    <x v="0"/>
    <x v="0"/>
    <x v="0"/>
    <n v="1"/>
    <n v="1"/>
    <n v="0"/>
    <x v="146"/>
    <n v="0"/>
    <n v="0"/>
    <x v="1"/>
    <n v="1"/>
    <x v="0"/>
    <x v="0"/>
    <x v="0"/>
  </r>
  <r>
    <x v="2617"/>
    <s v="21/05/2018"/>
    <x v="545"/>
    <x v="32"/>
    <x v="1"/>
    <x v="1"/>
    <x v="0"/>
    <x v="13"/>
    <x v="0"/>
    <x v="0"/>
    <x v="0"/>
    <x v="0"/>
    <n v="1"/>
    <n v="1"/>
    <n v="0"/>
    <x v="735"/>
    <n v="1"/>
    <n v="1"/>
    <x v="1"/>
    <n v="1"/>
    <x v="0"/>
    <x v="0"/>
    <x v="0"/>
  </r>
  <r>
    <x v="2618"/>
    <s v="21/05/2018"/>
    <x v="532"/>
    <x v="56"/>
    <x v="0"/>
    <x v="1"/>
    <x v="0"/>
    <x v="3"/>
    <x v="0"/>
    <x v="0"/>
    <x v="0"/>
    <x v="0"/>
    <n v="1"/>
    <n v="1"/>
    <n v="0"/>
    <x v="538"/>
    <n v="0"/>
    <n v="1"/>
    <x v="1"/>
    <n v="0"/>
    <x v="0"/>
    <x v="0"/>
    <x v="0"/>
  </r>
  <r>
    <x v="2619"/>
    <s v="21/05/2018"/>
    <x v="539"/>
    <x v="27"/>
    <x v="0"/>
    <x v="1"/>
    <x v="0"/>
    <x v="5"/>
    <x v="0"/>
    <x v="0"/>
    <x v="0"/>
    <x v="1"/>
    <n v="1"/>
    <n v="1"/>
    <n v="0"/>
    <x v="691"/>
    <n v="0"/>
    <n v="1"/>
    <x v="1"/>
    <n v="0"/>
    <x v="0"/>
    <x v="0"/>
    <x v="0"/>
  </r>
  <r>
    <x v="2620"/>
    <s v="21/05/2018"/>
    <x v="539"/>
    <x v="31"/>
    <x v="0"/>
    <x v="1"/>
    <x v="0"/>
    <x v="5"/>
    <x v="0"/>
    <x v="1"/>
    <x v="0"/>
    <x v="0"/>
    <n v="1"/>
    <n v="1"/>
    <n v="0"/>
    <x v="41"/>
    <n v="0"/>
    <n v="1"/>
    <x v="0"/>
    <n v="0"/>
    <x v="0"/>
    <x v="0"/>
    <x v="1"/>
  </r>
  <r>
    <x v="2621"/>
    <s v="21/05/2018"/>
    <x v="459"/>
    <x v="4"/>
    <x v="1"/>
    <x v="1"/>
    <x v="0"/>
    <x v="4"/>
    <x v="0"/>
    <x v="0"/>
    <x v="0"/>
    <x v="0"/>
    <n v="0"/>
    <n v="1"/>
    <n v="1"/>
    <x v="992"/>
    <n v="1"/>
    <n v="0"/>
    <x v="1"/>
    <n v="1"/>
    <x v="0"/>
    <x v="0"/>
    <x v="0"/>
  </r>
  <r>
    <x v="2622"/>
    <s v="21/05/2018"/>
    <x v="542"/>
    <x v="43"/>
    <x v="0"/>
    <x v="1"/>
    <x v="0"/>
    <x v="10"/>
    <x v="0"/>
    <x v="0"/>
    <x v="0"/>
    <x v="1"/>
    <n v="0"/>
    <n v="1"/>
    <n v="0"/>
    <x v="408"/>
    <n v="0"/>
    <n v="1"/>
    <x v="0"/>
    <n v="0"/>
    <x v="0"/>
    <x v="0"/>
    <x v="0"/>
  </r>
  <r>
    <x v="2623"/>
    <s v="21/05/2018"/>
    <x v="539"/>
    <x v="61"/>
    <x v="0"/>
    <x v="1"/>
    <x v="0"/>
    <x v="5"/>
    <x v="0"/>
    <x v="0"/>
    <x v="0"/>
    <x v="1"/>
    <n v="1"/>
    <n v="1"/>
    <n v="0"/>
    <x v="358"/>
    <n v="0"/>
    <n v="1"/>
    <x v="1"/>
    <n v="0"/>
    <x v="0"/>
    <x v="0"/>
    <x v="0"/>
  </r>
  <r>
    <x v="2624"/>
    <s v="21/05/2018"/>
    <x v="527"/>
    <x v="68"/>
    <x v="0"/>
    <x v="1"/>
    <x v="0"/>
    <x v="7"/>
    <x v="0"/>
    <x v="0"/>
    <x v="0"/>
    <x v="0"/>
    <n v="1"/>
    <n v="1"/>
    <n v="0"/>
    <x v="993"/>
    <n v="0"/>
    <n v="1"/>
    <x v="1"/>
    <n v="0"/>
    <x v="0"/>
    <x v="0"/>
    <x v="0"/>
  </r>
  <r>
    <x v="2625"/>
    <s v="21/05/2018"/>
    <x v="541"/>
    <x v="26"/>
    <x v="1"/>
    <x v="1"/>
    <x v="1"/>
    <x v="0"/>
    <x v="0"/>
    <x v="0"/>
    <x v="0"/>
    <x v="1"/>
    <n v="0"/>
    <n v="0"/>
    <n v="0"/>
    <x v="911"/>
    <n v="0"/>
    <n v="0"/>
    <x v="0"/>
    <n v="0"/>
    <x v="0"/>
    <x v="0"/>
    <x v="0"/>
  </r>
  <r>
    <x v="2626"/>
    <d v="2018-05-22T00:00:00"/>
    <x v="549"/>
    <x v="2"/>
    <x v="1"/>
    <x v="1"/>
    <x v="0"/>
    <x v="18"/>
    <x v="2"/>
    <x v="0"/>
    <x v="0"/>
    <x v="0"/>
    <n v="0"/>
    <n v="0"/>
    <n v="1"/>
    <x v="911"/>
    <n v="1"/>
    <n v="0"/>
    <x v="1"/>
    <n v="1"/>
    <x v="1"/>
    <x v="0"/>
    <x v="0"/>
  </r>
  <r>
    <x v="2627"/>
    <s v="22/05/2018"/>
    <x v="539"/>
    <x v="18"/>
    <x v="1"/>
    <x v="1"/>
    <x v="0"/>
    <x v="18"/>
    <x v="2"/>
    <x v="0"/>
    <x v="0"/>
    <x v="1"/>
    <n v="0"/>
    <n v="1"/>
    <n v="1"/>
    <x v="994"/>
    <n v="1"/>
    <n v="1"/>
    <x v="1"/>
    <n v="1"/>
    <x v="0"/>
    <x v="0"/>
    <x v="0"/>
  </r>
  <r>
    <x v="2628"/>
    <s v="22/05/2018"/>
    <x v="326"/>
    <x v="38"/>
    <x v="0"/>
    <x v="1"/>
    <x v="0"/>
    <x v="8"/>
    <x v="0"/>
    <x v="0"/>
    <x v="0"/>
    <x v="1"/>
    <n v="1"/>
    <n v="1"/>
    <n v="0"/>
    <x v="991"/>
    <n v="0"/>
    <n v="0"/>
    <x v="1"/>
    <n v="1"/>
    <x v="0"/>
    <x v="0"/>
    <x v="0"/>
  </r>
  <r>
    <x v="2629"/>
    <s v="22/05/2018"/>
    <x v="542"/>
    <x v="43"/>
    <x v="0"/>
    <x v="1"/>
    <x v="0"/>
    <x v="7"/>
    <x v="0"/>
    <x v="0"/>
    <x v="0"/>
    <x v="1"/>
    <n v="0"/>
    <n v="1"/>
    <n v="0"/>
    <x v="488"/>
    <n v="0"/>
    <n v="0"/>
    <x v="1"/>
    <n v="0"/>
    <x v="0"/>
    <x v="0"/>
    <x v="0"/>
  </r>
  <r>
    <x v="2630"/>
    <s v="22/05/2018"/>
    <x v="532"/>
    <x v="22"/>
    <x v="1"/>
    <x v="1"/>
    <x v="0"/>
    <x v="10"/>
    <x v="0"/>
    <x v="0"/>
    <x v="0"/>
    <x v="1"/>
    <n v="1"/>
    <n v="1"/>
    <n v="0"/>
    <x v="729"/>
    <n v="0"/>
    <n v="0"/>
    <x v="0"/>
    <n v="0"/>
    <x v="0"/>
    <x v="0"/>
    <x v="0"/>
  </r>
  <r>
    <x v="2631"/>
    <s v="22/05/2018"/>
    <x v="542"/>
    <x v="5"/>
    <x v="1"/>
    <x v="1"/>
    <x v="0"/>
    <x v="7"/>
    <x v="0"/>
    <x v="0"/>
    <x v="0"/>
    <x v="1"/>
    <n v="1"/>
    <n v="1"/>
    <n v="0"/>
    <x v="338"/>
    <n v="0"/>
    <n v="1"/>
    <x v="1"/>
    <n v="0"/>
    <x v="0"/>
    <x v="0"/>
    <x v="0"/>
  </r>
  <r>
    <x v="2632"/>
    <d v="2018-05-22T00:00:00"/>
    <x v="550"/>
    <x v="45"/>
    <x v="0"/>
    <x v="1"/>
    <x v="0"/>
    <x v="10"/>
    <x v="0"/>
    <x v="1"/>
    <x v="0"/>
    <x v="1"/>
    <n v="1"/>
    <n v="0"/>
    <n v="0"/>
    <x v="42"/>
    <n v="0"/>
    <n v="0"/>
    <x v="1"/>
    <n v="0"/>
    <x v="0"/>
    <x v="0"/>
    <x v="1"/>
  </r>
  <r>
    <x v="2633"/>
    <d v="2018-05-22T00:00:00"/>
    <x v="551"/>
    <x v="22"/>
    <x v="1"/>
    <x v="1"/>
    <x v="0"/>
    <x v="3"/>
    <x v="1"/>
    <x v="0"/>
    <x v="0"/>
    <x v="1"/>
    <n v="0"/>
    <n v="0"/>
    <n v="0"/>
    <x v="47"/>
    <n v="1"/>
    <n v="0"/>
    <x v="0"/>
    <n v="1"/>
    <x v="1"/>
    <x v="0"/>
    <x v="0"/>
  </r>
  <r>
    <x v="2634"/>
    <s v="22/05/2018"/>
    <x v="546"/>
    <x v="26"/>
    <x v="1"/>
    <x v="1"/>
    <x v="0"/>
    <x v="3"/>
    <x v="0"/>
    <x v="0"/>
    <x v="0"/>
    <x v="1"/>
    <n v="1"/>
    <n v="1"/>
    <n v="0"/>
    <x v="523"/>
    <n v="0"/>
    <n v="1"/>
    <x v="1"/>
    <n v="0"/>
    <x v="0"/>
    <x v="0"/>
    <x v="0"/>
  </r>
  <r>
    <x v="2635"/>
    <s v="22/05/2018"/>
    <x v="527"/>
    <x v="11"/>
    <x v="1"/>
    <x v="1"/>
    <x v="1"/>
    <x v="0"/>
    <x v="0"/>
    <x v="0"/>
    <x v="0"/>
    <x v="0"/>
    <n v="1"/>
    <n v="1"/>
    <n v="0"/>
    <x v="637"/>
    <n v="0"/>
    <n v="0"/>
    <x v="1"/>
    <n v="0"/>
    <x v="0"/>
    <x v="0"/>
    <x v="0"/>
  </r>
  <r>
    <x v="2636"/>
    <s v="22/05/2018"/>
    <x v="541"/>
    <x v="37"/>
    <x v="1"/>
    <x v="1"/>
    <x v="1"/>
    <x v="5"/>
    <x v="0"/>
    <x v="0"/>
    <x v="0"/>
    <x v="0"/>
    <n v="1"/>
    <n v="1"/>
    <n v="0"/>
    <x v="695"/>
    <n v="0"/>
    <n v="0"/>
    <x v="1"/>
    <n v="0"/>
    <x v="0"/>
    <x v="0"/>
    <x v="0"/>
  </r>
  <r>
    <x v="2637"/>
    <s v="23/05/2018"/>
    <x v="326"/>
    <x v="12"/>
    <x v="0"/>
    <x v="0"/>
    <x v="0"/>
    <x v="2"/>
    <x v="0"/>
    <x v="0"/>
    <x v="0"/>
    <x v="1"/>
    <n v="1"/>
    <n v="1"/>
    <n v="0"/>
    <x v="995"/>
    <n v="0"/>
    <n v="0"/>
    <x v="1"/>
    <n v="1"/>
    <x v="0"/>
    <x v="0"/>
    <x v="0"/>
  </r>
  <r>
    <x v="2638"/>
    <s v="23/05/2018"/>
    <x v="532"/>
    <x v="33"/>
    <x v="1"/>
    <x v="0"/>
    <x v="0"/>
    <x v="7"/>
    <x v="0"/>
    <x v="0"/>
    <x v="0"/>
    <x v="0"/>
    <n v="1"/>
    <n v="1"/>
    <n v="0"/>
    <x v="33"/>
    <n v="0"/>
    <n v="1"/>
    <x v="1"/>
    <n v="0"/>
    <x v="0"/>
    <x v="0"/>
    <x v="0"/>
  </r>
  <r>
    <x v="2639"/>
    <s v="23/05/2018"/>
    <x v="532"/>
    <x v="33"/>
    <x v="1"/>
    <x v="0"/>
    <x v="0"/>
    <x v="7"/>
    <x v="0"/>
    <x v="0"/>
    <x v="0"/>
    <x v="0"/>
    <n v="1"/>
    <n v="1"/>
    <n v="0"/>
    <x v="33"/>
    <n v="0"/>
    <n v="1"/>
    <x v="1"/>
    <n v="0"/>
    <x v="0"/>
    <x v="0"/>
    <x v="0"/>
  </r>
  <r>
    <x v="2640"/>
    <s v="23/05/2018"/>
    <x v="544"/>
    <x v="52"/>
    <x v="0"/>
    <x v="0"/>
    <x v="0"/>
    <x v="4"/>
    <x v="0"/>
    <x v="0"/>
    <x v="0"/>
    <x v="1"/>
    <n v="0"/>
    <n v="1"/>
    <n v="0"/>
    <x v="871"/>
    <n v="0"/>
    <n v="0"/>
    <x v="0"/>
    <n v="1"/>
    <x v="0"/>
    <x v="0"/>
    <x v="0"/>
  </r>
  <r>
    <x v="2641"/>
    <d v="2018-05-23T00:00:00"/>
    <x v="550"/>
    <x v="2"/>
    <x v="1"/>
    <x v="0"/>
    <x v="0"/>
    <x v="7"/>
    <x v="1"/>
    <x v="0"/>
    <x v="0"/>
    <x v="1"/>
    <n v="1"/>
    <n v="0"/>
    <n v="0"/>
    <x v="980"/>
    <n v="0"/>
    <n v="0"/>
    <x v="0"/>
    <n v="1"/>
    <x v="0"/>
    <x v="0"/>
    <x v="0"/>
  </r>
  <r>
    <x v="2642"/>
    <s v="23/05/2018"/>
    <x v="532"/>
    <x v="18"/>
    <x v="1"/>
    <x v="1"/>
    <x v="0"/>
    <x v="7"/>
    <x v="0"/>
    <x v="0"/>
    <x v="0"/>
    <x v="1"/>
    <n v="0"/>
    <n v="1"/>
    <n v="0"/>
    <x v="536"/>
    <n v="0"/>
    <n v="0"/>
    <x v="1"/>
    <n v="0"/>
    <x v="0"/>
    <x v="0"/>
    <x v="0"/>
  </r>
  <r>
    <x v="2643"/>
    <d v="2018-05-23T00:00:00"/>
    <x v="550"/>
    <x v="2"/>
    <x v="1"/>
    <x v="1"/>
    <x v="0"/>
    <x v="7"/>
    <x v="1"/>
    <x v="0"/>
    <x v="0"/>
    <x v="0"/>
    <n v="1"/>
    <n v="0"/>
    <n v="0"/>
    <x v="110"/>
    <n v="0"/>
    <n v="1"/>
    <x v="0"/>
    <n v="1"/>
    <x v="1"/>
    <x v="0"/>
    <x v="0"/>
  </r>
  <r>
    <x v="2644"/>
    <s v="23/05/2018"/>
    <x v="530"/>
    <x v="11"/>
    <x v="1"/>
    <x v="1"/>
    <x v="0"/>
    <x v="9"/>
    <x v="0"/>
    <x v="0"/>
    <x v="0"/>
    <x v="0"/>
    <n v="1"/>
    <n v="1"/>
    <n v="0"/>
    <x v="328"/>
    <n v="0"/>
    <n v="1"/>
    <x v="0"/>
    <n v="0"/>
    <x v="0"/>
    <x v="0"/>
    <x v="0"/>
  </r>
  <r>
    <x v="2645"/>
    <s v="23/05/2018"/>
    <x v="527"/>
    <x v="27"/>
    <x v="1"/>
    <x v="0"/>
    <x v="1"/>
    <x v="5"/>
    <x v="0"/>
    <x v="0"/>
    <x v="0"/>
    <x v="1"/>
    <n v="1"/>
    <n v="1"/>
    <n v="0"/>
    <x v="207"/>
    <n v="0"/>
    <n v="1"/>
    <x v="0"/>
    <n v="0"/>
    <x v="0"/>
    <x v="0"/>
    <x v="0"/>
  </r>
  <r>
    <x v="2646"/>
    <s v="24/05/2018"/>
    <x v="542"/>
    <x v="37"/>
    <x v="1"/>
    <x v="0"/>
    <x v="0"/>
    <x v="5"/>
    <x v="2"/>
    <x v="0"/>
    <x v="0"/>
    <x v="1"/>
    <n v="1"/>
    <n v="1"/>
    <n v="0"/>
    <x v="76"/>
    <n v="0"/>
    <n v="1"/>
    <x v="1"/>
    <n v="0"/>
    <x v="0"/>
    <x v="0"/>
    <x v="0"/>
  </r>
  <r>
    <x v="2647"/>
    <s v="24/05/2018"/>
    <x v="326"/>
    <x v="22"/>
    <x v="1"/>
    <x v="0"/>
    <x v="0"/>
    <x v="13"/>
    <x v="0"/>
    <x v="0"/>
    <x v="0"/>
    <x v="1"/>
    <n v="1"/>
    <n v="1"/>
    <n v="0"/>
    <x v="191"/>
    <n v="0"/>
    <n v="1"/>
    <x v="0"/>
    <n v="0"/>
    <x v="0"/>
    <x v="0"/>
    <x v="0"/>
  </r>
  <r>
    <x v="2648"/>
    <s v="24/05/2018"/>
    <x v="544"/>
    <x v="15"/>
    <x v="1"/>
    <x v="1"/>
    <x v="0"/>
    <x v="14"/>
    <x v="0"/>
    <x v="0"/>
    <x v="0"/>
    <x v="0"/>
    <n v="0"/>
    <n v="0"/>
    <n v="0"/>
    <x v="258"/>
    <n v="0"/>
    <n v="0"/>
    <x v="1"/>
    <n v="0"/>
    <x v="0"/>
    <x v="0"/>
    <x v="0"/>
  </r>
  <r>
    <x v="2649"/>
    <s v="24/05/2018"/>
    <x v="326"/>
    <x v="20"/>
    <x v="1"/>
    <x v="1"/>
    <x v="0"/>
    <x v="13"/>
    <x v="0"/>
    <x v="0"/>
    <x v="0"/>
    <x v="1"/>
    <n v="0"/>
    <n v="0"/>
    <n v="0"/>
    <x v="556"/>
    <n v="0"/>
    <n v="0"/>
    <x v="1"/>
    <n v="0"/>
    <x v="0"/>
    <x v="0"/>
    <x v="0"/>
  </r>
  <r>
    <x v="2650"/>
    <s v="24/05/2018"/>
    <x v="532"/>
    <x v="45"/>
    <x v="0"/>
    <x v="1"/>
    <x v="0"/>
    <x v="0"/>
    <x v="0"/>
    <x v="0"/>
    <x v="0"/>
    <x v="1"/>
    <n v="0"/>
    <n v="0"/>
    <n v="0"/>
    <x v="238"/>
    <n v="0"/>
    <n v="0"/>
    <x v="1"/>
    <n v="0"/>
    <x v="0"/>
    <x v="0"/>
    <x v="0"/>
  </r>
  <r>
    <x v="2651"/>
    <s v="24/05/2018"/>
    <x v="538"/>
    <x v="16"/>
    <x v="1"/>
    <x v="1"/>
    <x v="0"/>
    <x v="10"/>
    <x v="0"/>
    <x v="0"/>
    <x v="0"/>
    <x v="1"/>
    <n v="0"/>
    <n v="0"/>
    <n v="0"/>
    <x v="996"/>
    <n v="0"/>
    <n v="0"/>
    <x v="1"/>
    <n v="0"/>
    <x v="0"/>
    <x v="0"/>
    <x v="0"/>
  </r>
  <r>
    <x v="2652"/>
    <d v="2018-05-24T00:00:00"/>
    <x v="547"/>
    <x v="14"/>
    <x v="0"/>
    <x v="1"/>
    <x v="0"/>
    <x v="5"/>
    <x v="1"/>
    <x v="0"/>
    <x v="0"/>
    <x v="0"/>
    <n v="0"/>
    <n v="1"/>
    <n v="0"/>
    <x v="5"/>
    <n v="1"/>
    <n v="0"/>
    <x v="0"/>
    <n v="1"/>
    <x v="1"/>
    <x v="0"/>
    <x v="0"/>
  </r>
  <r>
    <x v="2653"/>
    <s v="24/05/2018"/>
    <x v="545"/>
    <x v="5"/>
    <x v="0"/>
    <x v="1"/>
    <x v="1"/>
    <x v="3"/>
    <x v="0"/>
    <x v="0"/>
    <x v="0"/>
    <x v="0"/>
    <n v="1"/>
    <n v="1"/>
    <n v="0"/>
    <x v="528"/>
    <n v="0"/>
    <n v="1"/>
    <x v="0"/>
    <n v="0"/>
    <x v="0"/>
    <x v="0"/>
    <x v="0"/>
  </r>
  <r>
    <x v="2654"/>
    <s v="24/05/2018"/>
    <x v="546"/>
    <x v="14"/>
    <x v="1"/>
    <x v="1"/>
    <x v="1"/>
    <x v="7"/>
    <x v="0"/>
    <x v="0"/>
    <x v="0"/>
    <x v="0"/>
    <n v="0"/>
    <n v="0"/>
    <n v="0"/>
    <x v="499"/>
    <n v="1"/>
    <n v="0"/>
    <x v="0"/>
    <n v="1"/>
    <x v="0"/>
    <x v="0"/>
    <x v="0"/>
  </r>
  <r>
    <x v="2655"/>
    <s v="25/05/2018"/>
    <x v="459"/>
    <x v="27"/>
    <x v="1"/>
    <x v="0"/>
    <x v="0"/>
    <x v="8"/>
    <x v="0"/>
    <x v="0"/>
    <x v="0"/>
    <x v="1"/>
    <n v="0"/>
    <n v="0"/>
    <n v="0"/>
    <x v="446"/>
    <n v="0"/>
    <n v="0"/>
    <x v="1"/>
    <n v="0"/>
    <x v="0"/>
    <x v="0"/>
    <x v="0"/>
  </r>
  <r>
    <x v="2656"/>
    <s v="25/05/2018"/>
    <x v="545"/>
    <x v="0"/>
    <x v="1"/>
    <x v="0"/>
    <x v="0"/>
    <x v="10"/>
    <x v="0"/>
    <x v="0"/>
    <x v="0"/>
    <x v="1"/>
    <n v="1"/>
    <n v="1"/>
    <n v="0"/>
    <x v="695"/>
    <n v="0"/>
    <n v="0"/>
    <x v="1"/>
    <n v="0"/>
    <x v="0"/>
    <x v="0"/>
    <x v="0"/>
  </r>
  <r>
    <x v="2657"/>
    <s v="25/05/2018"/>
    <x v="545"/>
    <x v="2"/>
    <x v="1"/>
    <x v="0"/>
    <x v="0"/>
    <x v="10"/>
    <x v="0"/>
    <x v="0"/>
    <x v="0"/>
    <x v="1"/>
    <n v="1"/>
    <n v="1"/>
    <n v="0"/>
    <x v="565"/>
    <n v="0"/>
    <n v="0"/>
    <x v="0"/>
    <n v="0"/>
    <x v="0"/>
    <x v="0"/>
    <x v="0"/>
  </r>
  <r>
    <x v="2658"/>
    <s v="25/05/2018"/>
    <x v="538"/>
    <x v="13"/>
    <x v="0"/>
    <x v="0"/>
    <x v="0"/>
    <x v="7"/>
    <x v="2"/>
    <x v="0"/>
    <x v="1"/>
    <x v="0"/>
    <n v="0"/>
    <n v="1"/>
    <n v="0"/>
    <x v="710"/>
    <n v="0"/>
    <n v="1"/>
    <x v="0"/>
    <n v="0"/>
    <x v="0"/>
    <x v="0"/>
    <x v="1"/>
  </r>
  <r>
    <x v="2659"/>
    <s v="25/05/2018"/>
    <x v="326"/>
    <x v="12"/>
    <x v="1"/>
    <x v="1"/>
    <x v="0"/>
    <x v="9"/>
    <x v="0"/>
    <x v="0"/>
    <x v="0"/>
    <x v="1"/>
    <n v="1"/>
    <n v="1"/>
    <n v="0"/>
    <x v="703"/>
    <n v="0"/>
    <n v="1"/>
    <x v="0"/>
    <n v="0"/>
    <x v="0"/>
    <x v="0"/>
    <x v="0"/>
  </r>
  <r>
    <x v="2660"/>
    <s v="25/05/2018"/>
    <x v="532"/>
    <x v="11"/>
    <x v="0"/>
    <x v="1"/>
    <x v="0"/>
    <x v="5"/>
    <x v="2"/>
    <x v="0"/>
    <x v="0"/>
    <x v="0"/>
    <n v="1"/>
    <n v="1"/>
    <n v="0"/>
    <x v="997"/>
    <n v="0"/>
    <n v="1"/>
    <x v="1"/>
    <n v="1"/>
    <x v="0"/>
    <x v="0"/>
    <x v="0"/>
  </r>
  <r>
    <x v="2661"/>
    <s v="25/05/2018"/>
    <x v="545"/>
    <x v="12"/>
    <x v="0"/>
    <x v="1"/>
    <x v="0"/>
    <x v="10"/>
    <x v="0"/>
    <x v="0"/>
    <x v="0"/>
    <x v="1"/>
    <n v="1"/>
    <n v="1"/>
    <n v="0"/>
    <x v="998"/>
    <n v="0"/>
    <n v="0"/>
    <x v="0"/>
    <n v="1"/>
    <x v="0"/>
    <x v="0"/>
    <x v="0"/>
  </r>
  <r>
    <x v="2662"/>
    <d v="2018-05-25T00:00:00"/>
    <x v="551"/>
    <x v="32"/>
    <x v="0"/>
    <x v="1"/>
    <x v="0"/>
    <x v="0"/>
    <x v="1"/>
    <x v="0"/>
    <x v="0"/>
    <x v="1"/>
    <n v="0"/>
    <n v="1"/>
    <n v="1"/>
    <x v="161"/>
    <n v="0"/>
    <n v="1"/>
    <x v="0"/>
    <n v="1"/>
    <x v="1"/>
    <x v="0"/>
    <x v="0"/>
  </r>
  <r>
    <x v="2663"/>
    <s v="25/05/2018"/>
    <x v="552"/>
    <x v="14"/>
    <x v="1"/>
    <x v="1"/>
    <x v="0"/>
    <x v="25"/>
    <x v="0"/>
    <x v="0"/>
    <x v="0"/>
    <x v="0"/>
    <n v="0"/>
    <n v="1"/>
    <n v="0"/>
    <x v="47"/>
    <n v="1"/>
    <n v="0"/>
    <x v="0"/>
    <n v="0"/>
    <x v="0"/>
    <x v="0"/>
    <x v="0"/>
  </r>
  <r>
    <x v="2664"/>
    <s v="25/05/2018"/>
    <x v="326"/>
    <x v="9"/>
    <x v="1"/>
    <x v="1"/>
    <x v="0"/>
    <x v="9"/>
    <x v="0"/>
    <x v="0"/>
    <x v="0"/>
    <x v="1"/>
    <n v="1"/>
    <n v="1"/>
    <n v="1"/>
    <x v="927"/>
    <n v="1"/>
    <n v="0"/>
    <x v="0"/>
    <n v="1"/>
    <x v="0"/>
    <x v="0"/>
    <x v="0"/>
  </r>
  <r>
    <x v="2665"/>
    <s v="25/05/2018"/>
    <x v="374"/>
    <x v="10"/>
    <x v="1"/>
    <x v="1"/>
    <x v="0"/>
    <x v="13"/>
    <x v="0"/>
    <x v="0"/>
    <x v="0"/>
    <x v="0"/>
    <n v="0"/>
    <n v="0"/>
    <n v="1"/>
    <x v="976"/>
    <n v="1"/>
    <n v="0"/>
    <x v="1"/>
    <n v="1"/>
    <x v="0"/>
    <x v="0"/>
    <x v="0"/>
  </r>
  <r>
    <x v="2666"/>
    <d v="2018-05-26T00:00:00"/>
    <x v="550"/>
    <x v="7"/>
    <x v="0"/>
    <x v="0"/>
    <x v="0"/>
    <x v="18"/>
    <x v="1"/>
    <x v="0"/>
    <x v="0"/>
    <x v="1"/>
    <n v="1"/>
    <n v="1"/>
    <n v="0"/>
    <x v="262"/>
    <n v="0"/>
    <n v="0"/>
    <x v="0"/>
    <n v="0"/>
    <x v="0"/>
    <x v="0"/>
    <x v="0"/>
  </r>
  <r>
    <x v="2667"/>
    <d v="2018-05-26T00:00:00"/>
    <x v="551"/>
    <x v="1"/>
    <x v="0"/>
    <x v="0"/>
    <x v="0"/>
    <x v="5"/>
    <x v="1"/>
    <x v="0"/>
    <x v="0"/>
    <x v="1"/>
    <n v="0"/>
    <n v="1"/>
    <n v="0"/>
    <x v="60"/>
    <n v="0"/>
    <n v="1"/>
    <x v="0"/>
    <n v="1"/>
    <x v="0"/>
    <x v="0"/>
    <x v="0"/>
  </r>
  <r>
    <x v="2668"/>
    <s v="26/05/2018"/>
    <x v="544"/>
    <x v="37"/>
    <x v="0"/>
    <x v="1"/>
    <x v="0"/>
    <x v="11"/>
    <x v="0"/>
    <x v="0"/>
    <x v="0"/>
    <x v="1"/>
    <n v="1"/>
    <n v="1"/>
    <n v="0"/>
    <x v="673"/>
    <n v="0"/>
    <n v="0"/>
    <x v="1"/>
    <n v="0"/>
    <x v="0"/>
    <x v="0"/>
    <x v="0"/>
  </r>
  <r>
    <x v="2669"/>
    <s v="26/05/2018"/>
    <x v="532"/>
    <x v="18"/>
    <x v="0"/>
    <x v="1"/>
    <x v="0"/>
    <x v="18"/>
    <x v="2"/>
    <x v="0"/>
    <x v="0"/>
    <x v="1"/>
    <n v="0"/>
    <n v="0"/>
    <n v="0"/>
    <x v="412"/>
    <n v="0"/>
    <n v="1"/>
    <x v="1"/>
    <n v="0"/>
    <x v="0"/>
    <x v="0"/>
    <x v="0"/>
  </r>
  <r>
    <x v="2670"/>
    <s v="26/05/2018"/>
    <x v="530"/>
    <x v="11"/>
    <x v="0"/>
    <x v="1"/>
    <x v="0"/>
    <x v="10"/>
    <x v="0"/>
    <x v="0"/>
    <x v="0"/>
    <x v="1"/>
    <n v="0"/>
    <n v="1"/>
    <n v="0"/>
    <x v="999"/>
    <n v="0"/>
    <n v="1"/>
    <x v="0"/>
    <n v="0"/>
    <x v="0"/>
    <x v="0"/>
    <x v="0"/>
  </r>
  <r>
    <x v="2671"/>
    <s v="26/05/2018"/>
    <x v="374"/>
    <x v="14"/>
    <x v="1"/>
    <x v="1"/>
    <x v="0"/>
    <x v="9"/>
    <x v="0"/>
    <x v="0"/>
    <x v="0"/>
    <x v="1"/>
    <n v="0"/>
    <n v="0"/>
    <n v="0"/>
    <x v="526"/>
    <n v="0"/>
    <n v="0"/>
    <x v="0"/>
    <n v="1"/>
    <x v="0"/>
    <x v="0"/>
    <x v="0"/>
  </r>
  <r>
    <x v="2672"/>
    <s v="27/05/2018"/>
    <x v="326"/>
    <x v="22"/>
    <x v="0"/>
    <x v="0"/>
    <x v="0"/>
    <x v="3"/>
    <x v="0"/>
    <x v="0"/>
    <x v="0"/>
    <x v="1"/>
    <n v="1"/>
    <n v="1"/>
    <n v="0"/>
    <x v="185"/>
    <n v="0"/>
    <n v="0"/>
    <x v="0"/>
    <n v="0"/>
    <x v="0"/>
    <x v="0"/>
    <x v="0"/>
  </r>
  <r>
    <x v="2673"/>
    <s v="27/05/2018"/>
    <x v="530"/>
    <x v="1"/>
    <x v="0"/>
    <x v="0"/>
    <x v="0"/>
    <x v="7"/>
    <x v="0"/>
    <x v="0"/>
    <x v="0"/>
    <x v="1"/>
    <n v="0"/>
    <n v="1"/>
    <n v="0"/>
    <x v="538"/>
    <n v="0"/>
    <n v="1"/>
    <x v="1"/>
    <n v="0"/>
    <x v="0"/>
    <x v="0"/>
    <x v="0"/>
  </r>
  <r>
    <x v="2674"/>
    <s v="27/05/2018"/>
    <x v="553"/>
    <x v="1"/>
    <x v="1"/>
    <x v="0"/>
    <x v="0"/>
    <x v="10"/>
    <x v="0"/>
    <x v="0"/>
    <x v="0"/>
    <x v="0"/>
    <n v="1"/>
    <n v="1"/>
    <n v="0"/>
    <x v="170"/>
    <n v="0"/>
    <n v="0"/>
    <x v="1"/>
    <n v="0"/>
    <x v="0"/>
    <x v="0"/>
    <x v="0"/>
  </r>
  <r>
    <x v="2675"/>
    <s v="27/05/2018"/>
    <x v="538"/>
    <x v="29"/>
    <x v="1"/>
    <x v="1"/>
    <x v="0"/>
    <x v="5"/>
    <x v="0"/>
    <x v="0"/>
    <x v="0"/>
    <x v="0"/>
    <n v="1"/>
    <n v="1"/>
    <n v="0"/>
    <x v="768"/>
    <n v="1"/>
    <n v="0"/>
    <x v="1"/>
    <n v="1"/>
    <x v="0"/>
    <x v="0"/>
    <x v="0"/>
  </r>
  <r>
    <x v="2676"/>
    <d v="2018-05-27T00:00:00"/>
    <x v="516"/>
    <x v="17"/>
    <x v="0"/>
    <x v="1"/>
    <x v="0"/>
    <x v="2"/>
    <x v="1"/>
    <x v="0"/>
    <x v="0"/>
    <x v="1"/>
    <n v="1"/>
    <n v="1"/>
    <n v="0"/>
    <x v="808"/>
    <n v="0"/>
    <n v="0"/>
    <x v="0"/>
    <n v="0"/>
    <x v="0"/>
    <x v="0"/>
    <x v="0"/>
  </r>
  <r>
    <x v="2677"/>
    <s v="27/05/2018"/>
    <x v="538"/>
    <x v="18"/>
    <x v="1"/>
    <x v="1"/>
    <x v="0"/>
    <x v="5"/>
    <x v="2"/>
    <x v="0"/>
    <x v="0"/>
    <x v="0"/>
    <n v="0"/>
    <n v="0"/>
    <n v="0"/>
    <x v="546"/>
    <n v="0"/>
    <n v="0"/>
    <x v="1"/>
    <n v="0"/>
    <x v="1"/>
    <x v="0"/>
    <x v="0"/>
  </r>
  <r>
    <x v="2678"/>
    <s v="27/05/2018"/>
    <x v="538"/>
    <x v="50"/>
    <x v="0"/>
    <x v="1"/>
    <x v="0"/>
    <x v="5"/>
    <x v="2"/>
    <x v="0"/>
    <x v="0"/>
    <x v="0"/>
    <n v="1"/>
    <n v="1"/>
    <n v="1"/>
    <x v="206"/>
    <n v="1"/>
    <n v="0"/>
    <x v="1"/>
    <n v="1"/>
    <x v="0"/>
    <x v="0"/>
    <x v="0"/>
  </r>
  <r>
    <x v="2679"/>
    <s v="27/05/2018"/>
    <x v="553"/>
    <x v="8"/>
    <x v="1"/>
    <x v="1"/>
    <x v="0"/>
    <x v="10"/>
    <x v="0"/>
    <x v="0"/>
    <x v="0"/>
    <x v="0"/>
    <n v="1"/>
    <n v="1"/>
    <n v="1"/>
    <x v="188"/>
    <n v="1"/>
    <n v="0"/>
    <x v="0"/>
    <n v="1"/>
    <x v="0"/>
    <x v="0"/>
    <x v="0"/>
  </r>
  <r>
    <x v="2680"/>
    <s v="27/05/2018"/>
    <x v="459"/>
    <x v="19"/>
    <x v="1"/>
    <x v="1"/>
    <x v="0"/>
    <x v="13"/>
    <x v="0"/>
    <x v="0"/>
    <x v="0"/>
    <x v="1"/>
    <n v="0"/>
    <n v="0"/>
    <n v="0"/>
    <x v="887"/>
    <n v="1"/>
    <n v="0"/>
    <x v="1"/>
    <n v="0"/>
    <x v="0"/>
    <x v="0"/>
    <x v="0"/>
  </r>
  <r>
    <x v="2681"/>
    <s v="27/05/2018"/>
    <x v="545"/>
    <x v="8"/>
    <x v="1"/>
    <x v="1"/>
    <x v="0"/>
    <x v="0"/>
    <x v="0"/>
    <x v="0"/>
    <x v="0"/>
    <x v="1"/>
    <n v="0"/>
    <n v="0"/>
    <n v="0"/>
    <x v="349"/>
    <n v="0"/>
    <n v="0"/>
    <x v="0"/>
    <n v="0"/>
    <x v="0"/>
    <x v="0"/>
    <x v="0"/>
  </r>
  <r>
    <x v="2682"/>
    <s v="27/05/2018"/>
    <x v="554"/>
    <x v="55"/>
    <x v="0"/>
    <x v="1"/>
    <x v="0"/>
    <x v="25"/>
    <x v="0"/>
    <x v="0"/>
    <x v="0"/>
    <x v="1"/>
    <n v="0"/>
    <n v="1"/>
    <n v="0"/>
    <x v="395"/>
    <n v="0"/>
    <n v="0"/>
    <x v="1"/>
    <n v="0"/>
    <x v="0"/>
    <x v="1"/>
    <x v="0"/>
  </r>
  <r>
    <x v="2683"/>
    <s v="27/05/2018"/>
    <x v="538"/>
    <x v="53"/>
    <x v="0"/>
    <x v="1"/>
    <x v="0"/>
    <x v="5"/>
    <x v="0"/>
    <x v="0"/>
    <x v="0"/>
    <x v="1"/>
    <n v="0"/>
    <n v="0"/>
    <n v="0"/>
    <x v="10"/>
    <n v="0"/>
    <n v="0"/>
    <x v="1"/>
    <n v="0"/>
    <x v="0"/>
    <x v="0"/>
    <x v="0"/>
  </r>
  <r>
    <x v="2684"/>
    <s v="27/05/2018"/>
    <x v="545"/>
    <x v="32"/>
    <x v="0"/>
    <x v="1"/>
    <x v="0"/>
    <x v="0"/>
    <x v="0"/>
    <x v="0"/>
    <x v="0"/>
    <x v="0"/>
    <n v="0"/>
    <n v="1"/>
    <n v="0"/>
    <x v="1000"/>
    <n v="0"/>
    <n v="0"/>
    <x v="0"/>
    <n v="0"/>
    <x v="0"/>
    <x v="0"/>
    <x v="0"/>
  </r>
  <r>
    <x v="2685"/>
    <s v="27/05/2018"/>
    <x v="553"/>
    <x v="63"/>
    <x v="0"/>
    <x v="1"/>
    <x v="0"/>
    <x v="10"/>
    <x v="0"/>
    <x v="0"/>
    <x v="1"/>
    <x v="1"/>
    <n v="0"/>
    <n v="1"/>
    <n v="0"/>
    <x v="142"/>
    <n v="0"/>
    <n v="1"/>
    <x v="1"/>
    <n v="0"/>
    <x v="0"/>
    <x v="0"/>
    <x v="1"/>
  </r>
  <r>
    <x v="2686"/>
    <s v="27/05/2018"/>
    <x v="459"/>
    <x v="22"/>
    <x v="0"/>
    <x v="1"/>
    <x v="0"/>
    <x v="13"/>
    <x v="0"/>
    <x v="0"/>
    <x v="0"/>
    <x v="0"/>
    <n v="0"/>
    <n v="0"/>
    <n v="0"/>
    <x v="82"/>
    <n v="0"/>
    <n v="1"/>
    <x v="0"/>
    <n v="0"/>
    <x v="0"/>
    <x v="0"/>
    <x v="0"/>
  </r>
  <r>
    <x v="2687"/>
    <d v="2018-05-28T00:00:00"/>
    <x v="535"/>
    <x v="0"/>
    <x v="0"/>
    <x v="0"/>
    <x v="0"/>
    <x v="18"/>
    <x v="1"/>
    <x v="0"/>
    <x v="0"/>
    <x v="0"/>
    <n v="0"/>
    <n v="1"/>
    <n v="0"/>
    <x v="963"/>
    <n v="0"/>
    <n v="0"/>
    <x v="1"/>
    <n v="1"/>
    <x v="0"/>
    <x v="0"/>
    <x v="0"/>
  </r>
  <r>
    <x v="2688"/>
    <s v="28/05/2018"/>
    <x v="326"/>
    <x v="14"/>
    <x v="0"/>
    <x v="0"/>
    <x v="0"/>
    <x v="10"/>
    <x v="0"/>
    <x v="0"/>
    <x v="0"/>
    <x v="1"/>
    <n v="0"/>
    <n v="1"/>
    <n v="0"/>
    <x v="640"/>
    <n v="0"/>
    <n v="0"/>
    <x v="1"/>
    <n v="0"/>
    <x v="0"/>
    <x v="0"/>
    <x v="0"/>
  </r>
  <r>
    <x v="2689"/>
    <s v="28/05/2018"/>
    <x v="544"/>
    <x v="48"/>
    <x v="0"/>
    <x v="1"/>
    <x v="0"/>
    <x v="2"/>
    <x v="0"/>
    <x v="0"/>
    <x v="0"/>
    <x v="0"/>
    <n v="0"/>
    <n v="1"/>
    <n v="1"/>
    <x v="1001"/>
    <n v="0"/>
    <n v="1"/>
    <x v="1"/>
    <n v="1"/>
    <x v="0"/>
    <x v="0"/>
    <x v="0"/>
  </r>
  <r>
    <x v="2690"/>
    <s v="28/05/2018"/>
    <x v="326"/>
    <x v="9"/>
    <x v="1"/>
    <x v="1"/>
    <x v="0"/>
    <x v="10"/>
    <x v="0"/>
    <x v="0"/>
    <x v="0"/>
    <x v="0"/>
    <n v="1"/>
    <n v="1"/>
    <n v="0"/>
    <x v="644"/>
    <n v="0"/>
    <n v="1"/>
    <x v="1"/>
    <n v="0"/>
    <x v="0"/>
    <x v="0"/>
    <x v="0"/>
  </r>
  <r>
    <x v="2691"/>
    <s v="28/05/2018"/>
    <x v="530"/>
    <x v="21"/>
    <x v="0"/>
    <x v="1"/>
    <x v="0"/>
    <x v="0"/>
    <x v="0"/>
    <x v="0"/>
    <x v="0"/>
    <x v="1"/>
    <n v="1"/>
    <n v="1"/>
    <n v="0"/>
    <x v="328"/>
    <n v="0"/>
    <n v="0"/>
    <x v="0"/>
    <n v="1"/>
    <x v="0"/>
    <x v="0"/>
    <x v="0"/>
  </r>
  <r>
    <x v="2692"/>
    <s v="28/05/2018"/>
    <x v="459"/>
    <x v="12"/>
    <x v="1"/>
    <x v="1"/>
    <x v="0"/>
    <x v="9"/>
    <x v="0"/>
    <x v="0"/>
    <x v="0"/>
    <x v="0"/>
    <n v="0"/>
    <n v="1"/>
    <n v="0"/>
    <x v="285"/>
    <n v="0"/>
    <n v="0"/>
    <x v="0"/>
    <n v="0"/>
    <x v="0"/>
    <x v="0"/>
    <x v="0"/>
  </r>
  <r>
    <x v="2693"/>
    <s v="28/05/2018"/>
    <x v="459"/>
    <x v="12"/>
    <x v="1"/>
    <x v="1"/>
    <x v="0"/>
    <x v="9"/>
    <x v="0"/>
    <x v="0"/>
    <x v="0"/>
    <x v="0"/>
    <n v="0"/>
    <n v="1"/>
    <n v="0"/>
    <x v="285"/>
    <n v="0"/>
    <n v="0"/>
    <x v="0"/>
    <n v="0"/>
    <x v="0"/>
    <x v="0"/>
    <x v="0"/>
  </r>
  <r>
    <x v="2694"/>
    <s v="28/05/2018"/>
    <x v="326"/>
    <x v="7"/>
    <x v="0"/>
    <x v="1"/>
    <x v="0"/>
    <x v="10"/>
    <x v="0"/>
    <x v="0"/>
    <x v="0"/>
    <x v="0"/>
    <n v="1"/>
    <n v="1"/>
    <n v="1"/>
    <x v="815"/>
    <n v="0"/>
    <n v="0"/>
    <x v="1"/>
    <n v="1"/>
    <x v="0"/>
    <x v="0"/>
    <x v="0"/>
  </r>
  <r>
    <x v="2695"/>
    <s v="28/05/2018"/>
    <x v="413"/>
    <x v="9"/>
    <x v="0"/>
    <x v="1"/>
    <x v="0"/>
    <x v="19"/>
    <x v="0"/>
    <x v="0"/>
    <x v="0"/>
    <x v="0"/>
    <n v="1"/>
    <n v="1"/>
    <n v="1"/>
    <x v="1002"/>
    <n v="1"/>
    <n v="1"/>
    <x v="1"/>
    <n v="1"/>
    <x v="0"/>
    <x v="0"/>
    <x v="0"/>
  </r>
  <r>
    <x v="2696"/>
    <s v="28/05/2018"/>
    <x v="413"/>
    <x v="17"/>
    <x v="0"/>
    <x v="1"/>
    <x v="0"/>
    <x v="19"/>
    <x v="0"/>
    <x v="0"/>
    <x v="0"/>
    <x v="0"/>
    <n v="0"/>
    <n v="1"/>
    <n v="1"/>
    <x v="182"/>
    <n v="0"/>
    <n v="1"/>
    <x v="1"/>
    <n v="1"/>
    <x v="0"/>
    <x v="0"/>
    <x v="0"/>
  </r>
  <r>
    <x v="2697"/>
    <s v="28/05/2018"/>
    <x v="459"/>
    <x v="36"/>
    <x v="0"/>
    <x v="1"/>
    <x v="0"/>
    <x v="9"/>
    <x v="0"/>
    <x v="0"/>
    <x v="0"/>
    <x v="0"/>
    <n v="0"/>
    <n v="1"/>
    <n v="0"/>
    <x v="1003"/>
    <n v="0"/>
    <n v="0"/>
    <x v="0"/>
    <n v="0"/>
    <x v="0"/>
    <x v="0"/>
    <x v="0"/>
  </r>
  <r>
    <x v="2698"/>
    <s v="29/05/2018"/>
    <x v="413"/>
    <x v="10"/>
    <x v="1"/>
    <x v="0"/>
    <x v="0"/>
    <x v="3"/>
    <x v="0"/>
    <x v="0"/>
    <x v="0"/>
    <x v="0"/>
    <n v="1"/>
    <n v="1"/>
    <n v="0"/>
    <x v="1004"/>
    <n v="0"/>
    <n v="1"/>
    <x v="0"/>
    <n v="0"/>
    <x v="0"/>
    <x v="0"/>
    <x v="0"/>
  </r>
  <r>
    <x v="2699"/>
    <s v="29/05/2018"/>
    <x v="553"/>
    <x v="60"/>
    <x v="1"/>
    <x v="1"/>
    <x v="0"/>
    <x v="0"/>
    <x v="0"/>
    <x v="0"/>
    <x v="0"/>
    <x v="0"/>
    <n v="1"/>
    <n v="1"/>
    <n v="0"/>
    <x v="444"/>
    <n v="0"/>
    <n v="0"/>
    <x v="1"/>
    <n v="0"/>
    <x v="0"/>
    <x v="0"/>
    <x v="0"/>
  </r>
  <r>
    <x v="2700"/>
    <s v="29/05/2018"/>
    <x v="555"/>
    <x v="33"/>
    <x v="1"/>
    <x v="1"/>
    <x v="0"/>
    <x v="11"/>
    <x v="0"/>
    <x v="0"/>
    <x v="0"/>
    <x v="0"/>
    <n v="1"/>
    <n v="1"/>
    <n v="0"/>
    <x v="10"/>
    <n v="0"/>
    <n v="0"/>
    <x v="1"/>
    <n v="0"/>
    <x v="0"/>
    <x v="0"/>
    <x v="0"/>
  </r>
  <r>
    <x v="2701"/>
    <s v="29/05/2018"/>
    <x v="374"/>
    <x v="18"/>
    <x v="0"/>
    <x v="1"/>
    <x v="0"/>
    <x v="10"/>
    <x v="0"/>
    <x v="0"/>
    <x v="0"/>
    <x v="0"/>
    <n v="1"/>
    <n v="1"/>
    <n v="1"/>
    <x v="1005"/>
    <n v="0"/>
    <n v="0"/>
    <x v="1"/>
    <n v="1"/>
    <x v="0"/>
    <x v="0"/>
    <x v="0"/>
  </r>
  <r>
    <x v="2702"/>
    <s v="29/05/2018"/>
    <x v="374"/>
    <x v="18"/>
    <x v="0"/>
    <x v="1"/>
    <x v="0"/>
    <x v="10"/>
    <x v="0"/>
    <x v="0"/>
    <x v="0"/>
    <x v="0"/>
    <n v="1"/>
    <n v="1"/>
    <n v="1"/>
    <x v="1005"/>
    <n v="0"/>
    <n v="0"/>
    <x v="1"/>
    <n v="1"/>
    <x v="0"/>
    <x v="0"/>
    <x v="0"/>
  </r>
  <r>
    <x v="2703"/>
    <s v="29/05/2018"/>
    <x v="413"/>
    <x v="5"/>
    <x v="0"/>
    <x v="1"/>
    <x v="0"/>
    <x v="3"/>
    <x v="0"/>
    <x v="0"/>
    <x v="0"/>
    <x v="0"/>
    <n v="0"/>
    <n v="1"/>
    <n v="0"/>
    <x v="92"/>
    <n v="0"/>
    <n v="1"/>
    <x v="0"/>
    <n v="0"/>
    <x v="0"/>
    <x v="0"/>
    <x v="0"/>
  </r>
  <r>
    <x v="2704"/>
    <s v="29/05/2018"/>
    <x v="326"/>
    <x v="36"/>
    <x v="1"/>
    <x v="1"/>
    <x v="0"/>
    <x v="7"/>
    <x v="0"/>
    <x v="0"/>
    <x v="0"/>
    <x v="0"/>
    <n v="1"/>
    <n v="1"/>
    <n v="0"/>
    <x v="87"/>
    <n v="0"/>
    <n v="0"/>
    <x v="0"/>
    <n v="0"/>
    <x v="0"/>
    <x v="0"/>
    <x v="0"/>
  </r>
  <r>
    <x v="2705"/>
    <d v="2018-05-29T00:00:00"/>
    <x v="556"/>
    <x v="2"/>
    <x v="0"/>
    <x v="1"/>
    <x v="0"/>
    <x v="20"/>
    <x v="1"/>
    <x v="1"/>
    <x v="0"/>
    <x v="0"/>
    <n v="1"/>
    <n v="1"/>
    <n v="0"/>
    <x v="635"/>
    <n v="1"/>
    <n v="1"/>
    <x v="0"/>
    <n v="1"/>
    <x v="0"/>
    <x v="0"/>
    <x v="1"/>
  </r>
  <r>
    <x v="2706"/>
    <s v="29/05/2018"/>
    <x v="557"/>
    <x v="16"/>
    <x v="1"/>
    <x v="1"/>
    <x v="0"/>
    <x v="4"/>
    <x v="0"/>
    <x v="0"/>
    <x v="0"/>
    <x v="0"/>
    <n v="0"/>
    <n v="1"/>
    <n v="0"/>
    <x v="635"/>
    <n v="0"/>
    <n v="0"/>
    <x v="0"/>
    <n v="0"/>
    <x v="0"/>
    <x v="0"/>
    <x v="0"/>
  </r>
  <r>
    <x v="2707"/>
    <s v="29/05/2018"/>
    <x v="554"/>
    <x v="27"/>
    <x v="0"/>
    <x v="1"/>
    <x v="0"/>
    <x v="28"/>
    <x v="2"/>
    <x v="0"/>
    <x v="0"/>
    <x v="0"/>
    <n v="1"/>
    <n v="1"/>
    <n v="0"/>
    <x v="993"/>
    <n v="0"/>
    <n v="1"/>
    <x v="1"/>
    <n v="1"/>
    <x v="0"/>
    <x v="0"/>
    <x v="0"/>
  </r>
  <r>
    <x v="2708"/>
    <s v="29/05/2018"/>
    <x v="326"/>
    <x v="11"/>
    <x v="0"/>
    <x v="1"/>
    <x v="0"/>
    <x v="7"/>
    <x v="0"/>
    <x v="0"/>
    <x v="0"/>
    <x v="0"/>
    <n v="0"/>
    <n v="1"/>
    <n v="0"/>
    <x v="1006"/>
    <n v="0"/>
    <n v="1"/>
    <x v="1"/>
    <n v="0"/>
    <x v="0"/>
    <x v="0"/>
    <x v="0"/>
  </r>
  <r>
    <x v="2709"/>
    <s v="29/05/2018"/>
    <x v="553"/>
    <x v="29"/>
    <x v="0"/>
    <x v="1"/>
    <x v="0"/>
    <x v="0"/>
    <x v="0"/>
    <x v="1"/>
    <x v="0"/>
    <x v="1"/>
    <n v="0"/>
    <n v="0"/>
    <n v="0"/>
    <x v="1007"/>
    <n v="0"/>
    <n v="1"/>
    <x v="1"/>
    <n v="0"/>
    <x v="0"/>
    <x v="0"/>
    <x v="1"/>
  </r>
  <r>
    <x v="2710"/>
    <s v="29/05/2018"/>
    <x v="548"/>
    <x v="18"/>
    <x v="1"/>
    <x v="1"/>
    <x v="1"/>
    <x v="9"/>
    <x v="0"/>
    <x v="0"/>
    <x v="0"/>
    <x v="1"/>
    <n v="0"/>
    <n v="0"/>
    <n v="0"/>
    <x v="342"/>
    <n v="0"/>
    <n v="0"/>
    <x v="1"/>
    <n v="0"/>
    <x v="0"/>
    <x v="0"/>
    <x v="0"/>
  </r>
  <r>
    <x v="2711"/>
    <s v="30/05/2018"/>
    <x v="553"/>
    <x v="53"/>
    <x v="1"/>
    <x v="0"/>
    <x v="0"/>
    <x v="5"/>
    <x v="0"/>
    <x v="0"/>
    <x v="0"/>
    <x v="1"/>
    <n v="0"/>
    <n v="0"/>
    <n v="0"/>
    <x v="543"/>
    <n v="1"/>
    <n v="0"/>
    <x v="1"/>
    <n v="1"/>
    <x v="0"/>
    <x v="0"/>
    <x v="0"/>
  </r>
  <r>
    <x v="2712"/>
    <s v="30/05/2018"/>
    <x v="558"/>
    <x v="32"/>
    <x v="0"/>
    <x v="0"/>
    <x v="0"/>
    <x v="13"/>
    <x v="0"/>
    <x v="0"/>
    <x v="0"/>
    <x v="0"/>
    <n v="0"/>
    <n v="1"/>
    <n v="0"/>
    <x v="960"/>
    <n v="0"/>
    <n v="0"/>
    <x v="1"/>
    <n v="0"/>
    <x v="0"/>
    <x v="0"/>
    <x v="0"/>
  </r>
  <r>
    <x v="2713"/>
    <s v="30/05/2018"/>
    <x v="326"/>
    <x v="38"/>
    <x v="0"/>
    <x v="0"/>
    <x v="0"/>
    <x v="0"/>
    <x v="0"/>
    <x v="0"/>
    <x v="0"/>
    <x v="1"/>
    <n v="1"/>
    <n v="1"/>
    <n v="0"/>
    <x v="922"/>
    <n v="0"/>
    <n v="0"/>
    <x v="0"/>
    <n v="0"/>
    <x v="0"/>
    <x v="0"/>
    <x v="0"/>
  </r>
  <r>
    <x v="2714"/>
    <s v="30/05/2018"/>
    <x v="374"/>
    <x v="13"/>
    <x v="0"/>
    <x v="1"/>
    <x v="0"/>
    <x v="7"/>
    <x v="0"/>
    <x v="0"/>
    <x v="0"/>
    <x v="0"/>
    <n v="0"/>
    <n v="1"/>
    <n v="0"/>
    <x v="604"/>
    <n v="0"/>
    <n v="0"/>
    <x v="1"/>
    <n v="1"/>
    <x v="1"/>
    <x v="0"/>
    <x v="0"/>
  </r>
  <r>
    <x v="2715"/>
    <s v="30/05/2018"/>
    <x v="559"/>
    <x v="26"/>
    <x v="0"/>
    <x v="1"/>
    <x v="0"/>
    <x v="20"/>
    <x v="0"/>
    <x v="0"/>
    <x v="1"/>
    <x v="0"/>
    <n v="1"/>
    <n v="1"/>
    <n v="0"/>
    <x v="34"/>
    <n v="0"/>
    <n v="0"/>
    <x v="1"/>
    <n v="0"/>
    <x v="0"/>
    <x v="1"/>
    <x v="1"/>
  </r>
  <r>
    <x v="2716"/>
    <s v="31/05/2018"/>
    <x v="459"/>
    <x v="5"/>
    <x v="0"/>
    <x v="0"/>
    <x v="0"/>
    <x v="10"/>
    <x v="2"/>
    <x v="0"/>
    <x v="0"/>
    <x v="0"/>
    <n v="1"/>
    <n v="1"/>
    <n v="0"/>
    <x v="186"/>
    <n v="1"/>
    <n v="0"/>
    <x v="0"/>
    <n v="0"/>
    <x v="0"/>
    <x v="0"/>
    <x v="0"/>
  </r>
  <r>
    <x v="2717"/>
    <s v="31/05/2018"/>
    <x v="374"/>
    <x v="18"/>
    <x v="1"/>
    <x v="0"/>
    <x v="0"/>
    <x v="0"/>
    <x v="2"/>
    <x v="0"/>
    <x v="0"/>
    <x v="1"/>
    <n v="1"/>
    <n v="1"/>
    <n v="1"/>
    <x v="635"/>
    <n v="1"/>
    <n v="0"/>
    <x v="0"/>
    <n v="1"/>
    <x v="0"/>
    <x v="0"/>
    <x v="0"/>
  </r>
  <r>
    <x v="2718"/>
    <s v="31/05/2018"/>
    <x v="459"/>
    <x v="0"/>
    <x v="0"/>
    <x v="0"/>
    <x v="0"/>
    <x v="10"/>
    <x v="0"/>
    <x v="0"/>
    <x v="0"/>
    <x v="1"/>
    <n v="0"/>
    <n v="1"/>
    <n v="0"/>
    <x v="1008"/>
    <n v="0"/>
    <n v="0"/>
    <x v="0"/>
    <n v="0"/>
    <x v="0"/>
    <x v="0"/>
    <x v="0"/>
  </r>
  <r>
    <x v="2719"/>
    <s v="31/05/2018"/>
    <x v="459"/>
    <x v="27"/>
    <x v="1"/>
    <x v="0"/>
    <x v="0"/>
    <x v="10"/>
    <x v="0"/>
    <x v="0"/>
    <x v="0"/>
    <x v="1"/>
    <n v="1"/>
    <n v="1"/>
    <n v="0"/>
    <x v="163"/>
    <n v="0"/>
    <n v="1"/>
    <x v="1"/>
    <n v="0"/>
    <x v="1"/>
    <x v="0"/>
    <x v="0"/>
  </r>
  <r>
    <x v="2720"/>
    <s v="31/05/2018"/>
    <x v="558"/>
    <x v="36"/>
    <x v="0"/>
    <x v="1"/>
    <x v="0"/>
    <x v="9"/>
    <x v="0"/>
    <x v="0"/>
    <x v="1"/>
    <x v="1"/>
    <n v="0"/>
    <n v="1"/>
    <n v="0"/>
    <x v="47"/>
    <n v="0"/>
    <n v="0"/>
    <x v="1"/>
    <n v="1"/>
    <x v="0"/>
    <x v="0"/>
    <x v="1"/>
  </r>
  <r>
    <x v="2721"/>
    <s v="31/05/2018"/>
    <x v="558"/>
    <x v="9"/>
    <x v="0"/>
    <x v="1"/>
    <x v="0"/>
    <x v="9"/>
    <x v="0"/>
    <x v="0"/>
    <x v="0"/>
    <x v="1"/>
    <n v="1"/>
    <n v="1"/>
    <n v="0"/>
    <x v="47"/>
    <n v="0"/>
    <n v="0"/>
    <x v="0"/>
    <n v="1"/>
    <x v="0"/>
    <x v="0"/>
    <x v="0"/>
  </r>
  <r>
    <x v="2722"/>
    <s v="31/05/2018"/>
    <x v="558"/>
    <x v="9"/>
    <x v="0"/>
    <x v="1"/>
    <x v="0"/>
    <x v="9"/>
    <x v="0"/>
    <x v="0"/>
    <x v="0"/>
    <x v="1"/>
    <n v="1"/>
    <n v="1"/>
    <n v="0"/>
    <x v="47"/>
    <n v="0"/>
    <n v="0"/>
    <x v="0"/>
    <n v="1"/>
    <x v="0"/>
    <x v="0"/>
    <x v="0"/>
  </r>
  <r>
    <x v="2723"/>
    <s v="31/05/2018"/>
    <x v="548"/>
    <x v="5"/>
    <x v="0"/>
    <x v="1"/>
    <x v="0"/>
    <x v="3"/>
    <x v="0"/>
    <x v="0"/>
    <x v="0"/>
    <x v="1"/>
    <n v="0"/>
    <n v="1"/>
    <n v="0"/>
    <x v="343"/>
    <n v="0"/>
    <n v="1"/>
    <x v="1"/>
    <n v="0"/>
    <x v="0"/>
    <x v="0"/>
    <x v="0"/>
  </r>
  <r>
    <x v="2724"/>
    <s v="31/05/2018"/>
    <x v="555"/>
    <x v="46"/>
    <x v="0"/>
    <x v="1"/>
    <x v="0"/>
    <x v="2"/>
    <x v="0"/>
    <x v="0"/>
    <x v="0"/>
    <x v="1"/>
    <n v="0"/>
    <n v="0"/>
    <n v="0"/>
    <x v="1009"/>
    <n v="0"/>
    <n v="0"/>
    <x v="0"/>
    <n v="0"/>
    <x v="0"/>
    <x v="0"/>
    <x v="0"/>
  </r>
  <r>
    <x v="2725"/>
    <s v="31/05/2018"/>
    <x v="560"/>
    <x v="11"/>
    <x v="1"/>
    <x v="1"/>
    <x v="0"/>
    <x v="13"/>
    <x v="0"/>
    <x v="0"/>
    <x v="0"/>
    <x v="0"/>
    <n v="1"/>
    <n v="1"/>
    <n v="0"/>
    <x v="1010"/>
    <n v="1"/>
    <n v="0"/>
    <x v="1"/>
    <n v="0"/>
    <x v="0"/>
    <x v="0"/>
    <x v="0"/>
  </r>
  <r>
    <x v="2726"/>
    <s v="31/05/2018"/>
    <x v="560"/>
    <x v="11"/>
    <x v="1"/>
    <x v="1"/>
    <x v="0"/>
    <x v="13"/>
    <x v="0"/>
    <x v="0"/>
    <x v="0"/>
    <x v="0"/>
    <n v="1"/>
    <n v="1"/>
    <n v="0"/>
    <x v="1010"/>
    <n v="1"/>
    <n v="0"/>
    <x v="1"/>
    <n v="0"/>
    <x v="0"/>
    <x v="0"/>
    <x v="0"/>
  </r>
  <r>
    <x v="2727"/>
    <s v="31/05/2018"/>
    <x v="413"/>
    <x v="13"/>
    <x v="0"/>
    <x v="1"/>
    <x v="0"/>
    <x v="7"/>
    <x v="0"/>
    <x v="0"/>
    <x v="1"/>
    <x v="0"/>
    <n v="1"/>
    <n v="1"/>
    <n v="0"/>
    <x v="738"/>
    <n v="0"/>
    <n v="0"/>
    <x v="1"/>
    <n v="1"/>
    <x v="0"/>
    <x v="0"/>
    <x v="1"/>
  </r>
  <r>
    <x v="2728"/>
    <s v="31/05/2018"/>
    <x v="561"/>
    <x v="8"/>
    <x v="0"/>
    <x v="1"/>
    <x v="0"/>
    <x v="8"/>
    <x v="0"/>
    <x v="0"/>
    <x v="1"/>
    <x v="1"/>
    <n v="1"/>
    <n v="1"/>
    <n v="0"/>
    <x v="316"/>
    <n v="0"/>
    <n v="0"/>
    <x v="1"/>
    <n v="0"/>
    <x v="0"/>
    <x v="0"/>
    <x v="1"/>
  </r>
  <r>
    <x v="2729"/>
    <s v="31/05/2018"/>
    <x v="561"/>
    <x v="8"/>
    <x v="0"/>
    <x v="1"/>
    <x v="0"/>
    <x v="8"/>
    <x v="0"/>
    <x v="0"/>
    <x v="1"/>
    <x v="1"/>
    <n v="1"/>
    <n v="1"/>
    <n v="0"/>
    <x v="316"/>
    <n v="0"/>
    <n v="0"/>
    <x v="1"/>
    <n v="0"/>
    <x v="0"/>
    <x v="0"/>
    <x v="1"/>
  </r>
  <r>
    <x v="2730"/>
    <s v="31/05/2018"/>
    <x v="544"/>
    <x v="68"/>
    <x v="0"/>
    <x v="1"/>
    <x v="0"/>
    <x v="19"/>
    <x v="0"/>
    <x v="0"/>
    <x v="0"/>
    <x v="0"/>
    <n v="1"/>
    <n v="1"/>
    <n v="0"/>
    <x v="58"/>
    <n v="1"/>
    <n v="1"/>
    <x v="0"/>
    <n v="0"/>
    <x v="0"/>
    <x v="0"/>
    <x v="0"/>
  </r>
  <r>
    <x v="2731"/>
    <s v="31/05/2018"/>
    <x v="326"/>
    <x v="9"/>
    <x v="1"/>
    <x v="1"/>
    <x v="1"/>
    <x v="5"/>
    <x v="0"/>
    <x v="0"/>
    <x v="0"/>
    <x v="0"/>
    <n v="1"/>
    <n v="1"/>
    <n v="0"/>
    <x v="411"/>
    <n v="0"/>
    <n v="0"/>
    <x v="1"/>
    <n v="0"/>
    <x v="0"/>
    <x v="0"/>
    <x v="0"/>
  </r>
  <r>
    <x v="2732"/>
    <d v="2018-01-06T00:00:00"/>
    <x v="548"/>
    <x v="5"/>
    <x v="0"/>
    <x v="0"/>
    <x v="0"/>
    <x v="10"/>
    <x v="0"/>
    <x v="0"/>
    <x v="1"/>
    <x v="1"/>
    <n v="0"/>
    <n v="0"/>
    <n v="0"/>
    <x v="933"/>
    <n v="1"/>
    <n v="0"/>
    <x v="1"/>
    <n v="0"/>
    <x v="0"/>
    <x v="0"/>
    <x v="1"/>
  </r>
  <r>
    <x v="2733"/>
    <d v="2018-01-06T00:00:00"/>
    <x v="548"/>
    <x v="1"/>
    <x v="0"/>
    <x v="0"/>
    <x v="0"/>
    <x v="10"/>
    <x v="0"/>
    <x v="0"/>
    <x v="1"/>
    <x v="1"/>
    <n v="1"/>
    <n v="1"/>
    <n v="0"/>
    <x v="618"/>
    <n v="0"/>
    <n v="0"/>
    <x v="1"/>
    <n v="0"/>
    <x v="0"/>
    <x v="0"/>
    <x v="1"/>
  </r>
  <r>
    <x v="2734"/>
    <d v="2018-01-06T00:00:00"/>
    <x v="459"/>
    <x v="2"/>
    <x v="1"/>
    <x v="1"/>
    <x v="0"/>
    <x v="7"/>
    <x v="0"/>
    <x v="0"/>
    <x v="0"/>
    <x v="0"/>
    <n v="1"/>
    <n v="1"/>
    <n v="0"/>
    <x v="600"/>
    <n v="0"/>
    <n v="0"/>
    <x v="1"/>
    <n v="0"/>
    <x v="0"/>
    <x v="0"/>
    <x v="0"/>
  </r>
  <r>
    <x v="2735"/>
    <d v="2018-01-06T00:00:00"/>
    <x v="459"/>
    <x v="46"/>
    <x v="1"/>
    <x v="1"/>
    <x v="0"/>
    <x v="7"/>
    <x v="0"/>
    <x v="0"/>
    <x v="0"/>
    <x v="0"/>
    <n v="1"/>
    <n v="1"/>
    <n v="0"/>
    <x v="626"/>
    <n v="0"/>
    <n v="0"/>
    <x v="0"/>
    <n v="0"/>
    <x v="0"/>
    <x v="0"/>
    <x v="0"/>
  </r>
  <r>
    <x v="2736"/>
    <d v="2018-01-06T00:00:00"/>
    <x v="560"/>
    <x v="26"/>
    <x v="0"/>
    <x v="1"/>
    <x v="0"/>
    <x v="9"/>
    <x v="0"/>
    <x v="0"/>
    <x v="0"/>
    <x v="1"/>
    <n v="1"/>
    <n v="1"/>
    <n v="0"/>
    <x v="395"/>
    <n v="0"/>
    <n v="0"/>
    <x v="1"/>
    <n v="0"/>
    <x v="1"/>
    <x v="0"/>
    <x v="0"/>
  </r>
  <r>
    <x v="2737"/>
    <d v="2018-01-06T00:00:00"/>
    <x v="544"/>
    <x v="32"/>
    <x v="0"/>
    <x v="1"/>
    <x v="0"/>
    <x v="3"/>
    <x v="0"/>
    <x v="0"/>
    <x v="0"/>
    <x v="0"/>
    <n v="1"/>
    <n v="1"/>
    <n v="0"/>
    <x v="597"/>
    <n v="1"/>
    <n v="0"/>
    <x v="1"/>
    <n v="0"/>
    <x v="0"/>
    <x v="0"/>
    <x v="0"/>
  </r>
  <r>
    <x v="2738"/>
    <d v="2018-01-06T00:00:00"/>
    <x v="413"/>
    <x v="0"/>
    <x v="0"/>
    <x v="1"/>
    <x v="0"/>
    <x v="0"/>
    <x v="0"/>
    <x v="0"/>
    <x v="0"/>
    <x v="0"/>
    <n v="1"/>
    <n v="1"/>
    <n v="1"/>
    <x v="879"/>
    <n v="0"/>
    <n v="0"/>
    <x v="1"/>
    <n v="1"/>
    <x v="0"/>
    <x v="0"/>
    <x v="0"/>
  </r>
  <r>
    <x v="2739"/>
    <d v="2018-01-06T00:00:00"/>
    <x v="560"/>
    <x v="47"/>
    <x v="0"/>
    <x v="1"/>
    <x v="0"/>
    <x v="9"/>
    <x v="0"/>
    <x v="0"/>
    <x v="0"/>
    <x v="1"/>
    <n v="0"/>
    <n v="1"/>
    <n v="0"/>
    <x v="207"/>
    <n v="0"/>
    <n v="0"/>
    <x v="1"/>
    <n v="1"/>
    <x v="1"/>
    <x v="0"/>
    <x v="0"/>
  </r>
  <r>
    <x v="2740"/>
    <d v="2018-01-06T00:00:00"/>
    <x v="459"/>
    <x v="18"/>
    <x v="1"/>
    <x v="1"/>
    <x v="1"/>
    <x v="7"/>
    <x v="0"/>
    <x v="0"/>
    <x v="0"/>
    <x v="1"/>
    <n v="0"/>
    <n v="0"/>
    <n v="0"/>
    <x v="884"/>
    <n v="0"/>
    <n v="0"/>
    <x v="0"/>
    <n v="0"/>
    <x v="0"/>
    <x v="0"/>
    <x v="0"/>
  </r>
  <r>
    <x v="2741"/>
    <d v="2018-01-06T00:00:00"/>
    <x v="459"/>
    <x v="10"/>
    <x v="0"/>
    <x v="1"/>
    <x v="1"/>
    <x v="7"/>
    <x v="0"/>
    <x v="0"/>
    <x v="0"/>
    <x v="0"/>
    <n v="1"/>
    <n v="1"/>
    <n v="0"/>
    <x v="33"/>
    <n v="0"/>
    <n v="0"/>
    <x v="1"/>
    <n v="0"/>
    <x v="0"/>
    <x v="0"/>
    <x v="0"/>
  </r>
  <r>
    <x v="2742"/>
    <d v="2018-01-06T00:00:00"/>
    <x v="459"/>
    <x v="10"/>
    <x v="0"/>
    <x v="1"/>
    <x v="1"/>
    <x v="7"/>
    <x v="0"/>
    <x v="0"/>
    <x v="0"/>
    <x v="0"/>
    <n v="1"/>
    <n v="1"/>
    <n v="0"/>
    <x v="33"/>
    <n v="0"/>
    <n v="0"/>
    <x v="1"/>
    <n v="0"/>
    <x v="0"/>
    <x v="0"/>
    <x v="0"/>
  </r>
  <r>
    <x v="2743"/>
    <d v="2018-01-06T00:00:00"/>
    <x v="544"/>
    <x v="55"/>
    <x v="0"/>
    <x v="0"/>
    <x v="0"/>
    <x v="3"/>
    <x v="0"/>
    <x v="0"/>
    <x v="0"/>
    <x v="0"/>
    <n v="1"/>
    <n v="1"/>
    <n v="0"/>
    <x v="1011"/>
    <n v="0"/>
    <n v="1"/>
    <x v="1"/>
    <n v="0"/>
    <x v="0"/>
    <x v="0"/>
    <x v="0"/>
  </r>
  <r>
    <x v="2744"/>
    <d v="2018-01-06T00:00:00"/>
    <x v="558"/>
    <x v="14"/>
    <x v="1"/>
    <x v="1"/>
    <x v="0"/>
    <x v="19"/>
    <x v="0"/>
    <x v="0"/>
    <x v="0"/>
    <x v="0"/>
    <n v="1"/>
    <n v="1"/>
    <n v="0"/>
    <x v="609"/>
    <n v="0"/>
    <n v="1"/>
    <x v="0"/>
    <n v="0"/>
    <x v="0"/>
    <x v="0"/>
    <x v="0"/>
  </r>
  <r>
    <x v="2745"/>
    <d v="2018-01-06T00:00:00"/>
    <x v="562"/>
    <x v="38"/>
    <x v="0"/>
    <x v="1"/>
    <x v="0"/>
    <x v="21"/>
    <x v="0"/>
    <x v="0"/>
    <x v="0"/>
    <x v="1"/>
    <n v="1"/>
    <n v="1"/>
    <n v="0"/>
    <x v="458"/>
    <n v="0"/>
    <n v="1"/>
    <x v="1"/>
    <n v="0"/>
    <x v="0"/>
    <x v="0"/>
    <x v="0"/>
  </r>
  <r>
    <x v="2746"/>
    <d v="2018-01-06T00:00:00"/>
    <x v="548"/>
    <x v="12"/>
    <x v="0"/>
    <x v="0"/>
    <x v="1"/>
    <x v="10"/>
    <x v="0"/>
    <x v="0"/>
    <x v="0"/>
    <x v="1"/>
    <n v="0"/>
    <n v="1"/>
    <n v="0"/>
    <x v="65"/>
    <n v="0"/>
    <n v="1"/>
    <x v="0"/>
    <n v="1"/>
    <x v="0"/>
    <x v="0"/>
    <x v="0"/>
  </r>
  <r>
    <x v="2747"/>
    <d v="2018-02-06T00:00:00"/>
    <x v="413"/>
    <x v="38"/>
    <x v="0"/>
    <x v="0"/>
    <x v="0"/>
    <x v="5"/>
    <x v="0"/>
    <x v="0"/>
    <x v="0"/>
    <x v="0"/>
    <n v="0"/>
    <n v="0"/>
    <n v="1"/>
    <x v="248"/>
    <n v="1"/>
    <n v="0"/>
    <x v="1"/>
    <n v="1"/>
    <x v="0"/>
    <x v="0"/>
    <x v="0"/>
  </r>
  <r>
    <x v="2748"/>
    <d v="2018-02-06T00:00:00"/>
    <x v="544"/>
    <x v="16"/>
    <x v="0"/>
    <x v="0"/>
    <x v="0"/>
    <x v="10"/>
    <x v="0"/>
    <x v="0"/>
    <x v="0"/>
    <x v="0"/>
    <n v="0"/>
    <n v="1"/>
    <n v="0"/>
    <x v="62"/>
    <n v="0"/>
    <n v="0"/>
    <x v="0"/>
    <n v="1"/>
    <x v="0"/>
    <x v="0"/>
    <x v="0"/>
  </r>
  <r>
    <x v="2749"/>
    <d v="2018-02-06T00:00:00"/>
    <x v="544"/>
    <x v="7"/>
    <x v="0"/>
    <x v="1"/>
    <x v="0"/>
    <x v="10"/>
    <x v="0"/>
    <x v="0"/>
    <x v="0"/>
    <x v="0"/>
    <n v="1"/>
    <n v="1"/>
    <n v="0"/>
    <x v="282"/>
    <n v="1"/>
    <n v="0"/>
    <x v="0"/>
    <n v="0"/>
    <x v="0"/>
    <x v="0"/>
    <x v="0"/>
  </r>
  <r>
    <x v="2750"/>
    <d v="2018-02-06T00:00:00"/>
    <x v="559"/>
    <x v="2"/>
    <x v="0"/>
    <x v="1"/>
    <x v="0"/>
    <x v="2"/>
    <x v="0"/>
    <x v="0"/>
    <x v="0"/>
    <x v="1"/>
    <n v="0"/>
    <n v="0"/>
    <n v="0"/>
    <x v="1012"/>
    <n v="0"/>
    <n v="0"/>
    <x v="1"/>
    <n v="0"/>
    <x v="0"/>
    <x v="0"/>
    <x v="0"/>
  </r>
  <r>
    <x v="2751"/>
    <d v="2018-02-06T00:00:00"/>
    <x v="557"/>
    <x v="9"/>
    <x v="1"/>
    <x v="1"/>
    <x v="0"/>
    <x v="8"/>
    <x v="0"/>
    <x v="0"/>
    <x v="0"/>
    <x v="1"/>
    <n v="1"/>
    <n v="1"/>
    <n v="1"/>
    <x v="1013"/>
    <n v="1"/>
    <n v="0"/>
    <x v="0"/>
    <n v="1"/>
    <x v="0"/>
    <x v="0"/>
    <x v="0"/>
  </r>
  <r>
    <x v="2752"/>
    <d v="2018-02-06T00:00:00"/>
    <x v="560"/>
    <x v="18"/>
    <x v="1"/>
    <x v="1"/>
    <x v="0"/>
    <x v="19"/>
    <x v="0"/>
    <x v="0"/>
    <x v="0"/>
    <x v="0"/>
    <n v="0"/>
    <n v="1"/>
    <n v="0"/>
    <x v="666"/>
    <n v="0"/>
    <n v="0"/>
    <x v="1"/>
    <n v="0"/>
    <x v="0"/>
    <x v="0"/>
    <x v="0"/>
  </r>
  <r>
    <x v="2753"/>
    <d v="2018-02-06T00:00:00"/>
    <x v="557"/>
    <x v="61"/>
    <x v="1"/>
    <x v="1"/>
    <x v="0"/>
    <x v="8"/>
    <x v="0"/>
    <x v="0"/>
    <x v="0"/>
    <x v="1"/>
    <n v="0"/>
    <n v="0"/>
    <n v="0"/>
    <x v="47"/>
    <n v="1"/>
    <n v="0"/>
    <x v="1"/>
    <n v="0"/>
    <x v="0"/>
    <x v="0"/>
    <x v="0"/>
  </r>
  <r>
    <x v="2754"/>
    <d v="2018-02-06T00:00:00"/>
    <x v="560"/>
    <x v="11"/>
    <x v="1"/>
    <x v="1"/>
    <x v="1"/>
    <x v="19"/>
    <x v="0"/>
    <x v="0"/>
    <x v="0"/>
    <x v="1"/>
    <n v="1"/>
    <n v="1"/>
    <n v="0"/>
    <x v="412"/>
    <n v="0"/>
    <n v="0"/>
    <x v="1"/>
    <n v="1"/>
    <x v="0"/>
    <x v="1"/>
    <x v="0"/>
  </r>
  <r>
    <x v="2755"/>
    <d v="2018-02-06T00:00:00"/>
    <x v="459"/>
    <x v="2"/>
    <x v="0"/>
    <x v="0"/>
    <x v="0"/>
    <x v="0"/>
    <x v="2"/>
    <x v="0"/>
    <x v="0"/>
    <x v="0"/>
    <n v="0"/>
    <n v="1"/>
    <n v="0"/>
    <x v="480"/>
    <n v="0"/>
    <n v="1"/>
    <x v="0"/>
    <n v="0"/>
    <x v="0"/>
    <x v="0"/>
    <x v="0"/>
  </r>
  <r>
    <x v="2756"/>
    <d v="2018-02-06T00:00:00"/>
    <x v="555"/>
    <x v="22"/>
    <x v="0"/>
    <x v="0"/>
    <x v="0"/>
    <x v="9"/>
    <x v="0"/>
    <x v="0"/>
    <x v="1"/>
    <x v="0"/>
    <n v="1"/>
    <n v="1"/>
    <n v="0"/>
    <x v="1014"/>
    <n v="0"/>
    <n v="1"/>
    <x v="1"/>
    <n v="1"/>
    <x v="0"/>
    <x v="0"/>
    <x v="1"/>
  </r>
  <r>
    <x v="2757"/>
    <d v="2018-02-06T00:00:00"/>
    <x v="560"/>
    <x v="9"/>
    <x v="0"/>
    <x v="1"/>
    <x v="0"/>
    <x v="19"/>
    <x v="0"/>
    <x v="0"/>
    <x v="0"/>
    <x v="0"/>
    <n v="0"/>
    <n v="1"/>
    <n v="1"/>
    <x v="782"/>
    <n v="0"/>
    <n v="1"/>
    <x v="1"/>
    <n v="1"/>
    <x v="0"/>
    <x v="0"/>
    <x v="0"/>
  </r>
  <r>
    <x v="2758"/>
    <d v="2018-02-06T00:00:00"/>
    <x v="560"/>
    <x v="10"/>
    <x v="0"/>
    <x v="1"/>
    <x v="1"/>
    <x v="19"/>
    <x v="0"/>
    <x v="0"/>
    <x v="0"/>
    <x v="0"/>
    <n v="0"/>
    <n v="0"/>
    <n v="0"/>
    <x v="528"/>
    <n v="1"/>
    <n v="1"/>
    <x v="0"/>
    <n v="0"/>
    <x v="0"/>
    <x v="0"/>
    <x v="0"/>
  </r>
  <r>
    <x v="2759"/>
    <d v="2018-03-06T00:00:00"/>
    <x v="544"/>
    <x v="39"/>
    <x v="1"/>
    <x v="0"/>
    <x v="0"/>
    <x v="7"/>
    <x v="0"/>
    <x v="0"/>
    <x v="0"/>
    <x v="1"/>
    <n v="1"/>
    <n v="1"/>
    <n v="0"/>
    <x v="84"/>
    <n v="1"/>
    <n v="0"/>
    <x v="0"/>
    <n v="0"/>
    <x v="0"/>
    <x v="0"/>
    <x v="0"/>
  </r>
  <r>
    <x v="2760"/>
    <d v="2018-03-06T00:00:00"/>
    <x v="557"/>
    <x v="2"/>
    <x v="0"/>
    <x v="1"/>
    <x v="0"/>
    <x v="2"/>
    <x v="0"/>
    <x v="0"/>
    <x v="0"/>
    <x v="1"/>
    <n v="1"/>
    <n v="1"/>
    <n v="0"/>
    <x v="158"/>
    <n v="0"/>
    <n v="0"/>
    <x v="1"/>
    <n v="0"/>
    <x v="0"/>
    <x v="0"/>
    <x v="0"/>
  </r>
  <r>
    <x v="2761"/>
    <d v="2018-03-06T00:00:00"/>
    <x v="548"/>
    <x v="1"/>
    <x v="0"/>
    <x v="1"/>
    <x v="0"/>
    <x v="0"/>
    <x v="0"/>
    <x v="0"/>
    <x v="0"/>
    <x v="1"/>
    <n v="1"/>
    <n v="1"/>
    <n v="0"/>
    <x v="757"/>
    <n v="0"/>
    <n v="0"/>
    <x v="1"/>
    <n v="1"/>
    <x v="0"/>
    <x v="0"/>
    <x v="0"/>
  </r>
  <r>
    <x v="2762"/>
    <d v="2018-03-06T00:00:00"/>
    <x v="558"/>
    <x v="18"/>
    <x v="0"/>
    <x v="1"/>
    <x v="0"/>
    <x v="10"/>
    <x v="0"/>
    <x v="0"/>
    <x v="0"/>
    <x v="1"/>
    <n v="0"/>
    <n v="0"/>
    <n v="0"/>
    <x v="1015"/>
    <n v="0"/>
    <n v="0"/>
    <x v="0"/>
    <n v="1"/>
    <x v="0"/>
    <x v="0"/>
    <x v="0"/>
  </r>
  <r>
    <x v="2763"/>
    <d v="2018-03-06T00:00:00"/>
    <x v="560"/>
    <x v="9"/>
    <x v="0"/>
    <x v="1"/>
    <x v="0"/>
    <x v="3"/>
    <x v="0"/>
    <x v="0"/>
    <x v="1"/>
    <x v="0"/>
    <n v="1"/>
    <n v="1"/>
    <n v="0"/>
    <x v="678"/>
    <n v="0"/>
    <n v="1"/>
    <x v="1"/>
    <n v="0"/>
    <x v="0"/>
    <x v="0"/>
    <x v="1"/>
  </r>
  <r>
    <x v="2764"/>
    <d v="2018-04-06T00:00:00"/>
    <x v="562"/>
    <x v="9"/>
    <x v="1"/>
    <x v="0"/>
    <x v="0"/>
    <x v="20"/>
    <x v="0"/>
    <x v="0"/>
    <x v="0"/>
    <x v="1"/>
    <n v="0"/>
    <n v="0"/>
    <n v="0"/>
    <x v="897"/>
    <n v="0"/>
    <n v="0"/>
    <x v="1"/>
    <n v="0"/>
    <x v="0"/>
    <x v="0"/>
    <x v="0"/>
  </r>
  <r>
    <x v="2765"/>
    <d v="2018-04-06T00:00:00"/>
    <x v="544"/>
    <x v="14"/>
    <x v="1"/>
    <x v="0"/>
    <x v="0"/>
    <x v="0"/>
    <x v="0"/>
    <x v="0"/>
    <x v="0"/>
    <x v="1"/>
    <n v="1"/>
    <n v="1"/>
    <n v="0"/>
    <x v="1016"/>
    <n v="0"/>
    <n v="0"/>
    <x v="0"/>
    <n v="0"/>
    <x v="0"/>
    <x v="0"/>
    <x v="0"/>
  </r>
  <r>
    <x v="2766"/>
    <d v="2018-04-06T00:00:00"/>
    <x v="558"/>
    <x v="60"/>
    <x v="1"/>
    <x v="1"/>
    <x v="0"/>
    <x v="7"/>
    <x v="0"/>
    <x v="0"/>
    <x v="0"/>
    <x v="0"/>
    <n v="1"/>
    <n v="1"/>
    <n v="0"/>
    <x v="1017"/>
    <n v="1"/>
    <n v="0"/>
    <x v="0"/>
    <n v="0"/>
    <x v="0"/>
    <x v="0"/>
    <x v="0"/>
  </r>
  <r>
    <x v="2767"/>
    <d v="2018-04-06T00:00:00"/>
    <x v="558"/>
    <x v="15"/>
    <x v="0"/>
    <x v="1"/>
    <x v="0"/>
    <x v="7"/>
    <x v="0"/>
    <x v="0"/>
    <x v="0"/>
    <x v="1"/>
    <n v="1"/>
    <n v="1"/>
    <n v="0"/>
    <x v="343"/>
    <n v="0"/>
    <n v="0"/>
    <x v="1"/>
    <n v="0"/>
    <x v="0"/>
    <x v="0"/>
    <x v="0"/>
  </r>
  <r>
    <x v="2768"/>
    <d v="2018-04-06T00:00:00"/>
    <x v="555"/>
    <x v="5"/>
    <x v="0"/>
    <x v="1"/>
    <x v="0"/>
    <x v="3"/>
    <x v="0"/>
    <x v="0"/>
    <x v="0"/>
    <x v="0"/>
    <n v="1"/>
    <n v="1"/>
    <n v="0"/>
    <x v="1018"/>
    <n v="0"/>
    <n v="0"/>
    <x v="0"/>
    <n v="0"/>
    <x v="0"/>
    <x v="0"/>
    <x v="0"/>
  </r>
  <r>
    <x v="2769"/>
    <d v="2018-04-06T00:00:00"/>
    <x v="548"/>
    <x v="20"/>
    <x v="0"/>
    <x v="1"/>
    <x v="0"/>
    <x v="5"/>
    <x v="2"/>
    <x v="0"/>
    <x v="0"/>
    <x v="0"/>
    <n v="1"/>
    <n v="1"/>
    <n v="0"/>
    <x v="840"/>
    <n v="0"/>
    <n v="0"/>
    <x v="1"/>
    <n v="1"/>
    <x v="0"/>
    <x v="0"/>
    <x v="0"/>
  </r>
  <r>
    <x v="2770"/>
    <d v="2018-06-04T00:00:00"/>
    <x v="563"/>
    <x v="37"/>
    <x v="1"/>
    <x v="1"/>
    <x v="0"/>
    <x v="10"/>
    <x v="1"/>
    <x v="0"/>
    <x v="0"/>
    <x v="0"/>
    <n v="0"/>
    <n v="1"/>
    <n v="0"/>
    <x v="1019"/>
    <n v="1"/>
    <n v="0"/>
    <x v="0"/>
    <n v="0"/>
    <x v="0"/>
    <x v="0"/>
    <x v="0"/>
  </r>
  <r>
    <x v="2771"/>
    <d v="2018-04-06T00:00:00"/>
    <x v="564"/>
    <x v="62"/>
    <x v="0"/>
    <x v="1"/>
    <x v="0"/>
    <x v="8"/>
    <x v="0"/>
    <x v="0"/>
    <x v="0"/>
    <x v="1"/>
    <n v="0"/>
    <n v="0"/>
    <n v="0"/>
    <x v="817"/>
    <n v="0"/>
    <n v="0"/>
    <x v="1"/>
    <n v="0"/>
    <x v="0"/>
    <x v="0"/>
    <x v="0"/>
  </r>
  <r>
    <x v="2772"/>
    <d v="2018-04-06T00:00:00"/>
    <x v="560"/>
    <x v="20"/>
    <x v="0"/>
    <x v="1"/>
    <x v="0"/>
    <x v="10"/>
    <x v="0"/>
    <x v="0"/>
    <x v="0"/>
    <x v="1"/>
    <n v="1"/>
    <n v="1"/>
    <n v="0"/>
    <x v="313"/>
    <n v="0"/>
    <n v="0"/>
    <x v="1"/>
    <n v="0"/>
    <x v="0"/>
    <x v="0"/>
    <x v="0"/>
  </r>
  <r>
    <x v="2773"/>
    <d v="2018-04-06T00:00:00"/>
    <x v="560"/>
    <x v="20"/>
    <x v="0"/>
    <x v="1"/>
    <x v="0"/>
    <x v="10"/>
    <x v="0"/>
    <x v="0"/>
    <x v="0"/>
    <x v="1"/>
    <n v="1"/>
    <n v="1"/>
    <n v="0"/>
    <x v="313"/>
    <n v="0"/>
    <n v="0"/>
    <x v="1"/>
    <n v="0"/>
    <x v="0"/>
    <x v="0"/>
    <x v="0"/>
  </r>
  <r>
    <x v="2774"/>
    <d v="2018-04-06T00:00:00"/>
    <x v="564"/>
    <x v="51"/>
    <x v="0"/>
    <x v="1"/>
    <x v="0"/>
    <x v="8"/>
    <x v="0"/>
    <x v="0"/>
    <x v="0"/>
    <x v="1"/>
    <n v="0"/>
    <n v="0"/>
    <n v="1"/>
    <x v="742"/>
    <n v="0"/>
    <n v="0"/>
    <x v="1"/>
    <n v="1"/>
    <x v="0"/>
    <x v="0"/>
    <x v="0"/>
  </r>
  <r>
    <x v="2775"/>
    <d v="2018-04-06T00:00:00"/>
    <x v="565"/>
    <x v="53"/>
    <x v="0"/>
    <x v="0"/>
    <x v="1"/>
    <x v="32"/>
    <x v="0"/>
    <x v="0"/>
    <x v="0"/>
    <x v="0"/>
    <n v="1"/>
    <n v="1"/>
    <n v="0"/>
    <x v="757"/>
    <n v="1"/>
    <n v="0"/>
    <x v="1"/>
    <n v="0"/>
    <x v="0"/>
    <x v="0"/>
    <x v="0"/>
  </r>
  <r>
    <x v="2776"/>
    <d v="2018-04-06T00:00:00"/>
    <x v="565"/>
    <x v="53"/>
    <x v="0"/>
    <x v="0"/>
    <x v="1"/>
    <x v="32"/>
    <x v="0"/>
    <x v="0"/>
    <x v="0"/>
    <x v="0"/>
    <n v="1"/>
    <n v="1"/>
    <n v="0"/>
    <x v="757"/>
    <n v="1"/>
    <n v="0"/>
    <x v="1"/>
    <n v="0"/>
    <x v="0"/>
    <x v="0"/>
    <x v="0"/>
  </r>
  <r>
    <x v="2777"/>
    <d v="2018-04-06T00:00:00"/>
    <x v="560"/>
    <x v="16"/>
    <x v="1"/>
    <x v="0"/>
    <x v="1"/>
    <x v="10"/>
    <x v="0"/>
    <x v="0"/>
    <x v="0"/>
    <x v="0"/>
    <n v="1"/>
    <n v="1"/>
    <n v="0"/>
    <x v="1020"/>
    <n v="0"/>
    <n v="0"/>
    <x v="1"/>
    <n v="0"/>
    <x v="0"/>
    <x v="0"/>
    <x v="0"/>
  </r>
  <r>
    <x v="2778"/>
    <d v="2018-04-06T00:00:00"/>
    <x v="548"/>
    <x v="53"/>
    <x v="1"/>
    <x v="1"/>
    <x v="1"/>
    <x v="5"/>
    <x v="0"/>
    <x v="0"/>
    <x v="0"/>
    <x v="1"/>
    <n v="1"/>
    <n v="1"/>
    <n v="0"/>
    <x v="461"/>
    <n v="0"/>
    <n v="0"/>
    <x v="1"/>
    <n v="0"/>
    <x v="0"/>
    <x v="0"/>
    <x v="0"/>
  </r>
  <r>
    <x v="2779"/>
    <d v="2018-04-06T00:00:00"/>
    <x v="555"/>
    <x v="2"/>
    <x v="1"/>
    <x v="0"/>
    <x v="0"/>
    <x v="3"/>
    <x v="0"/>
    <x v="0"/>
    <x v="0"/>
    <x v="0"/>
    <n v="1"/>
    <n v="1"/>
    <n v="0"/>
    <x v="1021"/>
    <n v="0"/>
    <n v="1"/>
    <x v="0"/>
    <n v="0"/>
    <x v="0"/>
    <x v="0"/>
    <x v="0"/>
  </r>
  <r>
    <x v="2780"/>
    <d v="2018-04-06T00:00:00"/>
    <x v="552"/>
    <x v="37"/>
    <x v="0"/>
    <x v="0"/>
    <x v="0"/>
    <x v="2"/>
    <x v="0"/>
    <x v="0"/>
    <x v="0"/>
    <x v="1"/>
    <n v="0"/>
    <n v="1"/>
    <n v="0"/>
    <x v="408"/>
    <n v="1"/>
    <n v="1"/>
    <x v="0"/>
    <n v="0"/>
    <x v="0"/>
    <x v="0"/>
    <x v="0"/>
  </r>
  <r>
    <x v="2781"/>
    <d v="2018-06-04T00:00:00"/>
    <x v="544"/>
    <x v="7"/>
    <x v="0"/>
    <x v="1"/>
    <x v="0"/>
    <x v="0"/>
    <x v="1"/>
    <x v="0"/>
    <x v="0"/>
    <x v="1"/>
    <n v="1"/>
    <n v="1"/>
    <n v="0"/>
    <x v="1"/>
    <n v="0"/>
    <n v="1"/>
    <x v="0"/>
    <n v="0"/>
    <x v="0"/>
    <x v="0"/>
    <x v="0"/>
  </r>
  <r>
    <x v="2782"/>
    <d v="2018-04-06T00:00:00"/>
    <x v="557"/>
    <x v="46"/>
    <x v="0"/>
    <x v="1"/>
    <x v="0"/>
    <x v="13"/>
    <x v="0"/>
    <x v="1"/>
    <x v="0"/>
    <x v="1"/>
    <n v="0"/>
    <n v="1"/>
    <n v="0"/>
    <x v="584"/>
    <n v="0"/>
    <n v="1"/>
    <x v="1"/>
    <n v="0"/>
    <x v="0"/>
    <x v="0"/>
    <x v="1"/>
  </r>
  <r>
    <x v="2783"/>
    <d v="2018-04-06T00:00:00"/>
    <x v="558"/>
    <x v="27"/>
    <x v="0"/>
    <x v="1"/>
    <x v="0"/>
    <x v="7"/>
    <x v="0"/>
    <x v="0"/>
    <x v="1"/>
    <x v="1"/>
    <n v="1"/>
    <n v="1"/>
    <n v="0"/>
    <x v="213"/>
    <n v="0"/>
    <n v="1"/>
    <x v="0"/>
    <n v="0"/>
    <x v="0"/>
    <x v="0"/>
    <x v="1"/>
  </r>
  <r>
    <x v="2784"/>
    <d v="2018-05-06T00:00:00"/>
    <x v="561"/>
    <x v="8"/>
    <x v="1"/>
    <x v="0"/>
    <x v="0"/>
    <x v="3"/>
    <x v="0"/>
    <x v="0"/>
    <x v="0"/>
    <x v="0"/>
    <n v="1"/>
    <n v="1"/>
    <n v="1"/>
    <x v="42"/>
    <n v="1"/>
    <n v="0"/>
    <x v="1"/>
    <n v="1"/>
    <x v="0"/>
    <x v="0"/>
    <x v="0"/>
  </r>
  <r>
    <x v="2785"/>
    <d v="2018-06-05T00:00:00"/>
    <x v="563"/>
    <x v="9"/>
    <x v="0"/>
    <x v="0"/>
    <x v="0"/>
    <x v="7"/>
    <x v="1"/>
    <x v="0"/>
    <x v="0"/>
    <x v="0"/>
    <n v="1"/>
    <n v="0"/>
    <n v="0"/>
    <x v="1022"/>
    <n v="0"/>
    <n v="0"/>
    <x v="0"/>
    <n v="0"/>
    <x v="1"/>
    <x v="0"/>
    <x v="0"/>
  </r>
  <r>
    <x v="2786"/>
    <d v="2018-05-06T00:00:00"/>
    <x v="560"/>
    <x v="76"/>
    <x v="0"/>
    <x v="1"/>
    <x v="0"/>
    <x v="7"/>
    <x v="0"/>
    <x v="1"/>
    <x v="0"/>
    <x v="1"/>
    <n v="0"/>
    <n v="0"/>
    <n v="0"/>
    <x v="1023"/>
    <n v="0"/>
    <n v="0"/>
    <x v="0"/>
    <n v="0"/>
    <x v="0"/>
    <x v="0"/>
    <x v="1"/>
  </r>
  <r>
    <x v="2787"/>
    <d v="2018-05-06T00:00:00"/>
    <x v="557"/>
    <x v="5"/>
    <x v="0"/>
    <x v="1"/>
    <x v="0"/>
    <x v="9"/>
    <x v="0"/>
    <x v="0"/>
    <x v="0"/>
    <x v="0"/>
    <n v="1"/>
    <n v="1"/>
    <n v="0"/>
    <x v="1024"/>
    <n v="0"/>
    <n v="0"/>
    <x v="1"/>
    <n v="0"/>
    <x v="0"/>
    <x v="0"/>
    <x v="0"/>
  </r>
  <r>
    <x v="2788"/>
    <d v="2018-05-06T00:00:00"/>
    <x v="564"/>
    <x v="51"/>
    <x v="0"/>
    <x v="1"/>
    <x v="0"/>
    <x v="2"/>
    <x v="0"/>
    <x v="0"/>
    <x v="0"/>
    <x v="0"/>
    <n v="1"/>
    <n v="1"/>
    <n v="0"/>
    <x v="754"/>
    <n v="0"/>
    <n v="0"/>
    <x v="0"/>
    <n v="0"/>
    <x v="0"/>
    <x v="0"/>
    <x v="0"/>
  </r>
  <r>
    <x v="2789"/>
    <d v="2018-05-06T00:00:00"/>
    <x v="555"/>
    <x v="33"/>
    <x v="0"/>
    <x v="1"/>
    <x v="0"/>
    <x v="10"/>
    <x v="0"/>
    <x v="0"/>
    <x v="0"/>
    <x v="0"/>
    <n v="0"/>
    <n v="1"/>
    <n v="0"/>
    <x v="706"/>
    <n v="0"/>
    <n v="1"/>
    <x v="1"/>
    <n v="0"/>
    <x v="0"/>
    <x v="0"/>
    <x v="0"/>
  </r>
  <r>
    <x v="2790"/>
    <d v="2018-06-05T00:00:00"/>
    <x v="544"/>
    <x v="32"/>
    <x v="0"/>
    <x v="1"/>
    <x v="0"/>
    <x v="5"/>
    <x v="1"/>
    <x v="0"/>
    <x v="0"/>
    <x v="0"/>
    <n v="1"/>
    <n v="0"/>
    <n v="0"/>
    <x v="654"/>
    <n v="0"/>
    <n v="1"/>
    <x v="0"/>
    <n v="1"/>
    <x v="1"/>
    <x v="0"/>
    <x v="0"/>
  </r>
  <r>
    <x v="2791"/>
    <d v="2018-05-06T00:00:00"/>
    <x v="552"/>
    <x v="4"/>
    <x v="1"/>
    <x v="1"/>
    <x v="0"/>
    <x v="13"/>
    <x v="0"/>
    <x v="0"/>
    <x v="0"/>
    <x v="1"/>
    <n v="1"/>
    <n v="1"/>
    <n v="0"/>
    <x v="693"/>
    <n v="1"/>
    <n v="1"/>
    <x v="0"/>
    <n v="1"/>
    <x v="0"/>
    <x v="0"/>
    <x v="0"/>
  </r>
  <r>
    <x v="2792"/>
    <d v="2018-05-06T00:00:00"/>
    <x v="558"/>
    <x v="4"/>
    <x v="1"/>
    <x v="0"/>
    <x v="1"/>
    <x v="0"/>
    <x v="0"/>
    <x v="0"/>
    <x v="0"/>
    <x v="0"/>
    <n v="0"/>
    <n v="1"/>
    <n v="1"/>
    <x v="1025"/>
    <n v="0"/>
    <n v="1"/>
    <x v="0"/>
    <n v="1"/>
    <x v="0"/>
    <x v="0"/>
    <x v="0"/>
  </r>
  <r>
    <x v="2793"/>
    <d v="2018-05-06T00:00:00"/>
    <x v="560"/>
    <x v="36"/>
    <x v="1"/>
    <x v="1"/>
    <x v="1"/>
    <x v="7"/>
    <x v="0"/>
    <x v="0"/>
    <x v="0"/>
    <x v="0"/>
    <n v="1"/>
    <n v="1"/>
    <n v="0"/>
    <x v="630"/>
    <n v="0"/>
    <n v="1"/>
    <x v="1"/>
    <n v="0"/>
    <x v="0"/>
    <x v="0"/>
    <x v="0"/>
  </r>
  <r>
    <x v="2794"/>
    <d v="2018-05-06T00:00:00"/>
    <x v="560"/>
    <x v="36"/>
    <x v="1"/>
    <x v="1"/>
    <x v="1"/>
    <x v="7"/>
    <x v="0"/>
    <x v="0"/>
    <x v="0"/>
    <x v="0"/>
    <n v="1"/>
    <n v="1"/>
    <n v="0"/>
    <x v="630"/>
    <n v="0"/>
    <n v="1"/>
    <x v="1"/>
    <n v="0"/>
    <x v="0"/>
    <x v="0"/>
    <x v="0"/>
  </r>
  <r>
    <x v="2795"/>
    <d v="2018-06-06T00:00:00"/>
    <x v="561"/>
    <x v="1"/>
    <x v="0"/>
    <x v="0"/>
    <x v="0"/>
    <x v="10"/>
    <x v="0"/>
    <x v="0"/>
    <x v="1"/>
    <x v="1"/>
    <n v="0"/>
    <n v="1"/>
    <n v="0"/>
    <x v="478"/>
    <n v="0"/>
    <n v="0"/>
    <x v="1"/>
    <n v="0"/>
    <x v="0"/>
    <x v="0"/>
    <x v="1"/>
  </r>
  <r>
    <x v="2796"/>
    <d v="2018-06-06T00:00:00"/>
    <x v="566"/>
    <x v="0"/>
    <x v="0"/>
    <x v="1"/>
    <x v="0"/>
    <x v="28"/>
    <x v="0"/>
    <x v="0"/>
    <x v="0"/>
    <x v="0"/>
    <n v="1"/>
    <n v="1"/>
    <n v="0"/>
    <x v="294"/>
    <n v="1"/>
    <n v="0"/>
    <x v="0"/>
    <n v="0"/>
    <x v="0"/>
    <x v="0"/>
    <x v="0"/>
  </r>
  <r>
    <x v="2797"/>
    <d v="2018-06-06T00:00:00"/>
    <x v="559"/>
    <x v="1"/>
    <x v="1"/>
    <x v="1"/>
    <x v="0"/>
    <x v="3"/>
    <x v="0"/>
    <x v="0"/>
    <x v="0"/>
    <x v="0"/>
    <n v="0"/>
    <n v="0"/>
    <n v="0"/>
    <x v="770"/>
    <n v="0"/>
    <n v="0"/>
    <x v="1"/>
    <n v="0"/>
    <x v="0"/>
    <x v="0"/>
    <x v="0"/>
  </r>
  <r>
    <x v="2798"/>
    <d v="2018-06-06T00:00:00"/>
    <x v="559"/>
    <x v="11"/>
    <x v="1"/>
    <x v="1"/>
    <x v="0"/>
    <x v="3"/>
    <x v="0"/>
    <x v="0"/>
    <x v="0"/>
    <x v="1"/>
    <n v="1"/>
    <n v="1"/>
    <n v="1"/>
    <x v="47"/>
    <n v="0"/>
    <n v="0"/>
    <x v="0"/>
    <n v="1"/>
    <x v="0"/>
    <x v="0"/>
    <x v="0"/>
  </r>
  <r>
    <x v="2799"/>
    <d v="2018-06-06T00:00:00"/>
    <x v="558"/>
    <x v="2"/>
    <x v="1"/>
    <x v="1"/>
    <x v="1"/>
    <x v="5"/>
    <x v="0"/>
    <x v="0"/>
    <x v="0"/>
    <x v="0"/>
    <n v="1"/>
    <n v="1"/>
    <n v="0"/>
    <x v="18"/>
    <n v="0"/>
    <n v="0"/>
    <x v="1"/>
    <n v="0"/>
    <x v="0"/>
    <x v="0"/>
    <x v="0"/>
  </r>
  <r>
    <x v="2800"/>
    <d v="2018-06-06T00:00:00"/>
    <x v="561"/>
    <x v="68"/>
    <x v="0"/>
    <x v="1"/>
    <x v="0"/>
    <x v="10"/>
    <x v="0"/>
    <x v="0"/>
    <x v="0"/>
    <x v="1"/>
    <n v="0"/>
    <n v="1"/>
    <n v="0"/>
    <x v="599"/>
    <n v="0"/>
    <n v="1"/>
    <x v="0"/>
    <n v="0"/>
    <x v="0"/>
    <x v="0"/>
    <x v="0"/>
  </r>
  <r>
    <x v="2801"/>
    <d v="2018-06-06T00:00:00"/>
    <x v="559"/>
    <x v="4"/>
    <x v="1"/>
    <x v="1"/>
    <x v="1"/>
    <x v="3"/>
    <x v="0"/>
    <x v="0"/>
    <x v="0"/>
    <x v="0"/>
    <n v="1"/>
    <n v="1"/>
    <n v="0"/>
    <x v="230"/>
    <n v="0"/>
    <n v="1"/>
    <x v="0"/>
    <n v="0"/>
    <x v="0"/>
    <x v="0"/>
    <x v="0"/>
  </r>
  <r>
    <x v="2802"/>
    <d v="2018-07-06T00:00:00"/>
    <x v="557"/>
    <x v="79"/>
    <x v="0"/>
    <x v="0"/>
    <x v="0"/>
    <x v="3"/>
    <x v="0"/>
    <x v="0"/>
    <x v="0"/>
    <x v="1"/>
    <n v="0"/>
    <n v="0"/>
    <n v="0"/>
    <x v="10"/>
    <n v="0"/>
    <n v="0"/>
    <x v="1"/>
    <n v="0"/>
    <x v="0"/>
    <x v="0"/>
    <x v="0"/>
  </r>
  <r>
    <x v="2803"/>
    <d v="2018-07-06T00:00:00"/>
    <x v="561"/>
    <x v="9"/>
    <x v="1"/>
    <x v="1"/>
    <x v="0"/>
    <x v="7"/>
    <x v="0"/>
    <x v="0"/>
    <x v="0"/>
    <x v="1"/>
    <n v="0"/>
    <n v="0"/>
    <n v="0"/>
    <x v="172"/>
    <n v="1"/>
    <n v="0"/>
    <x v="0"/>
    <n v="0"/>
    <x v="0"/>
    <x v="0"/>
    <x v="0"/>
  </r>
  <r>
    <x v="2804"/>
    <d v="2018-07-06T00:00:00"/>
    <x v="552"/>
    <x v="60"/>
    <x v="1"/>
    <x v="1"/>
    <x v="0"/>
    <x v="19"/>
    <x v="0"/>
    <x v="0"/>
    <x v="0"/>
    <x v="1"/>
    <n v="0"/>
    <n v="0"/>
    <n v="0"/>
    <x v="488"/>
    <n v="0"/>
    <n v="0"/>
    <x v="1"/>
    <n v="0"/>
    <x v="0"/>
    <x v="0"/>
    <x v="0"/>
  </r>
  <r>
    <x v="2805"/>
    <d v="2018-07-06T00:00:00"/>
    <x v="555"/>
    <x v="14"/>
    <x v="1"/>
    <x v="1"/>
    <x v="0"/>
    <x v="0"/>
    <x v="0"/>
    <x v="0"/>
    <x v="0"/>
    <x v="0"/>
    <n v="0"/>
    <n v="1"/>
    <n v="1"/>
    <x v="1026"/>
    <n v="1"/>
    <n v="0"/>
    <x v="1"/>
    <n v="1"/>
    <x v="0"/>
    <x v="0"/>
    <x v="0"/>
  </r>
  <r>
    <x v="2806"/>
    <d v="2018-07-06T00:00:00"/>
    <x v="555"/>
    <x v="14"/>
    <x v="0"/>
    <x v="1"/>
    <x v="0"/>
    <x v="0"/>
    <x v="0"/>
    <x v="1"/>
    <x v="1"/>
    <x v="1"/>
    <n v="1"/>
    <n v="1"/>
    <n v="0"/>
    <x v="775"/>
    <n v="0"/>
    <n v="0"/>
    <x v="0"/>
    <n v="0"/>
    <x v="0"/>
    <x v="0"/>
    <x v="2"/>
  </r>
  <r>
    <x v="2807"/>
    <d v="2018-07-06T00:00:00"/>
    <x v="564"/>
    <x v="9"/>
    <x v="1"/>
    <x v="1"/>
    <x v="0"/>
    <x v="9"/>
    <x v="0"/>
    <x v="0"/>
    <x v="0"/>
    <x v="1"/>
    <n v="1"/>
    <n v="1"/>
    <n v="0"/>
    <x v="596"/>
    <n v="0"/>
    <n v="0"/>
    <x v="1"/>
    <n v="1"/>
    <x v="0"/>
    <x v="0"/>
    <x v="0"/>
  </r>
  <r>
    <x v="2808"/>
    <d v="2018-07-06T00:00:00"/>
    <x v="562"/>
    <x v="9"/>
    <x v="0"/>
    <x v="0"/>
    <x v="0"/>
    <x v="2"/>
    <x v="0"/>
    <x v="0"/>
    <x v="0"/>
    <x v="0"/>
    <n v="0"/>
    <n v="0"/>
    <n v="0"/>
    <x v="1027"/>
    <n v="0"/>
    <n v="1"/>
    <x v="0"/>
    <n v="1"/>
    <x v="0"/>
    <x v="0"/>
    <x v="0"/>
  </r>
  <r>
    <x v="2809"/>
    <d v="2018-07-06T00:00:00"/>
    <x v="564"/>
    <x v="2"/>
    <x v="1"/>
    <x v="1"/>
    <x v="0"/>
    <x v="9"/>
    <x v="0"/>
    <x v="0"/>
    <x v="0"/>
    <x v="1"/>
    <n v="0"/>
    <n v="1"/>
    <n v="0"/>
    <x v="904"/>
    <n v="0"/>
    <n v="1"/>
    <x v="1"/>
    <n v="0"/>
    <x v="0"/>
    <x v="0"/>
    <x v="0"/>
  </r>
  <r>
    <x v="2810"/>
    <d v="2018-07-06T00:00:00"/>
    <x v="559"/>
    <x v="7"/>
    <x v="0"/>
    <x v="1"/>
    <x v="1"/>
    <x v="10"/>
    <x v="0"/>
    <x v="0"/>
    <x v="1"/>
    <x v="0"/>
    <n v="1"/>
    <n v="1"/>
    <n v="0"/>
    <x v="101"/>
    <n v="0"/>
    <n v="1"/>
    <x v="1"/>
    <n v="0"/>
    <x v="0"/>
    <x v="0"/>
    <x v="1"/>
  </r>
  <r>
    <x v="2811"/>
    <d v="2018-08-06T00:00:00"/>
    <x v="554"/>
    <x v="2"/>
    <x v="0"/>
    <x v="1"/>
    <x v="0"/>
    <x v="9"/>
    <x v="0"/>
    <x v="0"/>
    <x v="0"/>
    <x v="0"/>
    <n v="0"/>
    <n v="1"/>
    <n v="0"/>
    <x v="587"/>
    <n v="0"/>
    <n v="0"/>
    <x v="1"/>
    <n v="1"/>
    <x v="0"/>
    <x v="0"/>
    <x v="0"/>
  </r>
  <r>
    <x v="2812"/>
    <d v="2018-08-06T00:00:00"/>
    <x v="559"/>
    <x v="62"/>
    <x v="1"/>
    <x v="1"/>
    <x v="0"/>
    <x v="7"/>
    <x v="0"/>
    <x v="0"/>
    <x v="0"/>
    <x v="0"/>
    <n v="0"/>
    <n v="0"/>
    <n v="0"/>
    <x v="656"/>
    <n v="0"/>
    <n v="0"/>
    <x v="1"/>
    <n v="0"/>
    <x v="0"/>
    <x v="0"/>
    <x v="0"/>
  </r>
  <r>
    <x v="2813"/>
    <d v="2018-08-06T00:00:00"/>
    <x v="557"/>
    <x v="22"/>
    <x v="0"/>
    <x v="1"/>
    <x v="0"/>
    <x v="10"/>
    <x v="0"/>
    <x v="0"/>
    <x v="0"/>
    <x v="1"/>
    <n v="0"/>
    <n v="1"/>
    <n v="0"/>
    <x v="1028"/>
    <n v="0"/>
    <n v="0"/>
    <x v="0"/>
    <n v="0"/>
    <x v="0"/>
    <x v="0"/>
    <x v="0"/>
  </r>
  <r>
    <x v="2814"/>
    <d v="2018-08-06T00:00:00"/>
    <x v="566"/>
    <x v="60"/>
    <x v="0"/>
    <x v="1"/>
    <x v="0"/>
    <x v="21"/>
    <x v="0"/>
    <x v="0"/>
    <x v="0"/>
    <x v="1"/>
    <n v="0"/>
    <n v="1"/>
    <n v="0"/>
    <x v="665"/>
    <n v="0"/>
    <n v="0"/>
    <x v="1"/>
    <n v="0"/>
    <x v="0"/>
    <x v="0"/>
    <x v="0"/>
  </r>
  <r>
    <x v="2815"/>
    <d v="2018-06-08T00:00:00"/>
    <x v="567"/>
    <x v="16"/>
    <x v="0"/>
    <x v="1"/>
    <x v="0"/>
    <x v="10"/>
    <x v="1"/>
    <x v="0"/>
    <x v="0"/>
    <x v="1"/>
    <n v="1"/>
    <n v="1"/>
    <n v="0"/>
    <x v="343"/>
    <n v="1"/>
    <n v="0"/>
    <x v="1"/>
    <n v="1"/>
    <x v="1"/>
    <x v="0"/>
    <x v="0"/>
  </r>
  <r>
    <x v="2816"/>
    <d v="2018-08-06T00:00:00"/>
    <x v="564"/>
    <x v="14"/>
    <x v="1"/>
    <x v="1"/>
    <x v="0"/>
    <x v="19"/>
    <x v="0"/>
    <x v="0"/>
    <x v="0"/>
    <x v="1"/>
    <n v="0"/>
    <n v="0"/>
    <n v="0"/>
    <x v="1000"/>
    <n v="0"/>
    <n v="0"/>
    <x v="0"/>
    <n v="0"/>
    <x v="0"/>
    <x v="0"/>
    <x v="0"/>
  </r>
  <r>
    <x v="2817"/>
    <d v="2018-06-08T00:00:00"/>
    <x v="568"/>
    <x v="14"/>
    <x v="0"/>
    <x v="0"/>
    <x v="0"/>
    <x v="5"/>
    <x v="1"/>
    <x v="0"/>
    <x v="0"/>
    <x v="0"/>
    <n v="1"/>
    <n v="0"/>
    <n v="0"/>
    <x v="711"/>
    <n v="0"/>
    <n v="1"/>
    <x v="0"/>
    <n v="0"/>
    <x v="0"/>
    <x v="0"/>
    <x v="0"/>
  </r>
  <r>
    <x v="2818"/>
    <d v="2018-08-06T00:00:00"/>
    <x v="569"/>
    <x v="15"/>
    <x v="0"/>
    <x v="0"/>
    <x v="0"/>
    <x v="8"/>
    <x v="0"/>
    <x v="1"/>
    <x v="1"/>
    <x v="1"/>
    <n v="0"/>
    <n v="0"/>
    <n v="0"/>
    <x v="289"/>
    <n v="0"/>
    <n v="1"/>
    <x v="0"/>
    <n v="0"/>
    <x v="0"/>
    <x v="0"/>
    <x v="2"/>
  </r>
  <r>
    <x v="2819"/>
    <d v="2018-08-06T00:00:00"/>
    <x v="554"/>
    <x v="14"/>
    <x v="1"/>
    <x v="1"/>
    <x v="0"/>
    <x v="9"/>
    <x v="0"/>
    <x v="0"/>
    <x v="0"/>
    <x v="1"/>
    <n v="1"/>
    <n v="1"/>
    <n v="0"/>
    <x v="396"/>
    <n v="0"/>
    <n v="1"/>
    <x v="1"/>
    <n v="0"/>
    <x v="0"/>
    <x v="0"/>
    <x v="0"/>
  </r>
  <r>
    <x v="2820"/>
    <d v="2018-08-06T00:00:00"/>
    <x v="569"/>
    <x v="36"/>
    <x v="1"/>
    <x v="1"/>
    <x v="0"/>
    <x v="8"/>
    <x v="0"/>
    <x v="0"/>
    <x v="0"/>
    <x v="1"/>
    <n v="0"/>
    <n v="1"/>
    <n v="1"/>
    <x v="847"/>
    <n v="0"/>
    <n v="1"/>
    <x v="0"/>
    <n v="1"/>
    <x v="0"/>
    <x v="0"/>
    <x v="0"/>
  </r>
  <r>
    <x v="2821"/>
    <d v="2018-09-06T00:00:00"/>
    <x v="570"/>
    <x v="25"/>
    <x v="0"/>
    <x v="0"/>
    <x v="1"/>
    <x v="13"/>
    <x v="0"/>
    <x v="0"/>
    <x v="0"/>
    <x v="1"/>
    <n v="1"/>
    <n v="1"/>
    <n v="0"/>
    <x v="1029"/>
    <n v="0"/>
    <n v="0"/>
    <x v="1"/>
    <n v="1"/>
    <x v="0"/>
    <x v="0"/>
    <x v="0"/>
  </r>
  <r>
    <x v="2822"/>
    <d v="2018-09-06T00:00:00"/>
    <x v="571"/>
    <x v="2"/>
    <x v="0"/>
    <x v="1"/>
    <x v="0"/>
    <x v="11"/>
    <x v="0"/>
    <x v="0"/>
    <x v="0"/>
    <x v="1"/>
    <n v="1"/>
    <n v="1"/>
    <n v="0"/>
    <x v="13"/>
    <n v="0"/>
    <n v="1"/>
    <x v="0"/>
    <n v="1"/>
    <x v="0"/>
    <x v="0"/>
    <x v="0"/>
  </r>
  <r>
    <x v="2823"/>
    <d v="2018-09-06T00:00:00"/>
    <x v="562"/>
    <x v="18"/>
    <x v="0"/>
    <x v="1"/>
    <x v="0"/>
    <x v="9"/>
    <x v="0"/>
    <x v="0"/>
    <x v="0"/>
    <x v="0"/>
    <n v="1"/>
    <n v="1"/>
    <n v="0"/>
    <x v="899"/>
    <n v="0"/>
    <n v="1"/>
    <x v="1"/>
    <n v="1"/>
    <x v="0"/>
    <x v="0"/>
    <x v="0"/>
  </r>
  <r>
    <x v="2824"/>
    <d v="2018-09-06T00:00:00"/>
    <x v="564"/>
    <x v="11"/>
    <x v="0"/>
    <x v="1"/>
    <x v="1"/>
    <x v="3"/>
    <x v="0"/>
    <x v="0"/>
    <x v="0"/>
    <x v="1"/>
    <n v="1"/>
    <n v="1"/>
    <n v="0"/>
    <x v="888"/>
    <n v="0"/>
    <n v="1"/>
    <x v="1"/>
    <n v="0"/>
    <x v="0"/>
    <x v="0"/>
    <x v="0"/>
  </r>
  <r>
    <x v="2825"/>
    <d v="2018-10-06T00:00:00"/>
    <x v="572"/>
    <x v="42"/>
    <x v="1"/>
    <x v="1"/>
    <x v="0"/>
    <x v="2"/>
    <x v="0"/>
    <x v="0"/>
    <x v="0"/>
    <x v="1"/>
    <n v="1"/>
    <n v="1"/>
    <n v="0"/>
    <x v="87"/>
    <n v="0"/>
    <n v="0"/>
    <x v="0"/>
    <n v="0"/>
    <x v="0"/>
    <x v="0"/>
    <x v="0"/>
  </r>
  <r>
    <x v="2826"/>
    <d v="2018-10-06T00:00:00"/>
    <x v="564"/>
    <x v="10"/>
    <x v="0"/>
    <x v="1"/>
    <x v="0"/>
    <x v="10"/>
    <x v="0"/>
    <x v="0"/>
    <x v="0"/>
    <x v="1"/>
    <n v="0"/>
    <n v="1"/>
    <n v="0"/>
    <x v="604"/>
    <n v="0"/>
    <n v="0"/>
    <x v="1"/>
    <n v="0"/>
    <x v="0"/>
    <x v="0"/>
    <x v="0"/>
  </r>
  <r>
    <x v="2827"/>
    <d v="2018-10-06T00:00:00"/>
    <x v="564"/>
    <x v="51"/>
    <x v="0"/>
    <x v="1"/>
    <x v="0"/>
    <x v="10"/>
    <x v="0"/>
    <x v="0"/>
    <x v="0"/>
    <x v="1"/>
    <n v="1"/>
    <n v="1"/>
    <n v="0"/>
    <x v="604"/>
    <n v="0"/>
    <n v="1"/>
    <x v="1"/>
    <n v="0"/>
    <x v="0"/>
    <x v="0"/>
    <x v="0"/>
  </r>
  <r>
    <x v="2828"/>
    <d v="2018-11-06T00:00:00"/>
    <x v="569"/>
    <x v="25"/>
    <x v="0"/>
    <x v="0"/>
    <x v="0"/>
    <x v="9"/>
    <x v="0"/>
    <x v="0"/>
    <x v="0"/>
    <x v="1"/>
    <n v="0"/>
    <n v="0"/>
    <n v="0"/>
    <x v="494"/>
    <n v="0"/>
    <n v="0"/>
    <x v="0"/>
    <n v="0"/>
    <x v="0"/>
    <x v="0"/>
    <x v="0"/>
  </r>
  <r>
    <x v="2829"/>
    <d v="2018-11-06T00:00:00"/>
    <x v="573"/>
    <x v="38"/>
    <x v="0"/>
    <x v="1"/>
    <x v="0"/>
    <x v="11"/>
    <x v="0"/>
    <x v="0"/>
    <x v="0"/>
    <x v="1"/>
    <n v="1"/>
    <n v="1"/>
    <n v="1"/>
    <x v="411"/>
    <n v="0"/>
    <n v="0"/>
    <x v="1"/>
    <n v="1"/>
    <x v="0"/>
    <x v="0"/>
    <x v="0"/>
  </r>
  <r>
    <x v="2830"/>
    <d v="2018-06-11T00:00:00"/>
    <x v="574"/>
    <x v="20"/>
    <x v="1"/>
    <x v="1"/>
    <x v="0"/>
    <x v="7"/>
    <x v="1"/>
    <x v="0"/>
    <x v="0"/>
    <x v="1"/>
    <n v="1"/>
    <n v="0"/>
    <n v="0"/>
    <x v="886"/>
    <n v="1"/>
    <n v="0"/>
    <x v="0"/>
    <n v="0"/>
    <x v="0"/>
    <x v="0"/>
    <x v="0"/>
  </r>
  <r>
    <x v="2831"/>
    <d v="2018-06-11T00:00:00"/>
    <x v="567"/>
    <x v="9"/>
    <x v="0"/>
    <x v="1"/>
    <x v="0"/>
    <x v="5"/>
    <x v="1"/>
    <x v="0"/>
    <x v="0"/>
    <x v="1"/>
    <n v="1"/>
    <n v="0"/>
    <n v="1"/>
    <x v="636"/>
    <n v="1"/>
    <n v="0"/>
    <x v="0"/>
    <n v="1"/>
    <x v="1"/>
    <x v="0"/>
    <x v="0"/>
  </r>
  <r>
    <x v="2832"/>
    <d v="2018-11-06T00:00:00"/>
    <x v="571"/>
    <x v="10"/>
    <x v="0"/>
    <x v="1"/>
    <x v="0"/>
    <x v="2"/>
    <x v="0"/>
    <x v="0"/>
    <x v="0"/>
    <x v="1"/>
    <n v="0"/>
    <n v="0"/>
    <n v="0"/>
    <x v="536"/>
    <n v="0"/>
    <n v="0"/>
    <x v="1"/>
    <n v="0"/>
    <x v="0"/>
    <x v="0"/>
    <x v="0"/>
  </r>
  <r>
    <x v="2833"/>
    <d v="2018-11-06T00:00:00"/>
    <x v="575"/>
    <x v="8"/>
    <x v="1"/>
    <x v="1"/>
    <x v="0"/>
    <x v="21"/>
    <x v="0"/>
    <x v="0"/>
    <x v="0"/>
    <x v="0"/>
    <n v="1"/>
    <n v="1"/>
    <n v="0"/>
    <x v="211"/>
    <n v="1"/>
    <n v="0"/>
    <x v="0"/>
    <n v="1"/>
    <x v="0"/>
    <x v="0"/>
    <x v="0"/>
  </r>
  <r>
    <x v="2834"/>
    <d v="2018-11-06T00:00:00"/>
    <x v="554"/>
    <x v="4"/>
    <x v="0"/>
    <x v="1"/>
    <x v="1"/>
    <x v="10"/>
    <x v="0"/>
    <x v="1"/>
    <x v="0"/>
    <x v="1"/>
    <n v="0"/>
    <n v="0"/>
    <n v="0"/>
    <x v="1030"/>
    <n v="0"/>
    <n v="0"/>
    <x v="0"/>
    <n v="0"/>
    <x v="0"/>
    <x v="0"/>
    <x v="1"/>
  </r>
  <r>
    <x v="2835"/>
    <d v="2018-11-06T00:00:00"/>
    <x v="576"/>
    <x v="33"/>
    <x v="1"/>
    <x v="0"/>
    <x v="0"/>
    <x v="15"/>
    <x v="0"/>
    <x v="0"/>
    <x v="1"/>
    <x v="0"/>
    <n v="1"/>
    <n v="1"/>
    <n v="1"/>
    <x v="49"/>
    <n v="1"/>
    <n v="1"/>
    <x v="0"/>
    <n v="1"/>
    <x v="0"/>
    <x v="0"/>
    <x v="1"/>
  </r>
  <r>
    <x v="2836"/>
    <d v="2018-11-06T00:00:00"/>
    <x v="577"/>
    <x v="37"/>
    <x v="0"/>
    <x v="1"/>
    <x v="0"/>
    <x v="14"/>
    <x v="0"/>
    <x v="0"/>
    <x v="0"/>
    <x v="1"/>
    <n v="0"/>
    <n v="0"/>
    <n v="0"/>
    <x v="289"/>
    <n v="0"/>
    <n v="1"/>
    <x v="0"/>
    <n v="0"/>
    <x v="0"/>
    <x v="0"/>
    <x v="0"/>
  </r>
  <r>
    <x v="2837"/>
    <d v="2018-06-11T00:00:00"/>
    <x v="578"/>
    <x v="18"/>
    <x v="1"/>
    <x v="1"/>
    <x v="0"/>
    <x v="18"/>
    <x v="1"/>
    <x v="0"/>
    <x v="0"/>
    <x v="0"/>
    <n v="0"/>
    <n v="0"/>
    <n v="0"/>
    <x v="104"/>
    <n v="0"/>
    <n v="1"/>
    <x v="1"/>
    <n v="0"/>
    <x v="0"/>
    <x v="0"/>
    <x v="0"/>
  </r>
  <r>
    <x v="2838"/>
    <d v="2018-11-06T00:00:00"/>
    <x v="564"/>
    <x v="2"/>
    <x v="0"/>
    <x v="1"/>
    <x v="0"/>
    <x v="7"/>
    <x v="0"/>
    <x v="0"/>
    <x v="0"/>
    <x v="0"/>
    <n v="1"/>
    <n v="1"/>
    <n v="0"/>
    <x v="51"/>
    <n v="0"/>
    <n v="1"/>
    <x v="1"/>
    <n v="0"/>
    <x v="0"/>
    <x v="0"/>
    <x v="0"/>
  </r>
  <r>
    <x v="2839"/>
    <d v="2018-11-06T00:00:00"/>
    <x v="564"/>
    <x v="37"/>
    <x v="0"/>
    <x v="0"/>
    <x v="1"/>
    <x v="7"/>
    <x v="0"/>
    <x v="0"/>
    <x v="0"/>
    <x v="1"/>
    <n v="0"/>
    <n v="1"/>
    <n v="0"/>
    <x v="392"/>
    <n v="0"/>
    <n v="1"/>
    <x v="0"/>
    <n v="0"/>
    <x v="0"/>
    <x v="0"/>
    <x v="0"/>
  </r>
  <r>
    <x v="2840"/>
    <d v="2018-12-06T00:00:00"/>
    <x v="579"/>
    <x v="2"/>
    <x v="0"/>
    <x v="0"/>
    <x v="0"/>
    <x v="17"/>
    <x v="0"/>
    <x v="0"/>
    <x v="0"/>
    <x v="1"/>
    <n v="0"/>
    <n v="0"/>
    <n v="0"/>
    <x v="47"/>
    <n v="0"/>
    <n v="0"/>
    <x v="0"/>
    <n v="0"/>
    <x v="0"/>
    <x v="0"/>
    <x v="0"/>
  </r>
  <r>
    <x v="2841"/>
    <d v="2018-12-06T00:00:00"/>
    <x v="573"/>
    <x v="68"/>
    <x v="1"/>
    <x v="1"/>
    <x v="0"/>
    <x v="8"/>
    <x v="0"/>
    <x v="0"/>
    <x v="0"/>
    <x v="1"/>
    <n v="0"/>
    <n v="1"/>
    <n v="0"/>
    <x v="427"/>
    <n v="0"/>
    <n v="0"/>
    <x v="0"/>
    <n v="0"/>
    <x v="0"/>
    <x v="0"/>
    <x v="0"/>
  </r>
  <r>
    <x v="2842"/>
    <d v="2018-12-06T00:00:00"/>
    <x v="554"/>
    <x v="38"/>
    <x v="1"/>
    <x v="1"/>
    <x v="0"/>
    <x v="7"/>
    <x v="0"/>
    <x v="0"/>
    <x v="0"/>
    <x v="0"/>
    <n v="1"/>
    <n v="1"/>
    <n v="0"/>
    <x v="895"/>
    <n v="1"/>
    <n v="0"/>
    <x v="0"/>
    <n v="0"/>
    <x v="0"/>
    <x v="0"/>
    <x v="0"/>
  </r>
  <r>
    <x v="2843"/>
    <d v="2018-12-06T00:00:00"/>
    <x v="569"/>
    <x v="36"/>
    <x v="1"/>
    <x v="1"/>
    <x v="0"/>
    <x v="19"/>
    <x v="0"/>
    <x v="0"/>
    <x v="0"/>
    <x v="1"/>
    <n v="1"/>
    <n v="1"/>
    <n v="0"/>
    <x v="728"/>
    <n v="0"/>
    <n v="0"/>
    <x v="1"/>
    <n v="0"/>
    <x v="0"/>
    <x v="0"/>
    <x v="0"/>
  </r>
  <r>
    <x v="2844"/>
    <d v="2018-12-06T00:00:00"/>
    <x v="572"/>
    <x v="2"/>
    <x v="1"/>
    <x v="1"/>
    <x v="0"/>
    <x v="9"/>
    <x v="0"/>
    <x v="0"/>
    <x v="0"/>
    <x v="1"/>
    <n v="1"/>
    <n v="1"/>
    <n v="0"/>
    <x v="695"/>
    <n v="0"/>
    <n v="0"/>
    <x v="1"/>
    <n v="0"/>
    <x v="0"/>
    <x v="0"/>
    <x v="0"/>
  </r>
  <r>
    <x v="2845"/>
    <d v="2018-12-06T00:00:00"/>
    <x v="569"/>
    <x v="36"/>
    <x v="0"/>
    <x v="1"/>
    <x v="0"/>
    <x v="19"/>
    <x v="0"/>
    <x v="0"/>
    <x v="0"/>
    <x v="1"/>
    <n v="0"/>
    <n v="0"/>
    <n v="1"/>
    <x v="903"/>
    <n v="0"/>
    <n v="0"/>
    <x v="1"/>
    <n v="1"/>
    <x v="0"/>
    <x v="0"/>
    <x v="0"/>
  </r>
  <r>
    <x v="2846"/>
    <d v="2018-12-06T00:00:00"/>
    <x v="569"/>
    <x v="23"/>
    <x v="0"/>
    <x v="1"/>
    <x v="1"/>
    <x v="19"/>
    <x v="0"/>
    <x v="0"/>
    <x v="0"/>
    <x v="1"/>
    <n v="1"/>
    <n v="1"/>
    <n v="0"/>
    <x v="47"/>
    <n v="0"/>
    <n v="0"/>
    <x v="0"/>
    <n v="1"/>
    <x v="0"/>
    <x v="0"/>
    <x v="0"/>
  </r>
  <r>
    <x v="2847"/>
    <d v="2018-12-06T00:00:00"/>
    <x v="570"/>
    <x v="2"/>
    <x v="0"/>
    <x v="0"/>
    <x v="0"/>
    <x v="3"/>
    <x v="0"/>
    <x v="1"/>
    <x v="0"/>
    <x v="1"/>
    <n v="0"/>
    <n v="1"/>
    <n v="0"/>
    <x v="170"/>
    <n v="0"/>
    <n v="1"/>
    <x v="1"/>
    <n v="0"/>
    <x v="0"/>
    <x v="0"/>
    <x v="1"/>
  </r>
  <r>
    <x v="2848"/>
    <s v="13/06/2018"/>
    <x v="580"/>
    <x v="26"/>
    <x v="1"/>
    <x v="0"/>
    <x v="0"/>
    <x v="13"/>
    <x v="0"/>
    <x v="0"/>
    <x v="0"/>
    <x v="1"/>
    <n v="0"/>
    <n v="0"/>
    <n v="0"/>
    <x v="840"/>
    <n v="1"/>
    <n v="0"/>
    <x v="1"/>
    <n v="0"/>
    <x v="0"/>
    <x v="0"/>
    <x v="0"/>
  </r>
  <r>
    <x v="2849"/>
    <s v="13/06/2018"/>
    <x v="562"/>
    <x v="1"/>
    <x v="0"/>
    <x v="0"/>
    <x v="0"/>
    <x v="7"/>
    <x v="0"/>
    <x v="0"/>
    <x v="0"/>
    <x v="0"/>
    <n v="1"/>
    <n v="1"/>
    <n v="1"/>
    <x v="695"/>
    <n v="1"/>
    <n v="0"/>
    <x v="1"/>
    <n v="1"/>
    <x v="0"/>
    <x v="0"/>
    <x v="0"/>
  </r>
  <r>
    <x v="2850"/>
    <s v="13/06/2018"/>
    <x v="564"/>
    <x v="9"/>
    <x v="1"/>
    <x v="1"/>
    <x v="0"/>
    <x v="5"/>
    <x v="2"/>
    <x v="0"/>
    <x v="0"/>
    <x v="0"/>
    <n v="0"/>
    <n v="1"/>
    <n v="1"/>
    <x v="428"/>
    <n v="1"/>
    <n v="0"/>
    <x v="1"/>
    <n v="1"/>
    <x v="0"/>
    <x v="0"/>
    <x v="0"/>
  </r>
  <r>
    <x v="2851"/>
    <s v="13/06/2018"/>
    <x v="570"/>
    <x v="51"/>
    <x v="1"/>
    <x v="1"/>
    <x v="0"/>
    <x v="10"/>
    <x v="0"/>
    <x v="0"/>
    <x v="0"/>
    <x v="1"/>
    <n v="1"/>
    <n v="1"/>
    <n v="0"/>
    <x v="360"/>
    <n v="0"/>
    <n v="0"/>
    <x v="0"/>
    <n v="0"/>
    <x v="0"/>
    <x v="0"/>
    <x v="0"/>
  </r>
  <r>
    <x v="2852"/>
    <s v="13/06/2018"/>
    <x v="572"/>
    <x v="60"/>
    <x v="1"/>
    <x v="1"/>
    <x v="0"/>
    <x v="19"/>
    <x v="0"/>
    <x v="0"/>
    <x v="0"/>
    <x v="1"/>
    <n v="0"/>
    <n v="0"/>
    <n v="0"/>
    <x v="488"/>
    <n v="0"/>
    <n v="0"/>
    <x v="1"/>
    <n v="0"/>
    <x v="0"/>
    <x v="0"/>
    <x v="0"/>
  </r>
  <r>
    <x v="2853"/>
    <d v="2018-06-13T00:00:00"/>
    <x v="581"/>
    <x v="24"/>
    <x v="0"/>
    <x v="1"/>
    <x v="0"/>
    <x v="7"/>
    <x v="1"/>
    <x v="0"/>
    <x v="0"/>
    <x v="1"/>
    <n v="0"/>
    <n v="0"/>
    <n v="1"/>
    <x v="380"/>
    <n v="0"/>
    <n v="0"/>
    <x v="0"/>
    <n v="1"/>
    <x v="0"/>
    <x v="0"/>
    <x v="0"/>
  </r>
  <r>
    <x v="2854"/>
    <s v="13/06/2018"/>
    <x v="392"/>
    <x v="60"/>
    <x v="1"/>
    <x v="1"/>
    <x v="0"/>
    <x v="24"/>
    <x v="0"/>
    <x v="0"/>
    <x v="0"/>
    <x v="0"/>
    <n v="1"/>
    <n v="1"/>
    <n v="0"/>
    <x v="348"/>
    <n v="1"/>
    <n v="0"/>
    <x v="1"/>
    <n v="0"/>
    <x v="0"/>
    <x v="0"/>
    <x v="0"/>
  </r>
  <r>
    <x v="2855"/>
    <s v="13/06/2018"/>
    <x v="576"/>
    <x v="18"/>
    <x v="0"/>
    <x v="1"/>
    <x v="0"/>
    <x v="16"/>
    <x v="0"/>
    <x v="0"/>
    <x v="0"/>
    <x v="1"/>
    <n v="0"/>
    <n v="1"/>
    <n v="0"/>
    <x v="54"/>
    <n v="0"/>
    <n v="0"/>
    <x v="0"/>
    <n v="1"/>
    <x v="0"/>
    <x v="0"/>
    <x v="0"/>
  </r>
  <r>
    <x v="2856"/>
    <s v="13/06/2018"/>
    <x v="575"/>
    <x v="26"/>
    <x v="0"/>
    <x v="1"/>
    <x v="0"/>
    <x v="14"/>
    <x v="0"/>
    <x v="0"/>
    <x v="0"/>
    <x v="0"/>
    <n v="0"/>
    <n v="1"/>
    <n v="0"/>
    <x v="225"/>
    <n v="0"/>
    <n v="0"/>
    <x v="0"/>
    <n v="1"/>
    <x v="0"/>
    <x v="0"/>
    <x v="0"/>
  </r>
  <r>
    <x v="2857"/>
    <s v="13/06/2018"/>
    <x v="582"/>
    <x v="32"/>
    <x v="0"/>
    <x v="1"/>
    <x v="0"/>
    <x v="28"/>
    <x v="0"/>
    <x v="0"/>
    <x v="0"/>
    <x v="1"/>
    <n v="1"/>
    <n v="1"/>
    <n v="0"/>
    <x v="102"/>
    <n v="0"/>
    <n v="0"/>
    <x v="0"/>
    <n v="0"/>
    <x v="0"/>
    <x v="0"/>
    <x v="0"/>
  </r>
  <r>
    <x v="2858"/>
    <s v="13/06/2018"/>
    <x v="580"/>
    <x v="68"/>
    <x v="0"/>
    <x v="1"/>
    <x v="0"/>
    <x v="13"/>
    <x v="0"/>
    <x v="0"/>
    <x v="0"/>
    <x v="1"/>
    <n v="1"/>
    <n v="1"/>
    <n v="0"/>
    <x v="571"/>
    <n v="0"/>
    <n v="0"/>
    <x v="1"/>
    <n v="0"/>
    <x v="0"/>
    <x v="0"/>
    <x v="0"/>
  </r>
  <r>
    <x v="2859"/>
    <s v="13/06/2018"/>
    <x v="580"/>
    <x v="68"/>
    <x v="0"/>
    <x v="1"/>
    <x v="0"/>
    <x v="13"/>
    <x v="0"/>
    <x v="0"/>
    <x v="0"/>
    <x v="1"/>
    <n v="1"/>
    <n v="1"/>
    <n v="0"/>
    <x v="571"/>
    <n v="0"/>
    <n v="0"/>
    <x v="1"/>
    <n v="0"/>
    <x v="0"/>
    <x v="0"/>
    <x v="0"/>
  </r>
  <r>
    <x v="2860"/>
    <s v="13/06/2018"/>
    <x v="569"/>
    <x v="10"/>
    <x v="1"/>
    <x v="1"/>
    <x v="0"/>
    <x v="3"/>
    <x v="0"/>
    <x v="0"/>
    <x v="0"/>
    <x v="0"/>
    <n v="1"/>
    <n v="1"/>
    <n v="0"/>
    <x v="947"/>
    <n v="0"/>
    <n v="0"/>
    <x v="1"/>
    <n v="1"/>
    <x v="0"/>
    <x v="0"/>
    <x v="0"/>
  </r>
  <r>
    <x v="2861"/>
    <s v="13/06/2018"/>
    <x v="569"/>
    <x v="38"/>
    <x v="0"/>
    <x v="1"/>
    <x v="1"/>
    <x v="3"/>
    <x v="0"/>
    <x v="0"/>
    <x v="0"/>
    <x v="1"/>
    <n v="1"/>
    <n v="1"/>
    <n v="0"/>
    <x v="243"/>
    <n v="1"/>
    <n v="0"/>
    <x v="0"/>
    <n v="0"/>
    <x v="0"/>
    <x v="0"/>
    <x v="0"/>
  </r>
  <r>
    <x v="2862"/>
    <s v="13/06/2018"/>
    <x v="570"/>
    <x v="18"/>
    <x v="1"/>
    <x v="0"/>
    <x v="0"/>
    <x v="10"/>
    <x v="0"/>
    <x v="0"/>
    <x v="0"/>
    <x v="0"/>
    <n v="0"/>
    <n v="1"/>
    <n v="0"/>
    <x v="932"/>
    <n v="0"/>
    <n v="1"/>
    <x v="0"/>
    <n v="0"/>
    <x v="0"/>
    <x v="0"/>
    <x v="0"/>
  </r>
  <r>
    <x v="2863"/>
    <s v="13/06/2018"/>
    <x v="572"/>
    <x v="14"/>
    <x v="1"/>
    <x v="1"/>
    <x v="0"/>
    <x v="19"/>
    <x v="0"/>
    <x v="0"/>
    <x v="0"/>
    <x v="1"/>
    <n v="0"/>
    <n v="1"/>
    <n v="0"/>
    <x v="10"/>
    <n v="0"/>
    <n v="1"/>
    <x v="1"/>
    <n v="0"/>
    <x v="0"/>
    <x v="0"/>
    <x v="0"/>
  </r>
  <r>
    <x v="2864"/>
    <s v="13/06/2018"/>
    <x v="554"/>
    <x v="12"/>
    <x v="0"/>
    <x v="1"/>
    <x v="0"/>
    <x v="0"/>
    <x v="0"/>
    <x v="0"/>
    <x v="0"/>
    <x v="1"/>
    <n v="0"/>
    <n v="1"/>
    <n v="0"/>
    <x v="611"/>
    <n v="0"/>
    <n v="1"/>
    <x v="0"/>
    <n v="0"/>
    <x v="0"/>
    <x v="0"/>
    <x v="0"/>
  </r>
  <r>
    <x v="2865"/>
    <s v="14/06/2018"/>
    <x v="569"/>
    <x v="24"/>
    <x v="1"/>
    <x v="0"/>
    <x v="0"/>
    <x v="10"/>
    <x v="0"/>
    <x v="0"/>
    <x v="0"/>
    <x v="1"/>
    <n v="1"/>
    <n v="1"/>
    <n v="0"/>
    <x v="10"/>
    <n v="0"/>
    <n v="0"/>
    <x v="1"/>
    <n v="0"/>
    <x v="0"/>
    <x v="1"/>
    <x v="0"/>
  </r>
  <r>
    <x v="2866"/>
    <s v="14/06/2018"/>
    <x v="566"/>
    <x v="15"/>
    <x v="1"/>
    <x v="0"/>
    <x v="0"/>
    <x v="2"/>
    <x v="0"/>
    <x v="0"/>
    <x v="0"/>
    <x v="0"/>
    <n v="1"/>
    <n v="1"/>
    <n v="1"/>
    <x v="22"/>
    <n v="0"/>
    <n v="0"/>
    <x v="1"/>
    <n v="1"/>
    <x v="0"/>
    <x v="0"/>
    <x v="0"/>
  </r>
  <r>
    <x v="2867"/>
    <s v="14/06/2018"/>
    <x v="562"/>
    <x v="18"/>
    <x v="0"/>
    <x v="0"/>
    <x v="0"/>
    <x v="0"/>
    <x v="0"/>
    <x v="0"/>
    <x v="0"/>
    <x v="1"/>
    <n v="0"/>
    <n v="1"/>
    <n v="0"/>
    <x v="138"/>
    <n v="0"/>
    <n v="0"/>
    <x v="0"/>
    <n v="0"/>
    <x v="0"/>
    <x v="0"/>
    <x v="0"/>
  </r>
  <r>
    <x v="2868"/>
    <s v="14/06/2018"/>
    <x v="569"/>
    <x v="16"/>
    <x v="0"/>
    <x v="1"/>
    <x v="0"/>
    <x v="10"/>
    <x v="0"/>
    <x v="0"/>
    <x v="0"/>
    <x v="1"/>
    <n v="1"/>
    <n v="1"/>
    <n v="0"/>
    <x v="533"/>
    <n v="0"/>
    <n v="0"/>
    <x v="0"/>
    <n v="1"/>
    <x v="0"/>
    <x v="0"/>
    <x v="0"/>
  </r>
  <r>
    <x v="2869"/>
    <s v="14/06/2018"/>
    <x v="572"/>
    <x v="19"/>
    <x v="0"/>
    <x v="1"/>
    <x v="0"/>
    <x v="3"/>
    <x v="0"/>
    <x v="0"/>
    <x v="0"/>
    <x v="1"/>
    <n v="0"/>
    <n v="0"/>
    <n v="0"/>
    <x v="983"/>
    <n v="0"/>
    <n v="0"/>
    <x v="1"/>
    <n v="0"/>
    <x v="0"/>
    <x v="0"/>
    <x v="0"/>
  </r>
  <r>
    <x v="2870"/>
    <s v="14/06/2018"/>
    <x v="577"/>
    <x v="80"/>
    <x v="0"/>
    <x v="1"/>
    <x v="0"/>
    <x v="8"/>
    <x v="0"/>
    <x v="0"/>
    <x v="0"/>
    <x v="1"/>
    <n v="0"/>
    <n v="0"/>
    <n v="0"/>
    <x v="369"/>
    <n v="0"/>
    <n v="0"/>
    <x v="1"/>
    <n v="0"/>
    <x v="0"/>
    <x v="0"/>
    <x v="0"/>
  </r>
  <r>
    <x v="2871"/>
    <s v="14/06/2018"/>
    <x v="554"/>
    <x v="2"/>
    <x v="0"/>
    <x v="1"/>
    <x v="0"/>
    <x v="5"/>
    <x v="0"/>
    <x v="0"/>
    <x v="0"/>
    <x v="1"/>
    <n v="1"/>
    <n v="1"/>
    <n v="0"/>
    <x v="770"/>
    <n v="0"/>
    <n v="0"/>
    <x v="1"/>
    <n v="0"/>
    <x v="0"/>
    <x v="0"/>
    <x v="0"/>
  </r>
  <r>
    <x v="2872"/>
    <s v="14/06/2018"/>
    <x v="570"/>
    <x v="18"/>
    <x v="0"/>
    <x v="1"/>
    <x v="0"/>
    <x v="7"/>
    <x v="0"/>
    <x v="0"/>
    <x v="0"/>
    <x v="1"/>
    <n v="0"/>
    <n v="0"/>
    <n v="0"/>
    <x v="136"/>
    <n v="0"/>
    <n v="0"/>
    <x v="0"/>
    <n v="0"/>
    <x v="0"/>
    <x v="0"/>
    <x v="0"/>
  </r>
  <r>
    <x v="2873"/>
    <s v="14/06/2018"/>
    <x v="562"/>
    <x v="15"/>
    <x v="0"/>
    <x v="1"/>
    <x v="0"/>
    <x v="0"/>
    <x v="0"/>
    <x v="0"/>
    <x v="0"/>
    <x v="1"/>
    <n v="1"/>
    <n v="1"/>
    <n v="1"/>
    <x v="123"/>
    <n v="1"/>
    <n v="0"/>
    <x v="0"/>
    <n v="1"/>
    <x v="0"/>
    <x v="0"/>
    <x v="0"/>
  </r>
  <r>
    <x v="2874"/>
    <s v="14/06/2018"/>
    <x v="562"/>
    <x v="9"/>
    <x v="1"/>
    <x v="1"/>
    <x v="0"/>
    <x v="0"/>
    <x v="0"/>
    <x v="0"/>
    <x v="0"/>
    <x v="1"/>
    <n v="0"/>
    <n v="0"/>
    <n v="0"/>
    <x v="111"/>
    <n v="0"/>
    <n v="0"/>
    <x v="0"/>
    <n v="0"/>
    <x v="0"/>
    <x v="0"/>
    <x v="0"/>
  </r>
  <r>
    <x v="2875"/>
    <s v="14/06/2018"/>
    <x v="554"/>
    <x v="38"/>
    <x v="1"/>
    <x v="1"/>
    <x v="0"/>
    <x v="5"/>
    <x v="2"/>
    <x v="0"/>
    <x v="0"/>
    <x v="1"/>
    <n v="1"/>
    <n v="1"/>
    <n v="1"/>
    <x v="868"/>
    <n v="0"/>
    <n v="0"/>
    <x v="0"/>
    <n v="1"/>
    <x v="0"/>
    <x v="0"/>
    <x v="0"/>
  </r>
  <r>
    <x v="2876"/>
    <s v="14/06/2018"/>
    <x v="569"/>
    <x v="26"/>
    <x v="1"/>
    <x v="1"/>
    <x v="0"/>
    <x v="10"/>
    <x v="0"/>
    <x v="0"/>
    <x v="0"/>
    <x v="0"/>
    <n v="1"/>
    <n v="1"/>
    <n v="0"/>
    <x v="564"/>
    <n v="0"/>
    <n v="1"/>
    <x v="0"/>
    <n v="1"/>
    <x v="0"/>
    <x v="0"/>
    <x v="0"/>
  </r>
  <r>
    <x v="2877"/>
    <s v="14/06/2018"/>
    <x v="570"/>
    <x v="48"/>
    <x v="1"/>
    <x v="1"/>
    <x v="0"/>
    <x v="7"/>
    <x v="0"/>
    <x v="0"/>
    <x v="0"/>
    <x v="1"/>
    <n v="1"/>
    <n v="1"/>
    <n v="0"/>
    <x v="44"/>
    <n v="1"/>
    <n v="1"/>
    <x v="1"/>
    <n v="0"/>
    <x v="0"/>
    <x v="0"/>
    <x v="0"/>
  </r>
  <r>
    <x v="2878"/>
    <s v="15/06/2018"/>
    <x v="562"/>
    <x v="2"/>
    <x v="0"/>
    <x v="0"/>
    <x v="0"/>
    <x v="5"/>
    <x v="2"/>
    <x v="0"/>
    <x v="0"/>
    <x v="1"/>
    <n v="1"/>
    <n v="1"/>
    <n v="0"/>
    <x v="321"/>
    <n v="0"/>
    <n v="0"/>
    <x v="0"/>
    <n v="0"/>
    <x v="0"/>
    <x v="0"/>
    <x v="0"/>
  </r>
  <r>
    <x v="2879"/>
    <s v="15/06/2018"/>
    <x v="569"/>
    <x v="21"/>
    <x v="0"/>
    <x v="1"/>
    <x v="0"/>
    <x v="7"/>
    <x v="0"/>
    <x v="0"/>
    <x v="0"/>
    <x v="0"/>
    <n v="0"/>
    <n v="1"/>
    <n v="0"/>
    <x v="964"/>
    <n v="0"/>
    <n v="0"/>
    <x v="1"/>
    <n v="0"/>
    <x v="0"/>
    <x v="0"/>
    <x v="0"/>
  </r>
  <r>
    <x v="2880"/>
    <s v="15/06/2018"/>
    <x v="571"/>
    <x v="26"/>
    <x v="0"/>
    <x v="1"/>
    <x v="0"/>
    <x v="3"/>
    <x v="0"/>
    <x v="0"/>
    <x v="0"/>
    <x v="1"/>
    <n v="1"/>
    <n v="1"/>
    <n v="0"/>
    <x v="349"/>
    <n v="0"/>
    <n v="0"/>
    <x v="0"/>
    <n v="0"/>
    <x v="0"/>
    <x v="0"/>
    <x v="0"/>
  </r>
  <r>
    <x v="2881"/>
    <s v="15/06/2018"/>
    <x v="583"/>
    <x v="8"/>
    <x v="0"/>
    <x v="0"/>
    <x v="0"/>
    <x v="8"/>
    <x v="0"/>
    <x v="0"/>
    <x v="0"/>
    <x v="1"/>
    <n v="0"/>
    <n v="1"/>
    <n v="0"/>
    <x v="1011"/>
    <n v="0"/>
    <n v="1"/>
    <x v="1"/>
    <n v="0"/>
    <x v="0"/>
    <x v="0"/>
    <x v="0"/>
  </r>
  <r>
    <x v="2882"/>
    <s v="15/06/2018"/>
    <x v="583"/>
    <x v="8"/>
    <x v="0"/>
    <x v="0"/>
    <x v="0"/>
    <x v="8"/>
    <x v="0"/>
    <x v="0"/>
    <x v="0"/>
    <x v="1"/>
    <n v="0"/>
    <n v="1"/>
    <n v="0"/>
    <x v="1011"/>
    <n v="0"/>
    <n v="1"/>
    <x v="1"/>
    <n v="0"/>
    <x v="0"/>
    <x v="0"/>
    <x v="0"/>
  </r>
  <r>
    <x v="2883"/>
    <s v="15/06/2018"/>
    <x v="572"/>
    <x v="30"/>
    <x v="0"/>
    <x v="1"/>
    <x v="0"/>
    <x v="10"/>
    <x v="0"/>
    <x v="0"/>
    <x v="0"/>
    <x v="0"/>
    <n v="0"/>
    <n v="1"/>
    <n v="0"/>
    <x v="338"/>
    <n v="0"/>
    <n v="1"/>
    <x v="1"/>
    <n v="0"/>
    <x v="0"/>
    <x v="0"/>
    <x v="0"/>
  </r>
  <r>
    <x v="2884"/>
    <d v="2018-06-15T00:00:00"/>
    <x v="584"/>
    <x v="26"/>
    <x v="1"/>
    <x v="1"/>
    <x v="0"/>
    <x v="10"/>
    <x v="1"/>
    <x v="0"/>
    <x v="0"/>
    <x v="0"/>
    <n v="1"/>
    <n v="0"/>
    <n v="0"/>
    <x v="123"/>
    <n v="0"/>
    <n v="1"/>
    <x v="0"/>
    <n v="0"/>
    <x v="0"/>
    <x v="0"/>
    <x v="0"/>
  </r>
  <r>
    <x v="2885"/>
    <s v="15/06/2018"/>
    <x v="585"/>
    <x v="14"/>
    <x v="0"/>
    <x v="1"/>
    <x v="0"/>
    <x v="14"/>
    <x v="0"/>
    <x v="0"/>
    <x v="1"/>
    <x v="0"/>
    <n v="1"/>
    <n v="1"/>
    <n v="0"/>
    <x v="888"/>
    <n v="0"/>
    <n v="1"/>
    <x v="1"/>
    <n v="0"/>
    <x v="0"/>
    <x v="0"/>
    <x v="1"/>
  </r>
  <r>
    <x v="2886"/>
    <s v="15/06/2018"/>
    <x v="585"/>
    <x v="14"/>
    <x v="0"/>
    <x v="1"/>
    <x v="0"/>
    <x v="14"/>
    <x v="0"/>
    <x v="0"/>
    <x v="1"/>
    <x v="0"/>
    <n v="1"/>
    <n v="1"/>
    <n v="0"/>
    <x v="888"/>
    <n v="0"/>
    <n v="1"/>
    <x v="1"/>
    <n v="0"/>
    <x v="0"/>
    <x v="0"/>
    <x v="1"/>
  </r>
  <r>
    <x v="2887"/>
    <d v="2018-06-16T00:00:00"/>
    <x v="502"/>
    <x v="17"/>
    <x v="1"/>
    <x v="0"/>
    <x v="0"/>
    <x v="25"/>
    <x v="1"/>
    <x v="0"/>
    <x v="0"/>
    <x v="0"/>
    <n v="1"/>
    <n v="0"/>
    <n v="0"/>
    <x v="1031"/>
    <n v="1"/>
    <n v="0"/>
    <x v="0"/>
    <n v="0"/>
    <x v="0"/>
    <x v="0"/>
    <x v="0"/>
  </r>
  <r>
    <x v="2888"/>
    <s v="16/06/2018"/>
    <x v="565"/>
    <x v="18"/>
    <x v="1"/>
    <x v="0"/>
    <x v="0"/>
    <x v="11"/>
    <x v="0"/>
    <x v="0"/>
    <x v="0"/>
    <x v="0"/>
    <n v="1"/>
    <n v="1"/>
    <n v="1"/>
    <x v="772"/>
    <n v="1"/>
    <n v="0"/>
    <x v="1"/>
    <n v="1"/>
    <x v="0"/>
    <x v="0"/>
    <x v="0"/>
  </r>
  <r>
    <x v="2889"/>
    <s v="16/06/2018"/>
    <x v="431"/>
    <x v="50"/>
    <x v="1"/>
    <x v="0"/>
    <x v="0"/>
    <x v="28"/>
    <x v="0"/>
    <x v="0"/>
    <x v="0"/>
    <x v="0"/>
    <n v="1"/>
    <n v="1"/>
    <n v="0"/>
    <x v="393"/>
    <n v="0"/>
    <n v="0"/>
    <x v="1"/>
    <n v="0"/>
    <x v="0"/>
    <x v="0"/>
    <x v="0"/>
  </r>
  <r>
    <x v="2890"/>
    <s v="16/06/2018"/>
    <x v="431"/>
    <x v="50"/>
    <x v="1"/>
    <x v="0"/>
    <x v="0"/>
    <x v="28"/>
    <x v="0"/>
    <x v="0"/>
    <x v="0"/>
    <x v="0"/>
    <n v="1"/>
    <n v="1"/>
    <n v="0"/>
    <x v="393"/>
    <n v="0"/>
    <n v="0"/>
    <x v="1"/>
    <n v="0"/>
    <x v="0"/>
    <x v="0"/>
    <x v="0"/>
  </r>
  <r>
    <x v="2891"/>
    <s v="16/06/2018"/>
    <x v="566"/>
    <x v="51"/>
    <x v="0"/>
    <x v="1"/>
    <x v="0"/>
    <x v="9"/>
    <x v="0"/>
    <x v="0"/>
    <x v="0"/>
    <x v="1"/>
    <n v="1"/>
    <n v="1"/>
    <n v="0"/>
    <x v="794"/>
    <n v="0"/>
    <n v="0"/>
    <x v="1"/>
    <n v="0"/>
    <x v="0"/>
    <x v="0"/>
    <x v="0"/>
  </r>
  <r>
    <x v="2892"/>
    <d v="2018-06-16T00:00:00"/>
    <x v="586"/>
    <x v="46"/>
    <x v="1"/>
    <x v="1"/>
    <x v="0"/>
    <x v="3"/>
    <x v="1"/>
    <x v="0"/>
    <x v="0"/>
    <x v="1"/>
    <n v="0"/>
    <n v="0"/>
    <n v="1"/>
    <x v="70"/>
    <n v="0"/>
    <n v="0"/>
    <x v="0"/>
    <n v="1"/>
    <x v="0"/>
    <x v="0"/>
    <x v="0"/>
  </r>
  <r>
    <x v="2893"/>
    <s v="16/06/2018"/>
    <x v="565"/>
    <x v="4"/>
    <x v="1"/>
    <x v="1"/>
    <x v="0"/>
    <x v="11"/>
    <x v="0"/>
    <x v="0"/>
    <x v="0"/>
    <x v="0"/>
    <n v="0"/>
    <n v="1"/>
    <n v="0"/>
    <x v="935"/>
    <n v="1"/>
    <n v="0"/>
    <x v="0"/>
    <n v="1"/>
    <x v="0"/>
    <x v="0"/>
    <x v="0"/>
  </r>
  <r>
    <x v="2894"/>
    <s v="16/06/2018"/>
    <x v="570"/>
    <x v="2"/>
    <x v="0"/>
    <x v="0"/>
    <x v="0"/>
    <x v="5"/>
    <x v="2"/>
    <x v="0"/>
    <x v="0"/>
    <x v="0"/>
    <n v="0"/>
    <n v="1"/>
    <n v="0"/>
    <x v="417"/>
    <n v="0"/>
    <n v="1"/>
    <x v="0"/>
    <n v="0"/>
    <x v="0"/>
    <x v="0"/>
    <x v="0"/>
  </r>
  <r>
    <x v="2895"/>
    <s v="17/06/2018"/>
    <x v="575"/>
    <x v="25"/>
    <x v="1"/>
    <x v="0"/>
    <x v="0"/>
    <x v="2"/>
    <x v="0"/>
    <x v="0"/>
    <x v="0"/>
    <x v="0"/>
    <n v="0"/>
    <n v="0"/>
    <n v="0"/>
    <x v="478"/>
    <n v="0"/>
    <n v="0"/>
    <x v="1"/>
    <n v="0"/>
    <x v="0"/>
    <x v="0"/>
    <x v="0"/>
  </r>
  <r>
    <x v="2896"/>
    <s v="17/06/2018"/>
    <x v="571"/>
    <x v="45"/>
    <x v="0"/>
    <x v="1"/>
    <x v="0"/>
    <x v="7"/>
    <x v="0"/>
    <x v="0"/>
    <x v="0"/>
    <x v="0"/>
    <n v="0"/>
    <n v="0"/>
    <n v="0"/>
    <x v="343"/>
    <n v="0"/>
    <n v="0"/>
    <x v="1"/>
    <n v="0"/>
    <x v="0"/>
    <x v="0"/>
    <x v="0"/>
  </r>
  <r>
    <x v="2897"/>
    <s v="17/06/2018"/>
    <x v="571"/>
    <x v="81"/>
    <x v="1"/>
    <x v="1"/>
    <x v="0"/>
    <x v="7"/>
    <x v="0"/>
    <x v="0"/>
    <x v="0"/>
    <x v="1"/>
    <n v="1"/>
    <n v="1"/>
    <n v="0"/>
    <x v="528"/>
    <n v="0"/>
    <n v="0"/>
    <x v="1"/>
    <n v="0"/>
    <x v="0"/>
    <x v="0"/>
    <x v="0"/>
  </r>
  <r>
    <x v="2898"/>
    <s v="17/06/2018"/>
    <x v="575"/>
    <x v="9"/>
    <x v="0"/>
    <x v="1"/>
    <x v="0"/>
    <x v="2"/>
    <x v="0"/>
    <x v="0"/>
    <x v="0"/>
    <x v="1"/>
    <n v="1"/>
    <n v="1"/>
    <n v="0"/>
    <x v="669"/>
    <n v="0"/>
    <n v="1"/>
    <x v="1"/>
    <n v="0"/>
    <x v="0"/>
    <x v="0"/>
    <x v="0"/>
  </r>
  <r>
    <x v="2899"/>
    <s v="17/06/2018"/>
    <x v="575"/>
    <x v="9"/>
    <x v="0"/>
    <x v="1"/>
    <x v="0"/>
    <x v="2"/>
    <x v="0"/>
    <x v="0"/>
    <x v="0"/>
    <x v="1"/>
    <n v="1"/>
    <n v="1"/>
    <n v="0"/>
    <x v="669"/>
    <n v="0"/>
    <n v="1"/>
    <x v="1"/>
    <n v="0"/>
    <x v="0"/>
    <x v="0"/>
    <x v="0"/>
  </r>
  <r>
    <x v="2900"/>
    <s v="17/06/2018"/>
    <x v="577"/>
    <x v="11"/>
    <x v="1"/>
    <x v="1"/>
    <x v="0"/>
    <x v="9"/>
    <x v="0"/>
    <x v="0"/>
    <x v="0"/>
    <x v="0"/>
    <n v="1"/>
    <n v="1"/>
    <n v="0"/>
    <x v="252"/>
    <n v="0"/>
    <n v="1"/>
    <x v="0"/>
    <n v="1"/>
    <x v="0"/>
    <x v="0"/>
    <x v="0"/>
  </r>
  <r>
    <x v="2901"/>
    <d v="2018-06-17T00:00:00"/>
    <x v="587"/>
    <x v="11"/>
    <x v="1"/>
    <x v="1"/>
    <x v="0"/>
    <x v="7"/>
    <x v="1"/>
    <x v="0"/>
    <x v="0"/>
    <x v="1"/>
    <n v="1"/>
    <n v="0"/>
    <n v="0"/>
    <x v="560"/>
    <n v="0"/>
    <n v="1"/>
    <x v="1"/>
    <n v="1"/>
    <x v="0"/>
    <x v="0"/>
    <x v="0"/>
  </r>
  <r>
    <x v="2902"/>
    <s v="18/06/2018"/>
    <x v="566"/>
    <x v="46"/>
    <x v="0"/>
    <x v="1"/>
    <x v="0"/>
    <x v="3"/>
    <x v="0"/>
    <x v="0"/>
    <x v="0"/>
    <x v="1"/>
    <n v="0"/>
    <n v="0"/>
    <n v="1"/>
    <x v="863"/>
    <n v="0"/>
    <n v="0"/>
    <x v="0"/>
    <n v="0"/>
    <x v="0"/>
    <x v="0"/>
    <x v="0"/>
  </r>
  <r>
    <x v="2903"/>
    <s v="18/06/2018"/>
    <x v="573"/>
    <x v="51"/>
    <x v="0"/>
    <x v="1"/>
    <x v="0"/>
    <x v="10"/>
    <x v="0"/>
    <x v="0"/>
    <x v="0"/>
    <x v="0"/>
    <n v="0"/>
    <n v="1"/>
    <n v="0"/>
    <x v="336"/>
    <n v="0"/>
    <n v="0"/>
    <x v="1"/>
    <n v="0"/>
    <x v="0"/>
    <x v="1"/>
    <x v="0"/>
  </r>
  <r>
    <x v="2904"/>
    <s v="18/06/2018"/>
    <x v="573"/>
    <x v="55"/>
    <x v="0"/>
    <x v="1"/>
    <x v="0"/>
    <x v="10"/>
    <x v="0"/>
    <x v="0"/>
    <x v="0"/>
    <x v="1"/>
    <n v="1"/>
    <n v="1"/>
    <n v="0"/>
    <x v="340"/>
    <n v="0"/>
    <n v="1"/>
    <x v="1"/>
    <n v="0"/>
    <x v="0"/>
    <x v="0"/>
    <x v="0"/>
  </r>
  <r>
    <x v="2905"/>
    <s v="18/06/2018"/>
    <x v="571"/>
    <x v="36"/>
    <x v="1"/>
    <x v="1"/>
    <x v="1"/>
    <x v="0"/>
    <x v="0"/>
    <x v="0"/>
    <x v="0"/>
    <x v="0"/>
    <n v="1"/>
    <n v="1"/>
    <n v="0"/>
    <x v="352"/>
    <n v="1"/>
    <n v="1"/>
    <x v="1"/>
    <n v="0"/>
    <x v="0"/>
    <x v="0"/>
    <x v="0"/>
  </r>
  <r>
    <x v="2906"/>
    <s v="19/06/2018"/>
    <x v="588"/>
    <x v="3"/>
    <x v="1"/>
    <x v="0"/>
    <x v="0"/>
    <x v="25"/>
    <x v="0"/>
    <x v="0"/>
    <x v="0"/>
    <x v="0"/>
    <n v="1"/>
    <n v="1"/>
    <n v="1"/>
    <x v="54"/>
    <n v="0"/>
    <n v="0"/>
    <x v="1"/>
    <n v="1"/>
    <x v="0"/>
    <x v="1"/>
    <x v="0"/>
  </r>
  <r>
    <x v="2907"/>
    <s v="19/06/2018"/>
    <x v="575"/>
    <x v="18"/>
    <x v="0"/>
    <x v="1"/>
    <x v="0"/>
    <x v="9"/>
    <x v="0"/>
    <x v="0"/>
    <x v="0"/>
    <x v="0"/>
    <n v="0"/>
    <n v="0"/>
    <n v="0"/>
    <x v="488"/>
    <n v="0"/>
    <n v="0"/>
    <x v="1"/>
    <n v="0"/>
    <x v="0"/>
    <x v="0"/>
    <x v="0"/>
  </r>
  <r>
    <x v="2908"/>
    <d v="2018-06-19T00:00:00"/>
    <x v="397"/>
    <x v="14"/>
    <x v="1"/>
    <x v="1"/>
    <x v="0"/>
    <x v="4"/>
    <x v="1"/>
    <x v="0"/>
    <x v="0"/>
    <x v="0"/>
    <n v="0"/>
    <n v="0"/>
    <n v="0"/>
    <x v="1032"/>
    <n v="0"/>
    <n v="0"/>
    <x v="0"/>
    <n v="0"/>
    <x v="1"/>
    <x v="0"/>
    <x v="0"/>
  </r>
  <r>
    <x v="2909"/>
    <s v="19/06/2018"/>
    <x v="573"/>
    <x v="2"/>
    <x v="0"/>
    <x v="1"/>
    <x v="1"/>
    <x v="7"/>
    <x v="0"/>
    <x v="0"/>
    <x v="0"/>
    <x v="1"/>
    <n v="1"/>
    <n v="1"/>
    <n v="0"/>
    <x v="552"/>
    <n v="0"/>
    <n v="0"/>
    <x v="0"/>
    <n v="0"/>
    <x v="0"/>
    <x v="0"/>
    <x v="0"/>
  </r>
  <r>
    <x v="2910"/>
    <s v="19/06/2018"/>
    <x v="565"/>
    <x v="36"/>
    <x v="1"/>
    <x v="1"/>
    <x v="0"/>
    <x v="13"/>
    <x v="0"/>
    <x v="0"/>
    <x v="0"/>
    <x v="0"/>
    <n v="0"/>
    <n v="0"/>
    <n v="1"/>
    <x v="528"/>
    <n v="1"/>
    <n v="1"/>
    <x v="0"/>
    <n v="1"/>
    <x v="0"/>
    <x v="0"/>
    <x v="0"/>
  </r>
  <r>
    <x v="2911"/>
    <s v="19/06/2018"/>
    <x v="577"/>
    <x v="1"/>
    <x v="1"/>
    <x v="1"/>
    <x v="0"/>
    <x v="3"/>
    <x v="0"/>
    <x v="0"/>
    <x v="0"/>
    <x v="1"/>
    <n v="0"/>
    <n v="1"/>
    <n v="0"/>
    <x v="1011"/>
    <n v="1"/>
    <n v="1"/>
    <x v="1"/>
    <n v="0"/>
    <x v="0"/>
    <x v="0"/>
    <x v="0"/>
  </r>
  <r>
    <x v="2912"/>
    <s v="19/06/2018"/>
    <x v="585"/>
    <x v="10"/>
    <x v="0"/>
    <x v="1"/>
    <x v="0"/>
    <x v="2"/>
    <x v="0"/>
    <x v="0"/>
    <x v="0"/>
    <x v="0"/>
    <n v="1"/>
    <n v="1"/>
    <n v="0"/>
    <x v="791"/>
    <n v="1"/>
    <n v="1"/>
    <x v="0"/>
    <n v="0"/>
    <x v="0"/>
    <x v="0"/>
    <x v="0"/>
  </r>
  <r>
    <x v="2913"/>
    <s v="19/06/2018"/>
    <x v="582"/>
    <x v="18"/>
    <x v="0"/>
    <x v="1"/>
    <x v="0"/>
    <x v="11"/>
    <x v="0"/>
    <x v="0"/>
    <x v="0"/>
    <x v="0"/>
    <n v="0"/>
    <n v="0"/>
    <n v="0"/>
    <x v="450"/>
    <n v="0"/>
    <n v="1"/>
    <x v="1"/>
    <n v="1"/>
    <x v="0"/>
    <x v="0"/>
    <x v="0"/>
  </r>
  <r>
    <x v="2914"/>
    <d v="2018-06-20T00:00:00"/>
    <x v="589"/>
    <x v="62"/>
    <x v="0"/>
    <x v="0"/>
    <x v="0"/>
    <x v="28"/>
    <x v="1"/>
    <x v="0"/>
    <x v="0"/>
    <x v="0"/>
    <n v="0"/>
    <n v="0"/>
    <n v="1"/>
    <x v="484"/>
    <n v="1"/>
    <n v="0"/>
    <x v="0"/>
    <n v="1"/>
    <x v="0"/>
    <x v="0"/>
    <x v="0"/>
  </r>
  <r>
    <x v="2915"/>
    <s v="20/06/2018"/>
    <x v="585"/>
    <x v="32"/>
    <x v="0"/>
    <x v="1"/>
    <x v="0"/>
    <x v="13"/>
    <x v="0"/>
    <x v="0"/>
    <x v="0"/>
    <x v="1"/>
    <n v="1"/>
    <n v="1"/>
    <n v="1"/>
    <x v="787"/>
    <n v="1"/>
    <n v="0"/>
    <x v="1"/>
    <n v="1"/>
    <x v="0"/>
    <x v="0"/>
    <x v="0"/>
  </r>
  <r>
    <x v="2916"/>
    <s v="20/06/2018"/>
    <x v="583"/>
    <x v="16"/>
    <x v="1"/>
    <x v="1"/>
    <x v="0"/>
    <x v="3"/>
    <x v="0"/>
    <x v="0"/>
    <x v="0"/>
    <x v="1"/>
    <n v="0"/>
    <n v="1"/>
    <n v="0"/>
    <x v="905"/>
    <n v="0"/>
    <n v="0"/>
    <x v="0"/>
    <n v="0"/>
    <x v="0"/>
    <x v="0"/>
    <x v="0"/>
  </r>
  <r>
    <x v="2917"/>
    <s v="20/06/2018"/>
    <x v="565"/>
    <x v="9"/>
    <x v="0"/>
    <x v="1"/>
    <x v="0"/>
    <x v="9"/>
    <x v="2"/>
    <x v="0"/>
    <x v="0"/>
    <x v="0"/>
    <n v="0"/>
    <n v="1"/>
    <n v="1"/>
    <x v="47"/>
    <n v="0"/>
    <n v="0"/>
    <x v="1"/>
    <n v="1"/>
    <x v="0"/>
    <x v="0"/>
    <x v="0"/>
  </r>
  <r>
    <x v="2918"/>
    <s v="20/06/2018"/>
    <x v="565"/>
    <x v="9"/>
    <x v="0"/>
    <x v="1"/>
    <x v="0"/>
    <x v="9"/>
    <x v="2"/>
    <x v="0"/>
    <x v="0"/>
    <x v="0"/>
    <n v="0"/>
    <n v="1"/>
    <n v="1"/>
    <x v="47"/>
    <n v="0"/>
    <n v="0"/>
    <x v="1"/>
    <n v="1"/>
    <x v="0"/>
    <x v="0"/>
    <x v="0"/>
  </r>
  <r>
    <x v="2919"/>
    <s v="20/06/2018"/>
    <x v="577"/>
    <x v="2"/>
    <x v="1"/>
    <x v="1"/>
    <x v="0"/>
    <x v="10"/>
    <x v="0"/>
    <x v="0"/>
    <x v="0"/>
    <x v="1"/>
    <n v="1"/>
    <n v="1"/>
    <n v="0"/>
    <x v="796"/>
    <n v="0"/>
    <n v="1"/>
    <x v="1"/>
    <n v="0"/>
    <x v="0"/>
    <x v="0"/>
    <x v="0"/>
  </r>
  <r>
    <x v="2920"/>
    <s v="20/06/2018"/>
    <x v="575"/>
    <x v="38"/>
    <x v="0"/>
    <x v="1"/>
    <x v="0"/>
    <x v="19"/>
    <x v="0"/>
    <x v="0"/>
    <x v="0"/>
    <x v="0"/>
    <n v="1"/>
    <n v="1"/>
    <n v="0"/>
    <x v="961"/>
    <n v="0"/>
    <n v="1"/>
    <x v="0"/>
    <n v="1"/>
    <x v="0"/>
    <x v="0"/>
    <x v="0"/>
  </r>
  <r>
    <x v="2921"/>
    <d v="2018-06-20T00:00:00"/>
    <x v="590"/>
    <x v="11"/>
    <x v="0"/>
    <x v="1"/>
    <x v="0"/>
    <x v="3"/>
    <x v="1"/>
    <x v="1"/>
    <x v="1"/>
    <x v="0"/>
    <n v="0"/>
    <n v="1"/>
    <n v="0"/>
    <x v="485"/>
    <n v="1"/>
    <n v="1"/>
    <x v="0"/>
    <n v="0"/>
    <x v="1"/>
    <x v="1"/>
    <x v="2"/>
  </r>
  <r>
    <x v="2922"/>
    <s v="20/06/2018"/>
    <x v="573"/>
    <x v="5"/>
    <x v="0"/>
    <x v="1"/>
    <x v="1"/>
    <x v="0"/>
    <x v="2"/>
    <x v="0"/>
    <x v="0"/>
    <x v="1"/>
    <n v="0"/>
    <n v="0"/>
    <n v="1"/>
    <x v="849"/>
    <n v="0"/>
    <n v="1"/>
    <x v="0"/>
    <n v="1"/>
    <x v="0"/>
    <x v="0"/>
    <x v="0"/>
  </r>
  <r>
    <x v="2923"/>
    <s v="21/06/2018"/>
    <x v="370"/>
    <x v="60"/>
    <x v="0"/>
    <x v="0"/>
    <x v="0"/>
    <x v="11"/>
    <x v="0"/>
    <x v="0"/>
    <x v="0"/>
    <x v="0"/>
    <n v="0"/>
    <n v="1"/>
    <n v="0"/>
    <x v="1033"/>
    <n v="0"/>
    <n v="0"/>
    <x v="1"/>
    <n v="0"/>
    <x v="0"/>
    <x v="0"/>
    <x v="0"/>
  </r>
  <r>
    <x v="2924"/>
    <s v="21/06/2018"/>
    <x v="370"/>
    <x v="60"/>
    <x v="0"/>
    <x v="0"/>
    <x v="0"/>
    <x v="11"/>
    <x v="0"/>
    <x v="0"/>
    <x v="0"/>
    <x v="0"/>
    <n v="0"/>
    <n v="1"/>
    <n v="0"/>
    <x v="1033"/>
    <n v="0"/>
    <n v="0"/>
    <x v="1"/>
    <n v="0"/>
    <x v="0"/>
    <x v="0"/>
    <x v="0"/>
  </r>
  <r>
    <x v="2925"/>
    <s v="21/06/2018"/>
    <x v="370"/>
    <x v="2"/>
    <x v="1"/>
    <x v="0"/>
    <x v="0"/>
    <x v="11"/>
    <x v="0"/>
    <x v="0"/>
    <x v="0"/>
    <x v="1"/>
    <n v="0"/>
    <n v="0"/>
    <n v="0"/>
    <x v="464"/>
    <n v="0"/>
    <n v="0"/>
    <x v="1"/>
    <n v="0"/>
    <x v="0"/>
    <x v="0"/>
    <x v="0"/>
  </r>
  <r>
    <x v="2926"/>
    <s v="21/06/2018"/>
    <x v="576"/>
    <x v="48"/>
    <x v="1"/>
    <x v="1"/>
    <x v="0"/>
    <x v="13"/>
    <x v="0"/>
    <x v="0"/>
    <x v="0"/>
    <x v="0"/>
    <n v="1"/>
    <n v="1"/>
    <n v="0"/>
    <x v="995"/>
    <n v="1"/>
    <n v="0"/>
    <x v="0"/>
    <n v="0"/>
    <x v="0"/>
    <x v="0"/>
    <x v="0"/>
  </r>
  <r>
    <x v="2927"/>
    <s v="21/06/2018"/>
    <x v="565"/>
    <x v="17"/>
    <x v="0"/>
    <x v="1"/>
    <x v="0"/>
    <x v="19"/>
    <x v="0"/>
    <x v="0"/>
    <x v="0"/>
    <x v="0"/>
    <n v="1"/>
    <n v="1"/>
    <n v="1"/>
    <x v="515"/>
    <n v="0"/>
    <n v="0"/>
    <x v="0"/>
    <n v="1"/>
    <x v="0"/>
    <x v="0"/>
    <x v="0"/>
  </r>
  <r>
    <x v="2928"/>
    <d v="2018-06-21T00:00:00"/>
    <x v="591"/>
    <x v="82"/>
    <x v="1"/>
    <x v="0"/>
    <x v="0"/>
    <x v="9"/>
    <x v="1"/>
    <x v="0"/>
    <x v="0"/>
    <x v="1"/>
    <n v="0"/>
    <n v="0"/>
    <n v="0"/>
    <x v="283"/>
    <n v="1"/>
    <n v="1"/>
    <x v="1"/>
    <n v="0"/>
    <x v="0"/>
    <x v="0"/>
    <x v="0"/>
  </r>
  <r>
    <x v="2929"/>
    <s v="21/06/2018"/>
    <x v="575"/>
    <x v="13"/>
    <x v="1"/>
    <x v="1"/>
    <x v="0"/>
    <x v="3"/>
    <x v="0"/>
    <x v="0"/>
    <x v="0"/>
    <x v="0"/>
    <n v="1"/>
    <n v="1"/>
    <n v="0"/>
    <x v="608"/>
    <n v="0"/>
    <n v="1"/>
    <x v="1"/>
    <n v="0"/>
    <x v="0"/>
    <x v="0"/>
    <x v="0"/>
  </r>
  <r>
    <x v="2930"/>
    <s v="21/06/2018"/>
    <x v="583"/>
    <x v="2"/>
    <x v="0"/>
    <x v="1"/>
    <x v="0"/>
    <x v="10"/>
    <x v="0"/>
    <x v="0"/>
    <x v="0"/>
    <x v="1"/>
    <n v="1"/>
    <n v="1"/>
    <n v="0"/>
    <x v="533"/>
    <n v="0"/>
    <n v="1"/>
    <x v="0"/>
    <n v="1"/>
    <x v="0"/>
    <x v="0"/>
    <x v="0"/>
  </r>
  <r>
    <x v="2931"/>
    <s v="21/06/2018"/>
    <x v="565"/>
    <x v="45"/>
    <x v="0"/>
    <x v="1"/>
    <x v="0"/>
    <x v="19"/>
    <x v="0"/>
    <x v="0"/>
    <x v="0"/>
    <x v="0"/>
    <n v="1"/>
    <n v="1"/>
    <n v="0"/>
    <x v="277"/>
    <n v="1"/>
    <n v="1"/>
    <x v="0"/>
    <n v="0"/>
    <x v="0"/>
    <x v="0"/>
    <x v="0"/>
  </r>
  <r>
    <x v="2932"/>
    <s v="22/06/2018"/>
    <x v="566"/>
    <x v="8"/>
    <x v="0"/>
    <x v="1"/>
    <x v="0"/>
    <x v="5"/>
    <x v="0"/>
    <x v="0"/>
    <x v="0"/>
    <x v="0"/>
    <n v="1"/>
    <n v="1"/>
    <n v="0"/>
    <x v="454"/>
    <n v="0"/>
    <n v="0"/>
    <x v="1"/>
    <n v="0"/>
    <x v="0"/>
    <x v="0"/>
    <x v="0"/>
  </r>
  <r>
    <x v="2933"/>
    <s v="22/06/2018"/>
    <x v="592"/>
    <x v="83"/>
    <x v="0"/>
    <x v="1"/>
    <x v="0"/>
    <x v="12"/>
    <x v="0"/>
    <x v="0"/>
    <x v="0"/>
    <x v="1"/>
    <n v="0"/>
    <n v="0"/>
    <n v="0"/>
    <x v="164"/>
    <n v="1"/>
    <n v="0"/>
    <x v="1"/>
    <n v="1"/>
    <x v="0"/>
    <x v="0"/>
    <x v="0"/>
  </r>
  <r>
    <x v="2934"/>
    <s v="22/06/2018"/>
    <x v="575"/>
    <x v="41"/>
    <x v="0"/>
    <x v="1"/>
    <x v="0"/>
    <x v="10"/>
    <x v="0"/>
    <x v="0"/>
    <x v="0"/>
    <x v="1"/>
    <n v="0"/>
    <n v="0"/>
    <n v="0"/>
    <x v="183"/>
    <n v="0"/>
    <n v="0"/>
    <x v="0"/>
    <n v="0"/>
    <x v="0"/>
    <x v="0"/>
    <x v="0"/>
  </r>
  <r>
    <x v="2935"/>
    <s v="22/06/2018"/>
    <x v="583"/>
    <x v="16"/>
    <x v="0"/>
    <x v="1"/>
    <x v="0"/>
    <x v="7"/>
    <x v="0"/>
    <x v="0"/>
    <x v="0"/>
    <x v="0"/>
    <n v="0"/>
    <n v="0"/>
    <n v="0"/>
    <x v="197"/>
    <n v="0"/>
    <n v="0"/>
    <x v="1"/>
    <n v="0"/>
    <x v="0"/>
    <x v="0"/>
    <x v="0"/>
  </r>
  <r>
    <x v="2936"/>
    <s v="22/06/2018"/>
    <x v="576"/>
    <x v="2"/>
    <x v="1"/>
    <x v="1"/>
    <x v="1"/>
    <x v="9"/>
    <x v="0"/>
    <x v="0"/>
    <x v="0"/>
    <x v="0"/>
    <n v="1"/>
    <n v="1"/>
    <n v="0"/>
    <x v="331"/>
    <n v="0"/>
    <n v="0"/>
    <x v="0"/>
    <n v="0"/>
    <x v="0"/>
    <x v="0"/>
    <x v="0"/>
  </r>
  <r>
    <x v="2937"/>
    <s v="22/06/2018"/>
    <x v="593"/>
    <x v="16"/>
    <x v="0"/>
    <x v="0"/>
    <x v="0"/>
    <x v="2"/>
    <x v="0"/>
    <x v="0"/>
    <x v="0"/>
    <x v="0"/>
    <n v="1"/>
    <n v="1"/>
    <n v="0"/>
    <x v="503"/>
    <n v="0"/>
    <n v="1"/>
    <x v="1"/>
    <n v="0"/>
    <x v="0"/>
    <x v="0"/>
    <x v="0"/>
  </r>
  <r>
    <x v="2938"/>
    <s v="23/06/2018"/>
    <x v="565"/>
    <x v="18"/>
    <x v="1"/>
    <x v="0"/>
    <x v="0"/>
    <x v="10"/>
    <x v="0"/>
    <x v="0"/>
    <x v="0"/>
    <x v="0"/>
    <n v="1"/>
    <n v="1"/>
    <n v="0"/>
    <x v="917"/>
    <n v="0"/>
    <n v="0"/>
    <x v="1"/>
    <n v="0"/>
    <x v="0"/>
    <x v="0"/>
    <x v="0"/>
  </r>
  <r>
    <x v="2939"/>
    <s v="23/06/2018"/>
    <x v="582"/>
    <x v="37"/>
    <x v="0"/>
    <x v="1"/>
    <x v="0"/>
    <x v="9"/>
    <x v="0"/>
    <x v="0"/>
    <x v="0"/>
    <x v="0"/>
    <n v="0"/>
    <n v="1"/>
    <n v="0"/>
    <x v="715"/>
    <n v="0"/>
    <n v="0"/>
    <x v="1"/>
    <n v="0"/>
    <x v="0"/>
    <x v="0"/>
    <x v="0"/>
  </r>
  <r>
    <x v="2940"/>
    <s v="23/06/2018"/>
    <x v="576"/>
    <x v="22"/>
    <x v="1"/>
    <x v="1"/>
    <x v="0"/>
    <x v="19"/>
    <x v="0"/>
    <x v="0"/>
    <x v="0"/>
    <x v="1"/>
    <n v="0"/>
    <n v="1"/>
    <n v="0"/>
    <x v="1034"/>
    <n v="0"/>
    <n v="0"/>
    <x v="0"/>
    <n v="0"/>
    <x v="0"/>
    <x v="0"/>
    <x v="0"/>
  </r>
  <r>
    <x v="2941"/>
    <s v="23/06/2018"/>
    <x v="577"/>
    <x v="0"/>
    <x v="0"/>
    <x v="1"/>
    <x v="0"/>
    <x v="5"/>
    <x v="0"/>
    <x v="0"/>
    <x v="0"/>
    <x v="1"/>
    <n v="1"/>
    <n v="1"/>
    <n v="0"/>
    <x v="132"/>
    <n v="0"/>
    <n v="0"/>
    <x v="1"/>
    <n v="0"/>
    <x v="0"/>
    <x v="0"/>
    <x v="0"/>
  </r>
  <r>
    <x v="2942"/>
    <s v="23/06/2018"/>
    <x v="577"/>
    <x v="9"/>
    <x v="1"/>
    <x v="1"/>
    <x v="0"/>
    <x v="5"/>
    <x v="2"/>
    <x v="0"/>
    <x v="0"/>
    <x v="1"/>
    <n v="0"/>
    <n v="0"/>
    <n v="0"/>
    <x v="78"/>
    <n v="0"/>
    <n v="0"/>
    <x v="0"/>
    <n v="0"/>
    <x v="0"/>
    <x v="0"/>
    <x v="0"/>
  </r>
  <r>
    <x v="2943"/>
    <s v="23/06/2018"/>
    <x v="520"/>
    <x v="12"/>
    <x v="0"/>
    <x v="1"/>
    <x v="0"/>
    <x v="20"/>
    <x v="0"/>
    <x v="0"/>
    <x v="0"/>
    <x v="1"/>
    <n v="1"/>
    <n v="1"/>
    <n v="0"/>
    <x v="644"/>
    <n v="0"/>
    <n v="1"/>
    <x v="0"/>
    <n v="0"/>
    <x v="0"/>
    <x v="0"/>
    <x v="0"/>
  </r>
  <r>
    <x v="2944"/>
    <s v="23/06/2018"/>
    <x v="520"/>
    <x v="12"/>
    <x v="0"/>
    <x v="1"/>
    <x v="0"/>
    <x v="20"/>
    <x v="0"/>
    <x v="0"/>
    <x v="0"/>
    <x v="1"/>
    <n v="1"/>
    <n v="1"/>
    <n v="0"/>
    <x v="644"/>
    <n v="0"/>
    <n v="1"/>
    <x v="0"/>
    <n v="0"/>
    <x v="0"/>
    <x v="0"/>
    <x v="0"/>
  </r>
  <r>
    <x v="2945"/>
    <s v="24/06/2018"/>
    <x v="585"/>
    <x v="2"/>
    <x v="0"/>
    <x v="1"/>
    <x v="0"/>
    <x v="10"/>
    <x v="0"/>
    <x v="0"/>
    <x v="0"/>
    <x v="0"/>
    <n v="0"/>
    <n v="1"/>
    <n v="0"/>
    <x v="991"/>
    <n v="0"/>
    <n v="0"/>
    <x v="1"/>
    <n v="0"/>
    <x v="0"/>
    <x v="0"/>
    <x v="0"/>
  </r>
  <r>
    <x v="2946"/>
    <s v="24/06/2018"/>
    <x v="576"/>
    <x v="45"/>
    <x v="1"/>
    <x v="1"/>
    <x v="0"/>
    <x v="3"/>
    <x v="0"/>
    <x v="0"/>
    <x v="0"/>
    <x v="0"/>
    <n v="1"/>
    <n v="1"/>
    <n v="0"/>
    <x v="44"/>
    <n v="1"/>
    <n v="0"/>
    <x v="1"/>
    <n v="0"/>
    <x v="0"/>
    <x v="0"/>
    <x v="0"/>
  </r>
  <r>
    <x v="2947"/>
    <s v="24/06/2018"/>
    <x v="576"/>
    <x v="45"/>
    <x v="1"/>
    <x v="1"/>
    <x v="0"/>
    <x v="3"/>
    <x v="0"/>
    <x v="0"/>
    <x v="0"/>
    <x v="0"/>
    <n v="1"/>
    <n v="1"/>
    <n v="0"/>
    <x v="44"/>
    <n v="1"/>
    <n v="0"/>
    <x v="1"/>
    <n v="0"/>
    <x v="0"/>
    <x v="0"/>
    <x v="0"/>
  </r>
  <r>
    <x v="2948"/>
    <s v="24/06/2018"/>
    <x v="431"/>
    <x v="5"/>
    <x v="1"/>
    <x v="1"/>
    <x v="0"/>
    <x v="2"/>
    <x v="0"/>
    <x v="0"/>
    <x v="0"/>
    <x v="1"/>
    <n v="0"/>
    <n v="0"/>
    <n v="0"/>
    <x v="348"/>
    <n v="0"/>
    <n v="0"/>
    <x v="0"/>
    <n v="0"/>
    <x v="0"/>
    <x v="0"/>
    <x v="0"/>
  </r>
  <r>
    <x v="2949"/>
    <s v="24/06/2018"/>
    <x v="431"/>
    <x v="5"/>
    <x v="1"/>
    <x v="1"/>
    <x v="0"/>
    <x v="2"/>
    <x v="0"/>
    <x v="0"/>
    <x v="0"/>
    <x v="1"/>
    <n v="0"/>
    <n v="0"/>
    <n v="0"/>
    <x v="348"/>
    <n v="0"/>
    <n v="0"/>
    <x v="0"/>
    <n v="0"/>
    <x v="0"/>
    <x v="0"/>
    <x v="0"/>
  </r>
  <r>
    <x v="2950"/>
    <s v="24/06/2018"/>
    <x v="582"/>
    <x v="10"/>
    <x v="1"/>
    <x v="1"/>
    <x v="0"/>
    <x v="19"/>
    <x v="0"/>
    <x v="0"/>
    <x v="0"/>
    <x v="1"/>
    <n v="0"/>
    <n v="0"/>
    <n v="1"/>
    <x v="414"/>
    <n v="0"/>
    <n v="0"/>
    <x v="0"/>
    <n v="1"/>
    <x v="0"/>
    <x v="0"/>
    <x v="0"/>
  </r>
  <r>
    <x v="2951"/>
    <s v="24/06/2018"/>
    <x v="370"/>
    <x v="12"/>
    <x v="1"/>
    <x v="1"/>
    <x v="0"/>
    <x v="13"/>
    <x v="0"/>
    <x v="0"/>
    <x v="0"/>
    <x v="1"/>
    <n v="1"/>
    <n v="1"/>
    <n v="0"/>
    <x v="89"/>
    <n v="0"/>
    <n v="0"/>
    <x v="0"/>
    <n v="0"/>
    <x v="0"/>
    <x v="0"/>
    <x v="0"/>
  </r>
  <r>
    <x v="2952"/>
    <s v="24/06/2018"/>
    <x v="370"/>
    <x v="12"/>
    <x v="1"/>
    <x v="1"/>
    <x v="0"/>
    <x v="13"/>
    <x v="0"/>
    <x v="0"/>
    <x v="0"/>
    <x v="1"/>
    <n v="1"/>
    <n v="1"/>
    <n v="0"/>
    <x v="89"/>
    <n v="0"/>
    <n v="0"/>
    <x v="0"/>
    <n v="0"/>
    <x v="0"/>
    <x v="0"/>
    <x v="0"/>
  </r>
  <r>
    <x v="2953"/>
    <s v="24/06/2018"/>
    <x v="593"/>
    <x v="4"/>
    <x v="0"/>
    <x v="1"/>
    <x v="0"/>
    <x v="9"/>
    <x v="0"/>
    <x v="1"/>
    <x v="0"/>
    <x v="1"/>
    <n v="1"/>
    <n v="1"/>
    <n v="0"/>
    <x v="1035"/>
    <n v="0"/>
    <n v="1"/>
    <x v="1"/>
    <n v="0"/>
    <x v="0"/>
    <x v="1"/>
    <x v="1"/>
  </r>
  <r>
    <x v="2954"/>
    <s v="24/06/2018"/>
    <x v="579"/>
    <x v="47"/>
    <x v="0"/>
    <x v="1"/>
    <x v="0"/>
    <x v="21"/>
    <x v="0"/>
    <x v="0"/>
    <x v="0"/>
    <x v="1"/>
    <n v="0"/>
    <n v="1"/>
    <n v="0"/>
    <x v="1036"/>
    <n v="0"/>
    <n v="1"/>
    <x v="1"/>
    <n v="0"/>
    <x v="0"/>
    <x v="0"/>
    <x v="0"/>
  </r>
  <r>
    <x v="2955"/>
    <d v="2018-06-25T00:00:00"/>
    <x v="594"/>
    <x v="36"/>
    <x v="0"/>
    <x v="0"/>
    <x v="0"/>
    <x v="10"/>
    <x v="1"/>
    <x v="0"/>
    <x v="0"/>
    <x v="1"/>
    <n v="0"/>
    <n v="1"/>
    <n v="1"/>
    <x v="533"/>
    <n v="0"/>
    <n v="0"/>
    <x v="0"/>
    <n v="1"/>
    <x v="0"/>
    <x v="0"/>
    <x v="0"/>
  </r>
  <r>
    <x v="2956"/>
    <s v="25/06/2018"/>
    <x v="565"/>
    <x v="13"/>
    <x v="0"/>
    <x v="1"/>
    <x v="0"/>
    <x v="0"/>
    <x v="0"/>
    <x v="0"/>
    <x v="0"/>
    <x v="0"/>
    <n v="0"/>
    <n v="1"/>
    <n v="0"/>
    <x v="580"/>
    <n v="0"/>
    <n v="0"/>
    <x v="1"/>
    <n v="0"/>
    <x v="0"/>
    <x v="0"/>
    <x v="0"/>
  </r>
  <r>
    <x v="2957"/>
    <s v="25/06/2018"/>
    <x v="565"/>
    <x v="13"/>
    <x v="0"/>
    <x v="1"/>
    <x v="0"/>
    <x v="0"/>
    <x v="0"/>
    <x v="0"/>
    <x v="0"/>
    <x v="0"/>
    <n v="0"/>
    <n v="1"/>
    <n v="0"/>
    <x v="580"/>
    <n v="0"/>
    <n v="0"/>
    <x v="1"/>
    <n v="0"/>
    <x v="0"/>
    <x v="0"/>
    <x v="0"/>
  </r>
  <r>
    <x v="2958"/>
    <s v="25/06/2018"/>
    <x v="576"/>
    <x v="51"/>
    <x v="0"/>
    <x v="1"/>
    <x v="0"/>
    <x v="10"/>
    <x v="0"/>
    <x v="0"/>
    <x v="0"/>
    <x v="0"/>
    <n v="1"/>
    <n v="1"/>
    <n v="0"/>
    <x v="211"/>
    <n v="0"/>
    <n v="0"/>
    <x v="0"/>
    <n v="0"/>
    <x v="0"/>
    <x v="0"/>
    <x v="0"/>
  </r>
  <r>
    <x v="2959"/>
    <d v="2018-06-25T00:00:00"/>
    <x v="595"/>
    <x v="68"/>
    <x v="1"/>
    <x v="1"/>
    <x v="0"/>
    <x v="5"/>
    <x v="1"/>
    <x v="0"/>
    <x v="0"/>
    <x v="1"/>
    <n v="0"/>
    <n v="0"/>
    <n v="0"/>
    <x v="787"/>
    <n v="1"/>
    <n v="0"/>
    <x v="0"/>
    <n v="0"/>
    <x v="0"/>
    <x v="0"/>
    <x v="0"/>
  </r>
  <r>
    <x v="2960"/>
    <s v="25/06/2018"/>
    <x v="431"/>
    <x v="36"/>
    <x v="0"/>
    <x v="1"/>
    <x v="1"/>
    <x v="13"/>
    <x v="0"/>
    <x v="0"/>
    <x v="0"/>
    <x v="0"/>
    <n v="1"/>
    <n v="1"/>
    <n v="0"/>
    <x v="1037"/>
    <n v="0"/>
    <n v="0"/>
    <x v="1"/>
    <n v="0"/>
    <x v="0"/>
    <x v="0"/>
    <x v="0"/>
  </r>
  <r>
    <x v="2961"/>
    <s v="25/06/2018"/>
    <x v="582"/>
    <x v="26"/>
    <x v="0"/>
    <x v="0"/>
    <x v="0"/>
    <x v="3"/>
    <x v="0"/>
    <x v="0"/>
    <x v="0"/>
    <x v="1"/>
    <n v="1"/>
    <n v="1"/>
    <n v="1"/>
    <x v="196"/>
    <n v="1"/>
    <n v="1"/>
    <x v="1"/>
    <n v="1"/>
    <x v="0"/>
    <x v="0"/>
    <x v="0"/>
  </r>
  <r>
    <x v="2962"/>
    <s v="25/06/2018"/>
    <x v="582"/>
    <x v="26"/>
    <x v="0"/>
    <x v="0"/>
    <x v="0"/>
    <x v="3"/>
    <x v="0"/>
    <x v="0"/>
    <x v="0"/>
    <x v="1"/>
    <n v="1"/>
    <n v="1"/>
    <n v="1"/>
    <x v="196"/>
    <n v="1"/>
    <n v="1"/>
    <x v="1"/>
    <n v="1"/>
    <x v="0"/>
    <x v="0"/>
    <x v="0"/>
  </r>
  <r>
    <x v="2963"/>
    <s v="25/06/2018"/>
    <x v="582"/>
    <x v="51"/>
    <x v="0"/>
    <x v="0"/>
    <x v="0"/>
    <x v="3"/>
    <x v="0"/>
    <x v="0"/>
    <x v="1"/>
    <x v="1"/>
    <n v="0"/>
    <n v="1"/>
    <n v="0"/>
    <x v="882"/>
    <n v="0"/>
    <n v="1"/>
    <x v="0"/>
    <n v="0"/>
    <x v="0"/>
    <x v="0"/>
    <x v="1"/>
  </r>
  <r>
    <x v="2964"/>
    <s v="25/06/2018"/>
    <x v="575"/>
    <x v="2"/>
    <x v="1"/>
    <x v="0"/>
    <x v="0"/>
    <x v="5"/>
    <x v="2"/>
    <x v="0"/>
    <x v="0"/>
    <x v="1"/>
    <n v="1"/>
    <n v="1"/>
    <n v="0"/>
    <x v="588"/>
    <n v="0"/>
    <n v="1"/>
    <x v="0"/>
    <n v="0"/>
    <x v="0"/>
    <x v="0"/>
    <x v="0"/>
  </r>
  <r>
    <x v="2965"/>
    <s v="25/06/2018"/>
    <x v="596"/>
    <x v="35"/>
    <x v="1"/>
    <x v="1"/>
    <x v="0"/>
    <x v="27"/>
    <x v="0"/>
    <x v="0"/>
    <x v="0"/>
    <x v="0"/>
    <n v="1"/>
    <n v="1"/>
    <n v="0"/>
    <x v="711"/>
    <n v="1"/>
    <n v="1"/>
    <x v="0"/>
    <n v="0"/>
    <x v="0"/>
    <x v="0"/>
    <x v="0"/>
  </r>
  <r>
    <x v="2966"/>
    <s v="26/06/2018"/>
    <x v="576"/>
    <x v="32"/>
    <x v="0"/>
    <x v="0"/>
    <x v="0"/>
    <x v="7"/>
    <x v="0"/>
    <x v="0"/>
    <x v="1"/>
    <x v="1"/>
    <n v="0"/>
    <n v="0"/>
    <n v="0"/>
    <x v="1038"/>
    <n v="0"/>
    <n v="0"/>
    <x v="1"/>
    <n v="1"/>
    <x v="0"/>
    <x v="0"/>
    <x v="1"/>
  </r>
  <r>
    <x v="2967"/>
    <s v="26/06/2018"/>
    <x v="520"/>
    <x v="16"/>
    <x v="0"/>
    <x v="1"/>
    <x v="0"/>
    <x v="2"/>
    <x v="0"/>
    <x v="0"/>
    <x v="0"/>
    <x v="0"/>
    <n v="1"/>
    <n v="1"/>
    <n v="0"/>
    <x v="1039"/>
    <n v="1"/>
    <n v="0"/>
    <x v="0"/>
    <n v="1"/>
    <x v="0"/>
    <x v="0"/>
    <x v="0"/>
  </r>
  <r>
    <x v="2968"/>
    <s v="26/06/2018"/>
    <x v="520"/>
    <x v="16"/>
    <x v="0"/>
    <x v="1"/>
    <x v="0"/>
    <x v="2"/>
    <x v="0"/>
    <x v="0"/>
    <x v="0"/>
    <x v="0"/>
    <n v="1"/>
    <n v="1"/>
    <n v="0"/>
    <x v="1039"/>
    <n v="1"/>
    <n v="0"/>
    <x v="0"/>
    <n v="1"/>
    <x v="0"/>
    <x v="0"/>
    <x v="0"/>
  </r>
  <r>
    <x v="2969"/>
    <s v="26/06/2018"/>
    <x v="582"/>
    <x v="60"/>
    <x v="0"/>
    <x v="0"/>
    <x v="1"/>
    <x v="10"/>
    <x v="0"/>
    <x v="0"/>
    <x v="0"/>
    <x v="1"/>
    <n v="1"/>
    <n v="1"/>
    <n v="0"/>
    <x v="986"/>
    <n v="0"/>
    <n v="0"/>
    <x v="1"/>
    <n v="0"/>
    <x v="0"/>
    <x v="0"/>
    <x v="0"/>
  </r>
  <r>
    <x v="2970"/>
    <s v="26/06/2018"/>
    <x v="576"/>
    <x v="2"/>
    <x v="0"/>
    <x v="1"/>
    <x v="0"/>
    <x v="7"/>
    <x v="0"/>
    <x v="0"/>
    <x v="1"/>
    <x v="0"/>
    <n v="0"/>
    <n v="0"/>
    <n v="0"/>
    <x v="316"/>
    <n v="0"/>
    <n v="1"/>
    <x v="1"/>
    <n v="0"/>
    <x v="0"/>
    <x v="0"/>
    <x v="1"/>
  </r>
  <r>
    <x v="2971"/>
    <s v="26/06/2018"/>
    <x v="585"/>
    <x v="35"/>
    <x v="0"/>
    <x v="1"/>
    <x v="0"/>
    <x v="0"/>
    <x v="0"/>
    <x v="0"/>
    <x v="0"/>
    <x v="0"/>
    <n v="1"/>
    <n v="1"/>
    <n v="0"/>
    <x v="1040"/>
    <n v="0"/>
    <n v="1"/>
    <x v="1"/>
    <n v="0"/>
    <x v="0"/>
    <x v="0"/>
    <x v="0"/>
  </r>
  <r>
    <x v="2972"/>
    <s v="26/06/2018"/>
    <x v="597"/>
    <x v="31"/>
    <x v="0"/>
    <x v="1"/>
    <x v="1"/>
    <x v="8"/>
    <x v="0"/>
    <x v="0"/>
    <x v="0"/>
    <x v="0"/>
    <n v="1"/>
    <n v="1"/>
    <n v="0"/>
    <x v="986"/>
    <n v="1"/>
    <n v="1"/>
    <x v="1"/>
    <n v="0"/>
    <x v="0"/>
    <x v="0"/>
    <x v="0"/>
  </r>
  <r>
    <x v="2973"/>
    <s v="27/06/2018"/>
    <x v="582"/>
    <x v="2"/>
    <x v="0"/>
    <x v="1"/>
    <x v="0"/>
    <x v="7"/>
    <x v="0"/>
    <x v="0"/>
    <x v="0"/>
    <x v="0"/>
    <n v="1"/>
    <n v="1"/>
    <n v="1"/>
    <x v="1041"/>
    <n v="0"/>
    <n v="0"/>
    <x v="0"/>
    <n v="1"/>
    <x v="0"/>
    <x v="0"/>
    <x v="0"/>
  </r>
  <r>
    <x v="2974"/>
    <s v="27/06/2018"/>
    <x v="520"/>
    <x v="20"/>
    <x v="1"/>
    <x v="1"/>
    <x v="0"/>
    <x v="13"/>
    <x v="0"/>
    <x v="0"/>
    <x v="0"/>
    <x v="1"/>
    <n v="0"/>
    <n v="0"/>
    <n v="0"/>
    <x v="677"/>
    <n v="0"/>
    <n v="0"/>
    <x v="1"/>
    <n v="0"/>
    <x v="0"/>
    <x v="0"/>
    <x v="0"/>
  </r>
  <r>
    <x v="2975"/>
    <s v="27/06/2018"/>
    <x v="576"/>
    <x v="18"/>
    <x v="0"/>
    <x v="1"/>
    <x v="0"/>
    <x v="0"/>
    <x v="0"/>
    <x v="0"/>
    <x v="0"/>
    <x v="1"/>
    <n v="0"/>
    <n v="0"/>
    <n v="0"/>
    <x v="23"/>
    <n v="0"/>
    <n v="0"/>
    <x v="0"/>
    <n v="0"/>
    <x v="0"/>
    <x v="0"/>
    <x v="0"/>
  </r>
  <r>
    <x v="2976"/>
    <s v="27/06/2018"/>
    <x v="576"/>
    <x v="46"/>
    <x v="1"/>
    <x v="1"/>
    <x v="0"/>
    <x v="0"/>
    <x v="0"/>
    <x v="0"/>
    <x v="0"/>
    <x v="1"/>
    <n v="0"/>
    <n v="0"/>
    <n v="0"/>
    <x v="315"/>
    <n v="0"/>
    <n v="0"/>
    <x v="1"/>
    <n v="0"/>
    <x v="0"/>
    <x v="0"/>
    <x v="0"/>
  </r>
  <r>
    <x v="2977"/>
    <s v="27/06/2018"/>
    <x v="582"/>
    <x v="16"/>
    <x v="0"/>
    <x v="1"/>
    <x v="0"/>
    <x v="7"/>
    <x v="0"/>
    <x v="0"/>
    <x v="0"/>
    <x v="0"/>
    <n v="0"/>
    <n v="0"/>
    <n v="0"/>
    <x v="42"/>
    <n v="0"/>
    <n v="0"/>
    <x v="1"/>
    <n v="0"/>
    <x v="0"/>
    <x v="0"/>
    <x v="0"/>
  </r>
  <r>
    <x v="2978"/>
    <d v="2018-06-27T00:00:00"/>
    <x v="591"/>
    <x v="8"/>
    <x v="0"/>
    <x v="0"/>
    <x v="0"/>
    <x v="5"/>
    <x v="1"/>
    <x v="0"/>
    <x v="0"/>
    <x v="0"/>
    <n v="0"/>
    <n v="0"/>
    <n v="0"/>
    <x v="491"/>
    <n v="1"/>
    <n v="1"/>
    <x v="0"/>
    <n v="1"/>
    <x v="1"/>
    <x v="0"/>
    <x v="0"/>
  </r>
  <r>
    <x v="2979"/>
    <s v="27/06/2018"/>
    <x v="431"/>
    <x v="13"/>
    <x v="0"/>
    <x v="0"/>
    <x v="0"/>
    <x v="19"/>
    <x v="0"/>
    <x v="0"/>
    <x v="0"/>
    <x v="0"/>
    <n v="1"/>
    <n v="1"/>
    <n v="0"/>
    <x v="8"/>
    <n v="0"/>
    <n v="1"/>
    <x v="0"/>
    <n v="1"/>
    <x v="0"/>
    <x v="0"/>
    <x v="0"/>
  </r>
  <r>
    <x v="2980"/>
    <d v="2018-06-27T00:00:00"/>
    <x v="598"/>
    <x v="20"/>
    <x v="1"/>
    <x v="1"/>
    <x v="0"/>
    <x v="25"/>
    <x v="0"/>
    <x v="0"/>
    <x v="0"/>
    <x v="0"/>
    <n v="0"/>
    <n v="0"/>
    <n v="0"/>
    <x v="70"/>
    <n v="1"/>
    <n v="1"/>
    <x v="0"/>
    <n v="1"/>
    <x v="0"/>
    <x v="0"/>
    <x v="0"/>
  </r>
  <r>
    <x v="2981"/>
    <s v="27/06/2018"/>
    <x v="431"/>
    <x v="38"/>
    <x v="0"/>
    <x v="1"/>
    <x v="0"/>
    <x v="19"/>
    <x v="0"/>
    <x v="1"/>
    <x v="0"/>
    <x v="0"/>
    <n v="1"/>
    <n v="1"/>
    <n v="0"/>
    <x v="440"/>
    <n v="0"/>
    <n v="1"/>
    <x v="1"/>
    <n v="0"/>
    <x v="0"/>
    <x v="0"/>
    <x v="1"/>
  </r>
  <r>
    <x v="2982"/>
    <s v="28/06/2018"/>
    <x v="593"/>
    <x v="36"/>
    <x v="1"/>
    <x v="0"/>
    <x v="0"/>
    <x v="7"/>
    <x v="0"/>
    <x v="0"/>
    <x v="0"/>
    <x v="1"/>
    <n v="1"/>
    <n v="1"/>
    <n v="0"/>
    <x v="1042"/>
    <n v="1"/>
    <n v="0"/>
    <x v="0"/>
    <n v="0"/>
    <x v="0"/>
    <x v="0"/>
    <x v="0"/>
  </r>
  <r>
    <x v="2983"/>
    <s v="28/06/2018"/>
    <x v="582"/>
    <x v="59"/>
    <x v="0"/>
    <x v="1"/>
    <x v="0"/>
    <x v="0"/>
    <x v="0"/>
    <x v="0"/>
    <x v="0"/>
    <x v="1"/>
    <n v="0"/>
    <n v="0"/>
    <n v="0"/>
    <x v="887"/>
    <n v="0"/>
    <n v="0"/>
    <x v="1"/>
    <n v="0"/>
    <x v="0"/>
    <x v="0"/>
    <x v="0"/>
  </r>
  <r>
    <x v="2984"/>
    <s v="28/06/2018"/>
    <x v="520"/>
    <x v="16"/>
    <x v="0"/>
    <x v="1"/>
    <x v="0"/>
    <x v="9"/>
    <x v="0"/>
    <x v="0"/>
    <x v="0"/>
    <x v="1"/>
    <n v="1"/>
    <n v="1"/>
    <n v="0"/>
    <x v="109"/>
    <n v="0"/>
    <n v="0"/>
    <x v="1"/>
    <n v="1"/>
    <x v="0"/>
    <x v="0"/>
    <x v="0"/>
  </r>
  <r>
    <x v="2985"/>
    <s v="28/06/2018"/>
    <x v="593"/>
    <x v="24"/>
    <x v="1"/>
    <x v="1"/>
    <x v="0"/>
    <x v="7"/>
    <x v="0"/>
    <x v="0"/>
    <x v="0"/>
    <x v="1"/>
    <n v="0"/>
    <n v="0"/>
    <n v="0"/>
    <x v="461"/>
    <n v="1"/>
    <n v="0"/>
    <x v="1"/>
    <n v="0"/>
    <x v="0"/>
    <x v="0"/>
    <x v="0"/>
  </r>
  <r>
    <x v="2986"/>
    <s v="28/06/2018"/>
    <x v="392"/>
    <x v="10"/>
    <x v="0"/>
    <x v="1"/>
    <x v="0"/>
    <x v="19"/>
    <x v="0"/>
    <x v="0"/>
    <x v="0"/>
    <x v="0"/>
    <n v="0"/>
    <n v="0"/>
    <n v="0"/>
    <x v="47"/>
    <n v="0"/>
    <n v="0"/>
    <x v="1"/>
    <n v="0"/>
    <x v="0"/>
    <x v="0"/>
    <x v="0"/>
  </r>
  <r>
    <x v="2987"/>
    <s v="28/06/2018"/>
    <x v="392"/>
    <x v="10"/>
    <x v="0"/>
    <x v="1"/>
    <x v="0"/>
    <x v="19"/>
    <x v="0"/>
    <x v="0"/>
    <x v="0"/>
    <x v="0"/>
    <n v="0"/>
    <n v="0"/>
    <n v="0"/>
    <x v="47"/>
    <n v="0"/>
    <n v="0"/>
    <x v="1"/>
    <n v="0"/>
    <x v="0"/>
    <x v="0"/>
    <x v="0"/>
  </r>
  <r>
    <x v="2988"/>
    <s v="28/06/2018"/>
    <x v="576"/>
    <x v="1"/>
    <x v="1"/>
    <x v="0"/>
    <x v="1"/>
    <x v="5"/>
    <x v="0"/>
    <x v="0"/>
    <x v="0"/>
    <x v="1"/>
    <n v="0"/>
    <n v="0"/>
    <n v="0"/>
    <x v="244"/>
    <n v="0"/>
    <n v="0"/>
    <x v="1"/>
    <n v="0"/>
    <x v="0"/>
    <x v="0"/>
    <x v="0"/>
  </r>
  <r>
    <x v="2989"/>
    <s v="28/06/2018"/>
    <x v="579"/>
    <x v="51"/>
    <x v="1"/>
    <x v="1"/>
    <x v="0"/>
    <x v="11"/>
    <x v="0"/>
    <x v="0"/>
    <x v="0"/>
    <x v="1"/>
    <n v="0"/>
    <n v="0"/>
    <n v="0"/>
    <x v="1043"/>
    <n v="0"/>
    <n v="1"/>
    <x v="0"/>
    <n v="0"/>
    <x v="0"/>
    <x v="0"/>
    <x v="0"/>
  </r>
  <r>
    <x v="2990"/>
    <s v="29/06/2018"/>
    <x v="431"/>
    <x v="26"/>
    <x v="0"/>
    <x v="0"/>
    <x v="0"/>
    <x v="10"/>
    <x v="0"/>
    <x v="0"/>
    <x v="0"/>
    <x v="1"/>
    <n v="1"/>
    <n v="1"/>
    <n v="1"/>
    <x v="27"/>
    <n v="1"/>
    <n v="0"/>
    <x v="0"/>
    <n v="1"/>
    <x v="0"/>
    <x v="0"/>
    <x v="0"/>
  </r>
  <r>
    <x v="2991"/>
    <s v="29/06/2018"/>
    <x v="392"/>
    <x v="16"/>
    <x v="0"/>
    <x v="1"/>
    <x v="0"/>
    <x v="3"/>
    <x v="0"/>
    <x v="0"/>
    <x v="0"/>
    <x v="1"/>
    <n v="0"/>
    <n v="1"/>
    <n v="0"/>
    <x v="488"/>
    <n v="0"/>
    <n v="0"/>
    <x v="1"/>
    <n v="0"/>
    <x v="0"/>
    <x v="0"/>
    <x v="0"/>
  </r>
  <r>
    <x v="2992"/>
    <s v="29/06/2018"/>
    <x v="392"/>
    <x v="16"/>
    <x v="0"/>
    <x v="1"/>
    <x v="0"/>
    <x v="3"/>
    <x v="0"/>
    <x v="0"/>
    <x v="0"/>
    <x v="1"/>
    <n v="0"/>
    <n v="1"/>
    <n v="0"/>
    <x v="488"/>
    <n v="0"/>
    <n v="0"/>
    <x v="1"/>
    <n v="0"/>
    <x v="0"/>
    <x v="0"/>
    <x v="0"/>
  </r>
  <r>
    <x v="2993"/>
    <s v="29/06/2018"/>
    <x v="579"/>
    <x v="17"/>
    <x v="1"/>
    <x v="1"/>
    <x v="0"/>
    <x v="8"/>
    <x v="0"/>
    <x v="0"/>
    <x v="0"/>
    <x v="1"/>
    <n v="0"/>
    <n v="1"/>
    <n v="0"/>
    <x v="1043"/>
    <n v="0"/>
    <n v="0"/>
    <x v="0"/>
    <n v="1"/>
    <x v="0"/>
    <x v="0"/>
    <x v="0"/>
  </r>
  <r>
    <x v="2994"/>
    <s v="29/06/2018"/>
    <x v="370"/>
    <x v="9"/>
    <x v="1"/>
    <x v="1"/>
    <x v="0"/>
    <x v="7"/>
    <x v="0"/>
    <x v="0"/>
    <x v="0"/>
    <x v="1"/>
    <n v="0"/>
    <n v="0"/>
    <n v="0"/>
    <x v="711"/>
    <n v="0"/>
    <n v="0"/>
    <x v="0"/>
    <n v="0"/>
    <x v="0"/>
    <x v="0"/>
    <x v="0"/>
  </r>
  <r>
    <x v="2995"/>
    <s v="29/06/2018"/>
    <x v="370"/>
    <x v="9"/>
    <x v="1"/>
    <x v="1"/>
    <x v="0"/>
    <x v="7"/>
    <x v="0"/>
    <x v="0"/>
    <x v="0"/>
    <x v="1"/>
    <n v="0"/>
    <n v="0"/>
    <n v="0"/>
    <x v="711"/>
    <n v="0"/>
    <n v="0"/>
    <x v="0"/>
    <n v="0"/>
    <x v="0"/>
    <x v="0"/>
    <x v="0"/>
  </r>
  <r>
    <x v="2996"/>
    <s v="29/06/2018"/>
    <x v="392"/>
    <x v="12"/>
    <x v="0"/>
    <x v="1"/>
    <x v="0"/>
    <x v="3"/>
    <x v="0"/>
    <x v="0"/>
    <x v="0"/>
    <x v="0"/>
    <n v="1"/>
    <n v="1"/>
    <n v="0"/>
    <x v="1044"/>
    <n v="0"/>
    <n v="0"/>
    <x v="0"/>
    <n v="0"/>
    <x v="0"/>
    <x v="0"/>
    <x v="0"/>
  </r>
  <r>
    <x v="2997"/>
    <s v="29/06/2018"/>
    <x v="599"/>
    <x v="27"/>
    <x v="0"/>
    <x v="1"/>
    <x v="0"/>
    <x v="1"/>
    <x v="0"/>
    <x v="0"/>
    <x v="0"/>
    <x v="1"/>
    <n v="0"/>
    <n v="0"/>
    <n v="0"/>
    <x v="23"/>
    <n v="1"/>
    <n v="0"/>
    <x v="0"/>
    <n v="1"/>
    <x v="0"/>
    <x v="0"/>
    <x v="0"/>
  </r>
  <r>
    <x v="2998"/>
    <s v="29/06/2018"/>
    <x v="600"/>
    <x v="30"/>
    <x v="1"/>
    <x v="0"/>
    <x v="0"/>
    <x v="14"/>
    <x v="0"/>
    <x v="0"/>
    <x v="0"/>
    <x v="0"/>
    <n v="1"/>
    <n v="1"/>
    <n v="0"/>
    <x v="327"/>
    <n v="0"/>
    <n v="1"/>
    <x v="0"/>
    <n v="0"/>
    <x v="0"/>
    <x v="0"/>
    <x v="0"/>
  </r>
  <r>
    <x v="2999"/>
    <s v="29/06/2018"/>
    <x v="520"/>
    <x v="12"/>
    <x v="0"/>
    <x v="1"/>
    <x v="0"/>
    <x v="19"/>
    <x v="0"/>
    <x v="0"/>
    <x v="0"/>
    <x v="1"/>
    <n v="1"/>
    <n v="1"/>
    <n v="0"/>
    <x v="1045"/>
    <n v="0"/>
    <n v="1"/>
    <x v="1"/>
    <n v="0"/>
    <x v="0"/>
    <x v="0"/>
    <x v="0"/>
  </r>
  <r>
    <x v="3000"/>
    <s v="29/06/2018"/>
    <x v="520"/>
    <x v="12"/>
    <x v="0"/>
    <x v="1"/>
    <x v="0"/>
    <x v="19"/>
    <x v="0"/>
    <x v="0"/>
    <x v="0"/>
    <x v="1"/>
    <n v="1"/>
    <n v="1"/>
    <n v="0"/>
    <x v="1045"/>
    <n v="0"/>
    <n v="1"/>
    <x v="1"/>
    <n v="0"/>
    <x v="0"/>
    <x v="0"/>
    <x v="0"/>
  </r>
  <r>
    <x v="3001"/>
    <s v="29/06/2018"/>
    <x v="597"/>
    <x v="26"/>
    <x v="1"/>
    <x v="1"/>
    <x v="0"/>
    <x v="9"/>
    <x v="0"/>
    <x v="0"/>
    <x v="0"/>
    <x v="0"/>
    <n v="1"/>
    <n v="1"/>
    <n v="0"/>
    <x v="322"/>
    <n v="1"/>
    <n v="1"/>
    <x v="0"/>
    <n v="1"/>
    <x v="0"/>
    <x v="0"/>
    <x v="0"/>
  </r>
  <r>
    <x v="3002"/>
    <s v="30/06/2018"/>
    <x v="597"/>
    <x v="20"/>
    <x v="0"/>
    <x v="1"/>
    <x v="0"/>
    <x v="19"/>
    <x v="0"/>
    <x v="0"/>
    <x v="0"/>
    <x v="1"/>
    <n v="0"/>
    <n v="1"/>
    <n v="0"/>
    <x v="888"/>
    <n v="0"/>
    <n v="0"/>
    <x v="1"/>
    <n v="1"/>
    <x v="0"/>
    <x v="0"/>
    <x v="0"/>
  </r>
  <r>
    <x v="3003"/>
    <s v="30/06/2018"/>
    <x v="431"/>
    <x v="9"/>
    <x v="0"/>
    <x v="1"/>
    <x v="0"/>
    <x v="7"/>
    <x v="0"/>
    <x v="0"/>
    <x v="0"/>
    <x v="1"/>
    <n v="1"/>
    <n v="1"/>
    <n v="0"/>
    <x v="771"/>
    <n v="0"/>
    <n v="0"/>
    <x v="1"/>
    <n v="0"/>
    <x v="0"/>
    <x v="0"/>
    <x v="0"/>
  </r>
  <r>
    <x v="3004"/>
    <s v="30/06/2018"/>
    <x v="431"/>
    <x v="9"/>
    <x v="0"/>
    <x v="1"/>
    <x v="0"/>
    <x v="7"/>
    <x v="0"/>
    <x v="0"/>
    <x v="0"/>
    <x v="1"/>
    <n v="1"/>
    <n v="1"/>
    <n v="0"/>
    <x v="771"/>
    <n v="0"/>
    <n v="0"/>
    <x v="1"/>
    <n v="0"/>
    <x v="0"/>
    <x v="0"/>
    <x v="0"/>
  </r>
  <r>
    <x v="3005"/>
    <s v="30/06/2018"/>
    <x v="431"/>
    <x v="50"/>
    <x v="0"/>
    <x v="1"/>
    <x v="0"/>
    <x v="7"/>
    <x v="0"/>
    <x v="0"/>
    <x v="0"/>
    <x v="0"/>
    <n v="1"/>
    <n v="1"/>
    <n v="0"/>
    <x v="10"/>
    <n v="0"/>
    <n v="0"/>
    <x v="1"/>
    <n v="0"/>
    <x v="0"/>
    <x v="0"/>
    <x v="0"/>
  </r>
  <r>
    <x v="3006"/>
    <s v="30/06/2018"/>
    <x v="431"/>
    <x v="50"/>
    <x v="0"/>
    <x v="1"/>
    <x v="0"/>
    <x v="7"/>
    <x v="0"/>
    <x v="0"/>
    <x v="0"/>
    <x v="0"/>
    <n v="1"/>
    <n v="1"/>
    <n v="0"/>
    <x v="10"/>
    <n v="0"/>
    <n v="0"/>
    <x v="1"/>
    <n v="0"/>
    <x v="0"/>
    <x v="0"/>
    <x v="0"/>
  </r>
  <r>
    <x v="3007"/>
    <d v="2018-06-30T00:00:00"/>
    <x v="304"/>
    <x v="22"/>
    <x v="0"/>
    <x v="1"/>
    <x v="0"/>
    <x v="5"/>
    <x v="1"/>
    <x v="0"/>
    <x v="0"/>
    <x v="1"/>
    <n v="0"/>
    <n v="0"/>
    <n v="0"/>
    <x v="1046"/>
    <n v="1"/>
    <n v="0"/>
    <x v="0"/>
    <n v="1"/>
    <x v="0"/>
    <x v="0"/>
    <x v="0"/>
  </r>
  <r>
    <x v="3008"/>
    <s v="30/06/2018"/>
    <x v="601"/>
    <x v="35"/>
    <x v="0"/>
    <x v="1"/>
    <x v="0"/>
    <x v="4"/>
    <x v="0"/>
    <x v="0"/>
    <x v="0"/>
    <x v="1"/>
    <n v="0"/>
    <n v="0"/>
    <n v="0"/>
    <x v="139"/>
    <n v="1"/>
    <n v="0"/>
    <x v="0"/>
    <n v="1"/>
    <x v="0"/>
    <x v="0"/>
    <x v="0"/>
  </r>
  <r>
    <x v="3009"/>
    <s v="30/06/2018"/>
    <x v="392"/>
    <x v="36"/>
    <x v="1"/>
    <x v="1"/>
    <x v="1"/>
    <x v="10"/>
    <x v="0"/>
    <x v="0"/>
    <x v="0"/>
    <x v="0"/>
    <n v="1"/>
    <n v="1"/>
    <n v="0"/>
    <x v="1047"/>
    <n v="0"/>
    <n v="0"/>
    <x v="0"/>
    <n v="1"/>
    <x v="0"/>
    <x v="0"/>
    <x v="0"/>
  </r>
  <r>
    <x v="3010"/>
    <s v="30/06/2018"/>
    <x v="602"/>
    <x v="18"/>
    <x v="0"/>
    <x v="1"/>
    <x v="0"/>
    <x v="15"/>
    <x v="0"/>
    <x v="0"/>
    <x v="0"/>
    <x v="0"/>
    <n v="0"/>
    <n v="0"/>
    <n v="0"/>
    <x v="626"/>
    <n v="1"/>
    <n v="1"/>
    <x v="0"/>
    <n v="0"/>
    <x v="0"/>
    <x v="0"/>
    <x v="0"/>
  </r>
  <r>
    <x v="3011"/>
    <s v="30/06/2018"/>
    <x v="597"/>
    <x v="26"/>
    <x v="0"/>
    <x v="1"/>
    <x v="0"/>
    <x v="19"/>
    <x v="0"/>
    <x v="0"/>
    <x v="0"/>
    <x v="1"/>
    <n v="1"/>
    <n v="1"/>
    <n v="0"/>
    <x v="560"/>
    <n v="0"/>
    <n v="1"/>
    <x v="1"/>
    <n v="0"/>
    <x v="0"/>
    <x v="0"/>
    <x v="0"/>
  </r>
  <r>
    <x v="3012"/>
    <s v="30/06/2018"/>
    <x v="579"/>
    <x v="15"/>
    <x v="0"/>
    <x v="1"/>
    <x v="0"/>
    <x v="2"/>
    <x v="0"/>
    <x v="0"/>
    <x v="0"/>
    <x v="1"/>
    <n v="1"/>
    <n v="1"/>
    <n v="0"/>
    <x v="488"/>
    <n v="0"/>
    <n v="1"/>
    <x v="1"/>
    <n v="0"/>
    <x v="0"/>
    <x v="0"/>
    <x v="0"/>
  </r>
  <r>
    <x v="3013"/>
    <s v="30/06/2018"/>
    <x v="579"/>
    <x v="15"/>
    <x v="0"/>
    <x v="1"/>
    <x v="0"/>
    <x v="2"/>
    <x v="0"/>
    <x v="0"/>
    <x v="0"/>
    <x v="1"/>
    <n v="1"/>
    <n v="1"/>
    <n v="0"/>
    <x v="488"/>
    <n v="0"/>
    <n v="1"/>
    <x v="1"/>
    <n v="0"/>
    <x v="0"/>
    <x v="0"/>
    <x v="0"/>
  </r>
  <r>
    <x v="3014"/>
    <s v="30/06/2018"/>
    <x v="431"/>
    <x v="6"/>
    <x v="0"/>
    <x v="1"/>
    <x v="0"/>
    <x v="7"/>
    <x v="0"/>
    <x v="0"/>
    <x v="0"/>
    <x v="0"/>
    <n v="0"/>
    <n v="0"/>
    <n v="0"/>
    <x v="10"/>
    <n v="0"/>
    <n v="1"/>
    <x v="1"/>
    <n v="0"/>
    <x v="0"/>
    <x v="0"/>
    <x v="0"/>
  </r>
  <r>
    <x v="3015"/>
    <s v="30/06/2018"/>
    <x v="597"/>
    <x v="14"/>
    <x v="0"/>
    <x v="1"/>
    <x v="0"/>
    <x v="19"/>
    <x v="0"/>
    <x v="0"/>
    <x v="0"/>
    <x v="1"/>
    <n v="0"/>
    <n v="0"/>
    <n v="0"/>
    <x v="1041"/>
    <n v="0"/>
    <n v="1"/>
    <x v="1"/>
    <n v="0"/>
    <x v="0"/>
    <x v="0"/>
    <x v="0"/>
  </r>
  <r>
    <x v="3016"/>
    <s v="30/06/2018"/>
    <x v="431"/>
    <x v="18"/>
    <x v="0"/>
    <x v="1"/>
    <x v="0"/>
    <x v="7"/>
    <x v="0"/>
    <x v="0"/>
    <x v="0"/>
    <x v="1"/>
    <n v="0"/>
    <n v="1"/>
    <n v="0"/>
    <x v="1048"/>
    <n v="0"/>
    <n v="1"/>
    <x v="1"/>
    <n v="0"/>
    <x v="0"/>
    <x v="0"/>
    <x v="0"/>
  </r>
  <r>
    <x v="3017"/>
    <d v="2018-01-07T00:00:00"/>
    <x v="370"/>
    <x v="30"/>
    <x v="0"/>
    <x v="1"/>
    <x v="0"/>
    <x v="5"/>
    <x v="2"/>
    <x v="0"/>
    <x v="0"/>
    <x v="1"/>
    <n v="0"/>
    <n v="1"/>
    <n v="0"/>
    <x v="415"/>
    <n v="0"/>
    <n v="0"/>
    <x v="1"/>
    <n v="0"/>
    <x v="0"/>
    <x v="0"/>
    <x v="0"/>
  </r>
  <r>
    <x v="3018"/>
    <d v="2018-01-07T00:00:00"/>
    <x v="370"/>
    <x v="30"/>
    <x v="0"/>
    <x v="1"/>
    <x v="0"/>
    <x v="5"/>
    <x v="2"/>
    <x v="0"/>
    <x v="0"/>
    <x v="1"/>
    <n v="0"/>
    <n v="1"/>
    <n v="0"/>
    <x v="415"/>
    <n v="0"/>
    <n v="0"/>
    <x v="1"/>
    <n v="0"/>
    <x v="0"/>
    <x v="0"/>
    <x v="0"/>
  </r>
  <r>
    <x v="3019"/>
    <d v="2018-01-07T00:00:00"/>
    <x v="431"/>
    <x v="38"/>
    <x v="0"/>
    <x v="1"/>
    <x v="0"/>
    <x v="0"/>
    <x v="0"/>
    <x v="0"/>
    <x v="0"/>
    <x v="1"/>
    <n v="1"/>
    <n v="1"/>
    <n v="1"/>
    <x v="1001"/>
    <n v="1"/>
    <n v="0"/>
    <x v="1"/>
    <n v="0"/>
    <x v="0"/>
    <x v="0"/>
    <x v="0"/>
  </r>
  <r>
    <x v="3020"/>
    <d v="2018-01-07T00:00:00"/>
    <x v="431"/>
    <x v="38"/>
    <x v="0"/>
    <x v="1"/>
    <x v="0"/>
    <x v="0"/>
    <x v="0"/>
    <x v="0"/>
    <x v="0"/>
    <x v="1"/>
    <n v="1"/>
    <n v="1"/>
    <n v="1"/>
    <x v="1001"/>
    <n v="1"/>
    <n v="0"/>
    <x v="1"/>
    <n v="1"/>
    <x v="0"/>
    <x v="0"/>
    <x v="0"/>
  </r>
  <r>
    <x v="3021"/>
    <d v="2018-01-07T00:00:00"/>
    <x v="520"/>
    <x v="43"/>
    <x v="0"/>
    <x v="1"/>
    <x v="0"/>
    <x v="10"/>
    <x v="0"/>
    <x v="0"/>
    <x v="0"/>
    <x v="0"/>
    <n v="0"/>
    <n v="1"/>
    <n v="0"/>
    <x v="673"/>
    <n v="0"/>
    <n v="1"/>
    <x v="1"/>
    <n v="0"/>
    <x v="0"/>
    <x v="0"/>
    <x v="0"/>
  </r>
  <r>
    <x v="3022"/>
    <d v="2018-01-07T00:00:00"/>
    <x v="593"/>
    <x v="9"/>
    <x v="0"/>
    <x v="1"/>
    <x v="0"/>
    <x v="18"/>
    <x v="2"/>
    <x v="1"/>
    <x v="0"/>
    <x v="1"/>
    <n v="0"/>
    <n v="0"/>
    <n v="0"/>
    <x v="47"/>
    <n v="1"/>
    <n v="1"/>
    <x v="1"/>
    <n v="0"/>
    <x v="0"/>
    <x v="0"/>
    <x v="1"/>
  </r>
  <r>
    <x v="3023"/>
    <d v="2018-01-07T00:00:00"/>
    <x v="588"/>
    <x v="20"/>
    <x v="1"/>
    <x v="1"/>
    <x v="0"/>
    <x v="9"/>
    <x v="0"/>
    <x v="0"/>
    <x v="0"/>
    <x v="0"/>
    <n v="1"/>
    <n v="1"/>
    <n v="0"/>
    <x v="3"/>
    <n v="1"/>
    <n v="1"/>
    <x v="1"/>
    <n v="0"/>
    <x v="0"/>
    <x v="0"/>
    <x v="0"/>
  </r>
  <r>
    <x v="3024"/>
    <d v="2018-01-07T00:00:00"/>
    <x v="588"/>
    <x v="20"/>
    <x v="1"/>
    <x v="1"/>
    <x v="0"/>
    <x v="9"/>
    <x v="0"/>
    <x v="0"/>
    <x v="0"/>
    <x v="0"/>
    <n v="1"/>
    <n v="1"/>
    <n v="0"/>
    <x v="3"/>
    <n v="1"/>
    <n v="1"/>
    <x v="1"/>
    <n v="0"/>
    <x v="0"/>
    <x v="0"/>
    <x v="0"/>
  </r>
  <r>
    <x v="3025"/>
    <d v="2018-01-07T00:00:00"/>
    <x v="579"/>
    <x v="18"/>
    <x v="0"/>
    <x v="1"/>
    <x v="0"/>
    <x v="13"/>
    <x v="0"/>
    <x v="0"/>
    <x v="0"/>
    <x v="0"/>
    <n v="1"/>
    <n v="1"/>
    <n v="0"/>
    <x v="879"/>
    <n v="0"/>
    <n v="1"/>
    <x v="0"/>
    <n v="1"/>
    <x v="0"/>
    <x v="0"/>
    <x v="0"/>
  </r>
  <r>
    <x v="3026"/>
    <d v="2018-01-07T00:00:00"/>
    <x v="603"/>
    <x v="5"/>
    <x v="0"/>
    <x v="1"/>
    <x v="0"/>
    <x v="8"/>
    <x v="0"/>
    <x v="0"/>
    <x v="0"/>
    <x v="1"/>
    <n v="0"/>
    <n v="0"/>
    <n v="0"/>
    <x v="70"/>
    <n v="0"/>
    <n v="1"/>
    <x v="0"/>
    <n v="0"/>
    <x v="0"/>
    <x v="0"/>
    <x v="0"/>
  </r>
  <r>
    <x v="3027"/>
    <d v="2018-02-07T00:00:00"/>
    <x v="520"/>
    <x v="0"/>
    <x v="0"/>
    <x v="0"/>
    <x v="0"/>
    <x v="7"/>
    <x v="0"/>
    <x v="0"/>
    <x v="0"/>
    <x v="1"/>
    <n v="1"/>
    <n v="1"/>
    <n v="0"/>
    <x v="43"/>
    <n v="0"/>
    <n v="0"/>
    <x v="0"/>
    <n v="0"/>
    <x v="0"/>
    <x v="0"/>
    <x v="0"/>
  </r>
  <r>
    <x v="3028"/>
    <d v="2018-02-07T00:00:00"/>
    <x v="589"/>
    <x v="46"/>
    <x v="0"/>
    <x v="0"/>
    <x v="0"/>
    <x v="3"/>
    <x v="0"/>
    <x v="0"/>
    <x v="0"/>
    <x v="1"/>
    <n v="1"/>
    <n v="1"/>
    <n v="0"/>
    <x v="0"/>
    <n v="0"/>
    <n v="0"/>
    <x v="0"/>
    <n v="0"/>
    <x v="0"/>
    <x v="0"/>
    <x v="0"/>
  </r>
  <r>
    <x v="3029"/>
    <d v="2018-02-07T00:00:00"/>
    <x v="588"/>
    <x v="56"/>
    <x v="0"/>
    <x v="0"/>
    <x v="0"/>
    <x v="19"/>
    <x v="0"/>
    <x v="0"/>
    <x v="0"/>
    <x v="0"/>
    <n v="0"/>
    <n v="0"/>
    <n v="0"/>
    <x v="1049"/>
    <n v="0"/>
    <n v="0"/>
    <x v="0"/>
    <n v="0"/>
    <x v="0"/>
    <x v="0"/>
    <x v="0"/>
  </r>
  <r>
    <x v="3030"/>
    <d v="2018-02-07T00:00:00"/>
    <x v="431"/>
    <x v="19"/>
    <x v="1"/>
    <x v="1"/>
    <x v="0"/>
    <x v="5"/>
    <x v="0"/>
    <x v="0"/>
    <x v="0"/>
    <x v="1"/>
    <n v="1"/>
    <n v="1"/>
    <n v="0"/>
    <x v="532"/>
    <n v="0"/>
    <n v="0"/>
    <x v="1"/>
    <n v="0"/>
    <x v="0"/>
    <x v="0"/>
    <x v="0"/>
  </r>
  <r>
    <x v="3031"/>
    <d v="2018-02-07T00:00:00"/>
    <x v="431"/>
    <x v="19"/>
    <x v="1"/>
    <x v="1"/>
    <x v="0"/>
    <x v="5"/>
    <x v="0"/>
    <x v="0"/>
    <x v="0"/>
    <x v="1"/>
    <n v="1"/>
    <n v="1"/>
    <n v="0"/>
    <x v="532"/>
    <n v="0"/>
    <n v="0"/>
    <x v="1"/>
    <n v="0"/>
    <x v="0"/>
    <x v="0"/>
    <x v="0"/>
  </r>
  <r>
    <x v="3032"/>
    <d v="2018-02-07T00:00:00"/>
    <x v="601"/>
    <x v="22"/>
    <x v="1"/>
    <x v="1"/>
    <x v="0"/>
    <x v="20"/>
    <x v="0"/>
    <x v="0"/>
    <x v="0"/>
    <x v="1"/>
    <n v="1"/>
    <n v="1"/>
    <n v="1"/>
    <x v="1050"/>
    <n v="0"/>
    <n v="0"/>
    <x v="1"/>
    <n v="1"/>
    <x v="0"/>
    <x v="0"/>
    <x v="0"/>
  </r>
  <r>
    <x v="3033"/>
    <d v="2018-02-07T00:00:00"/>
    <x v="392"/>
    <x v="14"/>
    <x v="1"/>
    <x v="1"/>
    <x v="1"/>
    <x v="0"/>
    <x v="0"/>
    <x v="0"/>
    <x v="0"/>
    <x v="0"/>
    <n v="1"/>
    <n v="1"/>
    <n v="0"/>
    <x v="771"/>
    <n v="0"/>
    <n v="0"/>
    <x v="1"/>
    <n v="0"/>
    <x v="0"/>
    <x v="0"/>
    <x v="0"/>
  </r>
  <r>
    <x v="3034"/>
    <d v="2018-02-07T00:00:00"/>
    <x v="589"/>
    <x v="20"/>
    <x v="0"/>
    <x v="0"/>
    <x v="0"/>
    <x v="3"/>
    <x v="0"/>
    <x v="0"/>
    <x v="0"/>
    <x v="0"/>
    <n v="0"/>
    <n v="1"/>
    <n v="0"/>
    <x v="561"/>
    <n v="0"/>
    <n v="1"/>
    <x v="0"/>
    <n v="0"/>
    <x v="0"/>
    <x v="0"/>
    <x v="0"/>
  </r>
  <r>
    <x v="3035"/>
    <d v="2018-07-02T00:00:00"/>
    <x v="463"/>
    <x v="36"/>
    <x v="1"/>
    <x v="0"/>
    <x v="0"/>
    <x v="0"/>
    <x v="1"/>
    <x v="0"/>
    <x v="0"/>
    <x v="1"/>
    <n v="0"/>
    <n v="0"/>
    <n v="0"/>
    <x v="328"/>
    <n v="0"/>
    <n v="1"/>
    <x v="0"/>
    <n v="1"/>
    <x v="0"/>
    <x v="0"/>
    <x v="0"/>
  </r>
  <r>
    <x v="3036"/>
    <d v="2018-02-07T00:00:00"/>
    <x v="589"/>
    <x v="60"/>
    <x v="0"/>
    <x v="1"/>
    <x v="0"/>
    <x v="3"/>
    <x v="0"/>
    <x v="0"/>
    <x v="0"/>
    <x v="1"/>
    <n v="0"/>
    <n v="1"/>
    <n v="0"/>
    <x v="111"/>
    <n v="0"/>
    <n v="1"/>
    <x v="0"/>
    <n v="0"/>
    <x v="0"/>
    <x v="0"/>
    <x v="0"/>
  </r>
  <r>
    <x v="3037"/>
    <d v="2018-02-07T00:00:00"/>
    <x v="602"/>
    <x v="17"/>
    <x v="1"/>
    <x v="1"/>
    <x v="0"/>
    <x v="16"/>
    <x v="0"/>
    <x v="0"/>
    <x v="0"/>
    <x v="1"/>
    <n v="1"/>
    <n v="1"/>
    <n v="0"/>
    <x v="956"/>
    <n v="0"/>
    <n v="1"/>
    <x v="0"/>
    <n v="0"/>
    <x v="0"/>
    <x v="0"/>
    <x v="0"/>
  </r>
  <r>
    <x v="3038"/>
    <d v="2018-07-03T00:00:00"/>
    <x v="604"/>
    <x v="10"/>
    <x v="0"/>
    <x v="0"/>
    <x v="0"/>
    <x v="2"/>
    <x v="1"/>
    <x v="0"/>
    <x v="0"/>
    <x v="0"/>
    <n v="0"/>
    <n v="1"/>
    <n v="1"/>
    <x v="414"/>
    <n v="0"/>
    <n v="0"/>
    <x v="0"/>
    <n v="1"/>
    <x v="0"/>
    <x v="0"/>
    <x v="0"/>
  </r>
  <r>
    <x v="3039"/>
    <d v="2018-03-07T00:00:00"/>
    <x v="603"/>
    <x v="25"/>
    <x v="0"/>
    <x v="0"/>
    <x v="0"/>
    <x v="13"/>
    <x v="0"/>
    <x v="0"/>
    <x v="0"/>
    <x v="1"/>
    <n v="0"/>
    <n v="0"/>
    <n v="0"/>
    <x v="1051"/>
    <n v="0"/>
    <n v="0"/>
    <x v="0"/>
    <n v="1"/>
    <x v="0"/>
    <x v="0"/>
    <x v="0"/>
  </r>
  <r>
    <x v="3040"/>
    <d v="2018-03-07T00:00:00"/>
    <x v="603"/>
    <x v="25"/>
    <x v="0"/>
    <x v="0"/>
    <x v="0"/>
    <x v="13"/>
    <x v="0"/>
    <x v="0"/>
    <x v="0"/>
    <x v="1"/>
    <n v="0"/>
    <n v="0"/>
    <n v="0"/>
    <x v="1051"/>
    <n v="0"/>
    <n v="0"/>
    <x v="0"/>
    <n v="1"/>
    <x v="0"/>
    <x v="0"/>
    <x v="0"/>
  </r>
  <r>
    <x v="3041"/>
    <d v="2018-03-07T00:00:00"/>
    <x v="589"/>
    <x v="12"/>
    <x v="0"/>
    <x v="1"/>
    <x v="0"/>
    <x v="10"/>
    <x v="0"/>
    <x v="0"/>
    <x v="0"/>
    <x v="1"/>
    <n v="0"/>
    <n v="1"/>
    <n v="0"/>
    <x v="1052"/>
    <n v="0"/>
    <n v="0"/>
    <x v="1"/>
    <n v="0"/>
    <x v="0"/>
    <x v="0"/>
    <x v="0"/>
  </r>
  <r>
    <x v="3042"/>
    <d v="2018-03-07T00:00:00"/>
    <x v="589"/>
    <x v="12"/>
    <x v="0"/>
    <x v="1"/>
    <x v="0"/>
    <x v="10"/>
    <x v="0"/>
    <x v="0"/>
    <x v="0"/>
    <x v="1"/>
    <n v="0"/>
    <n v="1"/>
    <n v="0"/>
    <x v="1052"/>
    <n v="0"/>
    <n v="0"/>
    <x v="1"/>
    <n v="0"/>
    <x v="0"/>
    <x v="0"/>
    <x v="0"/>
  </r>
  <r>
    <x v="3043"/>
    <d v="2018-03-07T00:00:00"/>
    <x v="589"/>
    <x v="36"/>
    <x v="0"/>
    <x v="1"/>
    <x v="0"/>
    <x v="10"/>
    <x v="0"/>
    <x v="0"/>
    <x v="0"/>
    <x v="0"/>
    <n v="1"/>
    <n v="1"/>
    <n v="0"/>
    <x v="466"/>
    <n v="0"/>
    <n v="0"/>
    <x v="0"/>
    <n v="0"/>
    <x v="0"/>
    <x v="0"/>
    <x v="0"/>
  </r>
  <r>
    <x v="3044"/>
    <d v="2018-03-07T00:00:00"/>
    <x v="605"/>
    <x v="2"/>
    <x v="1"/>
    <x v="1"/>
    <x v="0"/>
    <x v="9"/>
    <x v="0"/>
    <x v="0"/>
    <x v="0"/>
    <x v="1"/>
    <n v="0"/>
    <n v="0"/>
    <n v="0"/>
    <x v="697"/>
    <n v="0"/>
    <n v="0"/>
    <x v="0"/>
    <n v="0"/>
    <x v="0"/>
    <x v="0"/>
    <x v="0"/>
  </r>
  <r>
    <x v="3045"/>
    <d v="2018-03-07T00:00:00"/>
    <x v="588"/>
    <x v="20"/>
    <x v="0"/>
    <x v="1"/>
    <x v="1"/>
    <x v="3"/>
    <x v="0"/>
    <x v="0"/>
    <x v="0"/>
    <x v="1"/>
    <n v="0"/>
    <n v="1"/>
    <n v="0"/>
    <x v="891"/>
    <n v="0"/>
    <n v="0"/>
    <x v="1"/>
    <n v="0"/>
    <x v="0"/>
    <x v="0"/>
    <x v="0"/>
  </r>
  <r>
    <x v="3046"/>
    <d v="2018-03-07T00:00:00"/>
    <x v="589"/>
    <x v="37"/>
    <x v="1"/>
    <x v="1"/>
    <x v="1"/>
    <x v="10"/>
    <x v="0"/>
    <x v="0"/>
    <x v="0"/>
    <x v="1"/>
    <n v="1"/>
    <n v="1"/>
    <n v="0"/>
    <x v="768"/>
    <n v="0"/>
    <n v="0"/>
    <x v="1"/>
    <n v="0"/>
    <x v="0"/>
    <x v="0"/>
    <x v="0"/>
  </r>
  <r>
    <x v="3047"/>
    <d v="2018-03-07T00:00:00"/>
    <x v="579"/>
    <x v="51"/>
    <x v="1"/>
    <x v="1"/>
    <x v="0"/>
    <x v="19"/>
    <x v="0"/>
    <x v="0"/>
    <x v="0"/>
    <x v="1"/>
    <n v="1"/>
    <n v="1"/>
    <n v="0"/>
    <x v="724"/>
    <n v="0"/>
    <n v="1"/>
    <x v="0"/>
    <n v="1"/>
    <x v="0"/>
    <x v="0"/>
    <x v="0"/>
  </r>
  <r>
    <x v="3048"/>
    <d v="2018-04-07T00:00:00"/>
    <x v="579"/>
    <x v="14"/>
    <x v="1"/>
    <x v="1"/>
    <x v="0"/>
    <x v="3"/>
    <x v="0"/>
    <x v="0"/>
    <x v="0"/>
    <x v="1"/>
    <n v="1"/>
    <n v="1"/>
    <n v="0"/>
    <x v="931"/>
    <n v="1"/>
    <n v="0"/>
    <x v="0"/>
    <n v="0"/>
    <x v="0"/>
    <x v="0"/>
    <x v="0"/>
  </r>
  <r>
    <x v="3049"/>
    <d v="2018-04-07T00:00:00"/>
    <x v="589"/>
    <x v="22"/>
    <x v="0"/>
    <x v="1"/>
    <x v="1"/>
    <x v="7"/>
    <x v="0"/>
    <x v="0"/>
    <x v="0"/>
    <x v="1"/>
    <n v="1"/>
    <n v="1"/>
    <n v="0"/>
    <x v="646"/>
    <n v="1"/>
    <n v="0"/>
    <x v="1"/>
    <n v="0"/>
    <x v="0"/>
    <x v="0"/>
    <x v="0"/>
  </r>
  <r>
    <x v="3050"/>
    <d v="2018-04-07T00:00:00"/>
    <x v="589"/>
    <x v="30"/>
    <x v="1"/>
    <x v="1"/>
    <x v="1"/>
    <x v="7"/>
    <x v="0"/>
    <x v="0"/>
    <x v="0"/>
    <x v="1"/>
    <n v="0"/>
    <n v="0"/>
    <n v="0"/>
    <x v="343"/>
    <n v="0"/>
    <n v="0"/>
    <x v="1"/>
    <n v="0"/>
    <x v="0"/>
    <x v="0"/>
    <x v="0"/>
  </r>
  <r>
    <x v="3051"/>
    <d v="2018-07-04T00:00:00"/>
    <x v="502"/>
    <x v="7"/>
    <x v="1"/>
    <x v="0"/>
    <x v="0"/>
    <x v="5"/>
    <x v="1"/>
    <x v="0"/>
    <x v="0"/>
    <x v="1"/>
    <n v="0"/>
    <n v="0"/>
    <n v="0"/>
    <x v="54"/>
    <n v="0"/>
    <n v="1"/>
    <x v="0"/>
    <n v="1"/>
    <x v="1"/>
    <x v="0"/>
    <x v="0"/>
  </r>
  <r>
    <x v="3052"/>
    <d v="2018-04-07T00:00:00"/>
    <x v="606"/>
    <x v="14"/>
    <x v="0"/>
    <x v="1"/>
    <x v="0"/>
    <x v="11"/>
    <x v="0"/>
    <x v="0"/>
    <x v="0"/>
    <x v="0"/>
    <n v="1"/>
    <n v="1"/>
    <n v="1"/>
    <x v="783"/>
    <n v="1"/>
    <n v="1"/>
    <x v="1"/>
    <n v="1"/>
    <x v="0"/>
    <x v="0"/>
    <x v="0"/>
  </r>
  <r>
    <x v="3053"/>
    <d v="2018-07-04T00:00:00"/>
    <x v="502"/>
    <x v="11"/>
    <x v="1"/>
    <x v="1"/>
    <x v="0"/>
    <x v="5"/>
    <x v="1"/>
    <x v="0"/>
    <x v="0"/>
    <x v="0"/>
    <n v="0"/>
    <n v="0"/>
    <n v="0"/>
    <x v="711"/>
    <n v="0"/>
    <n v="1"/>
    <x v="0"/>
    <n v="1"/>
    <x v="0"/>
    <x v="0"/>
    <x v="0"/>
  </r>
  <r>
    <x v="3054"/>
    <d v="2018-05-07T00:00:00"/>
    <x v="607"/>
    <x v="4"/>
    <x v="1"/>
    <x v="0"/>
    <x v="0"/>
    <x v="11"/>
    <x v="0"/>
    <x v="0"/>
    <x v="0"/>
    <x v="1"/>
    <n v="0"/>
    <n v="1"/>
    <n v="1"/>
    <x v="139"/>
    <n v="0"/>
    <n v="0"/>
    <x v="0"/>
    <n v="1"/>
    <x v="0"/>
    <x v="0"/>
    <x v="0"/>
  </r>
  <r>
    <x v="3055"/>
    <d v="2018-05-07T00:00:00"/>
    <x v="599"/>
    <x v="17"/>
    <x v="1"/>
    <x v="1"/>
    <x v="0"/>
    <x v="16"/>
    <x v="0"/>
    <x v="0"/>
    <x v="0"/>
    <x v="1"/>
    <n v="1"/>
    <n v="1"/>
    <n v="1"/>
    <x v="551"/>
    <n v="1"/>
    <n v="0"/>
    <x v="0"/>
    <n v="1"/>
    <x v="0"/>
    <x v="0"/>
    <x v="0"/>
  </r>
  <r>
    <x v="3056"/>
    <d v="2018-05-07T00:00:00"/>
    <x v="579"/>
    <x v="48"/>
    <x v="0"/>
    <x v="1"/>
    <x v="0"/>
    <x v="10"/>
    <x v="0"/>
    <x v="0"/>
    <x v="0"/>
    <x v="0"/>
    <n v="0"/>
    <n v="1"/>
    <n v="0"/>
    <x v="693"/>
    <n v="1"/>
    <n v="0"/>
    <x v="1"/>
    <n v="1"/>
    <x v="0"/>
    <x v="0"/>
    <x v="0"/>
  </r>
  <r>
    <x v="3057"/>
    <d v="2018-05-07T00:00:00"/>
    <x v="579"/>
    <x v="48"/>
    <x v="0"/>
    <x v="1"/>
    <x v="0"/>
    <x v="10"/>
    <x v="0"/>
    <x v="0"/>
    <x v="0"/>
    <x v="0"/>
    <n v="0"/>
    <n v="1"/>
    <n v="0"/>
    <x v="693"/>
    <n v="1"/>
    <n v="0"/>
    <x v="1"/>
    <n v="1"/>
    <x v="0"/>
    <x v="0"/>
    <x v="0"/>
  </r>
  <r>
    <x v="3058"/>
    <d v="2018-05-07T00:00:00"/>
    <x v="601"/>
    <x v="17"/>
    <x v="0"/>
    <x v="1"/>
    <x v="0"/>
    <x v="2"/>
    <x v="0"/>
    <x v="0"/>
    <x v="0"/>
    <x v="1"/>
    <n v="0"/>
    <n v="0"/>
    <n v="0"/>
    <x v="33"/>
    <n v="0"/>
    <n v="0"/>
    <x v="1"/>
    <n v="0"/>
    <x v="0"/>
    <x v="0"/>
    <x v="0"/>
  </r>
  <r>
    <x v="3059"/>
    <d v="2018-05-07T00:00:00"/>
    <x v="597"/>
    <x v="30"/>
    <x v="1"/>
    <x v="1"/>
    <x v="1"/>
    <x v="5"/>
    <x v="0"/>
    <x v="0"/>
    <x v="0"/>
    <x v="1"/>
    <n v="1"/>
    <n v="1"/>
    <n v="0"/>
    <x v="680"/>
    <n v="0"/>
    <n v="0"/>
    <x v="0"/>
    <n v="0"/>
    <x v="0"/>
    <x v="0"/>
    <x v="0"/>
  </r>
  <r>
    <x v="3060"/>
    <d v="2018-05-07T00:00:00"/>
    <x v="597"/>
    <x v="30"/>
    <x v="1"/>
    <x v="1"/>
    <x v="1"/>
    <x v="5"/>
    <x v="0"/>
    <x v="0"/>
    <x v="0"/>
    <x v="1"/>
    <n v="1"/>
    <n v="1"/>
    <n v="0"/>
    <x v="680"/>
    <n v="0"/>
    <n v="0"/>
    <x v="0"/>
    <n v="0"/>
    <x v="0"/>
    <x v="0"/>
    <x v="0"/>
  </r>
  <r>
    <x v="3061"/>
    <d v="2018-07-05T00:00:00"/>
    <x v="608"/>
    <x v="1"/>
    <x v="0"/>
    <x v="0"/>
    <x v="0"/>
    <x v="8"/>
    <x v="0"/>
    <x v="0"/>
    <x v="1"/>
    <x v="1"/>
    <n v="0"/>
    <n v="1"/>
    <n v="0"/>
    <x v="592"/>
    <n v="0"/>
    <n v="1"/>
    <x v="1"/>
    <n v="0"/>
    <x v="1"/>
    <x v="0"/>
    <x v="1"/>
  </r>
  <r>
    <x v="3062"/>
    <d v="2018-05-07T00:00:00"/>
    <x v="588"/>
    <x v="42"/>
    <x v="1"/>
    <x v="0"/>
    <x v="0"/>
    <x v="7"/>
    <x v="0"/>
    <x v="0"/>
    <x v="0"/>
    <x v="1"/>
    <n v="1"/>
    <n v="1"/>
    <n v="0"/>
    <x v="1000"/>
    <n v="0"/>
    <n v="1"/>
    <x v="1"/>
    <n v="0"/>
    <x v="0"/>
    <x v="0"/>
    <x v="0"/>
  </r>
  <r>
    <x v="3063"/>
    <d v="2018-05-07T00:00:00"/>
    <x v="605"/>
    <x v="46"/>
    <x v="0"/>
    <x v="1"/>
    <x v="0"/>
    <x v="3"/>
    <x v="0"/>
    <x v="0"/>
    <x v="0"/>
    <x v="1"/>
    <n v="0"/>
    <n v="0"/>
    <n v="0"/>
    <x v="578"/>
    <n v="1"/>
    <n v="1"/>
    <x v="0"/>
    <n v="0"/>
    <x v="0"/>
    <x v="0"/>
    <x v="0"/>
  </r>
  <r>
    <x v="3064"/>
    <d v="2018-05-07T00:00:00"/>
    <x v="579"/>
    <x v="1"/>
    <x v="0"/>
    <x v="1"/>
    <x v="0"/>
    <x v="10"/>
    <x v="0"/>
    <x v="0"/>
    <x v="1"/>
    <x v="0"/>
    <n v="1"/>
    <n v="1"/>
    <n v="0"/>
    <x v="1053"/>
    <n v="0"/>
    <n v="1"/>
    <x v="1"/>
    <n v="0"/>
    <x v="0"/>
    <x v="0"/>
    <x v="1"/>
  </r>
  <r>
    <x v="3065"/>
    <d v="2018-06-07T00:00:00"/>
    <x v="600"/>
    <x v="0"/>
    <x v="0"/>
    <x v="0"/>
    <x v="0"/>
    <x v="19"/>
    <x v="0"/>
    <x v="0"/>
    <x v="0"/>
    <x v="1"/>
    <n v="1"/>
    <n v="1"/>
    <n v="0"/>
    <x v="216"/>
    <n v="0"/>
    <n v="0"/>
    <x v="0"/>
    <n v="0"/>
    <x v="0"/>
    <x v="0"/>
    <x v="0"/>
  </r>
  <r>
    <x v="3066"/>
    <d v="2018-06-07T00:00:00"/>
    <x v="579"/>
    <x v="40"/>
    <x v="0"/>
    <x v="0"/>
    <x v="0"/>
    <x v="7"/>
    <x v="0"/>
    <x v="0"/>
    <x v="0"/>
    <x v="1"/>
    <n v="1"/>
    <n v="1"/>
    <n v="0"/>
    <x v="893"/>
    <n v="0"/>
    <n v="0"/>
    <x v="0"/>
    <n v="0"/>
    <x v="0"/>
    <x v="0"/>
    <x v="0"/>
  </r>
  <r>
    <x v="3067"/>
    <d v="2018-06-07T00:00:00"/>
    <x v="600"/>
    <x v="0"/>
    <x v="0"/>
    <x v="0"/>
    <x v="0"/>
    <x v="19"/>
    <x v="0"/>
    <x v="0"/>
    <x v="0"/>
    <x v="1"/>
    <n v="1"/>
    <n v="1"/>
    <n v="0"/>
    <x v="245"/>
    <n v="0"/>
    <n v="0"/>
    <x v="1"/>
    <n v="0"/>
    <x v="0"/>
    <x v="0"/>
    <x v="0"/>
  </r>
  <r>
    <x v="3068"/>
    <d v="2018-07-06T00:00:00"/>
    <x v="589"/>
    <x v="16"/>
    <x v="1"/>
    <x v="0"/>
    <x v="0"/>
    <x v="5"/>
    <x v="1"/>
    <x v="0"/>
    <x v="0"/>
    <x v="1"/>
    <n v="0"/>
    <n v="1"/>
    <n v="0"/>
    <x v="1054"/>
    <n v="0"/>
    <n v="0"/>
    <x v="1"/>
    <n v="0"/>
    <x v="0"/>
    <x v="0"/>
    <x v="0"/>
  </r>
  <r>
    <x v="3069"/>
    <d v="2018-06-07T00:00:00"/>
    <x v="589"/>
    <x v="3"/>
    <x v="0"/>
    <x v="1"/>
    <x v="0"/>
    <x v="5"/>
    <x v="0"/>
    <x v="0"/>
    <x v="0"/>
    <x v="0"/>
    <n v="0"/>
    <n v="0"/>
    <n v="0"/>
    <x v="10"/>
    <n v="0"/>
    <n v="0"/>
    <x v="1"/>
    <n v="0"/>
    <x v="0"/>
    <x v="0"/>
    <x v="0"/>
  </r>
  <r>
    <x v="3070"/>
    <d v="2018-06-07T00:00:00"/>
    <x v="589"/>
    <x v="3"/>
    <x v="0"/>
    <x v="1"/>
    <x v="0"/>
    <x v="5"/>
    <x v="0"/>
    <x v="0"/>
    <x v="0"/>
    <x v="0"/>
    <n v="0"/>
    <n v="0"/>
    <n v="0"/>
    <x v="10"/>
    <n v="0"/>
    <n v="0"/>
    <x v="1"/>
    <n v="0"/>
    <x v="0"/>
    <x v="0"/>
    <x v="0"/>
  </r>
  <r>
    <x v="3071"/>
    <d v="2018-07-06T00:00:00"/>
    <x v="604"/>
    <x v="68"/>
    <x v="1"/>
    <x v="1"/>
    <x v="0"/>
    <x v="19"/>
    <x v="1"/>
    <x v="0"/>
    <x v="0"/>
    <x v="1"/>
    <n v="0"/>
    <n v="0"/>
    <n v="0"/>
    <x v="358"/>
    <n v="0"/>
    <n v="0"/>
    <x v="1"/>
    <n v="0"/>
    <x v="1"/>
    <x v="0"/>
    <x v="0"/>
  </r>
  <r>
    <x v="3072"/>
    <d v="2018-06-07T00:00:00"/>
    <x v="607"/>
    <x v="9"/>
    <x v="1"/>
    <x v="1"/>
    <x v="0"/>
    <x v="8"/>
    <x v="0"/>
    <x v="0"/>
    <x v="0"/>
    <x v="1"/>
    <n v="0"/>
    <n v="0"/>
    <n v="0"/>
    <x v="5"/>
    <n v="0"/>
    <n v="0"/>
    <x v="0"/>
    <n v="0"/>
    <x v="0"/>
    <x v="0"/>
    <x v="0"/>
  </r>
  <r>
    <x v="3073"/>
    <d v="2018-06-07T00:00:00"/>
    <x v="602"/>
    <x v="5"/>
    <x v="0"/>
    <x v="1"/>
    <x v="1"/>
    <x v="20"/>
    <x v="0"/>
    <x v="0"/>
    <x v="0"/>
    <x v="1"/>
    <n v="0"/>
    <n v="0"/>
    <n v="0"/>
    <x v="33"/>
    <n v="0"/>
    <n v="0"/>
    <x v="1"/>
    <n v="0"/>
    <x v="0"/>
    <x v="0"/>
    <x v="0"/>
  </r>
  <r>
    <x v="3074"/>
    <d v="2018-06-07T00:00:00"/>
    <x v="609"/>
    <x v="26"/>
    <x v="1"/>
    <x v="1"/>
    <x v="0"/>
    <x v="11"/>
    <x v="0"/>
    <x v="0"/>
    <x v="0"/>
    <x v="0"/>
    <n v="1"/>
    <n v="1"/>
    <n v="0"/>
    <x v="1055"/>
    <n v="1"/>
    <n v="1"/>
    <x v="0"/>
    <n v="0"/>
    <x v="0"/>
    <x v="0"/>
    <x v="0"/>
  </r>
  <r>
    <x v="3075"/>
    <d v="2018-06-07T00:00:00"/>
    <x v="605"/>
    <x v="20"/>
    <x v="0"/>
    <x v="1"/>
    <x v="0"/>
    <x v="10"/>
    <x v="0"/>
    <x v="0"/>
    <x v="0"/>
    <x v="0"/>
    <n v="1"/>
    <n v="1"/>
    <n v="0"/>
    <x v="503"/>
    <n v="0"/>
    <n v="1"/>
    <x v="1"/>
    <n v="0"/>
    <x v="0"/>
    <x v="0"/>
    <x v="0"/>
  </r>
  <r>
    <x v="3076"/>
    <d v="2018-06-07T00:00:00"/>
    <x v="600"/>
    <x v="13"/>
    <x v="1"/>
    <x v="1"/>
    <x v="0"/>
    <x v="19"/>
    <x v="0"/>
    <x v="0"/>
    <x v="0"/>
    <x v="1"/>
    <n v="0"/>
    <n v="1"/>
    <n v="1"/>
    <x v="109"/>
    <n v="1"/>
    <n v="1"/>
    <x v="0"/>
    <n v="1"/>
    <x v="0"/>
    <x v="0"/>
    <x v="0"/>
  </r>
  <r>
    <x v="3077"/>
    <d v="2018-06-07T00:00:00"/>
    <x v="603"/>
    <x v="33"/>
    <x v="0"/>
    <x v="0"/>
    <x v="1"/>
    <x v="3"/>
    <x v="0"/>
    <x v="0"/>
    <x v="0"/>
    <x v="0"/>
    <n v="1"/>
    <n v="1"/>
    <n v="1"/>
    <x v="148"/>
    <n v="0"/>
    <n v="1"/>
    <x v="1"/>
    <n v="1"/>
    <x v="0"/>
    <x v="0"/>
    <x v="0"/>
  </r>
  <r>
    <x v="3078"/>
    <d v="2018-07-07T00:00:00"/>
    <x v="599"/>
    <x v="61"/>
    <x v="0"/>
    <x v="1"/>
    <x v="0"/>
    <x v="4"/>
    <x v="2"/>
    <x v="0"/>
    <x v="0"/>
    <x v="1"/>
    <n v="0"/>
    <n v="1"/>
    <n v="1"/>
    <x v="328"/>
    <n v="1"/>
    <n v="0"/>
    <x v="0"/>
    <n v="1"/>
    <x v="0"/>
    <x v="0"/>
    <x v="0"/>
  </r>
  <r>
    <x v="3079"/>
    <d v="2018-07-07T00:00:00"/>
    <x v="601"/>
    <x v="18"/>
    <x v="0"/>
    <x v="1"/>
    <x v="0"/>
    <x v="9"/>
    <x v="0"/>
    <x v="0"/>
    <x v="0"/>
    <x v="1"/>
    <n v="0"/>
    <n v="1"/>
    <n v="0"/>
    <x v="46"/>
    <n v="0"/>
    <n v="0"/>
    <x v="1"/>
    <n v="0"/>
    <x v="0"/>
    <x v="0"/>
    <x v="0"/>
  </r>
  <r>
    <x v="3080"/>
    <d v="2018-07-07T00:00:00"/>
    <x v="601"/>
    <x v="18"/>
    <x v="0"/>
    <x v="1"/>
    <x v="0"/>
    <x v="9"/>
    <x v="0"/>
    <x v="0"/>
    <x v="0"/>
    <x v="1"/>
    <n v="0"/>
    <n v="1"/>
    <n v="0"/>
    <x v="46"/>
    <n v="0"/>
    <n v="0"/>
    <x v="1"/>
    <n v="0"/>
    <x v="0"/>
    <x v="0"/>
    <x v="0"/>
  </r>
  <r>
    <x v="3081"/>
    <d v="2018-07-07T00:00:00"/>
    <x v="601"/>
    <x v="14"/>
    <x v="0"/>
    <x v="1"/>
    <x v="0"/>
    <x v="9"/>
    <x v="0"/>
    <x v="0"/>
    <x v="0"/>
    <x v="1"/>
    <n v="0"/>
    <n v="0"/>
    <n v="0"/>
    <x v="13"/>
    <n v="0"/>
    <n v="0"/>
    <x v="0"/>
    <n v="0"/>
    <x v="0"/>
    <x v="0"/>
    <x v="0"/>
  </r>
  <r>
    <x v="3082"/>
    <d v="2018-07-07T00:00:00"/>
    <x v="605"/>
    <x v="14"/>
    <x v="1"/>
    <x v="0"/>
    <x v="1"/>
    <x v="7"/>
    <x v="0"/>
    <x v="0"/>
    <x v="0"/>
    <x v="1"/>
    <n v="0"/>
    <n v="0"/>
    <n v="0"/>
    <x v="719"/>
    <n v="0"/>
    <n v="0"/>
    <x v="1"/>
    <n v="0"/>
    <x v="0"/>
    <x v="0"/>
    <x v="0"/>
  </r>
  <r>
    <x v="3083"/>
    <d v="2018-07-07T00:00:00"/>
    <x v="610"/>
    <x v="38"/>
    <x v="0"/>
    <x v="0"/>
    <x v="0"/>
    <x v="19"/>
    <x v="0"/>
    <x v="0"/>
    <x v="0"/>
    <x v="1"/>
    <n v="1"/>
    <n v="1"/>
    <n v="0"/>
    <x v="116"/>
    <n v="0"/>
    <n v="1"/>
    <x v="0"/>
    <n v="0"/>
    <x v="0"/>
    <x v="0"/>
    <x v="0"/>
  </r>
  <r>
    <x v="3084"/>
    <d v="2018-07-07T00:00:00"/>
    <x v="603"/>
    <x v="9"/>
    <x v="0"/>
    <x v="1"/>
    <x v="0"/>
    <x v="10"/>
    <x v="0"/>
    <x v="0"/>
    <x v="0"/>
    <x v="1"/>
    <n v="0"/>
    <n v="1"/>
    <n v="0"/>
    <x v="1056"/>
    <n v="0"/>
    <n v="1"/>
    <x v="1"/>
    <n v="0"/>
    <x v="0"/>
    <x v="0"/>
    <x v="0"/>
  </r>
  <r>
    <x v="3085"/>
    <d v="2018-07-07T00:00:00"/>
    <x v="606"/>
    <x v="32"/>
    <x v="0"/>
    <x v="1"/>
    <x v="0"/>
    <x v="13"/>
    <x v="0"/>
    <x v="0"/>
    <x v="0"/>
    <x v="1"/>
    <n v="0"/>
    <n v="0"/>
    <n v="0"/>
    <x v="1057"/>
    <n v="0"/>
    <n v="1"/>
    <x v="0"/>
    <n v="0"/>
    <x v="0"/>
    <x v="0"/>
    <x v="0"/>
  </r>
  <r>
    <x v="3086"/>
    <d v="2018-07-07T00:00:00"/>
    <x v="601"/>
    <x v="18"/>
    <x v="0"/>
    <x v="1"/>
    <x v="0"/>
    <x v="9"/>
    <x v="0"/>
    <x v="0"/>
    <x v="0"/>
    <x v="1"/>
    <n v="1"/>
    <n v="1"/>
    <n v="0"/>
    <x v="671"/>
    <n v="0"/>
    <n v="1"/>
    <x v="1"/>
    <n v="0"/>
    <x v="0"/>
    <x v="0"/>
    <x v="0"/>
  </r>
  <r>
    <x v="3087"/>
    <d v="2018-07-07T00:00:00"/>
    <x v="606"/>
    <x v="17"/>
    <x v="0"/>
    <x v="1"/>
    <x v="0"/>
    <x v="13"/>
    <x v="2"/>
    <x v="0"/>
    <x v="0"/>
    <x v="1"/>
    <n v="0"/>
    <n v="1"/>
    <n v="0"/>
    <x v="664"/>
    <n v="1"/>
    <n v="1"/>
    <x v="0"/>
    <n v="1"/>
    <x v="0"/>
    <x v="0"/>
    <x v="0"/>
  </r>
  <r>
    <x v="3088"/>
    <d v="2018-07-07T00:00:00"/>
    <x v="579"/>
    <x v="15"/>
    <x v="0"/>
    <x v="1"/>
    <x v="1"/>
    <x v="0"/>
    <x v="0"/>
    <x v="0"/>
    <x v="0"/>
    <x v="0"/>
    <n v="0"/>
    <n v="1"/>
    <n v="0"/>
    <x v="16"/>
    <n v="0"/>
    <n v="1"/>
    <x v="1"/>
    <n v="0"/>
    <x v="0"/>
    <x v="0"/>
    <x v="0"/>
  </r>
  <r>
    <x v="3089"/>
    <d v="2018-07-08T00:00:00"/>
    <x v="611"/>
    <x v="14"/>
    <x v="1"/>
    <x v="0"/>
    <x v="0"/>
    <x v="8"/>
    <x v="1"/>
    <x v="0"/>
    <x v="0"/>
    <x v="1"/>
    <n v="0"/>
    <n v="1"/>
    <n v="0"/>
    <x v="1058"/>
    <n v="1"/>
    <n v="0"/>
    <x v="0"/>
    <n v="1"/>
    <x v="0"/>
    <x v="0"/>
    <x v="0"/>
  </r>
  <r>
    <x v="3090"/>
    <d v="2018-08-07T00:00:00"/>
    <x v="603"/>
    <x v="17"/>
    <x v="0"/>
    <x v="1"/>
    <x v="0"/>
    <x v="7"/>
    <x v="0"/>
    <x v="0"/>
    <x v="0"/>
    <x v="1"/>
    <n v="1"/>
    <n v="1"/>
    <n v="0"/>
    <x v="393"/>
    <n v="0"/>
    <n v="1"/>
    <x v="0"/>
    <n v="0"/>
    <x v="0"/>
    <x v="0"/>
    <x v="0"/>
  </r>
  <r>
    <x v="3091"/>
    <d v="2018-08-07T00:00:00"/>
    <x v="605"/>
    <x v="43"/>
    <x v="0"/>
    <x v="1"/>
    <x v="0"/>
    <x v="0"/>
    <x v="0"/>
    <x v="0"/>
    <x v="0"/>
    <x v="0"/>
    <n v="1"/>
    <n v="1"/>
    <n v="1"/>
    <x v="852"/>
    <n v="1"/>
    <n v="1"/>
    <x v="1"/>
    <n v="1"/>
    <x v="0"/>
    <x v="0"/>
    <x v="0"/>
  </r>
  <r>
    <x v="3092"/>
    <d v="2018-07-08T00:00:00"/>
    <x v="608"/>
    <x v="22"/>
    <x v="1"/>
    <x v="1"/>
    <x v="0"/>
    <x v="9"/>
    <x v="0"/>
    <x v="0"/>
    <x v="0"/>
    <x v="1"/>
    <n v="0"/>
    <n v="1"/>
    <n v="0"/>
    <x v="756"/>
    <n v="1"/>
    <n v="1"/>
    <x v="1"/>
    <n v="0"/>
    <x v="0"/>
    <x v="0"/>
    <x v="0"/>
  </r>
  <r>
    <x v="3093"/>
    <d v="2018-09-07T00:00:00"/>
    <x v="602"/>
    <x v="38"/>
    <x v="0"/>
    <x v="0"/>
    <x v="0"/>
    <x v="2"/>
    <x v="0"/>
    <x v="0"/>
    <x v="0"/>
    <x v="1"/>
    <n v="1"/>
    <n v="1"/>
    <n v="0"/>
    <x v="343"/>
    <n v="0"/>
    <n v="0"/>
    <x v="1"/>
    <n v="0"/>
    <x v="0"/>
    <x v="1"/>
    <x v="0"/>
  </r>
  <r>
    <x v="3094"/>
    <d v="2018-09-07T00:00:00"/>
    <x v="612"/>
    <x v="84"/>
    <x v="1"/>
    <x v="1"/>
    <x v="0"/>
    <x v="1"/>
    <x v="0"/>
    <x v="0"/>
    <x v="0"/>
    <x v="1"/>
    <n v="0"/>
    <n v="0"/>
    <n v="0"/>
    <x v="667"/>
    <n v="0"/>
    <n v="0"/>
    <x v="1"/>
    <n v="0"/>
    <x v="0"/>
    <x v="0"/>
    <x v="0"/>
  </r>
  <r>
    <x v="3095"/>
    <d v="2018-09-07T00:00:00"/>
    <x v="603"/>
    <x v="51"/>
    <x v="0"/>
    <x v="1"/>
    <x v="0"/>
    <x v="0"/>
    <x v="0"/>
    <x v="0"/>
    <x v="0"/>
    <x v="0"/>
    <n v="1"/>
    <n v="1"/>
    <n v="1"/>
    <x v="163"/>
    <n v="1"/>
    <n v="0"/>
    <x v="1"/>
    <n v="1"/>
    <x v="0"/>
    <x v="0"/>
    <x v="0"/>
  </r>
  <r>
    <x v="3096"/>
    <d v="2018-09-07T00:00:00"/>
    <x v="601"/>
    <x v="2"/>
    <x v="1"/>
    <x v="1"/>
    <x v="0"/>
    <x v="3"/>
    <x v="0"/>
    <x v="0"/>
    <x v="0"/>
    <x v="0"/>
    <n v="1"/>
    <n v="1"/>
    <n v="0"/>
    <x v="307"/>
    <n v="0"/>
    <n v="0"/>
    <x v="0"/>
    <n v="0"/>
    <x v="0"/>
    <x v="0"/>
    <x v="0"/>
  </r>
  <r>
    <x v="3097"/>
    <d v="2018-09-07T00:00:00"/>
    <x v="607"/>
    <x v="16"/>
    <x v="0"/>
    <x v="1"/>
    <x v="0"/>
    <x v="9"/>
    <x v="0"/>
    <x v="0"/>
    <x v="0"/>
    <x v="0"/>
    <n v="1"/>
    <n v="1"/>
    <n v="0"/>
    <x v="488"/>
    <n v="0"/>
    <n v="0"/>
    <x v="1"/>
    <n v="0"/>
    <x v="0"/>
    <x v="0"/>
    <x v="0"/>
  </r>
  <r>
    <x v="3098"/>
    <d v="2018-09-07T00:00:00"/>
    <x v="610"/>
    <x v="11"/>
    <x v="0"/>
    <x v="1"/>
    <x v="0"/>
    <x v="10"/>
    <x v="0"/>
    <x v="0"/>
    <x v="0"/>
    <x v="1"/>
    <n v="0"/>
    <n v="1"/>
    <n v="0"/>
    <x v="415"/>
    <n v="0"/>
    <n v="1"/>
    <x v="1"/>
    <n v="0"/>
    <x v="0"/>
    <x v="0"/>
    <x v="0"/>
  </r>
  <r>
    <x v="3099"/>
    <d v="2018-10-07T00:00:00"/>
    <x v="613"/>
    <x v="2"/>
    <x v="1"/>
    <x v="1"/>
    <x v="0"/>
    <x v="2"/>
    <x v="0"/>
    <x v="0"/>
    <x v="0"/>
    <x v="0"/>
    <n v="0"/>
    <n v="1"/>
    <n v="0"/>
    <x v="931"/>
    <n v="0"/>
    <n v="0"/>
    <x v="1"/>
    <n v="1"/>
    <x v="0"/>
    <x v="0"/>
    <x v="0"/>
  </r>
  <r>
    <x v="3100"/>
    <d v="2018-10-07T00:00:00"/>
    <x v="599"/>
    <x v="26"/>
    <x v="0"/>
    <x v="1"/>
    <x v="0"/>
    <x v="11"/>
    <x v="0"/>
    <x v="0"/>
    <x v="0"/>
    <x v="0"/>
    <n v="1"/>
    <n v="1"/>
    <n v="0"/>
    <x v="89"/>
    <n v="0"/>
    <n v="0"/>
    <x v="0"/>
    <n v="0"/>
    <x v="0"/>
    <x v="0"/>
    <x v="0"/>
  </r>
  <r>
    <x v="3101"/>
    <d v="2018-10-07T00:00:00"/>
    <x v="610"/>
    <x v="15"/>
    <x v="0"/>
    <x v="0"/>
    <x v="0"/>
    <x v="7"/>
    <x v="0"/>
    <x v="0"/>
    <x v="0"/>
    <x v="1"/>
    <n v="0"/>
    <n v="1"/>
    <n v="0"/>
    <x v="277"/>
    <n v="0"/>
    <n v="1"/>
    <x v="0"/>
    <n v="0"/>
    <x v="0"/>
    <x v="0"/>
    <x v="0"/>
  </r>
  <r>
    <x v="3102"/>
    <d v="2018-10-07T00:00:00"/>
    <x v="601"/>
    <x v="2"/>
    <x v="0"/>
    <x v="0"/>
    <x v="0"/>
    <x v="10"/>
    <x v="0"/>
    <x v="0"/>
    <x v="0"/>
    <x v="1"/>
    <n v="0"/>
    <n v="1"/>
    <n v="0"/>
    <x v="570"/>
    <n v="0"/>
    <n v="1"/>
    <x v="1"/>
    <n v="0"/>
    <x v="0"/>
    <x v="0"/>
    <x v="0"/>
  </r>
  <r>
    <x v="3103"/>
    <d v="2018-07-10T00:00:00"/>
    <x v="614"/>
    <x v="32"/>
    <x v="1"/>
    <x v="0"/>
    <x v="0"/>
    <x v="9"/>
    <x v="1"/>
    <x v="0"/>
    <x v="0"/>
    <x v="1"/>
    <n v="0"/>
    <n v="0"/>
    <n v="0"/>
    <x v="47"/>
    <n v="0"/>
    <n v="1"/>
    <x v="0"/>
    <n v="1"/>
    <x v="1"/>
    <x v="0"/>
    <x v="0"/>
  </r>
  <r>
    <x v="3104"/>
    <d v="2018-10-07T00:00:00"/>
    <x v="609"/>
    <x v="2"/>
    <x v="0"/>
    <x v="1"/>
    <x v="0"/>
    <x v="9"/>
    <x v="0"/>
    <x v="0"/>
    <x v="0"/>
    <x v="0"/>
    <n v="1"/>
    <n v="1"/>
    <n v="1"/>
    <x v="1059"/>
    <n v="0"/>
    <n v="1"/>
    <x v="1"/>
    <n v="1"/>
    <x v="0"/>
    <x v="0"/>
    <x v="0"/>
  </r>
  <r>
    <x v="3105"/>
    <d v="2018-07-10T00:00:00"/>
    <x v="615"/>
    <x v="16"/>
    <x v="0"/>
    <x v="1"/>
    <x v="0"/>
    <x v="10"/>
    <x v="1"/>
    <x v="0"/>
    <x v="0"/>
    <x v="1"/>
    <n v="0"/>
    <n v="0"/>
    <n v="0"/>
    <x v="463"/>
    <n v="0"/>
    <n v="1"/>
    <x v="0"/>
    <n v="0"/>
    <x v="0"/>
    <x v="0"/>
    <x v="0"/>
  </r>
  <r>
    <x v="3106"/>
    <d v="2018-07-10T00:00:00"/>
    <x v="616"/>
    <x v="32"/>
    <x v="0"/>
    <x v="1"/>
    <x v="0"/>
    <x v="5"/>
    <x v="1"/>
    <x v="1"/>
    <x v="0"/>
    <x v="0"/>
    <n v="1"/>
    <n v="0"/>
    <n v="0"/>
    <x v="3"/>
    <n v="1"/>
    <n v="1"/>
    <x v="0"/>
    <n v="1"/>
    <x v="0"/>
    <x v="0"/>
    <x v="1"/>
  </r>
  <r>
    <x v="3107"/>
    <d v="2018-11-07T00:00:00"/>
    <x v="602"/>
    <x v="10"/>
    <x v="1"/>
    <x v="0"/>
    <x v="0"/>
    <x v="9"/>
    <x v="0"/>
    <x v="0"/>
    <x v="0"/>
    <x v="1"/>
    <n v="0"/>
    <n v="1"/>
    <n v="0"/>
    <x v="1027"/>
    <n v="0"/>
    <n v="0"/>
    <x v="1"/>
    <n v="1"/>
    <x v="0"/>
    <x v="0"/>
    <x v="0"/>
  </r>
  <r>
    <x v="3108"/>
    <d v="2018-11-07T00:00:00"/>
    <x v="606"/>
    <x v="50"/>
    <x v="1"/>
    <x v="1"/>
    <x v="0"/>
    <x v="10"/>
    <x v="0"/>
    <x v="0"/>
    <x v="0"/>
    <x v="1"/>
    <n v="0"/>
    <n v="0"/>
    <n v="0"/>
    <x v="346"/>
    <n v="0"/>
    <n v="0"/>
    <x v="0"/>
    <n v="0"/>
    <x v="0"/>
    <x v="0"/>
    <x v="0"/>
  </r>
  <r>
    <x v="3109"/>
    <d v="2018-11-07T00:00:00"/>
    <x v="592"/>
    <x v="5"/>
    <x v="0"/>
    <x v="1"/>
    <x v="0"/>
    <x v="16"/>
    <x v="0"/>
    <x v="0"/>
    <x v="0"/>
    <x v="1"/>
    <n v="0"/>
    <n v="0"/>
    <n v="0"/>
    <x v="839"/>
    <n v="0"/>
    <n v="0"/>
    <x v="1"/>
    <n v="0"/>
    <x v="0"/>
    <x v="0"/>
    <x v="0"/>
  </r>
  <r>
    <x v="3110"/>
    <d v="2018-11-07T00:00:00"/>
    <x v="610"/>
    <x v="6"/>
    <x v="0"/>
    <x v="1"/>
    <x v="0"/>
    <x v="0"/>
    <x v="0"/>
    <x v="0"/>
    <x v="0"/>
    <x v="0"/>
    <n v="0"/>
    <n v="0"/>
    <n v="0"/>
    <x v="533"/>
    <n v="1"/>
    <n v="0"/>
    <x v="0"/>
    <n v="1"/>
    <x v="0"/>
    <x v="0"/>
    <x v="0"/>
  </r>
  <r>
    <x v="3111"/>
    <d v="2018-11-07T00:00:00"/>
    <x v="609"/>
    <x v="77"/>
    <x v="1"/>
    <x v="1"/>
    <x v="0"/>
    <x v="19"/>
    <x v="0"/>
    <x v="0"/>
    <x v="0"/>
    <x v="1"/>
    <n v="0"/>
    <n v="0"/>
    <n v="0"/>
    <x v="10"/>
    <n v="0"/>
    <n v="0"/>
    <x v="1"/>
    <n v="0"/>
    <x v="0"/>
    <x v="0"/>
    <x v="0"/>
  </r>
  <r>
    <x v="3112"/>
    <d v="2018-07-11T00:00:00"/>
    <x v="611"/>
    <x v="9"/>
    <x v="1"/>
    <x v="1"/>
    <x v="0"/>
    <x v="9"/>
    <x v="0"/>
    <x v="0"/>
    <x v="0"/>
    <x v="1"/>
    <n v="0"/>
    <n v="0"/>
    <n v="1"/>
    <x v="914"/>
    <n v="0"/>
    <n v="0"/>
    <x v="1"/>
    <n v="1"/>
    <x v="1"/>
    <x v="0"/>
    <x v="0"/>
  </r>
  <r>
    <x v="3113"/>
    <d v="2018-11-07T00:00:00"/>
    <x v="602"/>
    <x v="56"/>
    <x v="0"/>
    <x v="1"/>
    <x v="0"/>
    <x v="9"/>
    <x v="0"/>
    <x v="0"/>
    <x v="0"/>
    <x v="1"/>
    <n v="0"/>
    <n v="1"/>
    <n v="0"/>
    <x v="691"/>
    <n v="0"/>
    <n v="0"/>
    <x v="1"/>
    <n v="1"/>
    <x v="0"/>
    <x v="0"/>
    <x v="0"/>
  </r>
  <r>
    <x v="3114"/>
    <d v="2018-07-11T00:00:00"/>
    <x v="614"/>
    <x v="12"/>
    <x v="0"/>
    <x v="0"/>
    <x v="0"/>
    <x v="19"/>
    <x v="0"/>
    <x v="0"/>
    <x v="0"/>
    <x v="1"/>
    <n v="1"/>
    <n v="0"/>
    <n v="0"/>
    <x v="858"/>
    <n v="0"/>
    <n v="1"/>
    <x v="1"/>
    <n v="0"/>
    <x v="0"/>
    <x v="0"/>
    <x v="0"/>
  </r>
  <r>
    <x v="3115"/>
    <d v="2018-11-07T00:00:00"/>
    <x v="606"/>
    <x v="4"/>
    <x v="0"/>
    <x v="1"/>
    <x v="0"/>
    <x v="10"/>
    <x v="0"/>
    <x v="0"/>
    <x v="0"/>
    <x v="1"/>
    <n v="1"/>
    <n v="1"/>
    <n v="0"/>
    <x v="170"/>
    <n v="0"/>
    <n v="1"/>
    <x v="1"/>
    <n v="0"/>
    <x v="0"/>
    <x v="0"/>
    <x v="0"/>
  </r>
  <r>
    <x v="3116"/>
    <d v="2018-11-07T00:00:00"/>
    <x v="600"/>
    <x v="2"/>
    <x v="1"/>
    <x v="1"/>
    <x v="0"/>
    <x v="5"/>
    <x v="0"/>
    <x v="0"/>
    <x v="0"/>
    <x v="1"/>
    <n v="1"/>
    <n v="1"/>
    <n v="0"/>
    <x v="1060"/>
    <n v="0"/>
    <n v="1"/>
    <x v="1"/>
    <n v="0"/>
    <x v="0"/>
    <x v="0"/>
    <x v="0"/>
  </r>
  <r>
    <x v="3117"/>
    <d v="2018-11-07T00:00:00"/>
    <x v="600"/>
    <x v="2"/>
    <x v="1"/>
    <x v="1"/>
    <x v="0"/>
    <x v="5"/>
    <x v="0"/>
    <x v="0"/>
    <x v="0"/>
    <x v="1"/>
    <n v="1"/>
    <n v="1"/>
    <n v="0"/>
    <x v="1060"/>
    <n v="0"/>
    <n v="1"/>
    <x v="1"/>
    <n v="0"/>
    <x v="0"/>
    <x v="0"/>
    <x v="0"/>
  </r>
  <r>
    <x v="3118"/>
    <d v="2018-07-11T00:00:00"/>
    <x v="611"/>
    <x v="11"/>
    <x v="0"/>
    <x v="1"/>
    <x v="0"/>
    <x v="9"/>
    <x v="0"/>
    <x v="0"/>
    <x v="0"/>
    <x v="1"/>
    <n v="0"/>
    <n v="1"/>
    <n v="0"/>
    <x v="1040"/>
    <n v="0"/>
    <n v="1"/>
    <x v="1"/>
    <n v="0"/>
    <x v="0"/>
    <x v="0"/>
    <x v="0"/>
  </r>
  <r>
    <x v="3119"/>
    <d v="2018-12-07T00:00:00"/>
    <x v="609"/>
    <x v="18"/>
    <x v="1"/>
    <x v="0"/>
    <x v="0"/>
    <x v="3"/>
    <x v="2"/>
    <x v="0"/>
    <x v="0"/>
    <x v="1"/>
    <n v="0"/>
    <n v="1"/>
    <n v="0"/>
    <x v="191"/>
    <n v="0"/>
    <n v="0"/>
    <x v="0"/>
    <n v="1"/>
    <x v="0"/>
    <x v="0"/>
    <x v="0"/>
  </r>
  <r>
    <x v="3120"/>
    <d v="2018-12-07T00:00:00"/>
    <x v="599"/>
    <x v="1"/>
    <x v="0"/>
    <x v="0"/>
    <x v="0"/>
    <x v="2"/>
    <x v="0"/>
    <x v="0"/>
    <x v="0"/>
    <x v="1"/>
    <n v="1"/>
    <n v="1"/>
    <n v="1"/>
    <x v="543"/>
    <n v="1"/>
    <n v="0"/>
    <x v="0"/>
    <n v="1"/>
    <x v="0"/>
    <x v="0"/>
    <x v="0"/>
  </r>
  <r>
    <x v="3121"/>
    <d v="2018-12-07T00:00:00"/>
    <x v="601"/>
    <x v="22"/>
    <x v="0"/>
    <x v="1"/>
    <x v="0"/>
    <x v="0"/>
    <x v="0"/>
    <x v="0"/>
    <x v="0"/>
    <x v="1"/>
    <n v="1"/>
    <n v="1"/>
    <n v="0"/>
    <x v="757"/>
    <n v="1"/>
    <n v="0"/>
    <x v="1"/>
    <n v="0"/>
    <x v="0"/>
    <x v="0"/>
    <x v="0"/>
  </r>
  <r>
    <x v="3122"/>
    <d v="2018-12-07T00:00:00"/>
    <x v="607"/>
    <x v="16"/>
    <x v="0"/>
    <x v="1"/>
    <x v="0"/>
    <x v="10"/>
    <x v="0"/>
    <x v="0"/>
    <x v="0"/>
    <x v="1"/>
    <n v="1"/>
    <n v="1"/>
    <n v="0"/>
    <x v="441"/>
    <n v="0"/>
    <n v="0"/>
    <x v="0"/>
    <n v="1"/>
    <x v="0"/>
    <x v="0"/>
    <x v="0"/>
  </r>
  <r>
    <x v="3123"/>
    <d v="2018-12-07T00:00:00"/>
    <x v="607"/>
    <x v="26"/>
    <x v="1"/>
    <x v="1"/>
    <x v="1"/>
    <x v="10"/>
    <x v="2"/>
    <x v="0"/>
    <x v="0"/>
    <x v="0"/>
    <n v="0"/>
    <n v="0"/>
    <n v="0"/>
    <x v="1061"/>
    <n v="0"/>
    <n v="0"/>
    <x v="0"/>
    <n v="0"/>
    <x v="0"/>
    <x v="0"/>
    <x v="0"/>
  </r>
  <r>
    <x v="3124"/>
    <d v="2018-12-07T00:00:00"/>
    <x v="613"/>
    <x v="4"/>
    <x v="0"/>
    <x v="0"/>
    <x v="0"/>
    <x v="9"/>
    <x v="0"/>
    <x v="0"/>
    <x v="1"/>
    <x v="1"/>
    <n v="0"/>
    <n v="1"/>
    <n v="0"/>
    <x v="525"/>
    <n v="0"/>
    <n v="1"/>
    <x v="0"/>
    <n v="0"/>
    <x v="0"/>
    <x v="0"/>
    <x v="1"/>
  </r>
  <r>
    <x v="3125"/>
    <d v="2018-07-12T00:00:00"/>
    <x v="617"/>
    <x v="23"/>
    <x v="0"/>
    <x v="1"/>
    <x v="0"/>
    <x v="5"/>
    <x v="1"/>
    <x v="0"/>
    <x v="0"/>
    <x v="1"/>
    <n v="1"/>
    <n v="1"/>
    <n v="1"/>
    <x v="0"/>
    <n v="0"/>
    <n v="1"/>
    <x v="0"/>
    <n v="1"/>
    <x v="0"/>
    <x v="0"/>
    <x v="0"/>
  </r>
  <r>
    <x v="3126"/>
    <d v="2018-07-12T00:00:00"/>
    <x v="618"/>
    <x v="31"/>
    <x v="0"/>
    <x v="1"/>
    <x v="1"/>
    <x v="26"/>
    <x v="1"/>
    <x v="0"/>
    <x v="0"/>
    <x v="1"/>
    <n v="0"/>
    <n v="0"/>
    <n v="0"/>
    <x v="11"/>
    <n v="1"/>
    <n v="1"/>
    <x v="0"/>
    <n v="1"/>
    <x v="1"/>
    <x v="0"/>
    <x v="0"/>
  </r>
  <r>
    <x v="3127"/>
    <d v="2018-12-07T00:00:00"/>
    <x v="602"/>
    <x v="11"/>
    <x v="1"/>
    <x v="1"/>
    <x v="1"/>
    <x v="19"/>
    <x v="0"/>
    <x v="0"/>
    <x v="0"/>
    <x v="0"/>
    <n v="1"/>
    <n v="1"/>
    <n v="0"/>
    <x v="390"/>
    <n v="1"/>
    <n v="1"/>
    <x v="1"/>
    <n v="0"/>
    <x v="0"/>
    <x v="0"/>
    <x v="0"/>
  </r>
  <r>
    <x v="3128"/>
    <s v="13/07/2018"/>
    <x v="619"/>
    <x v="17"/>
    <x v="1"/>
    <x v="1"/>
    <x v="0"/>
    <x v="16"/>
    <x v="0"/>
    <x v="0"/>
    <x v="0"/>
    <x v="1"/>
    <n v="0"/>
    <n v="1"/>
    <n v="1"/>
    <x v="484"/>
    <n v="1"/>
    <n v="0"/>
    <x v="0"/>
    <n v="1"/>
    <x v="0"/>
    <x v="0"/>
    <x v="0"/>
  </r>
  <r>
    <x v="3129"/>
    <s v="13/07/2018"/>
    <x v="601"/>
    <x v="50"/>
    <x v="0"/>
    <x v="1"/>
    <x v="0"/>
    <x v="5"/>
    <x v="0"/>
    <x v="0"/>
    <x v="0"/>
    <x v="0"/>
    <n v="1"/>
    <n v="1"/>
    <n v="0"/>
    <x v="390"/>
    <n v="0"/>
    <n v="0"/>
    <x v="1"/>
    <n v="0"/>
    <x v="0"/>
    <x v="1"/>
    <x v="0"/>
  </r>
  <r>
    <x v="3130"/>
    <s v="13/07/2018"/>
    <x v="620"/>
    <x v="20"/>
    <x v="0"/>
    <x v="1"/>
    <x v="1"/>
    <x v="42"/>
    <x v="0"/>
    <x v="0"/>
    <x v="0"/>
    <x v="1"/>
    <n v="0"/>
    <n v="0"/>
    <n v="0"/>
    <x v="628"/>
    <n v="0"/>
    <n v="0"/>
    <x v="0"/>
    <n v="0"/>
    <x v="0"/>
    <x v="0"/>
    <x v="0"/>
  </r>
  <r>
    <x v="3131"/>
    <s v="13/07/2018"/>
    <x v="620"/>
    <x v="20"/>
    <x v="0"/>
    <x v="1"/>
    <x v="1"/>
    <x v="42"/>
    <x v="0"/>
    <x v="0"/>
    <x v="0"/>
    <x v="1"/>
    <n v="0"/>
    <n v="0"/>
    <n v="0"/>
    <x v="628"/>
    <n v="0"/>
    <n v="0"/>
    <x v="0"/>
    <n v="0"/>
    <x v="0"/>
    <x v="0"/>
    <x v="0"/>
  </r>
  <r>
    <x v="3132"/>
    <s v="13/07/2018"/>
    <x v="609"/>
    <x v="55"/>
    <x v="0"/>
    <x v="0"/>
    <x v="0"/>
    <x v="10"/>
    <x v="0"/>
    <x v="0"/>
    <x v="0"/>
    <x v="1"/>
    <n v="0"/>
    <n v="0"/>
    <n v="0"/>
    <x v="1062"/>
    <n v="0"/>
    <n v="1"/>
    <x v="1"/>
    <n v="0"/>
    <x v="0"/>
    <x v="0"/>
    <x v="0"/>
  </r>
  <r>
    <x v="3133"/>
    <d v="2018-07-13T00:00:00"/>
    <x v="621"/>
    <x v="14"/>
    <x v="1"/>
    <x v="1"/>
    <x v="0"/>
    <x v="19"/>
    <x v="0"/>
    <x v="0"/>
    <x v="0"/>
    <x v="1"/>
    <n v="1"/>
    <n v="1"/>
    <n v="0"/>
    <x v="994"/>
    <n v="0"/>
    <n v="1"/>
    <x v="1"/>
    <n v="0"/>
    <x v="0"/>
    <x v="0"/>
    <x v="0"/>
  </r>
  <r>
    <x v="3134"/>
    <d v="2018-07-13T00:00:00"/>
    <x v="621"/>
    <x v="26"/>
    <x v="1"/>
    <x v="1"/>
    <x v="0"/>
    <x v="19"/>
    <x v="1"/>
    <x v="0"/>
    <x v="0"/>
    <x v="0"/>
    <n v="1"/>
    <n v="1"/>
    <n v="0"/>
    <x v="351"/>
    <n v="0"/>
    <n v="1"/>
    <x v="0"/>
    <n v="1"/>
    <x v="0"/>
    <x v="0"/>
    <x v="0"/>
  </r>
  <r>
    <x v="3135"/>
    <s v="13/07/2018"/>
    <x v="622"/>
    <x v="18"/>
    <x v="0"/>
    <x v="1"/>
    <x v="0"/>
    <x v="8"/>
    <x v="0"/>
    <x v="0"/>
    <x v="1"/>
    <x v="1"/>
    <n v="1"/>
    <n v="1"/>
    <n v="1"/>
    <x v="410"/>
    <n v="0"/>
    <n v="1"/>
    <x v="0"/>
    <n v="1"/>
    <x v="0"/>
    <x v="0"/>
    <x v="1"/>
  </r>
  <r>
    <x v="3136"/>
    <s v="14/07/2018"/>
    <x v="599"/>
    <x v="37"/>
    <x v="0"/>
    <x v="0"/>
    <x v="0"/>
    <x v="9"/>
    <x v="0"/>
    <x v="0"/>
    <x v="0"/>
    <x v="1"/>
    <n v="1"/>
    <n v="1"/>
    <n v="0"/>
    <x v="755"/>
    <n v="0"/>
    <n v="0"/>
    <x v="1"/>
    <n v="1"/>
    <x v="0"/>
    <x v="0"/>
    <x v="0"/>
  </r>
  <r>
    <x v="3137"/>
    <d v="2018-07-14T00:00:00"/>
    <x v="608"/>
    <x v="10"/>
    <x v="1"/>
    <x v="0"/>
    <x v="0"/>
    <x v="5"/>
    <x v="1"/>
    <x v="0"/>
    <x v="0"/>
    <x v="1"/>
    <n v="0"/>
    <n v="0"/>
    <n v="1"/>
    <x v="433"/>
    <n v="0"/>
    <n v="0"/>
    <x v="0"/>
    <n v="1"/>
    <x v="1"/>
    <x v="0"/>
    <x v="0"/>
  </r>
  <r>
    <x v="3138"/>
    <s v="14/07/2018"/>
    <x v="599"/>
    <x v="15"/>
    <x v="1"/>
    <x v="0"/>
    <x v="0"/>
    <x v="9"/>
    <x v="0"/>
    <x v="0"/>
    <x v="0"/>
    <x v="0"/>
    <n v="1"/>
    <n v="1"/>
    <n v="1"/>
    <x v="47"/>
    <n v="0"/>
    <n v="0"/>
    <x v="0"/>
    <n v="1"/>
    <x v="0"/>
    <x v="0"/>
    <x v="0"/>
  </r>
  <r>
    <x v="3139"/>
    <s v="14/07/2018"/>
    <x v="606"/>
    <x v="49"/>
    <x v="0"/>
    <x v="1"/>
    <x v="0"/>
    <x v="5"/>
    <x v="2"/>
    <x v="0"/>
    <x v="0"/>
    <x v="1"/>
    <n v="0"/>
    <n v="0"/>
    <n v="0"/>
    <x v="10"/>
    <n v="0"/>
    <n v="0"/>
    <x v="1"/>
    <n v="0"/>
    <x v="0"/>
    <x v="0"/>
    <x v="0"/>
  </r>
  <r>
    <x v="3140"/>
    <s v="14/07/2018"/>
    <x v="607"/>
    <x v="15"/>
    <x v="1"/>
    <x v="1"/>
    <x v="0"/>
    <x v="0"/>
    <x v="0"/>
    <x v="0"/>
    <x v="0"/>
    <x v="1"/>
    <n v="1"/>
    <n v="1"/>
    <n v="0"/>
    <x v="655"/>
    <n v="1"/>
    <n v="0"/>
    <x v="0"/>
    <n v="0"/>
    <x v="0"/>
    <x v="0"/>
    <x v="0"/>
  </r>
  <r>
    <x v="3141"/>
    <s v="14/07/2018"/>
    <x v="596"/>
    <x v="27"/>
    <x v="1"/>
    <x v="1"/>
    <x v="0"/>
    <x v="19"/>
    <x v="0"/>
    <x v="0"/>
    <x v="0"/>
    <x v="1"/>
    <n v="0"/>
    <n v="1"/>
    <n v="0"/>
    <x v="51"/>
    <n v="0"/>
    <n v="0"/>
    <x v="1"/>
    <n v="0"/>
    <x v="0"/>
    <x v="0"/>
    <x v="0"/>
  </r>
  <r>
    <x v="3142"/>
    <s v="14/07/2018"/>
    <x v="606"/>
    <x v="19"/>
    <x v="0"/>
    <x v="0"/>
    <x v="1"/>
    <x v="5"/>
    <x v="0"/>
    <x v="0"/>
    <x v="0"/>
    <x v="1"/>
    <n v="0"/>
    <n v="1"/>
    <n v="0"/>
    <x v="390"/>
    <n v="0"/>
    <n v="0"/>
    <x v="1"/>
    <n v="0"/>
    <x v="0"/>
    <x v="0"/>
    <x v="0"/>
  </r>
  <r>
    <x v="3143"/>
    <s v="14/07/2018"/>
    <x v="623"/>
    <x v="19"/>
    <x v="1"/>
    <x v="1"/>
    <x v="0"/>
    <x v="8"/>
    <x v="0"/>
    <x v="0"/>
    <x v="0"/>
    <x v="1"/>
    <n v="0"/>
    <n v="1"/>
    <n v="0"/>
    <x v="102"/>
    <n v="0"/>
    <n v="1"/>
    <x v="0"/>
    <n v="0"/>
    <x v="0"/>
    <x v="0"/>
    <x v="0"/>
  </r>
  <r>
    <x v="3144"/>
    <s v="14/07/2018"/>
    <x v="624"/>
    <x v="38"/>
    <x v="0"/>
    <x v="1"/>
    <x v="0"/>
    <x v="11"/>
    <x v="0"/>
    <x v="0"/>
    <x v="0"/>
    <x v="1"/>
    <n v="1"/>
    <n v="1"/>
    <n v="1"/>
    <x v="77"/>
    <n v="0"/>
    <n v="1"/>
    <x v="1"/>
    <n v="1"/>
    <x v="0"/>
    <x v="0"/>
    <x v="0"/>
  </r>
  <r>
    <x v="3145"/>
    <s v="15/07/2018"/>
    <x v="609"/>
    <x v="58"/>
    <x v="1"/>
    <x v="0"/>
    <x v="0"/>
    <x v="0"/>
    <x v="0"/>
    <x v="0"/>
    <x v="0"/>
    <x v="1"/>
    <n v="0"/>
    <n v="0"/>
    <n v="0"/>
    <x v="1063"/>
    <n v="1"/>
    <n v="0"/>
    <x v="0"/>
    <n v="0"/>
    <x v="0"/>
    <x v="0"/>
    <x v="0"/>
  </r>
  <r>
    <x v="3146"/>
    <d v="2018-07-15T00:00:00"/>
    <x v="625"/>
    <x v="22"/>
    <x v="1"/>
    <x v="0"/>
    <x v="0"/>
    <x v="3"/>
    <x v="0"/>
    <x v="0"/>
    <x v="0"/>
    <x v="1"/>
    <n v="1"/>
    <n v="0"/>
    <n v="0"/>
    <x v="79"/>
    <n v="0"/>
    <n v="0"/>
    <x v="1"/>
    <n v="1"/>
    <x v="1"/>
    <x v="0"/>
    <x v="0"/>
  </r>
  <r>
    <x v="3147"/>
    <d v="2018-07-15T00:00:00"/>
    <x v="598"/>
    <x v="36"/>
    <x v="0"/>
    <x v="0"/>
    <x v="0"/>
    <x v="5"/>
    <x v="1"/>
    <x v="0"/>
    <x v="0"/>
    <x v="1"/>
    <n v="1"/>
    <n v="0"/>
    <n v="0"/>
    <x v="848"/>
    <n v="0"/>
    <n v="0"/>
    <x v="0"/>
    <n v="1"/>
    <x v="1"/>
    <x v="1"/>
    <x v="0"/>
  </r>
  <r>
    <x v="3148"/>
    <s v="15/07/2018"/>
    <x v="596"/>
    <x v="6"/>
    <x v="0"/>
    <x v="1"/>
    <x v="0"/>
    <x v="3"/>
    <x v="0"/>
    <x v="0"/>
    <x v="0"/>
    <x v="0"/>
    <n v="0"/>
    <n v="0"/>
    <n v="1"/>
    <x v="161"/>
    <n v="0"/>
    <n v="0"/>
    <x v="0"/>
    <n v="1"/>
    <x v="0"/>
    <x v="0"/>
    <x v="0"/>
  </r>
  <r>
    <x v="3149"/>
    <s v="15/07/2018"/>
    <x v="609"/>
    <x v="27"/>
    <x v="1"/>
    <x v="1"/>
    <x v="0"/>
    <x v="0"/>
    <x v="0"/>
    <x v="0"/>
    <x v="0"/>
    <x v="1"/>
    <n v="0"/>
    <n v="0"/>
    <n v="0"/>
    <x v="415"/>
    <n v="0"/>
    <n v="0"/>
    <x v="1"/>
    <n v="0"/>
    <x v="0"/>
    <x v="0"/>
    <x v="0"/>
  </r>
  <r>
    <x v="3150"/>
    <s v="15/07/2018"/>
    <x v="609"/>
    <x v="69"/>
    <x v="1"/>
    <x v="1"/>
    <x v="0"/>
    <x v="0"/>
    <x v="0"/>
    <x v="0"/>
    <x v="0"/>
    <x v="1"/>
    <n v="0"/>
    <n v="0"/>
    <n v="0"/>
    <x v="488"/>
    <n v="1"/>
    <n v="0"/>
    <x v="1"/>
    <n v="0"/>
    <x v="0"/>
    <x v="0"/>
    <x v="0"/>
  </r>
  <r>
    <x v="3151"/>
    <s v="15/07/2018"/>
    <x v="609"/>
    <x v="5"/>
    <x v="0"/>
    <x v="1"/>
    <x v="1"/>
    <x v="0"/>
    <x v="0"/>
    <x v="0"/>
    <x v="0"/>
    <x v="1"/>
    <n v="0"/>
    <n v="1"/>
    <n v="0"/>
    <x v="691"/>
    <n v="0"/>
    <n v="0"/>
    <x v="1"/>
    <n v="0"/>
    <x v="0"/>
    <x v="0"/>
    <x v="0"/>
  </r>
  <r>
    <x v="3152"/>
    <s v="15/07/2018"/>
    <x v="596"/>
    <x v="10"/>
    <x v="0"/>
    <x v="1"/>
    <x v="0"/>
    <x v="3"/>
    <x v="0"/>
    <x v="0"/>
    <x v="0"/>
    <x v="1"/>
    <n v="0"/>
    <n v="1"/>
    <n v="0"/>
    <x v="400"/>
    <n v="0"/>
    <n v="1"/>
    <x v="1"/>
    <n v="0"/>
    <x v="0"/>
    <x v="0"/>
    <x v="0"/>
  </r>
  <r>
    <x v="3153"/>
    <d v="2018-07-15T00:00:00"/>
    <x v="598"/>
    <x v="36"/>
    <x v="0"/>
    <x v="1"/>
    <x v="0"/>
    <x v="5"/>
    <x v="1"/>
    <x v="0"/>
    <x v="0"/>
    <x v="1"/>
    <n v="0"/>
    <n v="0"/>
    <n v="0"/>
    <x v="792"/>
    <n v="0"/>
    <n v="1"/>
    <x v="0"/>
    <n v="1"/>
    <x v="0"/>
    <x v="0"/>
    <x v="0"/>
  </r>
  <r>
    <x v="3154"/>
    <s v="16/07/2018"/>
    <x v="626"/>
    <x v="12"/>
    <x v="1"/>
    <x v="1"/>
    <x v="0"/>
    <x v="8"/>
    <x v="0"/>
    <x v="0"/>
    <x v="0"/>
    <x v="0"/>
    <n v="0"/>
    <n v="0"/>
    <n v="0"/>
    <x v="400"/>
    <n v="0"/>
    <n v="0"/>
    <x v="1"/>
    <n v="0"/>
    <x v="0"/>
    <x v="0"/>
    <x v="0"/>
  </r>
  <r>
    <x v="3155"/>
    <d v="2018-07-16T00:00:00"/>
    <x v="621"/>
    <x v="30"/>
    <x v="0"/>
    <x v="1"/>
    <x v="0"/>
    <x v="7"/>
    <x v="0"/>
    <x v="0"/>
    <x v="0"/>
    <x v="1"/>
    <n v="0"/>
    <n v="1"/>
    <n v="0"/>
    <x v="672"/>
    <n v="0"/>
    <n v="0"/>
    <x v="1"/>
    <n v="0"/>
    <x v="0"/>
    <x v="0"/>
    <x v="0"/>
  </r>
  <r>
    <x v="3156"/>
    <s v="16/07/2018"/>
    <x v="602"/>
    <x v="15"/>
    <x v="1"/>
    <x v="1"/>
    <x v="1"/>
    <x v="0"/>
    <x v="0"/>
    <x v="0"/>
    <x v="0"/>
    <x v="1"/>
    <n v="1"/>
    <n v="1"/>
    <n v="0"/>
    <x v="594"/>
    <n v="0"/>
    <n v="0"/>
    <x v="1"/>
    <n v="0"/>
    <x v="0"/>
    <x v="0"/>
    <x v="0"/>
  </r>
  <r>
    <x v="3157"/>
    <s v="16/07/2018"/>
    <x v="602"/>
    <x v="2"/>
    <x v="1"/>
    <x v="0"/>
    <x v="0"/>
    <x v="0"/>
    <x v="0"/>
    <x v="0"/>
    <x v="0"/>
    <x v="1"/>
    <n v="0"/>
    <n v="0"/>
    <n v="1"/>
    <x v="506"/>
    <n v="0"/>
    <n v="1"/>
    <x v="0"/>
    <n v="1"/>
    <x v="0"/>
    <x v="0"/>
    <x v="0"/>
  </r>
  <r>
    <x v="3158"/>
    <d v="2018-07-16T00:00:00"/>
    <x v="621"/>
    <x v="9"/>
    <x v="0"/>
    <x v="0"/>
    <x v="0"/>
    <x v="7"/>
    <x v="0"/>
    <x v="1"/>
    <x v="0"/>
    <x v="0"/>
    <n v="0"/>
    <n v="0"/>
    <n v="0"/>
    <x v="85"/>
    <n v="0"/>
    <n v="1"/>
    <x v="1"/>
    <n v="0"/>
    <x v="0"/>
    <x v="0"/>
    <x v="1"/>
  </r>
  <r>
    <x v="3159"/>
    <s v="16/07/2018"/>
    <x v="602"/>
    <x v="22"/>
    <x v="0"/>
    <x v="0"/>
    <x v="0"/>
    <x v="0"/>
    <x v="0"/>
    <x v="0"/>
    <x v="0"/>
    <x v="1"/>
    <n v="1"/>
    <n v="1"/>
    <n v="0"/>
    <x v="240"/>
    <n v="0"/>
    <n v="1"/>
    <x v="0"/>
    <n v="0"/>
    <x v="0"/>
    <x v="0"/>
    <x v="0"/>
  </r>
  <r>
    <x v="3160"/>
    <d v="2018-07-16T00:00:00"/>
    <x v="598"/>
    <x v="58"/>
    <x v="0"/>
    <x v="1"/>
    <x v="0"/>
    <x v="18"/>
    <x v="1"/>
    <x v="0"/>
    <x v="0"/>
    <x v="1"/>
    <n v="1"/>
    <n v="0"/>
    <n v="0"/>
    <x v="523"/>
    <n v="0"/>
    <n v="1"/>
    <x v="1"/>
    <n v="0"/>
    <x v="0"/>
    <x v="0"/>
    <x v="0"/>
  </r>
  <r>
    <x v="3161"/>
    <d v="2018-07-16T00:00:00"/>
    <x v="627"/>
    <x v="30"/>
    <x v="0"/>
    <x v="1"/>
    <x v="0"/>
    <x v="3"/>
    <x v="0"/>
    <x v="0"/>
    <x v="1"/>
    <x v="0"/>
    <n v="1"/>
    <n v="0"/>
    <n v="0"/>
    <x v="79"/>
    <n v="0"/>
    <n v="1"/>
    <x v="1"/>
    <n v="1"/>
    <x v="0"/>
    <x v="0"/>
    <x v="1"/>
  </r>
  <r>
    <x v="3162"/>
    <s v="16/07/2018"/>
    <x v="622"/>
    <x v="53"/>
    <x v="0"/>
    <x v="1"/>
    <x v="0"/>
    <x v="9"/>
    <x v="0"/>
    <x v="0"/>
    <x v="0"/>
    <x v="0"/>
    <n v="0"/>
    <n v="1"/>
    <n v="0"/>
    <x v="1064"/>
    <n v="0"/>
    <n v="1"/>
    <x v="0"/>
    <n v="0"/>
    <x v="0"/>
    <x v="0"/>
    <x v="0"/>
  </r>
  <r>
    <x v="3163"/>
    <s v="16/07/2018"/>
    <x v="628"/>
    <x v="5"/>
    <x v="0"/>
    <x v="1"/>
    <x v="1"/>
    <x v="19"/>
    <x v="0"/>
    <x v="0"/>
    <x v="0"/>
    <x v="1"/>
    <n v="1"/>
    <n v="1"/>
    <n v="0"/>
    <x v="175"/>
    <n v="0"/>
    <n v="1"/>
    <x v="1"/>
    <n v="1"/>
    <x v="0"/>
    <x v="0"/>
    <x v="0"/>
  </r>
  <r>
    <x v="3164"/>
    <d v="2018-07-17T00:00:00"/>
    <x v="625"/>
    <x v="16"/>
    <x v="1"/>
    <x v="1"/>
    <x v="0"/>
    <x v="7"/>
    <x v="2"/>
    <x v="0"/>
    <x v="0"/>
    <x v="1"/>
    <n v="0"/>
    <n v="0"/>
    <n v="0"/>
    <x v="633"/>
    <n v="0"/>
    <n v="0"/>
    <x v="1"/>
    <n v="0"/>
    <x v="0"/>
    <x v="0"/>
    <x v="0"/>
  </r>
  <r>
    <x v="3165"/>
    <d v="2018-07-17T00:00:00"/>
    <x v="614"/>
    <x v="31"/>
    <x v="0"/>
    <x v="1"/>
    <x v="0"/>
    <x v="18"/>
    <x v="1"/>
    <x v="0"/>
    <x v="0"/>
    <x v="0"/>
    <n v="1"/>
    <n v="0"/>
    <n v="0"/>
    <x v="307"/>
    <n v="1"/>
    <n v="0"/>
    <x v="0"/>
    <n v="1"/>
    <x v="1"/>
    <x v="0"/>
    <x v="0"/>
  </r>
  <r>
    <x v="3166"/>
    <s v="17/07/2018"/>
    <x v="599"/>
    <x v="60"/>
    <x v="0"/>
    <x v="1"/>
    <x v="0"/>
    <x v="10"/>
    <x v="0"/>
    <x v="0"/>
    <x v="0"/>
    <x v="1"/>
    <n v="0"/>
    <n v="0"/>
    <n v="0"/>
    <x v="969"/>
    <n v="0"/>
    <n v="0"/>
    <x v="0"/>
    <n v="1"/>
    <x v="0"/>
    <x v="0"/>
    <x v="0"/>
  </r>
  <r>
    <x v="3167"/>
    <d v="2018-07-17T00:00:00"/>
    <x v="621"/>
    <x v="26"/>
    <x v="1"/>
    <x v="0"/>
    <x v="0"/>
    <x v="0"/>
    <x v="0"/>
    <x v="0"/>
    <x v="0"/>
    <x v="0"/>
    <n v="0"/>
    <n v="1"/>
    <n v="0"/>
    <x v="3"/>
    <n v="0"/>
    <n v="1"/>
    <x v="1"/>
    <n v="0"/>
    <x v="0"/>
    <x v="0"/>
    <x v="0"/>
  </r>
  <r>
    <x v="3168"/>
    <s v="17/07/2018"/>
    <x v="626"/>
    <x v="20"/>
    <x v="0"/>
    <x v="1"/>
    <x v="0"/>
    <x v="2"/>
    <x v="0"/>
    <x v="0"/>
    <x v="0"/>
    <x v="1"/>
    <n v="0"/>
    <n v="0"/>
    <n v="0"/>
    <x v="1020"/>
    <n v="0"/>
    <n v="1"/>
    <x v="1"/>
    <n v="0"/>
    <x v="0"/>
    <x v="0"/>
    <x v="0"/>
  </r>
  <r>
    <x v="3169"/>
    <s v="17/07/2018"/>
    <x v="613"/>
    <x v="61"/>
    <x v="0"/>
    <x v="1"/>
    <x v="0"/>
    <x v="0"/>
    <x v="0"/>
    <x v="0"/>
    <x v="0"/>
    <x v="1"/>
    <n v="0"/>
    <n v="0"/>
    <n v="0"/>
    <x v="10"/>
    <n v="0"/>
    <n v="1"/>
    <x v="1"/>
    <n v="0"/>
    <x v="0"/>
    <x v="0"/>
    <x v="0"/>
  </r>
  <r>
    <x v="3170"/>
    <s v="17/07/2018"/>
    <x v="622"/>
    <x v="17"/>
    <x v="1"/>
    <x v="1"/>
    <x v="0"/>
    <x v="19"/>
    <x v="0"/>
    <x v="0"/>
    <x v="0"/>
    <x v="0"/>
    <n v="1"/>
    <n v="1"/>
    <n v="0"/>
    <x v="1065"/>
    <n v="0"/>
    <n v="1"/>
    <x v="0"/>
    <n v="0"/>
    <x v="0"/>
    <x v="0"/>
    <x v="0"/>
  </r>
  <r>
    <x v="3171"/>
    <s v="18/07/2018"/>
    <x v="596"/>
    <x v="4"/>
    <x v="0"/>
    <x v="0"/>
    <x v="0"/>
    <x v="0"/>
    <x v="0"/>
    <x v="0"/>
    <x v="0"/>
    <x v="1"/>
    <n v="1"/>
    <n v="1"/>
    <n v="0"/>
    <x v="170"/>
    <n v="0"/>
    <n v="0"/>
    <x v="1"/>
    <n v="0"/>
    <x v="0"/>
    <x v="0"/>
    <x v="0"/>
  </r>
  <r>
    <x v="3172"/>
    <s v="18/07/2018"/>
    <x v="613"/>
    <x v="62"/>
    <x v="1"/>
    <x v="1"/>
    <x v="0"/>
    <x v="5"/>
    <x v="0"/>
    <x v="0"/>
    <x v="0"/>
    <x v="1"/>
    <n v="0"/>
    <n v="0"/>
    <n v="0"/>
    <x v="482"/>
    <n v="0"/>
    <n v="0"/>
    <x v="1"/>
    <n v="0"/>
    <x v="0"/>
    <x v="0"/>
    <x v="0"/>
  </r>
  <r>
    <x v="3173"/>
    <d v="2018-07-18T00:00:00"/>
    <x v="625"/>
    <x v="13"/>
    <x v="0"/>
    <x v="1"/>
    <x v="0"/>
    <x v="0"/>
    <x v="0"/>
    <x v="1"/>
    <x v="1"/>
    <x v="1"/>
    <n v="0"/>
    <n v="0"/>
    <n v="0"/>
    <x v="757"/>
    <n v="0"/>
    <n v="0"/>
    <x v="1"/>
    <n v="0"/>
    <x v="0"/>
    <x v="0"/>
    <x v="2"/>
  </r>
  <r>
    <x v="3174"/>
    <s v="18/07/2018"/>
    <x v="624"/>
    <x v="14"/>
    <x v="0"/>
    <x v="1"/>
    <x v="0"/>
    <x v="9"/>
    <x v="0"/>
    <x v="0"/>
    <x v="0"/>
    <x v="1"/>
    <n v="1"/>
    <n v="1"/>
    <n v="0"/>
    <x v="618"/>
    <n v="0"/>
    <n v="0"/>
    <x v="1"/>
    <n v="1"/>
    <x v="0"/>
    <x v="0"/>
    <x v="0"/>
  </r>
  <r>
    <x v="3175"/>
    <s v="18/07/2018"/>
    <x v="599"/>
    <x v="56"/>
    <x v="1"/>
    <x v="1"/>
    <x v="0"/>
    <x v="7"/>
    <x v="0"/>
    <x v="0"/>
    <x v="0"/>
    <x v="1"/>
    <n v="1"/>
    <n v="1"/>
    <n v="0"/>
    <x v="5"/>
    <n v="1"/>
    <n v="1"/>
    <x v="0"/>
    <n v="0"/>
    <x v="0"/>
    <x v="0"/>
    <x v="0"/>
  </r>
  <r>
    <x v="3176"/>
    <s v="18/07/2018"/>
    <x v="613"/>
    <x v="33"/>
    <x v="0"/>
    <x v="1"/>
    <x v="0"/>
    <x v="5"/>
    <x v="0"/>
    <x v="0"/>
    <x v="0"/>
    <x v="1"/>
    <n v="0"/>
    <n v="0"/>
    <n v="0"/>
    <x v="796"/>
    <n v="1"/>
    <n v="1"/>
    <x v="1"/>
    <n v="0"/>
    <x v="0"/>
    <x v="0"/>
    <x v="0"/>
  </r>
  <r>
    <x v="3177"/>
    <s v="19/07/2018"/>
    <x v="592"/>
    <x v="15"/>
    <x v="1"/>
    <x v="1"/>
    <x v="0"/>
    <x v="13"/>
    <x v="0"/>
    <x v="0"/>
    <x v="0"/>
    <x v="1"/>
    <n v="1"/>
    <n v="1"/>
    <n v="0"/>
    <x v="998"/>
    <n v="0"/>
    <n v="0"/>
    <x v="1"/>
    <n v="0"/>
    <x v="0"/>
    <x v="0"/>
    <x v="0"/>
  </r>
  <r>
    <x v="3178"/>
    <s v="19/07/2018"/>
    <x v="599"/>
    <x v="51"/>
    <x v="1"/>
    <x v="1"/>
    <x v="0"/>
    <x v="0"/>
    <x v="0"/>
    <x v="0"/>
    <x v="0"/>
    <x v="1"/>
    <n v="1"/>
    <n v="1"/>
    <n v="0"/>
    <x v="10"/>
    <n v="0"/>
    <n v="0"/>
    <x v="1"/>
    <n v="0"/>
    <x v="0"/>
    <x v="0"/>
    <x v="0"/>
  </r>
  <r>
    <x v="3179"/>
    <s v="19/07/2018"/>
    <x v="599"/>
    <x v="51"/>
    <x v="1"/>
    <x v="1"/>
    <x v="0"/>
    <x v="0"/>
    <x v="0"/>
    <x v="0"/>
    <x v="0"/>
    <x v="1"/>
    <n v="1"/>
    <n v="1"/>
    <n v="0"/>
    <x v="10"/>
    <n v="0"/>
    <n v="0"/>
    <x v="1"/>
    <n v="0"/>
    <x v="0"/>
    <x v="0"/>
    <x v="0"/>
  </r>
  <r>
    <x v="3180"/>
    <s v="19/07/2018"/>
    <x v="624"/>
    <x v="20"/>
    <x v="0"/>
    <x v="1"/>
    <x v="0"/>
    <x v="19"/>
    <x v="0"/>
    <x v="0"/>
    <x v="0"/>
    <x v="1"/>
    <n v="1"/>
    <n v="1"/>
    <n v="0"/>
    <x v="911"/>
    <n v="0"/>
    <n v="0"/>
    <x v="0"/>
    <n v="0"/>
    <x v="0"/>
    <x v="0"/>
    <x v="0"/>
  </r>
  <r>
    <x v="3181"/>
    <s v="19/07/2018"/>
    <x v="592"/>
    <x v="12"/>
    <x v="1"/>
    <x v="1"/>
    <x v="0"/>
    <x v="13"/>
    <x v="0"/>
    <x v="0"/>
    <x v="0"/>
    <x v="0"/>
    <n v="0"/>
    <n v="1"/>
    <n v="0"/>
    <x v="424"/>
    <n v="0"/>
    <n v="0"/>
    <x v="0"/>
    <n v="0"/>
    <x v="0"/>
    <x v="0"/>
    <x v="0"/>
  </r>
  <r>
    <x v="3182"/>
    <s v="19/07/2018"/>
    <x v="624"/>
    <x v="30"/>
    <x v="0"/>
    <x v="1"/>
    <x v="0"/>
    <x v="19"/>
    <x v="0"/>
    <x v="0"/>
    <x v="0"/>
    <x v="1"/>
    <n v="0"/>
    <n v="1"/>
    <n v="0"/>
    <x v="57"/>
    <n v="0"/>
    <n v="1"/>
    <x v="1"/>
    <n v="0"/>
    <x v="0"/>
    <x v="0"/>
    <x v="0"/>
  </r>
  <r>
    <x v="3183"/>
    <s v="19/07/2018"/>
    <x v="623"/>
    <x v="9"/>
    <x v="1"/>
    <x v="1"/>
    <x v="0"/>
    <x v="3"/>
    <x v="0"/>
    <x v="0"/>
    <x v="0"/>
    <x v="1"/>
    <n v="1"/>
    <n v="1"/>
    <n v="1"/>
    <x v="828"/>
    <n v="0"/>
    <n v="1"/>
    <x v="1"/>
    <n v="1"/>
    <x v="0"/>
    <x v="0"/>
    <x v="0"/>
  </r>
  <r>
    <x v="3184"/>
    <s v="20/07/2018"/>
    <x v="629"/>
    <x v="16"/>
    <x v="0"/>
    <x v="1"/>
    <x v="0"/>
    <x v="8"/>
    <x v="0"/>
    <x v="0"/>
    <x v="0"/>
    <x v="1"/>
    <n v="1"/>
    <n v="1"/>
    <n v="0"/>
    <x v="760"/>
    <n v="0"/>
    <n v="0"/>
    <x v="0"/>
    <n v="0"/>
    <x v="1"/>
    <x v="0"/>
    <x v="0"/>
  </r>
  <r>
    <x v="3185"/>
    <s v="20/07/2018"/>
    <x v="629"/>
    <x v="16"/>
    <x v="0"/>
    <x v="1"/>
    <x v="0"/>
    <x v="8"/>
    <x v="0"/>
    <x v="0"/>
    <x v="0"/>
    <x v="0"/>
    <n v="1"/>
    <n v="1"/>
    <n v="0"/>
    <x v="760"/>
    <n v="0"/>
    <n v="0"/>
    <x v="0"/>
    <n v="0"/>
    <x v="0"/>
    <x v="0"/>
    <x v="0"/>
  </r>
  <r>
    <x v="3186"/>
    <d v="2018-07-20T00:00:00"/>
    <x v="627"/>
    <x v="4"/>
    <x v="0"/>
    <x v="1"/>
    <x v="0"/>
    <x v="5"/>
    <x v="2"/>
    <x v="0"/>
    <x v="0"/>
    <x v="0"/>
    <n v="0"/>
    <n v="0"/>
    <n v="0"/>
    <x v="415"/>
    <n v="0"/>
    <n v="0"/>
    <x v="1"/>
    <n v="0"/>
    <x v="0"/>
    <x v="0"/>
    <x v="0"/>
  </r>
  <r>
    <x v="3187"/>
    <s v="20/07/2018"/>
    <x v="623"/>
    <x v="2"/>
    <x v="0"/>
    <x v="1"/>
    <x v="0"/>
    <x v="10"/>
    <x v="0"/>
    <x v="0"/>
    <x v="0"/>
    <x v="1"/>
    <n v="0"/>
    <n v="1"/>
    <n v="0"/>
    <x v="1054"/>
    <n v="0"/>
    <n v="0"/>
    <x v="1"/>
    <n v="0"/>
    <x v="0"/>
    <x v="0"/>
    <x v="0"/>
  </r>
  <r>
    <x v="3188"/>
    <s v="20/07/2018"/>
    <x v="415"/>
    <x v="18"/>
    <x v="0"/>
    <x v="1"/>
    <x v="0"/>
    <x v="4"/>
    <x v="0"/>
    <x v="0"/>
    <x v="0"/>
    <x v="1"/>
    <n v="0"/>
    <n v="0"/>
    <n v="1"/>
    <x v="188"/>
    <n v="1"/>
    <n v="0"/>
    <x v="0"/>
    <n v="1"/>
    <x v="0"/>
    <x v="0"/>
    <x v="0"/>
  </r>
  <r>
    <x v="3189"/>
    <s v="20/07/2018"/>
    <x v="630"/>
    <x v="13"/>
    <x v="1"/>
    <x v="1"/>
    <x v="0"/>
    <x v="25"/>
    <x v="0"/>
    <x v="0"/>
    <x v="0"/>
    <x v="1"/>
    <n v="0"/>
    <n v="0"/>
    <n v="0"/>
    <x v="51"/>
    <n v="1"/>
    <n v="0"/>
    <x v="1"/>
    <n v="0"/>
    <x v="0"/>
    <x v="0"/>
    <x v="0"/>
  </r>
  <r>
    <x v="3190"/>
    <s v="20/07/2018"/>
    <x v="626"/>
    <x v="85"/>
    <x v="0"/>
    <x v="1"/>
    <x v="0"/>
    <x v="19"/>
    <x v="0"/>
    <x v="0"/>
    <x v="0"/>
    <x v="1"/>
    <n v="0"/>
    <n v="0"/>
    <n v="0"/>
    <x v="1066"/>
    <n v="0"/>
    <n v="0"/>
    <x v="0"/>
    <n v="0"/>
    <x v="0"/>
    <x v="0"/>
    <x v="0"/>
  </r>
  <r>
    <x v="3191"/>
    <s v="20/07/2018"/>
    <x v="624"/>
    <x v="9"/>
    <x v="1"/>
    <x v="1"/>
    <x v="1"/>
    <x v="3"/>
    <x v="0"/>
    <x v="0"/>
    <x v="0"/>
    <x v="1"/>
    <n v="0"/>
    <n v="0"/>
    <n v="0"/>
    <x v="640"/>
    <n v="0"/>
    <n v="0"/>
    <x v="0"/>
    <n v="0"/>
    <x v="0"/>
    <x v="0"/>
    <x v="0"/>
  </r>
  <r>
    <x v="3192"/>
    <s v="20/07/2018"/>
    <x v="626"/>
    <x v="46"/>
    <x v="1"/>
    <x v="1"/>
    <x v="0"/>
    <x v="19"/>
    <x v="0"/>
    <x v="0"/>
    <x v="0"/>
    <x v="0"/>
    <n v="1"/>
    <n v="1"/>
    <n v="0"/>
    <x v="691"/>
    <n v="1"/>
    <n v="1"/>
    <x v="1"/>
    <n v="0"/>
    <x v="0"/>
    <x v="0"/>
    <x v="0"/>
  </r>
  <r>
    <x v="3193"/>
    <s v="20/07/2018"/>
    <x v="628"/>
    <x v="20"/>
    <x v="0"/>
    <x v="1"/>
    <x v="0"/>
    <x v="0"/>
    <x v="0"/>
    <x v="0"/>
    <x v="0"/>
    <x v="1"/>
    <n v="0"/>
    <n v="0"/>
    <n v="0"/>
    <x v="823"/>
    <n v="0"/>
    <n v="1"/>
    <x v="1"/>
    <n v="0"/>
    <x v="0"/>
    <x v="0"/>
    <x v="0"/>
  </r>
  <r>
    <x v="3194"/>
    <s v="21/07/2018"/>
    <x v="592"/>
    <x v="37"/>
    <x v="0"/>
    <x v="0"/>
    <x v="0"/>
    <x v="19"/>
    <x v="0"/>
    <x v="0"/>
    <x v="0"/>
    <x v="1"/>
    <n v="0"/>
    <n v="1"/>
    <n v="0"/>
    <x v="189"/>
    <n v="1"/>
    <n v="0"/>
    <x v="1"/>
    <n v="0"/>
    <x v="0"/>
    <x v="0"/>
    <x v="0"/>
  </r>
  <r>
    <x v="3195"/>
    <s v="21/07/2018"/>
    <x v="592"/>
    <x v="37"/>
    <x v="0"/>
    <x v="0"/>
    <x v="0"/>
    <x v="19"/>
    <x v="0"/>
    <x v="0"/>
    <x v="0"/>
    <x v="1"/>
    <n v="0"/>
    <n v="1"/>
    <n v="0"/>
    <x v="189"/>
    <n v="1"/>
    <n v="0"/>
    <x v="1"/>
    <n v="0"/>
    <x v="0"/>
    <x v="0"/>
    <x v="0"/>
  </r>
  <r>
    <x v="3196"/>
    <s v="21/07/2018"/>
    <x v="623"/>
    <x v="27"/>
    <x v="1"/>
    <x v="0"/>
    <x v="0"/>
    <x v="7"/>
    <x v="0"/>
    <x v="0"/>
    <x v="0"/>
    <x v="1"/>
    <n v="1"/>
    <n v="1"/>
    <n v="0"/>
    <x v="798"/>
    <n v="0"/>
    <n v="0"/>
    <x v="0"/>
    <n v="1"/>
    <x v="0"/>
    <x v="0"/>
    <x v="0"/>
  </r>
  <r>
    <x v="3197"/>
    <s v="21/07/2018"/>
    <x v="624"/>
    <x v="35"/>
    <x v="0"/>
    <x v="1"/>
    <x v="0"/>
    <x v="10"/>
    <x v="0"/>
    <x v="0"/>
    <x v="0"/>
    <x v="1"/>
    <n v="0"/>
    <n v="1"/>
    <n v="0"/>
    <x v="1067"/>
    <n v="0"/>
    <n v="0"/>
    <x v="0"/>
    <n v="0"/>
    <x v="0"/>
    <x v="0"/>
    <x v="0"/>
  </r>
  <r>
    <x v="3198"/>
    <s v="21/07/2018"/>
    <x v="631"/>
    <x v="0"/>
    <x v="0"/>
    <x v="1"/>
    <x v="0"/>
    <x v="9"/>
    <x v="0"/>
    <x v="0"/>
    <x v="0"/>
    <x v="1"/>
    <n v="1"/>
    <n v="1"/>
    <n v="1"/>
    <x v="230"/>
    <n v="1"/>
    <n v="0"/>
    <x v="1"/>
    <n v="1"/>
    <x v="0"/>
    <x v="0"/>
    <x v="0"/>
  </r>
  <r>
    <x v="3199"/>
    <s v="21/07/2018"/>
    <x v="622"/>
    <x v="82"/>
    <x v="0"/>
    <x v="1"/>
    <x v="0"/>
    <x v="0"/>
    <x v="0"/>
    <x v="0"/>
    <x v="0"/>
    <x v="1"/>
    <n v="0"/>
    <n v="0"/>
    <n v="0"/>
    <x v="757"/>
    <n v="0"/>
    <n v="0"/>
    <x v="1"/>
    <n v="0"/>
    <x v="0"/>
    <x v="0"/>
    <x v="0"/>
  </r>
  <r>
    <x v="3200"/>
    <s v="21/07/2018"/>
    <x v="320"/>
    <x v="20"/>
    <x v="0"/>
    <x v="1"/>
    <x v="0"/>
    <x v="11"/>
    <x v="0"/>
    <x v="0"/>
    <x v="0"/>
    <x v="1"/>
    <n v="0"/>
    <n v="1"/>
    <n v="0"/>
    <x v="387"/>
    <n v="0"/>
    <n v="0"/>
    <x v="0"/>
    <n v="0"/>
    <x v="0"/>
    <x v="0"/>
    <x v="0"/>
  </r>
  <r>
    <x v="3201"/>
    <s v="21/07/2018"/>
    <x v="624"/>
    <x v="12"/>
    <x v="0"/>
    <x v="1"/>
    <x v="0"/>
    <x v="10"/>
    <x v="0"/>
    <x v="0"/>
    <x v="0"/>
    <x v="0"/>
    <n v="1"/>
    <n v="1"/>
    <n v="0"/>
    <x v="664"/>
    <n v="0"/>
    <n v="0"/>
    <x v="0"/>
    <n v="0"/>
    <x v="0"/>
    <x v="0"/>
    <x v="0"/>
  </r>
  <r>
    <x v="3202"/>
    <s v="21/07/2018"/>
    <x v="622"/>
    <x v="80"/>
    <x v="0"/>
    <x v="1"/>
    <x v="1"/>
    <x v="0"/>
    <x v="0"/>
    <x v="0"/>
    <x v="0"/>
    <x v="1"/>
    <n v="1"/>
    <n v="1"/>
    <n v="0"/>
    <x v="415"/>
    <n v="0"/>
    <n v="0"/>
    <x v="1"/>
    <n v="0"/>
    <x v="0"/>
    <x v="1"/>
    <x v="0"/>
  </r>
  <r>
    <x v="3203"/>
    <s v="21/07/2018"/>
    <x v="623"/>
    <x v="14"/>
    <x v="1"/>
    <x v="1"/>
    <x v="0"/>
    <x v="7"/>
    <x v="0"/>
    <x v="0"/>
    <x v="0"/>
    <x v="1"/>
    <n v="1"/>
    <n v="1"/>
    <n v="0"/>
    <x v="465"/>
    <n v="0"/>
    <n v="1"/>
    <x v="1"/>
    <n v="0"/>
    <x v="0"/>
    <x v="0"/>
    <x v="0"/>
  </r>
  <r>
    <x v="3204"/>
    <d v="2018-07-21T00:00:00"/>
    <x v="632"/>
    <x v="44"/>
    <x v="0"/>
    <x v="1"/>
    <x v="0"/>
    <x v="0"/>
    <x v="2"/>
    <x v="0"/>
    <x v="1"/>
    <x v="1"/>
    <n v="0"/>
    <n v="0"/>
    <n v="0"/>
    <x v="528"/>
    <n v="0"/>
    <n v="1"/>
    <x v="1"/>
    <n v="0"/>
    <x v="0"/>
    <x v="0"/>
    <x v="1"/>
  </r>
  <r>
    <x v="3205"/>
    <s v="22/07/2018"/>
    <x v="626"/>
    <x v="38"/>
    <x v="0"/>
    <x v="1"/>
    <x v="0"/>
    <x v="10"/>
    <x v="0"/>
    <x v="0"/>
    <x v="0"/>
    <x v="1"/>
    <n v="1"/>
    <n v="1"/>
    <n v="0"/>
    <x v="861"/>
    <n v="0"/>
    <n v="0"/>
    <x v="0"/>
    <n v="0"/>
    <x v="0"/>
    <x v="0"/>
    <x v="0"/>
  </r>
  <r>
    <x v="3206"/>
    <s v="22/07/2018"/>
    <x v="623"/>
    <x v="14"/>
    <x v="0"/>
    <x v="1"/>
    <x v="0"/>
    <x v="0"/>
    <x v="2"/>
    <x v="0"/>
    <x v="0"/>
    <x v="1"/>
    <n v="0"/>
    <n v="1"/>
    <n v="0"/>
    <x v="1068"/>
    <n v="1"/>
    <n v="0"/>
    <x v="0"/>
    <n v="0"/>
    <x v="0"/>
    <x v="0"/>
    <x v="0"/>
  </r>
  <r>
    <x v="3207"/>
    <d v="2018-07-22T00:00:00"/>
    <x v="633"/>
    <x v="14"/>
    <x v="0"/>
    <x v="1"/>
    <x v="0"/>
    <x v="0"/>
    <x v="0"/>
    <x v="0"/>
    <x v="0"/>
    <x v="1"/>
    <n v="1"/>
    <n v="1"/>
    <n v="0"/>
    <x v="1068"/>
    <n v="1"/>
    <n v="1"/>
    <x v="1"/>
    <n v="0"/>
    <x v="0"/>
    <x v="1"/>
    <x v="0"/>
  </r>
  <r>
    <x v="3208"/>
    <s v="22/07/2018"/>
    <x v="626"/>
    <x v="36"/>
    <x v="0"/>
    <x v="1"/>
    <x v="0"/>
    <x v="10"/>
    <x v="0"/>
    <x v="0"/>
    <x v="0"/>
    <x v="0"/>
    <n v="1"/>
    <n v="1"/>
    <n v="0"/>
    <x v="558"/>
    <n v="0"/>
    <n v="1"/>
    <x v="1"/>
    <n v="0"/>
    <x v="0"/>
    <x v="0"/>
    <x v="0"/>
  </r>
  <r>
    <x v="3209"/>
    <d v="2018-07-23T00:00:00"/>
    <x v="633"/>
    <x v="36"/>
    <x v="0"/>
    <x v="0"/>
    <x v="0"/>
    <x v="5"/>
    <x v="1"/>
    <x v="0"/>
    <x v="0"/>
    <x v="1"/>
    <n v="0"/>
    <n v="0"/>
    <n v="0"/>
    <x v="767"/>
    <n v="0"/>
    <n v="0"/>
    <x v="0"/>
    <n v="0"/>
    <x v="0"/>
    <x v="0"/>
    <x v="0"/>
  </r>
  <r>
    <x v="3210"/>
    <s v="23/07/2018"/>
    <x v="631"/>
    <x v="38"/>
    <x v="0"/>
    <x v="1"/>
    <x v="0"/>
    <x v="3"/>
    <x v="0"/>
    <x v="0"/>
    <x v="0"/>
    <x v="0"/>
    <n v="0"/>
    <n v="1"/>
    <n v="0"/>
    <x v="427"/>
    <n v="0"/>
    <n v="0"/>
    <x v="0"/>
    <n v="0"/>
    <x v="0"/>
    <x v="0"/>
    <x v="0"/>
  </r>
  <r>
    <x v="3211"/>
    <s v="23/07/2018"/>
    <x v="626"/>
    <x v="29"/>
    <x v="1"/>
    <x v="1"/>
    <x v="0"/>
    <x v="7"/>
    <x v="0"/>
    <x v="0"/>
    <x v="0"/>
    <x v="1"/>
    <n v="0"/>
    <n v="0"/>
    <n v="0"/>
    <x v="57"/>
    <n v="0"/>
    <n v="0"/>
    <x v="1"/>
    <n v="0"/>
    <x v="0"/>
    <x v="0"/>
    <x v="0"/>
  </r>
  <r>
    <x v="3212"/>
    <s v="23/07/2018"/>
    <x v="631"/>
    <x v="18"/>
    <x v="1"/>
    <x v="1"/>
    <x v="0"/>
    <x v="3"/>
    <x v="0"/>
    <x v="0"/>
    <x v="0"/>
    <x v="1"/>
    <n v="0"/>
    <n v="1"/>
    <n v="0"/>
    <x v="536"/>
    <n v="0"/>
    <n v="0"/>
    <x v="1"/>
    <n v="0"/>
    <x v="0"/>
    <x v="0"/>
    <x v="0"/>
  </r>
  <r>
    <x v="3213"/>
    <s v="23/07/2018"/>
    <x v="629"/>
    <x v="22"/>
    <x v="0"/>
    <x v="1"/>
    <x v="1"/>
    <x v="9"/>
    <x v="0"/>
    <x v="1"/>
    <x v="0"/>
    <x v="1"/>
    <n v="1"/>
    <n v="1"/>
    <n v="1"/>
    <x v="878"/>
    <n v="0"/>
    <n v="0"/>
    <x v="1"/>
    <n v="1"/>
    <x v="0"/>
    <x v="0"/>
    <x v="1"/>
  </r>
  <r>
    <x v="3214"/>
    <s v="23/07/2018"/>
    <x v="612"/>
    <x v="20"/>
    <x v="0"/>
    <x v="1"/>
    <x v="0"/>
    <x v="13"/>
    <x v="0"/>
    <x v="0"/>
    <x v="0"/>
    <x v="1"/>
    <n v="1"/>
    <n v="1"/>
    <n v="0"/>
    <x v="1069"/>
    <n v="0"/>
    <n v="1"/>
    <x v="0"/>
    <n v="0"/>
    <x v="0"/>
    <x v="0"/>
    <x v="0"/>
  </r>
  <r>
    <x v="3215"/>
    <s v="23/07/2018"/>
    <x v="320"/>
    <x v="16"/>
    <x v="0"/>
    <x v="1"/>
    <x v="0"/>
    <x v="2"/>
    <x v="0"/>
    <x v="0"/>
    <x v="0"/>
    <x v="1"/>
    <n v="1"/>
    <n v="1"/>
    <n v="0"/>
    <x v="881"/>
    <n v="0"/>
    <n v="1"/>
    <x v="1"/>
    <n v="0"/>
    <x v="0"/>
    <x v="0"/>
    <x v="0"/>
  </r>
  <r>
    <x v="3216"/>
    <s v="23/07/2018"/>
    <x v="619"/>
    <x v="7"/>
    <x v="1"/>
    <x v="1"/>
    <x v="0"/>
    <x v="19"/>
    <x v="0"/>
    <x v="0"/>
    <x v="0"/>
    <x v="0"/>
    <n v="1"/>
    <n v="1"/>
    <n v="0"/>
    <x v="101"/>
    <n v="0"/>
    <n v="1"/>
    <x v="1"/>
    <n v="0"/>
    <x v="0"/>
    <x v="0"/>
    <x v="0"/>
  </r>
  <r>
    <x v="3217"/>
    <s v="23/07/2018"/>
    <x v="346"/>
    <x v="4"/>
    <x v="0"/>
    <x v="1"/>
    <x v="0"/>
    <x v="8"/>
    <x v="0"/>
    <x v="0"/>
    <x v="0"/>
    <x v="0"/>
    <n v="1"/>
    <n v="1"/>
    <n v="0"/>
    <x v="779"/>
    <n v="0"/>
    <n v="1"/>
    <x v="0"/>
    <n v="0"/>
    <x v="0"/>
    <x v="0"/>
    <x v="0"/>
  </r>
  <r>
    <x v="3218"/>
    <s v="24/07/2018"/>
    <x v="626"/>
    <x v="25"/>
    <x v="1"/>
    <x v="1"/>
    <x v="0"/>
    <x v="0"/>
    <x v="0"/>
    <x v="0"/>
    <x v="0"/>
    <x v="1"/>
    <n v="1"/>
    <n v="1"/>
    <n v="0"/>
    <x v="741"/>
    <n v="0"/>
    <n v="0"/>
    <x v="1"/>
    <n v="0"/>
    <x v="0"/>
    <x v="0"/>
    <x v="0"/>
  </r>
  <r>
    <x v="3219"/>
    <s v="24/07/2018"/>
    <x v="415"/>
    <x v="38"/>
    <x v="0"/>
    <x v="1"/>
    <x v="0"/>
    <x v="8"/>
    <x v="0"/>
    <x v="0"/>
    <x v="0"/>
    <x v="0"/>
    <n v="0"/>
    <n v="1"/>
    <n v="1"/>
    <x v="443"/>
    <n v="0"/>
    <n v="0"/>
    <x v="0"/>
    <n v="0"/>
    <x v="0"/>
    <x v="0"/>
    <x v="0"/>
  </r>
  <r>
    <x v="3220"/>
    <s v="24/07/2018"/>
    <x v="592"/>
    <x v="18"/>
    <x v="1"/>
    <x v="1"/>
    <x v="1"/>
    <x v="7"/>
    <x v="0"/>
    <x v="0"/>
    <x v="0"/>
    <x v="0"/>
    <n v="1"/>
    <n v="1"/>
    <n v="0"/>
    <x v="19"/>
    <n v="0"/>
    <n v="0"/>
    <x v="1"/>
    <n v="0"/>
    <x v="0"/>
    <x v="0"/>
    <x v="0"/>
  </r>
  <r>
    <x v="3221"/>
    <s v="24/07/2018"/>
    <x v="592"/>
    <x v="18"/>
    <x v="1"/>
    <x v="1"/>
    <x v="1"/>
    <x v="7"/>
    <x v="0"/>
    <x v="0"/>
    <x v="0"/>
    <x v="0"/>
    <n v="1"/>
    <n v="1"/>
    <n v="0"/>
    <x v="19"/>
    <n v="0"/>
    <n v="0"/>
    <x v="1"/>
    <n v="0"/>
    <x v="0"/>
    <x v="0"/>
    <x v="0"/>
  </r>
  <r>
    <x v="3222"/>
    <s v="24/07/2018"/>
    <x v="320"/>
    <x v="26"/>
    <x v="0"/>
    <x v="1"/>
    <x v="0"/>
    <x v="13"/>
    <x v="0"/>
    <x v="0"/>
    <x v="0"/>
    <x v="1"/>
    <n v="1"/>
    <n v="1"/>
    <n v="0"/>
    <x v="52"/>
    <n v="0"/>
    <n v="1"/>
    <x v="0"/>
    <n v="0"/>
    <x v="0"/>
    <x v="0"/>
    <x v="0"/>
  </r>
  <r>
    <x v="3223"/>
    <d v="2018-07-24T00:00:00"/>
    <x v="634"/>
    <x v="24"/>
    <x v="0"/>
    <x v="1"/>
    <x v="0"/>
    <x v="6"/>
    <x v="1"/>
    <x v="0"/>
    <x v="0"/>
    <x v="1"/>
    <n v="0"/>
    <n v="0"/>
    <n v="1"/>
    <x v="47"/>
    <n v="1"/>
    <n v="1"/>
    <x v="1"/>
    <n v="1"/>
    <x v="0"/>
    <x v="0"/>
    <x v="0"/>
  </r>
  <r>
    <x v="3224"/>
    <s v="24/07/2018"/>
    <x v="612"/>
    <x v="15"/>
    <x v="1"/>
    <x v="1"/>
    <x v="0"/>
    <x v="9"/>
    <x v="0"/>
    <x v="0"/>
    <x v="0"/>
    <x v="1"/>
    <n v="1"/>
    <n v="1"/>
    <n v="0"/>
    <x v="213"/>
    <n v="0"/>
    <n v="1"/>
    <x v="0"/>
    <n v="0"/>
    <x v="0"/>
    <x v="0"/>
    <x v="0"/>
  </r>
  <r>
    <x v="3225"/>
    <s v="24/07/2018"/>
    <x v="626"/>
    <x v="25"/>
    <x v="1"/>
    <x v="1"/>
    <x v="0"/>
    <x v="0"/>
    <x v="0"/>
    <x v="0"/>
    <x v="0"/>
    <x v="1"/>
    <n v="0"/>
    <n v="0"/>
    <n v="0"/>
    <x v="1070"/>
    <n v="1"/>
    <n v="1"/>
    <x v="0"/>
    <n v="0"/>
    <x v="0"/>
    <x v="0"/>
    <x v="0"/>
  </r>
  <r>
    <x v="3226"/>
    <s v="25/07/2018"/>
    <x v="629"/>
    <x v="0"/>
    <x v="0"/>
    <x v="0"/>
    <x v="0"/>
    <x v="3"/>
    <x v="0"/>
    <x v="0"/>
    <x v="0"/>
    <x v="1"/>
    <n v="0"/>
    <n v="1"/>
    <n v="0"/>
    <x v="815"/>
    <n v="0"/>
    <n v="0"/>
    <x v="0"/>
    <n v="1"/>
    <x v="0"/>
    <x v="0"/>
    <x v="0"/>
  </r>
  <r>
    <x v="3227"/>
    <s v="25/07/2018"/>
    <x v="346"/>
    <x v="30"/>
    <x v="0"/>
    <x v="0"/>
    <x v="0"/>
    <x v="13"/>
    <x v="0"/>
    <x v="0"/>
    <x v="0"/>
    <x v="1"/>
    <n v="1"/>
    <n v="1"/>
    <n v="0"/>
    <x v="69"/>
    <n v="0"/>
    <n v="0"/>
    <x v="0"/>
    <n v="1"/>
    <x v="0"/>
    <x v="0"/>
    <x v="0"/>
  </r>
  <r>
    <x v="3228"/>
    <s v="25/07/2018"/>
    <x v="629"/>
    <x v="0"/>
    <x v="0"/>
    <x v="1"/>
    <x v="0"/>
    <x v="3"/>
    <x v="0"/>
    <x v="0"/>
    <x v="0"/>
    <x v="1"/>
    <n v="0"/>
    <n v="1"/>
    <n v="0"/>
    <x v="815"/>
    <n v="0"/>
    <n v="0"/>
    <x v="0"/>
    <n v="1"/>
    <x v="0"/>
    <x v="0"/>
    <x v="0"/>
  </r>
  <r>
    <x v="3229"/>
    <s v="25/07/2018"/>
    <x v="612"/>
    <x v="35"/>
    <x v="1"/>
    <x v="1"/>
    <x v="0"/>
    <x v="19"/>
    <x v="0"/>
    <x v="0"/>
    <x v="0"/>
    <x v="0"/>
    <n v="1"/>
    <n v="1"/>
    <n v="0"/>
    <x v="215"/>
    <n v="1"/>
    <n v="0"/>
    <x v="0"/>
    <n v="0"/>
    <x v="0"/>
    <x v="0"/>
    <x v="0"/>
  </r>
  <r>
    <x v="3230"/>
    <s v="25/07/2018"/>
    <x v="629"/>
    <x v="0"/>
    <x v="1"/>
    <x v="1"/>
    <x v="0"/>
    <x v="3"/>
    <x v="0"/>
    <x v="0"/>
    <x v="0"/>
    <x v="1"/>
    <n v="1"/>
    <n v="1"/>
    <n v="0"/>
    <x v="552"/>
    <n v="0"/>
    <n v="0"/>
    <x v="0"/>
    <n v="0"/>
    <x v="0"/>
    <x v="0"/>
    <x v="0"/>
  </r>
  <r>
    <x v="3231"/>
    <s v="25/07/2018"/>
    <x v="563"/>
    <x v="18"/>
    <x v="0"/>
    <x v="1"/>
    <x v="0"/>
    <x v="20"/>
    <x v="0"/>
    <x v="0"/>
    <x v="0"/>
    <x v="0"/>
    <n v="0"/>
    <n v="1"/>
    <n v="1"/>
    <x v="251"/>
    <n v="0"/>
    <n v="0"/>
    <x v="0"/>
    <n v="1"/>
    <x v="0"/>
    <x v="0"/>
    <x v="0"/>
  </r>
  <r>
    <x v="3232"/>
    <s v="25/07/2018"/>
    <x v="320"/>
    <x v="18"/>
    <x v="1"/>
    <x v="1"/>
    <x v="0"/>
    <x v="9"/>
    <x v="0"/>
    <x v="0"/>
    <x v="0"/>
    <x v="1"/>
    <n v="1"/>
    <n v="1"/>
    <n v="0"/>
    <x v="9"/>
    <n v="1"/>
    <n v="0"/>
    <x v="0"/>
    <n v="0"/>
    <x v="0"/>
    <x v="0"/>
    <x v="0"/>
  </r>
  <r>
    <x v="3233"/>
    <s v="25/07/2018"/>
    <x v="320"/>
    <x v="18"/>
    <x v="1"/>
    <x v="1"/>
    <x v="0"/>
    <x v="9"/>
    <x v="0"/>
    <x v="0"/>
    <x v="0"/>
    <x v="1"/>
    <n v="1"/>
    <n v="1"/>
    <n v="0"/>
    <x v="9"/>
    <n v="1"/>
    <n v="0"/>
    <x v="0"/>
    <n v="0"/>
    <x v="0"/>
    <x v="0"/>
    <x v="0"/>
  </r>
  <r>
    <x v="3234"/>
    <s v="25/07/2018"/>
    <x v="592"/>
    <x v="14"/>
    <x v="0"/>
    <x v="0"/>
    <x v="1"/>
    <x v="0"/>
    <x v="0"/>
    <x v="0"/>
    <x v="0"/>
    <x v="1"/>
    <n v="0"/>
    <n v="0"/>
    <n v="0"/>
    <x v="10"/>
    <n v="0"/>
    <n v="0"/>
    <x v="1"/>
    <n v="0"/>
    <x v="0"/>
    <x v="0"/>
    <x v="0"/>
  </r>
  <r>
    <x v="3235"/>
    <s v="25/07/2018"/>
    <x v="592"/>
    <x v="9"/>
    <x v="0"/>
    <x v="1"/>
    <x v="1"/>
    <x v="0"/>
    <x v="0"/>
    <x v="0"/>
    <x v="0"/>
    <x v="0"/>
    <n v="1"/>
    <n v="1"/>
    <n v="1"/>
    <x v="482"/>
    <n v="0"/>
    <n v="0"/>
    <x v="1"/>
    <n v="0"/>
    <x v="0"/>
    <x v="0"/>
    <x v="0"/>
  </r>
  <r>
    <x v="3236"/>
    <s v="25/07/2018"/>
    <x v="629"/>
    <x v="37"/>
    <x v="0"/>
    <x v="1"/>
    <x v="1"/>
    <x v="3"/>
    <x v="0"/>
    <x v="0"/>
    <x v="0"/>
    <x v="1"/>
    <n v="1"/>
    <n v="1"/>
    <n v="0"/>
    <x v="31"/>
    <n v="0"/>
    <n v="0"/>
    <x v="1"/>
    <n v="0"/>
    <x v="0"/>
    <x v="0"/>
    <x v="0"/>
  </r>
  <r>
    <x v="3237"/>
    <s v="25/07/2018"/>
    <x v="629"/>
    <x v="37"/>
    <x v="0"/>
    <x v="1"/>
    <x v="1"/>
    <x v="3"/>
    <x v="0"/>
    <x v="0"/>
    <x v="0"/>
    <x v="1"/>
    <n v="1"/>
    <n v="1"/>
    <n v="0"/>
    <x v="31"/>
    <n v="0"/>
    <n v="0"/>
    <x v="1"/>
    <n v="0"/>
    <x v="0"/>
    <x v="0"/>
    <x v="0"/>
  </r>
  <r>
    <x v="3238"/>
    <s v="25/07/2018"/>
    <x v="635"/>
    <x v="10"/>
    <x v="0"/>
    <x v="0"/>
    <x v="0"/>
    <x v="15"/>
    <x v="0"/>
    <x v="0"/>
    <x v="0"/>
    <x v="1"/>
    <n v="0"/>
    <n v="0"/>
    <n v="1"/>
    <x v="47"/>
    <n v="1"/>
    <n v="1"/>
    <x v="1"/>
    <n v="1"/>
    <x v="0"/>
    <x v="0"/>
    <x v="0"/>
  </r>
  <r>
    <x v="3239"/>
    <s v="25/07/2018"/>
    <x v="612"/>
    <x v="11"/>
    <x v="0"/>
    <x v="0"/>
    <x v="0"/>
    <x v="19"/>
    <x v="0"/>
    <x v="0"/>
    <x v="0"/>
    <x v="1"/>
    <n v="0"/>
    <n v="1"/>
    <n v="0"/>
    <x v="248"/>
    <n v="0"/>
    <n v="1"/>
    <x v="1"/>
    <n v="0"/>
    <x v="0"/>
    <x v="0"/>
    <x v="0"/>
  </r>
  <r>
    <x v="3240"/>
    <s v="25/07/2018"/>
    <x v="629"/>
    <x v="61"/>
    <x v="0"/>
    <x v="1"/>
    <x v="0"/>
    <x v="3"/>
    <x v="0"/>
    <x v="0"/>
    <x v="0"/>
    <x v="0"/>
    <n v="0"/>
    <n v="1"/>
    <n v="0"/>
    <x v="10"/>
    <n v="0"/>
    <n v="1"/>
    <x v="1"/>
    <n v="0"/>
    <x v="0"/>
    <x v="0"/>
    <x v="0"/>
  </r>
  <r>
    <x v="3241"/>
    <s v="25/07/2018"/>
    <x v="612"/>
    <x v="11"/>
    <x v="0"/>
    <x v="1"/>
    <x v="0"/>
    <x v="19"/>
    <x v="0"/>
    <x v="1"/>
    <x v="1"/>
    <x v="1"/>
    <n v="0"/>
    <n v="1"/>
    <n v="0"/>
    <x v="522"/>
    <n v="0"/>
    <n v="1"/>
    <x v="1"/>
    <n v="0"/>
    <x v="0"/>
    <x v="0"/>
    <x v="2"/>
  </r>
  <r>
    <x v="3242"/>
    <s v="25/07/2018"/>
    <x v="612"/>
    <x v="11"/>
    <x v="0"/>
    <x v="1"/>
    <x v="0"/>
    <x v="19"/>
    <x v="0"/>
    <x v="1"/>
    <x v="1"/>
    <x v="1"/>
    <n v="0"/>
    <n v="1"/>
    <n v="0"/>
    <x v="522"/>
    <n v="0"/>
    <n v="1"/>
    <x v="1"/>
    <n v="0"/>
    <x v="0"/>
    <x v="0"/>
    <x v="2"/>
  </r>
  <r>
    <x v="3243"/>
    <s v="25/07/2018"/>
    <x v="592"/>
    <x v="10"/>
    <x v="0"/>
    <x v="1"/>
    <x v="0"/>
    <x v="0"/>
    <x v="0"/>
    <x v="0"/>
    <x v="0"/>
    <x v="0"/>
    <n v="1"/>
    <n v="1"/>
    <n v="1"/>
    <x v="16"/>
    <n v="1"/>
    <n v="1"/>
    <x v="1"/>
    <n v="1"/>
    <x v="0"/>
    <x v="0"/>
    <x v="0"/>
  </r>
  <r>
    <x v="3244"/>
    <s v="25/07/2018"/>
    <x v="629"/>
    <x v="5"/>
    <x v="0"/>
    <x v="1"/>
    <x v="0"/>
    <x v="3"/>
    <x v="0"/>
    <x v="0"/>
    <x v="0"/>
    <x v="1"/>
    <n v="0"/>
    <n v="1"/>
    <n v="0"/>
    <x v="989"/>
    <n v="0"/>
    <n v="1"/>
    <x v="0"/>
    <n v="0"/>
    <x v="0"/>
    <x v="0"/>
    <x v="0"/>
  </r>
  <r>
    <x v="3245"/>
    <s v="25/07/2018"/>
    <x v="612"/>
    <x v="4"/>
    <x v="0"/>
    <x v="1"/>
    <x v="0"/>
    <x v="19"/>
    <x v="0"/>
    <x v="0"/>
    <x v="0"/>
    <x v="0"/>
    <n v="1"/>
    <n v="1"/>
    <n v="0"/>
    <x v="495"/>
    <n v="0"/>
    <n v="1"/>
    <x v="0"/>
    <n v="0"/>
    <x v="0"/>
    <x v="0"/>
    <x v="0"/>
  </r>
  <r>
    <x v="3246"/>
    <s v="26/07/2018"/>
    <x v="563"/>
    <x v="18"/>
    <x v="0"/>
    <x v="0"/>
    <x v="0"/>
    <x v="11"/>
    <x v="0"/>
    <x v="1"/>
    <x v="0"/>
    <x v="1"/>
    <n v="0"/>
    <n v="0"/>
    <n v="0"/>
    <x v="1071"/>
    <n v="1"/>
    <n v="0"/>
    <x v="0"/>
    <n v="0"/>
    <x v="0"/>
    <x v="0"/>
    <x v="1"/>
  </r>
  <r>
    <x v="3247"/>
    <s v="26/07/2018"/>
    <x v="563"/>
    <x v="15"/>
    <x v="0"/>
    <x v="1"/>
    <x v="0"/>
    <x v="11"/>
    <x v="0"/>
    <x v="0"/>
    <x v="0"/>
    <x v="0"/>
    <n v="0"/>
    <n v="0"/>
    <n v="0"/>
    <x v="749"/>
    <n v="1"/>
    <n v="0"/>
    <x v="1"/>
    <n v="0"/>
    <x v="0"/>
    <x v="0"/>
    <x v="0"/>
  </r>
  <r>
    <x v="3248"/>
    <s v="26/07/2018"/>
    <x v="635"/>
    <x v="11"/>
    <x v="0"/>
    <x v="1"/>
    <x v="0"/>
    <x v="28"/>
    <x v="0"/>
    <x v="0"/>
    <x v="0"/>
    <x v="1"/>
    <n v="1"/>
    <n v="1"/>
    <n v="0"/>
    <x v="464"/>
    <n v="0"/>
    <n v="0"/>
    <x v="1"/>
    <n v="0"/>
    <x v="0"/>
    <x v="0"/>
    <x v="0"/>
  </r>
  <r>
    <x v="3249"/>
    <s v="26/07/2018"/>
    <x v="631"/>
    <x v="70"/>
    <x v="0"/>
    <x v="1"/>
    <x v="0"/>
    <x v="0"/>
    <x v="0"/>
    <x v="0"/>
    <x v="0"/>
    <x v="0"/>
    <n v="0"/>
    <n v="1"/>
    <n v="0"/>
    <x v="10"/>
    <n v="0"/>
    <n v="1"/>
    <x v="1"/>
    <n v="0"/>
    <x v="0"/>
    <x v="0"/>
    <x v="0"/>
  </r>
  <r>
    <x v="3250"/>
    <d v="2018-07-26T00:00:00"/>
    <x v="636"/>
    <x v="51"/>
    <x v="1"/>
    <x v="1"/>
    <x v="0"/>
    <x v="1"/>
    <x v="1"/>
    <x v="0"/>
    <x v="0"/>
    <x v="1"/>
    <n v="0"/>
    <n v="0"/>
    <n v="0"/>
    <x v="261"/>
    <n v="1"/>
    <n v="1"/>
    <x v="0"/>
    <n v="1"/>
    <x v="0"/>
    <x v="0"/>
    <x v="0"/>
  </r>
  <r>
    <x v="3251"/>
    <s v="27/07/2018"/>
    <x v="346"/>
    <x v="1"/>
    <x v="0"/>
    <x v="1"/>
    <x v="0"/>
    <x v="19"/>
    <x v="0"/>
    <x v="0"/>
    <x v="0"/>
    <x v="1"/>
    <n v="0"/>
    <n v="1"/>
    <n v="0"/>
    <x v="536"/>
    <n v="0"/>
    <n v="1"/>
    <x v="1"/>
    <n v="0"/>
    <x v="0"/>
    <x v="0"/>
    <x v="0"/>
  </r>
  <r>
    <x v="3252"/>
    <s v="27/07/2018"/>
    <x v="346"/>
    <x v="2"/>
    <x v="0"/>
    <x v="1"/>
    <x v="0"/>
    <x v="19"/>
    <x v="0"/>
    <x v="0"/>
    <x v="0"/>
    <x v="1"/>
    <n v="1"/>
    <n v="1"/>
    <n v="0"/>
    <x v="97"/>
    <n v="0"/>
    <n v="1"/>
    <x v="1"/>
    <n v="0"/>
    <x v="0"/>
    <x v="0"/>
    <x v="0"/>
  </r>
  <r>
    <x v="3253"/>
    <s v="28/07/2018"/>
    <x v="612"/>
    <x v="8"/>
    <x v="1"/>
    <x v="0"/>
    <x v="0"/>
    <x v="7"/>
    <x v="0"/>
    <x v="0"/>
    <x v="0"/>
    <x v="0"/>
    <n v="1"/>
    <n v="1"/>
    <n v="1"/>
    <x v="844"/>
    <n v="1"/>
    <n v="0"/>
    <x v="1"/>
    <n v="1"/>
    <x v="0"/>
    <x v="0"/>
    <x v="0"/>
  </r>
  <r>
    <x v="3254"/>
    <s v="28/07/2018"/>
    <x v="346"/>
    <x v="23"/>
    <x v="0"/>
    <x v="1"/>
    <x v="0"/>
    <x v="3"/>
    <x v="0"/>
    <x v="0"/>
    <x v="0"/>
    <x v="1"/>
    <n v="1"/>
    <n v="1"/>
    <n v="0"/>
    <x v="388"/>
    <n v="0"/>
    <n v="0"/>
    <x v="0"/>
    <n v="0"/>
    <x v="0"/>
    <x v="0"/>
    <x v="0"/>
  </r>
  <r>
    <x v="3255"/>
    <s v="28/07/2018"/>
    <x v="637"/>
    <x v="54"/>
    <x v="0"/>
    <x v="1"/>
    <x v="0"/>
    <x v="14"/>
    <x v="0"/>
    <x v="0"/>
    <x v="0"/>
    <x v="1"/>
    <n v="1"/>
    <n v="1"/>
    <n v="0"/>
    <x v="410"/>
    <n v="0"/>
    <n v="0"/>
    <x v="0"/>
    <n v="1"/>
    <x v="0"/>
    <x v="0"/>
    <x v="0"/>
  </r>
  <r>
    <x v="3256"/>
    <s v="28/07/2018"/>
    <x v="346"/>
    <x v="54"/>
    <x v="1"/>
    <x v="1"/>
    <x v="0"/>
    <x v="3"/>
    <x v="0"/>
    <x v="0"/>
    <x v="0"/>
    <x v="1"/>
    <n v="1"/>
    <n v="1"/>
    <n v="0"/>
    <x v="928"/>
    <n v="0"/>
    <n v="0"/>
    <x v="1"/>
    <n v="0"/>
    <x v="0"/>
    <x v="0"/>
    <x v="0"/>
  </r>
  <r>
    <x v="3257"/>
    <s v="28/07/2018"/>
    <x v="637"/>
    <x v="34"/>
    <x v="1"/>
    <x v="1"/>
    <x v="0"/>
    <x v="14"/>
    <x v="0"/>
    <x v="0"/>
    <x v="0"/>
    <x v="1"/>
    <n v="0"/>
    <n v="0"/>
    <n v="0"/>
    <x v="92"/>
    <n v="0"/>
    <n v="0"/>
    <x v="0"/>
    <n v="0"/>
    <x v="0"/>
    <x v="0"/>
    <x v="0"/>
  </r>
  <r>
    <x v="3258"/>
    <s v="28/07/2018"/>
    <x v="612"/>
    <x v="3"/>
    <x v="1"/>
    <x v="1"/>
    <x v="1"/>
    <x v="7"/>
    <x v="0"/>
    <x v="0"/>
    <x v="0"/>
    <x v="0"/>
    <n v="0"/>
    <n v="0"/>
    <n v="0"/>
    <x v="10"/>
    <n v="0"/>
    <n v="0"/>
    <x v="1"/>
    <n v="0"/>
    <x v="0"/>
    <x v="0"/>
    <x v="0"/>
  </r>
  <r>
    <x v="3259"/>
    <s v="28/07/2018"/>
    <x v="612"/>
    <x v="3"/>
    <x v="1"/>
    <x v="1"/>
    <x v="1"/>
    <x v="7"/>
    <x v="0"/>
    <x v="0"/>
    <x v="0"/>
    <x v="0"/>
    <n v="0"/>
    <n v="0"/>
    <n v="0"/>
    <x v="10"/>
    <n v="0"/>
    <n v="0"/>
    <x v="1"/>
    <n v="0"/>
    <x v="0"/>
    <x v="0"/>
    <x v="0"/>
  </r>
  <r>
    <x v="3260"/>
    <s v="28/07/2018"/>
    <x v="346"/>
    <x v="9"/>
    <x v="0"/>
    <x v="0"/>
    <x v="0"/>
    <x v="3"/>
    <x v="0"/>
    <x v="0"/>
    <x v="0"/>
    <x v="0"/>
    <n v="1"/>
    <n v="1"/>
    <n v="0"/>
    <x v="604"/>
    <n v="0"/>
    <n v="1"/>
    <x v="1"/>
    <n v="0"/>
    <x v="0"/>
    <x v="0"/>
    <x v="0"/>
  </r>
  <r>
    <x v="3261"/>
    <s v="28/07/2018"/>
    <x v="629"/>
    <x v="10"/>
    <x v="0"/>
    <x v="1"/>
    <x v="0"/>
    <x v="0"/>
    <x v="0"/>
    <x v="0"/>
    <x v="0"/>
    <x v="0"/>
    <n v="1"/>
    <n v="1"/>
    <n v="1"/>
    <x v="947"/>
    <n v="1"/>
    <n v="1"/>
    <x v="1"/>
    <n v="1"/>
    <x v="0"/>
    <x v="0"/>
    <x v="0"/>
  </r>
  <r>
    <x v="3262"/>
    <s v="28/07/2018"/>
    <x v="346"/>
    <x v="13"/>
    <x v="1"/>
    <x v="1"/>
    <x v="0"/>
    <x v="3"/>
    <x v="0"/>
    <x v="0"/>
    <x v="0"/>
    <x v="1"/>
    <n v="1"/>
    <n v="1"/>
    <n v="0"/>
    <x v="1072"/>
    <n v="0"/>
    <n v="1"/>
    <x v="0"/>
    <n v="1"/>
    <x v="0"/>
    <x v="0"/>
    <x v="0"/>
  </r>
  <r>
    <x v="3263"/>
    <s v="29/07/2018"/>
    <x v="638"/>
    <x v="47"/>
    <x v="0"/>
    <x v="1"/>
    <x v="0"/>
    <x v="19"/>
    <x v="0"/>
    <x v="0"/>
    <x v="0"/>
    <x v="1"/>
    <n v="0"/>
    <n v="1"/>
    <n v="1"/>
    <x v="564"/>
    <n v="1"/>
    <n v="0"/>
    <x v="1"/>
    <n v="1"/>
    <x v="0"/>
    <x v="0"/>
    <x v="0"/>
  </r>
  <r>
    <x v="3264"/>
    <s v="29/07/2018"/>
    <x v="639"/>
    <x v="27"/>
    <x v="1"/>
    <x v="1"/>
    <x v="0"/>
    <x v="11"/>
    <x v="0"/>
    <x v="0"/>
    <x v="0"/>
    <x v="0"/>
    <n v="1"/>
    <n v="1"/>
    <n v="0"/>
    <x v="551"/>
    <n v="0"/>
    <n v="0"/>
    <x v="0"/>
    <n v="0"/>
    <x v="0"/>
    <x v="0"/>
    <x v="0"/>
  </r>
  <r>
    <x v="3265"/>
    <s v="29/07/2018"/>
    <x v="638"/>
    <x v="2"/>
    <x v="0"/>
    <x v="1"/>
    <x v="0"/>
    <x v="19"/>
    <x v="0"/>
    <x v="0"/>
    <x v="0"/>
    <x v="0"/>
    <n v="1"/>
    <n v="1"/>
    <n v="0"/>
    <x v="1006"/>
    <n v="0"/>
    <n v="0"/>
    <x v="0"/>
    <n v="1"/>
    <x v="0"/>
    <x v="0"/>
    <x v="0"/>
  </r>
  <r>
    <x v="3266"/>
    <s v="29/07/2018"/>
    <x v="320"/>
    <x v="37"/>
    <x v="0"/>
    <x v="1"/>
    <x v="0"/>
    <x v="7"/>
    <x v="0"/>
    <x v="0"/>
    <x v="0"/>
    <x v="1"/>
    <n v="0"/>
    <n v="1"/>
    <n v="0"/>
    <x v="446"/>
    <n v="1"/>
    <n v="0"/>
    <x v="0"/>
    <n v="0"/>
    <x v="0"/>
    <x v="0"/>
    <x v="0"/>
  </r>
  <r>
    <x v="3267"/>
    <s v="29/07/2018"/>
    <x v="612"/>
    <x v="49"/>
    <x v="1"/>
    <x v="1"/>
    <x v="0"/>
    <x v="0"/>
    <x v="0"/>
    <x v="0"/>
    <x v="0"/>
    <x v="1"/>
    <n v="0"/>
    <n v="0"/>
    <n v="0"/>
    <x v="315"/>
    <n v="0"/>
    <n v="0"/>
    <x v="1"/>
    <n v="0"/>
    <x v="0"/>
    <x v="0"/>
    <x v="0"/>
  </r>
  <r>
    <x v="3268"/>
    <s v="29/07/2018"/>
    <x v="612"/>
    <x v="37"/>
    <x v="0"/>
    <x v="1"/>
    <x v="1"/>
    <x v="0"/>
    <x v="0"/>
    <x v="0"/>
    <x v="0"/>
    <x v="0"/>
    <n v="0"/>
    <n v="1"/>
    <n v="1"/>
    <x v="19"/>
    <n v="1"/>
    <n v="0"/>
    <x v="1"/>
    <n v="1"/>
    <x v="0"/>
    <x v="0"/>
    <x v="0"/>
  </r>
  <r>
    <x v="3269"/>
    <s v="29/07/2018"/>
    <x v="639"/>
    <x v="2"/>
    <x v="0"/>
    <x v="1"/>
    <x v="0"/>
    <x v="11"/>
    <x v="0"/>
    <x v="1"/>
    <x v="1"/>
    <x v="0"/>
    <n v="0"/>
    <n v="1"/>
    <n v="0"/>
    <x v="1034"/>
    <n v="0"/>
    <n v="1"/>
    <x v="0"/>
    <n v="0"/>
    <x v="0"/>
    <x v="0"/>
    <x v="2"/>
  </r>
  <r>
    <x v="3270"/>
    <s v="30/07/2018"/>
    <x v="346"/>
    <x v="4"/>
    <x v="0"/>
    <x v="0"/>
    <x v="0"/>
    <x v="7"/>
    <x v="0"/>
    <x v="0"/>
    <x v="0"/>
    <x v="0"/>
    <n v="1"/>
    <n v="1"/>
    <n v="0"/>
    <x v="251"/>
    <n v="0"/>
    <n v="0"/>
    <x v="0"/>
    <n v="0"/>
    <x v="0"/>
    <x v="0"/>
    <x v="0"/>
  </r>
  <r>
    <x v="3271"/>
    <s v="30/07/2018"/>
    <x v="638"/>
    <x v="47"/>
    <x v="0"/>
    <x v="1"/>
    <x v="0"/>
    <x v="3"/>
    <x v="0"/>
    <x v="0"/>
    <x v="0"/>
    <x v="0"/>
    <n v="1"/>
    <n v="1"/>
    <n v="0"/>
    <x v="665"/>
    <n v="0"/>
    <n v="0"/>
    <x v="1"/>
    <n v="0"/>
    <x v="0"/>
    <x v="0"/>
    <x v="0"/>
  </r>
  <r>
    <x v="3272"/>
    <s v="30/07/2018"/>
    <x v="639"/>
    <x v="51"/>
    <x v="0"/>
    <x v="1"/>
    <x v="0"/>
    <x v="8"/>
    <x v="0"/>
    <x v="0"/>
    <x v="0"/>
    <x v="0"/>
    <n v="0"/>
    <n v="1"/>
    <n v="1"/>
    <x v="409"/>
    <n v="1"/>
    <n v="0"/>
    <x v="1"/>
    <n v="1"/>
    <x v="0"/>
    <x v="0"/>
    <x v="0"/>
  </r>
  <r>
    <x v="3273"/>
    <s v="30/07/2018"/>
    <x v="511"/>
    <x v="11"/>
    <x v="0"/>
    <x v="1"/>
    <x v="1"/>
    <x v="19"/>
    <x v="0"/>
    <x v="0"/>
    <x v="0"/>
    <x v="1"/>
    <n v="0"/>
    <n v="1"/>
    <n v="0"/>
    <x v="328"/>
    <n v="0"/>
    <n v="0"/>
    <x v="0"/>
    <n v="1"/>
    <x v="0"/>
    <x v="0"/>
    <x v="0"/>
  </r>
  <r>
    <x v="3274"/>
    <s v="30/07/2018"/>
    <x v="630"/>
    <x v="17"/>
    <x v="0"/>
    <x v="1"/>
    <x v="0"/>
    <x v="2"/>
    <x v="0"/>
    <x v="0"/>
    <x v="0"/>
    <x v="0"/>
    <n v="1"/>
    <n v="1"/>
    <n v="0"/>
    <x v="114"/>
    <n v="1"/>
    <n v="1"/>
    <x v="1"/>
    <n v="1"/>
    <x v="0"/>
    <x v="0"/>
    <x v="0"/>
  </r>
  <r>
    <x v="3275"/>
    <s v="31/07/2018"/>
    <x v="640"/>
    <x v="18"/>
    <x v="0"/>
    <x v="0"/>
    <x v="0"/>
    <x v="11"/>
    <x v="0"/>
    <x v="0"/>
    <x v="0"/>
    <x v="0"/>
    <n v="1"/>
    <n v="1"/>
    <n v="0"/>
    <x v="407"/>
    <n v="0"/>
    <n v="0"/>
    <x v="0"/>
    <n v="1"/>
    <x v="0"/>
    <x v="0"/>
    <x v="0"/>
  </r>
  <r>
    <x v="3276"/>
    <s v="31/07/2018"/>
    <x v="638"/>
    <x v="18"/>
    <x v="1"/>
    <x v="0"/>
    <x v="0"/>
    <x v="10"/>
    <x v="0"/>
    <x v="0"/>
    <x v="0"/>
    <x v="0"/>
    <n v="0"/>
    <n v="0"/>
    <n v="0"/>
    <x v="390"/>
    <n v="0"/>
    <n v="0"/>
    <x v="1"/>
    <n v="0"/>
    <x v="0"/>
    <x v="1"/>
    <x v="0"/>
  </r>
  <r>
    <x v="3277"/>
    <s v="31/07/2018"/>
    <x v="346"/>
    <x v="16"/>
    <x v="1"/>
    <x v="0"/>
    <x v="0"/>
    <x v="0"/>
    <x v="2"/>
    <x v="0"/>
    <x v="0"/>
    <x v="0"/>
    <n v="1"/>
    <n v="1"/>
    <n v="0"/>
    <x v="269"/>
    <n v="0"/>
    <n v="0"/>
    <x v="1"/>
    <n v="0"/>
    <x v="0"/>
    <x v="0"/>
    <x v="0"/>
  </r>
  <r>
    <x v="3278"/>
    <s v="31/07/2018"/>
    <x v="630"/>
    <x v="59"/>
    <x v="0"/>
    <x v="1"/>
    <x v="0"/>
    <x v="13"/>
    <x v="0"/>
    <x v="0"/>
    <x v="0"/>
    <x v="1"/>
    <n v="0"/>
    <n v="0"/>
    <n v="0"/>
    <x v="138"/>
    <n v="0"/>
    <n v="0"/>
    <x v="0"/>
    <n v="0"/>
    <x v="0"/>
    <x v="0"/>
    <x v="0"/>
  </r>
  <r>
    <x v="3279"/>
    <s v="31/07/2018"/>
    <x v="639"/>
    <x v="45"/>
    <x v="0"/>
    <x v="1"/>
    <x v="1"/>
    <x v="2"/>
    <x v="0"/>
    <x v="0"/>
    <x v="0"/>
    <x v="1"/>
    <n v="0"/>
    <n v="1"/>
    <n v="0"/>
    <x v="936"/>
    <n v="0"/>
    <n v="0"/>
    <x v="0"/>
    <n v="0"/>
    <x v="0"/>
    <x v="0"/>
    <x v="0"/>
  </r>
  <r>
    <x v="3280"/>
    <s v="31/07/2018"/>
    <x v="415"/>
    <x v="16"/>
    <x v="1"/>
    <x v="1"/>
    <x v="1"/>
    <x v="7"/>
    <x v="0"/>
    <x v="0"/>
    <x v="0"/>
    <x v="1"/>
    <n v="1"/>
    <n v="1"/>
    <n v="0"/>
    <x v="737"/>
    <n v="0"/>
    <n v="0"/>
    <x v="0"/>
    <n v="0"/>
    <x v="0"/>
    <x v="0"/>
    <x v="0"/>
  </r>
  <r>
    <x v="3281"/>
    <s v="31/07/2018"/>
    <x v="638"/>
    <x v="9"/>
    <x v="1"/>
    <x v="1"/>
    <x v="0"/>
    <x v="10"/>
    <x v="0"/>
    <x v="0"/>
    <x v="0"/>
    <x v="1"/>
    <n v="1"/>
    <n v="1"/>
    <n v="0"/>
    <x v="51"/>
    <n v="0"/>
    <n v="1"/>
    <x v="1"/>
    <n v="0"/>
    <x v="0"/>
    <x v="0"/>
    <x v="0"/>
  </r>
  <r>
    <x v="3282"/>
    <s v="31/07/2018"/>
    <x v="346"/>
    <x v="26"/>
    <x v="0"/>
    <x v="1"/>
    <x v="0"/>
    <x v="0"/>
    <x v="0"/>
    <x v="0"/>
    <x v="0"/>
    <x v="0"/>
    <n v="1"/>
    <n v="1"/>
    <n v="0"/>
    <x v="415"/>
    <n v="0"/>
    <n v="1"/>
    <x v="1"/>
    <n v="0"/>
    <x v="0"/>
    <x v="0"/>
    <x v="0"/>
  </r>
  <r>
    <x v="3283"/>
    <d v="2018-01-08T00:00:00"/>
    <x v="635"/>
    <x v="26"/>
    <x v="1"/>
    <x v="1"/>
    <x v="0"/>
    <x v="11"/>
    <x v="0"/>
    <x v="0"/>
    <x v="0"/>
    <x v="1"/>
    <n v="0"/>
    <n v="0"/>
    <n v="0"/>
    <x v="594"/>
    <n v="0"/>
    <n v="0"/>
    <x v="1"/>
    <n v="0"/>
    <x v="0"/>
    <x v="0"/>
    <x v="0"/>
  </r>
  <r>
    <x v="3284"/>
    <d v="2018-01-08T00:00:00"/>
    <x v="563"/>
    <x v="5"/>
    <x v="1"/>
    <x v="0"/>
    <x v="0"/>
    <x v="3"/>
    <x v="0"/>
    <x v="0"/>
    <x v="0"/>
    <x v="1"/>
    <n v="1"/>
    <n v="1"/>
    <n v="0"/>
    <x v="533"/>
    <n v="0"/>
    <n v="1"/>
    <x v="0"/>
    <n v="0"/>
    <x v="0"/>
    <x v="0"/>
    <x v="0"/>
  </r>
  <r>
    <x v="3285"/>
    <d v="2018-01-08T00:00:00"/>
    <x v="320"/>
    <x v="29"/>
    <x v="1"/>
    <x v="1"/>
    <x v="0"/>
    <x v="18"/>
    <x v="2"/>
    <x v="0"/>
    <x v="0"/>
    <x v="1"/>
    <n v="1"/>
    <n v="1"/>
    <n v="0"/>
    <x v="570"/>
    <n v="0"/>
    <n v="1"/>
    <x v="1"/>
    <n v="0"/>
    <x v="0"/>
    <x v="0"/>
    <x v="0"/>
  </r>
  <r>
    <x v="3286"/>
    <d v="2018-08-01T00:00:00"/>
    <x v="630"/>
    <x v="32"/>
    <x v="0"/>
    <x v="1"/>
    <x v="0"/>
    <x v="9"/>
    <x v="1"/>
    <x v="0"/>
    <x v="0"/>
    <x v="1"/>
    <n v="1"/>
    <n v="1"/>
    <n v="0"/>
    <x v="1073"/>
    <n v="1"/>
    <n v="1"/>
    <x v="0"/>
    <n v="0"/>
    <x v="1"/>
    <x v="0"/>
    <x v="0"/>
  </r>
  <r>
    <x v="3287"/>
    <d v="2018-01-08T00:00:00"/>
    <x v="639"/>
    <x v="12"/>
    <x v="0"/>
    <x v="1"/>
    <x v="1"/>
    <x v="13"/>
    <x v="0"/>
    <x v="0"/>
    <x v="0"/>
    <x v="1"/>
    <n v="1"/>
    <n v="1"/>
    <n v="0"/>
    <x v="512"/>
    <n v="0"/>
    <n v="1"/>
    <x v="1"/>
    <n v="0"/>
    <x v="0"/>
    <x v="0"/>
    <x v="0"/>
  </r>
  <r>
    <x v="3288"/>
    <d v="2018-08-01T00:00:00"/>
    <x v="351"/>
    <x v="46"/>
    <x v="1"/>
    <x v="0"/>
    <x v="0"/>
    <x v="5"/>
    <x v="1"/>
    <x v="0"/>
    <x v="0"/>
    <x v="1"/>
    <n v="0"/>
    <n v="1"/>
    <n v="0"/>
    <x v="596"/>
    <n v="1"/>
    <n v="0"/>
    <x v="1"/>
    <n v="1"/>
    <x v="1"/>
    <x v="0"/>
    <x v="0"/>
  </r>
  <r>
    <x v="3289"/>
    <d v="2018-01-08T00:00:00"/>
    <x v="639"/>
    <x v="32"/>
    <x v="1"/>
    <x v="0"/>
    <x v="0"/>
    <x v="13"/>
    <x v="0"/>
    <x v="0"/>
    <x v="0"/>
    <x v="1"/>
    <n v="1"/>
    <n v="1"/>
    <n v="1"/>
    <x v="47"/>
    <n v="1"/>
    <n v="0"/>
    <x v="1"/>
    <n v="1"/>
    <x v="0"/>
    <x v="0"/>
    <x v="0"/>
  </r>
  <r>
    <x v="3290"/>
    <d v="2018-01-08T00:00:00"/>
    <x v="639"/>
    <x v="27"/>
    <x v="0"/>
    <x v="0"/>
    <x v="0"/>
    <x v="13"/>
    <x v="0"/>
    <x v="0"/>
    <x v="0"/>
    <x v="1"/>
    <n v="0"/>
    <n v="1"/>
    <n v="0"/>
    <x v="673"/>
    <n v="0"/>
    <n v="0"/>
    <x v="1"/>
    <n v="0"/>
    <x v="0"/>
    <x v="0"/>
    <x v="0"/>
  </r>
  <r>
    <x v="3291"/>
    <d v="2018-01-08T00:00:00"/>
    <x v="639"/>
    <x v="22"/>
    <x v="1"/>
    <x v="1"/>
    <x v="0"/>
    <x v="13"/>
    <x v="0"/>
    <x v="0"/>
    <x v="0"/>
    <x v="0"/>
    <n v="1"/>
    <n v="1"/>
    <n v="0"/>
    <x v="1043"/>
    <n v="0"/>
    <n v="0"/>
    <x v="0"/>
    <n v="0"/>
    <x v="0"/>
    <x v="0"/>
    <x v="0"/>
  </r>
  <r>
    <x v="3292"/>
    <d v="2018-01-08T00:00:00"/>
    <x v="639"/>
    <x v="22"/>
    <x v="1"/>
    <x v="1"/>
    <x v="0"/>
    <x v="13"/>
    <x v="0"/>
    <x v="0"/>
    <x v="0"/>
    <x v="0"/>
    <n v="1"/>
    <n v="1"/>
    <n v="0"/>
    <x v="1043"/>
    <n v="0"/>
    <n v="0"/>
    <x v="0"/>
    <n v="0"/>
    <x v="0"/>
    <x v="0"/>
    <x v="0"/>
  </r>
  <r>
    <x v="3293"/>
    <d v="2018-01-08T00:00:00"/>
    <x v="640"/>
    <x v="36"/>
    <x v="1"/>
    <x v="1"/>
    <x v="0"/>
    <x v="8"/>
    <x v="0"/>
    <x v="0"/>
    <x v="0"/>
    <x v="1"/>
    <n v="0"/>
    <n v="1"/>
    <n v="1"/>
    <x v="318"/>
    <n v="1"/>
    <n v="0"/>
    <x v="1"/>
    <n v="1"/>
    <x v="0"/>
    <x v="0"/>
    <x v="0"/>
  </r>
  <r>
    <x v="3294"/>
    <d v="2018-01-08T00:00:00"/>
    <x v="641"/>
    <x v="9"/>
    <x v="0"/>
    <x v="1"/>
    <x v="1"/>
    <x v="6"/>
    <x v="0"/>
    <x v="0"/>
    <x v="0"/>
    <x v="1"/>
    <n v="1"/>
    <n v="1"/>
    <n v="0"/>
    <x v="872"/>
    <n v="0"/>
    <n v="0"/>
    <x v="0"/>
    <n v="0"/>
    <x v="0"/>
    <x v="0"/>
    <x v="0"/>
  </r>
  <r>
    <x v="3295"/>
    <d v="2018-01-08T00:00:00"/>
    <x v="642"/>
    <x v="12"/>
    <x v="0"/>
    <x v="0"/>
    <x v="0"/>
    <x v="28"/>
    <x v="0"/>
    <x v="0"/>
    <x v="0"/>
    <x v="1"/>
    <n v="1"/>
    <n v="1"/>
    <n v="1"/>
    <x v="533"/>
    <n v="0"/>
    <n v="0"/>
    <x v="0"/>
    <n v="1"/>
    <x v="0"/>
    <x v="0"/>
    <x v="0"/>
  </r>
  <r>
    <x v="3296"/>
    <d v="2018-01-08T00:00:00"/>
    <x v="637"/>
    <x v="30"/>
    <x v="1"/>
    <x v="1"/>
    <x v="0"/>
    <x v="2"/>
    <x v="0"/>
    <x v="0"/>
    <x v="0"/>
    <x v="1"/>
    <n v="1"/>
    <n v="1"/>
    <n v="0"/>
    <x v="691"/>
    <n v="0"/>
    <n v="0"/>
    <x v="1"/>
    <n v="0"/>
    <x v="0"/>
    <x v="0"/>
    <x v="0"/>
  </r>
  <r>
    <x v="3297"/>
    <d v="2018-02-08T00:00:00"/>
    <x v="643"/>
    <x v="47"/>
    <x v="1"/>
    <x v="1"/>
    <x v="0"/>
    <x v="20"/>
    <x v="0"/>
    <x v="0"/>
    <x v="0"/>
    <x v="1"/>
    <n v="1"/>
    <n v="1"/>
    <n v="0"/>
    <x v="821"/>
    <n v="1"/>
    <n v="1"/>
    <x v="0"/>
    <n v="1"/>
    <x v="0"/>
    <x v="0"/>
    <x v="0"/>
  </r>
  <r>
    <x v="3298"/>
    <d v="2018-08-02T00:00:00"/>
    <x v="517"/>
    <x v="23"/>
    <x v="0"/>
    <x v="1"/>
    <x v="0"/>
    <x v="7"/>
    <x v="1"/>
    <x v="0"/>
    <x v="0"/>
    <x v="1"/>
    <n v="0"/>
    <n v="1"/>
    <n v="0"/>
    <x v="1006"/>
    <n v="0"/>
    <n v="1"/>
    <x v="1"/>
    <n v="0"/>
    <x v="1"/>
    <x v="0"/>
    <x v="0"/>
  </r>
  <r>
    <x v="3299"/>
    <d v="2018-02-08T00:00:00"/>
    <x v="638"/>
    <x v="27"/>
    <x v="0"/>
    <x v="1"/>
    <x v="0"/>
    <x v="0"/>
    <x v="0"/>
    <x v="1"/>
    <x v="0"/>
    <x v="0"/>
    <n v="0"/>
    <n v="1"/>
    <n v="0"/>
    <x v="822"/>
    <n v="0"/>
    <n v="1"/>
    <x v="1"/>
    <n v="0"/>
    <x v="0"/>
    <x v="0"/>
    <x v="1"/>
  </r>
  <r>
    <x v="3300"/>
    <d v="2018-02-08T00:00:00"/>
    <x v="641"/>
    <x v="48"/>
    <x v="0"/>
    <x v="1"/>
    <x v="0"/>
    <x v="25"/>
    <x v="0"/>
    <x v="0"/>
    <x v="0"/>
    <x v="1"/>
    <n v="0"/>
    <n v="1"/>
    <n v="0"/>
    <x v="164"/>
    <n v="0"/>
    <n v="0"/>
    <x v="0"/>
    <n v="0"/>
    <x v="0"/>
    <x v="0"/>
    <x v="0"/>
  </r>
  <r>
    <x v="3301"/>
    <d v="2018-02-08T00:00:00"/>
    <x v="563"/>
    <x v="15"/>
    <x v="0"/>
    <x v="1"/>
    <x v="1"/>
    <x v="10"/>
    <x v="0"/>
    <x v="0"/>
    <x v="1"/>
    <x v="0"/>
    <n v="1"/>
    <n v="1"/>
    <n v="1"/>
    <x v="635"/>
    <n v="1"/>
    <n v="0"/>
    <x v="0"/>
    <n v="1"/>
    <x v="0"/>
    <x v="0"/>
    <x v="1"/>
  </r>
  <r>
    <x v="3302"/>
    <d v="2018-02-08T00:00:00"/>
    <x v="644"/>
    <x v="2"/>
    <x v="1"/>
    <x v="1"/>
    <x v="0"/>
    <x v="24"/>
    <x v="0"/>
    <x v="0"/>
    <x v="0"/>
    <x v="0"/>
    <n v="1"/>
    <n v="1"/>
    <n v="1"/>
    <x v="164"/>
    <n v="1"/>
    <n v="0"/>
    <x v="1"/>
    <n v="1"/>
    <x v="0"/>
    <x v="0"/>
    <x v="0"/>
  </r>
  <r>
    <x v="3303"/>
    <d v="2018-02-08T00:00:00"/>
    <x v="511"/>
    <x v="36"/>
    <x v="0"/>
    <x v="1"/>
    <x v="1"/>
    <x v="7"/>
    <x v="0"/>
    <x v="0"/>
    <x v="0"/>
    <x v="1"/>
    <n v="1"/>
    <n v="1"/>
    <n v="0"/>
    <x v="652"/>
    <n v="0"/>
    <n v="0"/>
    <x v="0"/>
    <n v="0"/>
    <x v="0"/>
    <x v="0"/>
    <x v="0"/>
  </r>
  <r>
    <x v="3304"/>
    <d v="2018-03-08T00:00:00"/>
    <x v="635"/>
    <x v="22"/>
    <x v="0"/>
    <x v="1"/>
    <x v="0"/>
    <x v="2"/>
    <x v="0"/>
    <x v="0"/>
    <x v="0"/>
    <x v="1"/>
    <n v="0"/>
    <n v="0"/>
    <n v="0"/>
    <x v="107"/>
    <n v="0"/>
    <n v="0"/>
    <x v="1"/>
    <n v="0"/>
    <x v="0"/>
    <x v="0"/>
    <x v="0"/>
  </r>
  <r>
    <x v="3305"/>
    <d v="2018-03-08T00:00:00"/>
    <x v="637"/>
    <x v="35"/>
    <x v="0"/>
    <x v="1"/>
    <x v="0"/>
    <x v="9"/>
    <x v="0"/>
    <x v="0"/>
    <x v="1"/>
    <x v="0"/>
    <n v="0"/>
    <n v="1"/>
    <n v="0"/>
    <x v="189"/>
    <n v="0"/>
    <n v="1"/>
    <x v="1"/>
    <n v="0"/>
    <x v="0"/>
    <x v="0"/>
    <x v="1"/>
  </r>
  <r>
    <x v="3306"/>
    <d v="2018-03-08T00:00:00"/>
    <x v="645"/>
    <x v="9"/>
    <x v="0"/>
    <x v="1"/>
    <x v="0"/>
    <x v="8"/>
    <x v="0"/>
    <x v="1"/>
    <x v="1"/>
    <x v="1"/>
    <n v="1"/>
    <n v="1"/>
    <n v="0"/>
    <x v="10"/>
    <n v="0"/>
    <n v="1"/>
    <x v="1"/>
    <n v="0"/>
    <x v="0"/>
    <x v="1"/>
    <x v="2"/>
  </r>
  <r>
    <x v="3307"/>
    <d v="2018-03-08T00:00:00"/>
    <x v="630"/>
    <x v="19"/>
    <x v="0"/>
    <x v="1"/>
    <x v="0"/>
    <x v="3"/>
    <x v="0"/>
    <x v="0"/>
    <x v="0"/>
    <x v="0"/>
    <n v="0"/>
    <n v="1"/>
    <n v="0"/>
    <x v="571"/>
    <n v="0"/>
    <n v="1"/>
    <x v="1"/>
    <n v="0"/>
    <x v="0"/>
    <x v="0"/>
    <x v="0"/>
  </r>
  <r>
    <x v="3308"/>
    <d v="2018-03-08T00:00:00"/>
    <x v="646"/>
    <x v="32"/>
    <x v="0"/>
    <x v="1"/>
    <x v="1"/>
    <x v="10"/>
    <x v="0"/>
    <x v="0"/>
    <x v="0"/>
    <x v="1"/>
    <n v="0"/>
    <n v="1"/>
    <n v="0"/>
    <x v="120"/>
    <n v="1"/>
    <n v="1"/>
    <x v="0"/>
    <n v="0"/>
    <x v="0"/>
    <x v="0"/>
    <x v="0"/>
  </r>
  <r>
    <x v="3309"/>
    <d v="2018-03-08T00:00:00"/>
    <x v="635"/>
    <x v="13"/>
    <x v="0"/>
    <x v="1"/>
    <x v="0"/>
    <x v="2"/>
    <x v="0"/>
    <x v="0"/>
    <x v="0"/>
    <x v="0"/>
    <n v="1"/>
    <n v="1"/>
    <n v="1"/>
    <x v="47"/>
    <n v="1"/>
    <n v="0"/>
    <x v="1"/>
    <n v="0"/>
    <x v="0"/>
    <x v="0"/>
    <x v="0"/>
  </r>
  <r>
    <x v="3310"/>
    <d v="2018-03-08T00:00:00"/>
    <x v="635"/>
    <x v="13"/>
    <x v="0"/>
    <x v="1"/>
    <x v="0"/>
    <x v="2"/>
    <x v="0"/>
    <x v="0"/>
    <x v="0"/>
    <x v="0"/>
    <n v="1"/>
    <n v="1"/>
    <n v="1"/>
    <x v="47"/>
    <n v="1"/>
    <n v="0"/>
    <x v="1"/>
    <n v="0"/>
    <x v="0"/>
    <x v="0"/>
    <x v="0"/>
  </r>
  <r>
    <x v="3311"/>
    <d v="2018-03-08T00:00:00"/>
    <x v="639"/>
    <x v="53"/>
    <x v="1"/>
    <x v="1"/>
    <x v="0"/>
    <x v="19"/>
    <x v="2"/>
    <x v="0"/>
    <x v="0"/>
    <x v="0"/>
    <n v="0"/>
    <n v="0"/>
    <n v="0"/>
    <x v="932"/>
    <n v="0"/>
    <n v="0"/>
    <x v="1"/>
    <n v="0"/>
    <x v="0"/>
    <x v="0"/>
    <x v="0"/>
  </r>
  <r>
    <x v="3312"/>
    <d v="2018-03-08T00:00:00"/>
    <x v="638"/>
    <x v="26"/>
    <x v="0"/>
    <x v="1"/>
    <x v="0"/>
    <x v="5"/>
    <x v="0"/>
    <x v="0"/>
    <x v="0"/>
    <x v="0"/>
    <n v="1"/>
    <n v="1"/>
    <n v="0"/>
    <x v="415"/>
    <n v="0"/>
    <n v="0"/>
    <x v="1"/>
    <n v="0"/>
    <x v="0"/>
    <x v="0"/>
    <x v="0"/>
  </r>
  <r>
    <x v="3313"/>
    <d v="2018-03-08T00:00:00"/>
    <x v="639"/>
    <x v="1"/>
    <x v="0"/>
    <x v="1"/>
    <x v="0"/>
    <x v="19"/>
    <x v="0"/>
    <x v="1"/>
    <x v="1"/>
    <x v="1"/>
    <n v="0"/>
    <n v="1"/>
    <n v="0"/>
    <x v="89"/>
    <n v="0"/>
    <n v="0"/>
    <x v="0"/>
    <n v="0"/>
    <x v="0"/>
    <x v="0"/>
    <x v="2"/>
  </r>
  <r>
    <x v="3314"/>
    <d v="2018-03-08T00:00:00"/>
    <x v="630"/>
    <x v="24"/>
    <x v="0"/>
    <x v="1"/>
    <x v="1"/>
    <x v="3"/>
    <x v="0"/>
    <x v="0"/>
    <x v="0"/>
    <x v="1"/>
    <n v="0"/>
    <n v="0"/>
    <n v="0"/>
    <x v="1074"/>
    <n v="0"/>
    <n v="0"/>
    <x v="0"/>
    <n v="0"/>
    <x v="0"/>
    <x v="0"/>
    <x v="0"/>
  </r>
  <r>
    <x v="3315"/>
    <d v="2018-03-08T00:00:00"/>
    <x v="637"/>
    <x v="18"/>
    <x v="1"/>
    <x v="1"/>
    <x v="1"/>
    <x v="9"/>
    <x v="0"/>
    <x v="0"/>
    <x v="0"/>
    <x v="1"/>
    <n v="0"/>
    <n v="0"/>
    <n v="0"/>
    <x v="343"/>
    <n v="0"/>
    <n v="0"/>
    <x v="1"/>
    <n v="0"/>
    <x v="0"/>
    <x v="0"/>
    <x v="0"/>
  </r>
  <r>
    <x v="3316"/>
    <d v="2018-03-08T00:00:00"/>
    <x v="647"/>
    <x v="36"/>
    <x v="0"/>
    <x v="1"/>
    <x v="0"/>
    <x v="24"/>
    <x v="0"/>
    <x v="0"/>
    <x v="0"/>
    <x v="1"/>
    <n v="0"/>
    <n v="0"/>
    <n v="0"/>
    <x v="871"/>
    <n v="0"/>
    <n v="0"/>
    <x v="0"/>
    <n v="0"/>
    <x v="0"/>
    <x v="0"/>
    <x v="0"/>
  </r>
  <r>
    <x v="3317"/>
    <d v="2018-04-08T00:00:00"/>
    <x v="645"/>
    <x v="14"/>
    <x v="1"/>
    <x v="0"/>
    <x v="0"/>
    <x v="2"/>
    <x v="0"/>
    <x v="0"/>
    <x v="0"/>
    <x v="1"/>
    <n v="0"/>
    <n v="0"/>
    <n v="0"/>
    <x v="497"/>
    <n v="0"/>
    <n v="1"/>
    <x v="0"/>
    <n v="0"/>
    <x v="0"/>
    <x v="0"/>
    <x v="0"/>
  </r>
  <r>
    <x v="3318"/>
    <d v="2018-04-08T00:00:00"/>
    <x v="563"/>
    <x v="10"/>
    <x v="0"/>
    <x v="1"/>
    <x v="0"/>
    <x v="0"/>
    <x v="0"/>
    <x v="0"/>
    <x v="0"/>
    <x v="0"/>
    <n v="1"/>
    <n v="1"/>
    <n v="0"/>
    <x v="10"/>
    <n v="0"/>
    <n v="1"/>
    <x v="1"/>
    <n v="0"/>
    <x v="0"/>
    <x v="0"/>
    <x v="0"/>
  </r>
  <r>
    <x v="3319"/>
    <d v="2018-04-08T00:00:00"/>
    <x v="639"/>
    <x v="83"/>
    <x v="0"/>
    <x v="0"/>
    <x v="0"/>
    <x v="3"/>
    <x v="0"/>
    <x v="0"/>
    <x v="1"/>
    <x v="1"/>
    <n v="0"/>
    <n v="0"/>
    <n v="0"/>
    <x v="396"/>
    <n v="0"/>
    <n v="0"/>
    <x v="1"/>
    <n v="0"/>
    <x v="0"/>
    <x v="0"/>
    <x v="1"/>
  </r>
  <r>
    <x v="3320"/>
    <d v="2018-04-08T00:00:00"/>
    <x v="640"/>
    <x v="24"/>
    <x v="1"/>
    <x v="1"/>
    <x v="0"/>
    <x v="9"/>
    <x v="0"/>
    <x v="0"/>
    <x v="0"/>
    <x v="1"/>
    <n v="0"/>
    <n v="0"/>
    <n v="0"/>
    <x v="1075"/>
    <n v="0"/>
    <n v="0"/>
    <x v="0"/>
    <n v="0"/>
    <x v="0"/>
    <x v="0"/>
    <x v="0"/>
  </r>
  <r>
    <x v="3321"/>
    <d v="2018-04-08T00:00:00"/>
    <x v="639"/>
    <x v="38"/>
    <x v="0"/>
    <x v="1"/>
    <x v="0"/>
    <x v="3"/>
    <x v="0"/>
    <x v="0"/>
    <x v="0"/>
    <x v="1"/>
    <n v="1"/>
    <n v="1"/>
    <n v="0"/>
    <x v="796"/>
    <n v="0"/>
    <n v="0"/>
    <x v="1"/>
    <n v="0"/>
    <x v="0"/>
    <x v="1"/>
    <x v="0"/>
  </r>
  <r>
    <x v="3322"/>
    <d v="2018-05-08T00:00:00"/>
    <x v="639"/>
    <x v="46"/>
    <x v="0"/>
    <x v="0"/>
    <x v="0"/>
    <x v="10"/>
    <x v="0"/>
    <x v="1"/>
    <x v="1"/>
    <x v="1"/>
    <n v="1"/>
    <n v="1"/>
    <n v="1"/>
    <x v="390"/>
    <n v="0"/>
    <n v="0"/>
    <x v="1"/>
    <n v="1"/>
    <x v="0"/>
    <x v="0"/>
    <x v="2"/>
  </r>
  <r>
    <x v="3323"/>
    <d v="2018-05-08T00:00:00"/>
    <x v="635"/>
    <x v="18"/>
    <x v="1"/>
    <x v="1"/>
    <x v="0"/>
    <x v="9"/>
    <x v="0"/>
    <x v="0"/>
    <x v="0"/>
    <x v="0"/>
    <n v="1"/>
    <n v="1"/>
    <n v="0"/>
    <x v="82"/>
    <n v="1"/>
    <n v="0"/>
    <x v="0"/>
    <n v="0"/>
    <x v="0"/>
    <x v="0"/>
    <x v="0"/>
  </r>
  <r>
    <x v="3324"/>
    <d v="2018-05-08T00:00:00"/>
    <x v="640"/>
    <x v="9"/>
    <x v="0"/>
    <x v="1"/>
    <x v="0"/>
    <x v="19"/>
    <x v="0"/>
    <x v="0"/>
    <x v="1"/>
    <x v="0"/>
    <n v="0"/>
    <n v="0"/>
    <n v="0"/>
    <x v="1076"/>
    <n v="1"/>
    <n v="0"/>
    <x v="0"/>
    <n v="1"/>
    <x v="0"/>
    <x v="0"/>
    <x v="1"/>
  </r>
  <r>
    <x v="3325"/>
    <d v="2018-05-08T00:00:00"/>
    <x v="637"/>
    <x v="37"/>
    <x v="1"/>
    <x v="1"/>
    <x v="0"/>
    <x v="3"/>
    <x v="0"/>
    <x v="0"/>
    <x v="0"/>
    <x v="0"/>
    <n v="1"/>
    <n v="1"/>
    <n v="0"/>
    <x v="489"/>
    <n v="0"/>
    <n v="0"/>
    <x v="1"/>
    <n v="1"/>
    <x v="0"/>
    <x v="0"/>
    <x v="0"/>
  </r>
  <r>
    <x v="3326"/>
    <d v="2018-05-08T00:00:00"/>
    <x v="630"/>
    <x v="59"/>
    <x v="0"/>
    <x v="1"/>
    <x v="0"/>
    <x v="7"/>
    <x v="0"/>
    <x v="0"/>
    <x v="0"/>
    <x v="1"/>
    <n v="0"/>
    <n v="0"/>
    <n v="0"/>
    <x v="10"/>
    <n v="0"/>
    <n v="0"/>
    <x v="1"/>
    <n v="0"/>
    <x v="0"/>
    <x v="0"/>
    <x v="0"/>
  </r>
  <r>
    <x v="3327"/>
    <d v="2018-05-08T00:00:00"/>
    <x v="563"/>
    <x v="58"/>
    <x v="0"/>
    <x v="1"/>
    <x v="0"/>
    <x v="5"/>
    <x v="0"/>
    <x v="0"/>
    <x v="0"/>
    <x v="1"/>
    <n v="0"/>
    <n v="0"/>
    <n v="0"/>
    <x v="10"/>
    <n v="0"/>
    <n v="0"/>
    <x v="1"/>
    <n v="0"/>
    <x v="0"/>
    <x v="0"/>
    <x v="0"/>
  </r>
  <r>
    <x v="3328"/>
    <d v="2018-05-08T00:00:00"/>
    <x v="648"/>
    <x v="13"/>
    <x v="0"/>
    <x v="1"/>
    <x v="0"/>
    <x v="21"/>
    <x v="2"/>
    <x v="0"/>
    <x v="0"/>
    <x v="0"/>
    <n v="0"/>
    <n v="0"/>
    <n v="1"/>
    <x v="565"/>
    <n v="1"/>
    <n v="0"/>
    <x v="0"/>
    <n v="1"/>
    <x v="0"/>
    <x v="0"/>
    <x v="0"/>
  </r>
  <r>
    <x v="3329"/>
    <d v="2018-05-08T00:00:00"/>
    <x v="646"/>
    <x v="62"/>
    <x v="0"/>
    <x v="1"/>
    <x v="0"/>
    <x v="0"/>
    <x v="0"/>
    <x v="0"/>
    <x v="0"/>
    <x v="1"/>
    <n v="0"/>
    <n v="0"/>
    <n v="0"/>
    <x v="10"/>
    <n v="0"/>
    <n v="0"/>
    <x v="1"/>
    <n v="0"/>
    <x v="0"/>
    <x v="0"/>
    <x v="0"/>
  </r>
  <r>
    <x v="3330"/>
    <d v="2018-06-08T00:00:00"/>
    <x v="635"/>
    <x v="9"/>
    <x v="0"/>
    <x v="0"/>
    <x v="0"/>
    <x v="19"/>
    <x v="0"/>
    <x v="0"/>
    <x v="0"/>
    <x v="1"/>
    <n v="1"/>
    <n v="1"/>
    <n v="0"/>
    <x v="478"/>
    <n v="0"/>
    <n v="0"/>
    <x v="1"/>
    <n v="1"/>
    <x v="0"/>
    <x v="0"/>
    <x v="0"/>
  </r>
  <r>
    <x v="3331"/>
    <d v="2018-06-08T00:00:00"/>
    <x v="630"/>
    <x v="10"/>
    <x v="1"/>
    <x v="0"/>
    <x v="0"/>
    <x v="0"/>
    <x v="0"/>
    <x v="0"/>
    <x v="0"/>
    <x v="1"/>
    <n v="1"/>
    <n v="1"/>
    <n v="0"/>
    <x v="1077"/>
    <n v="0"/>
    <n v="1"/>
    <x v="0"/>
    <n v="0"/>
    <x v="0"/>
    <x v="0"/>
    <x v="0"/>
  </r>
  <r>
    <x v="3332"/>
    <d v="2018-06-08T00:00:00"/>
    <x v="649"/>
    <x v="47"/>
    <x v="0"/>
    <x v="1"/>
    <x v="0"/>
    <x v="2"/>
    <x v="0"/>
    <x v="0"/>
    <x v="0"/>
    <x v="1"/>
    <n v="1"/>
    <n v="1"/>
    <n v="0"/>
    <x v="237"/>
    <n v="0"/>
    <n v="1"/>
    <x v="0"/>
    <n v="0"/>
    <x v="0"/>
    <x v="0"/>
    <x v="0"/>
  </r>
  <r>
    <x v="3333"/>
    <d v="2018-06-08T00:00:00"/>
    <x v="630"/>
    <x v="43"/>
    <x v="0"/>
    <x v="1"/>
    <x v="0"/>
    <x v="0"/>
    <x v="0"/>
    <x v="0"/>
    <x v="0"/>
    <x v="0"/>
    <n v="1"/>
    <n v="1"/>
    <n v="0"/>
    <x v="652"/>
    <n v="0"/>
    <n v="1"/>
    <x v="1"/>
    <n v="0"/>
    <x v="0"/>
    <x v="0"/>
    <x v="0"/>
  </r>
  <r>
    <x v="3334"/>
    <d v="2018-06-08T00:00:00"/>
    <x v="630"/>
    <x v="2"/>
    <x v="1"/>
    <x v="0"/>
    <x v="0"/>
    <x v="0"/>
    <x v="0"/>
    <x v="0"/>
    <x v="0"/>
    <x v="0"/>
    <n v="1"/>
    <n v="1"/>
    <n v="0"/>
    <x v="564"/>
    <n v="0"/>
    <n v="0"/>
    <x v="0"/>
    <n v="0"/>
    <x v="0"/>
    <x v="0"/>
    <x v="0"/>
  </r>
  <r>
    <x v="3335"/>
    <d v="2018-06-08T00:00:00"/>
    <x v="639"/>
    <x v="22"/>
    <x v="1"/>
    <x v="0"/>
    <x v="0"/>
    <x v="7"/>
    <x v="2"/>
    <x v="0"/>
    <x v="0"/>
    <x v="0"/>
    <n v="1"/>
    <n v="1"/>
    <n v="1"/>
    <x v="456"/>
    <n v="0"/>
    <n v="0"/>
    <x v="0"/>
    <n v="1"/>
    <x v="0"/>
    <x v="0"/>
    <x v="0"/>
  </r>
  <r>
    <x v="3336"/>
    <d v="2018-06-08T00:00:00"/>
    <x v="637"/>
    <x v="13"/>
    <x v="0"/>
    <x v="1"/>
    <x v="0"/>
    <x v="10"/>
    <x v="0"/>
    <x v="0"/>
    <x v="0"/>
    <x v="1"/>
    <n v="1"/>
    <n v="1"/>
    <n v="0"/>
    <x v="653"/>
    <n v="0"/>
    <n v="0"/>
    <x v="0"/>
    <n v="0"/>
    <x v="0"/>
    <x v="0"/>
    <x v="0"/>
  </r>
  <r>
    <x v="3337"/>
    <d v="2018-06-08T00:00:00"/>
    <x v="646"/>
    <x v="15"/>
    <x v="0"/>
    <x v="1"/>
    <x v="0"/>
    <x v="5"/>
    <x v="0"/>
    <x v="0"/>
    <x v="0"/>
    <x v="0"/>
    <n v="0"/>
    <n v="1"/>
    <n v="1"/>
    <x v="1078"/>
    <n v="1"/>
    <n v="0"/>
    <x v="0"/>
    <n v="1"/>
    <x v="0"/>
    <x v="0"/>
    <x v="0"/>
  </r>
  <r>
    <x v="3338"/>
    <d v="2018-06-08T00:00:00"/>
    <x v="635"/>
    <x v="37"/>
    <x v="1"/>
    <x v="1"/>
    <x v="0"/>
    <x v="19"/>
    <x v="0"/>
    <x v="0"/>
    <x v="0"/>
    <x v="1"/>
    <n v="1"/>
    <n v="1"/>
    <n v="0"/>
    <x v="635"/>
    <n v="0"/>
    <n v="0"/>
    <x v="0"/>
    <n v="0"/>
    <x v="0"/>
    <x v="0"/>
    <x v="0"/>
  </r>
  <r>
    <x v="3339"/>
    <d v="2018-07-08T00:00:00"/>
    <x v="640"/>
    <x v="9"/>
    <x v="1"/>
    <x v="0"/>
    <x v="0"/>
    <x v="10"/>
    <x v="0"/>
    <x v="0"/>
    <x v="0"/>
    <x v="1"/>
    <n v="1"/>
    <n v="1"/>
    <n v="0"/>
    <x v="1053"/>
    <n v="0"/>
    <n v="0"/>
    <x v="1"/>
    <n v="0"/>
    <x v="0"/>
    <x v="0"/>
    <x v="0"/>
  </r>
  <r>
    <x v="3340"/>
    <d v="2018-07-08T00:00:00"/>
    <x v="637"/>
    <x v="14"/>
    <x v="0"/>
    <x v="1"/>
    <x v="0"/>
    <x v="7"/>
    <x v="0"/>
    <x v="0"/>
    <x v="0"/>
    <x v="0"/>
    <n v="1"/>
    <n v="1"/>
    <n v="1"/>
    <x v="927"/>
    <n v="0"/>
    <n v="0"/>
    <x v="0"/>
    <n v="1"/>
    <x v="0"/>
    <x v="0"/>
    <x v="0"/>
  </r>
  <r>
    <x v="3341"/>
    <d v="2018-07-08T00:00:00"/>
    <x v="640"/>
    <x v="55"/>
    <x v="1"/>
    <x v="1"/>
    <x v="0"/>
    <x v="10"/>
    <x v="0"/>
    <x v="0"/>
    <x v="0"/>
    <x v="1"/>
    <n v="1"/>
    <n v="1"/>
    <n v="0"/>
    <x v="662"/>
    <n v="0"/>
    <n v="0"/>
    <x v="1"/>
    <n v="0"/>
    <x v="0"/>
    <x v="0"/>
    <x v="0"/>
  </r>
  <r>
    <x v="3342"/>
    <d v="2018-07-08T00:00:00"/>
    <x v="640"/>
    <x v="9"/>
    <x v="1"/>
    <x v="0"/>
    <x v="1"/>
    <x v="10"/>
    <x v="0"/>
    <x v="0"/>
    <x v="0"/>
    <x v="1"/>
    <n v="1"/>
    <n v="1"/>
    <n v="0"/>
    <x v="1053"/>
    <n v="0"/>
    <n v="0"/>
    <x v="1"/>
    <n v="0"/>
    <x v="0"/>
    <x v="0"/>
    <x v="0"/>
  </r>
  <r>
    <x v="3343"/>
    <d v="2018-07-08T00:00:00"/>
    <x v="639"/>
    <x v="11"/>
    <x v="1"/>
    <x v="1"/>
    <x v="0"/>
    <x v="0"/>
    <x v="0"/>
    <x v="0"/>
    <x v="0"/>
    <x v="0"/>
    <n v="0"/>
    <n v="1"/>
    <n v="0"/>
    <x v="55"/>
    <n v="0"/>
    <n v="1"/>
    <x v="1"/>
    <n v="0"/>
    <x v="0"/>
    <x v="0"/>
    <x v="0"/>
  </r>
  <r>
    <x v="3344"/>
    <d v="2018-07-08T00:00:00"/>
    <x v="637"/>
    <x v="38"/>
    <x v="0"/>
    <x v="1"/>
    <x v="1"/>
    <x v="7"/>
    <x v="0"/>
    <x v="0"/>
    <x v="0"/>
    <x v="1"/>
    <n v="1"/>
    <n v="1"/>
    <n v="0"/>
    <x v="680"/>
    <n v="0"/>
    <n v="1"/>
    <x v="1"/>
    <n v="0"/>
    <x v="0"/>
    <x v="0"/>
    <x v="0"/>
  </r>
  <r>
    <x v="3345"/>
    <d v="2018-07-08T00:00:00"/>
    <x v="642"/>
    <x v="26"/>
    <x v="1"/>
    <x v="1"/>
    <x v="0"/>
    <x v="11"/>
    <x v="0"/>
    <x v="0"/>
    <x v="0"/>
    <x v="1"/>
    <n v="1"/>
    <n v="1"/>
    <n v="0"/>
    <x v="85"/>
    <n v="1"/>
    <n v="0"/>
    <x v="0"/>
    <n v="1"/>
    <x v="0"/>
    <x v="0"/>
    <x v="0"/>
  </r>
  <r>
    <x v="3346"/>
    <d v="2018-07-08T00:00:00"/>
    <x v="639"/>
    <x v="53"/>
    <x v="0"/>
    <x v="1"/>
    <x v="0"/>
    <x v="0"/>
    <x v="0"/>
    <x v="0"/>
    <x v="0"/>
    <x v="1"/>
    <n v="0"/>
    <n v="0"/>
    <n v="0"/>
    <x v="10"/>
    <n v="0"/>
    <n v="0"/>
    <x v="1"/>
    <n v="0"/>
    <x v="0"/>
    <x v="0"/>
    <x v="0"/>
  </r>
  <r>
    <x v="3347"/>
    <d v="2018-07-08T00:00:00"/>
    <x v="637"/>
    <x v="36"/>
    <x v="0"/>
    <x v="1"/>
    <x v="0"/>
    <x v="7"/>
    <x v="0"/>
    <x v="0"/>
    <x v="0"/>
    <x v="1"/>
    <n v="0"/>
    <n v="1"/>
    <n v="0"/>
    <x v="794"/>
    <n v="0"/>
    <n v="0"/>
    <x v="0"/>
    <n v="0"/>
    <x v="0"/>
    <x v="0"/>
    <x v="0"/>
  </r>
  <r>
    <x v="3348"/>
    <d v="2018-07-08T00:00:00"/>
    <x v="639"/>
    <x v="36"/>
    <x v="0"/>
    <x v="1"/>
    <x v="1"/>
    <x v="0"/>
    <x v="0"/>
    <x v="0"/>
    <x v="0"/>
    <x v="1"/>
    <n v="1"/>
    <n v="1"/>
    <n v="0"/>
    <x v="960"/>
    <n v="0"/>
    <n v="0"/>
    <x v="1"/>
    <n v="0"/>
    <x v="0"/>
    <x v="0"/>
    <x v="0"/>
  </r>
  <r>
    <x v="3349"/>
    <d v="2018-07-08T00:00:00"/>
    <x v="635"/>
    <x v="55"/>
    <x v="1"/>
    <x v="1"/>
    <x v="0"/>
    <x v="3"/>
    <x v="0"/>
    <x v="0"/>
    <x v="0"/>
    <x v="1"/>
    <n v="0"/>
    <n v="0"/>
    <n v="0"/>
    <x v="560"/>
    <n v="0"/>
    <n v="0"/>
    <x v="1"/>
    <n v="0"/>
    <x v="0"/>
    <x v="1"/>
    <x v="0"/>
  </r>
  <r>
    <x v="3350"/>
    <d v="2018-08-08T00:00:00"/>
    <x v="650"/>
    <x v="12"/>
    <x v="0"/>
    <x v="0"/>
    <x v="0"/>
    <x v="28"/>
    <x v="0"/>
    <x v="0"/>
    <x v="0"/>
    <x v="1"/>
    <n v="0"/>
    <n v="0"/>
    <n v="0"/>
    <x v="417"/>
    <n v="0"/>
    <n v="0"/>
    <x v="0"/>
    <n v="0"/>
    <x v="0"/>
    <x v="0"/>
    <x v="0"/>
  </r>
  <r>
    <x v="3351"/>
    <d v="2018-08-08T00:00:00"/>
    <x v="651"/>
    <x v="26"/>
    <x v="0"/>
    <x v="1"/>
    <x v="0"/>
    <x v="0"/>
    <x v="1"/>
    <x v="0"/>
    <x v="0"/>
    <x v="0"/>
    <n v="0"/>
    <n v="0"/>
    <n v="0"/>
    <x v="1079"/>
    <n v="0"/>
    <n v="0"/>
    <x v="0"/>
    <n v="1"/>
    <x v="1"/>
    <x v="0"/>
    <x v="0"/>
  </r>
  <r>
    <x v="3352"/>
    <d v="2018-08-08T00:00:00"/>
    <x v="642"/>
    <x v="17"/>
    <x v="1"/>
    <x v="1"/>
    <x v="0"/>
    <x v="8"/>
    <x v="0"/>
    <x v="0"/>
    <x v="0"/>
    <x v="1"/>
    <n v="1"/>
    <n v="1"/>
    <n v="1"/>
    <x v="987"/>
    <n v="1"/>
    <n v="0"/>
    <x v="0"/>
    <n v="1"/>
    <x v="0"/>
    <x v="0"/>
    <x v="0"/>
  </r>
  <r>
    <x v="3353"/>
    <d v="2018-08-08T00:00:00"/>
    <x v="647"/>
    <x v="23"/>
    <x v="0"/>
    <x v="1"/>
    <x v="0"/>
    <x v="16"/>
    <x v="0"/>
    <x v="0"/>
    <x v="0"/>
    <x v="1"/>
    <n v="1"/>
    <n v="1"/>
    <n v="0"/>
    <x v="364"/>
    <n v="0"/>
    <n v="0"/>
    <x v="0"/>
    <n v="0"/>
    <x v="0"/>
    <x v="0"/>
    <x v="0"/>
  </r>
  <r>
    <x v="3354"/>
    <d v="2018-08-08T00:00:00"/>
    <x v="645"/>
    <x v="11"/>
    <x v="0"/>
    <x v="1"/>
    <x v="0"/>
    <x v="3"/>
    <x v="0"/>
    <x v="0"/>
    <x v="0"/>
    <x v="1"/>
    <n v="0"/>
    <n v="1"/>
    <n v="0"/>
    <x v="1"/>
    <n v="0"/>
    <n v="0"/>
    <x v="1"/>
    <n v="0"/>
    <x v="0"/>
    <x v="0"/>
    <x v="0"/>
  </r>
  <r>
    <x v="3355"/>
    <d v="2018-08-08T00:00:00"/>
    <x v="637"/>
    <x v="61"/>
    <x v="0"/>
    <x v="1"/>
    <x v="1"/>
    <x v="0"/>
    <x v="0"/>
    <x v="0"/>
    <x v="0"/>
    <x v="1"/>
    <n v="0"/>
    <n v="1"/>
    <n v="0"/>
    <x v="817"/>
    <n v="0"/>
    <n v="0"/>
    <x v="1"/>
    <n v="0"/>
    <x v="0"/>
    <x v="0"/>
    <x v="0"/>
  </r>
  <r>
    <x v="3356"/>
    <d v="2018-08-08T00:00:00"/>
    <x v="637"/>
    <x v="22"/>
    <x v="0"/>
    <x v="1"/>
    <x v="0"/>
    <x v="0"/>
    <x v="0"/>
    <x v="0"/>
    <x v="0"/>
    <x v="1"/>
    <n v="0"/>
    <n v="0"/>
    <n v="0"/>
    <x v="673"/>
    <n v="0"/>
    <n v="0"/>
    <x v="1"/>
    <n v="1"/>
    <x v="0"/>
    <x v="0"/>
    <x v="0"/>
  </r>
  <r>
    <x v="3357"/>
    <d v="2018-08-09T00:00:00"/>
    <x v="652"/>
    <x v="18"/>
    <x v="0"/>
    <x v="1"/>
    <x v="0"/>
    <x v="9"/>
    <x v="1"/>
    <x v="0"/>
    <x v="0"/>
    <x v="0"/>
    <n v="1"/>
    <n v="0"/>
    <n v="0"/>
    <x v="399"/>
    <n v="0"/>
    <n v="1"/>
    <x v="1"/>
    <n v="1"/>
    <x v="1"/>
    <x v="0"/>
    <x v="0"/>
  </r>
  <r>
    <x v="3358"/>
    <d v="2018-08-09T00:00:00"/>
    <x v="651"/>
    <x v="22"/>
    <x v="0"/>
    <x v="1"/>
    <x v="0"/>
    <x v="5"/>
    <x v="1"/>
    <x v="0"/>
    <x v="0"/>
    <x v="1"/>
    <n v="0"/>
    <n v="0"/>
    <n v="0"/>
    <x v="328"/>
    <n v="0"/>
    <n v="1"/>
    <x v="0"/>
    <n v="0"/>
    <x v="0"/>
    <x v="0"/>
    <x v="0"/>
  </r>
  <r>
    <x v="3359"/>
    <d v="2018-09-08T00:00:00"/>
    <x v="640"/>
    <x v="45"/>
    <x v="0"/>
    <x v="1"/>
    <x v="0"/>
    <x v="0"/>
    <x v="0"/>
    <x v="0"/>
    <x v="0"/>
    <x v="1"/>
    <n v="1"/>
    <n v="1"/>
    <n v="0"/>
    <x v="10"/>
    <n v="0"/>
    <n v="1"/>
    <x v="1"/>
    <n v="0"/>
    <x v="0"/>
    <x v="0"/>
    <x v="0"/>
  </r>
  <r>
    <x v="3360"/>
    <d v="2018-09-08T00:00:00"/>
    <x v="644"/>
    <x v="11"/>
    <x v="0"/>
    <x v="1"/>
    <x v="0"/>
    <x v="4"/>
    <x v="0"/>
    <x v="0"/>
    <x v="0"/>
    <x v="1"/>
    <n v="1"/>
    <n v="1"/>
    <n v="0"/>
    <x v="285"/>
    <n v="0"/>
    <n v="0"/>
    <x v="0"/>
    <n v="1"/>
    <x v="0"/>
    <x v="0"/>
    <x v="0"/>
  </r>
  <r>
    <x v="3361"/>
    <d v="2018-09-08T00:00:00"/>
    <x v="649"/>
    <x v="51"/>
    <x v="0"/>
    <x v="1"/>
    <x v="0"/>
    <x v="19"/>
    <x v="0"/>
    <x v="0"/>
    <x v="0"/>
    <x v="1"/>
    <n v="0"/>
    <n v="1"/>
    <n v="0"/>
    <x v="12"/>
    <n v="1"/>
    <n v="0"/>
    <x v="0"/>
    <n v="0"/>
    <x v="0"/>
    <x v="0"/>
    <x v="0"/>
  </r>
  <r>
    <x v="3362"/>
    <d v="2018-09-08T00:00:00"/>
    <x v="637"/>
    <x v="24"/>
    <x v="1"/>
    <x v="1"/>
    <x v="1"/>
    <x v="5"/>
    <x v="0"/>
    <x v="0"/>
    <x v="0"/>
    <x v="1"/>
    <n v="0"/>
    <n v="0"/>
    <n v="0"/>
    <x v="395"/>
    <n v="0"/>
    <n v="0"/>
    <x v="1"/>
    <n v="0"/>
    <x v="0"/>
    <x v="0"/>
    <x v="0"/>
  </r>
  <r>
    <x v="3363"/>
    <d v="2018-09-08T00:00:00"/>
    <x v="645"/>
    <x v="15"/>
    <x v="0"/>
    <x v="1"/>
    <x v="1"/>
    <x v="10"/>
    <x v="0"/>
    <x v="0"/>
    <x v="0"/>
    <x v="1"/>
    <n v="0"/>
    <n v="1"/>
    <n v="0"/>
    <x v="101"/>
    <n v="0"/>
    <n v="0"/>
    <x v="1"/>
    <n v="0"/>
    <x v="0"/>
    <x v="0"/>
    <x v="0"/>
  </r>
  <r>
    <x v="3364"/>
    <d v="2018-10-08T00:00:00"/>
    <x v="653"/>
    <x v="9"/>
    <x v="1"/>
    <x v="1"/>
    <x v="0"/>
    <x v="24"/>
    <x v="0"/>
    <x v="0"/>
    <x v="0"/>
    <x v="1"/>
    <n v="1"/>
    <n v="1"/>
    <n v="0"/>
    <x v="237"/>
    <n v="1"/>
    <n v="1"/>
    <x v="0"/>
    <n v="0"/>
    <x v="0"/>
    <x v="0"/>
    <x v="0"/>
  </r>
  <r>
    <x v="3365"/>
    <d v="2018-08-10T00:00:00"/>
    <x v="654"/>
    <x v="26"/>
    <x v="0"/>
    <x v="1"/>
    <x v="0"/>
    <x v="0"/>
    <x v="1"/>
    <x v="0"/>
    <x v="0"/>
    <x v="1"/>
    <n v="0"/>
    <n v="1"/>
    <n v="1"/>
    <x v="410"/>
    <n v="0"/>
    <n v="1"/>
    <x v="0"/>
    <n v="1"/>
    <x v="1"/>
    <x v="0"/>
    <x v="0"/>
  </r>
  <r>
    <x v="3366"/>
    <d v="2018-10-08T00:00:00"/>
    <x v="635"/>
    <x v="55"/>
    <x v="1"/>
    <x v="0"/>
    <x v="0"/>
    <x v="0"/>
    <x v="0"/>
    <x v="0"/>
    <x v="0"/>
    <x v="1"/>
    <n v="1"/>
    <n v="1"/>
    <n v="0"/>
    <x v="594"/>
    <n v="0"/>
    <n v="0"/>
    <x v="1"/>
    <n v="0"/>
    <x v="0"/>
    <x v="0"/>
    <x v="0"/>
  </r>
  <r>
    <x v="3367"/>
    <d v="2018-10-08T00:00:00"/>
    <x v="655"/>
    <x v="19"/>
    <x v="1"/>
    <x v="0"/>
    <x v="0"/>
    <x v="20"/>
    <x v="0"/>
    <x v="0"/>
    <x v="0"/>
    <x v="1"/>
    <n v="0"/>
    <n v="0"/>
    <n v="0"/>
    <x v="1080"/>
    <n v="0"/>
    <n v="0"/>
    <x v="0"/>
    <n v="0"/>
    <x v="0"/>
    <x v="0"/>
    <x v="0"/>
  </r>
  <r>
    <x v="3368"/>
    <d v="2018-10-08T00:00:00"/>
    <x v="645"/>
    <x v="13"/>
    <x v="0"/>
    <x v="1"/>
    <x v="0"/>
    <x v="7"/>
    <x v="0"/>
    <x v="0"/>
    <x v="0"/>
    <x v="0"/>
    <n v="1"/>
    <n v="1"/>
    <n v="0"/>
    <x v="749"/>
    <n v="1"/>
    <n v="0"/>
    <x v="1"/>
    <n v="0"/>
    <x v="0"/>
    <x v="1"/>
    <x v="0"/>
  </r>
  <r>
    <x v="3369"/>
    <d v="2018-10-08T00:00:00"/>
    <x v="321"/>
    <x v="9"/>
    <x v="0"/>
    <x v="1"/>
    <x v="0"/>
    <x v="1"/>
    <x v="0"/>
    <x v="0"/>
    <x v="0"/>
    <x v="1"/>
    <n v="0"/>
    <n v="1"/>
    <n v="0"/>
    <x v="47"/>
    <n v="1"/>
    <n v="0"/>
    <x v="0"/>
    <n v="1"/>
    <x v="0"/>
    <x v="0"/>
    <x v="0"/>
  </r>
  <r>
    <x v="3370"/>
    <d v="2018-10-08T00:00:00"/>
    <x v="656"/>
    <x v="4"/>
    <x v="0"/>
    <x v="1"/>
    <x v="0"/>
    <x v="2"/>
    <x v="0"/>
    <x v="0"/>
    <x v="0"/>
    <x v="1"/>
    <n v="0"/>
    <n v="0"/>
    <n v="0"/>
    <x v="970"/>
    <n v="1"/>
    <n v="0"/>
    <x v="0"/>
    <n v="1"/>
    <x v="0"/>
    <x v="0"/>
    <x v="0"/>
  </r>
  <r>
    <x v="3371"/>
    <d v="2018-11-08T00:00:00"/>
    <x v="645"/>
    <x v="22"/>
    <x v="1"/>
    <x v="1"/>
    <x v="0"/>
    <x v="0"/>
    <x v="2"/>
    <x v="0"/>
    <x v="0"/>
    <x v="0"/>
    <n v="1"/>
    <n v="1"/>
    <n v="0"/>
    <x v="19"/>
    <n v="0"/>
    <n v="0"/>
    <x v="1"/>
    <n v="0"/>
    <x v="0"/>
    <x v="0"/>
    <x v="0"/>
  </r>
  <r>
    <x v="3372"/>
    <d v="2018-11-08T00:00:00"/>
    <x v="657"/>
    <x v="13"/>
    <x v="1"/>
    <x v="1"/>
    <x v="0"/>
    <x v="3"/>
    <x v="0"/>
    <x v="0"/>
    <x v="0"/>
    <x v="0"/>
    <n v="1"/>
    <n v="1"/>
    <n v="0"/>
    <x v="925"/>
    <n v="1"/>
    <n v="0"/>
    <x v="1"/>
    <n v="0"/>
    <x v="0"/>
    <x v="0"/>
    <x v="0"/>
  </r>
  <r>
    <x v="3373"/>
    <d v="2018-11-08T00:00:00"/>
    <x v="657"/>
    <x v="27"/>
    <x v="1"/>
    <x v="1"/>
    <x v="0"/>
    <x v="3"/>
    <x v="2"/>
    <x v="0"/>
    <x v="0"/>
    <x v="1"/>
    <n v="0"/>
    <n v="0"/>
    <n v="0"/>
    <x v="1081"/>
    <n v="0"/>
    <n v="1"/>
    <x v="0"/>
    <n v="1"/>
    <x v="0"/>
    <x v="0"/>
    <x v="0"/>
  </r>
  <r>
    <x v="3374"/>
    <d v="2018-11-08T00:00:00"/>
    <x v="658"/>
    <x v="18"/>
    <x v="1"/>
    <x v="1"/>
    <x v="0"/>
    <x v="19"/>
    <x v="0"/>
    <x v="0"/>
    <x v="0"/>
    <x v="1"/>
    <n v="1"/>
    <n v="1"/>
    <n v="0"/>
    <x v="974"/>
    <n v="1"/>
    <n v="1"/>
    <x v="0"/>
    <n v="0"/>
    <x v="0"/>
    <x v="0"/>
    <x v="0"/>
  </r>
  <r>
    <x v="3375"/>
    <d v="2018-11-08T00:00:00"/>
    <x v="642"/>
    <x v="25"/>
    <x v="1"/>
    <x v="1"/>
    <x v="0"/>
    <x v="9"/>
    <x v="0"/>
    <x v="0"/>
    <x v="0"/>
    <x v="0"/>
    <n v="1"/>
    <n v="1"/>
    <n v="0"/>
    <x v="521"/>
    <n v="0"/>
    <n v="0"/>
    <x v="1"/>
    <n v="1"/>
    <x v="0"/>
    <x v="0"/>
    <x v="0"/>
  </r>
  <r>
    <x v="3376"/>
    <d v="2018-11-08T00:00:00"/>
    <x v="658"/>
    <x v="14"/>
    <x v="0"/>
    <x v="1"/>
    <x v="1"/>
    <x v="19"/>
    <x v="0"/>
    <x v="0"/>
    <x v="0"/>
    <x v="1"/>
    <n v="1"/>
    <n v="1"/>
    <n v="0"/>
    <x v="51"/>
    <n v="1"/>
    <n v="0"/>
    <x v="1"/>
    <n v="0"/>
    <x v="0"/>
    <x v="0"/>
    <x v="0"/>
  </r>
  <r>
    <x v="3377"/>
    <d v="2018-12-08T00:00:00"/>
    <x v="648"/>
    <x v="18"/>
    <x v="1"/>
    <x v="0"/>
    <x v="0"/>
    <x v="13"/>
    <x v="0"/>
    <x v="0"/>
    <x v="0"/>
    <x v="0"/>
    <n v="0"/>
    <n v="1"/>
    <n v="0"/>
    <x v="607"/>
    <n v="0"/>
    <n v="0"/>
    <x v="1"/>
    <n v="0"/>
    <x v="0"/>
    <x v="0"/>
    <x v="0"/>
  </r>
  <r>
    <x v="3378"/>
    <d v="2018-12-08T00:00:00"/>
    <x v="658"/>
    <x v="36"/>
    <x v="0"/>
    <x v="1"/>
    <x v="0"/>
    <x v="3"/>
    <x v="0"/>
    <x v="0"/>
    <x v="0"/>
    <x v="1"/>
    <n v="0"/>
    <n v="1"/>
    <n v="0"/>
    <x v="555"/>
    <n v="0"/>
    <n v="0"/>
    <x v="1"/>
    <n v="0"/>
    <x v="0"/>
    <x v="0"/>
    <x v="0"/>
  </r>
  <r>
    <x v="3379"/>
    <d v="2018-12-08T00:00:00"/>
    <x v="649"/>
    <x v="51"/>
    <x v="0"/>
    <x v="1"/>
    <x v="0"/>
    <x v="7"/>
    <x v="2"/>
    <x v="1"/>
    <x v="0"/>
    <x v="0"/>
    <n v="0"/>
    <n v="1"/>
    <n v="0"/>
    <x v="1032"/>
    <n v="0"/>
    <n v="1"/>
    <x v="1"/>
    <n v="0"/>
    <x v="0"/>
    <x v="0"/>
    <x v="1"/>
  </r>
  <r>
    <x v="3380"/>
    <d v="2018-08-12T00:00:00"/>
    <x v="652"/>
    <x v="9"/>
    <x v="1"/>
    <x v="1"/>
    <x v="0"/>
    <x v="10"/>
    <x v="1"/>
    <x v="0"/>
    <x v="0"/>
    <x v="1"/>
    <n v="0"/>
    <n v="1"/>
    <n v="0"/>
    <x v="392"/>
    <n v="0"/>
    <n v="1"/>
    <x v="0"/>
    <n v="0"/>
    <x v="0"/>
    <x v="0"/>
    <x v="0"/>
  </r>
  <r>
    <x v="3381"/>
    <d v="2018-12-08T00:00:00"/>
    <x v="658"/>
    <x v="26"/>
    <x v="1"/>
    <x v="1"/>
    <x v="0"/>
    <x v="3"/>
    <x v="0"/>
    <x v="0"/>
    <x v="0"/>
    <x v="1"/>
    <n v="1"/>
    <n v="1"/>
    <n v="0"/>
    <x v="1082"/>
    <n v="0"/>
    <n v="1"/>
    <x v="0"/>
    <n v="0"/>
    <x v="0"/>
    <x v="0"/>
    <x v="0"/>
  </r>
  <r>
    <x v="3382"/>
    <d v="2018-08-12T00:00:00"/>
    <x v="654"/>
    <x v="2"/>
    <x v="1"/>
    <x v="1"/>
    <x v="0"/>
    <x v="18"/>
    <x v="1"/>
    <x v="0"/>
    <x v="0"/>
    <x v="0"/>
    <n v="0"/>
    <n v="0"/>
    <n v="0"/>
    <x v="160"/>
    <n v="0"/>
    <n v="1"/>
    <x v="0"/>
    <n v="0"/>
    <x v="1"/>
    <x v="0"/>
    <x v="0"/>
  </r>
  <r>
    <x v="3383"/>
    <d v="2018-12-08T00:00:00"/>
    <x v="659"/>
    <x v="14"/>
    <x v="0"/>
    <x v="1"/>
    <x v="0"/>
    <x v="37"/>
    <x v="0"/>
    <x v="0"/>
    <x v="0"/>
    <x v="0"/>
    <n v="1"/>
    <n v="1"/>
    <n v="0"/>
    <x v="554"/>
    <n v="0"/>
    <n v="1"/>
    <x v="0"/>
    <n v="0"/>
    <x v="0"/>
    <x v="0"/>
    <x v="0"/>
  </r>
  <r>
    <x v="3384"/>
    <d v="2018-12-08T00:00:00"/>
    <x v="658"/>
    <x v="8"/>
    <x v="0"/>
    <x v="0"/>
    <x v="0"/>
    <x v="3"/>
    <x v="0"/>
    <x v="0"/>
    <x v="0"/>
    <x v="1"/>
    <n v="1"/>
    <n v="1"/>
    <n v="0"/>
    <x v="516"/>
    <n v="0"/>
    <n v="0"/>
    <x v="0"/>
    <n v="0"/>
    <x v="0"/>
    <x v="0"/>
    <x v="0"/>
  </r>
  <r>
    <x v="3385"/>
    <d v="2018-12-08T00:00:00"/>
    <x v="645"/>
    <x v="15"/>
    <x v="1"/>
    <x v="0"/>
    <x v="0"/>
    <x v="5"/>
    <x v="2"/>
    <x v="0"/>
    <x v="0"/>
    <x v="0"/>
    <n v="1"/>
    <n v="1"/>
    <n v="0"/>
    <x v="138"/>
    <n v="0"/>
    <n v="0"/>
    <x v="0"/>
    <n v="0"/>
    <x v="0"/>
    <x v="0"/>
    <x v="0"/>
  </r>
  <r>
    <x v="3386"/>
    <d v="2018-12-08T00:00:00"/>
    <x v="648"/>
    <x v="30"/>
    <x v="1"/>
    <x v="1"/>
    <x v="0"/>
    <x v="13"/>
    <x v="2"/>
    <x v="0"/>
    <x v="0"/>
    <x v="0"/>
    <n v="1"/>
    <n v="1"/>
    <n v="0"/>
    <x v="535"/>
    <n v="1"/>
    <n v="0"/>
    <x v="1"/>
    <n v="0"/>
    <x v="0"/>
    <x v="1"/>
    <x v="0"/>
  </r>
  <r>
    <x v="3387"/>
    <d v="2018-12-08T00:00:00"/>
    <x v="643"/>
    <x v="0"/>
    <x v="1"/>
    <x v="1"/>
    <x v="0"/>
    <x v="0"/>
    <x v="2"/>
    <x v="0"/>
    <x v="0"/>
    <x v="1"/>
    <n v="0"/>
    <n v="0"/>
    <n v="0"/>
    <x v="526"/>
    <n v="0"/>
    <n v="0"/>
    <x v="0"/>
    <n v="1"/>
    <x v="0"/>
    <x v="0"/>
    <x v="0"/>
  </r>
  <r>
    <x v="3388"/>
    <d v="2018-12-08T00:00:00"/>
    <x v="643"/>
    <x v="2"/>
    <x v="1"/>
    <x v="1"/>
    <x v="0"/>
    <x v="0"/>
    <x v="0"/>
    <x v="0"/>
    <x v="0"/>
    <x v="0"/>
    <n v="0"/>
    <n v="0"/>
    <n v="0"/>
    <x v="1032"/>
    <n v="1"/>
    <n v="0"/>
    <x v="0"/>
    <n v="0"/>
    <x v="0"/>
    <x v="0"/>
    <x v="0"/>
  </r>
  <r>
    <x v="3389"/>
    <d v="2018-12-08T00:00:00"/>
    <x v="641"/>
    <x v="23"/>
    <x v="0"/>
    <x v="1"/>
    <x v="1"/>
    <x v="2"/>
    <x v="0"/>
    <x v="0"/>
    <x v="0"/>
    <x v="1"/>
    <n v="0"/>
    <n v="1"/>
    <n v="0"/>
    <x v="96"/>
    <n v="1"/>
    <n v="0"/>
    <x v="0"/>
    <n v="1"/>
    <x v="0"/>
    <x v="0"/>
    <x v="0"/>
  </r>
  <r>
    <x v="3390"/>
    <d v="2018-12-08T00:00:00"/>
    <x v="648"/>
    <x v="10"/>
    <x v="0"/>
    <x v="1"/>
    <x v="1"/>
    <x v="13"/>
    <x v="0"/>
    <x v="0"/>
    <x v="0"/>
    <x v="1"/>
    <n v="0"/>
    <n v="1"/>
    <n v="0"/>
    <x v="932"/>
    <n v="0"/>
    <n v="0"/>
    <x v="0"/>
    <n v="0"/>
    <x v="0"/>
    <x v="0"/>
    <x v="0"/>
  </r>
  <r>
    <x v="3391"/>
    <s v="13/08/2018"/>
    <x v="649"/>
    <x v="2"/>
    <x v="0"/>
    <x v="1"/>
    <x v="0"/>
    <x v="0"/>
    <x v="0"/>
    <x v="0"/>
    <x v="0"/>
    <x v="1"/>
    <n v="1"/>
    <n v="1"/>
    <n v="0"/>
    <x v="888"/>
    <n v="0"/>
    <n v="1"/>
    <x v="1"/>
    <n v="0"/>
    <x v="0"/>
    <x v="0"/>
    <x v="0"/>
  </r>
  <r>
    <x v="3392"/>
    <d v="2018-08-13T00:00:00"/>
    <x v="660"/>
    <x v="2"/>
    <x v="0"/>
    <x v="1"/>
    <x v="0"/>
    <x v="19"/>
    <x v="1"/>
    <x v="0"/>
    <x v="0"/>
    <x v="0"/>
    <n v="0"/>
    <n v="0"/>
    <n v="1"/>
    <x v="871"/>
    <n v="0"/>
    <n v="1"/>
    <x v="0"/>
    <n v="1"/>
    <x v="1"/>
    <x v="0"/>
    <x v="0"/>
  </r>
  <r>
    <x v="3393"/>
    <s v="13/08/2018"/>
    <x v="658"/>
    <x v="14"/>
    <x v="0"/>
    <x v="0"/>
    <x v="0"/>
    <x v="10"/>
    <x v="0"/>
    <x v="0"/>
    <x v="1"/>
    <x v="1"/>
    <n v="1"/>
    <n v="1"/>
    <n v="0"/>
    <x v="899"/>
    <n v="0"/>
    <n v="0"/>
    <x v="1"/>
    <n v="0"/>
    <x v="0"/>
    <x v="0"/>
    <x v="1"/>
  </r>
  <r>
    <x v="3394"/>
    <s v="13/08/2018"/>
    <x v="656"/>
    <x v="37"/>
    <x v="1"/>
    <x v="1"/>
    <x v="0"/>
    <x v="19"/>
    <x v="0"/>
    <x v="0"/>
    <x v="0"/>
    <x v="0"/>
    <n v="1"/>
    <n v="1"/>
    <n v="0"/>
    <x v="509"/>
    <n v="0"/>
    <n v="0"/>
    <x v="0"/>
    <n v="0"/>
    <x v="0"/>
    <x v="0"/>
    <x v="0"/>
  </r>
  <r>
    <x v="3395"/>
    <s v="13/08/2018"/>
    <x v="656"/>
    <x v="37"/>
    <x v="1"/>
    <x v="1"/>
    <x v="0"/>
    <x v="19"/>
    <x v="0"/>
    <x v="0"/>
    <x v="0"/>
    <x v="0"/>
    <n v="1"/>
    <n v="1"/>
    <n v="0"/>
    <x v="509"/>
    <n v="0"/>
    <n v="0"/>
    <x v="0"/>
    <n v="0"/>
    <x v="0"/>
    <x v="0"/>
    <x v="0"/>
  </r>
  <r>
    <x v="3396"/>
    <s v="13/08/2018"/>
    <x v="658"/>
    <x v="1"/>
    <x v="0"/>
    <x v="1"/>
    <x v="0"/>
    <x v="10"/>
    <x v="0"/>
    <x v="0"/>
    <x v="0"/>
    <x v="0"/>
    <n v="1"/>
    <n v="1"/>
    <n v="0"/>
    <x v="603"/>
    <n v="0"/>
    <n v="0"/>
    <x v="0"/>
    <n v="0"/>
    <x v="0"/>
    <x v="0"/>
    <x v="0"/>
  </r>
  <r>
    <x v="3397"/>
    <s v="13/08/2018"/>
    <x v="321"/>
    <x v="45"/>
    <x v="0"/>
    <x v="1"/>
    <x v="0"/>
    <x v="25"/>
    <x v="2"/>
    <x v="0"/>
    <x v="0"/>
    <x v="1"/>
    <n v="0"/>
    <n v="0"/>
    <n v="0"/>
    <x v="1083"/>
    <n v="0"/>
    <n v="0"/>
    <x v="0"/>
    <n v="0"/>
    <x v="0"/>
    <x v="0"/>
    <x v="0"/>
  </r>
  <r>
    <x v="3398"/>
    <s v="13/08/2018"/>
    <x v="647"/>
    <x v="12"/>
    <x v="0"/>
    <x v="0"/>
    <x v="1"/>
    <x v="11"/>
    <x v="0"/>
    <x v="0"/>
    <x v="0"/>
    <x v="1"/>
    <n v="0"/>
    <n v="0"/>
    <n v="1"/>
    <x v="179"/>
    <n v="0"/>
    <n v="0"/>
    <x v="0"/>
    <n v="1"/>
    <x v="0"/>
    <x v="0"/>
    <x v="0"/>
  </r>
  <r>
    <x v="3399"/>
    <s v="13/08/2018"/>
    <x v="657"/>
    <x v="16"/>
    <x v="1"/>
    <x v="1"/>
    <x v="1"/>
    <x v="7"/>
    <x v="0"/>
    <x v="0"/>
    <x v="0"/>
    <x v="0"/>
    <n v="1"/>
    <n v="1"/>
    <n v="0"/>
    <x v="604"/>
    <n v="1"/>
    <n v="0"/>
    <x v="1"/>
    <n v="0"/>
    <x v="0"/>
    <x v="0"/>
    <x v="0"/>
  </r>
  <r>
    <x v="3400"/>
    <d v="2018-08-14T00:00:00"/>
    <x v="652"/>
    <x v="2"/>
    <x v="1"/>
    <x v="1"/>
    <x v="0"/>
    <x v="0"/>
    <x v="1"/>
    <x v="0"/>
    <x v="0"/>
    <x v="0"/>
    <n v="1"/>
    <n v="1"/>
    <n v="1"/>
    <x v="638"/>
    <n v="1"/>
    <n v="0"/>
    <x v="0"/>
    <n v="1"/>
    <x v="0"/>
    <x v="0"/>
    <x v="0"/>
  </r>
  <r>
    <x v="3401"/>
    <s v="14/08/2018"/>
    <x v="641"/>
    <x v="12"/>
    <x v="1"/>
    <x v="1"/>
    <x v="0"/>
    <x v="9"/>
    <x v="2"/>
    <x v="0"/>
    <x v="0"/>
    <x v="1"/>
    <n v="0"/>
    <n v="0"/>
    <n v="0"/>
    <x v="573"/>
    <n v="1"/>
    <n v="1"/>
    <x v="0"/>
    <n v="0"/>
    <x v="0"/>
    <x v="0"/>
    <x v="0"/>
  </r>
  <r>
    <x v="3402"/>
    <s v="14/08/2018"/>
    <x v="650"/>
    <x v="33"/>
    <x v="0"/>
    <x v="1"/>
    <x v="1"/>
    <x v="11"/>
    <x v="0"/>
    <x v="0"/>
    <x v="0"/>
    <x v="1"/>
    <n v="1"/>
    <n v="1"/>
    <n v="0"/>
    <x v="560"/>
    <n v="0"/>
    <n v="1"/>
    <x v="1"/>
    <n v="0"/>
    <x v="0"/>
    <x v="0"/>
    <x v="0"/>
  </r>
  <r>
    <x v="3403"/>
    <s v="14/08/2018"/>
    <x v="661"/>
    <x v="14"/>
    <x v="0"/>
    <x v="0"/>
    <x v="0"/>
    <x v="36"/>
    <x v="0"/>
    <x v="0"/>
    <x v="0"/>
    <x v="0"/>
    <n v="0"/>
    <n v="1"/>
    <n v="0"/>
    <x v="1084"/>
    <n v="1"/>
    <n v="0"/>
    <x v="0"/>
    <n v="0"/>
    <x v="0"/>
    <x v="0"/>
    <x v="0"/>
  </r>
  <r>
    <x v="3404"/>
    <s v="14/08/2018"/>
    <x v="648"/>
    <x v="9"/>
    <x v="1"/>
    <x v="1"/>
    <x v="0"/>
    <x v="19"/>
    <x v="0"/>
    <x v="0"/>
    <x v="0"/>
    <x v="1"/>
    <n v="1"/>
    <n v="1"/>
    <n v="0"/>
    <x v="728"/>
    <n v="0"/>
    <n v="0"/>
    <x v="1"/>
    <n v="0"/>
    <x v="0"/>
    <x v="0"/>
    <x v="0"/>
  </r>
  <r>
    <x v="3405"/>
    <s v="14/08/2018"/>
    <x v="644"/>
    <x v="18"/>
    <x v="1"/>
    <x v="1"/>
    <x v="0"/>
    <x v="2"/>
    <x v="0"/>
    <x v="0"/>
    <x v="0"/>
    <x v="1"/>
    <n v="0"/>
    <n v="1"/>
    <n v="0"/>
    <x v="379"/>
    <n v="1"/>
    <n v="0"/>
    <x v="0"/>
    <n v="0"/>
    <x v="0"/>
    <x v="0"/>
    <x v="0"/>
  </r>
  <r>
    <x v="3406"/>
    <s v="14/08/2018"/>
    <x v="661"/>
    <x v="0"/>
    <x v="0"/>
    <x v="1"/>
    <x v="0"/>
    <x v="36"/>
    <x v="0"/>
    <x v="0"/>
    <x v="0"/>
    <x v="1"/>
    <n v="0"/>
    <n v="0"/>
    <n v="0"/>
    <x v="229"/>
    <n v="0"/>
    <n v="0"/>
    <x v="0"/>
    <n v="1"/>
    <x v="0"/>
    <x v="0"/>
    <x v="0"/>
  </r>
  <r>
    <x v="3407"/>
    <s v="15/08/2018"/>
    <x v="644"/>
    <x v="59"/>
    <x v="0"/>
    <x v="0"/>
    <x v="0"/>
    <x v="13"/>
    <x v="0"/>
    <x v="0"/>
    <x v="1"/>
    <x v="1"/>
    <n v="1"/>
    <n v="1"/>
    <n v="0"/>
    <x v="1058"/>
    <n v="0"/>
    <n v="1"/>
    <x v="0"/>
    <n v="0"/>
    <x v="0"/>
    <x v="0"/>
    <x v="1"/>
  </r>
  <r>
    <x v="3408"/>
    <d v="2018-08-15T00:00:00"/>
    <x v="662"/>
    <x v="27"/>
    <x v="1"/>
    <x v="0"/>
    <x v="0"/>
    <x v="9"/>
    <x v="1"/>
    <x v="0"/>
    <x v="0"/>
    <x v="1"/>
    <n v="0"/>
    <n v="0"/>
    <n v="0"/>
    <x v="873"/>
    <n v="1"/>
    <n v="0"/>
    <x v="1"/>
    <n v="0"/>
    <x v="1"/>
    <x v="0"/>
    <x v="0"/>
  </r>
  <r>
    <x v="3409"/>
    <s v="15/08/2018"/>
    <x v="655"/>
    <x v="35"/>
    <x v="0"/>
    <x v="0"/>
    <x v="0"/>
    <x v="9"/>
    <x v="2"/>
    <x v="0"/>
    <x v="0"/>
    <x v="1"/>
    <n v="0"/>
    <n v="1"/>
    <n v="0"/>
    <x v="47"/>
    <n v="0"/>
    <n v="0"/>
    <x v="0"/>
    <n v="0"/>
    <x v="0"/>
    <x v="0"/>
    <x v="0"/>
  </r>
  <r>
    <x v="3410"/>
    <s v="15/08/2018"/>
    <x v="653"/>
    <x v="20"/>
    <x v="1"/>
    <x v="0"/>
    <x v="0"/>
    <x v="16"/>
    <x v="0"/>
    <x v="0"/>
    <x v="0"/>
    <x v="0"/>
    <n v="0"/>
    <n v="0"/>
    <n v="0"/>
    <x v="440"/>
    <n v="0"/>
    <n v="0"/>
    <x v="0"/>
    <n v="1"/>
    <x v="0"/>
    <x v="0"/>
    <x v="0"/>
  </r>
  <r>
    <x v="3411"/>
    <s v="15/08/2018"/>
    <x v="649"/>
    <x v="7"/>
    <x v="0"/>
    <x v="1"/>
    <x v="0"/>
    <x v="18"/>
    <x v="2"/>
    <x v="0"/>
    <x v="0"/>
    <x v="1"/>
    <n v="0"/>
    <n v="0"/>
    <n v="0"/>
    <x v="158"/>
    <n v="0"/>
    <n v="0"/>
    <x v="1"/>
    <n v="0"/>
    <x v="0"/>
    <x v="0"/>
    <x v="0"/>
  </r>
  <r>
    <x v="3412"/>
    <s v="15/08/2018"/>
    <x v="642"/>
    <x v="22"/>
    <x v="0"/>
    <x v="1"/>
    <x v="0"/>
    <x v="7"/>
    <x v="2"/>
    <x v="0"/>
    <x v="0"/>
    <x v="1"/>
    <n v="0"/>
    <n v="0"/>
    <n v="1"/>
    <x v="541"/>
    <n v="0"/>
    <n v="0"/>
    <x v="0"/>
    <n v="1"/>
    <x v="0"/>
    <x v="0"/>
    <x v="0"/>
  </r>
  <r>
    <x v="3413"/>
    <s v="15/08/2018"/>
    <x v="642"/>
    <x v="38"/>
    <x v="1"/>
    <x v="1"/>
    <x v="1"/>
    <x v="7"/>
    <x v="0"/>
    <x v="0"/>
    <x v="0"/>
    <x v="1"/>
    <n v="0"/>
    <n v="0"/>
    <n v="0"/>
    <x v="89"/>
    <n v="1"/>
    <n v="0"/>
    <x v="0"/>
    <n v="0"/>
    <x v="0"/>
    <x v="0"/>
    <x v="0"/>
  </r>
  <r>
    <x v="3414"/>
    <s v="15/08/2018"/>
    <x v="663"/>
    <x v="30"/>
    <x v="0"/>
    <x v="1"/>
    <x v="0"/>
    <x v="15"/>
    <x v="0"/>
    <x v="0"/>
    <x v="0"/>
    <x v="1"/>
    <n v="1"/>
    <n v="1"/>
    <n v="1"/>
    <x v="787"/>
    <n v="0"/>
    <n v="0"/>
    <x v="0"/>
    <n v="1"/>
    <x v="0"/>
    <x v="0"/>
    <x v="0"/>
  </r>
  <r>
    <x v="3415"/>
    <s v="16/08/2018"/>
    <x v="648"/>
    <x v="10"/>
    <x v="1"/>
    <x v="1"/>
    <x v="0"/>
    <x v="10"/>
    <x v="0"/>
    <x v="0"/>
    <x v="0"/>
    <x v="1"/>
    <n v="1"/>
    <n v="1"/>
    <n v="0"/>
    <x v="415"/>
    <n v="0"/>
    <n v="1"/>
    <x v="1"/>
    <n v="0"/>
    <x v="0"/>
    <x v="0"/>
    <x v="0"/>
  </r>
  <r>
    <x v="3416"/>
    <s v="16/08/2018"/>
    <x v="647"/>
    <x v="46"/>
    <x v="1"/>
    <x v="1"/>
    <x v="0"/>
    <x v="13"/>
    <x v="0"/>
    <x v="0"/>
    <x v="0"/>
    <x v="1"/>
    <n v="0"/>
    <n v="0"/>
    <n v="0"/>
    <x v="612"/>
    <n v="1"/>
    <n v="1"/>
    <x v="0"/>
    <n v="0"/>
    <x v="0"/>
    <x v="0"/>
    <x v="0"/>
  </r>
  <r>
    <x v="3417"/>
    <s v="16/08/2018"/>
    <x v="658"/>
    <x v="25"/>
    <x v="1"/>
    <x v="1"/>
    <x v="0"/>
    <x v="5"/>
    <x v="0"/>
    <x v="0"/>
    <x v="0"/>
    <x v="1"/>
    <n v="1"/>
    <n v="1"/>
    <n v="0"/>
    <x v="461"/>
    <n v="0"/>
    <n v="0"/>
    <x v="1"/>
    <n v="0"/>
    <x v="0"/>
    <x v="1"/>
    <x v="0"/>
  </r>
  <r>
    <x v="3418"/>
    <s v="16/08/2018"/>
    <x v="644"/>
    <x v="26"/>
    <x v="0"/>
    <x v="1"/>
    <x v="0"/>
    <x v="9"/>
    <x v="0"/>
    <x v="0"/>
    <x v="0"/>
    <x v="1"/>
    <n v="1"/>
    <n v="1"/>
    <n v="1"/>
    <x v="47"/>
    <n v="1"/>
    <n v="0"/>
    <x v="0"/>
    <n v="1"/>
    <x v="0"/>
    <x v="0"/>
    <x v="0"/>
  </r>
  <r>
    <x v="3419"/>
    <s v="16/08/2018"/>
    <x v="620"/>
    <x v="22"/>
    <x v="0"/>
    <x v="1"/>
    <x v="0"/>
    <x v="11"/>
    <x v="0"/>
    <x v="0"/>
    <x v="0"/>
    <x v="1"/>
    <n v="0"/>
    <n v="0"/>
    <n v="0"/>
    <x v="749"/>
    <n v="0"/>
    <n v="0"/>
    <x v="1"/>
    <n v="0"/>
    <x v="0"/>
    <x v="0"/>
    <x v="0"/>
  </r>
  <r>
    <x v="3420"/>
    <s v="16/08/2018"/>
    <x v="620"/>
    <x v="22"/>
    <x v="0"/>
    <x v="1"/>
    <x v="0"/>
    <x v="11"/>
    <x v="0"/>
    <x v="0"/>
    <x v="0"/>
    <x v="1"/>
    <n v="0"/>
    <n v="0"/>
    <n v="0"/>
    <x v="749"/>
    <n v="0"/>
    <n v="0"/>
    <x v="1"/>
    <n v="0"/>
    <x v="0"/>
    <x v="0"/>
    <x v="0"/>
  </r>
  <r>
    <x v="3421"/>
    <s v="16/08/2018"/>
    <x v="648"/>
    <x v="15"/>
    <x v="0"/>
    <x v="1"/>
    <x v="0"/>
    <x v="10"/>
    <x v="0"/>
    <x v="0"/>
    <x v="0"/>
    <x v="0"/>
    <n v="0"/>
    <n v="0"/>
    <n v="0"/>
    <x v="1085"/>
    <n v="0"/>
    <n v="0"/>
    <x v="0"/>
    <n v="0"/>
    <x v="0"/>
    <x v="0"/>
    <x v="0"/>
  </r>
  <r>
    <x v="3422"/>
    <s v="16/08/2018"/>
    <x v="642"/>
    <x v="31"/>
    <x v="0"/>
    <x v="1"/>
    <x v="0"/>
    <x v="0"/>
    <x v="0"/>
    <x v="0"/>
    <x v="0"/>
    <x v="1"/>
    <n v="1"/>
    <n v="1"/>
    <n v="1"/>
    <x v="1086"/>
    <n v="0"/>
    <n v="0"/>
    <x v="1"/>
    <n v="1"/>
    <x v="0"/>
    <x v="0"/>
    <x v="0"/>
  </r>
  <r>
    <x v="3423"/>
    <s v="16/08/2018"/>
    <x v="644"/>
    <x v="38"/>
    <x v="1"/>
    <x v="1"/>
    <x v="0"/>
    <x v="9"/>
    <x v="0"/>
    <x v="0"/>
    <x v="0"/>
    <x v="1"/>
    <n v="1"/>
    <n v="1"/>
    <n v="0"/>
    <x v="966"/>
    <n v="0"/>
    <n v="0"/>
    <x v="0"/>
    <n v="0"/>
    <x v="0"/>
    <x v="0"/>
    <x v="0"/>
  </r>
  <r>
    <x v="3424"/>
    <s v="16/08/2018"/>
    <x v="641"/>
    <x v="17"/>
    <x v="0"/>
    <x v="1"/>
    <x v="1"/>
    <x v="3"/>
    <x v="2"/>
    <x v="0"/>
    <x v="0"/>
    <x v="1"/>
    <n v="1"/>
    <n v="1"/>
    <n v="0"/>
    <x v="794"/>
    <n v="0"/>
    <n v="0"/>
    <x v="0"/>
    <n v="0"/>
    <x v="0"/>
    <x v="0"/>
    <x v="0"/>
  </r>
  <r>
    <x v="3425"/>
    <s v="16/08/2018"/>
    <x v="655"/>
    <x v="8"/>
    <x v="0"/>
    <x v="1"/>
    <x v="1"/>
    <x v="19"/>
    <x v="0"/>
    <x v="0"/>
    <x v="0"/>
    <x v="1"/>
    <n v="0"/>
    <n v="1"/>
    <n v="0"/>
    <x v="241"/>
    <n v="0"/>
    <n v="0"/>
    <x v="1"/>
    <n v="0"/>
    <x v="0"/>
    <x v="0"/>
    <x v="0"/>
  </r>
  <r>
    <x v="3426"/>
    <s v="16/08/2018"/>
    <x v="644"/>
    <x v="7"/>
    <x v="1"/>
    <x v="1"/>
    <x v="0"/>
    <x v="9"/>
    <x v="0"/>
    <x v="0"/>
    <x v="0"/>
    <x v="0"/>
    <n v="0"/>
    <n v="0"/>
    <n v="0"/>
    <x v="413"/>
    <n v="0"/>
    <n v="0"/>
    <x v="1"/>
    <n v="0"/>
    <x v="0"/>
    <x v="0"/>
    <x v="0"/>
  </r>
  <r>
    <x v="3427"/>
    <s v="17/08/2018"/>
    <x v="642"/>
    <x v="9"/>
    <x v="0"/>
    <x v="0"/>
    <x v="0"/>
    <x v="5"/>
    <x v="2"/>
    <x v="0"/>
    <x v="0"/>
    <x v="1"/>
    <n v="0"/>
    <n v="0"/>
    <n v="0"/>
    <x v="316"/>
    <n v="0"/>
    <n v="1"/>
    <x v="1"/>
    <n v="0"/>
    <x v="0"/>
    <x v="0"/>
    <x v="0"/>
  </r>
  <r>
    <x v="3428"/>
    <d v="2018-08-17T00:00:00"/>
    <x v="308"/>
    <x v="51"/>
    <x v="1"/>
    <x v="1"/>
    <x v="0"/>
    <x v="21"/>
    <x v="1"/>
    <x v="0"/>
    <x v="0"/>
    <x v="1"/>
    <n v="0"/>
    <n v="1"/>
    <n v="0"/>
    <x v="65"/>
    <n v="1"/>
    <n v="1"/>
    <x v="0"/>
    <n v="1"/>
    <x v="0"/>
    <x v="0"/>
    <x v="0"/>
  </r>
  <r>
    <x v="3429"/>
    <s v="17/08/2018"/>
    <x v="641"/>
    <x v="43"/>
    <x v="0"/>
    <x v="1"/>
    <x v="0"/>
    <x v="10"/>
    <x v="0"/>
    <x v="0"/>
    <x v="0"/>
    <x v="1"/>
    <n v="1"/>
    <n v="1"/>
    <n v="0"/>
    <x v="539"/>
    <n v="0"/>
    <n v="1"/>
    <x v="1"/>
    <n v="0"/>
    <x v="0"/>
    <x v="0"/>
    <x v="0"/>
  </r>
  <r>
    <x v="3430"/>
    <s v="17/08/2018"/>
    <x v="641"/>
    <x v="13"/>
    <x v="1"/>
    <x v="1"/>
    <x v="0"/>
    <x v="10"/>
    <x v="0"/>
    <x v="0"/>
    <x v="0"/>
    <x v="0"/>
    <n v="1"/>
    <n v="1"/>
    <n v="0"/>
    <x v="401"/>
    <n v="0"/>
    <n v="1"/>
    <x v="0"/>
    <n v="1"/>
    <x v="0"/>
    <x v="0"/>
    <x v="0"/>
  </r>
  <r>
    <x v="3431"/>
    <s v="17/08/2018"/>
    <x v="650"/>
    <x v="2"/>
    <x v="1"/>
    <x v="1"/>
    <x v="0"/>
    <x v="13"/>
    <x v="0"/>
    <x v="0"/>
    <x v="0"/>
    <x v="1"/>
    <n v="1"/>
    <n v="1"/>
    <n v="0"/>
    <x v="336"/>
    <n v="0"/>
    <n v="1"/>
    <x v="1"/>
    <n v="0"/>
    <x v="0"/>
    <x v="0"/>
    <x v="0"/>
  </r>
  <r>
    <x v="3432"/>
    <s v="17/08/2018"/>
    <x v="620"/>
    <x v="9"/>
    <x v="0"/>
    <x v="1"/>
    <x v="0"/>
    <x v="8"/>
    <x v="0"/>
    <x v="0"/>
    <x v="0"/>
    <x v="1"/>
    <n v="1"/>
    <n v="1"/>
    <n v="0"/>
    <x v="948"/>
    <n v="0"/>
    <n v="1"/>
    <x v="0"/>
    <n v="0"/>
    <x v="0"/>
    <x v="0"/>
    <x v="0"/>
  </r>
  <r>
    <x v="3433"/>
    <s v="17/08/2018"/>
    <x v="658"/>
    <x v="0"/>
    <x v="0"/>
    <x v="0"/>
    <x v="0"/>
    <x v="18"/>
    <x v="2"/>
    <x v="0"/>
    <x v="0"/>
    <x v="1"/>
    <n v="0"/>
    <n v="0"/>
    <n v="0"/>
    <x v="533"/>
    <n v="0"/>
    <n v="0"/>
    <x v="0"/>
    <n v="1"/>
    <x v="0"/>
    <x v="0"/>
    <x v="0"/>
  </r>
  <r>
    <x v="3434"/>
    <s v="17/08/2018"/>
    <x v="641"/>
    <x v="31"/>
    <x v="0"/>
    <x v="0"/>
    <x v="0"/>
    <x v="10"/>
    <x v="0"/>
    <x v="0"/>
    <x v="0"/>
    <x v="1"/>
    <n v="0"/>
    <n v="0"/>
    <n v="0"/>
    <x v="387"/>
    <n v="0"/>
    <n v="0"/>
    <x v="0"/>
    <n v="0"/>
    <x v="0"/>
    <x v="0"/>
    <x v="0"/>
  </r>
  <r>
    <x v="3435"/>
    <s v="17/08/2018"/>
    <x v="620"/>
    <x v="11"/>
    <x v="1"/>
    <x v="1"/>
    <x v="0"/>
    <x v="8"/>
    <x v="0"/>
    <x v="0"/>
    <x v="0"/>
    <x v="0"/>
    <n v="1"/>
    <n v="1"/>
    <n v="0"/>
    <x v="183"/>
    <n v="0"/>
    <n v="0"/>
    <x v="0"/>
    <n v="0"/>
    <x v="0"/>
    <x v="0"/>
    <x v="0"/>
  </r>
  <r>
    <x v="3436"/>
    <s v="17/08/2018"/>
    <x v="664"/>
    <x v="35"/>
    <x v="1"/>
    <x v="1"/>
    <x v="0"/>
    <x v="20"/>
    <x v="0"/>
    <x v="0"/>
    <x v="0"/>
    <x v="1"/>
    <n v="1"/>
    <n v="1"/>
    <n v="0"/>
    <x v="254"/>
    <n v="1"/>
    <n v="0"/>
    <x v="0"/>
    <n v="1"/>
    <x v="0"/>
    <x v="0"/>
    <x v="0"/>
  </r>
  <r>
    <x v="3437"/>
    <s v="17/08/2018"/>
    <x v="664"/>
    <x v="35"/>
    <x v="1"/>
    <x v="1"/>
    <x v="0"/>
    <x v="20"/>
    <x v="0"/>
    <x v="0"/>
    <x v="0"/>
    <x v="1"/>
    <n v="1"/>
    <n v="1"/>
    <n v="0"/>
    <x v="254"/>
    <n v="1"/>
    <n v="0"/>
    <x v="0"/>
    <n v="1"/>
    <x v="0"/>
    <x v="0"/>
    <x v="0"/>
  </r>
  <r>
    <x v="3438"/>
    <s v="17/08/2018"/>
    <x v="641"/>
    <x v="37"/>
    <x v="1"/>
    <x v="0"/>
    <x v="1"/>
    <x v="10"/>
    <x v="0"/>
    <x v="0"/>
    <x v="0"/>
    <x v="1"/>
    <n v="0"/>
    <n v="0"/>
    <n v="0"/>
    <x v="788"/>
    <n v="1"/>
    <n v="0"/>
    <x v="1"/>
    <n v="0"/>
    <x v="0"/>
    <x v="0"/>
    <x v="0"/>
  </r>
  <r>
    <x v="3439"/>
    <s v="17/08/2018"/>
    <x v="656"/>
    <x v="6"/>
    <x v="1"/>
    <x v="1"/>
    <x v="1"/>
    <x v="0"/>
    <x v="0"/>
    <x v="0"/>
    <x v="0"/>
    <x v="1"/>
    <n v="1"/>
    <n v="1"/>
    <n v="0"/>
    <x v="10"/>
    <n v="0"/>
    <n v="0"/>
    <x v="1"/>
    <n v="0"/>
    <x v="0"/>
    <x v="0"/>
    <x v="0"/>
  </r>
  <r>
    <x v="3440"/>
    <s v="18/08/2018"/>
    <x v="663"/>
    <x v="27"/>
    <x v="0"/>
    <x v="1"/>
    <x v="0"/>
    <x v="21"/>
    <x v="0"/>
    <x v="0"/>
    <x v="0"/>
    <x v="1"/>
    <n v="0"/>
    <n v="0"/>
    <n v="0"/>
    <x v="83"/>
    <n v="0"/>
    <n v="1"/>
    <x v="0"/>
    <n v="1"/>
    <x v="0"/>
    <x v="0"/>
    <x v="0"/>
  </r>
  <r>
    <x v="3441"/>
    <s v="18/08/2018"/>
    <x v="663"/>
    <x v="27"/>
    <x v="0"/>
    <x v="1"/>
    <x v="0"/>
    <x v="21"/>
    <x v="0"/>
    <x v="0"/>
    <x v="0"/>
    <x v="1"/>
    <n v="0"/>
    <n v="0"/>
    <n v="0"/>
    <x v="83"/>
    <n v="0"/>
    <n v="1"/>
    <x v="0"/>
    <n v="1"/>
    <x v="0"/>
    <x v="0"/>
    <x v="0"/>
  </r>
  <r>
    <x v="3442"/>
    <s v="18/08/2018"/>
    <x v="644"/>
    <x v="33"/>
    <x v="0"/>
    <x v="1"/>
    <x v="0"/>
    <x v="3"/>
    <x v="0"/>
    <x v="0"/>
    <x v="0"/>
    <x v="0"/>
    <n v="1"/>
    <n v="1"/>
    <n v="0"/>
    <x v="369"/>
    <n v="0"/>
    <n v="1"/>
    <x v="1"/>
    <n v="0"/>
    <x v="0"/>
    <x v="0"/>
    <x v="0"/>
  </r>
  <r>
    <x v="3443"/>
    <s v="18/08/2018"/>
    <x v="644"/>
    <x v="61"/>
    <x v="1"/>
    <x v="1"/>
    <x v="0"/>
    <x v="3"/>
    <x v="0"/>
    <x v="0"/>
    <x v="0"/>
    <x v="0"/>
    <n v="0"/>
    <n v="0"/>
    <n v="0"/>
    <x v="657"/>
    <n v="1"/>
    <n v="0"/>
    <x v="1"/>
    <n v="0"/>
    <x v="0"/>
    <x v="1"/>
    <x v="0"/>
  </r>
  <r>
    <x v="3444"/>
    <s v="18/08/2018"/>
    <x v="653"/>
    <x v="40"/>
    <x v="0"/>
    <x v="1"/>
    <x v="0"/>
    <x v="14"/>
    <x v="0"/>
    <x v="0"/>
    <x v="0"/>
    <x v="1"/>
    <n v="0"/>
    <n v="1"/>
    <n v="0"/>
    <x v="103"/>
    <n v="1"/>
    <n v="0"/>
    <x v="0"/>
    <n v="0"/>
    <x v="0"/>
    <x v="0"/>
    <x v="0"/>
  </r>
  <r>
    <x v="3445"/>
    <s v="18/08/2018"/>
    <x v="653"/>
    <x v="40"/>
    <x v="0"/>
    <x v="1"/>
    <x v="0"/>
    <x v="14"/>
    <x v="0"/>
    <x v="0"/>
    <x v="0"/>
    <x v="1"/>
    <n v="0"/>
    <n v="1"/>
    <n v="0"/>
    <x v="103"/>
    <n v="1"/>
    <n v="0"/>
    <x v="0"/>
    <n v="0"/>
    <x v="0"/>
    <x v="0"/>
    <x v="0"/>
  </r>
  <r>
    <x v="3446"/>
    <s v="18/08/2018"/>
    <x v="650"/>
    <x v="77"/>
    <x v="0"/>
    <x v="1"/>
    <x v="0"/>
    <x v="9"/>
    <x v="0"/>
    <x v="0"/>
    <x v="0"/>
    <x v="1"/>
    <n v="0"/>
    <n v="0"/>
    <n v="1"/>
    <x v="729"/>
    <n v="0"/>
    <n v="0"/>
    <x v="1"/>
    <n v="1"/>
    <x v="0"/>
    <x v="0"/>
    <x v="0"/>
  </r>
  <r>
    <x v="3447"/>
    <s v="18/08/2018"/>
    <x v="650"/>
    <x v="77"/>
    <x v="0"/>
    <x v="1"/>
    <x v="0"/>
    <x v="9"/>
    <x v="0"/>
    <x v="0"/>
    <x v="0"/>
    <x v="1"/>
    <n v="0"/>
    <n v="0"/>
    <n v="1"/>
    <x v="729"/>
    <n v="0"/>
    <n v="0"/>
    <x v="1"/>
    <n v="1"/>
    <x v="0"/>
    <x v="0"/>
    <x v="0"/>
  </r>
  <r>
    <x v="3448"/>
    <s v="18/08/2018"/>
    <x v="655"/>
    <x v="14"/>
    <x v="0"/>
    <x v="0"/>
    <x v="1"/>
    <x v="10"/>
    <x v="0"/>
    <x v="0"/>
    <x v="0"/>
    <x v="0"/>
    <n v="0"/>
    <n v="1"/>
    <n v="0"/>
    <x v="716"/>
    <n v="0"/>
    <n v="0"/>
    <x v="0"/>
    <n v="0"/>
    <x v="0"/>
    <x v="0"/>
    <x v="0"/>
  </r>
  <r>
    <x v="3449"/>
    <s v="18/08/2018"/>
    <x v="647"/>
    <x v="12"/>
    <x v="0"/>
    <x v="0"/>
    <x v="1"/>
    <x v="19"/>
    <x v="0"/>
    <x v="0"/>
    <x v="0"/>
    <x v="0"/>
    <n v="1"/>
    <n v="1"/>
    <n v="0"/>
    <x v="954"/>
    <n v="0"/>
    <n v="0"/>
    <x v="0"/>
    <n v="0"/>
    <x v="0"/>
    <x v="0"/>
    <x v="0"/>
  </r>
  <r>
    <x v="3450"/>
    <s v="18/08/2018"/>
    <x v="647"/>
    <x v="60"/>
    <x v="1"/>
    <x v="1"/>
    <x v="1"/>
    <x v="19"/>
    <x v="0"/>
    <x v="0"/>
    <x v="0"/>
    <x v="1"/>
    <n v="1"/>
    <n v="1"/>
    <n v="0"/>
    <x v="623"/>
    <n v="0"/>
    <n v="0"/>
    <x v="1"/>
    <n v="0"/>
    <x v="0"/>
    <x v="0"/>
    <x v="0"/>
  </r>
  <r>
    <x v="3451"/>
    <s v="18/08/2018"/>
    <x v="655"/>
    <x v="11"/>
    <x v="0"/>
    <x v="1"/>
    <x v="1"/>
    <x v="10"/>
    <x v="0"/>
    <x v="0"/>
    <x v="0"/>
    <x v="1"/>
    <n v="1"/>
    <n v="1"/>
    <n v="0"/>
    <x v="144"/>
    <n v="0"/>
    <n v="0"/>
    <x v="1"/>
    <n v="0"/>
    <x v="0"/>
    <x v="0"/>
    <x v="0"/>
  </r>
  <r>
    <x v="3452"/>
    <s v="18/08/2018"/>
    <x v="655"/>
    <x v="14"/>
    <x v="0"/>
    <x v="1"/>
    <x v="1"/>
    <x v="10"/>
    <x v="0"/>
    <x v="0"/>
    <x v="0"/>
    <x v="1"/>
    <n v="0"/>
    <n v="1"/>
    <n v="0"/>
    <x v="144"/>
    <n v="0"/>
    <n v="0"/>
    <x v="1"/>
    <n v="0"/>
    <x v="0"/>
    <x v="0"/>
    <x v="0"/>
  </r>
  <r>
    <x v="3453"/>
    <s v="19/08/2018"/>
    <x v="665"/>
    <x v="62"/>
    <x v="1"/>
    <x v="1"/>
    <x v="0"/>
    <x v="11"/>
    <x v="0"/>
    <x v="0"/>
    <x v="0"/>
    <x v="1"/>
    <n v="0"/>
    <n v="1"/>
    <n v="0"/>
    <x v="691"/>
    <n v="0"/>
    <n v="0"/>
    <x v="0"/>
    <n v="0"/>
    <x v="0"/>
    <x v="0"/>
    <x v="0"/>
  </r>
  <r>
    <x v="3454"/>
    <d v="2018-08-20T00:00:00"/>
    <x v="666"/>
    <x v="15"/>
    <x v="1"/>
    <x v="0"/>
    <x v="1"/>
    <x v="9"/>
    <x v="0"/>
    <x v="0"/>
    <x v="0"/>
    <x v="0"/>
    <n v="1"/>
    <n v="1"/>
    <n v="1"/>
    <x v="167"/>
    <n v="0"/>
    <n v="0"/>
    <x v="1"/>
    <n v="1"/>
    <x v="0"/>
    <x v="0"/>
    <x v="0"/>
  </r>
  <r>
    <x v="3455"/>
    <s v="20/08/2018"/>
    <x v="620"/>
    <x v="18"/>
    <x v="0"/>
    <x v="1"/>
    <x v="0"/>
    <x v="9"/>
    <x v="0"/>
    <x v="0"/>
    <x v="0"/>
    <x v="1"/>
    <n v="0"/>
    <n v="1"/>
    <n v="0"/>
    <x v="5"/>
    <n v="0"/>
    <n v="1"/>
    <x v="0"/>
    <n v="0"/>
    <x v="0"/>
    <x v="0"/>
    <x v="0"/>
  </r>
  <r>
    <x v="3456"/>
    <s v="20/08/2018"/>
    <x v="620"/>
    <x v="10"/>
    <x v="0"/>
    <x v="1"/>
    <x v="0"/>
    <x v="9"/>
    <x v="0"/>
    <x v="0"/>
    <x v="0"/>
    <x v="0"/>
    <n v="1"/>
    <n v="1"/>
    <n v="0"/>
    <x v="533"/>
    <n v="0"/>
    <n v="1"/>
    <x v="0"/>
    <n v="0"/>
    <x v="0"/>
    <x v="0"/>
    <x v="0"/>
  </r>
  <r>
    <x v="3457"/>
    <s v="20/08/2018"/>
    <x v="667"/>
    <x v="15"/>
    <x v="0"/>
    <x v="1"/>
    <x v="0"/>
    <x v="13"/>
    <x v="0"/>
    <x v="0"/>
    <x v="0"/>
    <x v="1"/>
    <n v="0"/>
    <n v="1"/>
    <n v="0"/>
    <x v="438"/>
    <n v="0"/>
    <n v="1"/>
    <x v="1"/>
    <n v="0"/>
    <x v="0"/>
    <x v="0"/>
    <x v="0"/>
  </r>
  <r>
    <x v="3458"/>
    <s v="20/08/2018"/>
    <x v="644"/>
    <x v="56"/>
    <x v="0"/>
    <x v="1"/>
    <x v="0"/>
    <x v="7"/>
    <x v="0"/>
    <x v="0"/>
    <x v="0"/>
    <x v="1"/>
    <n v="0"/>
    <n v="1"/>
    <n v="0"/>
    <x v="405"/>
    <n v="1"/>
    <n v="1"/>
    <x v="1"/>
    <n v="0"/>
    <x v="0"/>
    <x v="0"/>
    <x v="0"/>
  </r>
  <r>
    <x v="3459"/>
    <s v="20/08/2018"/>
    <x v="620"/>
    <x v="18"/>
    <x v="0"/>
    <x v="0"/>
    <x v="0"/>
    <x v="9"/>
    <x v="0"/>
    <x v="0"/>
    <x v="0"/>
    <x v="1"/>
    <n v="0"/>
    <n v="0"/>
    <n v="0"/>
    <x v="871"/>
    <n v="0"/>
    <n v="0"/>
    <x v="0"/>
    <n v="1"/>
    <x v="0"/>
    <x v="0"/>
    <x v="0"/>
  </r>
  <r>
    <x v="3460"/>
    <s v="20/08/2018"/>
    <x v="655"/>
    <x v="56"/>
    <x v="0"/>
    <x v="0"/>
    <x v="0"/>
    <x v="0"/>
    <x v="0"/>
    <x v="0"/>
    <x v="0"/>
    <x v="1"/>
    <n v="0"/>
    <n v="0"/>
    <n v="0"/>
    <x v="651"/>
    <n v="0"/>
    <n v="0"/>
    <x v="0"/>
    <n v="0"/>
    <x v="0"/>
    <x v="0"/>
    <x v="0"/>
  </r>
  <r>
    <x v="3461"/>
    <s v="20/08/2018"/>
    <x v="647"/>
    <x v="60"/>
    <x v="0"/>
    <x v="1"/>
    <x v="0"/>
    <x v="10"/>
    <x v="0"/>
    <x v="0"/>
    <x v="0"/>
    <x v="1"/>
    <n v="0"/>
    <n v="1"/>
    <n v="1"/>
    <x v="373"/>
    <n v="1"/>
    <n v="0"/>
    <x v="0"/>
    <n v="1"/>
    <x v="0"/>
    <x v="0"/>
    <x v="0"/>
  </r>
  <r>
    <x v="3462"/>
    <s v="20/08/2018"/>
    <x v="644"/>
    <x v="4"/>
    <x v="0"/>
    <x v="1"/>
    <x v="0"/>
    <x v="7"/>
    <x v="0"/>
    <x v="0"/>
    <x v="0"/>
    <x v="1"/>
    <n v="0"/>
    <n v="1"/>
    <n v="1"/>
    <x v="87"/>
    <n v="0"/>
    <n v="0"/>
    <x v="0"/>
    <n v="1"/>
    <x v="0"/>
    <x v="0"/>
    <x v="0"/>
  </r>
  <r>
    <x v="3463"/>
    <s v="20/08/2018"/>
    <x v="644"/>
    <x v="22"/>
    <x v="0"/>
    <x v="1"/>
    <x v="0"/>
    <x v="7"/>
    <x v="0"/>
    <x v="0"/>
    <x v="0"/>
    <x v="0"/>
    <n v="0"/>
    <n v="0"/>
    <n v="0"/>
    <x v="277"/>
    <n v="0"/>
    <n v="0"/>
    <x v="0"/>
    <n v="0"/>
    <x v="0"/>
    <x v="0"/>
    <x v="0"/>
  </r>
  <r>
    <x v="3464"/>
    <s v="20/08/2018"/>
    <x v="664"/>
    <x v="54"/>
    <x v="1"/>
    <x v="1"/>
    <x v="0"/>
    <x v="2"/>
    <x v="0"/>
    <x v="0"/>
    <x v="0"/>
    <x v="1"/>
    <n v="0"/>
    <n v="1"/>
    <n v="0"/>
    <x v="1008"/>
    <n v="0"/>
    <n v="0"/>
    <x v="0"/>
    <n v="0"/>
    <x v="0"/>
    <x v="0"/>
    <x v="0"/>
  </r>
  <r>
    <x v="3465"/>
    <s v="20/08/2018"/>
    <x v="668"/>
    <x v="35"/>
    <x v="0"/>
    <x v="1"/>
    <x v="0"/>
    <x v="16"/>
    <x v="0"/>
    <x v="0"/>
    <x v="0"/>
    <x v="1"/>
    <n v="0"/>
    <n v="0"/>
    <n v="0"/>
    <x v="47"/>
    <n v="0"/>
    <n v="0"/>
    <x v="0"/>
    <n v="1"/>
    <x v="0"/>
    <x v="0"/>
    <x v="0"/>
  </r>
  <r>
    <x v="3466"/>
    <s v="20/08/2018"/>
    <x v="663"/>
    <x v="60"/>
    <x v="0"/>
    <x v="1"/>
    <x v="0"/>
    <x v="14"/>
    <x v="0"/>
    <x v="0"/>
    <x v="0"/>
    <x v="1"/>
    <n v="0"/>
    <n v="0"/>
    <n v="0"/>
    <x v="1069"/>
    <n v="1"/>
    <n v="0"/>
    <x v="0"/>
    <n v="0"/>
    <x v="0"/>
    <x v="0"/>
    <x v="0"/>
  </r>
  <r>
    <x v="3467"/>
    <d v="2018-08-20T00:00:00"/>
    <x v="669"/>
    <x v="2"/>
    <x v="0"/>
    <x v="1"/>
    <x v="0"/>
    <x v="5"/>
    <x v="1"/>
    <x v="0"/>
    <x v="0"/>
    <x v="0"/>
    <n v="0"/>
    <n v="0"/>
    <n v="1"/>
    <x v="1087"/>
    <n v="0"/>
    <n v="0"/>
    <x v="0"/>
    <n v="1"/>
    <x v="1"/>
    <x v="0"/>
    <x v="0"/>
  </r>
  <r>
    <x v="3468"/>
    <s v="20/08/2018"/>
    <x v="644"/>
    <x v="36"/>
    <x v="0"/>
    <x v="0"/>
    <x v="1"/>
    <x v="7"/>
    <x v="0"/>
    <x v="0"/>
    <x v="0"/>
    <x v="1"/>
    <n v="1"/>
    <n v="1"/>
    <n v="1"/>
    <x v="1008"/>
    <n v="0"/>
    <n v="0"/>
    <x v="0"/>
    <n v="1"/>
    <x v="0"/>
    <x v="0"/>
    <x v="0"/>
  </r>
  <r>
    <x v="3469"/>
    <s v="20/08/2018"/>
    <x v="644"/>
    <x v="16"/>
    <x v="0"/>
    <x v="1"/>
    <x v="1"/>
    <x v="7"/>
    <x v="0"/>
    <x v="0"/>
    <x v="0"/>
    <x v="1"/>
    <n v="0"/>
    <n v="1"/>
    <n v="1"/>
    <x v="458"/>
    <n v="0"/>
    <n v="0"/>
    <x v="0"/>
    <n v="1"/>
    <x v="0"/>
    <x v="0"/>
    <x v="0"/>
  </r>
  <r>
    <x v="3470"/>
    <d v="2018-08-21T00:00:00"/>
    <x v="670"/>
    <x v="54"/>
    <x v="1"/>
    <x v="1"/>
    <x v="0"/>
    <x v="3"/>
    <x v="1"/>
    <x v="0"/>
    <x v="0"/>
    <x v="1"/>
    <n v="1"/>
    <n v="0"/>
    <n v="0"/>
    <x v="1088"/>
    <n v="1"/>
    <n v="1"/>
    <x v="1"/>
    <n v="1"/>
    <x v="1"/>
    <x v="0"/>
    <x v="0"/>
  </r>
  <r>
    <x v="3471"/>
    <s v="21/08/2018"/>
    <x v="647"/>
    <x v="38"/>
    <x v="0"/>
    <x v="1"/>
    <x v="0"/>
    <x v="7"/>
    <x v="0"/>
    <x v="0"/>
    <x v="0"/>
    <x v="1"/>
    <n v="1"/>
    <n v="1"/>
    <n v="0"/>
    <x v="530"/>
    <n v="0"/>
    <n v="1"/>
    <x v="1"/>
    <n v="0"/>
    <x v="0"/>
    <x v="0"/>
    <x v="0"/>
  </r>
  <r>
    <x v="3472"/>
    <s v="21/08/2018"/>
    <x v="671"/>
    <x v="6"/>
    <x v="0"/>
    <x v="1"/>
    <x v="0"/>
    <x v="3"/>
    <x v="0"/>
    <x v="0"/>
    <x v="0"/>
    <x v="1"/>
    <n v="0"/>
    <n v="1"/>
    <n v="0"/>
    <x v="412"/>
    <n v="0"/>
    <n v="1"/>
    <x v="1"/>
    <n v="0"/>
    <x v="0"/>
    <x v="0"/>
    <x v="0"/>
  </r>
  <r>
    <x v="3473"/>
    <s v="21/08/2018"/>
    <x v="650"/>
    <x v="10"/>
    <x v="0"/>
    <x v="1"/>
    <x v="0"/>
    <x v="10"/>
    <x v="0"/>
    <x v="0"/>
    <x v="0"/>
    <x v="1"/>
    <n v="1"/>
    <n v="1"/>
    <n v="0"/>
    <x v="570"/>
    <n v="0"/>
    <n v="1"/>
    <x v="1"/>
    <n v="1"/>
    <x v="0"/>
    <x v="0"/>
    <x v="0"/>
  </r>
  <r>
    <x v="3474"/>
    <s v="21/08/2018"/>
    <x v="653"/>
    <x v="17"/>
    <x v="1"/>
    <x v="1"/>
    <x v="0"/>
    <x v="8"/>
    <x v="0"/>
    <x v="0"/>
    <x v="0"/>
    <x v="1"/>
    <n v="1"/>
    <n v="1"/>
    <n v="1"/>
    <x v="573"/>
    <n v="1"/>
    <n v="0"/>
    <x v="0"/>
    <n v="1"/>
    <x v="0"/>
    <x v="0"/>
    <x v="0"/>
  </r>
  <r>
    <x v="3475"/>
    <s v="21/08/2018"/>
    <x v="650"/>
    <x v="20"/>
    <x v="1"/>
    <x v="1"/>
    <x v="0"/>
    <x v="10"/>
    <x v="0"/>
    <x v="0"/>
    <x v="0"/>
    <x v="1"/>
    <n v="1"/>
    <n v="1"/>
    <n v="0"/>
    <x v="667"/>
    <n v="1"/>
    <n v="0"/>
    <x v="0"/>
    <n v="0"/>
    <x v="0"/>
    <x v="0"/>
    <x v="0"/>
  </r>
  <r>
    <x v="3476"/>
    <s v="21/08/2018"/>
    <x v="644"/>
    <x v="13"/>
    <x v="1"/>
    <x v="1"/>
    <x v="0"/>
    <x v="0"/>
    <x v="0"/>
    <x v="0"/>
    <x v="0"/>
    <x v="1"/>
    <n v="1"/>
    <n v="1"/>
    <n v="0"/>
    <x v="872"/>
    <n v="1"/>
    <n v="0"/>
    <x v="0"/>
    <n v="0"/>
    <x v="0"/>
    <x v="0"/>
    <x v="0"/>
  </r>
  <r>
    <x v="3477"/>
    <s v="21/08/2018"/>
    <x v="650"/>
    <x v="27"/>
    <x v="1"/>
    <x v="1"/>
    <x v="0"/>
    <x v="10"/>
    <x v="0"/>
    <x v="0"/>
    <x v="0"/>
    <x v="0"/>
    <n v="1"/>
    <n v="1"/>
    <n v="0"/>
    <x v="945"/>
    <n v="1"/>
    <n v="0"/>
    <x v="0"/>
    <n v="0"/>
    <x v="0"/>
    <x v="0"/>
    <x v="0"/>
  </r>
  <r>
    <x v="3478"/>
    <s v="21/08/2018"/>
    <x v="620"/>
    <x v="47"/>
    <x v="0"/>
    <x v="1"/>
    <x v="0"/>
    <x v="19"/>
    <x v="0"/>
    <x v="0"/>
    <x v="0"/>
    <x v="1"/>
    <n v="0"/>
    <n v="0"/>
    <n v="0"/>
    <x v="68"/>
    <n v="1"/>
    <n v="0"/>
    <x v="0"/>
    <n v="0"/>
    <x v="0"/>
    <x v="0"/>
    <x v="0"/>
  </r>
  <r>
    <x v="3479"/>
    <s v="21/08/2018"/>
    <x v="644"/>
    <x v="51"/>
    <x v="1"/>
    <x v="1"/>
    <x v="0"/>
    <x v="0"/>
    <x v="0"/>
    <x v="0"/>
    <x v="0"/>
    <x v="0"/>
    <n v="1"/>
    <n v="1"/>
    <n v="0"/>
    <x v="646"/>
    <n v="0"/>
    <n v="0"/>
    <x v="0"/>
    <n v="0"/>
    <x v="0"/>
    <x v="0"/>
    <x v="0"/>
  </r>
  <r>
    <x v="3480"/>
    <s v="21/08/2018"/>
    <x v="664"/>
    <x v="13"/>
    <x v="0"/>
    <x v="1"/>
    <x v="0"/>
    <x v="13"/>
    <x v="0"/>
    <x v="0"/>
    <x v="0"/>
    <x v="1"/>
    <n v="0"/>
    <n v="0"/>
    <n v="1"/>
    <x v="47"/>
    <n v="1"/>
    <n v="0"/>
    <x v="0"/>
    <n v="1"/>
    <x v="0"/>
    <x v="0"/>
    <x v="0"/>
  </r>
  <r>
    <x v="3481"/>
    <s v="22/08/2018"/>
    <x v="620"/>
    <x v="7"/>
    <x v="1"/>
    <x v="0"/>
    <x v="0"/>
    <x v="3"/>
    <x v="0"/>
    <x v="0"/>
    <x v="0"/>
    <x v="1"/>
    <n v="0"/>
    <n v="1"/>
    <n v="0"/>
    <x v="342"/>
    <n v="0"/>
    <n v="1"/>
    <x v="1"/>
    <n v="0"/>
    <x v="0"/>
    <x v="0"/>
    <x v="0"/>
  </r>
  <r>
    <x v="3482"/>
    <s v="22/08/2018"/>
    <x v="644"/>
    <x v="38"/>
    <x v="1"/>
    <x v="1"/>
    <x v="0"/>
    <x v="5"/>
    <x v="0"/>
    <x v="0"/>
    <x v="0"/>
    <x v="1"/>
    <n v="1"/>
    <n v="1"/>
    <n v="0"/>
    <x v="962"/>
    <n v="0"/>
    <n v="1"/>
    <x v="0"/>
    <n v="0"/>
    <x v="0"/>
    <x v="0"/>
    <x v="0"/>
  </r>
  <r>
    <x v="3483"/>
    <s v="22/08/2018"/>
    <x v="644"/>
    <x v="38"/>
    <x v="1"/>
    <x v="1"/>
    <x v="0"/>
    <x v="5"/>
    <x v="0"/>
    <x v="0"/>
    <x v="0"/>
    <x v="1"/>
    <n v="1"/>
    <n v="1"/>
    <n v="0"/>
    <x v="962"/>
    <n v="0"/>
    <n v="1"/>
    <x v="0"/>
    <n v="0"/>
    <x v="0"/>
    <x v="0"/>
    <x v="0"/>
  </r>
  <r>
    <x v="3484"/>
    <s v="22/08/2018"/>
    <x v="672"/>
    <x v="55"/>
    <x v="1"/>
    <x v="1"/>
    <x v="0"/>
    <x v="23"/>
    <x v="0"/>
    <x v="0"/>
    <x v="0"/>
    <x v="0"/>
    <n v="1"/>
    <n v="1"/>
    <n v="1"/>
    <x v="311"/>
    <n v="1"/>
    <n v="1"/>
    <x v="1"/>
    <n v="1"/>
    <x v="0"/>
    <x v="0"/>
    <x v="0"/>
  </r>
  <r>
    <x v="3485"/>
    <s v="22/08/2018"/>
    <x v="620"/>
    <x v="38"/>
    <x v="0"/>
    <x v="1"/>
    <x v="0"/>
    <x v="3"/>
    <x v="0"/>
    <x v="0"/>
    <x v="0"/>
    <x v="1"/>
    <n v="0"/>
    <n v="1"/>
    <n v="1"/>
    <x v="626"/>
    <n v="0"/>
    <n v="1"/>
    <x v="0"/>
    <n v="1"/>
    <x v="0"/>
    <x v="0"/>
    <x v="0"/>
  </r>
  <r>
    <x v="3486"/>
    <s v="22/08/2018"/>
    <x v="620"/>
    <x v="36"/>
    <x v="1"/>
    <x v="1"/>
    <x v="0"/>
    <x v="3"/>
    <x v="0"/>
    <x v="0"/>
    <x v="0"/>
    <x v="1"/>
    <n v="0"/>
    <n v="0"/>
    <n v="0"/>
    <x v="1089"/>
    <n v="1"/>
    <n v="1"/>
    <x v="0"/>
    <n v="0"/>
    <x v="0"/>
    <x v="0"/>
    <x v="0"/>
  </r>
  <r>
    <x v="3487"/>
    <s v="22/08/2018"/>
    <x v="665"/>
    <x v="15"/>
    <x v="0"/>
    <x v="1"/>
    <x v="0"/>
    <x v="13"/>
    <x v="0"/>
    <x v="0"/>
    <x v="0"/>
    <x v="0"/>
    <n v="0"/>
    <n v="0"/>
    <n v="0"/>
    <x v="713"/>
    <n v="0"/>
    <n v="1"/>
    <x v="1"/>
    <n v="1"/>
    <x v="0"/>
    <x v="0"/>
    <x v="0"/>
  </r>
  <r>
    <x v="3488"/>
    <d v="2018-08-22T00:00:00"/>
    <x v="673"/>
    <x v="51"/>
    <x v="0"/>
    <x v="1"/>
    <x v="0"/>
    <x v="0"/>
    <x v="1"/>
    <x v="0"/>
    <x v="0"/>
    <x v="1"/>
    <n v="0"/>
    <n v="0"/>
    <n v="0"/>
    <x v="860"/>
    <n v="0"/>
    <n v="1"/>
    <x v="0"/>
    <n v="1"/>
    <x v="1"/>
    <x v="0"/>
    <x v="0"/>
  </r>
  <r>
    <x v="3489"/>
    <s v="22/08/2018"/>
    <x v="671"/>
    <x v="10"/>
    <x v="0"/>
    <x v="1"/>
    <x v="0"/>
    <x v="10"/>
    <x v="0"/>
    <x v="0"/>
    <x v="0"/>
    <x v="1"/>
    <n v="0"/>
    <n v="1"/>
    <n v="0"/>
    <x v="1090"/>
    <n v="0"/>
    <n v="1"/>
    <x v="1"/>
    <n v="0"/>
    <x v="0"/>
    <x v="0"/>
    <x v="0"/>
  </r>
  <r>
    <x v="3490"/>
    <s v="22/08/2018"/>
    <x v="674"/>
    <x v="14"/>
    <x v="0"/>
    <x v="0"/>
    <x v="0"/>
    <x v="32"/>
    <x v="0"/>
    <x v="0"/>
    <x v="0"/>
    <x v="1"/>
    <n v="0"/>
    <n v="0"/>
    <n v="0"/>
    <x v="5"/>
    <n v="0"/>
    <n v="0"/>
    <x v="0"/>
    <n v="1"/>
    <x v="0"/>
    <x v="0"/>
    <x v="0"/>
  </r>
  <r>
    <x v="3491"/>
    <s v="22/08/2018"/>
    <x v="647"/>
    <x v="31"/>
    <x v="1"/>
    <x v="1"/>
    <x v="0"/>
    <x v="0"/>
    <x v="0"/>
    <x v="0"/>
    <x v="0"/>
    <x v="1"/>
    <n v="1"/>
    <n v="1"/>
    <n v="0"/>
    <x v="342"/>
    <n v="1"/>
    <n v="0"/>
    <x v="0"/>
    <n v="0"/>
    <x v="0"/>
    <x v="0"/>
    <x v="0"/>
  </r>
  <r>
    <x v="3492"/>
    <s v="22/08/2018"/>
    <x v="675"/>
    <x v="2"/>
    <x v="1"/>
    <x v="1"/>
    <x v="0"/>
    <x v="27"/>
    <x v="0"/>
    <x v="0"/>
    <x v="0"/>
    <x v="0"/>
    <n v="0"/>
    <n v="0"/>
    <n v="1"/>
    <x v="188"/>
    <n v="1"/>
    <n v="0"/>
    <x v="0"/>
    <n v="1"/>
    <x v="0"/>
    <x v="0"/>
    <x v="0"/>
  </r>
  <r>
    <x v="3493"/>
    <s v="22/08/2018"/>
    <x v="644"/>
    <x v="0"/>
    <x v="0"/>
    <x v="1"/>
    <x v="0"/>
    <x v="5"/>
    <x v="2"/>
    <x v="1"/>
    <x v="0"/>
    <x v="1"/>
    <n v="0"/>
    <n v="1"/>
    <n v="0"/>
    <x v="903"/>
    <n v="0"/>
    <n v="0"/>
    <x v="1"/>
    <n v="0"/>
    <x v="0"/>
    <x v="0"/>
    <x v="1"/>
  </r>
  <r>
    <x v="3494"/>
    <s v="22/08/2018"/>
    <x v="650"/>
    <x v="2"/>
    <x v="1"/>
    <x v="1"/>
    <x v="1"/>
    <x v="7"/>
    <x v="0"/>
    <x v="0"/>
    <x v="0"/>
    <x v="1"/>
    <n v="1"/>
    <n v="1"/>
    <n v="0"/>
    <x v="345"/>
    <n v="0"/>
    <n v="0"/>
    <x v="1"/>
    <n v="0"/>
    <x v="0"/>
    <x v="0"/>
    <x v="0"/>
  </r>
  <r>
    <x v="3495"/>
    <s v="22/08/2018"/>
    <x v="650"/>
    <x v="60"/>
    <x v="0"/>
    <x v="1"/>
    <x v="1"/>
    <x v="7"/>
    <x v="0"/>
    <x v="0"/>
    <x v="0"/>
    <x v="1"/>
    <n v="0"/>
    <n v="1"/>
    <n v="0"/>
    <x v="969"/>
    <n v="0"/>
    <n v="0"/>
    <x v="0"/>
    <n v="1"/>
    <x v="0"/>
    <x v="0"/>
    <x v="0"/>
  </r>
  <r>
    <x v="3496"/>
    <s v="23/08/2018"/>
    <x v="321"/>
    <x v="0"/>
    <x v="0"/>
    <x v="1"/>
    <x v="0"/>
    <x v="13"/>
    <x v="0"/>
    <x v="0"/>
    <x v="0"/>
    <x v="1"/>
    <n v="1"/>
    <n v="1"/>
    <n v="1"/>
    <x v="565"/>
    <n v="0"/>
    <n v="0"/>
    <x v="0"/>
    <n v="1"/>
    <x v="0"/>
    <x v="0"/>
    <x v="0"/>
  </r>
  <r>
    <x v="3497"/>
    <s v="23/08/2018"/>
    <x v="664"/>
    <x v="12"/>
    <x v="1"/>
    <x v="1"/>
    <x v="1"/>
    <x v="19"/>
    <x v="0"/>
    <x v="0"/>
    <x v="0"/>
    <x v="1"/>
    <n v="1"/>
    <n v="1"/>
    <n v="0"/>
    <x v="1091"/>
    <n v="0"/>
    <n v="0"/>
    <x v="0"/>
    <n v="0"/>
    <x v="0"/>
    <x v="0"/>
    <x v="0"/>
  </r>
  <r>
    <x v="3498"/>
    <s v="23/08/2018"/>
    <x v="663"/>
    <x v="18"/>
    <x v="0"/>
    <x v="0"/>
    <x v="0"/>
    <x v="8"/>
    <x v="0"/>
    <x v="0"/>
    <x v="0"/>
    <x v="0"/>
    <n v="0"/>
    <n v="1"/>
    <n v="0"/>
    <x v="1"/>
    <n v="0"/>
    <n v="1"/>
    <x v="1"/>
    <n v="0"/>
    <x v="0"/>
    <x v="0"/>
    <x v="0"/>
  </r>
  <r>
    <x v="3499"/>
    <s v="23/08/2018"/>
    <x v="650"/>
    <x v="11"/>
    <x v="0"/>
    <x v="0"/>
    <x v="0"/>
    <x v="0"/>
    <x v="0"/>
    <x v="0"/>
    <x v="0"/>
    <x v="1"/>
    <n v="0"/>
    <n v="1"/>
    <n v="0"/>
    <x v="797"/>
    <n v="0"/>
    <n v="1"/>
    <x v="0"/>
    <n v="1"/>
    <x v="0"/>
    <x v="0"/>
    <x v="0"/>
  </r>
  <r>
    <x v="3500"/>
    <s v="23/08/2018"/>
    <x v="668"/>
    <x v="2"/>
    <x v="0"/>
    <x v="0"/>
    <x v="0"/>
    <x v="14"/>
    <x v="0"/>
    <x v="0"/>
    <x v="0"/>
    <x v="0"/>
    <n v="1"/>
    <n v="1"/>
    <n v="0"/>
    <x v="547"/>
    <n v="0"/>
    <n v="1"/>
    <x v="0"/>
    <n v="0"/>
    <x v="0"/>
    <x v="0"/>
    <x v="0"/>
  </r>
  <r>
    <x v="3501"/>
    <s v="23/08/2018"/>
    <x v="321"/>
    <x v="51"/>
    <x v="0"/>
    <x v="1"/>
    <x v="0"/>
    <x v="2"/>
    <x v="0"/>
    <x v="0"/>
    <x v="0"/>
    <x v="1"/>
    <n v="1"/>
    <n v="1"/>
    <n v="1"/>
    <x v="20"/>
    <n v="0"/>
    <n v="1"/>
    <x v="0"/>
    <n v="1"/>
    <x v="0"/>
    <x v="0"/>
    <x v="0"/>
  </r>
  <r>
    <x v="3502"/>
    <s v="23/08/2018"/>
    <x v="620"/>
    <x v="15"/>
    <x v="0"/>
    <x v="1"/>
    <x v="0"/>
    <x v="10"/>
    <x v="2"/>
    <x v="0"/>
    <x v="0"/>
    <x v="0"/>
    <n v="1"/>
    <n v="1"/>
    <n v="0"/>
    <x v="5"/>
    <n v="0"/>
    <n v="1"/>
    <x v="0"/>
    <n v="0"/>
    <x v="0"/>
    <x v="0"/>
    <x v="0"/>
  </r>
  <r>
    <x v="3503"/>
    <d v="2018-08-23T00:00:00"/>
    <x v="676"/>
    <x v="50"/>
    <x v="0"/>
    <x v="1"/>
    <x v="0"/>
    <x v="13"/>
    <x v="1"/>
    <x v="0"/>
    <x v="0"/>
    <x v="1"/>
    <n v="1"/>
    <n v="1"/>
    <n v="0"/>
    <x v="566"/>
    <n v="0"/>
    <n v="1"/>
    <x v="0"/>
    <n v="0"/>
    <x v="1"/>
    <x v="0"/>
    <x v="0"/>
  </r>
  <r>
    <x v="3504"/>
    <s v="23/08/2018"/>
    <x v="665"/>
    <x v="14"/>
    <x v="0"/>
    <x v="1"/>
    <x v="0"/>
    <x v="9"/>
    <x v="0"/>
    <x v="0"/>
    <x v="0"/>
    <x v="1"/>
    <n v="0"/>
    <n v="1"/>
    <n v="0"/>
    <x v="533"/>
    <n v="0"/>
    <n v="1"/>
    <x v="0"/>
    <n v="0"/>
    <x v="0"/>
    <x v="0"/>
    <x v="0"/>
  </r>
  <r>
    <x v="3505"/>
    <s v="23/08/2018"/>
    <x v="650"/>
    <x v="24"/>
    <x v="1"/>
    <x v="0"/>
    <x v="1"/>
    <x v="0"/>
    <x v="0"/>
    <x v="0"/>
    <x v="0"/>
    <x v="1"/>
    <n v="0"/>
    <n v="1"/>
    <n v="0"/>
    <x v="662"/>
    <n v="0"/>
    <n v="1"/>
    <x v="1"/>
    <n v="0"/>
    <x v="0"/>
    <x v="0"/>
    <x v="0"/>
  </r>
  <r>
    <x v="3506"/>
    <s v="23/08/2018"/>
    <x v="663"/>
    <x v="18"/>
    <x v="0"/>
    <x v="0"/>
    <x v="0"/>
    <x v="8"/>
    <x v="0"/>
    <x v="0"/>
    <x v="0"/>
    <x v="1"/>
    <n v="1"/>
    <n v="1"/>
    <n v="0"/>
    <x v="846"/>
    <n v="0"/>
    <n v="0"/>
    <x v="1"/>
    <n v="0"/>
    <x v="0"/>
    <x v="0"/>
    <x v="0"/>
  </r>
  <r>
    <x v="3507"/>
    <s v="23/08/2018"/>
    <x v="620"/>
    <x v="69"/>
    <x v="1"/>
    <x v="1"/>
    <x v="0"/>
    <x v="10"/>
    <x v="0"/>
    <x v="0"/>
    <x v="0"/>
    <x v="1"/>
    <n v="0"/>
    <n v="0"/>
    <n v="0"/>
    <x v="670"/>
    <n v="0"/>
    <n v="0"/>
    <x v="0"/>
    <n v="0"/>
    <x v="0"/>
    <x v="0"/>
    <x v="0"/>
  </r>
  <r>
    <x v="3508"/>
    <s v="23/08/2018"/>
    <x v="620"/>
    <x v="47"/>
    <x v="0"/>
    <x v="1"/>
    <x v="0"/>
    <x v="10"/>
    <x v="0"/>
    <x v="0"/>
    <x v="0"/>
    <x v="1"/>
    <n v="0"/>
    <n v="1"/>
    <n v="0"/>
    <x v="530"/>
    <n v="0"/>
    <n v="0"/>
    <x v="1"/>
    <n v="0"/>
    <x v="0"/>
    <x v="0"/>
    <x v="0"/>
  </r>
  <r>
    <x v="3509"/>
    <s v="23/08/2018"/>
    <x v="620"/>
    <x v="47"/>
    <x v="0"/>
    <x v="1"/>
    <x v="0"/>
    <x v="10"/>
    <x v="0"/>
    <x v="0"/>
    <x v="0"/>
    <x v="1"/>
    <n v="0"/>
    <n v="1"/>
    <n v="0"/>
    <x v="530"/>
    <n v="0"/>
    <n v="0"/>
    <x v="1"/>
    <n v="0"/>
    <x v="0"/>
    <x v="0"/>
    <x v="0"/>
  </r>
  <r>
    <x v="3510"/>
    <s v="23/08/2018"/>
    <x v="664"/>
    <x v="29"/>
    <x v="1"/>
    <x v="1"/>
    <x v="1"/>
    <x v="19"/>
    <x v="0"/>
    <x v="0"/>
    <x v="0"/>
    <x v="1"/>
    <n v="0"/>
    <n v="0"/>
    <n v="0"/>
    <x v="358"/>
    <n v="1"/>
    <n v="0"/>
    <x v="1"/>
    <n v="0"/>
    <x v="0"/>
    <x v="0"/>
    <x v="0"/>
  </r>
  <r>
    <x v="3511"/>
    <s v="23/08/2018"/>
    <x v="664"/>
    <x v="29"/>
    <x v="1"/>
    <x v="1"/>
    <x v="1"/>
    <x v="19"/>
    <x v="0"/>
    <x v="0"/>
    <x v="0"/>
    <x v="1"/>
    <n v="0"/>
    <n v="0"/>
    <n v="0"/>
    <x v="358"/>
    <n v="1"/>
    <n v="0"/>
    <x v="1"/>
    <n v="0"/>
    <x v="0"/>
    <x v="0"/>
    <x v="0"/>
  </r>
  <r>
    <x v="3512"/>
    <s v="23/08/2018"/>
    <x v="650"/>
    <x v="12"/>
    <x v="0"/>
    <x v="1"/>
    <x v="1"/>
    <x v="0"/>
    <x v="0"/>
    <x v="0"/>
    <x v="0"/>
    <x v="1"/>
    <n v="0"/>
    <n v="1"/>
    <n v="0"/>
    <x v="508"/>
    <n v="0"/>
    <n v="0"/>
    <x v="1"/>
    <n v="1"/>
    <x v="0"/>
    <x v="0"/>
    <x v="0"/>
  </r>
  <r>
    <x v="3513"/>
    <s v="24/08/2018"/>
    <x v="671"/>
    <x v="9"/>
    <x v="1"/>
    <x v="1"/>
    <x v="0"/>
    <x v="0"/>
    <x v="0"/>
    <x v="0"/>
    <x v="0"/>
    <x v="1"/>
    <n v="0"/>
    <n v="0"/>
    <n v="0"/>
    <x v="545"/>
    <n v="0"/>
    <n v="0"/>
    <x v="0"/>
    <n v="0"/>
    <x v="0"/>
    <x v="0"/>
    <x v="0"/>
  </r>
  <r>
    <x v="3514"/>
    <s v="24/08/2018"/>
    <x v="647"/>
    <x v="2"/>
    <x v="1"/>
    <x v="1"/>
    <x v="0"/>
    <x v="18"/>
    <x v="2"/>
    <x v="0"/>
    <x v="0"/>
    <x v="1"/>
    <n v="0"/>
    <n v="0"/>
    <n v="0"/>
    <x v="623"/>
    <n v="0"/>
    <n v="1"/>
    <x v="0"/>
    <n v="0"/>
    <x v="0"/>
    <x v="0"/>
    <x v="0"/>
  </r>
  <r>
    <x v="3515"/>
    <s v="24/08/2018"/>
    <x v="664"/>
    <x v="60"/>
    <x v="0"/>
    <x v="1"/>
    <x v="0"/>
    <x v="3"/>
    <x v="0"/>
    <x v="0"/>
    <x v="0"/>
    <x v="1"/>
    <n v="0"/>
    <n v="1"/>
    <n v="0"/>
    <x v="1036"/>
    <n v="0"/>
    <n v="1"/>
    <x v="0"/>
    <n v="0"/>
    <x v="0"/>
    <x v="0"/>
    <x v="0"/>
  </r>
  <r>
    <x v="3516"/>
    <s v="24/08/2018"/>
    <x v="671"/>
    <x v="14"/>
    <x v="1"/>
    <x v="1"/>
    <x v="0"/>
    <x v="0"/>
    <x v="0"/>
    <x v="0"/>
    <x v="0"/>
    <x v="1"/>
    <n v="0"/>
    <n v="1"/>
    <n v="0"/>
    <x v="315"/>
    <n v="0"/>
    <n v="1"/>
    <x v="1"/>
    <n v="0"/>
    <x v="0"/>
    <x v="0"/>
    <x v="0"/>
  </r>
  <r>
    <x v="3517"/>
    <s v="24/08/2018"/>
    <x v="650"/>
    <x v="18"/>
    <x v="0"/>
    <x v="1"/>
    <x v="0"/>
    <x v="5"/>
    <x v="0"/>
    <x v="0"/>
    <x v="0"/>
    <x v="1"/>
    <n v="0"/>
    <n v="0"/>
    <n v="0"/>
    <x v="167"/>
    <n v="0"/>
    <n v="1"/>
    <x v="1"/>
    <n v="1"/>
    <x v="0"/>
    <x v="0"/>
    <x v="0"/>
  </r>
  <r>
    <x v="3518"/>
    <s v="24/08/2018"/>
    <x v="665"/>
    <x v="9"/>
    <x v="0"/>
    <x v="0"/>
    <x v="0"/>
    <x v="19"/>
    <x v="0"/>
    <x v="0"/>
    <x v="0"/>
    <x v="0"/>
    <n v="1"/>
    <n v="1"/>
    <n v="0"/>
    <x v="70"/>
    <n v="1"/>
    <n v="0"/>
    <x v="0"/>
    <n v="1"/>
    <x v="0"/>
    <x v="0"/>
    <x v="0"/>
  </r>
  <r>
    <x v="3519"/>
    <s v="24/08/2018"/>
    <x v="620"/>
    <x v="32"/>
    <x v="1"/>
    <x v="1"/>
    <x v="0"/>
    <x v="7"/>
    <x v="0"/>
    <x v="0"/>
    <x v="0"/>
    <x v="1"/>
    <n v="0"/>
    <n v="1"/>
    <n v="0"/>
    <x v="760"/>
    <n v="1"/>
    <n v="0"/>
    <x v="0"/>
    <n v="0"/>
    <x v="0"/>
    <x v="0"/>
    <x v="0"/>
  </r>
  <r>
    <x v="3520"/>
    <s v="24/08/2018"/>
    <x v="620"/>
    <x v="32"/>
    <x v="1"/>
    <x v="1"/>
    <x v="0"/>
    <x v="7"/>
    <x v="0"/>
    <x v="0"/>
    <x v="0"/>
    <x v="1"/>
    <n v="0"/>
    <n v="1"/>
    <n v="0"/>
    <x v="760"/>
    <n v="1"/>
    <n v="0"/>
    <x v="0"/>
    <n v="0"/>
    <x v="0"/>
    <x v="0"/>
    <x v="0"/>
  </r>
  <r>
    <x v="3521"/>
    <s v="24/08/2018"/>
    <x v="620"/>
    <x v="17"/>
    <x v="1"/>
    <x v="1"/>
    <x v="0"/>
    <x v="7"/>
    <x v="0"/>
    <x v="0"/>
    <x v="0"/>
    <x v="1"/>
    <n v="0"/>
    <n v="0"/>
    <n v="0"/>
    <x v="848"/>
    <n v="0"/>
    <n v="0"/>
    <x v="0"/>
    <n v="0"/>
    <x v="0"/>
    <x v="0"/>
    <x v="0"/>
  </r>
  <r>
    <x v="3522"/>
    <s v="24/08/2018"/>
    <x v="620"/>
    <x v="17"/>
    <x v="1"/>
    <x v="1"/>
    <x v="0"/>
    <x v="7"/>
    <x v="0"/>
    <x v="0"/>
    <x v="0"/>
    <x v="1"/>
    <n v="0"/>
    <n v="0"/>
    <n v="0"/>
    <x v="848"/>
    <n v="0"/>
    <n v="0"/>
    <x v="0"/>
    <n v="0"/>
    <x v="0"/>
    <x v="0"/>
    <x v="0"/>
  </r>
  <r>
    <x v="3523"/>
    <s v="24/08/2018"/>
    <x v="664"/>
    <x v="2"/>
    <x v="1"/>
    <x v="1"/>
    <x v="0"/>
    <x v="3"/>
    <x v="0"/>
    <x v="0"/>
    <x v="0"/>
    <x v="1"/>
    <n v="0"/>
    <n v="0"/>
    <n v="0"/>
    <x v="35"/>
    <n v="0"/>
    <n v="0"/>
    <x v="0"/>
    <n v="0"/>
    <x v="0"/>
    <x v="0"/>
    <x v="0"/>
  </r>
  <r>
    <x v="3524"/>
    <s v="24/08/2018"/>
    <x v="677"/>
    <x v="25"/>
    <x v="0"/>
    <x v="1"/>
    <x v="0"/>
    <x v="4"/>
    <x v="0"/>
    <x v="0"/>
    <x v="0"/>
    <x v="1"/>
    <n v="0"/>
    <n v="1"/>
    <n v="0"/>
    <x v="50"/>
    <n v="0"/>
    <n v="0"/>
    <x v="1"/>
    <n v="0"/>
    <x v="0"/>
    <x v="1"/>
    <x v="0"/>
  </r>
  <r>
    <x v="3525"/>
    <s v="25/08/2018"/>
    <x v="678"/>
    <x v="11"/>
    <x v="0"/>
    <x v="0"/>
    <x v="0"/>
    <x v="29"/>
    <x v="0"/>
    <x v="0"/>
    <x v="0"/>
    <x v="1"/>
    <n v="1"/>
    <n v="1"/>
    <n v="1"/>
    <x v="469"/>
    <n v="0"/>
    <n v="1"/>
    <x v="1"/>
    <n v="1"/>
    <x v="0"/>
    <x v="0"/>
    <x v="0"/>
  </r>
  <r>
    <x v="3526"/>
    <s v="25/08/2018"/>
    <x v="665"/>
    <x v="10"/>
    <x v="0"/>
    <x v="0"/>
    <x v="0"/>
    <x v="3"/>
    <x v="0"/>
    <x v="0"/>
    <x v="0"/>
    <x v="0"/>
    <n v="1"/>
    <n v="1"/>
    <n v="0"/>
    <x v="234"/>
    <n v="1"/>
    <n v="1"/>
    <x v="0"/>
    <n v="0"/>
    <x v="0"/>
    <x v="0"/>
    <x v="0"/>
  </r>
  <r>
    <x v="3527"/>
    <s v="25/08/2018"/>
    <x v="321"/>
    <x v="2"/>
    <x v="1"/>
    <x v="1"/>
    <x v="0"/>
    <x v="9"/>
    <x v="0"/>
    <x v="0"/>
    <x v="0"/>
    <x v="1"/>
    <n v="1"/>
    <n v="1"/>
    <n v="0"/>
    <x v="109"/>
    <n v="1"/>
    <n v="1"/>
    <x v="0"/>
    <n v="0"/>
    <x v="0"/>
    <x v="0"/>
    <x v="0"/>
  </r>
  <r>
    <x v="3528"/>
    <s v="25/08/2018"/>
    <x v="321"/>
    <x v="2"/>
    <x v="1"/>
    <x v="1"/>
    <x v="0"/>
    <x v="9"/>
    <x v="0"/>
    <x v="0"/>
    <x v="0"/>
    <x v="1"/>
    <n v="1"/>
    <n v="1"/>
    <n v="0"/>
    <x v="109"/>
    <n v="1"/>
    <n v="1"/>
    <x v="0"/>
    <n v="0"/>
    <x v="0"/>
    <x v="0"/>
    <x v="0"/>
  </r>
  <r>
    <x v="3529"/>
    <s v="25/08/2018"/>
    <x v="665"/>
    <x v="51"/>
    <x v="1"/>
    <x v="0"/>
    <x v="0"/>
    <x v="3"/>
    <x v="0"/>
    <x v="0"/>
    <x v="0"/>
    <x v="0"/>
    <n v="1"/>
    <n v="1"/>
    <n v="1"/>
    <x v="1019"/>
    <n v="0"/>
    <n v="0"/>
    <x v="1"/>
    <n v="1"/>
    <x v="0"/>
    <x v="0"/>
    <x v="0"/>
  </r>
  <r>
    <x v="3530"/>
    <s v="25/08/2018"/>
    <x v="665"/>
    <x v="16"/>
    <x v="0"/>
    <x v="1"/>
    <x v="0"/>
    <x v="3"/>
    <x v="0"/>
    <x v="0"/>
    <x v="0"/>
    <x v="1"/>
    <n v="0"/>
    <n v="1"/>
    <n v="0"/>
    <x v="406"/>
    <n v="0"/>
    <n v="0"/>
    <x v="0"/>
    <n v="0"/>
    <x v="0"/>
    <x v="0"/>
    <x v="0"/>
  </r>
  <r>
    <x v="3531"/>
    <s v="25/08/2018"/>
    <x v="321"/>
    <x v="9"/>
    <x v="0"/>
    <x v="1"/>
    <x v="0"/>
    <x v="9"/>
    <x v="0"/>
    <x v="0"/>
    <x v="0"/>
    <x v="0"/>
    <n v="0"/>
    <n v="1"/>
    <n v="1"/>
    <x v="83"/>
    <n v="1"/>
    <n v="0"/>
    <x v="0"/>
    <n v="1"/>
    <x v="0"/>
    <x v="0"/>
    <x v="0"/>
  </r>
  <r>
    <x v="3532"/>
    <s v="25/08/2018"/>
    <x v="667"/>
    <x v="4"/>
    <x v="1"/>
    <x v="1"/>
    <x v="0"/>
    <x v="7"/>
    <x v="0"/>
    <x v="0"/>
    <x v="0"/>
    <x v="1"/>
    <n v="0"/>
    <n v="0"/>
    <n v="0"/>
    <x v="166"/>
    <n v="1"/>
    <n v="0"/>
    <x v="1"/>
    <n v="0"/>
    <x v="0"/>
    <x v="1"/>
    <x v="0"/>
  </r>
  <r>
    <x v="3533"/>
    <s v="25/08/2018"/>
    <x v="664"/>
    <x v="5"/>
    <x v="0"/>
    <x v="1"/>
    <x v="0"/>
    <x v="10"/>
    <x v="0"/>
    <x v="0"/>
    <x v="0"/>
    <x v="1"/>
    <n v="1"/>
    <n v="1"/>
    <n v="1"/>
    <x v="28"/>
    <n v="1"/>
    <n v="0"/>
    <x v="1"/>
    <n v="1"/>
    <x v="0"/>
    <x v="0"/>
    <x v="0"/>
  </r>
  <r>
    <x v="3534"/>
    <d v="2018-08-25T00:00:00"/>
    <x v="679"/>
    <x v="9"/>
    <x v="0"/>
    <x v="1"/>
    <x v="0"/>
    <x v="7"/>
    <x v="1"/>
    <x v="0"/>
    <x v="0"/>
    <x v="1"/>
    <n v="0"/>
    <n v="0"/>
    <n v="0"/>
    <x v="951"/>
    <n v="0"/>
    <n v="0"/>
    <x v="0"/>
    <n v="1"/>
    <x v="1"/>
    <x v="0"/>
    <x v="0"/>
  </r>
  <r>
    <x v="3535"/>
    <s v="25/08/2018"/>
    <x v="674"/>
    <x v="0"/>
    <x v="0"/>
    <x v="1"/>
    <x v="1"/>
    <x v="6"/>
    <x v="0"/>
    <x v="0"/>
    <x v="0"/>
    <x v="1"/>
    <n v="0"/>
    <n v="1"/>
    <n v="0"/>
    <x v="999"/>
    <n v="1"/>
    <n v="0"/>
    <x v="0"/>
    <n v="1"/>
    <x v="0"/>
    <x v="0"/>
    <x v="0"/>
  </r>
  <r>
    <x v="3536"/>
    <s v="25/08/2018"/>
    <x v="674"/>
    <x v="0"/>
    <x v="0"/>
    <x v="1"/>
    <x v="1"/>
    <x v="6"/>
    <x v="0"/>
    <x v="0"/>
    <x v="0"/>
    <x v="1"/>
    <n v="0"/>
    <n v="1"/>
    <n v="0"/>
    <x v="999"/>
    <n v="1"/>
    <n v="0"/>
    <x v="0"/>
    <n v="1"/>
    <x v="0"/>
    <x v="0"/>
    <x v="0"/>
  </r>
  <r>
    <x v="3537"/>
    <s v="25/08/2018"/>
    <x v="665"/>
    <x v="25"/>
    <x v="0"/>
    <x v="1"/>
    <x v="0"/>
    <x v="3"/>
    <x v="0"/>
    <x v="0"/>
    <x v="0"/>
    <x v="1"/>
    <n v="0"/>
    <n v="0"/>
    <n v="0"/>
    <x v="587"/>
    <n v="1"/>
    <n v="0"/>
    <x v="1"/>
    <n v="0"/>
    <x v="0"/>
    <x v="0"/>
    <x v="0"/>
  </r>
  <r>
    <x v="3538"/>
    <s v="26/08/2018"/>
    <x v="664"/>
    <x v="0"/>
    <x v="0"/>
    <x v="1"/>
    <x v="0"/>
    <x v="7"/>
    <x v="2"/>
    <x v="0"/>
    <x v="0"/>
    <x v="1"/>
    <n v="0"/>
    <n v="1"/>
    <n v="1"/>
    <x v="78"/>
    <n v="1"/>
    <n v="1"/>
    <x v="0"/>
    <n v="1"/>
    <x v="0"/>
    <x v="0"/>
    <x v="0"/>
  </r>
  <r>
    <x v="3539"/>
    <s v="26/08/2018"/>
    <x v="653"/>
    <x v="43"/>
    <x v="0"/>
    <x v="1"/>
    <x v="0"/>
    <x v="3"/>
    <x v="0"/>
    <x v="1"/>
    <x v="1"/>
    <x v="1"/>
    <n v="0"/>
    <n v="1"/>
    <n v="0"/>
    <x v="210"/>
    <n v="0"/>
    <n v="1"/>
    <x v="1"/>
    <n v="0"/>
    <x v="0"/>
    <x v="0"/>
    <x v="2"/>
  </r>
  <r>
    <x v="3540"/>
    <s v="26/08/2018"/>
    <x v="663"/>
    <x v="4"/>
    <x v="1"/>
    <x v="1"/>
    <x v="0"/>
    <x v="9"/>
    <x v="0"/>
    <x v="0"/>
    <x v="0"/>
    <x v="1"/>
    <n v="1"/>
    <n v="1"/>
    <n v="0"/>
    <x v="741"/>
    <n v="0"/>
    <n v="1"/>
    <x v="1"/>
    <n v="0"/>
    <x v="0"/>
    <x v="0"/>
    <x v="0"/>
  </r>
  <r>
    <x v="3541"/>
    <s v="26/08/2018"/>
    <x v="671"/>
    <x v="36"/>
    <x v="0"/>
    <x v="1"/>
    <x v="0"/>
    <x v="18"/>
    <x v="2"/>
    <x v="1"/>
    <x v="0"/>
    <x v="1"/>
    <n v="1"/>
    <n v="1"/>
    <n v="0"/>
    <x v="338"/>
    <n v="0"/>
    <n v="1"/>
    <x v="1"/>
    <n v="0"/>
    <x v="0"/>
    <x v="0"/>
    <x v="1"/>
  </r>
  <r>
    <x v="3542"/>
    <s v="26/08/2018"/>
    <x v="447"/>
    <x v="10"/>
    <x v="0"/>
    <x v="1"/>
    <x v="0"/>
    <x v="2"/>
    <x v="0"/>
    <x v="0"/>
    <x v="0"/>
    <x v="0"/>
    <n v="1"/>
    <n v="1"/>
    <n v="1"/>
    <x v="42"/>
    <n v="0"/>
    <n v="0"/>
    <x v="0"/>
    <n v="1"/>
    <x v="0"/>
    <x v="0"/>
    <x v="0"/>
  </r>
  <r>
    <x v="3543"/>
    <d v="2018-08-27T00:00:00"/>
    <x v="680"/>
    <x v="33"/>
    <x v="0"/>
    <x v="1"/>
    <x v="0"/>
    <x v="0"/>
    <x v="1"/>
    <x v="0"/>
    <x v="0"/>
    <x v="0"/>
    <n v="1"/>
    <n v="0"/>
    <n v="0"/>
    <x v="324"/>
    <n v="1"/>
    <n v="1"/>
    <x v="0"/>
    <n v="1"/>
    <x v="0"/>
    <x v="0"/>
    <x v="0"/>
  </r>
  <r>
    <x v="3544"/>
    <s v="27/08/2018"/>
    <x v="664"/>
    <x v="16"/>
    <x v="1"/>
    <x v="1"/>
    <x v="0"/>
    <x v="0"/>
    <x v="0"/>
    <x v="0"/>
    <x v="0"/>
    <x v="1"/>
    <n v="0"/>
    <n v="0"/>
    <n v="0"/>
    <x v="678"/>
    <n v="0"/>
    <n v="1"/>
    <x v="1"/>
    <n v="0"/>
    <x v="0"/>
    <x v="0"/>
    <x v="0"/>
  </r>
  <r>
    <x v="3545"/>
    <s v="27/08/2018"/>
    <x v="663"/>
    <x v="15"/>
    <x v="1"/>
    <x v="1"/>
    <x v="0"/>
    <x v="19"/>
    <x v="0"/>
    <x v="0"/>
    <x v="0"/>
    <x v="1"/>
    <n v="1"/>
    <n v="1"/>
    <n v="0"/>
    <x v="652"/>
    <n v="0"/>
    <n v="1"/>
    <x v="1"/>
    <n v="0"/>
    <x v="0"/>
    <x v="0"/>
    <x v="0"/>
  </r>
  <r>
    <x v="3546"/>
    <s v="27/08/2018"/>
    <x v="667"/>
    <x v="26"/>
    <x v="1"/>
    <x v="1"/>
    <x v="1"/>
    <x v="5"/>
    <x v="0"/>
    <x v="0"/>
    <x v="0"/>
    <x v="1"/>
    <n v="0"/>
    <n v="1"/>
    <n v="0"/>
    <x v="95"/>
    <n v="0"/>
    <n v="1"/>
    <x v="0"/>
    <n v="0"/>
    <x v="0"/>
    <x v="0"/>
    <x v="0"/>
  </r>
  <r>
    <x v="3547"/>
    <s v="27/08/2018"/>
    <x v="653"/>
    <x v="14"/>
    <x v="0"/>
    <x v="0"/>
    <x v="0"/>
    <x v="10"/>
    <x v="0"/>
    <x v="0"/>
    <x v="0"/>
    <x v="1"/>
    <n v="1"/>
    <n v="1"/>
    <n v="0"/>
    <x v="132"/>
    <n v="0"/>
    <n v="0"/>
    <x v="1"/>
    <n v="0"/>
    <x v="0"/>
    <x v="0"/>
    <x v="0"/>
  </r>
  <r>
    <x v="3548"/>
    <s v="27/08/2018"/>
    <x v="663"/>
    <x v="27"/>
    <x v="0"/>
    <x v="1"/>
    <x v="0"/>
    <x v="19"/>
    <x v="0"/>
    <x v="0"/>
    <x v="0"/>
    <x v="0"/>
    <n v="0"/>
    <n v="0"/>
    <n v="0"/>
    <x v="279"/>
    <n v="0"/>
    <n v="0"/>
    <x v="0"/>
    <n v="0"/>
    <x v="0"/>
    <x v="0"/>
    <x v="0"/>
  </r>
  <r>
    <x v="3549"/>
    <s v="27/08/2018"/>
    <x v="659"/>
    <x v="9"/>
    <x v="1"/>
    <x v="1"/>
    <x v="0"/>
    <x v="16"/>
    <x v="0"/>
    <x v="0"/>
    <x v="0"/>
    <x v="1"/>
    <n v="0"/>
    <n v="0"/>
    <n v="1"/>
    <x v="1092"/>
    <n v="1"/>
    <n v="0"/>
    <x v="0"/>
    <n v="1"/>
    <x v="0"/>
    <x v="0"/>
    <x v="0"/>
  </r>
  <r>
    <x v="3550"/>
    <s v="27/08/2018"/>
    <x v="663"/>
    <x v="22"/>
    <x v="1"/>
    <x v="1"/>
    <x v="0"/>
    <x v="19"/>
    <x v="0"/>
    <x v="1"/>
    <x v="1"/>
    <x v="1"/>
    <n v="0"/>
    <n v="0"/>
    <n v="0"/>
    <x v="125"/>
    <n v="1"/>
    <n v="0"/>
    <x v="1"/>
    <n v="0"/>
    <x v="0"/>
    <x v="0"/>
    <x v="2"/>
  </r>
  <r>
    <x v="3551"/>
    <s v="27/08/2018"/>
    <x v="665"/>
    <x v="30"/>
    <x v="1"/>
    <x v="1"/>
    <x v="0"/>
    <x v="7"/>
    <x v="0"/>
    <x v="0"/>
    <x v="0"/>
    <x v="0"/>
    <n v="1"/>
    <n v="1"/>
    <n v="0"/>
    <x v="10"/>
    <n v="0"/>
    <n v="0"/>
    <x v="1"/>
    <n v="0"/>
    <x v="0"/>
    <x v="0"/>
    <x v="0"/>
  </r>
  <r>
    <x v="3552"/>
    <s v="27/08/2018"/>
    <x v="663"/>
    <x v="27"/>
    <x v="0"/>
    <x v="1"/>
    <x v="0"/>
    <x v="19"/>
    <x v="0"/>
    <x v="0"/>
    <x v="0"/>
    <x v="0"/>
    <n v="0"/>
    <n v="0"/>
    <n v="0"/>
    <x v="1032"/>
    <n v="0"/>
    <n v="0"/>
    <x v="0"/>
    <n v="0"/>
    <x v="0"/>
    <x v="0"/>
    <x v="0"/>
  </r>
  <r>
    <x v="3553"/>
    <s v="27/08/2018"/>
    <x v="663"/>
    <x v="27"/>
    <x v="0"/>
    <x v="1"/>
    <x v="0"/>
    <x v="19"/>
    <x v="0"/>
    <x v="0"/>
    <x v="0"/>
    <x v="0"/>
    <n v="0"/>
    <n v="0"/>
    <n v="0"/>
    <x v="1032"/>
    <n v="0"/>
    <n v="0"/>
    <x v="0"/>
    <n v="0"/>
    <x v="0"/>
    <x v="0"/>
    <x v="0"/>
  </r>
  <r>
    <x v="3554"/>
    <s v="27/08/2018"/>
    <x v="653"/>
    <x v="45"/>
    <x v="0"/>
    <x v="1"/>
    <x v="0"/>
    <x v="10"/>
    <x v="0"/>
    <x v="0"/>
    <x v="0"/>
    <x v="1"/>
    <n v="0"/>
    <n v="0"/>
    <n v="0"/>
    <x v="691"/>
    <n v="0"/>
    <n v="0"/>
    <x v="1"/>
    <n v="0"/>
    <x v="0"/>
    <x v="0"/>
    <x v="0"/>
  </r>
  <r>
    <x v="3555"/>
    <s v="28/08/2018"/>
    <x v="681"/>
    <x v="43"/>
    <x v="0"/>
    <x v="0"/>
    <x v="0"/>
    <x v="11"/>
    <x v="0"/>
    <x v="0"/>
    <x v="0"/>
    <x v="1"/>
    <n v="0"/>
    <n v="1"/>
    <n v="0"/>
    <x v="463"/>
    <n v="0"/>
    <n v="1"/>
    <x v="0"/>
    <n v="0"/>
    <x v="0"/>
    <x v="0"/>
    <x v="0"/>
  </r>
  <r>
    <x v="3556"/>
    <s v="28/08/2018"/>
    <x v="447"/>
    <x v="6"/>
    <x v="0"/>
    <x v="0"/>
    <x v="0"/>
    <x v="9"/>
    <x v="0"/>
    <x v="1"/>
    <x v="1"/>
    <x v="1"/>
    <n v="0"/>
    <n v="0"/>
    <n v="0"/>
    <x v="207"/>
    <n v="0"/>
    <n v="1"/>
    <x v="0"/>
    <n v="0"/>
    <x v="0"/>
    <x v="0"/>
    <x v="2"/>
  </r>
  <r>
    <x v="3557"/>
    <s v="28/08/2018"/>
    <x v="653"/>
    <x v="31"/>
    <x v="0"/>
    <x v="1"/>
    <x v="0"/>
    <x v="7"/>
    <x v="0"/>
    <x v="0"/>
    <x v="0"/>
    <x v="0"/>
    <n v="1"/>
    <n v="1"/>
    <n v="0"/>
    <x v="695"/>
    <n v="0"/>
    <n v="1"/>
    <x v="0"/>
    <n v="0"/>
    <x v="0"/>
    <x v="0"/>
    <x v="0"/>
  </r>
  <r>
    <x v="3558"/>
    <s v="28/08/2018"/>
    <x v="667"/>
    <x v="24"/>
    <x v="0"/>
    <x v="1"/>
    <x v="0"/>
    <x v="18"/>
    <x v="2"/>
    <x v="0"/>
    <x v="1"/>
    <x v="1"/>
    <n v="0"/>
    <n v="0"/>
    <n v="0"/>
    <x v="10"/>
    <n v="1"/>
    <n v="1"/>
    <x v="1"/>
    <n v="0"/>
    <x v="0"/>
    <x v="0"/>
    <x v="1"/>
  </r>
  <r>
    <x v="3559"/>
    <s v="28/08/2018"/>
    <x v="665"/>
    <x v="0"/>
    <x v="0"/>
    <x v="1"/>
    <x v="0"/>
    <x v="0"/>
    <x v="0"/>
    <x v="0"/>
    <x v="0"/>
    <x v="1"/>
    <n v="1"/>
    <n v="1"/>
    <n v="0"/>
    <x v="210"/>
    <n v="0"/>
    <n v="0"/>
    <x v="1"/>
    <n v="0"/>
    <x v="0"/>
    <x v="0"/>
    <x v="0"/>
  </r>
  <r>
    <x v="3560"/>
    <s v="28/08/2018"/>
    <x v="653"/>
    <x v="29"/>
    <x v="0"/>
    <x v="1"/>
    <x v="0"/>
    <x v="7"/>
    <x v="0"/>
    <x v="0"/>
    <x v="0"/>
    <x v="1"/>
    <n v="0"/>
    <n v="1"/>
    <n v="0"/>
    <x v="415"/>
    <n v="0"/>
    <n v="0"/>
    <x v="1"/>
    <n v="0"/>
    <x v="0"/>
    <x v="1"/>
    <x v="0"/>
  </r>
  <r>
    <x v="3561"/>
    <s v="28/08/2018"/>
    <x v="653"/>
    <x v="8"/>
    <x v="0"/>
    <x v="1"/>
    <x v="1"/>
    <x v="7"/>
    <x v="0"/>
    <x v="0"/>
    <x v="0"/>
    <x v="1"/>
    <n v="0"/>
    <n v="0"/>
    <n v="0"/>
    <x v="402"/>
    <n v="0"/>
    <n v="0"/>
    <x v="0"/>
    <n v="0"/>
    <x v="0"/>
    <x v="0"/>
    <x v="0"/>
  </r>
  <r>
    <x v="3562"/>
    <s v="28/08/2018"/>
    <x v="664"/>
    <x v="32"/>
    <x v="0"/>
    <x v="1"/>
    <x v="1"/>
    <x v="5"/>
    <x v="0"/>
    <x v="0"/>
    <x v="0"/>
    <x v="1"/>
    <n v="1"/>
    <n v="1"/>
    <n v="1"/>
    <x v="87"/>
    <n v="0"/>
    <n v="0"/>
    <x v="0"/>
    <n v="1"/>
    <x v="0"/>
    <x v="0"/>
    <x v="0"/>
  </r>
  <r>
    <x v="3563"/>
    <d v="2018-08-29T00:00:00"/>
    <x v="308"/>
    <x v="9"/>
    <x v="1"/>
    <x v="1"/>
    <x v="0"/>
    <x v="7"/>
    <x v="1"/>
    <x v="0"/>
    <x v="0"/>
    <x v="0"/>
    <n v="0"/>
    <n v="0"/>
    <n v="1"/>
    <x v="927"/>
    <n v="1"/>
    <n v="1"/>
    <x v="0"/>
    <n v="1"/>
    <x v="1"/>
    <x v="0"/>
    <x v="0"/>
  </r>
  <r>
    <x v="3564"/>
    <s v="29/08/2018"/>
    <x v="410"/>
    <x v="16"/>
    <x v="1"/>
    <x v="1"/>
    <x v="0"/>
    <x v="3"/>
    <x v="0"/>
    <x v="0"/>
    <x v="0"/>
    <x v="0"/>
    <n v="1"/>
    <n v="1"/>
    <n v="0"/>
    <x v="95"/>
    <n v="1"/>
    <n v="0"/>
    <x v="0"/>
    <n v="0"/>
    <x v="0"/>
    <x v="0"/>
    <x v="0"/>
  </r>
  <r>
    <x v="3565"/>
    <s v="29/08/2018"/>
    <x v="668"/>
    <x v="63"/>
    <x v="1"/>
    <x v="1"/>
    <x v="0"/>
    <x v="9"/>
    <x v="2"/>
    <x v="0"/>
    <x v="0"/>
    <x v="1"/>
    <n v="0"/>
    <n v="0"/>
    <n v="0"/>
    <x v="901"/>
    <n v="0"/>
    <n v="0"/>
    <x v="1"/>
    <n v="0"/>
    <x v="0"/>
    <x v="0"/>
    <x v="0"/>
  </r>
  <r>
    <x v="3566"/>
    <s v="29/08/2018"/>
    <x v="653"/>
    <x v="5"/>
    <x v="0"/>
    <x v="1"/>
    <x v="1"/>
    <x v="0"/>
    <x v="0"/>
    <x v="0"/>
    <x v="0"/>
    <x v="1"/>
    <n v="0"/>
    <n v="0"/>
    <n v="0"/>
    <x v="322"/>
    <n v="0"/>
    <n v="0"/>
    <x v="0"/>
    <n v="0"/>
    <x v="0"/>
    <x v="0"/>
    <x v="0"/>
  </r>
  <r>
    <x v="3567"/>
    <s v="30/08/2018"/>
    <x v="447"/>
    <x v="36"/>
    <x v="1"/>
    <x v="1"/>
    <x v="0"/>
    <x v="10"/>
    <x v="0"/>
    <x v="0"/>
    <x v="0"/>
    <x v="1"/>
    <n v="1"/>
    <n v="1"/>
    <n v="0"/>
    <x v="243"/>
    <n v="0"/>
    <n v="0"/>
    <x v="0"/>
    <n v="0"/>
    <x v="0"/>
    <x v="0"/>
    <x v="0"/>
  </r>
  <r>
    <x v="3568"/>
    <s v="30/08/2018"/>
    <x v="668"/>
    <x v="45"/>
    <x v="0"/>
    <x v="0"/>
    <x v="0"/>
    <x v="19"/>
    <x v="2"/>
    <x v="0"/>
    <x v="0"/>
    <x v="1"/>
    <n v="1"/>
    <n v="1"/>
    <n v="1"/>
    <x v="573"/>
    <n v="0"/>
    <n v="1"/>
    <x v="1"/>
    <n v="1"/>
    <x v="0"/>
    <x v="0"/>
    <x v="0"/>
  </r>
  <r>
    <x v="3569"/>
    <s v="30/08/2018"/>
    <x v="568"/>
    <x v="41"/>
    <x v="0"/>
    <x v="0"/>
    <x v="0"/>
    <x v="9"/>
    <x v="0"/>
    <x v="0"/>
    <x v="0"/>
    <x v="0"/>
    <n v="0"/>
    <n v="1"/>
    <n v="0"/>
    <x v="665"/>
    <n v="0"/>
    <n v="1"/>
    <x v="1"/>
    <n v="1"/>
    <x v="0"/>
    <x v="0"/>
    <x v="0"/>
  </r>
  <r>
    <x v="3570"/>
    <s v="30/08/2018"/>
    <x v="568"/>
    <x v="41"/>
    <x v="0"/>
    <x v="0"/>
    <x v="0"/>
    <x v="9"/>
    <x v="0"/>
    <x v="0"/>
    <x v="0"/>
    <x v="0"/>
    <n v="0"/>
    <n v="1"/>
    <n v="0"/>
    <x v="665"/>
    <n v="0"/>
    <n v="1"/>
    <x v="1"/>
    <n v="1"/>
    <x v="0"/>
    <x v="0"/>
    <x v="0"/>
  </r>
  <r>
    <x v="3571"/>
    <s v="30/08/2018"/>
    <x v="447"/>
    <x v="14"/>
    <x v="1"/>
    <x v="1"/>
    <x v="0"/>
    <x v="3"/>
    <x v="0"/>
    <x v="0"/>
    <x v="0"/>
    <x v="0"/>
    <n v="1"/>
    <n v="1"/>
    <n v="1"/>
    <x v="49"/>
    <n v="1"/>
    <n v="1"/>
    <x v="0"/>
    <n v="1"/>
    <x v="0"/>
    <x v="0"/>
    <x v="0"/>
  </r>
  <r>
    <x v="3572"/>
    <s v="30/08/2018"/>
    <x v="447"/>
    <x v="46"/>
    <x v="0"/>
    <x v="1"/>
    <x v="0"/>
    <x v="3"/>
    <x v="0"/>
    <x v="0"/>
    <x v="0"/>
    <x v="1"/>
    <n v="0"/>
    <n v="1"/>
    <n v="0"/>
    <x v="104"/>
    <n v="0"/>
    <n v="1"/>
    <x v="1"/>
    <n v="0"/>
    <x v="0"/>
    <x v="0"/>
    <x v="0"/>
  </r>
  <r>
    <x v="3573"/>
    <s v="30/08/2018"/>
    <x v="410"/>
    <x v="44"/>
    <x v="1"/>
    <x v="1"/>
    <x v="1"/>
    <x v="10"/>
    <x v="0"/>
    <x v="0"/>
    <x v="0"/>
    <x v="0"/>
    <n v="1"/>
    <n v="1"/>
    <n v="0"/>
    <x v="238"/>
    <n v="0"/>
    <n v="1"/>
    <x v="1"/>
    <n v="0"/>
    <x v="0"/>
    <x v="0"/>
    <x v="0"/>
  </r>
  <r>
    <x v="3574"/>
    <s v="30/08/2018"/>
    <x v="568"/>
    <x v="22"/>
    <x v="1"/>
    <x v="0"/>
    <x v="0"/>
    <x v="9"/>
    <x v="0"/>
    <x v="0"/>
    <x v="0"/>
    <x v="0"/>
    <n v="1"/>
    <n v="1"/>
    <n v="0"/>
    <x v="618"/>
    <n v="0"/>
    <n v="0"/>
    <x v="1"/>
    <n v="0"/>
    <x v="0"/>
    <x v="0"/>
    <x v="0"/>
  </r>
  <r>
    <x v="3575"/>
    <s v="30/08/2018"/>
    <x v="321"/>
    <x v="9"/>
    <x v="0"/>
    <x v="1"/>
    <x v="0"/>
    <x v="0"/>
    <x v="0"/>
    <x v="0"/>
    <x v="0"/>
    <x v="1"/>
    <n v="0"/>
    <n v="0"/>
    <n v="0"/>
    <x v="741"/>
    <n v="0"/>
    <n v="0"/>
    <x v="1"/>
    <n v="0"/>
    <x v="0"/>
    <x v="0"/>
    <x v="0"/>
  </r>
  <r>
    <x v="3576"/>
    <s v="30/08/2018"/>
    <x v="410"/>
    <x v="15"/>
    <x v="0"/>
    <x v="1"/>
    <x v="0"/>
    <x v="10"/>
    <x v="0"/>
    <x v="0"/>
    <x v="0"/>
    <x v="1"/>
    <n v="1"/>
    <n v="1"/>
    <n v="0"/>
    <x v="963"/>
    <n v="0"/>
    <n v="0"/>
    <x v="1"/>
    <n v="0"/>
    <x v="0"/>
    <x v="1"/>
    <x v="0"/>
  </r>
  <r>
    <x v="3577"/>
    <s v="30/08/2018"/>
    <x v="681"/>
    <x v="13"/>
    <x v="0"/>
    <x v="1"/>
    <x v="0"/>
    <x v="2"/>
    <x v="0"/>
    <x v="0"/>
    <x v="0"/>
    <x v="0"/>
    <n v="1"/>
    <n v="1"/>
    <n v="1"/>
    <x v="47"/>
    <n v="1"/>
    <n v="0"/>
    <x v="1"/>
    <n v="1"/>
    <x v="0"/>
    <x v="0"/>
    <x v="0"/>
  </r>
  <r>
    <x v="3578"/>
    <s v="30/08/2018"/>
    <x v="682"/>
    <x v="46"/>
    <x v="0"/>
    <x v="1"/>
    <x v="0"/>
    <x v="11"/>
    <x v="0"/>
    <x v="0"/>
    <x v="0"/>
    <x v="1"/>
    <n v="0"/>
    <n v="0"/>
    <n v="0"/>
    <x v="546"/>
    <n v="0"/>
    <n v="0"/>
    <x v="0"/>
    <n v="0"/>
    <x v="0"/>
    <x v="0"/>
    <x v="0"/>
  </r>
  <r>
    <x v="3579"/>
    <s v="30/08/2018"/>
    <x v="682"/>
    <x v="46"/>
    <x v="0"/>
    <x v="1"/>
    <x v="0"/>
    <x v="11"/>
    <x v="0"/>
    <x v="0"/>
    <x v="0"/>
    <x v="1"/>
    <n v="0"/>
    <n v="0"/>
    <n v="0"/>
    <x v="546"/>
    <n v="0"/>
    <n v="0"/>
    <x v="0"/>
    <n v="0"/>
    <x v="0"/>
    <x v="0"/>
    <x v="0"/>
  </r>
  <r>
    <x v="3580"/>
    <s v="30/08/2018"/>
    <x v="653"/>
    <x v="30"/>
    <x v="0"/>
    <x v="1"/>
    <x v="0"/>
    <x v="5"/>
    <x v="0"/>
    <x v="0"/>
    <x v="0"/>
    <x v="1"/>
    <n v="0"/>
    <n v="1"/>
    <n v="0"/>
    <x v="933"/>
    <n v="0"/>
    <n v="0"/>
    <x v="1"/>
    <n v="0"/>
    <x v="0"/>
    <x v="0"/>
    <x v="0"/>
  </r>
  <r>
    <x v="3581"/>
    <s v="30/08/2018"/>
    <x v="668"/>
    <x v="24"/>
    <x v="0"/>
    <x v="1"/>
    <x v="0"/>
    <x v="19"/>
    <x v="0"/>
    <x v="0"/>
    <x v="0"/>
    <x v="1"/>
    <n v="0"/>
    <n v="0"/>
    <n v="0"/>
    <x v="998"/>
    <n v="0"/>
    <n v="0"/>
    <x v="1"/>
    <n v="0"/>
    <x v="0"/>
    <x v="0"/>
    <x v="0"/>
  </r>
  <r>
    <x v="3582"/>
    <s v="30/08/2018"/>
    <x v="447"/>
    <x v="11"/>
    <x v="1"/>
    <x v="1"/>
    <x v="0"/>
    <x v="3"/>
    <x v="0"/>
    <x v="0"/>
    <x v="0"/>
    <x v="1"/>
    <n v="0"/>
    <n v="0"/>
    <n v="0"/>
    <x v="1093"/>
    <n v="0"/>
    <n v="0"/>
    <x v="0"/>
    <n v="0"/>
    <x v="0"/>
    <x v="0"/>
    <x v="0"/>
  </r>
  <r>
    <x v="3583"/>
    <s v="30/08/2018"/>
    <x v="321"/>
    <x v="6"/>
    <x v="0"/>
    <x v="1"/>
    <x v="0"/>
    <x v="0"/>
    <x v="0"/>
    <x v="0"/>
    <x v="0"/>
    <x v="1"/>
    <n v="0"/>
    <n v="0"/>
    <n v="0"/>
    <x v="338"/>
    <n v="0"/>
    <n v="0"/>
    <x v="1"/>
    <n v="0"/>
    <x v="0"/>
    <x v="0"/>
    <x v="0"/>
  </r>
  <r>
    <x v="3584"/>
    <s v="30/08/2018"/>
    <x v="568"/>
    <x v="22"/>
    <x v="1"/>
    <x v="1"/>
    <x v="0"/>
    <x v="9"/>
    <x v="0"/>
    <x v="0"/>
    <x v="0"/>
    <x v="1"/>
    <n v="1"/>
    <n v="1"/>
    <n v="0"/>
    <x v="618"/>
    <n v="0"/>
    <n v="0"/>
    <x v="1"/>
    <n v="0"/>
    <x v="0"/>
    <x v="0"/>
    <x v="0"/>
  </r>
  <r>
    <x v="3585"/>
    <s v="30/08/2018"/>
    <x v="665"/>
    <x v="51"/>
    <x v="1"/>
    <x v="1"/>
    <x v="0"/>
    <x v="18"/>
    <x v="2"/>
    <x v="0"/>
    <x v="0"/>
    <x v="1"/>
    <n v="1"/>
    <n v="1"/>
    <n v="0"/>
    <x v="659"/>
    <n v="1"/>
    <n v="0"/>
    <x v="0"/>
    <n v="1"/>
    <x v="0"/>
    <x v="0"/>
    <x v="0"/>
  </r>
  <r>
    <x v="3586"/>
    <s v="30/08/2018"/>
    <x v="665"/>
    <x v="4"/>
    <x v="0"/>
    <x v="1"/>
    <x v="1"/>
    <x v="18"/>
    <x v="0"/>
    <x v="0"/>
    <x v="0"/>
    <x v="1"/>
    <n v="1"/>
    <n v="1"/>
    <n v="0"/>
    <x v="695"/>
    <n v="1"/>
    <n v="0"/>
    <x v="1"/>
    <n v="0"/>
    <x v="0"/>
    <x v="0"/>
    <x v="0"/>
  </r>
  <r>
    <x v="3587"/>
    <s v="30/08/2018"/>
    <x v="683"/>
    <x v="2"/>
    <x v="1"/>
    <x v="1"/>
    <x v="1"/>
    <x v="8"/>
    <x v="0"/>
    <x v="0"/>
    <x v="0"/>
    <x v="1"/>
    <n v="0"/>
    <n v="0"/>
    <n v="0"/>
    <x v="5"/>
    <n v="0"/>
    <n v="0"/>
    <x v="0"/>
    <n v="0"/>
    <x v="0"/>
    <x v="0"/>
    <x v="0"/>
  </r>
  <r>
    <x v="3588"/>
    <s v="31/08/2018"/>
    <x v="663"/>
    <x v="46"/>
    <x v="0"/>
    <x v="1"/>
    <x v="0"/>
    <x v="0"/>
    <x v="0"/>
    <x v="1"/>
    <x v="1"/>
    <x v="1"/>
    <n v="0"/>
    <n v="1"/>
    <n v="0"/>
    <x v="438"/>
    <n v="0"/>
    <n v="1"/>
    <x v="1"/>
    <n v="0"/>
    <x v="0"/>
    <x v="0"/>
    <x v="2"/>
  </r>
  <r>
    <x v="3589"/>
    <s v="31/08/2018"/>
    <x v="568"/>
    <x v="32"/>
    <x v="1"/>
    <x v="1"/>
    <x v="0"/>
    <x v="19"/>
    <x v="0"/>
    <x v="0"/>
    <x v="0"/>
    <x v="1"/>
    <n v="1"/>
    <n v="1"/>
    <n v="0"/>
    <x v="1094"/>
    <n v="0"/>
    <n v="1"/>
    <x v="0"/>
    <n v="0"/>
    <x v="0"/>
    <x v="0"/>
    <x v="0"/>
  </r>
  <r>
    <x v="3590"/>
    <s v="31/08/2018"/>
    <x v="447"/>
    <x v="2"/>
    <x v="1"/>
    <x v="1"/>
    <x v="0"/>
    <x v="10"/>
    <x v="0"/>
    <x v="0"/>
    <x v="0"/>
    <x v="1"/>
    <n v="1"/>
    <n v="1"/>
    <n v="0"/>
    <x v="907"/>
    <n v="0"/>
    <n v="0"/>
    <x v="0"/>
    <n v="0"/>
    <x v="0"/>
    <x v="0"/>
    <x v="0"/>
  </r>
  <r>
    <x v="3591"/>
    <s v="31/08/2018"/>
    <x v="663"/>
    <x v="22"/>
    <x v="1"/>
    <x v="1"/>
    <x v="0"/>
    <x v="0"/>
    <x v="0"/>
    <x v="0"/>
    <x v="0"/>
    <x v="0"/>
    <n v="0"/>
    <n v="0"/>
    <n v="1"/>
    <x v="548"/>
    <n v="1"/>
    <n v="0"/>
    <x v="0"/>
    <n v="1"/>
    <x v="0"/>
    <x v="0"/>
    <x v="0"/>
  </r>
  <r>
    <x v="3592"/>
    <s v="31/08/2018"/>
    <x v="568"/>
    <x v="5"/>
    <x v="1"/>
    <x v="1"/>
    <x v="1"/>
    <x v="19"/>
    <x v="0"/>
    <x v="0"/>
    <x v="0"/>
    <x v="1"/>
    <n v="1"/>
    <n v="1"/>
    <n v="0"/>
    <x v="401"/>
    <n v="0"/>
    <n v="0"/>
    <x v="0"/>
    <n v="0"/>
    <x v="0"/>
    <x v="0"/>
    <x v="0"/>
  </r>
  <r>
    <x v="3593"/>
    <d v="2018-01-09T00:00:00"/>
    <x v="410"/>
    <x v="17"/>
    <x v="0"/>
    <x v="1"/>
    <x v="0"/>
    <x v="0"/>
    <x v="0"/>
    <x v="0"/>
    <x v="0"/>
    <x v="1"/>
    <n v="1"/>
    <n v="1"/>
    <n v="0"/>
    <x v="158"/>
    <n v="0"/>
    <n v="1"/>
    <x v="1"/>
    <n v="0"/>
    <x v="0"/>
    <x v="0"/>
    <x v="0"/>
  </r>
  <r>
    <x v="3594"/>
    <d v="2018-01-09T00:00:00"/>
    <x v="447"/>
    <x v="22"/>
    <x v="0"/>
    <x v="1"/>
    <x v="0"/>
    <x v="7"/>
    <x v="0"/>
    <x v="0"/>
    <x v="0"/>
    <x v="0"/>
    <n v="1"/>
    <n v="1"/>
    <n v="0"/>
    <x v="960"/>
    <n v="0"/>
    <n v="1"/>
    <x v="1"/>
    <n v="1"/>
    <x v="0"/>
    <x v="0"/>
    <x v="0"/>
  </r>
  <r>
    <x v="3595"/>
    <d v="2018-01-09T00:00:00"/>
    <x v="447"/>
    <x v="75"/>
    <x v="0"/>
    <x v="0"/>
    <x v="0"/>
    <x v="7"/>
    <x v="2"/>
    <x v="0"/>
    <x v="0"/>
    <x v="1"/>
    <n v="0"/>
    <n v="0"/>
    <n v="0"/>
    <x v="530"/>
    <n v="0"/>
    <n v="0"/>
    <x v="1"/>
    <n v="0"/>
    <x v="0"/>
    <x v="0"/>
    <x v="0"/>
  </r>
  <r>
    <x v="3596"/>
    <d v="2018-01-09T00:00:00"/>
    <x v="681"/>
    <x v="15"/>
    <x v="0"/>
    <x v="1"/>
    <x v="0"/>
    <x v="9"/>
    <x v="0"/>
    <x v="0"/>
    <x v="0"/>
    <x v="1"/>
    <n v="0"/>
    <n v="0"/>
    <n v="0"/>
    <x v="721"/>
    <n v="0"/>
    <n v="0"/>
    <x v="0"/>
    <n v="1"/>
    <x v="0"/>
    <x v="0"/>
    <x v="0"/>
  </r>
  <r>
    <x v="3597"/>
    <d v="2018-01-09T00:00:00"/>
    <x v="661"/>
    <x v="31"/>
    <x v="0"/>
    <x v="1"/>
    <x v="0"/>
    <x v="8"/>
    <x v="0"/>
    <x v="0"/>
    <x v="0"/>
    <x v="0"/>
    <n v="1"/>
    <n v="1"/>
    <n v="0"/>
    <x v="983"/>
    <n v="1"/>
    <n v="0"/>
    <x v="1"/>
    <n v="0"/>
    <x v="0"/>
    <x v="0"/>
    <x v="0"/>
  </r>
  <r>
    <x v="3598"/>
    <d v="2018-09-02T00:00:00"/>
    <x v="684"/>
    <x v="22"/>
    <x v="1"/>
    <x v="1"/>
    <x v="0"/>
    <x v="25"/>
    <x v="1"/>
    <x v="0"/>
    <x v="0"/>
    <x v="1"/>
    <n v="1"/>
    <n v="0"/>
    <n v="0"/>
    <x v="488"/>
    <n v="0"/>
    <n v="1"/>
    <x v="1"/>
    <n v="1"/>
    <x v="0"/>
    <x v="0"/>
    <x v="0"/>
  </r>
  <r>
    <x v="3599"/>
    <d v="2018-02-09T00:00:00"/>
    <x v="568"/>
    <x v="48"/>
    <x v="0"/>
    <x v="1"/>
    <x v="0"/>
    <x v="10"/>
    <x v="2"/>
    <x v="1"/>
    <x v="0"/>
    <x v="1"/>
    <n v="0"/>
    <n v="0"/>
    <n v="0"/>
    <x v="1095"/>
    <n v="0"/>
    <n v="1"/>
    <x v="0"/>
    <n v="1"/>
    <x v="0"/>
    <x v="0"/>
    <x v="1"/>
  </r>
  <r>
    <x v="3600"/>
    <d v="2018-09-02T00:00:00"/>
    <x v="478"/>
    <x v="26"/>
    <x v="0"/>
    <x v="1"/>
    <x v="0"/>
    <x v="0"/>
    <x v="1"/>
    <x v="0"/>
    <x v="0"/>
    <x v="1"/>
    <n v="0"/>
    <n v="1"/>
    <n v="0"/>
    <x v="311"/>
    <n v="0"/>
    <n v="1"/>
    <x v="1"/>
    <n v="1"/>
    <x v="0"/>
    <x v="0"/>
    <x v="0"/>
  </r>
  <r>
    <x v="3601"/>
    <d v="2018-09-03T00:00:00"/>
    <x v="419"/>
    <x v="26"/>
    <x v="1"/>
    <x v="1"/>
    <x v="0"/>
    <x v="18"/>
    <x v="1"/>
    <x v="0"/>
    <x v="0"/>
    <x v="1"/>
    <n v="0"/>
    <n v="1"/>
    <n v="0"/>
    <x v="1096"/>
    <n v="1"/>
    <n v="1"/>
    <x v="0"/>
    <n v="1"/>
    <x v="1"/>
    <x v="0"/>
    <x v="0"/>
  </r>
  <r>
    <x v="3602"/>
    <d v="2018-03-09T00:00:00"/>
    <x v="681"/>
    <x v="7"/>
    <x v="0"/>
    <x v="1"/>
    <x v="0"/>
    <x v="3"/>
    <x v="0"/>
    <x v="0"/>
    <x v="0"/>
    <x v="0"/>
    <n v="0"/>
    <n v="0"/>
    <n v="0"/>
    <x v="216"/>
    <n v="0"/>
    <n v="1"/>
    <x v="0"/>
    <n v="0"/>
    <x v="0"/>
    <x v="0"/>
    <x v="0"/>
  </r>
  <r>
    <x v="3603"/>
    <d v="2018-03-09T00:00:00"/>
    <x v="681"/>
    <x v="7"/>
    <x v="0"/>
    <x v="1"/>
    <x v="0"/>
    <x v="3"/>
    <x v="0"/>
    <x v="0"/>
    <x v="0"/>
    <x v="0"/>
    <n v="0"/>
    <n v="0"/>
    <n v="0"/>
    <x v="216"/>
    <n v="0"/>
    <n v="1"/>
    <x v="0"/>
    <n v="0"/>
    <x v="0"/>
    <x v="0"/>
    <x v="0"/>
  </r>
  <r>
    <x v="3604"/>
    <d v="2018-03-09T00:00:00"/>
    <x v="681"/>
    <x v="7"/>
    <x v="0"/>
    <x v="1"/>
    <x v="0"/>
    <x v="3"/>
    <x v="0"/>
    <x v="0"/>
    <x v="0"/>
    <x v="1"/>
    <n v="0"/>
    <n v="0"/>
    <n v="0"/>
    <x v="299"/>
    <n v="0"/>
    <n v="1"/>
    <x v="0"/>
    <n v="0"/>
    <x v="0"/>
    <x v="0"/>
    <x v="0"/>
  </r>
  <r>
    <x v="3605"/>
    <d v="2018-03-09T00:00:00"/>
    <x v="681"/>
    <x v="14"/>
    <x v="0"/>
    <x v="1"/>
    <x v="0"/>
    <x v="3"/>
    <x v="0"/>
    <x v="0"/>
    <x v="0"/>
    <x v="1"/>
    <n v="0"/>
    <n v="0"/>
    <n v="1"/>
    <x v="47"/>
    <n v="0"/>
    <n v="0"/>
    <x v="0"/>
    <n v="1"/>
    <x v="0"/>
    <x v="0"/>
    <x v="0"/>
  </r>
  <r>
    <x v="3606"/>
    <d v="2018-03-09T00:00:00"/>
    <x v="568"/>
    <x v="55"/>
    <x v="0"/>
    <x v="1"/>
    <x v="0"/>
    <x v="7"/>
    <x v="2"/>
    <x v="1"/>
    <x v="1"/>
    <x v="0"/>
    <n v="1"/>
    <n v="1"/>
    <n v="0"/>
    <x v="479"/>
    <n v="0"/>
    <n v="0"/>
    <x v="0"/>
    <n v="0"/>
    <x v="0"/>
    <x v="0"/>
    <x v="2"/>
  </r>
  <r>
    <x v="3607"/>
    <d v="2018-03-09T00:00:00"/>
    <x v="447"/>
    <x v="5"/>
    <x v="0"/>
    <x v="1"/>
    <x v="0"/>
    <x v="5"/>
    <x v="0"/>
    <x v="0"/>
    <x v="0"/>
    <x v="1"/>
    <n v="0"/>
    <n v="1"/>
    <n v="0"/>
    <x v="122"/>
    <n v="0"/>
    <n v="0"/>
    <x v="1"/>
    <n v="0"/>
    <x v="0"/>
    <x v="0"/>
    <x v="0"/>
  </r>
  <r>
    <x v="3608"/>
    <d v="2018-03-09T00:00:00"/>
    <x v="668"/>
    <x v="14"/>
    <x v="1"/>
    <x v="1"/>
    <x v="1"/>
    <x v="0"/>
    <x v="0"/>
    <x v="0"/>
    <x v="0"/>
    <x v="1"/>
    <n v="0"/>
    <n v="1"/>
    <n v="0"/>
    <x v="901"/>
    <n v="0"/>
    <n v="0"/>
    <x v="1"/>
    <n v="0"/>
    <x v="0"/>
    <x v="0"/>
    <x v="0"/>
  </r>
  <r>
    <x v="3609"/>
    <d v="2018-04-09T00:00:00"/>
    <x v="568"/>
    <x v="2"/>
    <x v="1"/>
    <x v="1"/>
    <x v="0"/>
    <x v="0"/>
    <x v="0"/>
    <x v="0"/>
    <x v="0"/>
    <x v="1"/>
    <n v="0"/>
    <n v="1"/>
    <n v="0"/>
    <x v="28"/>
    <n v="0"/>
    <n v="1"/>
    <x v="0"/>
    <n v="0"/>
    <x v="0"/>
    <x v="0"/>
    <x v="0"/>
  </r>
  <r>
    <x v="3610"/>
    <d v="2018-04-09T00:00:00"/>
    <x v="685"/>
    <x v="22"/>
    <x v="0"/>
    <x v="1"/>
    <x v="0"/>
    <x v="4"/>
    <x v="0"/>
    <x v="0"/>
    <x v="0"/>
    <x v="1"/>
    <n v="0"/>
    <n v="1"/>
    <n v="0"/>
    <x v="865"/>
    <n v="0"/>
    <n v="1"/>
    <x v="0"/>
    <n v="0"/>
    <x v="0"/>
    <x v="0"/>
    <x v="0"/>
  </r>
  <r>
    <x v="3611"/>
    <d v="2018-04-09T00:00:00"/>
    <x v="682"/>
    <x v="17"/>
    <x v="0"/>
    <x v="1"/>
    <x v="0"/>
    <x v="19"/>
    <x v="0"/>
    <x v="0"/>
    <x v="0"/>
    <x v="1"/>
    <n v="0"/>
    <n v="0"/>
    <n v="0"/>
    <x v="738"/>
    <n v="0"/>
    <n v="1"/>
    <x v="1"/>
    <n v="0"/>
    <x v="0"/>
    <x v="0"/>
    <x v="0"/>
  </r>
  <r>
    <x v="3612"/>
    <d v="2018-04-09T00:00:00"/>
    <x v="681"/>
    <x v="22"/>
    <x v="1"/>
    <x v="1"/>
    <x v="0"/>
    <x v="10"/>
    <x v="0"/>
    <x v="0"/>
    <x v="0"/>
    <x v="1"/>
    <n v="1"/>
    <n v="1"/>
    <n v="0"/>
    <x v="1097"/>
    <n v="0"/>
    <n v="0"/>
    <x v="1"/>
    <n v="0"/>
    <x v="0"/>
    <x v="0"/>
    <x v="0"/>
  </r>
  <r>
    <x v="3613"/>
    <d v="2018-04-09T00:00:00"/>
    <x v="686"/>
    <x v="10"/>
    <x v="1"/>
    <x v="1"/>
    <x v="0"/>
    <x v="6"/>
    <x v="0"/>
    <x v="0"/>
    <x v="0"/>
    <x v="1"/>
    <n v="1"/>
    <n v="1"/>
    <n v="1"/>
    <x v="5"/>
    <n v="1"/>
    <n v="0"/>
    <x v="0"/>
    <n v="1"/>
    <x v="0"/>
    <x v="0"/>
    <x v="0"/>
  </r>
  <r>
    <x v="3614"/>
    <d v="2018-04-09T00:00:00"/>
    <x v="677"/>
    <x v="11"/>
    <x v="0"/>
    <x v="1"/>
    <x v="1"/>
    <x v="7"/>
    <x v="0"/>
    <x v="0"/>
    <x v="0"/>
    <x v="1"/>
    <n v="0"/>
    <n v="1"/>
    <n v="1"/>
    <x v="579"/>
    <n v="0"/>
    <n v="0"/>
    <x v="0"/>
    <n v="1"/>
    <x v="0"/>
    <x v="0"/>
    <x v="0"/>
  </r>
  <r>
    <x v="3615"/>
    <d v="2018-04-09T00:00:00"/>
    <x v="677"/>
    <x v="11"/>
    <x v="0"/>
    <x v="1"/>
    <x v="1"/>
    <x v="7"/>
    <x v="0"/>
    <x v="0"/>
    <x v="0"/>
    <x v="1"/>
    <n v="0"/>
    <n v="1"/>
    <n v="1"/>
    <x v="579"/>
    <n v="0"/>
    <n v="0"/>
    <x v="0"/>
    <n v="1"/>
    <x v="0"/>
    <x v="0"/>
    <x v="0"/>
  </r>
  <r>
    <x v="3616"/>
    <d v="2018-04-09T00:00:00"/>
    <x v="568"/>
    <x v="37"/>
    <x v="0"/>
    <x v="1"/>
    <x v="1"/>
    <x v="0"/>
    <x v="0"/>
    <x v="0"/>
    <x v="0"/>
    <x v="1"/>
    <n v="1"/>
    <n v="1"/>
    <n v="0"/>
    <x v="325"/>
    <n v="0"/>
    <n v="0"/>
    <x v="1"/>
    <n v="0"/>
    <x v="0"/>
    <x v="0"/>
    <x v="0"/>
  </r>
  <r>
    <x v="3617"/>
    <d v="2018-04-09T00:00:00"/>
    <x v="661"/>
    <x v="36"/>
    <x v="0"/>
    <x v="1"/>
    <x v="1"/>
    <x v="9"/>
    <x v="0"/>
    <x v="0"/>
    <x v="0"/>
    <x v="0"/>
    <n v="1"/>
    <n v="1"/>
    <n v="1"/>
    <x v="523"/>
    <n v="0"/>
    <n v="0"/>
    <x v="0"/>
    <n v="1"/>
    <x v="0"/>
    <x v="0"/>
    <x v="0"/>
  </r>
  <r>
    <x v="3618"/>
    <d v="2018-04-09T00:00:00"/>
    <x v="568"/>
    <x v="14"/>
    <x v="0"/>
    <x v="1"/>
    <x v="1"/>
    <x v="0"/>
    <x v="0"/>
    <x v="0"/>
    <x v="0"/>
    <x v="1"/>
    <n v="0"/>
    <n v="1"/>
    <n v="0"/>
    <x v="957"/>
    <n v="0"/>
    <n v="0"/>
    <x v="0"/>
    <n v="0"/>
    <x v="0"/>
    <x v="0"/>
    <x v="0"/>
  </r>
  <r>
    <x v="3619"/>
    <d v="2018-04-09T00:00:00"/>
    <x v="568"/>
    <x v="14"/>
    <x v="0"/>
    <x v="1"/>
    <x v="1"/>
    <x v="0"/>
    <x v="0"/>
    <x v="0"/>
    <x v="0"/>
    <x v="1"/>
    <n v="0"/>
    <n v="1"/>
    <n v="0"/>
    <x v="957"/>
    <n v="0"/>
    <n v="0"/>
    <x v="0"/>
    <n v="0"/>
    <x v="0"/>
    <x v="0"/>
    <x v="0"/>
  </r>
  <r>
    <x v="3620"/>
    <d v="2018-04-09T00:00:00"/>
    <x v="677"/>
    <x v="16"/>
    <x v="1"/>
    <x v="1"/>
    <x v="1"/>
    <x v="7"/>
    <x v="0"/>
    <x v="0"/>
    <x v="0"/>
    <x v="1"/>
    <n v="0"/>
    <n v="0"/>
    <n v="0"/>
    <x v="872"/>
    <n v="0"/>
    <n v="0"/>
    <x v="0"/>
    <n v="0"/>
    <x v="0"/>
    <x v="0"/>
    <x v="0"/>
  </r>
  <r>
    <x v="3621"/>
    <d v="2018-05-09T00:00:00"/>
    <x v="568"/>
    <x v="67"/>
    <x v="0"/>
    <x v="1"/>
    <x v="0"/>
    <x v="5"/>
    <x v="0"/>
    <x v="0"/>
    <x v="0"/>
    <x v="1"/>
    <n v="0"/>
    <n v="1"/>
    <n v="0"/>
    <x v="415"/>
    <n v="0"/>
    <n v="1"/>
    <x v="1"/>
    <n v="0"/>
    <x v="0"/>
    <x v="0"/>
    <x v="0"/>
  </r>
  <r>
    <x v="3622"/>
    <d v="2018-05-09T00:00:00"/>
    <x v="672"/>
    <x v="22"/>
    <x v="1"/>
    <x v="1"/>
    <x v="1"/>
    <x v="8"/>
    <x v="0"/>
    <x v="0"/>
    <x v="0"/>
    <x v="1"/>
    <n v="0"/>
    <n v="1"/>
    <n v="1"/>
    <x v="1098"/>
    <n v="1"/>
    <n v="1"/>
    <x v="0"/>
    <n v="1"/>
    <x v="0"/>
    <x v="0"/>
    <x v="0"/>
  </r>
  <r>
    <x v="3623"/>
    <d v="2018-05-09T00:00:00"/>
    <x v="687"/>
    <x v="39"/>
    <x v="1"/>
    <x v="1"/>
    <x v="0"/>
    <x v="4"/>
    <x v="0"/>
    <x v="0"/>
    <x v="0"/>
    <x v="1"/>
    <n v="0"/>
    <n v="0"/>
    <n v="0"/>
    <x v="434"/>
    <n v="0"/>
    <n v="0"/>
    <x v="1"/>
    <n v="0"/>
    <x v="0"/>
    <x v="0"/>
    <x v="0"/>
  </r>
  <r>
    <x v="3624"/>
    <d v="2018-05-09T00:00:00"/>
    <x v="682"/>
    <x v="16"/>
    <x v="0"/>
    <x v="1"/>
    <x v="0"/>
    <x v="3"/>
    <x v="0"/>
    <x v="0"/>
    <x v="0"/>
    <x v="1"/>
    <n v="1"/>
    <n v="1"/>
    <n v="0"/>
    <x v="1099"/>
    <n v="0"/>
    <n v="0"/>
    <x v="0"/>
    <n v="0"/>
    <x v="0"/>
    <x v="0"/>
    <x v="0"/>
  </r>
  <r>
    <x v="3625"/>
    <d v="2018-05-09T00:00:00"/>
    <x v="568"/>
    <x v="9"/>
    <x v="1"/>
    <x v="1"/>
    <x v="0"/>
    <x v="5"/>
    <x v="0"/>
    <x v="0"/>
    <x v="0"/>
    <x v="1"/>
    <n v="1"/>
    <n v="1"/>
    <n v="0"/>
    <x v="258"/>
    <n v="0"/>
    <n v="0"/>
    <x v="1"/>
    <n v="0"/>
    <x v="0"/>
    <x v="0"/>
    <x v="0"/>
  </r>
  <r>
    <x v="3626"/>
    <d v="2018-06-09T00:00:00"/>
    <x v="677"/>
    <x v="33"/>
    <x v="1"/>
    <x v="1"/>
    <x v="0"/>
    <x v="5"/>
    <x v="0"/>
    <x v="0"/>
    <x v="0"/>
    <x v="1"/>
    <n v="1"/>
    <n v="1"/>
    <n v="0"/>
    <x v="10"/>
    <n v="0"/>
    <n v="1"/>
    <x v="1"/>
    <n v="0"/>
    <x v="0"/>
    <x v="0"/>
    <x v="0"/>
  </r>
  <r>
    <x v="3627"/>
    <d v="2018-06-09T00:00:00"/>
    <x v="688"/>
    <x v="18"/>
    <x v="1"/>
    <x v="1"/>
    <x v="0"/>
    <x v="25"/>
    <x v="0"/>
    <x v="0"/>
    <x v="0"/>
    <x v="1"/>
    <n v="1"/>
    <n v="1"/>
    <n v="0"/>
    <x v="176"/>
    <n v="0"/>
    <n v="1"/>
    <x v="0"/>
    <n v="0"/>
    <x v="0"/>
    <x v="0"/>
    <x v="0"/>
  </r>
  <r>
    <x v="3628"/>
    <d v="2018-06-09T00:00:00"/>
    <x v="689"/>
    <x v="9"/>
    <x v="0"/>
    <x v="1"/>
    <x v="0"/>
    <x v="9"/>
    <x v="0"/>
    <x v="0"/>
    <x v="0"/>
    <x v="1"/>
    <n v="0"/>
    <n v="1"/>
    <n v="0"/>
    <x v="573"/>
    <n v="0"/>
    <n v="1"/>
    <x v="0"/>
    <n v="1"/>
    <x v="0"/>
    <x v="0"/>
    <x v="0"/>
  </r>
  <r>
    <x v="3629"/>
    <d v="2018-06-09T00:00:00"/>
    <x v="688"/>
    <x v="18"/>
    <x v="1"/>
    <x v="1"/>
    <x v="0"/>
    <x v="25"/>
    <x v="0"/>
    <x v="0"/>
    <x v="0"/>
    <x v="1"/>
    <n v="1"/>
    <n v="1"/>
    <n v="0"/>
    <x v="176"/>
    <n v="0"/>
    <n v="1"/>
    <x v="0"/>
    <n v="0"/>
    <x v="0"/>
    <x v="0"/>
    <x v="0"/>
  </r>
  <r>
    <x v="3630"/>
    <d v="2018-06-09T00:00:00"/>
    <x v="674"/>
    <x v="44"/>
    <x v="0"/>
    <x v="1"/>
    <x v="0"/>
    <x v="13"/>
    <x v="0"/>
    <x v="0"/>
    <x v="1"/>
    <x v="1"/>
    <n v="0"/>
    <n v="1"/>
    <n v="0"/>
    <x v="1081"/>
    <n v="0"/>
    <n v="1"/>
    <x v="0"/>
    <n v="0"/>
    <x v="0"/>
    <x v="0"/>
    <x v="1"/>
  </r>
  <r>
    <x v="3631"/>
    <d v="2018-06-09T00:00:00"/>
    <x v="689"/>
    <x v="9"/>
    <x v="1"/>
    <x v="0"/>
    <x v="0"/>
    <x v="9"/>
    <x v="0"/>
    <x v="0"/>
    <x v="0"/>
    <x v="1"/>
    <n v="0"/>
    <n v="0"/>
    <n v="0"/>
    <x v="240"/>
    <n v="0"/>
    <n v="0"/>
    <x v="0"/>
    <n v="0"/>
    <x v="0"/>
    <x v="0"/>
    <x v="0"/>
  </r>
  <r>
    <x v="3632"/>
    <d v="2018-09-06T00:00:00"/>
    <x v="555"/>
    <x v="36"/>
    <x v="1"/>
    <x v="1"/>
    <x v="0"/>
    <x v="18"/>
    <x v="1"/>
    <x v="0"/>
    <x v="0"/>
    <x v="1"/>
    <n v="0"/>
    <n v="1"/>
    <n v="1"/>
    <x v="1100"/>
    <n v="1"/>
    <n v="0"/>
    <x v="0"/>
    <n v="1"/>
    <x v="1"/>
    <x v="0"/>
    <x v="0"/>
  </r>
  <r>
    <x v="3633"/>
    <d v="2018-06-09T00:00:00"/>
    <x v="689"/>
    <x v="8"/>
    <x v="0"/>
    <x v="1"/>
    <x v="0"/>
    <x v="9"/>
    <x v="0"/>
    <x v="0"/>
    <x v="0"/>
    <x v="0"/>
    <n v="0"/>
    <n v="1"/>
    <n v="0"/>
    <x v="1101"/>
    <n v="0"/>
    <n v="0"/>
    <x v="1"/>
    <n v="0"/>
    <x v="0"/>
    <x v="0"/>
    <x v="0"/>
  </r>
  <r>
    <x v="3634"/>
    <d v="2018-06-09T00:00:00"/>
    <x v="682"/>
    <x v="22"/>
    <x v="0"/>
    <x v="1"/>
    <x v="0"/>
    <x v="10"/>
    <x v="0"/>
    <x v="1"/>
    <x v="0"/>
    <x v="1"/>
    <n v="1"/>
    <n v="1"/>
    <n v="0"/>
    <x v="209"/>
    <n v="0"/>
    <n v="0"/>
    <x v="1"/>
    <n v="0"/>
    <x v="0"/>
    <x v="0"/>
    <x v="1"/>
  </r>
  <r>
    <x v="3635"/>
    <d v="2018-06-09T00:00:00"/>
    <x v="682"/>
    <x v="22"/>
    <x v="0"/>
    <x v="1"/>
    <x v="0"/>
    <x v="10"/>
    <x v="0"/>
    <x v="1"/>
    <x v="0"/>
    <x v="1"/>
    <n v="1"/>
    <n v="1"/>
    <n v="0"/>
    <x v="209"/>
    <n v="0"/>
    <n v="0"/>
    <x v="1"/>
    <n v="0"/>
    <x v="0"/>
    <x v="0"/>
    <x v="1"/>
  </r>
  <r>
    <x v="3636"/>
    <d v="2018-06-09T00:00:00"/>
    <x v="690"/>
    <x v="9"/>
    <x v="1"/>
    <x v="1"/>
    <x v="0"/>
    <x v="6"/>
    <x v="0"/>
    <x v="0"/>
    <x v="0"/>
    <x v="0"/>
    <n v="1"/>
    <n v="1"/>
    <n v="0"/>
    <x v="562"/>
    <n v="0"/>
    <n v="0"/>
    <x v="0"/>
    <n v="1"/>
    <x v="0"/>
    <x v="0"/>
    <x v="0"/>
  </r>
  <r>
    <x v="3637"/>
    <d v="2018-09-07T00:00:00"/>
    <x v="691"/>
    <x v="2"/>
    <x v="0"/>
    <x v="0"/>
    <x v="0"/>
    <x v="19"/>
    <x v="1"/>
    <x v="0"/>
    <x v="0"/>
    <x v="0"/>
    <n v="0"/>
    <n v="1"/>
    <n v="0"/>
    <x v="537"/>
    <n v="0"/>
    <n v="1"/>
    <x v="0"/>
    <n v="0"/>
    <x v="1"/>
    <x v="0"/>
    <x v="0"/>
  </r>
  <r>
    <x v="3638"/>
    <d v="2018-07-09T00:00:00"/>
    <x v="674"/>
    <x v="9"/>
    <x v="1"/>
    <x v="1"/>
    <x v="1"/>
    <x v="9"/>
    <x v="0"/>
    <x v="0"/>
    <x v="0"/>
    <x v="1"/>
    <n v="0"/>
    <n v="1"/>
    <n v="1"/>
    <x v="956"/>
    <n v="1"/>
    <n v="1"/>
    <x v="0"/>
    <n v="1"/>
    <x v="0"/>
    <x v="0"/>
    <x v="0"/>
  </r>
  <r>
    <x v="3639"/>
    <d v="2018-07-09T00:00:00"/>
    <x v="681"/>
    <x v="31"/>
    <x v="0"/>
    <x v="1"/>
    <x v="1"/>
    <x v="5"/>
    <x v="0"/>
    <x v="0"/>
    <x v="0"/>
    <x v="1"/>
    <n v="1"/>
    <n v="1"/>
    <n v="0"/>
    <x v="190"/>
    <n v="0"/>
    <n v="1"/>
    <x v="0"/>
    <n v="0"/>
    <x v="0"/>
    <x v="0"/>
    <x v="0"/>
  </r>
  <r>
    <x v="3640"/>
    <d v="2018-07-09T00:00:00"/>
    <x v="659"/>
    <x v="4"/>
    <x v="0"/>
    <x v="0"/>
    <x v="0"/>
    <x v="3"/>
    <x v="0"/>
    <x v="0"/>
    <x v="0"/>
    <x v="1"/>
    <n v="0"/>
    <n v="0"/>
    <n v="0"/>
    <x v="42"/>
    <n v="1"/>
    <n v="0"/>
    <x v="0"/>
    <n v="1"/>
    <x v="0"/>
    <x v="0"/>
    <x v="0"/>
  </r>
  <r>
    <x v="3641"/>
    <d v="2018-07-09T00:00:00"/>
    <x v="685"/>
    <x v="6"/>
    <x v="0"/>
    <x v="1"/>
    <x v="0"/>
    <x v="11"/>
    <x v="0"/>
    <x v="0"/>
    <x v="0"/>
    <x v="1"/>
    <n v="1"/>
    <n v="1"/>
    <n v="0"/>
    <x v="741"/>
    <n v="0"/>
    <n v="0"/>
    <x v="1"/>
    <n v="0"/>
    <x v="0"/>
    <x v="0"/>
    <x v="0"/>
  </r>
  <r>
    <x v="3642"/>
    <d v="2018-07-09T00:00:00"/>
    <x v="685"/>
    <x v="6"/>
    <x v="0"/>
    <x v="1"/>
    <x v="0"/>
    <x v="11"/>
    <x v="0"/>
    <x v="0"/>
    <x v="0"/>
    <x v="1"/>
    <n v="1"/>
    <n v="1"/>
    <n v="0"/>
    <x v="741"/>
    <n v="0"/>
    <n v="0"/>
    <x v="1"/>
    <n v="0"/>
    <x v="0"/>
    <x v="0"/>
    <x v="0"/>
  </r>
  <r>
    <x v="3643"/>
    <d v="2018-07-09T00:00:00"/>
    <x v="683"/>
    <x v="9"/>
    <x v="1"/>
    <x v="1"/>
    <x v="0"/>
    <x v="0"/>
    <x v="0"/>
    <x v="0"/>
    <x v="0"/>
    <x v="1"/>
    <n v="0"/>
    <n v="0"/>
    <n v="0"/>
    <x v="492"/>
    <n v="0"/>
    <n v="0"/>
    <x v="1"/>
    <n v="0"/>
    <x v="0"/>
    <x v="0"/>
    <x v="0"/>
  </r>
  <r>
    <x v="3644"/>
    <d v="2018-07-09T00:00:00"/>
    <x v="659"/>
    <x v="18"/>
    <x v="0"/>
    <x v="1"/>
    <x v="0"/>
    <x v="3"/>
    <x v="0"/>
    <x v="1"/>
    <x v="0"/>
    <x v="1"/>
    <n v="1"/>
    <n v="1"/>
    <n v="0"/>
    <x v="611"/>
    <n v="0"/>
    <n v="0"/>
    <x v="0"/>
    <n v="0"/>
    <x v="0"/>
    <x v="0"/>
    <x v="1"/>
  </r>
  <r>
    <x v="3645"/>
    <d v="2018-07-09T00:00:00"/>
    <x v="681"/>
    <x v="6"/>
    <x v="0"/>
    <x v="1"/>
    <x v="0"/>
    <x v="5"/>
    <x v="2"/>
    <x v="0"/>
    <x v="0"/>
    <x v="1"/>
    <n v="1"/>
    <n v="1"/>
    <n v="0"/>
    <x v="787"/>
    <n v="1"/>
    <n v="0"/>
    <x v="0"/>
    <n v="0"/>
    <x v="0"/>
    <x v="0"/>
    <x v="0"/>
  </r>
  <r>
    <x v="3646"/>
    <d v="2018-08-09T00:00:00"/>
    <x v="672"/>
    <x v="46"/>
    <x v="1"/>
    <x v="1"/>
    <x v="0"/>
    <x v="9"/>
    <x v="0"/>
    <x v="0"/>
    <x v="0"/>
    <x v="1"/>
    <n v="0"/>
    <n v="1"/>
    <n v="0"/>
    <x v="483"/>
    <n v="0"/>
    <n v="1"/>
    <x v="1"/>
    <n v="0"/>
    <x v="0"/>
    <x v="0"/>
    <x v="0"/>
  </r>
  <r>
    <x v="3647"/>
    <d v="2018-08-09T00:00:00"/>
    <x v="689"/>
    <x v="45"/>
    <x v="0"/>
    <x v="1"/>
    <x v="0"/>
    <x v="3"/>
    <x v="0"/>
    <x v="0"/>
    <x v="0"/>
    <x v="1"/>
    <n v="0"/>
    <n v="1"/>
    <n v="0"/>
    <x v="316"/>
    <n v="0"/>
    <n v="1"/>
    <x v="1"/>
    <n v="0"/>
    <x v="0"/>
    <x v="0"/>
    <x v="0"/>
  </r>
  <r>
    <x v="3648"/>
    <d v="2018-08-09T00:00:00"/>
    <x v="674"/>
    <x v="46"/>
    <x v="1"/>
    <x v="1"/>
    <x v="0"/>
    <x v="19"/>
    <x v="0"/>
    <x v="0"/>
    <x v="0"/>
    <x v="1"/>
    <n v="1"/>
    <n v="1"/>
    <n v="0"/>
    <x v="1102"/>
    <n v="0"/>
    <n v="1"/>
    <x v="0"/>
    <n v="0"/>
    <x v="0"/>
    <x v="0"/>
    <x v="0"/>
  </r>
  <r>
    <x v="3649"/>
    <d v="2018-08-09T00:00:00"/>
    <x v="685"/>
    <x v="18"/>
    <x v="0"/>
    <x v="0"/>
    <x v="0"/>
    <x v="8"/>
    <x v="0"/>
    <x v="0"/>
    <x v="0"/>
    <x v="1"/>
    <n v="1"/>
    <n v="1"/>
    <n v="0"/>
    <x v="1103"/>
    <n v="0"/>
    <n v="0"/>
    <x v="1"/>
    <n v="0"/>
    <x v="0"/>
    <x v="1"/>
    <x v="0"/>
  </r>
  <r>
    <x v="3650"/>
    <d v="2018-08-09T00:00:00"/>
    <x v="328"/>
    <x v="23"/>
    <x v="1"/>
    <x v="1"/>
    <x v="0"/>
    <x v="32"/>
    <x v="0"/>
    <x v="0"/>
    <x v="0"/>
    <x v="0"/>
    <n v="0"/>
    <n v="1"/>
    <n v="0"/>
    <x v="969"/>
    <n v="0"/>
    <n v="0"/>
    <x v="0"/>
    <n v="0"/>
    <x v="0"/>
    <x v="0"/>
    <x v="0"/>
  </r>
  <r>
    <x v="3651"/>
    <d v="2018-08-09T00:00:00"/>
    <x v="661"/>
    <x v="4"/>
    <x v="0"/>
    <x v="1"/>
    <x v="0"/>
    <x v="7"/>
    <x v="0"/>
    <x v="0"/>
    <x v="0"/>
    <x v="1"/>
    <n v="0"/>
    <n v="0"/>
    <n v="0"/>
    <x v="1104"/>
    <n v="0"/>
    <n v="0"/>
    <x v="0"/>
    <n v="0"/>
    <x v="0"/>
    <x v="0"/>
    <x v="0"/>
  </r>
  <r>
    <x v="3652"/>
    <d v="2018-08-09T00:00:00"/>
    <x v="692"/>
    <x v="25"/>
    <x v="1"/>
    <x v="1"/>
    <x v="1"/>
    <x v="2"/>
    <x v="0"/>
    <x v="0"/>
    <x v="0"/>
    <x v="1"/>
    <n v="1"/>
    <n v="1"/>
    <n v="1"/>
    <x v="836"/>
    <n v="1"/>
    <n v="0"/>
    <x v="1"/>
    <n v="1"/>
    <x v="0"/>
    <x v="0"/>
    <x v="0"/>
  </r>
  <r>
    <x v="3653"/>
    <d v="2018-09-09T00:00:00"/>
    <x v="674"/>
    <x v="51"/>
    <x v="0"/>
    <x v="0"/>
    <x v="0"/>
    <x v="3"/>
    <x v="0"/>
    <x v="0"/>
    <x v="0"/>
    <x v="1"/>
    <n v="1"/>
    <n v="1"/>
    <n v="0"/>
    <x v="411"/>
    <n v="0"/>
    <n v="1"/>
    <x v="1"/>
    <n v="0"/>
    <x v="0"/>
    <x v="0"/>
    <x v="0"/>
  </r>
  <r>
    <x v="3654"/>
    <d v="2018-09-09T00:00:00"/>
    <x v="659"/>
    <x v="26"/>
    <x v="0"/>
    <x v="1"/>
    <x v="0"/>
    <x v="7"/>
    <x v="0"/>
    <x v="0"/>
    <x v="0"/>
    <x v="1"/>
    <n v="1"/>
    <n v="1"/>
    <n v="0"/>
    <x v="755"/>
    <n v="0"/>
    <n v="1"/>
    <x v="0"/>
    <n v="0"/>
    <x v="0"/>
    <x v="0"/>
    <x v="0"/>
  </r>
  <r>
    <x v="3655"/>
    <d v="2018-09-09T00:00:00"/>
    <x v="675"/>
    <x v="9"/>
    <x v="1"/>
    <x v="1"/>
    <x v="0"/>
    <x v="9"/>
    <x v="0"/>
    <x v="0"/>
    <x v="0"/>
    <x v="1"/>
    <n v="1"/>
    <n v="1"/>
    <n v="0"/>
    <x v="201"/>
    <n v="0"/>
    <n v="1"/>
    <x v="0"/>
    <n v="0"/>
    <x v="0"/>
    <x v="0"/>
    <x v="0"/>
  </r>
  <r>
    <x v="3656"/>
    <d v="2018-09-09T00:00:00"/>
    <x v="675"/>
    <x v="9"/>
    <x v="1"/>
    <x v="1"/>
    <x v="0"/>
    <x v="9"/>
    <x v="0"/>
    <x v="0"/>
    <x v="0"/>
    <x v="1"/>
    <n v="1"/>
    <n v="1"/>
    <n v="0"/>
    <x v="201"/>
    <n v="0"/>
    <n v="1"/>
    <x v="0"/>
    <n v="0"/>
    <x v="0"/>
    <x v="0"/>
    <x v="0"/>
  </r>
  <r>
    <x v="3657"/>
    <d v="2018-09-09T00:00:00"/>
    <x v="689"/>
    <x v="15"/>
    <x v="0"/>
    <x v="0"/>
    <x v="1"/>
    <x v="10"/>
    <x v="0"/>
    <x v="0"/>
    <x v="0"/>
    <x v="1"/>
    <n v="0"/>
    <n v="1"/>
    <n v="0"/>
    <x v="415"/>
    <n v="0"/>
    <n v="1"/>
    <x v="1"/>
    <n v="0"/>
    <x v="0"/>
    <x v="0"/>
    <x v="0"/>
  </r>
  <r>
    <x v="3658"/>
    <d v="2018-09-09T00:00:00"/>
    <x v="689"/>
    <x v="22"/>
    <x v="0"/>
    <x v="0"/>
    <x v="0"/>
    <x v="10"/>
    <x v="0"/>
    <x v="0"/>
    <x v="0"/>
    <x v="1"/>
    <n v="0"/>
    <n v="0"/>
    <n v="0"/>
    <x v="124"/>
    <n v="0"/>
    <n v="0"/>
    <x v="1"/>
    <n v="1"/>
    <x v="0"/>
    <x v="0"/>
    <x v="0"/>
  </r>
  <r>
    <x v="3659"/>
    <d v="2018-09-09T00:00:00"/>
    <x v="659"/>
    <x v="14"/>
    <x v="1"/>
    <x v="0"/>
    <x v="0"/>
    <x v="7"/>
    <x v="0"/>
    <x v="0"/>
    <x v="0"/>
    <x v="1"/>
    <n v="0"/>
    <n v="0"/>
    <n v="0"/>
    <x v="890"/>
    <n v="0"/>
    <n v="0"/>
    <x v="1"/>
    <n v="0"/>
    <x v="0"/>
    <x v="0"/>
    <x v="0"/>
  </r>
  <r>
    <x v="3660"/>
    <d v="2018-09-09T00:00:00"/>
    <x v="693"/>
    <x v="11"/>
    <x v="1"/>
    <x v="1"/>
    <x v="0"/>
    <x v="6"/>
    <x v="0"/>
    <x v="0"/>
    <x v="0"/>
    <x v="1"/>
    <n v="0"/>
    <n v="0"/>
    <n v="0"/>
    <x v="110"/>
    <n v="0"/>
    <n v="0"/>
    <x v="1"/>
    <n v="0"/>
    <x v="0"/>
    <x v="0"/>
    <x v="0"/>
  </r>
  <r>
    <x v="3661"/>
    <d v="2018-09-09T00:00:00"/>
    <x v="674"/>
    <x v="14"/>
    <x v="1"/>
    <x v="1"/>
    <x v="0"/>
    <x v="3"/>
    <x v="0"/>
    <x v="0"/>
    <x v="0"/>
    <x v="1"/>
    <n v="0"/>
    <n v="0"/>
    <n v="0"/>
    <x v="258"/>
    <n v="0"/>
    <n v="0"/>
    <x v="1"/>
    <n v="0"/>
    <x v="0"/>
    <x v="0"/>
    <x v="0"/>
  </r>
  <r>
    <x v="3662"/>
    <d v="2018-09-09T00:00:00"/>
    <x v="693"/>
    <x v="11"/>
    <x v="1"/>
    <x v="1"/>
    <x v="0"/>
    <x v="6"/>
    <x v="0"/>
    <x v="0"/>
    <x v="0"/>
    <x v="1"/>
    <n v="1"/>
    <n v="1"/>
    <n v="0"/>
    <x v="110"/>
    <n v="0"/>
    <n v="0"/>
    <x v="1"/>
    <n v="0"/>
    <x v="0"/>
    <x v="0"/>
    <x v="0"/>
  </r>
  <r>
    <x v="3663"/>
    <d v="2018-09-09T00:00:00"/>
    <x v="693"/>
    <x v="11"/>
    <x v="1"/>
    <x v="1"/>
    <x v="0"/>
    <x v="6"/>
    <x v="0"/>
    <x v="0"/>
    <x v="0"/>
    <x v="1"/>
    <n v="1"/>
    <n v="1"/>
    <n v="0"/>
    <x v="110"/>
    <n v="0"/>
    <n v="0"/>
    <x v="1"/>
    <n v="0"/>
    <x v="0"/>
    <x v="0"/>
    <x v="0"/>
  </r>
  <r>
    <x v="3664"/>
    <d v="2018-09-09T00:00:00"/>
    <x v="659"/>
    <x v="2"/>
    <x v="1"/>
    <x v="1"/>
    <x v="0"/>
    <x v="7"/>
    <x v="0"/>
    <x v="0"/>
    <x v="0"/>
    <x v="1"/>
    <n v="1"/>
    <n v="1"/>
    <n v="0"/>
    <x v="170"/>
    <n v="0"/>
    <n v="0"/>
    <x v="1"/>
    <n v="0"/>
    <x v="0"/>
    <x v="0"/>
    <x v="0"/>
  </r>
  <r>
    <x v="3665"/>
    <d v="2018-09-09T00:00:00"/>
    <x v="689"/>
    <x v="18"/>
    <x v="1"/>
    <x v="1"/>
    <x v="1"/>
    <x v="10"/>
    <x v="0"/>
    <x v="0"/>
    <x v="0"/>
    <x v="1"/>
    <n v="1"/>
    <n v="1"/>
    <n v="0"/>
    <x v="555"/>
    <n v="0"/>
    <n v="0"/>
    <x v="0"/>
    <n v="1"/>
    <x v="0"/>
    <x v="0"/>
    <x v="0"/>
  </r>
  <r>
    <x v="3666"/>
    <d v="2018-10-09T00:00:00"/>
    <x v="672"/>
    <x v="31"/>
    <x v="0"/>
    <x v="1"/>
    <x v="0"/>
    <x v="3"/>
    <x v="0"/>
    <x v="0"/>
    <x v="0"/>
    <x v="1"/>
    <n v="1"/>
    <n v="1"/>
    <n v="0"/>
    <x v="728"/>
    <n v="0"/>
    <n v="1"/>
    <x v="1"/>
    <n v="1"/>
    <x v="0"/>
    <x v="0"/>
    <x v="0"/>
  </r>
  <r>
    <x v="3667"/>
    <d v="2018-10-09T00:00:00"/>
    <x v="692"/>
    <x v="12"/>
    <x v="0"/>
    <x v="1"/>
    <x v="0"/>
    <x v="9"/>
    <x v="0"/>
    <x v="1"/>
    <x v="0"/>
    <x v="1"/>
    <n v="1"/>
    <n v="1"/>
    <n v="0"/>
    <x v="767"/>
    <n v="0"/>
    <n v="1"/>
    <x v="1"/>
    <n v="0"/>
    <x v="0"/>
    <x v="0"/>
    <x v="1"/>
  </r>
  <r>
    <x v="3668"/>
    <d v="2018-10-09T00:00:00"/>
    <x v="692"/>
    <x v="12"/>
    <x v="0"/>
    <x v="1"/>
    <x v="0"/>
    <x v="9"/>
    <x v="0"/>
    <x v="0"/>
    <x v="0"/>
    <x v="1"/>
    <n v="1"/>
    <n v="1"/>
    <n v="0"/>
    <x v="767"/>
    <n v="0"/>
    <n v="1"/>
    <x v="0"/>
    <n v="0"/>
    <x v="0"/>
    <x v="0"/>
    <x v="0"/>
  </r>
  <r>
    <x v="3669"/>
    <d v="2018-10-09T00:00:00"/>
    <x v="659"/>
    <x v="38"/>
    <x v="0"/>
    <x v="1"/>
    <x v="0"/>
    <x v="0"/>
    <x v="0"/>
    <x v="1"/>
    <x v="0"/>
    <x v="1"/>
    <n v="0"/>
    <n v="0"/>
    <n v="0"/>
    <x v="415"/>
    <n v="0"/>
    <n v="1"/>
    <x v="1"/>
    <n v="0"/>
    <x v="0"/>
    <x v="0"/>
    <x v="1"/>
  </r>
  <r>
    <x v="3670"/>
    <d v="2018-10-09T00:00:00"/>
    <x v="659"/>
    <x v="11"/>
    <x v="0"/>
    <x v="1"/>
    <x v="0"/>
    <x v="0"/>
    <x v="0"/>
    <x v="0"/>
    <x v="0"/>
    <x v="0"/>
    <n v="0"/>
    <n v="0"/>
    <n v="0"/>
    <x v="55"/>
    <n v="0"/>
    <n v="0"/>
    <x v="1"/>
    <n v="0"/>
    <x v="0"/>
    <x v="0"/>
    <x v="0"/>
  </r>
  <r>
    <x v="3671"/>
    <d v="2018-10-09T00:00:00"/>
    <x v="659"/>
    <x v="17"/>
    <x v="0"/>
    <x v="1"/>
    <x v="0"/>
    <x v="0"/>
    <x v="0"/>
    <x v="0"/>
    <x v="0"/>
    <x v="1"/>
    <n v="0"/>
    <n v="1"/>
    <n v="0"/>
    <x v="138"/>
    <n v="0"/>
    <n v="0"/>
    <x v="0"/>
    <n v="0"/>
    <x v="0"/>
    <x v="0"/>
    <x v="0"/>
  </r>
  <r>
    <x v="3672"/>
    <d v="2018-10-09T00:00:00"/>
    <x v="659"/>
    <x v="17"/>
    <x v="0"/>
    <x v="1"/>
    <x v="0"/>
    <x v="0"/>
    <x v="0"/>
    <x v="0"/>
    <x v="0"/>
    <x v="1"/>
    <n v="0"/>
    <n v="1"/>
    <n v="0"/>
    <x v="138"/>
    <n v="0"/>
    <n v="0"/>
    <x v="0"/>
    <n v="0"/>
    <x v="0"/>
    <x v="0"/>
    <x v="0"/>
  </r>
  <r>
    <x v="3673"/>
    <d v="2018-10-09T00:00:00"/>
    <x v="694"/>
    <x v="4"/>
    <x v="0"/>
    <x v="1"/>
    <x v="0"/>
    <x v="8"/>
    <x v="0"/>
    <x v="0"/>
    <x v="0"/>
    <x v="1"/>
    <n v="0"/>
    <n v="1"/>
    <n v="0"/>
    <x v="106"/>
    <n v="0"/>
    <n v="0"/>
    <x v="0"/>
    <n v="1"/>
    <x v="0"/>
    <x v="0"/>
    <x v="0"/>
  </r>
  <r>
    <x v="3674"/>
    <d v="2018-10-09T00:00:00"/>
    <x v="674"/>
    <x v="1"/>
    <x v="0"/>
    <x v="1"/>
    <x v="0"/>
    <x v="10"/>
    <x v="0"/>
    <x v="0"/>
    <x v="0"/>
    <x v="1"/>
    <n v="0"/>
    <n v="0"/>
    <n v="0"/>
    <x v="78"/>
    <n v="0"/>
    <n v="0"/>
    <x v="0"/>
    <n v="1"/>
    <x v="0"/>
    <x v="0"/>
    <x v="0"/>
  </r>
  <r>
    <x v="3675"/>
    <d v="2018-10-09T00:00:00"/>
    <x v="674"/>
    <x v="1"/>
    <x v="0"/>
    <x v="1"/>
    <x v="0"/>
    <x v="10"/>
    <x v="0"/>
    <x v="0"/>
    <x v="0"/>
    <x v="1"/>
    <n v="0"/>
    <n v="0"/>
    <n v="0"/>
    <x v="78"/>
    <n v="0"/>
    <n v="0"/>
    <x v="0"/>
    <n v="1"/>
    <x v="0"/>
    <x v="0"/>
    <x v="0"/>
  </r>
  <r>
    <x v="3676"/>
    <d v="2018-10-09T00:00:00"/>
    <x v="675"/>
    <x v="22"/>
    <x v="1"/>
    <x v="1"/>
    <x v="0"/>
    <x v="19"/>
    <x v="0"/>
    <x v="0"/>
    <x v="0"/>
    <x v="0"/>
    <n v="1"/>
    <n v="1"/>
    <n v="0"/>
    <x v="277"/>
    <n v="0"/>
    <n v="0"/>
    <x v="0"/>
    <n v="0"/>
    <x v="0"/>
    <x v="0"/>
    <x v="0"/>
  </r>
  <r>
    <x v="3677"/>
    <d v="2018-10-09T00:00:00"/>
    <x v="674"/>
    <x v="16"/>
    <x v="1"/>
    <x v="1"/>
    <x v="1"/>
    <x v="10"/>
    <x v="0"/>
    <x v="0"/>
    <x v="0"/>
    <x v="1"/>
    <n v="1"/>
    <n v="1"/>
    <n v="0"/>
    <x v="45"/>
    <n v="0"/>
    <n v="0"/>
    <x v="1"/>
    <n v="0"/>
    <x v="0"/>
    <x v="0"/>
    <x v="0"/>
  </r>
  <r>
    <x v="3678"/>
    <d v="2018-11-09T00:00:00"/>
    <x v="689"/>
    <x v="46"/>
    <x v="0"/>
    <x v="1"/>
    <x v="0"/>
    <x v="0"/>
    <x v="2"/>
    <x v="1"/>
    <x v="1"/>
    <x v="1"/>
    <n v="1"/>
    <n v="1"/>
    <n v="0"/>
    <x v="51"/>
    <n v="0"/>
    <n v="1"/>
    <x v="1"/>
    <n v="0"/>
    <x v="0"/>
    <x v="0"/>
    <x v="2"/>
  </r>
  <r>
    <x v="3679"/>
    <d v="2018-11-09T00:00:00"/>
    <x v="672"/>
    <x v="9"/>
    <x v="1"/>
    <x v="1"/>
    <x v="0"/>
    <x v="10"/>
    <x v="0"/>
    <x v="0"/>
    <x v="0"/>
    <x v="1"/>
    <n v="1"/>
    <n v="1"/>
    <n v="0"/>
    <x v="762"/>
    <n v="1"/>
    <n v="0"/>
    <x v="1"/>
    <n v="1"/>
    <x v="0"/>
    <x v="0"/>
    <x v="0"/>
  </r>
  <r>
    <x v="3680"/>
    <d v="2018-11-09T00:00:00"/>
    <x v="689"/>
    <x v="24"/>
    <x v="1"/>
    <x v="1"/>
    <x v="0"/>
    <x v="0"/>
    <x v="0"/>
    <x v="0"/>
    <x v="0"/>
    <x v="1"/>
    <n v="1"/>
    <n v="1"/>
    <n v="0"/>
    <x v="132"/>
    <n v="0"/>
    <n v="0"/>
    <x v="1"/>
    <n v="0"/>
    <x v="0"/>
    <x v="0"/>
    <x v="0"/>
  </r>
  <r>
    <x v="3681"/>
    <d v="2018-11-09T00:00:00"/>
    <x v="674"/>
    <x v="18"/>
    <x v="0"/>
    <x v="1"/>
    <x v="0"/>
    <x v="7"/>
    <x v="0"/>
    <x v="0"/>
    <x v="0"/>
    <x v="1"/>
    <n v="1"/>
    <n v="1"/>
    <n v="0"/>
    <x v="33"/>
    <n v="0"/>
    <n v="0"/>
    <x v="1"/>
    <n v="0"/>
    <x v="0"/>
    <x v="0"/>
    <x v="0"/>
  </r>
  <r>
    <x v="3682"/>
    <d v="2018-11-09T00:00:00"/>
    <x v="689"/>
    <x v="8"/>
    <x v="1"/>
    <x v="1"/>
    <x v="0"/>
    <x v="0"/>
    <x v="0"/>
    <x v="0"/>
    <x v="0"/>
    <x v="1"/>
    <n v="0"/>
    <n v="1"/>
    <n v="0"/>
    <x v="413"/>
    <n v="0"/>
    <n v="0"/>
    <x v="1"/>
    <n v="0"/>
    <x v="0"/>
    <x v="1"/>
    <x v="0"/>
  </r>
  <r>
    <x v="3683"/>
    <d v="2018-11-09T00:00:00"/>
    <x v="674"/>
    <x v="3"/>
    <x v="1"/>
    <x v="1"/>
    <x v="1"/>
    <x v="7"/>
    <x v="0"/>
    <x v="0"/>
    <x v="0"/>
    <x v="1"/>
    <n v="0"/>
    <n v="0"/>
    <n v="0"/>
    <x v="170"/>
    <n v="0"/>
    <n v="0"/>
    <x v="1"/>
    <n v="0"/>
    <x v="0"/>
    <x v="0"/>
    <x v="0"/>
  </r>
  <r>
    <x v="3684"/>
    <d v="2018-11-09T00:00:00"/>
    <x v="674"/>
    <x v="3"/>
    <x v="1"/>
    <x v="1"/>
    <x v="1"/>
    <x v="7"/>
    <x v="0"/>
    <x v="0"/>
    <x v="0"/>
    <x v="1"/>
    <n v="0"/>
    <n v="0"/>
    <n v="0"/>
    <x v="170"/>
    <n v="0"/>
    <n v="0"/>
    <x v="1"/>
    <n v="0"/>
    <x v="0"/>
    <x v="0"/>
    <x v="0"/>
  </r>
  <r>
    <x v="3685"/>
    <d v="2018-09-12T00:00:00"/>
    <x v="695"/>
    <x v="9"/>
    <x v="0"/>
    <x v="1"/>
    <x v="0"/>
    <x v="18"/>
    <x v="1"/>
    <x v="0"/>
    <x v="0"/>
    <x v="1"/>
    <n v="0"/>
    <n v="1"/>
    <n v="0"/>
    <x v="191"/>
    <n v="0"/>
    <n v="1"/>
    <x v="0"/>
    <n v="1"/>
    <x v="1"/>
    <x v="0"/>
    <x v="0"/>
  </r>
  <r>
    <x v="3686"/>
    <d v="2018-12-09T00:00:00"/>
    <x v="687"/>
    <x v="14"/>
    <x v="1"/>
    <x v="0"/>
    <x v="0"/>
    <x v="9"/>
    <x v="0"/>
    <x v="0"/>
    <x v="0"/>
    <x v="1"/>
    <n v="1"/>
    <n v="1"/>
    <n v="0"/>
    <x v="87"/>
    <n v="0"/>
    <n v="0"/>
    <x v="0"/>
    <n v="1"/>
    <x v="0"/>
    <x v="0"/>
    <x v="0"/>
  </r>
  <r>
    <x v="3687"/>
    <d v="2018-12-09T00:00:00"/>
    <x v="674"/>
    <x v="24"/>
    <x v="1"/>
    <x v="1"/>
    <x v="0"/>
    <x v="0"/>
    <x v="0"/>
    <x v="0"/>
    <x v="0"/>
    <x v="1"/>
    <n v="0"/>
    <n v="0"/>
    <n v="0"/>
    <x v="464"/>
    <n v="0"/>
    <n v="0"/>
    <x v="1"/>
    <n v="0"/>
    <x v="0"/>
    <x v="1"/>
    <x v="0"/>
  </r>
  <r>
    <x v="3688"/>
    <d v="2018-12-09T00:00:00"/>
    <x v="694"/>
    <x v="31"/>
    <x v="0"/>
    <x v="1"/>
    <x v="0"/>
    <x v="13"/>
    <x v="0"/>
    <x v="0"/>
    <x v="1"/>
    <x v="1"/>
    <n v="1"/>
    <n v="1"/>
    <n v="0"/>
    <x v="121"/>
    <n v="1"/>
    <n v="0"/>
    <x v="0"/>
    <n v="1"/>
    <x v="0"/>
    <x v="0"/>
    <x v="1"/>
  </r>
  <r>
    <x v="3689"/>
    <d v="2018-12-09T00:00:00"/>
    <x v="685"/>
    <x v="9"/>
    <x v="0"/>
    <x v="1"/>
    <x v="0"/>
    <x v="19"/>
    <x v="0"/>
    <x v="0"/>
    <x v="0"/>
    <x v="1"/>
    <n v="1"/>
    <n v="1"/>
    <n v="0"/>
    <x v="1105"/>
    <n v="0"/>
    <n v="0"/>
    <x v="0"/>
    <n v="0"/>
    <x v="0"/>
    <x v="0"/>
    <x v="0"/>
  </r>
  <r>
    <x v="3690"/>
    <d v="2018-12-09T00:00:00"/>
    <x v="687"/>
    <x v="20"/>
    <x v="0"/>
    <x v="1"/>
    <x v="0"/>
    <x v="9"/>
    <x v="0"/>
    <x v="0"/>
    <x v="0"/>
    <x v="1"/>
    <n v="1"/>
    <n v="1"/>
    <n v="0"/>
    <x v="635"/>
    <n v="0"/>
    <n v="0"/>
    <x v="0"/>
    <n v="0"/>
    <x v="0"/>
    <x v="0"/>
    <x v="0"/>
  </r>
  <r>
    <x v="3691"/>
    <d v="2018-12-09T00:00:00"/>
    <x v="328"/>
    <x v="27"/>
    <x v="1"/>
    <x v="1"/>
    <x v="0"/>
    <x v="25"/>
    <x v="2"/>
    <x v="0"/>
    <x v="0"/>
    <x v="1"/>
    <n v="0"/>
    <n v="0"/>
    <n v="0"/>
    <x v="485"/>
    <n v="0"/>
    <n v="0"/>
    <x v="0"/>
    <n v="0"/>
    <x v="0"/>
    <x v="0"/>
    <x v="0"/>
  </r>
  <r>
    <x v="3692"/>
    <d v="2018-12-09T00:00:00"/>
    <x v="688"/>
    <x v="1"/>
    <x v="1"/>
    <x v="1"/>
    <x v="0"/>
    <x v="14"/>
    <x v="0"/>
    <x v="0"/>
    <x v="0"/>
    <x v="1"/>
    <n v="0"/>
    <n v="1"/>
    <n v="0"/>
    <x v="218"/>
    <n v="1"/>
    <n v="0"/>
    <x v="0"/>
    <n v="0"/>
    <x v="0"/>
    <x v="0"/>
    <x v="0"/>
  </r>
  <r>
    <x v="3693"/>
    <s v="13/09/2018"/>
    <x v="687"/>
    <x v="8"/>
    <x v="1"/>
    <x v="0"/>
    <x v="0"/>
    <x v="19"/>
    <x v="0"/>
    <x v="0"/>
    <x v="0"/>
    <x v="1"/>
    <n v="0"/>
    <n v="1"/>
    <n v="0"/>
    <x v="530"/>
    <n v="0"/>
    <n v="1"/>
    <x v="1"/>
    <n v="1"/>
    <x v="0"/>
    <x v="0"/>
    <x v="0"/>
  </r>
  <r>
    <x v="3694"/>
    <s v="13/09/2018"/>
    <x v="685"/>
    <x v="68"/>
    <x v="0"/>
    <x v="1"/>
    <x v="0"/>
    <x v="3"/>
    <x v="0"/>
    <x v="0"/>
    <x v="0"/>
    <x v="1"/>
    <n v="0"/>
    <n v="0"/>
    <n v="0"/>
    <x v="375"/>
    <n v="0"/>
    <n v="1"/>
    <x v="0"/>
    <n v="0"/>
    <x v="0"/>
    <x v="0"/>
    <x v="0"/>
  </r>
  <r>
    <x v="3695"/>
    <s v="13/09/2018"/>
    <x v="692"/>
    <x v="4"/>
    <x v="1"/>
    <x v="1"/>
    <x v="0"/>
    <x v="10"/>
    <x v="0"/>
    <x v="0"/>
    <x v="0"/>
    <x v="1"/>
    <n v="0"/>
    <n v="0"/>
    <n v="0"/>
    <x v="1106"/>
    <n v="0"/>
    <n v="0"/>
    <x v="0"/>
    <n v="0"/>
    <x v="0"/>
    <x v="0"/>
    <x v="0"/>
  </r>
  <r>
    <x v="3696"/>
    <s v="13/09/2018"/>
    <x v="692"/>
    <x v="4"/>
    <x v="1"/>
    <x v="1"/>
    <x v="0"/>
    <x v="10"/>
    <x v="0"/>
    <x v="0"/>
    <x v="0"/>
    <x v="1"/>
    <n v="0"/>
    <n v="1"/>
    <n v="0"/>
    <x v="1106"/>
    <n v="0"/>
    <n v="0"/>
    <x v="1"/>
    <n v="0"/>
    <x v="0"/>
    <x v="0"/>
    <x v="0"/>
  </r>
  <r>
    <x v="3697"/>
    <s v="13/09/2018"/>
    <x v="672"/>
    <x v="18"/>
    <x v="0"/>
    <x v="1"/>
    <x v="1"/>
    <x v="0"/>
    <x v="0"/>
    <x v="0"/>
    <x v="0"/>
    <x v="1"/>
    <n v="0"/>
    <n v="1"/>
    <n v="0"/>
    <x v="10"/>
    <n v="0"/>
    <n v="0"/>
    <x v="1"/>
    <n v="0"/>
    <x v="0"/>
    <x v="0"/>
    <x v="0"/>
  </r>
  <r>
    <x v="3698"/>
    <s v="13/09/2018"/>
    <x v="674"/>
    <x v="9"/>
    <x v="0"/>
    <x v="1"/>
    <x v="1"/>
    <x v="5"/>
    <x v="0"/>
    <x v="0"/>
    <x v="0"/>
    <x v="1"/>
    <n v="0"/>
    <n v="1"/>
    <n v="0"/>
    <x v="197"/>
    <n v="0"/>
    <n v="0"/>
    <x v="1"/>
    <n v="0"/>
    <x v="0"/>
    <x v="0"/>
    <x v="0"/>
  </r>
  <r>
    <x v="3699"/>
    <s v="14/09/2018"/>
    <x v="687"/>
    <x v="4"/>
    <x v="0"/>
    <x v="1"/>
    <x v="0"/>
    <x v="3"/>
    <x v="0"/>
    <x v="0"/>
    <x v="0"/>
    <x v="1"/>
    <n v="1"/>
    <n v="1"/>
    <n v="0"/>
    <x v="238"/>
    <n v="0"/>
    <n v="1"/>
    <x v="1"/>
    <n v="0"/>
    <x v="0"/>
    <x v="0"/>
    <x v="0"/>
  </r>
  <r>
    <x v="3700"/>
    <s v="14/09/2018"/>
    <x v="687"/>
    <x v="4"/>
    <x v="0"/>
    <x v="1"/>
    <x v="0"/>
    <x v="3"/>
    <x v="0"/>
    <x v="0"/>
    <x v="0"/>
    <x v="1"/>
    <n v="1"/>
    <n v="1"/>
    <n v="0"/>
    <x v="238"/>
    <n v="0"/>
    <n v="1"/>
    <x v="1"/>
    <n v="0"/>
    <x v="0"/>
    <x v="0"/>
    <x v="0"/>
  </r>
  <r>
    <x v="3701"/>
    <s v="14/09/2018"/>
    <x v="692"/>
    <x v="26"/>
    <x v="1"/>
    <x v="1"/>
    <x v="0"/>
    <x v="7"/>
    <x v="0"/>
    <x v="0"/>
    <x v="0"/>
    <x v="1"/>
    <n v="1"/>
    <n v="1"/>
    <n v="0"/>
    <x v="600"/>
    <n v="0"/>
    <n v="1"/>
    <x v="1"/>
    <n v="0"/>
    <x v="0"/>
    <x v="0"/>
    <x v="0"/>
  </r>
  <r>
    <x v="3702"/>
    <s v="14/09/2018"/>
    <x v="696"/>
    <x v="37"/>
    <x v="1"/>
    <x v="0"/>
    <x v="0"/>
    <x v="9"/>
    <x v="0"/>
    <x v="0"/>
    <x v="0"/>
    <x v="1"/>
    <n v="0"/>
    <n v="1"/>
    <n v="0"/>
    <x v="23"/>
    <n v="0"/>
    <n v="0"/>
    <x v="0"/>
    <n v="0"/>
    <x v="0"/>
    <x v="0"/>
    <x v="0"/>
  </r>
  <r>
    <x v="3703"/>
    <d v="2018-09-14T00:00:00"/>
    <x v="697"/>
    <x v="46"/>
    <x v="1"/>
    <x v="0"/>
    <x v="0"/>
    <x v="0"/>
    <x v="1"/>
    <x v="0"/>
    <x v="0"/>
    <x v="1"/>
    <n v="1"/>
    <n v="0"/>
    <n v="1"/>
    <x v="562"/>
    <n v="0"/>
    <n v="0"/>
    <x v="1"/>
    <n v="1"/>
    <x v="0"/>
    <x v="0"/>
    <x v="0"/>
  </r>
  <r>
    <x v="3704"/>
    <s v="14/09/2018"/>
    <x v="675"/>
    <x v="16"/>
    <x v="0"/>
    <x v="0"/>
    <x v="0"/>
    <x v="0"/>
    <x v="0"/>
    <x v="0"/>
    <x v="0"/>
    <x v="0"/>
    <n v="1"/>
    <n v="1"/>
    <n v="1"/>
    <x v="62"/>
    <n v="0"/>
    <n v="0"/>
    <x v="0"/>
    <n v="1"/>
    <x v="0"/>
    <x v="0"/>
    <x v="0"/>
  </r>
  <r>
    <x v="3705"/>
    <s v="14/09/2018"/>
    <x v="687"/>
    <x v="18"/>
    <x v="0"/>
    <x v="0"/>
    <x v="0"/>
    <x v="3"/>
    <x v="0"/>
    <x v="0"/>
    <x v="0"/>
    <x v="1"/>
    <n v="0"/>
    <n v="1"/>
    <n v="0"/>
    <x v="934"/>
    <n v="0"/>
    <n v="0"/>
    <x v="1"/>
    <n v="0"/>
    <x v="0"/>
    <x v="0"/>
    <x v="0"/>
  </r>
  <r>
    <x v="3706"/>
    <d v="2018-09-14T00:00:00"/>
    <x v="698"/>
    <x v="51"/>
    <x v="0"/>
    <x v="0"/>
    <x v="0"/>
    <x v="5"/>
    <x v="1"/>
    <x v="0"/>
    <x v="0"/>
    <x v="0"/>
    <n v="1"/>
    <n v="0"/>
    <n v="0"/>
    <x v="992"/>
    <n v="0"/>
    <n v="0"/>
    <x v="0"/>
    <n v="1"/>
    <x v="0"/>
    <x v="0"/>
    <x v="0"/>
  </r>
  <r>
    <x v="3707"/>
    <s v="14/09/2018"/>
    <x v="696"/>
    <x v="9"/>
    <x v="1"/>
    <x v="1"/>
    <x v="0"/>
    <x v="9"/>
    <x v="0"/>
    <x v="0"/>
    <x v="0"/>
    <x v="0"/>
    <n v="1"/>
    <n v="1"/>
    <n v="0"/>
    <x v="4"/>
    <n v="0"/>
    <n v="0"/>
    <x v="0"/>
    <n v="0"/>
    <x v="0"/>
    <x v="0"/>
    <x v="0"/>
  </r>
  <r>
    <x v="3708"/>
    <s v="14/09/2018"/>
    <x v="699"/>
    <x v="46"/>
    <x v="0"/>
    <x v="1"/>
    <x v="0"/>
    <x v="16"/>
    <x v="0"/>
    <x v="0"/>
    <x v="0"/>
    <x v="1"/>
    <n v="0"/>
    <n v="0"/>
    <n v="0"/>
    <x v="644"/>
    <n v="0"/>
    <n v="0"/>
    <x v="0"/>
    <n v="0"/>
    <x v="0"/>
    <x v="0"/>
    <x v="0"/>
  </r>
  <r>
    <x v="3709"/>
    <s v="14/09/2018"/>
    <x v="685"/>
    <x v="2"/>
    <x v="0"/>
    <x v="1"/>
    <x v="0"/>
    <x v="10"/>
    <x v="0"/>
    <x v="0"/>
    <x v="0"/>
    <x v="1"/>
    <n v="0"/>
    <n v="1"/>
    <n v="0"/>
    <x v="165"/>
    <n v="1"/>
    <n v="0"/>
    <x v="0"/>
    <n v="0"/>
    <x v="0"/>
    <x v="0"/>
    <x v="0"/>
  </r>
  <r>
    <x v="3710"/>
    <s v="14/09/2018"/>
    <x v="696"/>
    <x v="55"/>
    <x v="1"/>
    <x v="1"/>
    <x v="0"/>
    <x v="9"/>
    <x v="0"/>
    <x v="0"/>
    <x v="0"/>
    <x v="1"/>
    <n v="0"/>
    <n v="0"/>
    <n v="0"/>
    <x v="1060"/>
    <n v="0"/>
    <n v="0"/>
    <x v="1"/>
    <n v="0"/>
    <x v="0"/>
    <x v="0"/>
    <x v="0"/>
  </r>
  <r>
    <x v="3711"/>
    <s v="14/09/2018"/>
    <x v="687"/>
    <x v="10"/>
    <x v="1"/>
    <x v="1"/>
    <x v="0"/>
    <x v="3"/>
    <x v="0"/>
    <x v="0"/>
    <x v="0"/>
    <x v="0"/>
    <n v="1"/>
    <n v="1"/>
    <n v="0"/>
    <x v="1107"/>
    <n v="0"/>
    <n v="0"/>
    <x v="0"/>
    <n v="0"/>
    <x v="0"/>
    <x v="0"/>
    <x v="0"/>
  </r>
  <r>
    <x v="3712"/>
    <s v="14/09/2018"/>
    <x v="672"/>
    <x v="25"/>
    <x v="0"/>
    <x v="1"/>
    <x v="1"/>
    <x v="5"/>
    <x v="0"/>
    <x v="0"/>
    <x v="0"/>
    <x v="0"/>
    <n v="1"/>
    <n v="1"/>
    <n v="0"/>
    <x v="10"/>
    <n v="0"/>
    <n v="0"/>
    <x v="1"/>
    <n v="0"/>
    <x v="0"/>
    <x v="0"/>
    <x v="0"/>
  </r>
  <r>
    <x v="3713"/>
    <s v="15/09/2018"/>
    <x v="700"/>
    <x v="18"/>
    <x v="1"/>
    <x v="0"/>
    <x v="0"/>
    <x v="9"/>
    <x v="0"/>
    <x v="0"/>
    <x v="0"/>
    <x v="1"/>
    <n v="0"/>
    <n v="1"/>
    <n v="0"/>
    <x v="462"/>
    <n v="0"/>
    <n v="1"/>
    <x v="1"/>
    <n v="0"/>
    <x v="0"/>
    <x v="0"/>
    <x v="0"/>
  </r>
  <r>
    <x v="3714"/>
    <d v="2018-09-15T00:00:00"/>
    <x v="697"/>
    <x v="25"/>
    <x v="0"/>
    <x v="1"/>
    <x v="0"/>
    <x v="5"/>
    <x v="1"/>
    <x v="0"/>
    <x v="0"/>
    <x v="1"/>
    <n v="1"/>
    <n v="1"/>
    <n v="0"/>
    <x v="89"/>
    <n v="0"/>
    <n v="1"/>
    <x v="0"/>
    <n v="0"/>
    <x v="1"/>
    <x v="0"/>
    <x v="0"/>
  </r>
  <r>
    <x v="3715"/>
    <s v="15/09/2018"/>
    <x v="692"/>
    <x v="11"/>
    <x v="0"/>
    <x v="1"/>
    <x v="0"/>
    <x v="0"/>
    <x v="2"/>
    <x v="0"/>
    <x v="0"/>
    <x v="0"/>
    <n v="1"/>
    <n v="1"/>
    <n v="0"/>
    <x v="1"/>
    <n v="0"/>
    <n v="1"/>
    <x v="1"/>
    <n v="0"/>
    <x v="0"/>
    <x v="0"/>
    <x v="0"/>
  </r>
  <r>
    <x v="3716"/>
    <s v="15/09/2018"/>
    <x v="685"/>
    <x v="18"/>
    <x v="1"/>
    <x v="1"/>
    <x v="0"/>
    <x v="7"/>
    <x v="0"/>
    <x v="0"/>
    <x v="0"/>
    <x v="1"/>
    <n v="1"/>
    <n v="1"/>
    <n v="0"/>
    <x v="17"/>
    <n v="1"/>
    <n v="1"/>
    <x v="1"/>
    <n v="1"/>
    <x v="0"/>
    <x v="0"/>
    <x v="0"/>
  </r>
  <r>
    <x v="3717"/>
    <d v="2018-09-15T00:00:00"/>
    <x v="441"/>
    <x v="15"/>
    <x v="0"/>
    <x v="1"/>
    <x v="0"/>
    <x v="15"/>
    <x v="1"/>
    <x v="1"/>
    <x v="0"/>
    <x v="1"/>
    <n v="0"/>
    <n v="1"/>
    <n v="0"/>
    <x v="737"/>
    <n v="0"/>
    <n v="1"/>
    <x v="0"/>
    <n v="0"/>
    <x v="0"/>
    <x v="0"/>
    <x v="1"/>
  </r>
  <r>
    <x v="3718"/>
    <s v="15/09/2018"/>
    <x v="692"/>
    <x v="27"/>
    <x v="1"/>
    <x v="1"/>
    <x v="0"/>
    <x v="0"/>
    <x v="0"/>
    <x v="0"/>
    <x v="0"/>
    <x v="1"/>
    <n v="0"/>
    <n v="0"/>
    <n v="0"/>
    <x v="251"/>
    <n v="0"/>
    <n v="0"/>
    <x v="0"/>
    <n v="0"/>
    <x v="0"/>
    <x v="0"/>
    <x v="0"/>
  </r>
  <r>
    <x v="3719"/>
    <s v="15/09/2018"/>
    <x v="687"/>
    <x v="14"/>
    <x v="1"/>
    <x v="1"/>
    <x v="0"/>
    <x v="10"/>
    <x v="0"/>
    <x v="0"/>
    <x v="0"/>
    <x v="1"/>
    <n v="0"/>
    <n v="0"/>
    <n v="0"/>
    <x v="145"/>
    <n v="0"/>
    <n v="0"/>
    <x v="0"/>
    <n v="0"/>
    <x v="0"/>
    <x v="0"/>
    <x v="0"/>
  </r>
  <r>
    <x v="3720"/>
    <s v="15/09/2018"/>
    <x v="692"/>
    <x v="51"/>
    <x v="0"/>
    <x v="1"/>
    <x v="0"/>
    <x v="0"/>
    <x v="0"/>
    <x v="0"/>
    <x v="0"/>
    <x v="1"/>
    <n v="1"/>
    <n v="1"/>
    <n v="0"/>
    <x v="297"/>
    <n v="0"/>
    <n v="0"/>
    <x v="1"/>
    <n v="0"/>
    <x v="0"/>
    <x v="0"/>
    <x v="0"/>
  </r>
  <r>
    <x v="3721"/>
    <s v="15/09/2018"/>
    <x v="694"/>
    <x v="50"/>
    <x v="0"/>
    <x v="1"/>
    <x v="0"/>
    <x v="3"/>
    <x v="0"/>
    <x v="0"/>
    <x v="0"/>
    <x v="1"/>
    <n v="0"/>
    <n v="1"/>
    <n v="0"/>
    <x v="483"/>
    <n v="0"/>
    <n v="0"/>
    <x v="1"/>
    <n v="0"/>
    <x v="0"/>
    <x v="0"/>
    <x v="0"/>
  </r>
  <r>
    <x v="3722"/>
    <s v="15/09/2018"/>
    <x v="701"/>
    <x v="1"/>
    <x v="0"/>
    <x v="1"/>
    <x v="0"/>
    <x v="23"/>
    <x v="0"/>
    <x v="0"/>
    <x v="0"/>
    <x v="1"/>
    <n v="0"/>
    <n v="0"/>
    <n v="0"/>
    <x v="208"/>
    <n v="0"/>
    <n v="0"/>
    <x v="1"/>
    <n v="0"/>
    <x v="0"/>
    <x v="0"/>
    <x v="0"/>
  </r>
  <r>
    <x v="3723"/>
    <s v="15/09/2018"/>
    <x v="685"/>
    <x v="5"/>
    <x v="0"/>
    <x v="1"/>
    <x v="1"/>
    <x v="7"/>
    <x v="0"/>
    <x v="0"/>
    <x v="0"/>
    <x v="1"/>
    <n v="0"/>
    <n v="1"/>
    <n v="1"/>
    <x v="47"/>
    <n v="1"/>
    <n v="0"/>
    <x v="1"/>
    <n v="1"/>
    <x v="0"/>
    <x v="0"/>
    <x v="0"/>
  </r>
  <r>
    <x v="3724"/>
    <s v="15/09/2018"/>
    <x v="686"/>
    <x v="51"/>
    <x v="1"/>
    <x v="1"/>
    <x v="1"/>
    <x v="2"/>
    <x v="0"/>
    <x v="0"/>
    <x v="0"/>
    <x v="1"/>
    <n v="0"/>
    <n v="0"/>
    <n v="0"/>
    <x v="1060"/>
    <n v="0"/>
    <n v="0"/>
    <x v="1"/>
    <n v="0"/>
    <x v="0"/>
    <x v="0"/>
    <x v="0"/>
  </r>
  <r>
    <x v="3725"/>
    <s v="16/09/2018"/>
    <x v="702"/>
    <x v="8"/>
    <x v="1"/>
    <x v="0"/>
    <x v="0"/>
    <x v="9"/>
    <x v="2"/>
    <x v="0"/>
    <x v="0"/>
    <x v="0"/>
    <n v="1"/>
    <n v="1"/>
    <n v="0"/>
    <x v="239"/>
    <n v="1"/>
    <n v="1"/>
    <x v="0"/>
    <n v="0"/>
    <x v="0"/>
    <x v="0"/>
    <x v="0"/>
  </r>
  <r>
    <x v="3726"/>
    <s v="16/09/2018"/>
    <x v="702"/>
    <x v="15"/>
    <x v="1"/>
    <x v="1"/>
    <x v="0"/>
    <x v="9"/>
    <x v="0"/>
    <x v="0"/>
    <x v="0"/>
    <x v="1"/>
    <n v="1"/>
    <n v="1"/>
    <n v="0"/>
    <x v="378"/>
    <n v="0"/>
    <n v="1"/>
    <x v="1"/>
    <n v="0"/>
    <x v="0"/>
    <x v="0"/>
    <x v="0"/>
  </r>
  <r>
    <x v="3727"/>
    <s v="16/09/2018"/>
    <x v="693"/>
    <x v="60"/>
    <x v="0"/>
    <x v="1"/>
    <x v="0"/>
    <x v="14"/>
    <x v="2"/>
    <x v="0"/>
    <x v="0"/>
    <x v="1"/>
    <n v="0"/>
    <n v="1"/>
    <n v="0"/>
    <x v="1021"/>
    <n v="0"/>
    <n v="1"/>
    <x v="1"/>
    <n v="0"/>
    <x v="0"/>
    <x v="0"/>
    <x v="0"/>
  </r>
  <r>
    <x v="3728"/>
    <s v="16/09/2018"/>
    <x v="471"/>
    <x v="13"/>
    <x v="1"/>
    <x v="1"/>
    <x v="0"/>
    <x v="15"/>
    <x v="0"/>
    <x v="0"/>
    <x v="0"/>
    <x v="1"/>
    <n v="1"/>
    <n v="1"/>
    <n v="0"/>
    <x v="1108"/>
    <n v="0"/>
    <n v="1"/>
    <x v="0"/>
    <n v="1"/>
    <x v="0"/>
    <x v="0"/>
    <x v="0"/>
  </r>
  <r>
    <x v="3729"/>
    <s v="16/09/2018"/>
    <x v="688"/>
    <x v="2"/>
    <x v="0"/>
    <x v="1"/>
    <x v="0"/>
    <x v="2"/>
    <x v="0"/>
    <x v="1"/>
    <x v="0"/>
    <x v="1"/>
    <n v="0"/>
    <n v="0"/>
    <n v="0"/>
    <x v="204"/>
    <n v="0"/>
    <n v="1"/>
    <x v="0"/>
    <n v="1"/>
    <x v="0"/>
    <x v="0"/>
    <x v="1"/>
  </r>
  <r>
    <x v="3730"/>
    <s v="16/09/2018"/>
    <x v="694"/>
    <x v="55"/>
    <x v="0"/>
    <x v="0"/>
    <x v="0"/>
    <x v="10"/>
    <x v="2"/>
    <x v="0"/>
    <x v="0"/>
    <x v="1"/>
    <n v="0"/>
    <n v="1"/>
    <n v="0"/>
    <x v="1074"/>
    <n v="0"/>
    <n v="0"/>
    <x v="0"/>
    <n v="0"/>
    <x v="0"/>
    <x v="0"/>
    <x v="0"/>
  </r>
  <r>
    <x v="3731"/>
    <s v="16/09/2018"/>
    <x v="693"/>
    <x v="51"/>
    <x v="0"/>
    <x v="0"/>
    <x v="0"/>
    <x v="14"/>
    <x v="0"/>
    <x v="0"/>
    <x v="0"/>
    <x v="1"/>
    <n v="0"/>
    <n v="1"/>
    <n v="0"/>
    <x v="689"/>
    <n v="0"/>
    <n v="0"/>
    <x v="1"/>
    <n v="0"/>
    <x v="0"/>
    <x v="0"/>
    <x v="0"/>
  </r>
  <r>
    <x v="3732"/>
    <s v="16/09/2018"/>
    <x v="687"/>
    <x v="48"/>
    <x v="0"/>
    <x v="1"/>
    <x v="0"/>
    <x v="7"/>
    <x v="0"/>
    <x v="0"/>
    <x v="0"/>
    <x v="0"/>
    <n v="1"/>
    <n v="1"/>
    <n v="0"/>
    <x v="888"/>
    <n v="0"/>
    <n v="0"/>
    <x v="1"/>
    <n v="0"/>
    <x v="0"/>
    <x v="0"/>
    <x v="0"/>
  </r>
  <r>
    <x v="3733"/>
    <d v="2018-09-16T00:00:00"/>
    <x v="703"/>
    <x v="17"/>
    <x v="1"/>
    <x v="1"/>
    <x v="0"/>
    <x v="0"/>
    <x v="1"/>
    <x v="0"/>
    <x v="0"/>
    <x v="0"/>
    <n v="1"/>
    <n v="1"/>
    <n v="1"/>
    <x v="946"/>
    <n v="1"/>
    <n v="0"/>
    <x v="1"/>
    <n v="1"/>
    <x v="0"/>
    <x v="0"/>
    <x v="0"/>
  </r>
  <r>
    <x v="3734"/>
    <s v="16/09/2018"/>
    <x v="699"/>
    <x v="51"/>
    <x v="0"/>
    <x v="1"/>
    <x v="0"/>
    <x v="4"/>
    <x v="0"/>
    <x v="0"/>
    <x v="0"/>
    <x v="0"/>
    <n v="1"/>
    <n v="1"/>
    <n v="0"/>
    <x v="95"/>
    <n v="0"/>
    <n v="0"/>
    <x v="0"/>
    <n v="0"/>
    <x v="0"/>
    <x v="0"/>
    <x v="0"/>
  </r>
  <r>
    <x v="3735"/>
    <s v="16/09/2018"/>
    <x v="328"/>
    <x v="4"/>
    <x v="1"/>
    <x v="1"/>
    <x v="0"/>
    <x v="21"/>
    <x v="0"/>
    <x v="0"/>
    <x v="0"/>
    <x v="1"/>
    <n v="1"/>
    <n v="1"/>
    <n v="0"/>
    <x v="480"/>
    <n v="1"/>
    <n v="0"/>
    <x v="0"/>
    <n v="0"/>
    <x v="0"/>
    <x v="0"/>
    <x v="0"/>
  </r>
  <r>
    <x v="3736"/>
    <s v="16/09/2018"/>
    <x v="328"/>
    <x v="4"/>
    <x v="1"/>
    <x v="1"/>
    <x v="0"/>
    <x v="21"/>
    <x v="0"/>
    <x v="0"/>
    <x v="0"/>
    <x v="1"/>
    <n v="1"/>
    <n v="1"/>
    <n v="0"/>
    <x v="480"/>
    <n v="1"/>
    <n v="0"/>
    <x v="0"/>
    <n v="0"/>
    <x v="0"/>
    <x v="0"/>
    <x v="0"/>
  </r>
  <r>
    <x v="3737"/>
    <s v="16/09/2018"/>
    <x v="687"/>
    <x v="17"/>
    <x v="0"/>
    <x v="1"/>
    <x v="0"/>
    <x v="7"/>
    <x v="0"/>
    <x v="0"/>
    <x v="0"/>
    <x v="1"/>
    <n v="1"/>
    <n v="1"/>
    <n v="0"/>
    <x v="1109"/>
    <n v="1"/>
    <n v="0"/>
    <x v="0"/>
    <n v="0"/>
    <x v="0"/>
    <x v="0"/>
    <x v="0"/>
  </r>
  <r>
    <x v="3738"/>
    <s v="16/09/2018"/>
    <x v="694"/>
    <x v="2"/>
    <x v="1"/>
    <x v="0"/>
    <x v="1"/>
    <x v="10"/>
    <x v="0"/>
    <x v="0"/>
    <x v="0"/>
    <x v="1"/>
    <n v="1"/>
    <n v="1"/>
    <n v="0"/>
    <x v="340"/>
    <n v="0"/>
    <n v="0"/>
    <x v="1"/>
    <n v="0"/>
    <x v="0"/>
    <x v="0"/>
    <x v="0"/>
  </r>
  <r>
    <x v="3739"/>
    <s v="16/09/2018"/>
    <x v="694"/>
    <x v="2"/>
    <x v="1"/>
    <x v="0"/>
    <x v="1"/>
    <x v="10"/>
    <x v="0"/>
    <x v="0"/>
    <x v="0"/>
    <x v="1"/>
    <n v="1"/>
    <n v="1"/>
    <n v="0"/>
    <x v="340"/>
    <n v="0"/>
    <n v="0"/>
    <x v="1"/>
    <n v="0"/>
    <x v="0"/>
    <x v="0"/>
    <x v="0"/>
  </r>
  <r>
    <x v="3740"/>
    <s v="17/09/2018"/>
    <x v="700"/>
    <x v="31"/>
    <x v="0"/>
    <x v="1"/>
    <x v="0"/>
    <x v="3"/>
    <x v="0"/>
    <x v="0"/>
    <x v="0"/>
    <x v="1"/>
    <n v="0"/>
    <n v="1"/>
    <n v="0"/>
    <x v="152"/>
    <n v="0"/>
    <n v="1"/>
    <x v="1"/>
    <n v="0"/>
    <x v="0"/>
    <x v="0"/>
    <x v="0"/>
  </r>
  <r>
    <x v="3741"/>
    <s v="17/09/2018"/>
    <x v="699"/>
    <x v="9"/>
    <x v="0"/>
    <x v="1"/>
    <x v="0"/>
    <x v="14"/>
    <x v="0"/>
    <x v="0"/>
    <x v="0"/>
    <x v="1"/>
    <n v="1"/>
    <n v="1"/>
    <n v="0"/>
    <x v="751"/>
    <n v="0"/>
    <n v="1"/>
    <x v="1"/>
    <n v="0"/>
    <x v="0"/>
    <x v="0"/>
    <x v="0"/>
  </r>
  <r>
    <x v="3742"/>
    <s v="17/09/2018"/>
    <x v="694"/>
    <x v="19"/>
    <x v="0"/>
    <x v="1"/>
    <x v="0"/>
    <x v="7"/>
    <x v="2"/>
    <x v="0"/>
    <x v="0"/>
    <x v="1"/>
    <n v="0"/>
    <n v="0"/>
    <n v="0"/>
    <x v="787"/>
    <n v="0"/>
    <n v="1"/>
    <x v="0"/>
    <n v="0"/>
    <x v="0"/>
    <x v="0"/>
    <x v="0"/>
  </r>
  <r>
    <x v="3743"/>
    <s v="17/09/2018"/>
    <x v="694"/>
    <x v="19"/>
    <x v="0"/>
    <x v="1"/>
    <x v="0"/>
    <x v="7"/>
    <x v="0"/>
    <x v="0"/>
    <x v="0"/>
    <x v="1"/>
    <n v="0"/>
    <n v="0"/>
    <n v="0"/>
    <x v="787"/>
    <n v="0"/>
    <n v="1"/>
    <x v="0"/>
    <n v="0"/>
    <x v="0"/>
    <x v="0"/>
    <x v="0"/>
  </r>
  <r>
    <x v="3744"/>
    <d v="2018-09-17T00:00:00"/>
    <x v="703"/>
    <x v="16"/>
    <x v="1"/>
    <x v="1"/>
    <x v="0"/>
    <x v="5"/>
    <x v="1"/>
    <x v="0"/>
    <x v="0"/>
    <x v="1"/>
    <n v="1"/>
    <n v="0"/>
    <n v="0"/>
    <x v="485"/>
    <n v="0"/>
    <n v="1"/>
    <x v="0"/>
    <n v="1"/>
    <x v="0"/>
    <x v="0"/>
    <x v="0"/>
  </r>
  <r>
    <x v="3745"/>
    <s v="17/09/2018"/>
    <x v="688"/>
    <x v="18"/>
    <x v="1"/>
    <x v="0"/>
    <x v="1"/>
    <x v="13"/>
    <x v="0"/>
    <x v="0"/>
    <x v="0"/>
    <x v="1"/>
    <n v="1"/>
    <n v="1"/>
    <n v="0"/>
    <x v="415"/>
    <n v="0"/>
    <n v="1"/>
    <x v="1"/>
    <n v="0"/>
    <x v="0"/>
    <x v="0"/>
    <x v="0"/>
  </r>
  <r>
    <x v="3746"/>
    <d v="2018-09-17T00:00:00"/>
    <x v="704"/>
    <x v="44"/>
    <x v="1"/>
    <x v="0"/>
    <x v="0"/>
    <x v="11"/>
    <x v="1"/>
    <x v="0"/>
    <x v="0"/>
    <x v="0"/>
    <n v="1"/>
    <n v="0"/>
    <n v="0"/>
    <x v="82"/>
    <n v="1"/>
    <n v="0"/>
    <x v="0"/>
    <n v="0"/>
    <x v="1"/>
    <x v="0"/>
    <x v="0"/>
  </r>
  <r>
    <x v="3747"/>
    <s v="17/09/2018"/>
    <x v="687"/>
    <x v="63"/>
    <x v="0"/>
    <x v="0"/>
    <x v="0"/>
    <x v="0"/>
    <x v="0"/>
    <x v="1"/>
    <x v="1"/>
    <x v="1"/>
    <n v="0"/>
    <n v="0"/>
    <n v="0"/>
    <x v="395"/>
    <n v="0"/>
    <n v="0"/>
    <x v="1"/>
    <n v="0"/>
    <x v="0"/>
    <x v="0"/>
    <x v="2"/>
  </r>
  <r>
    <x v="3748"/>
    <s v="17/09/2018"/>
    <x v="556"/>
    <x v="18"/>
    <x v="0"/>
    <x v="1"/>
    <x v="0"/>
    <x v="25"/>
    <x v="2"/>
    <x v="0"/>
    <x v="0"/>
    <x v="1"/>
    <n v="0"/>
    <n v="1"/>
    <n v="0"/>
    <x v="911"/>
    <n v="1"/>
    <n v="0"/>
    <x v="0"/>
    <n v="0"/>
    <x v="0"/>
    <x v="0"/>
    <x v="0"/>
  </r>
  <r>
    <x v="3749"/>
    <s v="17/09/2018"/>
    <x v="382"/>
    <x v="22"/>
    <x v="0"/>
    <x v="1"/>
    <x v="0"/>
    <x v="21"/>
    <x v="0"/>
    <x v="0"/>
    <x v="0"/>
    <x v="1"/>
    <n v="1"/>
    <n v="1"/>
    <n v="0"/>
    <x v="16"/>
    <n v="0"/>
    <n v="0"/>
    <x v="0"/>
    <n v="0"/>
    <x v="0"/>
    <x v="0"/>
    <x v="0"/>
  </r>
  <r>
    <x v="3750"/>
    <s v="17/09/2018"/>
    <x v="382"/>
    <x v="22"/>
    <x v="0"/>
    <x v="1"/>
    <x v="0"/>
    <x v="21"/>
    <x v="0"/>
    <x v="0"/>
    <x v="0"/>
    <x v="1"/>
    <n v="1"/>
    <n v="1"/>
    <n v="0"/>
    <x v="16"/>
    <n v="0"/>
    <n v="0"/>
    <x v="0"/>
    <n v="0"/>
    <x v="0"/>
    <x v="0"/>
    <x v="0"/>
  </r>
  <r>
    <x v="3751"/>
    <s v="17/09/2018"/>
    <x v="696"/>
    <x v="27"/>
    <x v="1"/>
    <x v="1"/>
    <x v="0"/>
    <x v="10"/>
    <x v="0"/>
    <x v="0"/>
    <x v="0"/>
    <x v="1"/>
    <n v="1"/>
    <n v="1"/>
    <n v="0"/>
    <x v="362"/>
    <n v="0"/>
    <n v="0"/>
    <x v="0"/>
    <n v="0"/>
    <x v="0"/>
    <x v="0"/>
    <x v="0"/>
  </r>
  <r>
    <x v="3752"/>
    <s v="17/09/2018"/>
    <x v="700"/>
    <x v="45"/>
    <x v="0"/>
    <x v="1"/>
    <x v="0"/>
    <x v="3"/>
    <x v="0"/>
    <x v="0"/>
    <x v="0"/>
    <x v="1"/>
    <n v="1"/>
    <n v="1"/>
    <n v="1"/>
    <x v="886"/>
    <n v="0"/>
    <n v="0"/>
    <x v="0"/>
    <n v="1"/>
    <x v="0"/>
    <x v="0"/>
    <x v="0"/>
  </r>
  <r>
    <x v="3753"/>
    <s v="17/09/2018"/>
    <x v="696"/>
    <x v="2"/>
    <x v="0"/>
    <x v="1"/>
    <x v="0"/>
    <x v="10"/>
    <x v="0"/>
    <x v="0"/>
    <x v="0"/>
    <x v="1"/>
    <n v="0"/>
    <n v="1"/>
    <n v="0"/>
    <x v="390"/>
    <n v="0"/>
    <n v="0"/>
    <x v="1"/>
    <n v="0"/>
    <x v="0"/>
    <x v="0"/>
    <x v="0"/>
  </r>
  <r>
    <x v="3754"/>
    <s v="17/09/2018"/>
    <x v="687"/>
    <x v="15"/>
    <x v="1"/>
    <x v="0"/>
    <x v="1"/>
    <x v="0"/>
    <x v="0"/>
    <x v="0"/>
    <x v="0"/>
    <x v="0"/>
    <n v="1"/>
    <n v="1"/>
    <n v="0"/>
    <x v="1110"/>
    <n v="0"/>
    <n v="0"/>
    <x v="0"/>
    <n v="1"/>
    <x v="0"/>
    <x v="0"/>
    <x v="0"/>
  </r>
  <r>
    <x v="3755"/>
    <s v="17/09/2018"/>
    <x v="694"/>
    <x v="60"/>
    <x v="0"/>
    <x v="1"/>
    <x v="1"/>
    <x v="7"/>
    <x v="0"/>
    <x v="0"/>
    <x v="0"/>
    <x v="1"/>
    <n v="1"/>
    <n v="1"/>
    <n v="0"/>
    <x v="782"/>
    <n v="1"/>
    <n v="0"/>
    <x v="1"/>
    <n v="0"/>
    <x v="0"/>
    <x v="0"/>
    <x v="0"/>
  </r>
  <r>
    <x v="3756"/>
    <s v="18/09/2018"/>
    <x v="382"/>
    <x v="36"/>
    <x v="0"/>
    <x v="0"/>
    <x v="0"/>
    <x v="4"/>
    <x v="0"/>
    <x v="0"/>
    <x v="0"/>
    <x v="1"/>
    <n v="1"/>
    <n v="1"/>
    <n v="0"/>
    <x v="5"/>
    <n v="1"/>
    <n v="1"/>
    <x v="0"/>
    <n v="0"/>
    <x v="0"/>
    <x v="0"/>
    <x v="0"/>
  </r>
  <r>
    <x v="3757"/>
    <s v="18/09/2018"/>
    <x v="678"/>
    <x v="9"/>
    <x v="0"/>
    <x v="1"/>
    <x v="0"/>
    <x v="2"/>
    <x v="0"/>
    <x v="0"/>
    <x v="0"/>
    <x v="1"/>
    <n v="0"/>
    <n v="1"/>
    <n v="0"/>
    <x v="206"/>
    <n v="0"/>
    <n v="1"/>
    <x v="1"/>
    <n v="1"/>
    <x v="0"/>
    <x v="0"/>
    <x v="0"/>
  </r>
  <r>
    <x v="3758"/>
    <s v="18/09/2018"/>
    <x v="696"/>
    <x v="4"/>
    <x v="0"/>
    <x v="1"/>
    <x v="0"/>
    <x v="7"/>
    <x v="2"/>
    <x v="0"/>
    <x v="0"/>
    <x v="0"/>
    <n v="0"/>
    <n v="0"/>
    <n v="1"/>
    <x v="1111"/>
    <n v="0"/>
    <n v="1"/>
    <x v="0"/>
    <n v="1"/>
    <x v="0"/>
    <x v="0"/>
    <x v="0"/>
  </r>
  <r>
    <x v="3759"/>
    <s v="18/09/2018"/>
    <x v="690"/>
    <x v="37"/>
    <x v="0"/>
    <x v="1"/>
    <x v="0"/>
    <x v="13"/>
    <x v="0"/>
    <x v="0"/>
    <x v="0"/>
    <x v="1"/>
    <n v="1"/>
    <n v="1"/>
    <n v="0"/>
    <x v="328"/>
    <n v="0"/>
    <n v="1"/>
    <x v="0"/>
    <n v="0"/>
    <x v="0"/>
    <x v="0"/>
    <x v="0"/>
  </r>
  <r>
    <x v="3760"/>
    <s v="18/09/2018"/>
    <x v="699"/>
    <x v="63"/>
    <x v="0"/>
    <x v="0"/>
    <x v="0"/>
    <x v="20"/>
    <x v="0"/>
    <x v="0"/>
    <x v="0"/>
    <x v="1"/>
    <n v="0"/>
    <n v="0"/>
    <n v="0"/>
    <x v="654"/>
    <n v="1"/>
    <n v="0"/>
    <x v="1"/>
    <n v="0"/>
    <x v="0"/>
    <x v="0"/>
    <x v="0"/>
  </r>
  <r>
    <x v="3761"/>
    <s v="18/09/2018"/>
    <x v="694"/>
    <x v="16"/>
    <x v="1"/>
    <x v="1"/>
    <x v="0"/>
    <x v="0"/>
    <x v="0"/>
    <x v="0"/>
    <x v="0"/>
    <x v="1"/>
    <n v="1"/>
    <n v="1"/>
    <n v="0"/>
    <x v="782"/>
    <n v="0"/>
    <n v="0"/>
    <x v="1"/>
    <n v="0"/>
    <x v="0"/>
    <x v="0"/>
    <x v="0"/>
  </r>
  <r>
    <x v="3762"/>
    <s v="18/09/2018"/>
    <x v="694"/>
    <x v="18"/>
    <x v="1"/>
    <x v="1"/>
    <x v="0"/>
    <x v="0"/>
    <x v="2"/>
    <x v="0"/>
    <x v="0"/>
    <x v="1"/>
    <n v="0"/>
    <n v="0"/>
    <n v="0"/>
    <x v="520"/>
    <n v="1"/>
    <n v="0"/>
    <x v="1"/>
    <n v="0"/>
    <x v="0"/>
    <x v="0"/>
    <x v="0"/>
  </r>
  <r>
    <x v="3763"/>
    <s v="18/09/2018"/>
    <x v="651"/>
    <x v="21"/>
    <x v="0"/>
    <x v="1"/>
    <x v="0"/>
    <x v="6"/>
    <x v="2"/>
    <x v="0"/>
    <x v="0"/>
    <x v="1"/>
    <n v="0"/>
    <n v="0"/>
    <n v="0"/>
    <x v="278"/>
    <n v="0"/>
    <n v="0"/>
    <x v="1"/>
    <n v="1"/>
    <x v="0"/>
    <x v="0"/>
    <x v="0"/>
  </r>
  <r>
    <x v="3764"/>
    <s v="18/09/2018"/>
    <x v="328"/>
    <x v="29"/>
    <x v="0"/>
    <x v="1"/>
    <x v="0"/>
    <x v="14"/>
    <x v="0"/>
    <x v="0"/>
    <x v="0"/>
    <x v="1"/>
    <n v="1"/>
    <n v="1"/>
    <n v="0"/>
    <x v="415"/>
    <n v="0"/>
    <n v="0"/>
    <x v="1"/>
    <n v="0"/>
    <x v="0"/>
    <x v="1"/>
    <x v="0"/>
  </r>
  <r>
    <x v="3765"/>
    <s v="18/09/2018"/>
    <x v="328"/>
    <x v="29"/>
    <x v="0"/>
    <x v="1"/>
    <x v="0"/>
    <x v="14"/>
    <x v="0"/>
    <x v="0"/>
    <x v="0"/>
    <x v="1"/>
    <n v="1"/>
    <n v="1"/>
    <n v="0"/>
    <x v="415"/>
    <n v="0"/>
    <n v="0"/>
    <x v="1"/>
    <n v="0"/>
    <x v="0"/>
    <x v="1"/>
    <x v="0"/>
  </r>
  <r>
    <x v="3766"/>
    <s v="19/09/2018"/>
    <x v="688"/>
    <x v="18"/>
    <x v="0"/>
    <x v="0"/>
    <x v="0"/>
    <x v="19"/>
    <x v="0"/>
    <x v="0"/>
    <x v="0"/>
    <x v="1"/>
    <n v="0"/>
    <n v="1"/>
    <n v="0"/>
    <x v="146"/>
    <n v="0"/>
    <n v="1"/>
    <x v="1"/>
    <n v="0"/>
    <x v="0"/>
    <x v="0"/>
    <x v="0"/>
  </r>
  <r>
    <x v="3767"/>
    <s v="19/09/2018"/>
    <x v="690"/>
    <x v="27"/>
    <x v="0"/>
    <x v="1"/>
    <x v="0"/>
    <x v="9"/>
    <x v="0"/>
    <x v="0"/>
    <x v="0"/>
    <x v="1"/>
    <n v="0"/>
    <n v="0"/>
    <n v="1"/>
    <x v="1052"/>
    <n v="0"/>
    <n v="1"/>
    <x v="0"/>
    <n v="1"/>
    <x v="0"/>
    <x v="0"/>
    <x v="0"/>
  </r>
  <r>
    <x v="3768"/>
    <s v="19/09/2018"/>
    <x v="696"/>
    <x v="26"/>
    <x v="1"/>
    <x v="1"/>
    <x v="0"/>
    <x v="0"/>
    <x v="2"/>
    <x v="0"/>
    <x v="0"/>
    <x v="1"/>
    <n v="0"/>
    <n v="1"/>
    <n v="0"/>
    <x v="731"/>
    <n v="1"/>
    <n v="1"/>
    <x v="1"/>
    <n v="0"/>
    <x v="0"/>
    <x v="0"/>
    <x v="0"/>
  </r>
  <r>
    <x v="3769"/>
    <s v="19/09/2018"/>
    <x v="688"/>
    <x v="15"/>
    <x v="0"/>
    <x v="1"/>
    <x v="0"/>
    <x v="19"/>
    <x v="0"/>
    <x v="0"/>
    <x v="0"/>
    <x v="1"/>
    <n v="0"/>
    <n v="1"/>
    <n v="0"/>
    <x v="531"/>
    <n v="0"/>
    <n v="1"/>
    <x v="0"/>
    <n v="0"/>
    <x v="0"/>
    <x v="0"/>
    <x v="0"/>
  </r>
  <r>
    <x v="3770"/>
    <s v="19/09/2018"/>
    <x v="696"/>
    <x v="20"/>
    <x v="1"/>
    <x v="1"/>
    <x v="0"/>
    <x v="0"/>
    <x v="0"/>
    <x v="0"/>
    <x v="0"/>
    <x v="0"/>
    <n v="1"/>
    <n v="1"/>
    <n v="0"/>
    <x v="673"/>
    <n v="0"/>
    <n v="1"/>
    <x v="1"/>
    <n v="0"/>
    <x v="0"/>
    <x v="0"/>
    <x v="0"/>
  </r>
  <r>
    <x v="3771"/>
    <s v="19/09/2018"/>
    <x v="700"/>
    <x v="47"/>
    <x v="1"/>
    <x v="1"/>
    <x v="0"/>
    <x v="7"/>
    <x v="0"/>
    <x v="0"/>
    <x v="0"/>
    <x v="1"/>
    <n v="0"/>
    <n v="0"/>
    <n v="0"/>
    <x v="15"/>
    <n v="0"/>
    <n v="1"/>
    <x v="1"/>
    <n v="0"/>
    <x v="0"/>
    <x v="0"/>
    <x v="0"/>
  </r>
  <r>
    <x v="3772"/>
    <s v="19/09/2018"/>
    <x v="700"/>
    <x v="61"/>
    <x v="0"/>
    <x v="0"/>
    <x v="0"/>
    <x v="7"/>
    <x v="2"/>
    <x v="0"/>
    <x v="0"/>
    <x v="1"/>
    <n v="0"/>
    <n v="0"/>
    <n v="0"/>
    <x v="368"/>
    <n v="0"/>
    <n v="0"/>
    <x v="1"/>
    <n v="1"/>
    <x v="0"/>
    <x v="1"/>
    <x v="0"/>
  </r>
  <r>
    <x v="3773"/>
    <s v="19/09/2018"/>
    <x v="705"/>
    <x v="49"/>
    <x v="1"/>
    <x v="0"/>
    <x v="0"/>
    <x v="36"/>
    <x v="0"/>
    <x v="0"/>
    <x v="0"/>
    <x v="1"/>
    <n v="0"/>
    <n v="0"/>
    <n v="0"/>
    <x v="731"/>
    <n v="0"/>
    <n v="0"/>
    <x v="1"/>
    <n v="0"/>
    <x v="0"/>
    <x v="0"/>
    <x v="0"/>
  </r>
  <r>
    <x v="3774"/>
    <s v="19/09/2018"/>
    <x v="688"/>
    <x v="32"/>
    <x v="1"/>
    <x v="0"/>
    <x v="0"/>
    <x v="19"/>
    <x v="0"/>
    <x v="0"/>
    <x v="0"/>
    <x v="1"/>
    <n v="1"/>
    <n v="1"/>
    <n v="0"/>
    <x v="1112"/>
    <n v="1"/>
    <n v="0"/>
    <x v="0"/>
    <n v="1"/>
    <x v="0"/>
    <x v="0"/>
    <x v="0"/>
  </r>
  <r>
    <x v="3775"/>
    <s v="19/09/2018"/>
    <x v="706"/>
    <x v="45"/>
    <x v="0"/>
    <x v="0"/>
    <x v="0"/>
    <x v="2"/>
    <x v="0"/>
    <x v="0"/>
    <x v="0"/>
    <x v="1"/>
    <n v="0"/>
    <n v="1"/>
    <n v="0"/>
    <x v="458"/>
    <n v="0"/>
    <n v="0"/>
    <x v="0"/>
    <n v="0"/>
    <x v="0"/>
    <x v="0"/>
    <x v="0"/>
  </r>
  <r>
    <x v="3776"/>
    <s v="19/09/2018"/>
    <x v="418"/>
    <x v="46"/>
    <x v="0"/>
    <x v="1"/>
    <x v="0"/>
    <x v="4"/>
    <x v="0"/>
    <x v="0"/>
    <x v="0"/>
    <x v="1"/>
    <n v="1"/>
    <n v="1"/>
    <n v="1"/>
    <x v="443"/>
    <n v="0"/>
    <n v="0"/>
    <x v="0"/>
    <n v="0"/>
    <x v="0"/>
    <x v="0"/>
    <x v="0"/>
  </r>
  <r>
    <x v="3777"/>
    <s v="19/09/2018"/>
    <x v="418"/>
    <x v="46"/>
    <x v="0"/>
    <x v="1"/>
    <x v="0"/>
    <x v="4"/>
    <x v="0"/>
    <x v="0"/>
    <x v="0"/>
    <x v="1"/>
    <n v="1"/>
    <n v="1"/>
    <n v="1"/>
    <x v="443"/>
    <n v="0"/>
    <n v="0"/>
    <x v="0"/>
    <n v="0"/>
    <x v="0"/>
    <x v="0"/>
    <x v="0"/>
  </r>
  <r>
    <x v="3778"/>
    <s v="19/09/2018"/>
    <x v="700"/>
    <x v="55"/>
    <x v="0"/>
    <x v="1"/>
    <x v="0"/>
    <x v="7"/>
    <x v="0"/>
    <x v="0"/>
    <x v="0"/>
    <x v="1"/>
    <n v="1"/>
    <n v="1"/>
    <n v="0"/>
    <x v="396"/>
    <n v="0"/>
    <n v="0"/>
    <x v="1"/>
    <n v="0"/>
    <x v="0"/>
    <x v="0"/>
    <x v="0"/>
  </r>
  <r>
    <x v="3779"/>
    <s v="20/09/2018"/>
    <x v="688"/>
    <x v="32"/>
    <x v="0"/>
    <x v="1"/>
    <x v="0"/>
    <x v="3"/>
    <x v="0"/>
    <x v="0"/>
    <x v="0"/>
    <x v="1"/>
    <n v="1"/>
    <n v="1"/>
    <n v="0"/>
    <x v="904"/>
    <n v="0"/>
    <n v="1"/>
    <x v="0"/>
    <n v="0"/>
    <x v="0"/>
    <x v="0"/>
    <x v="0"/>
  </r>
  <r>
    <x v="3780"/>
    <s v="20/09/2018"/>
    <x v="690"/>
    <x v="51"/>
    <x v="0"/>
    <x v="1"/>
    <x v="0"/>
    <x v="19"/>
    <x v="0"/>
    <x v="0"/>
    <x v="0"/>
    <x v="1"/>
    <n v="0"/>
    <n v="1"/>
    <n v="0"/>
    <x v="1021"/>
    <n v="0"/>
    <n v="1"/>
    <x v="1"/>
    <n v="0"/>
    <x v="0"/>
    <x v="0"/>
    <x v="0"/>
  </r>
  <r>
    <x v="3781"/>
    <s v="20/09/2018"/>
    <x v="328"/>
    <x v="38"/>
    <x v="1"/>
    <x v="1"/>
    <x v="0"/>
    <x v="11"/>
    <x v="0"/>
    <x v="0"/>
    <x v="0"/>
    <x v="1"/>
    <n v="0"/>
    <n v="1"/>
    <n v="0"/>
    <x v="504"/>
    <n v="0"/>
    <n v="1"/>
    <x v="1"/>
    <n v="0"/>
    <x v="0"/>
    <x v="0"/>
    <x v="0"/>
  </r>
  <r>
    <x v="3782"/>
    <d v="2018-09-20T00:00:00"/>
    <x v="684"/>
    <x v="54"/>
    <x v="1"/>
    <x v="1"/>
    <x v="0"/>
    <x v="5"/>
    <x v="1"/>
    <x v="0"/>
    <x v="0"/>
    <x v="0"/>
    <n v="1"/>
    <n v="1"/>
    <n v="1"/>
    <x v="471"/>
    <n v="0"/>
    <n v="1"/>
    <x v="1"/>
    <n v="1"/>
    <x v="0"/>
    <x v="0"/>
    <x v="0"/>
  </r>
  <r>
    <x v="3783"/>
    <s v="20/09/2018"/>
    <x v="688"/>
    <x v="17"/>
    <x v="0"/>
    <x v="1"/>
    <x v="0"/>
    <x v="3"/>
    <x v="0"/>
    <x v="0"/>
    <x v="0"/>
    <x v="1"/>
    <n v="0"/>
    <n v="1"/>
    <n v="1"/>
    <x v="126"/>
    <n v="1"/>
    <n v="1"/>
    <x v="0"/>
    <n v="1"/>
    <x v="0"/>
    <x v="0"/>
    <x v="0"/>
  </r>
  <r>
    <x v="3784"/>
    <s v="20/09/2018"/>
    <x v="688"/>
    <x v="17"/>
    <x v="0"/>
    <x v="1"/>
    <x v="0"/>
    <x v="3"/>
    <x v="0"/>
    <x v="0"/>
    <x v="0"/>
    <x v="1"/>
    <n v="0"/>
    <n v="1"/>
    <n v="1"/>
    <x v="126"/>
    <n v="1"/>
    <n v="1"/>
    <x v="0"/>
    <n v="1"/>
    <x v="0"/>
    <x v="0"/>
    <x v="0"/>
  </r>
  <r>
    <x v="3785"/>
    <s v="20/09/2018"/>
    <x v="328"/>
    <x v="45"/>
    <x v="0"/>
    <x v="1"/>
    <x v="0"/>
    <x v="11"/>
    <x v="0"/>
    <x v="0"/>
    <x v="0"/>
    <x v="1"/>
    <n v="1"/>
    <n v="1"/>
    <n v="0"/>
    <x v="1113"/>
    <n v="0"/>
    <n v="1"/>
    <x v="0"/>
    <n v="0"/>
    <x v="0"/>
    <x v="0"/>
    <x v="0"/>
  </r>
  <r>
    <x v="3786"/>
    <s v="20/09/2018"/>
    <x v="706"/>
    <x v="60"/>
    <x v="0"/>
    <x v="1"/>
    <x v="1"/>
    <x v="13"/>
    <x v="0"/>
    <x v="0"/>
    <x v="0"/>
    <x v="1"/>
    <n v="0"/>
    <n v="0"/>
    <n v="0"/>
    <x v="162"/>
    <n v="1"/>
    <n v="1"/>
    <x v="0"/>
    <n v="0"/>
    <x v="0"/>
    <x v="0"/>
    <x v="0"/>
  </r>
  <r>
    <x v="3787"/>
    <s v="20/09/2018"/>
    <x v="418"/>
    <x v="78"/>
    <x v="0"/>
    <x v="0"/>
    <x v="0"/>
    <x v="14"/>
    <x v="2"/>
    <x v="0"/>
    <x v="0"/>
    <x v="1"/>
    <n v="0"/>
    <n v="0"/>
    <n v="0"/>
    <x v="907"/>
    <n v="1"/>
    <n v="0"/>
    <x v="0"/>
    <n v="0"/>
    <x v="0"/>
    <x v="0"/>
    <x v="0"/>
  </r>
  <r>
    <x v="3788"/>
    <s v="20/09/2018"/>
    <x v="418"/>
    <x v="78"/>
    <x v="0"/>
    <x v="0"/>
    <x v="0"/>
    <x v="14"/>
    <x v="2"/>
    <x v="0"/>
    <x v="0"/>
    <x v="1"/>
    <n v="0"/>
    <n v="0"/>
    <n v="0"/>
    <x v="907"/>
    <n v="1"/>
    <n v="0"/>
    <x v="0"/>
    <n v="0"/>
    <x v="0"/>
    <x v="0"/>
    <x v="0"/>
  </r>
  <r>
    <x v="3789"/>
    <s v="20/09/2018"/>
    <x v="702"/>
    <x v="12"/>
    <x v="1"/>
    <x v="1"/>
    <x v="0"/>
    <x v="7"/>
    <x v="0"/>
    <x v="0"/>
    <x v="0"/>
    <x v="1"/>
    <n v="1"/>
    <n v="1"/>
    <n v="0"/>
    <x v="1114"/>
    <n v="1"/>
    <n v="0"/>
    <x v="0"/>
    <n v="0"/>
    <x v="0"/>
    <x v="0"/>
    <x v="0"/>
  </r>
  <r>
    <x v="3790"/>
    <s v="20/09/2018"/>
    <x v="699"/>
    <x v="26"/>
    <x v="0"/>
    <x v="1"/>
    <x v="1"/>
    <x v="8"/>
    <x v="0"/>
    <x v="0"/>
    <x v="0"/>
    <x v="1"/>
    <n v="0"/>
    <n v="1"/>
    <n v="0"/>
    <x v="461"/>
    <n v="0"/>
    <n v="0"/>
    <x v="1"/>
    <n v="0"/>
    <x v="0"/>
    <x v="0"/>
    <x v="0"/>
  </r>
  <r>
    <x v="3791"/>
    <s v="20/09/2018"/>
    <x v="699"/>
    <x v="26"/>
    <x v="0"/>
    <x v="1"/>
    <x v="1"/>
    <x v="8"/>
    <x v="0"/>
    <x v="0"/>
    <x v="0"/>
    <x v="1"/>
    <n v="0"/>
    <n v="1"/>
    <n v="0"/>
    <x v="461"/>
    <n v="0"/>
    <n v="0"/>
    <x v="1"/>
    <n v="0"/>
    <x v="0"/>
    <x v="0"/>
    <x v="0"/>
  </r>
  <r>
    <x v="3792"/>
    <s v="20/09/2018"/>
    <x v="696"/>
    <x v="10"/>
    <x v="1"/>
    <x v="1"/>
    <x v="1"/>
    <x v="5"/>
    <x v="0"/>
    <x v="0"/>
    <x v="0"/>
    <x v="1"/>
    <n v="1"/>
    <n v="1"/>
    <n v="0"/>
    <x v="81"/>
    <n v="0"/>
    <n v="0"/>
    <x v="1"/>
    <n v="0"/>
    <x v="0"/>
    <x v="0"/>
    <x v="0"/>
  </r>
  <r>
    <x v="3793"/>
    <s v="21/09/2018"/>
    <x v="702"/>
    <x v="20"/>
    <x v="0"/>
    <x v="1"/>
    <x v="0"/>
    <x v="0"/>
    <x v="0"/>
    <x v="0"/>
    <x v="0"/>
    <x v="1"/>
    <n v="0"/>
    <n v="1"/>
    <n v="0"/>
    <x v="618"/>
    <n v="0"/>
    <n v="1"/>
    <x v="1"/>
    <n v="0"/>
    <x v="0"/>
    <x v="0"/>
    <x v="0"/>
  </r>
  <r>
    <x v="3794"/>
    <s v="21/09/2018"/>
    <x v="706"/>
    <x v="55"/>
    <x v="0"/>
    <x v="1"/>
    <x v="0"/>
    <x v="9"/>
    <x v="0"/>
    <x v="0"/>
    <x v="0"/>
    <x v="0"/>
    <n v="1"/>
    <n v="1"/>
    <n v="0"/>
    <x v="983"/>
    <n v="0"/>
    <n v="1"/>
    <x v="0"/>
    <n v="0"/>
    <x v="0"/>
    <x v="0"/>
    <x v="0"/>
  </r>
  <r>
    <x v="3795"/>
    <s v="21/09/2018"/>
    <x v="328"/>
    <x v="24"/>
    <x v="0"/>
    <x v="1"/>
    <x v="0"/>
    <x v="8"/>
    <x v="0"/>
    <x v="0"/>
    <x v="0"/>
    <x v="1"/>
    <n v="0"/>
    <n v="1"/>
    <n v="0"/>
    <x v="545"/>
    <n v="0"/>
    <n v="1"/>
    <x v="0"/>
    <n v="0"/>
    <x v="0"/>
    <x v="0"/>
    <x v="0"/>
  </r>
  <r>
    <x v="3796"/>
    <s v="21/09/2018"/>
    <x v="328"/>
    <x v="24"/>
    <x v="0"/>
    <x v="1"/>
    <x v="0"/>
    <x v="8"/>
    <x v="0"/>
    <x v="0"/>
    <x v="0"/>
    <x v="1"/>
    <n v="0"/>
    <n v="1"/>
    <n v="0"/>
    <x v="545"/>
    <n v="0"/>
    <n v="1"/>
    <x v="0"/>
    <n v="0"/>
    <x v="0"/>
    <x v="0"/>
    <x v="0"/>
  </r>
  <r>
    <x v="3797"/>
    <s v="21/09/2018"/>
    <x v="688"/>
    <x v="27"/>
    <x v="1"/>
    <x v="0"/>
    <x v="0"/>
    <x v="10"/>
    <x v="0"/>
    <x v="0"/>
    <x v="0"/>
    <x v="1"/>
    <n v="1"/>
    <n v="1"/>
    <n v="0"/>
    <x v="474"/>
    <n v="1"/>
    <n v="0"/>
    <x v="1"/>
    <n v="0"/>
    <x v="0"/>
    <x v="0"/>
    <x v="0"/>
  </r>
  <r>
    <x v="3798"/>
    <s v="21/09/2018"/>
    <x v="471"/>
    <x v="36"/>
    <x v="0"/>
    <x v="0"/>
    <x v="0"/>
    <x v="14"/>
    <x v="0"/>
    <x v="0"/>
    <x v="0"/>
    <x v="1"/>
    <n v="0"/>
    <n v="0"/>
    <n v="0"/>
    <x v="899"/>
    <n v="0"/>
    <n v="0"/>
    <x v="1"/>
    <n v="0"/>
    <x v="0"/>
    <x v="0"/>
    <x v="0"/>
  </r>
  <r>
    <x v="3799"/>
    <s v="21/09/2018"/>
    <x v="471"/>
    <x v="36"/>
    <x v="0"/>
    <x v="0"/>
    <x v="0"/>
    <x v="14"/>
    <x v="0"/>
    <x v="0"/>
    <x v="0"/>
    <x v="1"/>
    <n v="0"/>
    <n v="0"/>
    <n v="0"/>
    <x v="899"/>
    <n v="0"/>
    <n v="0"/>
    <x v="1"/>
    <n v="0"/>
    <x v="0"/>
    <x v="0"/>
    <x v="0"/>
  </r>
  <r>
    <x v="3800"/>
    <s v="21/09/2018"/>
    <x v="702"/>
    <x v="9"/>
    <x v="1"/>
    <x v="1"/>
    <x v="0"/>
    <x v="0"/>
    <x v="0"/>
    <x v="0"/>
    <x v="0"/>
    <x v="1"/>
    <n v="0"/>
    <n v="0"/>
    <n v="0"/>
    <x v="652"/>
    <n v="1"/>
    <n v="0"/>
    <x v="1"/>
    <n v="0"/>
    <x v="0"/>
    <x v="0"/>
    <x v="0"/>
  </r>
  <r>
    <x v="3801"/>
    <s v="21/09/2018"/>
    <x v="702"/>
    <x v="9"/>
    <x v="1"/>
    <x v="1"/>
    <x v="0"/>
    <x v="0"/>
    <x v="0"/>
    <x v="0"/>
    <x v="0"/>
    <x v="1"/>
    <n v="0"/>
    <n v="0"/>
    <n v="0"/>
    <x v="652"/>
    <n v="1"/>
    <n v="0"/>
    <x v="1"/>
    <n v="0"/>
    <x v="0"/>
    <x v="0"/>
    <x v="0"/>
  </r>
  <r>
    <x v="3802"/>
    <s v="21/09/2018"/>
    <x v="382"/>
    <x v="46"/>
    <x v="0"/>
    <x v="1"/>
    <x v="0"/>
    <x v="11"/>
    <x v="0"/>
    <x v="0"/>
    <x v="0"/>
    <x v="1"/>
    <n v="0"/>
    <n v="1"/>
    <n v="0"/>
    <x v="1109"/>
    <n v="0"/>
    <n v="0"/>
    <x v="0"/>
    <n v="0"/>
    <x v="0"/>
    <x v="0"/>
    <x v="0"/>
  </r>
  <r>
    <x v="3803"/>
    <s v="21/09/2018"/>
    <x v="382"/>
    <x v="46"/>
    <x v="0"/>
    <x v="1"/>
    <x v="0"/>
    <x v="11"/>
    <x v="0"/>
    <x v="0"/>
    <x v="0"/>
    <x v="1"/>
    <n v="0"/>
    <n v="1"/>
    <n v="0"/>
    <x v="1109"/>
    <n v="0"/>
    <n v="0"/>
    <x v="0"/>
    <n v="0"/>
    <x v="0"/>
    <x v="0"/>
    <x v="0"/>
  </r>
  <r>
    <x v="3804"/>
    <d v="2018-09-21T00:00:00"/>
    <x v="707"/>
    <x v="6"/>
    <x v="0"/>
    <x v="1"/>
    <x v="0"/>
    <x v="7"/>
    <x v="1"/>
    <x v="0"/>
    <x v="0"/>
    <x v="1"/>
    <n v="0"/>
    <n v="0"/>
    <n v="0"/>
    <x v="205"/>
    <n v="0"/>
    <n v="0"/>
    <x v="0"/>
    <n v="1"/>
    <x v="0"/>
    <x v="0"/>
    <x v="0"/>
  </r>
  <r>
    <x v="3805"/>
    <s v="21/09/2018"/>
    <x v="418"/>
    <x v="8"/>
    <x v="0"/>
    <x v="1"/>
    <x v="0"/>
    <x v="20"/>
    <x v="0"/>
    <x v="0"/>
    <x v="0"/>
    <x v="1"/>
    <n v="1"/>
    <n v="1"/>
    <n v="0"/>
    <x v="414"/>
    <n v="1"/>
    <n v="0"/>
    <x v="0"/>
    <n v="1"/>
    <x v="0"/>
    <x v="0"/>
    <x v="0"/>
  </r>
  <r>
    <x v="3806"/>
    <s v="21/09/2018"/>
    <x v="418"/>
    <x v="8"/>
    <x v="0"/>
    <x v="1"/>
    <x v="0"/>
    <x v="20"/>
    <x v="0"/>
    <x v="0"/>
    <x v="0"/>
    <x v="1"/>
    <n v="1"/>
    <n v="1"/>
    <n v="0"/>
    <x v="414"/>
    <n v="1"/>
    <n v="0"/>
    <x v="0"/>
    <n v="1"/>
    <x v="0"/>
    <x v="0"/>
    <x v="0"/>
  </r>
  <r>
    <x v="3807"/>
    <s v="22/09/2018"/>
    <x v="686"/>
    <x v="22"/>
    <x v="1"/>
    <x v="0"/>
    <x v="0"/>
    <x v="0"/>
    <x v="0"/>
    <x v="0"/>
    <x v="0"/>
    <x v="1"/>
    <n v="0"/>
    <n v="1"/>
    <n v="0"/>
    <x v="284"/>
    <n v="0"/>
    <n v="1"/>
    <x v="0"/>
    <n v="0"/>
    <x v="0"/>
    <x v="0"/>
    <x v="0"/>
  </r>
  <r>
    <x v="3808"/>
    <s v="22/09/2018"/>
    <x v="700"/>
    <x v="2"/>
    <x v="1"/>
    <x v="1"/>
    <x v="0"/>
    <x v="18"/>
    <x v="2"/>
    <x v="0"/>
    <x v="0"/>
    <x v="1"/>
    <n v="1"/>
    <n v="1"/>
    <n v="0"/>
    <x v="961"/>
    <n v="0"/>
    <n v="1"/>
    <x v="0"/>
    <n v="0"/>
    <x v="0"/>
    <x v="0"/>
    <x v="0"/>
  </r>
  <r>
    <x v="3809"/>
    <s v="22/09/2018"/>
    <x v="702"/>
    <x v="54"/>
    <x v="0"/>
    <x v="1"/>
    <x v="0"/>
    <x v="5"/>
    <x v="0"/>
    <x v="0"/>
    <x v="0"/>
    <x v="0"/>
    <n v="1"/>
    <n v="1"/>
    <n v="0"/>
    <x v="718"/>
    <n v="1"/>
    <n v="0"/>
    <x v="0"/>
    <n v="0"/>
    <x v="0"/>
    <x v="0"/>
    <x v="0"/>
  </r>
  <r>
    <x v="3810"/>
    <s v="22/09/2018"/>
    <x v="706"/>
    <x v="83"/>
    <x v="0"/>
    <x v="1"/>
    <x v="1"/>
    <x v="19"/>
    <x v="0"/>
    <x v="0"/>
    <x v="0"/>
    <x v="1"/>
    <n v="0"/>
    <n v="0"/>
    <n v="0"/>
    <x v="667"/>
    <n v="0"/>
    <n v="0"/>
    <x v="1"/>
    <n v="0"/>
    <x v="0"/>
    <x v="0"/>
    <x v="0"/>
  </r>
  <r>
    <x v="3811"/>
    <s v="23/09/2018"/>
    <x v="418"/>
    <x v="43"/>
    <x v="0"/>
    <x v="0"/>
    <x v="0"/>
    <x v="8"/>
    <x v="0"/>
    <x v="0"/>
    <x v="1"/>
    <x v="1"/>
    <n v="1"/>
    <n v="1"/>
    <n v="0"/>
    <x v="656"/>
    <n v="0"/>
    <n v="1"/>
    <x v="1"/>
    <n v="0"/>
    <x v="0"/>
    <x v="0"/>
    <x v="1"/>
  </r>
  <r>
    <x v="3812"/>
    <s v="23/09/2018"/>
    <x v="708"/>
    <x v="7"/>
    <x v="0"/>
    <x v="1"/>
    <x v="0"/>
    <x v="31"/>
    <x v="0"/>
    <x v="0"/>
    <x v="0"/>
    <x v="1"/>
    <n v="1"/>
    <n v="1"/>
    <n v="0"/>
    <x v="365"/>
    <n v="0"/>
    <n v="1"/>
    <x v="1"/>
    <n v="0"/>
    <x v="0"/>
    <x v="0"/>
    <x v="0"/>
  </r>
  <r>
    <x v="3813"/>
    <s v="23/09/2018"/>
    <x v="328"/>
    <x v="32"/>
    <x v="1"/>
    <x v="1"/>
    <x v="0"/>
    <x v="13"/>
    <x v="0"/>
    <x v="0"/>
    <x v="0"/>
    <x v="1"/>
    <n v="1"/>
    <n v="1"/>
    <n v="0"/>
    <x v="44"/>
    <n v="0"/>
    <n v="1"/>
    <x v="1"/>
    <n v="0"/>
    <x v="0"/>
    <x v="0"/>
    <x v="0"/>
  </r>
  <r>
    <x v="3814"/>
    <s v="23/09/2018"/>
    <x v="678"/>
    <x v="68"/>
    <x v="0"/>
    <x v="1"/>
    <x v="0"/>
    <x v="10"/>
    <x v="0"/>
    <x v="0"/>
    <x v="0"/>
    <x v="1"/>
    <n v="0"/>
    <n v="1"/>
    <n v="0"/>
    <x v="680"/>
    <n v="0"/>
    <n v="1"/>
    <x v="1"/>
    <n v="0"/>
    <x v="0"/>
    <x v="0"/>
    <x v="0"/>
  </r>
  <r>
    <x v="3815"/>
    <s v="23/09/2018"/>
    <x v="690"/>
    <x v="6"/>
    <x v="0"/>
    <x v="1"/>
    <x v="0"/>
    <x v="7"/>
    <x v="0"/>
    <x v="0"/>
    <x v="0"/>
    <x v="1"/>
    <n v="1"/>
    <n v="1"/>
    <n v="0"/>
    <x v="787"/>
    <n v="0"/>
    <n v="0"/>
    <x v="0"/>
    <n v="0"/>
    <x v="0"/>
    <x v="0"/>
    <x v="0"/>
  </r>
  <r>
    <x v="3816"/>
    <s v="24/09/2018"/>
    <x v="699"/>
    <x v="27"/>
    <x v="0"/>
    <x v="1"/>
    <x v="0"/>
    <x v="19"/>
    <x v="0"/>
    <x v="0"/>
    <x v="0"/>
    <x v="1"/>
    <n v="0"/>
    <n v="1"/>
    <n v="0"/>
    <x v="573"/>
    <n v="0"/>
    <n v="1"/>
    <x v="0"/>
    <n v="0"/>
    <x v="0"/>
    <x v="0"/>
    <x v="0"/>
  </r>
  <r>
    <x v="3817"/>
    <s v="24/09/2018"/>
    <x v="693"/>
    <x v="16"/>
    <x v="0"/>
    <x v="0"/>
    <x v="0"/>
    <x v="3"/>
    <x v="0"/>
    <x v="0"/>
    <x v="0"/>
    <x v="1"/>
    <n v="0"/>
    <n v="1"/>
    <n v="1"/>
    <x v="970"/>
    <n v="0"/>
    <n v="0"/>
    <x v="0"/>
    <n v="1"/>
    <x v="0"/>
    <x v="0"/>
    <x v="0"/>
  </r>
  <r>
    <x v="3818"/>
    <s v="24/09/2018"/>
    <x v="693"/>
    <x v="20"/>
    <x v="1"/>
    <x v="1"/>
    <x v="0"/>
    <x v="3"/>
    <x v="0"/>
    <x v="0"/>
    <x v="0"/>
    <x v="1"/>
    <n v="1"/>
    <n v="1"/>
    <n v="0"/>
    <x v="175"/>
    <n v="0"/>
    <n v="0"/>
    <x v="0"/>
    <n v="0"/>
    <x v="0"/>
    <x v="0"/>
    <x v="0"/>
  </r>
  <r>
    <x v="3819"/>
    <s v="24/09/2018"/>
    <x v="706"/>
    <x v="47"/>
    <x v="1"/>
    <x v="1"/>
    <x v="1"/>
    <x v="10"/>
    <x v="0"/>
    <x v="0"/>
    <x v="0"/>
    <x v="0"/>
    <n v="1"/>
    <n v="1"/>
    <n v="0"/>
    <x v="415"/>
    <n v="0"/>
    <n v="0"/>
    <x v="1"/>
    <n v="0"/>
    <x v="0"/>
    <x v="0"/>
    <x v="0"/>
  </r>
  <r>
    <x v="3820"/>
    <s v="25/09/2018"/>
    <x v="699"/>
    <x v="26"/>
    <x v="0"/>
    <x v="1"/>
    <x v="0"/>
    <x v="3"/>
    <x v="0"/>
    <x v="0"/>
    <x v="0"/>
    <x v="0"/>
    <n v="1"/>
    <n v="1"/>
    <n v="1"/>
    <x v="897"/>
    <n v="0"/>
    <n v="1"/>
    <x v="1"/>
    <n v="1"/>
    <x v="0"/>
    <x v="0"/>
    <x v="0"/>
  </r>
  <r>
    <x v="3821"/>
    <d v="2018-09-25T00:00:00"/>
    <x v="561"/>
    <x v="32"/>
    <x v="0"/>
    <x v="1"/>
    <x v="0"/>
    <x v="11"/>
    <x v="1"/>
    <x v="0"/>
    <x v="0"/>
    <x v="0"/>
    <n v="1"/>
    <n v="0"/>
    <n v="0"/>
    <x v="1083"/>
    <n v="1"/>
    <n v="1"/>
    <x v="0"/>
    <n v="1"/>
    <x v="1"/>
    <x v="0"/>
    <x v="0"/>
  </r>
  <r>
    <x v="3822"/>
    <s v="25/09/2018"/>
    <x v="512"/>
    <x v="14"/>
    <x v="0"/>
    <x v="1"/>
    <x v="0"/>
    <x v="8"/>
    <x v="0"/>
    <x v="0"/>
    <x v="0"/>
    <x v="1"/>
    <n v="1"/>
    <n v="1"/>
    <n v="0"/>
    <x v="494"/>
    <n v="0"/>
    <n v="1"/>
    <x v="1"/>
    <n v="1"/>
    <x v="0"/>
    <x v="0"/>
    <x v="0"/>
  </r>
  <r>
    <x v="3823"/>
    <s v="25/09/2018"/>
    <x v="512"/>
    <x v="14"/>
    <x v="0"/>
    <x v="1"/>
    <x v="0"/>
    <x v="8"/>
    <x v="0"/>
    <x v="0"/>
    <x v="0"/>
    <x v="1"/>
    <n v="1"/>
    <n v="1"/>
    <n v="0"/>
    <x v="494"/>
    <n v="0"/>
    <n v="1"/>
    <x v="1"/>
    <n v="1"/>
    <x v="0"/>
    <x v="0"/>
    <x v="0"/>
  </r>
  <r>
    <x v="3824"/>
    <s v="25/09/2018"/>
    <x v="693"/>
    <x v="38"/>
    <x v="1"/>
    <x v="1"/>
    <x v="0"/>
    <x v="10"/>
    <x v="0"/>
    <x v="0"/>
    <x v="0"/>
    <x v="1"/>
    <n v="0"/>
    <n v="0"/>
    <n v="0"/>
    <x v="44"/>
    <n v="0"/>
    <n v="1"/>
    <x v="1"/>
    <n v="0"/>
    <x v="0"/>
    <x v="0"/>
    <x v="0"/>
  </r>
  <r>
    <x v="3825"/>
    <s v="25/09/2018"/>
    <x v="693"/>
    <x v="38"/>
    <x v="1"/>
    <x v="1"/>
    <x v="0"/>
    <x v="10"/>
    <x v="0"/>
    <x v="0"/>
    <x v="0"/>
    <x v="1"/>
    <n v="0"/>
    <n v="0"/>
    <n v="0"/>
    <x v="44"/>
    <n v="0"/>
    <n v="1"/>
    <x v="1"/>
    <n v="0"/>
    <x v="0"/>
    <x v="0"/>
    <x v="0"/>
  </r>
  <r>
    <x v="3826"/>
    <d v="2018-09-25T00:00:00"/>
    <x v="709"/>
    <x v="44"/>
    <x v="0"/>
    <x v="0"/>
    <x v="0"/>
    <x v="5"/>
    <x v="1"/>
    <x v="0"/>
    <x v="0"/>
    <x v="1"/>
    <n v="0"/>
    <n v="0"/>
    <n v="0"/>
    <x v="278"/>
    <n v="0"/>
    <n v="0"/>
    <x v="0"/>
    <n v="1"/>
    <x v="0"/>
    <x v="0"/>
    <x v="0"/>
  </r>
  <r>
    <x v="3827"/>
    <d v="2018-09-25T00:00:00"/>
    <x v="441"/>
    <x v="25"/>
    <x v="0"/>
    <x v="0"/>
    <x v="0"/>
    <x v="13"/>
    <x v="1"/>
    <x v="0"/>
    <x v="0"/>
    <x v="1"/>
    <n v="0"/>
    <n v="0"/>
    <n v="0"/>
    <x v="987"/>
    <n v="0"/>
    <n v="0"/>
    <x v="0"/>
    <n v="1"/>
    <x v="1"/>
    <x v="0"/>
    <x v="0"/>
  </r>
  <r>
    <x v="3828"/>
    <s v="25/09/2018"/>
    <x v="693"/>
    <x v="25"/>
    <x v="1"/>
    <x v="1"/>
    <x v="0"/>
    <x v="10"/>
    <x v="0"/>
    <x v="0"/>
    <x v="0"/>
    <x v="1"/>
    <n v="0"/>
    <n v="1"/>
    <n v="0"/>
    <x v="364"/>
    <n v="0"/>
    <n v="0"/>
    <x v="0"/>
    <n v="0"/>
    <x v="0"/>
    <x v="0"/>
    <x v="0"/>
  </r>
  <r>
    <x v="3829"/>
    <s v="25/09/2018"/>
    <x v="382"/>
    <x v="12"/>
    <x v="0"/>
    <x v="1"/>
    <x v="0"/>
    <x v="9"/>
    <x v="0"/>
    <x v="0"/>
    <x v="0"/>
    <x v="1"/>
    <n v="0"/>
    <n v="0"/>
    <n v="0"/>
    <x v="1115"/>
    <n v="0"/>
    <n v="0"/>
    <x v="0"/>
    <n v="0"/>
    <x v="0"/>
    <x v="0"/>
    <x v="0"/>
  </r>
  <r>
    <x v="3830"/>
    <s v="25/09/2018"/>
    <x v="382"/>
    <x v="12"/>
    <x v="0"/>
    <x v="1"/>
    <x v="0"/>
    <x v="9"/>
    <x v="0"/>
    <x v="0"/>
    <x v="0"/>
    <x v="1"/>
    <n v="0"/>
    <n v="0"/>
    <n v="0"/>
    <x v="1115"/>
    <n v="0"/>
    <n v="0"/>
    <x v="0"/>
    <n v="0"/>
    <x v="0"/>
    <x v="0"/>
    <x v="0"/>
  </r>
  <r>
    <x v="3831"/>
    <s v="25/09/2018"/>
    <x v="690"/>
    <x v="19"/>
    <x v="0"/>
    <x v="1"/>
    <x v="0"/>
    <x v="5"/>
    <x v="0"/>
    <x v="0"/>
    <x v="0"/>
    <x v="1"/>
    <n v="0"/>
    <n v="1"/>
    <n v="0"/>
    <x v="601"/>
    <n v="0"/>
    <n v="0"/>
    <x v="1"/>
    <n v="0"/>
    <x v="0"/>
    <x v="1"/>
    <x v="0"/>
  </r>
  <r>
    <x v="3832"/>
    <s v="25/09/2018"/>
    <x v="690"/>
    <x v="24"/>
    <x v="1"/>
    <x v="1"/>
    <x v="0"/>
    <x v="5"/>
    <x v="0"/>
    <x v="0"/>
    <x v="0"/>
    <x v="1"/>
    <n v="1"/>
    <n v="1"/>
    <n v="0"/>
    <x v="392"/>
    <n v="0"/>
    <n v="0"/>
    <x v="0"/>
    <n v="0"/>
    <x v="0"/>
    <x v="0"/>
    <x v="0"/>
  </r>
  <r>
    <x v="3833"/>
    <s v="25/09/2018"/>
    <x v="471"/>
    <x v="48"/>
    <x v="0"/>
    <x v="1"/>
    <x v="0"/>
    <x v="2"/>
    <x v="0"/>
    <x v="0"/>
    <x v="0"/>
    <x v="1"/>
    <n v="0"/>
    <n v="0"/>
    <n v="0"/>
    <x v="600"/>
    <n v="0"/>
    <n v="0"/>
    <x v="1"/>
    <n v="1"/>
    <x v="0"/>
    <x v="0"/>
    <x v="0"/>
  </r>
  <r>
    <x v="3834"/>
    <s v="25/09/2018"/>
    <x v="471"/>
    <x v="48"/>
    <x v="0"/>
    <x v="1"/>
    <x v="0"/>
    <x v="2"/>
    <x v="0"/>
    <x v="0"/>
    <x v="0"/>
    <x v="1"/>
    <n v="0"/>
    <n v="0"/>
    <n v="0"/>
    <x v="600"/>
    <n v="0"/>
    <n v="0"/>
    <x v="1"/>
    <n v="1"/>
    <x v="0"/>
    <x v="0"/>
    <x v="0"/>
  </r>
  <r>
    <x v="3835"/>
    <s v="25/09/2018"/>
    <x v="706"/>
    <x v="47"/>
    <x v="0"/>
    <x v="1"/>
    <x v="0"/>
    <x v="7"/>
    <x v="0"/>
    <x v="0"/>
    <x v="0"/>
    <x v="1"/>
    <n v="0"/>
    <n v="1"/>
    <n v="0"/>
    <x v="283"/>
    <n v="0"/>
    <n v="0"/>
    <x v="1"/>
    <n v="0"/>
    <x v="0"/>
    <x v="0"/>
    <x v="0"/>
  </r>
  <r>
    <x v="3836"/>
    <d v="2018-09-26T00:00:00"/>
    <x v="376"/>
    <x v="3"/>
    <x v="0"/>
    <x v="1"/>
    <x v="0"/>
    <x v="19"/>
    <x v="1"/>
    <x v="0"/>
    <x v="0"/>
    <x v="1"/>
    <n v="0"/>
    <n v="0"/>
    <n v="0"/>
    <x v="735"/>
    <n v="0"/>
    <n v="1"/>
    <x v="1"/>
    <n v="1"/>
    <x v="1"/>
    <x v="0"/>
    <x v="0"/>
  </r>
  <r>
    <x v="3837"/>
    <s v="26/09/2018"/>
    <x v="693"/>
    <x v="31"/>
    <x v="0"/>
    <x v="1"/>
    <x v="0"/>
    <x v="7"/>
    <x v="0"/>
    <x v="0"/>
    <x v="0"/>
    <x v="1"/>
    <n v="1"/>
    <n v="1"/>
    <n v="0"/>
    <x v="719"/>
    <n v="0"/>
    <n v="1"/>
    <x v="1"/>
    <n v="0"/>
    <x v="0"/>
    <x v="0"/>
    <x v="0"/>
  </r>
  <r>
    <x v="3838"/>
    <s v="26/09/2018"/>
    <x v="328"/>
    <x v="12"/>
    <x v="0"/>
    <x v="1"/>
    <x v="0"/>
    <x v="3"/>
    <x v="0"/>
    <x v="0"/>
    <x v="0"/>
    <x v="0"/>
    <n v="0"/>
    <n v="0"/>
    <n v="0"/>
    <x v="1093"/>
    <n v="0"/>
    <n v="1"/>
    <x v="1"/>
    <n v="0"/>
    <x v="0"/>
    <x v="0"/>
    <x v="0"/>
  </r>
  <r>
    <x v="3839"/>
    <s v="26/09/2018"/>
    <x v="382"/>
    <x v="13"/>
    <x v="0"/>
    <x v="1"/>
    <x v="0"/>
    <x v="19"/>
    <x v="0"/>
    <x v="0"/>
    <x v="0"/>
    <x v="1"/>
    <n v="1"/>
    <n v="1"/>
    <n v="0"/>
    <x v="709"/>
    <n v="0"/>
    <n v="1"/>
    <x v="0"/>
    <n v="0"/>
    <x v="0"/>
    <x v="0"/>
    <x v="0"/>
  </r>
  <r>
    <x v="3840"/>
    <s v="26/09/2018"/>
    <x v="382"/>
    <x v="13"/>
    <x v="0"/>
    <x v="1"/>
    <x v="0"/>
    <x v="19"/>
    <x v="0"/>
    <x v="0"/>
    <x v="0"/>
    <x v="1"/>
    <n v="1"/>
    <n v="1"/>
    <n v="0"/>
    <x v="709"/>
    <n v="0"/>
    <n v="1"/>
    <x v="0"/>
    <n v="0"/>
    <x v="0"/>
    <x v="0"/>
    <x v="0"/>
  </r>
  <r>
    <x v="3841"/>
    <s v="26/09/2018"/>
    <x v="382"/>
    <x v="2"/>
    <x v="0"/>
    <x v="1"/>
    <x v="0"/>
    <x v="19"/>
    <x v="0"/>
    <x v="0"/>
    <x v="0"/>
    <x v="1"/>
    <n v="0"/>
    <n v="0"/>
    <n v="0"/>
    <x v="585"/>
    <n v="0"/>
    <n v="1"/>
    <x v="1"/>
    <n v="0"/>
    <x v="0"/>
    <x v="0"/>
    <x v="0"/>
  </r>
  <r>
    <x v="3842"/>
    <s v="26/09/2018"/>
    <x v="382"/>
    <x v="2"/>
    <x v="0"/>
    <x v="1"/>
    <x v="0"/>
    <x v="19"/>
    <x v="0"/>
    <x v="0"/>
    <x v="0"/>
    <x v="1"/>
    <n v="0"/>
    <n v="0"/>
    <n v="0"/>
    <x v="585"/>
    <n v="0"/>
    <n v="1"/>
    <x v="1"/>
    <n v="0"/>
    <x v="0"/>
    <x v="0"/>
    <x v="0"/>
  </r>
  <r>
    <x v="3843"/>
    <s v="26/09/2018"/>
    <x v="512"/>
    <x v="13"/>
    <x v="1"/>
    <x v="1"/>
    <x v="0"/>
    <x v="2"/>
    <x v="0"/>
    <x v="0"/>
    <x v="0"/>
    <x v="1"/>
    <n v="1"/>
    <n v="1"/>
    <n v="0"/>
    <x v="1108"/>
    <n v="0"/>
    <n v="1"/>
    <x v="0"/>
    <n v="1"/>
    <x v="0"/>
    <x v="0"/>
    <x v="0"/>
  </r>
  <r>
    <x v="3844"/>
    <s v="26/09/2018"/>
    <x v="512"/>
    <x v="32"/>
    <x v="1"/>
    <x v="0"/>
    <x v="1"/>
    <x v="2"/>
    <x v="0"/>
    <x v="0"/>
    <x v="0"/>
    <x v="1"/>
    <n v="1"/>
    <n v="1"/>
    <n v="0"/>
    <x v="6"/>
    <n v="1"/>
    <n v="1"/>
    <x v="0"/>
    <n v="0"/>
    <x v="0"/>
    <x v="0"/>
    <x v="0"/>
  </r>
  <r>
    <x v="3845"/>
    <s v="26/09/2018"/>
    <x v="512"/>
    <x v="32"/>
    <x v="1"/>
    <x v="0"/>
    <x v="1"/>
    <x v="2"/>
    <x v="0"/>
    <x v="0"/>
    <x v="0"/>
    <x v="1"/>
    <n v="1"/>
    <n v="1"/>
    <n v="0"/>
    <x v="6"/>
    <n v="1"/>
    <n v="1"/>
    <x v="0"/>
    <n v="0"/>
    <x v="0"/>
    <x v="0"/>
    <x v="0"/>
  </r>
  <r>
    <x v="3846"/>
    <s v="26/09/2018"/>
    <x v="382"/>
    <x v="5"/>
    <x v="0"/>
    <x v="0"/>
    <x v="0"/>
    <x v="19"/>
    <x v="0"/>
    <x v="0"/>
    <x v="0"/>
    <x v="1"/>
    <n v="1"/>
    <n v="1"/>
    <n v="0"/>
    <x v="452"/>
    <n v="0"/>
    <n v="0"/>
    <x v="0"/>
    <n v="1"/>
    <x v="0"/>
    <x v="0"/>
    <x v="0"/>
  </r>
  <r>
    <x v="3847"/>
    <s v="26/09/2018"/>
    <x v="693"/>
    <x v="54"/>
    <x v="0"/>
    <x v="1"/>
    <x v="0"/>
    <x v="7"/>
    <x v="0"/>
    <x v="0"/>
    <x v="0"/>
    <x v="1"/>
    <n v="1"/>
    <n v="1"/>
    <n v="0"/>
    <x v="493"/>
    <n v="0"/>
    <n v="0"/>
    <x v="0"/>
    <n v="0"/>
    <x v="0"/>
    <x v="0"/>
    <x v="0"/>
  </r>
  <r>
    <x v="3848"/>
    <s v="26/09/2018"/>
    <x v="382"/>
    <x v="9"/>
    <x v="1"/>
    <x v="1"/>
    <x v="0"/>
    <x v="19"/>
    <x v="0"/>
    <x v="0"/>
    <x v="0"/>
    <x v="1"/>
    <n v="0"/>
    <n v="0"/>
    <n v="0"/>
    <x v="840"/>
    <n v="1"/>
    <n v="0"/>
    <x v="1"/>
    <n v="1"/>
    <x v="0"/>
    <x v="0"/>
    <x v="0"/>
  </r>
  <r>
    <x v="3849"/>
    <s v="26/09/2018"/>
    <x v="382"/>
    <x v="9"/>
    <x v="1"/>
    <x v="1"/>
    <x v="0"/>
    <x v="19"/>
    <x v="0"/>
    <x v="0"/>
    <x v="0"/>
    <x v="1"/>
    <n v="0"/>
    <n v="0"/>
    <n v="0"/>
    <x v="840"/>
    <n v="1"/>
    <n v="0"/>
    <x v="1"/>
    <n v="1"/>
    <x v="0"/>
    <x v="0"/>
    <x v="0"/>
  </r>
  <r>
    <x v="3850"/>
    <d v="2018-09-26T00:00:00"/>
    <x v="469"/>
    <x v="50"/>
    <x v="0"/>
    <x v="1"/>
    <x v="0"/>
    <x v="13"/>
    <x v="1"/>
    <x v="0"/>
    <x v="0"/>
    <x v="1"/>
    <n v="0"/>
    <n v="1"/>
    <n v="1"/>
    <x v="204"/>
    <n v="0"/>
    <n v="0"/>
    <x v="1"/>
    <n v="1"/>
    <x v="0"/>
    <x v="0"/>
    <x v="0"/>
  </r>
  <r>
    <x v="3851"/>
    <s v="26/09/2018"/>
    <x v="328"/>
    <x v="11"/>
    <x v="1"/>
    <x v="1"/>
    <x v="0"/>
    <x v="3"/>
    <x v="0"/>
    <x v="0"/>
    <x v="0"/>
    <x v="0"/>
    <n v="0"/>
    <n v="0"/>
    <n v="0"/>
    <x v="1017"/>
    <n v="0"/>
    <n v="0"/>
    <x v="0"/>
    <n v="0"/>
    <x v="0"/>
    <x v="0"/>
    <x v="0"/>
  </r>
  <r>
    <x v="3852"/>
    <s v="26/09/2018"/>
    <x v="651"/>
    <x v="26"/>
    <x v="1"/>
    <x v="0"/>
    <x v="1"/>
    <x v="20"/>
    <x v="0"/>
    <x v="0"/>
    <x v="0"/>
    <x v="1"/>
    <n v="0"/>
    <n v="1"/>
    <n v="0"/>
    <x v="339"/>
    <n v="0"/>
    <n v="0"/>
    <x v="0"/>
    <n v="0"/>
    <x v="0"/>
    <x v="0"/>
    <x v="0"/>
  </r>
  <r>
    <x v="3853"/>
    <s v="26/09/2018"/>
    <x v="699"/>
    <x v="14"/>
    <x v="1"/>
    <x v="1"/>
    <x v="1"/>
    <x v="10"/>
    <x v="0"/>
    <x v="0"/>
    <x v="0"/>
    <x v="1"/>
    <n v="0"/>
    <n v="0"/>
    <n v="0"/>
    <x v="1116"/>
    <n v="0"/>
    <n v="0"/>
    <x v="0"/>
    <n v="0"/>
    <x v="0"/>
    <x v="0"/>
    <x v="0"/>
  </r>
  <r>
    <x v="3854"/>
    <s v="26/09/2018"/>
    <x v="706"/>
    <x v="10"/>
    <x v="0"/>
    <x v="1"/>
    <x v="1"/>
    <x v="0"/>
    <x v="0"/>
    <x v="0"/>
    <x v="0"/>
    <x v="0"/>
    <n v="1"/>
    <n v="1"/>
    <n v="0"/>
    <x v="408"/>
    <n v="0"/>
    <n v="0"/>
    <x v="0"/>
    <n v="0"/>
    <x v="0"/>
    <x v="0"/>
    <x v="0"/>
  </r>
  <r>
    <x v="3855"/>
    <s v="27/09/2018"/>
    <x v="512"/>
    <x v="5"/>
    <x v="0"/>
    <x v="1"/>
    <x v="0"/>
    <x v="13"/>
    <x v="0"/>
    <x v="0"/>
    <x v="0"/>
    <x v="0"/>
    <n v="1"/>
    <n v="1"/>
    <n v="0"/>
    <x v="997"/>
    <n v="0"/>
    <n v="1"/>
    <x v="0"/>
    <n v="0"/>
    <x v="0"/>
    <x v="0"/>
    <x v="0"/>
  </r>
  <r>
    <x v="3856"/>
    <s v="27/09/2018"/>
    <x v="418"/>
    <x v="53"/>
    <x v="1"/>
    <x v="1"/>
    <x v="0"/>
    <x v="19"/>
    <x v="0"/>
    <x v="0"/>
    <x v="0"/>
    <x v="1"/>
    <n v="0"/>
    <n v="0"/>
    <n v="0"/>
    <x v="609"/>
    <n v="0"/>
    <n v="1"/>
    <x v="0"/>
    <n v="0"/>
    <x v="0"/>
    <x v="0"/>
    <x v="0"/>
  </r>
  <r>
    <x v="3857"/>
    <s v="27/09/2018"/>
    <x v="706"/>
    <x v="38"/>
    <x v="1"/>
    <x v="1"/>
    <x v="0"/>
    <x v="5"/>
    <x v="0"/>
    <x v="0"/>
    <x v="0"/>
    <x v="0"/>
    <n v="1"/>
    <n v="1"/>
    <n v="0"/>
    <x v="51"/>
    <n v="1"/>
    <n v="1"/>
    <x v="1"/>
    <n v="0"/>
    <x v="0"/>
    <x v="0"/>
    <x v="0"/>
  </r>
  <r>
    <x v="3858"/>
    <s v="27/09/2018"/>
    <x v="418"/>
    <x v="9"/>
    <x v="0"/>
    <x v="1"/>
    <x v="0"/>
    <x v="19"/>
    <x v="0"/>
    <x v="0"/>
    <x v="0"/>
    <x v="1"/>
    <n v="0"/>
    <n v="1"/>
    <n v="0"/>
    <x v="348"/>
    <n v="1"/>
    <n v="1"/>
    <x v="0"/>
    <n v="1"/>
    <x v="0"/>
    <x v="0"/>
    <x v="0"/>
  </r>
  <r>
    <x v="3859"/>
    <s v="27/09/2018"/>
    <x v="651"/>
    <x v="38"/>
    <x v="1"/>
    <x v="1"/>
    <x v="0"/>
    <x v="11"/>
    <x v="0"/>
    <x v="0"/>
    <x v="0"/>
    <x v="1"/>
    <n v="1"/>
    <n v="1"/>
    <n v="0"/>
    <x v="749"/>
    <n v="1"/>
    <n v="1"/>
    <x v="0"/>
    <n v="1"/>
    <x v="0"/>
    <x v="0"/>
    <x v="0"/>
  </r>
  <r>
    <x v="3860"/>
    <s v="27/09/2018"/>
    <x v="328"/>
    <x v="18"/>
    <x v="1"/>
    <x v="1"/>
    <x v="0"/>
    <x v="10"/>
    <x v="0"/>
    <x v="0"/>
    <x v="0"/>
    <x v="1"/>
    <n v="1"/>
    <n v="1"/>
    <n v="0"/>
    <x v="101"/>
    <n v="0"/>
    <n v="0"/>
    <x v="1"/>
    <n v="0"/>
    <x v="0"/>
    <x v="1"/>
    <x v="0"/>
  </r>
  <r>
    <x v="3861"/>
    <s v="27/09/2018"/>
    <x v="418"/>
    <x v="24"/>
    <x v="1"/>
    <x v="1"/>
    <x v="0"/>
    <x v="19"/>
    <x v="0"/>
    <x v="0"/>
    <x v="0"/>
    <x v="1"/>
    <n v="0"/>
    <n v="0"/>
    <n v="0"/>
    <x v="159"/>
    <n v="0"/>
    <n v="0"/>
    <x v="0"/>
    <n v="0"/>
    <x v="0"/>
    <x v="0"/>
    <x v="0"/>
  </r>
  <r>
    <x v="3862"/>
    <s v="27/09/2018"/>
    <x v="418"/>
    <x v="43"/>
    <x v="1"/>
    <x v="1"/>
    <x v="0"/>
    <x v="19"/>
    <x v="0"/>
    <x v="0"/>
    <x v="0"/>
    <x v="1"/>
    <n v="0"/>
    <n v="0"/>
    <n v="0"/>
    <x v="159"/>
    <n v="0"/>
    <n v="0"/>
    <x v="0"/>
    <n v="0"/>
    <x v="0"/>
    <x v="0"/>
    <x v="0"/>
  </r>
  <r>
    <x v="3863"/>
    <s v="27/09/2018"/>
    <x v="710"/>
    <x v="15"/>
    <x v="1"/>
    <x v="1"/>
    <x v="0"/>
    <x v="8"/>
    <x v="0"/>
    <x v="0"/>
    <x v="0"/>
    <x v="1"/>
    <n v="0"/>
    <n v="1"/>
    <n v="0"/>
    <x v="768"/>
    <n v="0"/>
    <n v="0"/>
    <x v="1"/>
    <n v="1"/>
    <x v="0"/>
    <x v="0"/>
    <x v="0"/>
  </r>
  <r>
    <x v="3864"/>
    <s v="27/09/2018"/>
    <x v="418"/>
    <x v="4"/>
    <x v="1"/>
    <x v="1"/>
    <x v="0"/>
    <x v="19"/>
    <x v="0"/>
    <x v="0"/>
    <x v="0"/>
    <x v="1"/>
    <n v="0"/>
    <n v="1"/>
    <n v="0"/>
    <x v="689"/>
    <n v="1"/>
    <n v="0"/>
    <x v="0"/>
    <n v="0"/>
    <x v="0"/>
    <x v="0"/>
    <x v="0"/>
  </r>
  <r>
    <x v="3865"/>
    <s v="27/09/2018"/>
    <x v="699"/>
    <x v="17"/>
    <x v="0"/>
    <x v="0"/>
    <x v="1"/>
    <x v="7"/>
    <x v="0"/>
    <x v="0"/>
    <x v="0"/>
    <x v="1"/>
    <n v="1"/>
    <n v="1"/>
    <n v="0"/>
    <x v="415"/>
    <n v="0"/>
    <n v="0"/>
    <x v="1"/>
    <n v="1"/>
    <x v="0"/>
    <x v="0"/>
    <x v="0"/>
  </r>
  <r>
    <x v="3866"/>
    <s v="27/09/2018"/>
    <x v="328"/>
    <x v="29"/>
    <x v="0"/>
    <x v="1"/>
    <x v="1"/>
    <x v="10"/>
    <x v="0"/>
    <x v="0"/>
    <x v="0"/>
    <x v="1"/>
    <n v="1"/>
    <n v="1"/>
    <n v="0"/>
    <x v="267"/>
    <n v="0"/>
    <n v="0"/>
    <x v="0"/>
    <n v="0"/>
    <x v="0"/>
    <x v="0"/>
    <x v="0"/>
  </r>
  <r>
    <x v="3867"/>
    <s v="27/09/2018"/>
    <x v="693"/>
    <x v="16"/>
    <x v="0"/>
    <x v="1"/>
    <x v="1"/>
    <x v="0"/>
    <x v="0"/>
    <x v="1"/>
    <x v="0"/>
    <x v="1"/>
    <n v="1"/>
    <n v="1"/>
    <n v="0"/>
    <x v="800"/>
    <n v="0"/>
    <n v="0"/>
    <x v="1"/>
    <n v="0"/>
    <x v="0"/>
    <x v="0"/>
    <x v="1"/>
  </r>
  <r>
    <x v="3868"/>
    <s v="28/09/2018"/>
    <x v="328"/>
    <x v="9"/>
    <x v="0"/>
    <x v="1"/>
    <x v="0"/>
    <x v="7"/>
    <x v="0"/>
    <x v="0"/>
    <x v="0"/>
    <x v="1"/>
    <n v="0"/>
    <n v="1"/>
    <n v="0"/>
    <x v="738"/>
    <n v="0"/>
    <n v="1"/>
    <x v="1"/>
    <n v="0"/>
    <x v="0"/>
    <x v="0"/>
    <x v="0"/>
  </r>
  <r>
    <x v="3869"/>
    <s v="28/09/2018"/>
    <x v="711"/>
    <x v="0"/>
    <x v="0"/>
    <x v="1"/>
    <x v="0"/>
    <x v="28"/>
    <x v="0"/>
    <x v="0"/>
    <x v="0"/>
    <x v="1"/>
    <n v="1"/>
    <n v="1"/>
    <n v="0"/>
    <x v="534"/>
    <n v="1"/>
    <n v="1"/>
    <x v="0"/>
    <n v="1"/>
    <x v="0"/>
    <x v="0"/>
    <x v="0"/>
  </r>
  <r>
    <x v="3870"/>
    <s v="28/09/2018"/>
    <x v="699"/>
    <x v="38"/>
    <x v="1"/>
    <x v="1"/>
    <x v="0"/>
    <x v="0"/>
    <x v="0"/>
    <x v="0"/>
    <x v="0"/>
    <x v="1"/>
    <n v="1"/>
    <n v="1"/>
    <n v="0"/>
    <x v="491"/>
    <n v="0"/>
    <n v="1"/>
    <x v="0"/>
    <n v="0"/>
    <x v="0"/>
    <x v="0"/>
    <x v="0"/>
  </r>
  <r>
    <x v="3871"/>
    <s v="28/09/2018"/>
    <x v="712"/>
    <x v="26"/>
    <x v="1"/>
    <x v="1"/>
    <x v="0"/>
    <x v="16"/>
    <x v="0"/>
    <x v="0"/>
    <x v="0"/>
    <x v="1"/>
    <n v="1"/>
    <n v="1"/>
    <n v="1"/>
    <x v="484"/>
    <n v="1"/>
    <n v="1"/>
    <x v="0"/>
    <n v="1"/>
    <x v="0"/>
    <x v="0"/>
    <x v="0"/>
  </r>
  <r>
    <x v="3872"/>
    <s v="28/09/2018"/>
    <x v="699"/>
    <x v="38"/>
    <x v="1"/>
    <x v="1"/>
    <x v="0"/>
    <x v="0"/>
    <x v="0"/>
    <x v="0"/>
    <x v="0"/>
    <x v="1"/>
    <n v="1"/>
    <n v="1"/>
    <n v="0"/>
    <x v="491"/>
    <n v="0"/>
    <n v="1"/>
    <x v="0"/>
    <n v="0"/>
    <x v="0"/>
    <x v="0"/>
    <x v="0"/>
  </r>
  <r>
    <x v="3873"/>
    <s v="28/09/2018"/>
    <x v="512"/>
    <x v="8"/>
    <x v="1"/>
    <x v="1"/>
    <x v="0"/>
    <x v="9"/>
    <x v="0"/>
    <x v="0"/>
    <x v="0"/>
    <x v="1"/>
    <n v="1"/>
    <n v="1"/>
    <n v="0"/>
    <x v="914"/>
    <n v="1"/>
    <n v="1"/>
    <x v="0"/>
    <n v="1"/>
    <x v="0"/>
    <x v="0"/>
    <x v="0"/>
  </r>
  <r>
    <x v="3874"/>
    <s v="28/09/2018"/>
    <x v="512"/>
    <x v="8"/>
    <x v="1"/>
    <x v="1"/>
    <x v="0"/>
    <x v="9"/>
    <x v="0"/>
    <x v="0"/>
    <x v="0"/>
    <x v="1"/>
    <n v="1"/>
    <n v="1"/>
    <n v="0"/>
    <x v="914"/>
    <n v="1"/>
    <n v="1"/>
    <x v="0"/>
    <n v="1"/>
    <x v="0"/>
    <x v="0"/>
    <x v="0"/>
  </r>
  <r>
    <x v="3875"/>
    <s v="28/09/2018"/>
    <x v="382"/>
    <x v="36"/>
    <x v="1"/>
    <x v="1"/>
    <x v="0"/>
    <x v="10"/>
    <x v="0"/>
    <x v="0"/>
    <x v="0"/>
    <x v="1"/>
    <n v="1"/>
    <n v="1"/>
    <n v="0"/>
    <x v="1"/>
    <n v="0"/>
    <n v="1"/>
    <x v="1"/>
    <n v="0"/>
    <x v="0"/>
    <x v="0"/>
    <x v="0"/>
  </r>
  <r>
    <x v="3876"/>
    <s v="28/09/2018"/>
    <x v="382"/>
    <x v="36"/>
    <x v="1"/>
    <x v="1"/>
    <x v="0"/>
    <x v="10"/>
    <x v="0"/>
    <x v="0"/>
    <x v="0"/>
    <x v="1"/>
    <n v="1"/>
    <n v="1"/>
    <n v="0"/>
    <x v="1"/>
    <n v="0"/>
    <n v="1"/>
    <x v="1"/>
    <n v="0"/>
    <x v="0"/>
    <x v="0"/>
    <x v="0"/>
  </r>
  <r>
    <x v="3877"/>
    <s v="28/09/2018"/>
    <x v="382"/>
    <x v="36"/>
    <x v="0"/>
    <x v="1"/>
    <x v="0"/>
    <x v="10"/>
    <x v="0"/>
    <x v="0"/>
    <x v="0"/>
    <x v="1"/>
    <n v="0"/>
    <n v="1"/>
    <n v="0"/>
    <x v="691"/>
    <n v="0"/>
    <n v="1"/>
    <x v="1"/>
    <n v="0"/>
    <x v="0"/>
    <x v="0"/>
    <x v="0"/>
  </r>
  <r>
    <x v="3878"/>
    <s v="28/09/2018"/>
    <x v="382"/>
    <x v="36"/>
    <x v="0"/>
    <x v="1"/>
    <x v="0"/>
    <x v="10"/>
    <x v="0"/>
    <x v="0"/>
    <x v="0"/>
    <x v="1"/>
    <n v="0"/>
    <n v="1"/>
    <n v="0"/>
    <x v="691"/>
    <n v="0"/>
    <n v="1"/>
    <x v="1"/>
    <n v="0"/>
    <x v="0"/>
    <x v="0"/>
    <x v="0"/>
  </r>
  <r>
    <x v="3879"/>
    <s v="28/09/2018"/>
    <x v="418"/>
    <x v="22"/>
    <x v="0"/>
    <x v="1"/>
    <x v="0"/>
    <x v="3"/>
    <x v="0"/>
    <x v="0"/>
    <x v="0"/>
    <x v="1"/>
    <n v="1"/>
    <n v="1"/>
    <n v="0"/>
    <x v="966"/>
    <n v="0"/>
    <n v="1"/>
    <x v="1"/>
    <n v="0"/>
    <x v="0"/>
    <x v="0"/>
    <x v="0"/>
  </r>
  <r>
    <x v="3880"/>
    <s v="28/09/2018"/>
    <x v="418"/>
    <x v="22"/>
    <x v="0"/>
    <x v="1"/>
    <x v="0"/>
    <x v="3"/>
    <x v="0"/>
    <x v="0"/>
    <x v="0"/>
    <x v="1"/>
    <n v="1"/>
    <n v="1"/>
    <n v="0"/>
    <x v="966"/>
    <n v="0"/>
    <n v="1"/>
    <x v="1"/>
    <n v="0"/>
    <x v="0"/>
    <x v="0"/>
    <x v="0"/>
  </r>
  <r>
    <x v="3881"/>
    <d v="2018-09-28T00:00:00"/>
    <x v="713"/>
    <x v="82"/>
    <x v="0"/>
    <x v="0"/>
    <x v="0"/>
    <x v="0"/>
    <x v="1"/>
    <x v="0"/>
    <x v="0"/>
    <x v="1"/>
    <n v="0"/>
    <n v="0"/>
    <n v="0"/>
    <x v="60"/>
    <n v="0"/>
    <n v="0"/>
    <x v="1"/>
    <n v="0"/>
    <x v="0"/>
    <x v="0"/>
    <x v="0"/>
  </r>
  <r>
    <x v="3882"/>
    <s v="28/09/2018"/>
    <x v="328"/>
    <x v="9"/>
    <x v="0"/>
    <x v="1"/>
    <x v="0"/>
    <x v="7"/>
    <x v="0"/>
    <x v="0"/>
    <x v="0"/>
    <x v="1"/>
    <n v="0"/>
    <n v="1"/>
    <n v="0"/>
    <x v="343"/>
    <n v="0"/>
    <n v="0"/>
    <x v="1"/>
    <n v="0"/>
    <x v="0"/>
    <x v="1"/>
    <x v="0"/>
  </r>
  <r>
    <x v="3883"/>
    <s v="28/09/2018"/>
    <x v="512"/>
    <x v="21"/>
    <x v="1"/>
    <x v="1"/>
    <x v="0"/>
    <x v="9"/>
    <x v="0"/>
    <x v="0"/>
    <x v="0"/>
    <x v="1"/>
    <n v="0"/>
    <n v="0"/>
    <n v="0"/>
    <x v="767"/>
    <n v="0"/>
    <n v="0"/>
    <x v="0"/>
    <n v="0"/>
    <x v="0"/>
    <x v="0"/>
    <x v="0"/>
  </r>
  <r>
    <x v="3884"/>
    <s v="28/09/2018"/>
    <x v="328"/>
    <x v="4"/>
    <x v="0"/>
    <x v="1"/>
    <x v="0"/>
    <x v="7"/>
    <x v="0"/>
    <x v="1"/>
    <x v="0"/>
    <x v="1"/>
    <n v="0"/>
    <n v="1"/>
    <n v="0"/>
    <x v="637"/>
    <n v="0"/>
    <n v="0"/>
    <x v="1"/>
    <n v="0"/>
    <x v="0"/>
    <x v="0"/>
    <x v="1"/>
  </r>
  <r>
    <x v="3885"/>
    <s v="28/09/2018"/>
    <x v="471"/>
    <x v="33"/>
    <x v="1"/>
    <x v="1"/>
    <x v="0"/>
    <x v="19"/>
    <x v="0"/>
    <x v="0"/>
    <x v="0"/>
    <x v="1"/>
    <n v="0"/>
    <n v="0"/>
    <n v="0"/>
    <x v="1117"/>
    <n v="0"/>
    <n v="0"/>
    <x v="0"/>
    <n v="0"/>
    <x v="0"/>
    <x v="0"/>
    <x v="0"/>
  </r>
  <r>
    <x v="3886"/>
    <s v="28/09/2018"/>
    <x v="693"/>
    <x v="27"/>
    <x v="1"/>
    <x v="1"/>
    <x v="0"/>
    <x v="5"/>
    <x v="0"/>
    <x v="0"/>
    <x v="0"/>
    <x v="1"/>
    <n v="0"/>
    <n v="0"/>
    <n v="0"/>
    <x v="570"/>
    <n v="0"/>
    <n v="0"/>
    <x v="1"/>
    <n v="0"/>
    <x v="0"/>
    <x v="0"/>
    <x v="0"/>
  </r>
  <r>
    <x v="3887"/>
    <s v="28/09/2018"/>
    <x v="471"/>
    <x v="33"/>
    <x v="1"/>
    <x v="1"/>
    <x v="0"/>
    <x v="19"/>
    <x v="0"/>
    <x v="0"/>
    <x v="0"/>
    <x v="1"/>
    <n v="0"/>
    <n v="0"/>
    <n v="0"/>
    <x v="1117"/>
    <n v="0"/>
    <n v="0"/>
    <x v="0"/>
    <n v="0"/>
    <x v="0"/>
    <x v="0"/>
    <x v="0"/>
  </r>
  <r>
    <x v="3888"/>
    <s v="28/09/2018"/>
    <x v="693"/>
    <x v="27"/>
    <x v="1"/>
    <x v="1"/>
    <x v="0"/>
    <x v="5"/>
    <x v="0"/>
    <x v="0"/>
    <x v="0"/>
    <x v="1"/>
    <n v="0"/>
    <n v="0"/>
    <n v="0"/>
    <x v="570"/>
    <n v="0"/>
    <n v="0"/>
    <x v="1"/>
    <n v="0"/>
    <x v="0"/>
    <x v="0"/>
    <x v="0"/>
  </r>
  <r>
    <x v="3889"/>
    <s v="28/09/2018"/>
    <x v="699"/>
    <x v="46"/>
    <x v="0"/>
    <x v="1"/>
    <x v="0"/>
    <x v="0"/>
    <x v="0"/>
    <x v="0"/>
    <x v="0"/>
    <x v="1"/>
    <n v="0"/>
    <n v="0"/>
    <n v="0"/>
    <x v="83"/>
    <n v="0"/>
    <n v="0"/>
    <x v="0"/>
    <n v="0"/>
    <x v="0"/>
    <x v="0"/>
    <x v="0"/>
  </r>
  <r>
    <x v="3890"/>
    <s v="28/09/2018"/>
    <x v="699"/>
    <x v="46"/>
    <x v="0"/>
    <x v="1"/>
    <x v="0"/>
    <x v="0"/>
    <x v="0"/>
    <x v="0"/>
    <x v="0"/>
    <x v="1"/>
    <n v="0"/>
    <n v="0"/>
    <n v="0"/>
    <x v="83"/>
    <n v="0"/>
    <n v="0"/>
    <x v="0"/>
    <n v="0"/>
    <x v="0"/>
    <x v="0"/>
    <x v="0"/>
  </r>
  <r>
    <x v="3891"/>
    <d v="2018-09-29T00:00:00"/>
    <x v="714"/>
    <x v="18"/>
    <x v="0"/>
    <x v="0"/>
    <x v="0"/>
    <x v="4"/>
    <x v="1"/>
    <x v="0"/>
    <x v="0"/>
    <x v="1"/>
    <n v="1"/>
    <n v="0"/>
    <n v="0"/>
    <x v="862"/>
    <n v="1"/>
    <n v="1"/>
    <x v="0"/>
    <n v="0"/>
    <x v="1"/>
    <x v="0"/>
    <x v="0"/>
  </r>
  <r>
    <x v="3892"/>
    <s v="29/09/2018"/>
    <x v="471"/>
    <x v="55"/>
    <x v="0"/>
    <x v="1"/>
    <x v="0"/>
    <x v="3"/>
    <x v="2"/>
    <x v="0"/>
    <x v="0"/>
    <x v="1"/>
    <n v="0"/>
    <n v="1"/>
    <n v="0"/>
    <x v="1"/>
    <n v="0"/>
    <n v="1"/>
    <x v="1"/>
    <n v="0"/>
    <x v="0"/>
    <x v="0"/>
    <x v="0"/>
  </r>
  <r>
    <x v="3893"/>
    <d v="2018-09-29T00:00:00"/>
    <x v="715"/>
    <x v="36"/>
    <x v="1"/>
    <x v="1"/>
    <x v="0"/>
    <x v="18"/>
    <x v="1"/>
    <x v="0"/>
    <x v="0"/>
    <x v="1"/>
    <n v="0"/>
    <n v="1"/>
    <n v="0"/>
    <x v="1027"/>
    <n v="0"/>
    <n v="1"/>
    <x v="0"/>
    <n v="1"/>
    <x v="1"/>
    <x v="0"/>
    <x v="0"/>
  </r>
  <r>
    <x v="3894"/>
    <s v="29/09/2018"/>
    <x v="471"/>
    <x v="13"/>
    <x v="0"/>
    <x v="1"/>
    <x v="0"/>
    <x v="3"/>
    <x v="0"/>
    <x v="0"/>
    <x v="0"/>
    <x v="1"/>
    <n v="0"/>
    <n v="0"/>
    <n v="0"/>
    <x v="138"/>
    <n v="0"/>
    <n v="1"/>
    <x v="1"/>
    <n v="0"/>
    <x v="0"/>
    <x v="0"/>
    <x v="0"/>
  </r>
  <r>
    <x v="3895"/>
    <s v="29/09/2018"/>
    <x v="699"/>
    <x v="51"/>
    <x v="0"/>
    <x v="1"/>
    <x v="1"/>
    <x v="5"/>
    <x v="0"/>
    <x v="0"/>
    <x v="0"/>
    <x v="1"/>
    <n v="1"/>
    <n v="1"/>
    <n v="0"/>
    <x v="33"/>
    <n v="0"/>
    <n v="1"/>
    <x v="1"/>
    <n v="0"/>
    <x v="0"/>
    <x v="0"/>
    <x v="0"/>
  </r>
  <r>
    <x v="3896"/>
    <s v="29/09/2018"/>
    <x v="382"/>
    <x v="41"/>
    <x v="0"/>
    <x v="1"/>
    <x v="1"/>
    <x v="7"/>
    <x v="0"/>
    <x v="0"/>
    <x v="0"/>
    <x v="1"/>
    <n v="1"/>
    <n v="1"/>
    <n v="0"/>
    <x v="637"/>
    <n v="0"/>
    <n v="1"/>
    <x v="1"/>
    <n v="0"/>
    <x v="0"/>
    <x v="0"/>
    <x v="0"/>
  </r>
  <r>
    <x v="3897"/>
    <s v="29/09/2018"/>
    <x v="382"/>
    <x v="41"/>
    <x v="0"/>
    <x v="1"/>
    <x v="1"/>
    <x v="7"/>
    <x v="0"/>
    <x v="0"/>
    <x v="0"/>
    <x v="1"/>
    <n v="1"/>
    <n v="1"/>
    <n v="0"/>
    <x v="637"/>
    <n v="0"/>
    <n v="1"/>
    <x v="1"/>
    <n v="0"/>
    <x v="0"/>
    <x v="0"/>
    <x v="0"/>
  </r>
  <r>
    <x v="3898"/>
    <d v="2018-09-29T00:00:00"/>
    <x v="315"/>
    <x v="14"/>
    <x v="1"/>
    <x v="0"/>
    <x v="0"/>
    <x v="0"/>
    <x v="1"/>
    <x v="0"/>
    <x v="0"/>
    <x v="1"/>
    <n v="0"/>
    <n v="0"/>
    <n v="1"/>
    <x v="1118"/>
    <n v="1"/>
    <n v="0"/>
    <x v="0"/>
    <n v="1"/>
    <x v="0"/>
    <x v="0"/>
    <x v="0"/>
  </r>
  <r>
    <x v="3899"/>
    <s v="29/09/2018"/>
    <x v="512"/>
    <x v="46"/>
    <x v="0"/>
    <x v="0"/>
    <x v="0"/>
    <x v="19"/>
    <x v="0"/>
    <x v="0"/>
    <x v="0"/>
    <x v="1"/>
    <n v="0"/>
    <n v="0"/>
    <n v="0"/>
    <x v="788"/>
    <n v="0"/>
    <n v="0"/>
    <x v="1"/>
    <n v="0"/>
    <x v="0"/>
    <x v="0"/>
    <x v="0"/>
  </r>
  <r>
    <x v="3900"/>
    <s v="29/09/2018"/>
    <x v="512"/>
    <x v="46"/>
    <x v="0"/>
    <x v="0"/>
    <x v="0"/>
    <x v="19"/>
    <x v="0"/>
    <x v="0"/>
    <x v="0"/>
    <x v="1"/>
    <n v="0"/>
    <n v="0"/>
    <n v="0"/>
    <x v="788"/>
    <n v="0"/>
    <n v="0"/>
    <x v="1"/>
    <n v="0"/>
    <x v="0"/>
    <x v="0"/>
    <x v="0"/>
  </r>
  <r>
    <x v="3901"/>
    <s v="29/09/2018"/>
    <x v="382"/>
    <x v="36"/>
    <x v="0"/>
    <x v="1"/>
    <x v="0"/>
    <x v="7"/>
    <x v="0"/>
    <x v="0"/>
    <x v="0"/>
    <x v="1"/>
    <n v="1"/>
    <n v="1"/>
    <n v="0"/>
    <x v="1026"/>
    <n v="1"/>
    <n v="0"/>
    <x v="1"/>
    <n v="0"/>
    <x v="0"/>
    <x v="0"/>
    <x v="0"/>
  </r>
  <r>
    <x v="3902"/>
    <s v="29/09/2018"/>
    <x v="382"/>
    <x v="36"/>
    <x v="0"/>
    <x v="1"/>
    <x v="0"/>
    <x v="7"/>
    <x v="0"/>
    <x v="0"/>
    <x v="0"/>
    <x v="1"/>
    <n v="1"/>
    <n v="1"/>
    <n v="0"/>
    <x v="1026"/>
    <n v="1"/>
    <n v="0"/>
    <x v="1"/>
    <n v="0"/>
    <x v="0"/>
    <x v="0"/>
    <x v="0"/>
  </r>
  <r>
    <x v="3903"/>
    <s v="29/09/2018"/>
    <x v="512"/>
    <x v="6"/>
    <x v="1"/>
    <x v="1"/>
    <x v="0"/>
    <x v="19"/>
    <x v="0"/>
    <x v="0"/>
    <x v="0"/>
    <x v="1"/>
    <n v="1"/>
    <n v="1"/>
    <n v="0"/>
    <x v="741"/>
    <n v="0"/>
    <n v="0"/>
    <x v="1"/>
    <n v="1"/>
    <x v="0"/>
    <x v="0"/>
    <x v="0"/>
  </r>
  <r>
    <x v="3904"/>
    <s v="29/09/2018"/>
    <x v="512"/>
    <x v="38"/>
    <x v="1"/>
    <x v="1"/>
    <x v="0"/>
    <x v="19"/>
    <x v="0"/>
    <x v="0"/>
    <x v="0"/>
    <x v="0"/>
    <n v="0"/>
    <n v="1"/>
    <n v="0"/>
    <x v="361"/>
    <n v="0"/>
    <n v="0"/>
    <x v="0"/>
    <n v="0"/>
    <x v="0"/>
    <x v="0"/>
    <x v="0"/>
  </r>
  <r>
    <x v="3905"/>
    <s v="30/09/2018"/>
    <x v="716"/>
    <x v="2"/>
    <x v="1"/>
    <x v="0"/>
    <x v="0"/>
    <x v="16"/>
    <x v="0"/>
    <x v="0"/>
    <x v="0"/>
    <x v="1"/>
    <n v="0"/>
    <n v="0"/>
    <n v="0"/>
    <x v="139"/>
    <n v="0"/>
    <n v="1"/>
    <x v="0"/>
    <n v="0"/>
    <x v="0"/>
    <x v="0"/>
    <x v="0"/>
  </r>
  <r>
    <x v="3906"/>
    <d v="2018-09-30T00:00:00"/>
    <x v="469"/>
    <x v="2"/>
    <x v="0"/>
    <x v="0"/>
    <x v="0"/>
    <x v="10"/>
    <x v="1"/>
    <x v="0"/>
    <x v="0"/>
    <x v="1"/>
    <n v="1"/>
    <n v="0"/>
    <n v="0"/>
    <x v="88"/>
    <n v="0"/>
    <n v="1"/>
    <x v="0"/>
    <n v="1"/>
    <x v="0"/>
    <x v="0"/>
    <x v="0"/>
  </r>
  <r>
    <x v="3907"/>
    <d v="2018-09-30T00:00:00"/>
    <x v="717"/>
    <x v="12"/>
    <x v="0"/>
    <x v="1"/>
    <x v="0"/>
    <x v="24"/>
    <x v="1"/>
    <x v="0"/>
    <x v="0"/>
    <x v="0"/>
    <n v="1"/>
    <n v="0"/>
    <n v="0"/>
    <x v="865"/>
    <n v="0"/>
    <n v="1"/>
    <x v="0"/>
    <n v="1"/>
    <x v="1"/>
    <x v="0"/>
    <x v="0"/>
  </r>
  <r>
    <x v="3908"/>
    <s v="30/09/2018"/>
    <x v="710"/>
    <x v="47"/>
    <x v="1"/>
    <x v="1"/>
    <x v="0"/>
    <x v="9"/>
    <x v="0"/>
    <x v="0"/>
    <x v="0"/>
    <x v="1"/>
    <n v="0"/>
    <n v="1"/>
    <n v="0"/>
    <x v="1119"/>
    <n v="0"/>
    <n v="1"/>
    <x v="0"/>
    <n v="0"/>
    <x v="0"/>
    <x v="0"/>
    <x v="0"/>
  </r>
  <r>
    <x v="3909"/>
    <s v="30/09/2018"/>
    <x v="328"/>
    <x v="6"/>
    <x v="0"/>
    <x v="1"/>
    <x v="0"/>
    <x v="5"/>
    <x v="0"/>
    <x v="1"/>
    <x v="0"/>
    <x v="1"/>
    <n v="0"/>
    <n v="1"/>
    <n v="0"/>
    <x v="17"/>
    <n v="0"/>
    <n v="1"/>
    <x v="1"/>
    <n v="0"/>
    <x v="0"/>
    <x v="0"/>
    <x v="1"/>
  </r>
  <r>
    <x v="3910"/>
    <s v="30/09/2018"/>
    <x v="471"/>
    <x v="9"/>
    <x v="1"/>
    <x v="0"/>
    <x v="0"/>
    <x v="10"/>
    <x v="0"/>
    <x v="0"/>
    <x v="0"/>
    <x v="0"/>
    <n v="1"/>
    <n v="1"/>
    <n v="0"/>
    <x v="144"/>
    <n v="0"/>
    <n v="0"/>
    <x v="1"/>
    <n v="0"/>
    <x v="0"/>
    <x v="0"/>
    <x v="0"/>
  </r>
  <r>
    <x v="3911"/>
    <s v="30/09/2018"/>
    <x v="471"/>
    <x v="9"/>
    <x v="1"/>
    <x v="0"/>
    <x v="0"/>
    <x v="10"/>
    <x v="0"/>
    <x v="0"/>
    <x v="0"/>
    <x v="0"/>
    <n v="1"/>
    <n v="1"/>
    <n v="0"/>
    <x v="144"/>
    <n v="0"/>
    <n v="0"/>
    <x v="1"/>
    <n v="0"/>
    <x v="0"/>
    <x v="0"/>
    <x v="0"/>
  </r>
  <r>
    <x v="3912"/>
    <s v="30/09/2018"/>
    <x v="718"/>
    <x v="9"/>
    <x v="1"/>
    <x v="1"/>
    <x v="0"/>
    <x v="14"/>
    <x v="0"/>
    <x v="0"/>
    <x v="0"/>
    <x v="1"/>
    <n v="0"/>
    <n v="1"/>
    <n v="0"/>
    <x v="671"/>
    <n v="0"/>
    <n v="0"/>
    <x v="0"/>
    <n v="0"/>
    <x v="0"/>
    <x v="0"/>
    <x v="0"/>
  </r>
  <r>
    <x v="3913"/>
    <d v="2018-09-30T00:00:00"/>
    <x v="315"/>
    <x v="33"/>
    <x v="1"/>
    <x v="1"/>
    <x v="0"/>
    <x v="5"/>
    <x v="1"/>
    <x v="0"/>
    <x v="0"/>
    <x v="0"/>
    <n v="1"/>
    <n v="1"/>
    <n v="1"/>
    <x v="415"/>
    <n v="0"/>
    <n v="0"/>
    <x v="1"/>
    <n v="1"/>
    <x v="1"/>
    <x v="0"/>
    <x v="0"/>
  </r>
  <r>
    <x v="3914"/>
    <d v="2018-01-10T00:00:00"/>
    <x v="719"/>
    <x v="12"/>
    <x v="0"/>
    <x v="0"/>
    <x v="0"/>
    <x v="28"/>
    <x v="0"/>
    <x v="0"/>
    <x v="0"/>
    <x v="1"/>
    <n v="1"/>
    <n v="1"/>
    <n v="1"/>
    <x v="533"/>
    <n v="0"/>
    <n v="0"/>
    <x v="0"/>
    <n v="1"/>
    <x v="0"/>
    <x v="0"/>
    <x v="0"/>
  </r>
  <r>
    <x v="3915"/>
    <d v="2018-01-10T00:00:00"/>
    <x v="701"/>
    <x v="2"/>
    <x v="0"/>
    <x v="1"/>
    <x v="0"/>
    <x v="13"/>
    <x v="0"/>
    <x v="0"/>
    <x v="0"/>
    <x v="1"/>
    <n v="1"/>
    <n v="1"/>
    <n v="0"/>
    <x v="960"/>
    <n v="0"/>
    <n v="0"/>
    <x v="1"/>
    <n v="1"/>
    <x v="0"/>
    <x v="0"/>
    <x v="0"/>
  </r>
  <r>
    <x v="3916"/>
    <d v="2018-01-10T00:00:00"/>
    <x v="720"/>
    <x v="53"/>
    <x v="0"/>
    <x v="1"/>
    <x v="0"/>
    <x v="8"/>
    <x v="0"/>
    <x v="0"/>
    <x v="0"/>
    <x v="1"/>
    <n v="0"/>
    <n v="0"/>
    <n v="0"/>
    <x v="1030"/>
    <n v="1"/>
    <n v="0"/>
    <x v="1"/>
    <n v="1"/>
    <x v="0"/>
    <x v="0"/>
    <x v="0"/>
  </r>
  <r>
    <x v="3917"/>
    <d v="2018-01-10T00:00:00"/>
    <x v="471"/>
    <x v="38"/>
    <x v="0"/>
    <x v="1"/>
    <x v="1"/>
    <x v="7"/>
    <x v="0"/>
    <x v="0"/>
    <x v="0"/>
    <x v="1"/>
    <n v="0"/>
    <n v="0"/>
    <n v="0"/>
    <x v="359"/>
    <n v="1"/>
    <n v="0"/>
    <x v="0"/>
    <n v="1"/>
    <x v="0"/>
    <x v="0"/>
    <x v="0"/>
  </r>
  <r>
    <x v="3918"/>
    <d v="2018-01-10T00:00:00"/>
    <x v="471"/>
    <x v="38"/>
    <x v="0"/>
    <x v="1"/>
    <x v="1"/>
    <x v="7"/>
    <x v="0"/>
    <x v="0"/>
    <x v="0"/>
    <x v="1"/>
    <n v="0"/>
    <n v="0"/>
    <n v="0"/>
    <x v="359"/>
    <n v="1"/>
    <n v="0"/>
    <x v="0"/>
    <n v="1"/>
    <x v="0"/>
    <x v="0"/>
    <x v="0"/>
  </r>
  <r>
    <x v="3919"/>
    <d v="2018-10-02T00:00:00"/>
    <x v="507"/>
    <x v="33"/>
    <x v="0"/>
    <x v="0"/>
    <x v="0"/>
    <x v="7"/>
    <x v="1"/>
    <x v="0"/>
    <x v="0"/>
    <x v="1"/>
    <n v="0"/>
    <n v="0"/>
    <n v="0"/>
    <x v="1120"/>
    <n v="0"/>
    <n v="1"/>
    <x v="0"/>
    <n v="1"/>
    <x v="0"/>
    <x v="0"/>
    <x v="0"/>
  </r>
  <r>
    <x v="3920"/>
    <d v="2018-02-10T00:00:00"/>
    <x v="721"/>
    <x v="4"/>
    <x v="0"/>
    <x v="1"/>
    <x v="0"/>
    <x v="13"/>
    <x v="0"/>
    <x v="0"/>
    <x v="0"/>
    <x v="1"/>
    <n v="0"/>
    <n v="0"/>
    <n v="0"/>
    <x v="1121"/>
    <n v="0"/>
    <n v="1"/>
    <x v="0"/>
    <n v="0"/>
    <x v="0"/>
    <x v="0"/>
    <x v="0"/>
  </r>
  <r>
    <x v="3921"/>
    <d v="2018-02-10T00:00:00"/>
    <x v="716"/>
    <x v="9"/>
    <x v="1"/>
    <x v="1"/>
    <x v="0"/>
    <x v="4"/>
    <x v="0"/>
    <x v="0"/>
    <x v="0"/>
    <x v="0"/>
    <n v="0"/>
    <n v="1"/>
    <n v="1"/>
    <x v="252"/>
    <n v="1"/>
    <n v="1"/>
    <x v="0"/>
    <n v="0"/>
    <x v="0"/>
    <x v="0"/>
    <x v="0"/>
  </r>
  <r>
    <x v="3922"/>
    <d v="2018-02-10T00:00:00"/>
    <x v="721"/>
    <x v="22"/>
    <x v="0"/>
    <x v="1"/>
    <x v="0"/>
    <x v="13"/>
    <x v="0"/>
    <x v="1"/>
    <x v="1"/>
    <x v="1"/>
    <n v="0"/>
    <n v="1"/>
    <n v="0"/>
    <x v="1009"/>
    <n v="1"/>
    <n v="1"/>
    <x v="1"/>
    <n v="0"/>
    <x v="0"/>
    <x v="0"/>
    <x v="2"/>
  </r>
  <r>
    <x v="3923"/>
    <d v="2018-02-10T00:00:00"/>
    <x v="471"/>
    <x v="26"/>
    <x v="1"/>
    <x v="1"/>
    <x v="0"/>
    <x v="0"/>
    <x v="0"/>
    <x v="0"/>
    <x v="0"/>
    <x v="1"/>
    <n v="1"/>
    <n v="1"/>
    <n v="0"/>
    <x v="250"/>
    <n v="1"/>
    <n v="1"/>
    <x v="1"/>
    <n v="0"/>
    <x v="0"/>
    <x v="0"/>
    <x v="0"/>
  </r>
  <r>
    <x v="3924"/>
    <d v="2018-02-10T00:00:00"/>
    <x v="720"/>
    <x v="50"/>
    <x v="0"/>
    <x v="1"/>
    <x v="0"/>
    <x v="2"/>
    <x v="0"/>
    <x v="0"/>
    <x v="0"/>
    <x v="1"/>
    <n v="1"/>
    <n v="1"/>
    <n v="0"/>
    <x v="1122"/>
    <n v="0"/>
    <n v="1"/>
    <x v="0"/>
    <n v="1"/>
    <x v="0"/>
    <x v="0"/>
    <x v="0"/>
  </r>
  <r>
    <x v="3925"/>
    <d v="2018-02-10T00:00:00"/>
    <x v="556"/>
    <x v="27"/>
    <x v="1"/>
    <x v="1"/>
    <x v="0"/>
    <x v="10"/>
    <x v="0"/>
    <x v="0"/>
    <x v="0"/>
    <x v="1"/>
    <n v="0"/>
    <n v="1"/>
    <n v="0"/>
    <x v="1121"/>
    <n v="0"/>
    <n v="1"/>
    <x v="0"/>
    <n v="0"/>
    <x v="0"/>
    <x v="0"/>
    <x v="0"/>
  </r>
  <r>
    <x v="3926"/>
    <d v="2018-02-10T00:00:00"/>
    <x v="720"/>
    <x v="38"/>
    <x v="0"/>
    <x v="1"/>
    <x v="0"/>
    <x v="2"/>
    <x v="0"/>
    <x v="0"/>
    <x v="0"/>
    <x v="1"/>
    <n v="0"/>
    <n v="0"/>
    <n v="0"/>
    <x v="716"/>
    <n v="0"/>
    <n v="1"/>
    <x v="1"/>
    <n v="1"/>
    <x v="0"/>
    <x v="0"/>
    <x v="0"/>
  </r>
  <r>
    <x v="3927"/>
    <d v="2018-02-10T00:00:00"/>
    <x v="720"/>
    <x v="38"/>
    <x v="0"/>
    <x v="1"/>
    <x v="0"/>
    <x v="2"/>
    <x v="0"/>
    <x v="0"/>
    <x v="0"/>
    <x v="1"/>
    <n v="0"/>
    <n v="0"/>
    <n v="0"/>
    <x v="716"/>
    <n v="0"/>
    <n v="1"/>
    <x v="1"/>
    <n v="1"/>
    <x v="0"/>
    <x v="0"/>
    <x v="0"/>
  </r>
  <r>
    <x v="3928"/>
    <d v="2018-02-10T00:00:00"/>
    <x v="722"/>
    <x v="33"/>
    <x v="0"/>
    <x v="0"/>
    <x v="0"/>
    <x v="43"/>
    <x v="2"/>
    <x v="0"/>
    <x v="0"/>
    <x v="0"/>
    <n v="0"/>
    <n v="1"/>
    <n v="1"/>
    <x v="335"/>
    <n v="0"/>
    <n v="0"/>
    <x v="0"/>
    <n v="1"/>
    <x v="0"/>
    <x v="0"/>
    <x v="0"/>
  </r>
  <r>
    <x v="3929"/>
    <d v="2018-02-10T00:00:00"/>
    <x v="722"/>
    <x v="33"/>
    <x v="0"/>
    <x v="0"/>
    <x v="0"/>
    <x v="43"/>
    <x v="2"/>
    <x v="0"/>
    <x v="0"/>
    <x v="0"/>
    <n v="0"/>
    <n v="1"/>
    <n v="1"/>
    <x v="335"/>
    <n v="0"/>
    <n v="0"/>
    <x v="0"/>
    <n v="1"/>
    <x v="0"/>
    <x v="0"/>
    <x v="0"/>
  </r>
  <r>
    <x v="3930"/>
    <d v="2018-02-10T00:00:00"/>
    <x v="471"/>
    <x v="15"/>
    <x v="1"/>
    <x v="0"/>
    <x v="0"/>
    <x v="0"/>
    <x v="0"/>
    <x v="0"/>
    <x v="0"/>
    <x v="1"/>
    <n v="0"/>
    <n v="0"/>
    <n v="1"/>
    <x v="463"/>
    <n v="1"/>
    <n v="0"/>
    <x v="0"/>
    <n v="1"/>
    <x v="0"/>
    <x v="0"/>
    <x v="0"/>
  </r>
  <r>
    <x v="3931"/>
    <d v="2018-02-10T00:00:00"/>
    <x v="471"/>
    <x v="15"/>
    <x v="1"/>
    <x v="0"/>
    <x v="0"/>
    <x v="0"/>
    <x v="0"/>
    <x v="0"/>
    <x v="0"/>
    <x v="1"/>
    <n v="0"/>
    <n v="0"/>
    <n v="1"/>
    <x v="463"/>
    <n v="1"/>
    <n v="0"/>
    <x v="0"/>
    <n v="1"/>
    <x v="0"/>
    <x v="0"/>
    <x v="0"/>
  </r>
  <r>
    <x v="3932"/>
    <d v="2018-02-10T00:00:00"/>
    <x v="710"/>
    <x v="51"/>
    <x v="0"/>
    <x v="1"/>
    <x v="0"/>
    <x v="3"/>
    <x v="0"/>
    <x v="0"/>
    <x v="0"/>
    <x v="1"/>
    <n v="1"/>
    <n v="1"/>
    <n v="1"/>
    <x v="804"/>
    <n v="1"/>
    <n v="0"/>
    <x v="0"/>
    <n v="1"/>
    <x v="0"/>
    <x v="0"/>
    <x v="0"/>
  </r>
  <r>
    <x v="3933"/>
    <d v="2018-02-10T00:00:00"/>
    <x v="471"/>
    <x v="14"/>
    <x v="0"/>
    <x v="1"/>
    <x v="0"/>
    <x v="0"/>
    <x v="2"/>
    <x v="0"/>
    <x v="0"/>
    <x v="1"/>
    <n v="0"/>
    <n v="1"/>
    <n v="0"/>
    <x v="415"/>
    <n v="0"/>
    <n v="0"/>
    <x v="1"/>
    <n v="0"/>
    <x v="0"/>
    <x v="0"/>
    <x v="0"/>
  </r>
  <r>
    <x v="3934"/>
    <d v="2018-02-10T00:00:00"/>
    <x v="471"/>
    <x v="14"/>
    <x v="0"/>
    <x v="1"/>
    <x v="0"/>
    <x v="0"/>
    <x v="2"/>
    <x v="0"/>
    <x v="0"/>
    <x v="1"/>
    <n v="0"/>
    <n v="1"/>
    <n v="0"/>
    <x v="415"/>
    <n v="0"/>
    <n v="0"/>
    <x v="1"/>
    <n v="0"/>
    <x v="0"/>
    <x v="0"/>
    <x v="0"/>
  </r>
  <r>
    <x v="3935"/>
    <d v="2018-02-10T00:00:00"/>
    <x v="512"/>
    <x v="48"/>
    <x v="0"/>
    <x v="1"/>
    <x v="0"/>
    <x v="7"/>
    <x v="0"/>
    <x v="0"/>
    <x v="0"/>
    <x v="1"/>
    <n v="0"/>
    <n v="1"/>
    <n v="0"/>
    <x v="763"/>
    <n v="0"/>
    <n v="0"/>
    <x v="0"/>
    <n v="1"/>
    <x v="0"/>
    <x v="0"/>
    <x v="0"/>
  </r>
  <r>
    <x v="3936"/>
    <d v="2018-02-10T00:00:00"/>
    <x v="382"/>
    <x v="2"/>
    <x v="1"/>
    <x v="1"/>
    <x v="0"/>
    <x v="18"/>
    <x v="2"/>
    <x v="0"/>
    <x v="0"/>
    <x v="1"/>
    <n v="0"/>
    <n v="0"/>
    <n v="0"/>
    <x v="523"/>
    <n v="0"/>
    <n v="0"/>
    <x v="1"/>
    <n v="0"/>
    <x v="0"/>
    <x v="0"/>
    <x v="0"/>
  </r>
  <r>
    <x v="3937"/>
    <d v="2018-02-10T00:00:00"/>
    <x v="382"/>
    <x v="2"/>
    <x v="1"/>
    <x v="1"/>
    <x v="0"/>
    <x v="18"/>
    <x v="2"/>
    <x v="0"/>
    <x v="0"/>
    <x v="1"/>
    <n v="0"/>
    <n v="0"/>
    <n v="0"/>
    <x v="523"/>
    <n v="0"/>
    <n v="0"/>
    <x v="1"/>
    <n v="0"/>
    <x v="0"/>
    <x v="0"/>
    <x v="0"/>
  </r>
  <r>
    <x v="3938"/>
    <d v="2018-02-10T00:00:00"/>
    <x v="418"/>
    <x v="15"/>
    <x v="0"/>
    <x v="1"/>
    <x v="0"/>
    <x v="5"/>
    <x v="0"/>
    <x v="0"/>
    <x v="0"/>
    <x v="1"/>
    <n v="0"/>
    <n v="0"/>
    <n v="0"/>
    <x v="598"/>
    <n v="0"/>
    <n v="0"/>
    <x v="0"/>
    <n v="0"/>
    <x v="0"/>
    <x v="0"/>
    <x v="0"/>
  </r>
  <r>
    <x v="3939"/>
    <d v="2018-02-10T00:00:00"/>
    <x v="418"/>
    <x v="15"/>
    <x v="0"/>
    <x v="1"/>
    <x v="0"/>
    <x v="5"/>
    <x v="0"/>
    <x v="0"/>
    <x v="0"/>
    <x v="1"/>
    <n v="0"/>
    <n v="0"/>
    <n v="0"/>
    <x v="598"/>
    <n v="0"/>
    <n v="0"/>
    <x v="0"/>
    <n v="0"/>
    <x v="0"/>
    <x v="0"/>
    <x v="0"/>
  </r>
  <r>
    <x v="3940"/>
    <d v="2018-02-10T00:00:00"/>
    <x v="471"/>
    <x v="26"/>
    <x v="0"/>
    <x v="1"/>
    <x v="0"/>
    <x v="0"/>
    <x v="2"/>
    <x v="0"/>
    <x v="0"/>
    <x v="1"/>
    <n v="1"/>
    <n v="1"/>
    <n v="0"/>
    <x v="856"/>
    <n v="0"/>
    <n v="0"/>
    <x v="0"/>
    <n v="0"/>
    <x v="0"/>
    <x v="0"/>
    <x v="0"/>
  </r>
  <r>
    <x v="3941"/>
    <d v="2018-02-10T00:00:00"/>
    <x v="471"/>
    <x v="26"/>
    <x v="0"/>
    <x v="1"/>
    <x v="0"/>
    <x v="0"/>
    <x v="2"/>
    <x v="0"/>
    <x v="0"/>
    <x v="1"/>
    <n v="1"/>
    <n v="1"/>
    <n v="0"/>
    <x v="856"/>
    <n v="0"/>
    <n v="0"/>
    <x v="0"/>
    <n v="0"/>
    <x v="0"/>
    <x v="0"/>
    <x v="0"/>
  </r>
  <r>
    <x v="3942"/>
    <d v="2018-02-10T00:00:00"/>
    <x v="471"/>
    <x v="38"/>
    <x v="0"/>
    <x v="1"/>
    <x v="0"/>
    <x v="0"/>
    <x v="0"/>
    <x v="0"/>
    <x v="0"/>
    <x v="1"/>
    <n v="1"/>
    <n v="1"/>
    <n v="0"/>
    <x v="48"/>
    <n v="0"/>
    <n v="0"/>
    <x v="0"/>
    <n v="1"/>
    <x v="0"/>
    <x v="0"/>
    <x v="0"/>
  </r>
  <r>
    <x v="3943"/>
    <d v="2018-03-10T00:00:00"/>
    <x v="721"/>
    <x v="50"/>
    <x v="0"/>
    <x v="1"/>
    <x v="0"/>
    <x v="9"/>
    <x v="0"/>
    <x v="0"/>
    <x v="0"/>
    <x v="1"/>
    <n v="0"/>
    <n v="1"/>
    <n v="0"/>
    <x v="931"/>
    <n v="0"/>
    <n v="1"/>
    <x v="0"/>
    <n v="0"/>
    <x v="0"/>
    <x v="0"/>
    <x v="0"/>
  </r>
  <r>
    <x v="3944"/>
    <d v="2018-03-10T00:00:00"/>
    <x v="721"/>
    <x v="50"/>
    <x v="0"/>
    <x v="1"/>
    <x v="0"/>
    <x v="9"/>
    <x v="0"/>
    <x v="0"/>
    <x v="0"/>
    <x v="1"/>
    <n v="0"/>
    <n v="1"/>
    <n v="0"/>
    <x v="931"/>
    <n v="0"/>
    <n v="1"/>
    <x v="0"/>
    <n v="0"/>
    <x v="0"/>
    <x v="0"/>
    <x v="0"/>
  </r>
  <r>
    <x v="3945"/>
    <d v="2018-03-10T00:00:00"/>
    <x v="721"/>
    <x v="7"/>
    <x v="1"/>
    <x v="1"/>
    <x v="0"/>
    <x v="9"/>
    <x v="0"/>
    <x v="0"/>
    <x v="0"/>
    <x v="1"/>
    <n v="1"/>
    <n v="1"/>
    <n v="0"/>
    <x v="763"/>
    <n v="1"/>
    <n v="1"/>
    <x v="0"/>
    <n v="1"/>
    <x v="0"/>
    <x v="0"/>
    <x v="0"/>
  </r>
  <r>
    <x v="3946"/>
    <d v="2018-03-10T00:00:00"/>
    <x v="651"/>
    <x v="2"/>
    <x v="0"/>
    <x v="1"/>
    <x v="0"/>
    <x v="3"/>
    <x v="0"/>
    <x v="0"/>
    <x v="0"/>
    <x v="1"/>
    <n v="1"/>
    <n v="1"/>
    <n v="0"/>
    <x v="464"/>
    <n v="0"/>
    <n v="1"/>
    <x v="1"/>
    <n v="0"/>
    <x v="0"/>
    <x v="0"/>
    <x v="0"/>
  </r>
  <r>
    <x v="3947"/>
    <d v="2018-03-10T00:00:00"/>
    <x v="556"/>
    <x v="47"/>
    <x v="0"/>
    <x v="1"/>
    <x v="0"/>
    <x v="7"/>
    <x v="0"/>
    <x v="0"/>
    <x v="0"/>
    <x v="0"/>
    <n v="1"/>
    <n v="1"/>
    <n v="0"/>
    <x v="763"/>
    <n v="0"/>
    <n v="1"/>
    <x v="0"/>
    <n v="0"/>
    <x v="0"/>
    <x v="0"/>
    <x v="0"/>
  </r>
  <r>
    <x v="3948"/>
    <d v="2018-03-10T00:00:00"/>
    <x v="471"/>
    <x v="2"/>
    <x v="1"/>
    <x v="1"/>
    <x v="1"/>
    <x v="5"/>
    <x v="0"/>
    <x v="0"/>
    <x v="0"/>
    <x v="0"/>
    <n v="1"/>
    <n v="1"/>
    <n v="0"/>
    <x v="652"/>
    <n v="0"/>
    <n v="1"/>
    <x v="1"/>
    <n v="0"/>
    <x v="0"/>
    <x v="0"/>
    <x v="0"/>
  </r>
  <r>
    <x v="3949"/>
    <d v="2018-03-10T00:00:00"/>
    <x v="720"/>
    <x v="16"/>
    <x v="1"/>
    <x v="0"/>
    <x v="0"/>
    <x v="13"/>
    <x v="0"/>
    <x v="0"/>
    <x v="0"/>
    <x v="1"/>
    <n v="0"/>
    <n v="1"/>
    <n v="0"/>
    <x v="46"/>
    <n v="0"/>
    <n v="0"/>
    <x v="1"/>
    <n v="0"/>
    <x v="0"/>
    <x v="1"/>
    <x v="0"/>
  </r>
  <r>
    <x v="3950"/>
    <d v="2018-03-10T00:00:00"/>
    <x v="710"/>
    <x v="27"/>
    <x v="0"/>
    <x v="0"/>
    <x v="0"/>
    <x v="10"/>
    <x v="0"/>
    <x v="0"/>
    <x v="0"/>
    <x v="1"/>
    <n v="0"/>
    <n v="1"/>
    <n v="0"/>
    <x v="788"/>
    <n v="0"/>
    <n v="0"/>
    <x v="0"/>
    <n v="0"/>
    <x v="0"/>
    <x v="0"/>
    <x v="0"/>
  </r>
  <r>
    <x v="3951"/>
    <d v="2018-03-10T00:00:00"/>
    <x v="710"/>
    <x v="27"/>
    <x v="0"/>
    <x v="0"/>
    <x v="0"/>
    <x v="10"/>
    <x v="0"/>
    <x v="0"/>
    <x v="0"/>
    <x v="1"/>
    <n v="0"/>
    <n v="1"/>
    <n v="0"/>
    <x v="788"/>
    <n v="0"/>
    <n v="0"/>
    <x v="0"/>
    <n v="0"/>
    <x v="0"/>
    <x v="0"/>
    <x v="0"/>
  </r>
  <r>
    <x v="3952"/>
    <d v="2018-03-10T00:00:00"/>
    <x v="651"/>
    <x v="8"/>
    <x v="0"/>
    <x v="1"/>
    <x v="0"/>
    <x v="3"/>
    <x v="0"/>
    <x v="0"/>
    <x v="0"/>
    <x v="1"/>
    <n v="0"/>
    <n v="0"/>
    <n v="0"/>
    <x v="573"/>
    <n v="0"/>
    <n v="0"/>
    <x v="0"/>
    <n v="0"/>
    <x v="0"/>
    <x v="0"/>
    <x v="0"/>
  </r>
  <r>
    <x v="3953"/>
    <d v="2018-03-10T00:00:00"/>
    <x v="721"/>
    <x v="14"/>
    <x v="1"/>
    <x v="1"/>
    <x v="0"/>
    <x v="9"/>
    <x v="0"/>
    <x v="0"/>
    <x v="0"/>
    <x v="1"/>
    <n v="0"/>
    <n v="0"/>
    <n v="1"/>
    <x v="109"/>
    <n v="0"/>
    <n v="0"/>
    <x v="0"/>
    <n v="1"/>
    <x v="0"/>
    <x v="0"/>
    <x v="0"/>
  </r>
  <r>
    <x v="3954"/>
    <d v="2018-03-10T00:00:00"/>
    <x v="556"/>
    <x v="18"/>
    <x v="1"/>
    <x v="1"/>
    <x v="0"/>
    <x v="7"/>
    <x v="0"/>
    <x v="0"/>
    <x v="0"/>
    <x v="1"/>
    <n v="1"/>
    <n v="1"/>
    <n v="0"/>
    <x v="144"/>
    <n v="1"/>
    <n v="0"/>
    <x v="1"/>
    <n v="0"/>
    <x v="0"/>
    <x v="0"/>
    <x v="0"/>
  </r>
  <r>
    <x v="3955"/>
    <d v="2018-03-10T00:00:00"/>
    <x v="556"/>
    <x v="71"/>
    <x v="0"/>
    <x v="1"/>
    <x v="0"/>
    <x v="7"/>
    <x v="0"/>
    <x v="0"/>
    <x v="0"/>
    <x v="1"/>
    <n v="0"/>
    <n v="0"/>
    <n v="0"/>
    <x v="793"/>
    <n v="1"/>
    <n v="0"/>
    <x v="0"/>
    <n v="1"/>
    <x v="0"/>
    <x v="0"/>
    <x v="0"/>
  </r>
  <r>
    <x v="3956"/>
    <d v="2018-10-03T00:00:00"/>
    <x v="714"/>
    <x v="30"/>
    <x v="1"/>
    <x v="1"/>
    <x v="1"/>
    <x v="8"/>
    <x v="1"/>
    <x v="0"/>
    <x v="0"/>
    <x v="1"/>
    <n v="0"/>
    <n v="0"/>
    <n v="0"/>
    <x v="588"/>
    <n v="0"/>
    <n v="0"/>
    <x v="1"/>
    <n v="0"/>
    <x v="0"/>
    <x v="0"/>
    <x v="0"/>
  </r>
  <r>
    <x v="3957"/>
    <d v="2018-03-10T00:00:00"/>
    <x v="721"/>
    <x v="16"/>
    <x v="0"/>
    <x v="1"/>
    <x v="1"/>
    <x v="9"/>
    <x v="0"/>
    <x v="0"/>
    <x v="0"/>
    <x v="1"/>
    <n v="0"/>
    <n v="0"/>
    <n v="0"/>
    <x v="276"/>
    <n v="0"/>
    <n v="0"/>
    <x v="0"/>
    <n v="0"/>
    <x v="0"/>
    <x v="0"/>
    <x v="0"/>
  </r>
  <r>
    <x v="3958"/>
    <d v="2018-04-10T00:00:00"/>
    <x v="512"/>
    <x v="37"/>
    <x v="0"/>
    <x v="1"/>
    <x v="0"/>
    <x v="5"/>
    <x v="0"/>
    <x v="0"/>
    <x v="0"/>
    <x v="1"/>
    <n v="0"/>
    <n v="1"/>
    <n v="0"/>
    <x v="797"/>
    <n v="0"/>
    <n v="1"/>
    <x v="0"/>
    <n v="0"/>
    <x v="0"/>
    <x v="0"/>
    <x v="0"/>
  </r>
  <r>
    <x v="3959"/>
    <d v="2018-04-10T00:00:00"/>
    <x v="710"/>
    <x v="32"/>
    <x v="0"/>
    <x v="1"/>
    <x v="0"/>
    <x v="7"/>
    <x v="0"/>
    <x v="0"/>
    <x v="0"/>
    <x v="1"/>
    <n v="0"/>
    <n v="1"/>
    <n v="0"/>
    <x v="1123"/>
    <n v="0"/>
    <n v="0"/>
    <x v="0"/>
    <n v="0"/>
    <x v="0"/>
    <x v="0"/>
    <x v="0"/>
  </r>
  <r>
    <x v="3960"/>
    <d v="2018-04-10T00:00:00"/>
    <x v="723"/>
    <x v="48"/>
    <x v="0"/>
    <x v="1"/>
    <x v="0"/>
    <x v="17"/>
    <x v="0"/>
    <x v="0"/>
    <x v="0"/>
    <x v="1"/>
    <n v="1"/>
    <n v="1"/>
    <n v="0"/>
    <x v="33"/>
    <n v="1"/>
    <n v="0"/>
    <x v="1"/>
    <n v="0"/>
    <x v="0"/>
    <x v="1"/>
    <x v="0"/>
  </r>
  <r>
    <x v="3961"/>
    <d v="2018-04-10T00:00:00"/>
    <x v="701"/>
    <x v="6"/>
    <x v="1"/>
    <x v="1"/>
    <x v="0"/>
    <x v="3"/>
    <x v="0"/>
    <x v="0"/>
    <x v="0"/>
    <x v="1"/>
    <n v="0"/>
    <n v="0"/>
    <n v="0"/>
    <x v="390"/>
    <n v="0"/>
    <n v="0"/>
    <x v="1"/>
    <n v="0"/>
    <x v="0"/>
    <x v="0"/>
    <x v="0"/>
  </r>
  <r>
    <x v="3962"/>
    <d v="2018-04-10T00:00:00"/>
    <x v="512"/>
    <x v="4"/>
    <x v="1"/>
    <x v="1"/>
    <x v="1"/>
    <x v="5"/>
    <x v="0"/>
    <x v="0"/>
    <x v="0"/>
    <x v="1"/>
    <n v="0"/>
    <n v="0"/>
    <n v="0"/>
    <x v="670"/>
    <n v="0"/>
    <n v="0"/>
    <x v="0"/>
    <n v="0"/>
    <x v="0"/>
    <x v="0"/>
    <x v="0"/>
  </r>
  <r>
    <x v="3963"/>
    <d v="2018-10-04T00:00:00"/>
    <x v="724"/>
    <x v="10"/>
    <x v="0"/>
    <x v="1"/>
    <x v="1"/>
    <x v="23"/>
    <x v="1"/>
    <x v="0"/>
    <x v="0"/>
    <x v="1"/>
    <n v="1"/>
    <n v="0"/>
    <n v="1"/>
    <x v="999"/>
    <n v="0"/>
    <n v="0"/>
    <x v="0"/>
    <n v="1"/>
    <x v="0"/>
    <x v="0"/>
    <x v="0"/>
  </r>
  <r>
    <x v="3964"/>
    <d v="2018-05-10T00:00:00"/>
    <x v="716"/>
    <x v="27"/>
    <x v="1"/>
    <x v="0"/>
    <x v="0"/>
    <x v="11"/>
    <x v="0"/>
    <x v="0"/>
    <x v="0"/>
    <x v="1"/>
    <n v="0"/>
    <n v="1"/>
    <n v="0"/>
    <x v="967"/>
    <n v="0"/>
    <n v="1"/>
    <x v="1"/>
    <n v="0"/>
    <x v="0"/>
    <x v="0"/>
    <x v="0"/>
  </r>
  <r>
    <x v="3965"/>
    <d v="2018-05-10T00:00:00"/>
    <x v="701"/>
    <x v="12"/>
    <x v="1"/>
    <x v="1"/>
    <x v="0"/>
    <x v="10"/>
    <x v="0"/>
    <x v="0"/>
    <x v="0"/>
    <x v="1"/>
    <n v="1"/>
    <n v="1"/>
    <n v="0"/>
    <x v="904"/>
    <n v="0"/>
    <n v="1"/>
    <x v="0"/>
    <n v="0"/>
    <x v="0"/>
    <x v="0"/>
    <x v="0"/>
  </r>
  <r>
    <x v="3966"/>
    <d v="2018-05-10T00:00:00"/>
    <x v="712"/>
    <x v="17"/>
    <x v="0"/>
    <x v="1"/>
    <x v="0"/>
    <x v="2"/>
    <x v="0"/>
    <x v="0"/>
    <x v="0"/>
    <x v="1"/>
    <n v="1"/>
    <n v="1"/>
    <n v="0"/>
    <x v="2"/>
    <n v="0"/>
    <n v="1"/>
    <x v="0"/>
    <n v="1"/>
    <x v="0"/>
    <x v="0"/>
    <x v="0"/>
  </r>
  <r>
    <x v="3967"/>
    <d v="2018-05-10T00:00:00"/>
    <x v="512"/>
    <x v="14"/>
    <x v="0"/>
    <x v="0"/>
    <x v="1"/>
    <x v="18"/>
    <x v="2"/>
    <x v="0"/>
    <x v="0"/>
    <x v="1"/>
    <n v="0"/>
    <n v="1"/>
    <n v="0"/>
    <x v="415"/>
    <n v="0"/>
    <n v="1"/>
    <x v="1"/>
    <n v="0"/>
    <x v="0"/>
    <x v="0"/>
    <x v="0"/>
  </r>
  <r>
    <x v="3968"/>
    <d v="2018-05-10T00:00:00"/>
    <x v="651"/>
    <x v="83"/>
    <x v="1"/>
    <x v="0"/>
    <x v="0"/>
    <x v="7"/>
    <x v="0"/>
    <x v="0"/>
    <x v="0"/>
    <x v="1"/>
    <n v="0"/>
    <n v="0"/>
    <n v="0"/>
    <x v="757"/>
    <n v="0"/>
    <n v="0"/>
    <x v="1"/>
    <n v="0"/>
    <x v="0"/>
    <x v="0"/>
    <x v="0"/>
  </r>
  <r>
    <x v="3969"/>
    <d v="2018-05-10T00:00:00"/>
    <x v="725"/>
    <x v="56"/>
    <x v="0"/>
    <x v="1"/>
    <x v="0"/>
    <x v="25"/>
    <x v="0"/>
    <x v="0"/>
    <x v="0"/>
    <x v="1"/>
    <n v="1"/>
    <n v="1"/>
    <n v="1"/>
    <x v="1124"/>
    <n v="1"/>
    <n v="0"/>
    <x v="1"/>
    <n v="0"/>
    <x v="0"/>
    <x v="0"/>
    <x v="0"/>
  </r>
  <r>
    <x v="3970"/>
    <d v="2018-05-10T00:00:00"/>
    <x v="716"/>
    <x v="22"/>
    <x v="0"/>
    <x v="1"/>
    <x v="0"/>
    <x v="11"/>
    <x v="0"/>
    <x v="0"/>
    <x v="0"/>
    <x v="1"/>
    <n v="1"/>
    <n v="1"/>
    <n v="0"/>
    <x v="1016"/>
    <n v="1"/>
    <n v="0"/>
    <x v="0"/>
    <n v="1"/>
    <x v="0"/>
    <x v="0"/>
    <x v="0"/>
  </r>
  <r>
    <x v="3971"/>
    <d v="2018-05-10T00:00:00"/>
    <x v="721"/>
    <x v="26"/>
    <x v="1"/>
    <x v="1"/>
    <x v="0"/>
    <x v="3"/>
    <x v="0"/>
    <x v="0"/>
    <x v="0"/>
    <x v="1"/>
    <n v="0"/>
    <n v="0"/>
    <n v="0"/>
    <x v="1125"/>
    <n v="0"/>
    <n v="0"/>
    <x v="0"/>
    <n v="0"/>
    <x v="0"/>
    <x v="0"/>
    <x v="0"/>
  </r>
  <r>
    <x v="3972"/>
    <d v="2018-05-10T00:00:00"/>
    <x v="651"/>
    <x v="32"/>
    <x v="0"/>
    <x v="0"/>
    <x v="1"/>
    <x v="7"/>
    <x v="0"/>
    <x v="0"/>
    <x v="0"/>
    <x v="1"/>
    <n v="1"/>
    <n v="1"/>
    <n v="0"/>
    <x v="596"/>
    <n v="0"/>
    <n v="0"/>
    <x v="1"/>
    <n v="0"/>
    <x v="0"/>
    <x v="0"/>
    <x v="0"/>
  </r>
  <r>
    <x v="3973"/>
    <d v="2018-05-10T00:00:00"/>
    <x v="718"/>
    <x v="4"/>
    <x v="1"/>
    <x v="1"/>
    <x v="1"/>
    <x v="13"/>
    <x v="0"/>
    <x v="0"/>
    <x v="0"/>
    <x v="1"/>
    <n v="1"/>
    <n v="1"/>
    <n v="0"/>
    <x v="1126"/>
    <n v="0"/>
    <n v="0"/>
    <x v="0"/>
    <n v="0"/>
    <x v="0"/>
    <x v="0"/>
    <x v="0"/>
  </r>
  <r>
    <x v="3974"/>
    <d v="2018-06-10T00:00:00"/>
    <x v="721"/>
    <x v="9"/>
    <x v="0"/>
    <x v="0"/>
    <x v="0"/>
    <x v="10"/>
    <x v="0"/>
    <x v="0"/>
    <x v="1"/>
    <x v="1"/>
    <n v="0"/>
    <n v="1"/>
    <n v="0"/>
    <x v="192"/>
    <n v="0"/>
    <n v="1"/>
    <x v="0"/>
    <n v="0"/>
    <x v="0"/>
    <x v="0"/>
    <x v="1"/>
  </r>
  <r>
    <x v="3975"/>
    <d v="2018-06-10T00:00:00"/>
    <x v="718"/>
    <x v="13"/>
    <x v="0"/>
    <x v="0"/>
    <x v="0"/>
    <x v="9"/>
    <x v="0"/>
    <x v="0"/>
    <x v="0"/>
    <x v="1"/>
    <n v="0"/>
    <n v="1"/>
    <n v="0"/>
    <x v="812"/>
    <n v="0"/>
    <n v="1"/>
    <x v="0"/>
    <n v="0"/>
    <x v="0"/>
    <x v="0"/>
    <x v="0"/>
  </r>
  <r>
    <x v="3976"/>
    <d v="2018-06-10T00:00:00"/>
    <x v="711"/>
    <x v="9"/>
    <x v="1"/>
    <x v="1"/>
    <x v="0"/>
    <x v="2"/>
    <x v="0"/>
    <x v="0"/>
    <x v="0"/>
    <x v="1"/>
    <n v="0"/>
    <n v="0"/>
    <n v="1"/>
    <x v="922"/>
    <n v="0"/>
    <n v="1"/>
    <x v="0"/>
    <n v="1"/>
    <x v="0"/>
    <x v="0"/>
    <x v="0"/>
  </r>
  <r>
    <x v="3977"/>
    <d v="2018-06-10T00:00:00"/>
    <x v="711"/>
    <x v="6"/>
    <x v="1"/>
    <x v="1"/>
    <x v="0"/>
    <x v="2"/>
    <x v="0"/>
    <x v="0"/>
    <x v="0"/>
    <x v="1"/>
    <n v="0"/>
    <n v="0"/>
    <n v="0"/>
    <x v="471"/>
    <n v="1"/>
    <n v="1"/>
    <x v="1"/>
    <n v="0"/>
    <x v="0"/>
    <x v="0"/>
    <x v="0"/>
  </r>
  <r>
    <x v="3978"/>
    <d v="2018-06-10T00:00:00"/>
    <x v="720"/>
    <x v="36"/>
    <x v="1"/>
    <x v="1"/>
    <x v="0"/>
    <x v="3"/>
    <x v="0"/>
    <x v="0"/>
    <x v="0"/>
    <x v="1"/>
    <n v="0"/>
    <n v="0"/>
    <n v="0"/>
    <x v="1089"/>
    <n v="1"/>
    <n v="1"/>
    <x v="0"/>
    <n v="0"/>
    <x v="0"/>
    <x v="0"/>
    <x v="0"/>
  </r>
  <r>
    <x v="3979"/>
    <d v="2018-06-10T00:00:00"/>
    <x v="711"/>
    <x v="6"/>
    <x v="0"/>
    <x v="1"/>
    <x v="0"/>
    <x v="2"/>
    <x v="0"/>
    <x v="0"/>
    <x v="0"/>
    <x v="1"/>
    <n v="0"/>
    <n v="0"/>
    <n v="0"/>
    <x v="433"/>
    <n v="1"/>
    <n v="1"/>
    <x v="0"/>
    <n v="1"/>
    <x v="0"/>
    <x v="0"/>
    <x v="0"/>
  </r>
  <r>
    <x v="3980"/>
    <d v="2018-06-10T00:00:00"/>
    <x v="701"/>
    <x v="19"/>
    <x v="1"/>
    <x v="1"/>
    <x v="1"/>
    <x v="7"/>
    <x v="0"/>
    <x v="0"/>
    <x v="0"/>
    <x v="1"/>
    <n v="0"/>
    <n v="0"/>
    <n v="0"/>
    <x v="415"/>
    <n v="0"/>
    <n v="1"/>
    <x v="1"/>
    <n v="0"/>
    <x v="0"/>
    <x v="0"/>
    <x v="0"/>
  </r>
  <r>
    <x v="3981"/>
    <d v="2018-07-10T00:00:00"/>
    <x v="711"/>
    <x v="1"/>
    <x v="0"/>
    <x v="1"/>
    <x v="0"/>
    <x v="13"/>
    <x v="0"/>
    <x v="0"/>
    <x v="0"/>
    <x v="1"/>
    <n v="0"/>
    <n v="1"/>
    <n v="0"/>
    <x v="912"/>
    <n v="0"/>
    <n v="1"/>
    <x v="1"/>
    <n v="0"/>
    <x v="0"/>
    <x v="0"/>
    <x v="0"/>
  </r>
  <r>
    <x v="3982"/>
    <d v="2018-07-10T00:00:00"/>
    <x v="711"/>
    <x v="46"/>
    <x v="0"/>
    <x v="1"/>
    <x v="0"/>
    <x v="13"/>
    <x v="0"/>
    <x v="0"/>
    <x v="0"/>
    <x v="1"/>
    <n v="0"/>
    <n v="0"/>
    <n v="0"/>
    <x v="845"/>
    <n v="0"/>
    <n v="1"/>
    <x v="0"/>
    <n v="0"/>
    <x v="0"/>
    <x v="0"/>
    <x v="0"/>
  </r>
  <r>
    <x v="3983"/>
    <d v="2018-07-10T00:00:00"/>
    <x v="651"/>
    <x v="68"/>
    <x v="0"/>
    <x v="1"/>
    <x v="1"/>
    <x v="5"/>
    <x v="0"/>
    <x v="0"/>
    <x v="0"/>
    <x v="1"/>
    <n v="0"/>
    <n v="0"/>
    <n v="0"/>
    <x v="530"/>
    <n v="0"/>
    <n v="1"/>
    <x v="1"/>
    <n v="0"/>
    <x v="0"/>
    <x v="0"/>
    <x v="0"/>
  </r>
  <r>
    <x v="3984"/>
    <d v="2018-07-10T00:00:00"/>
    <x v="651"/>
    <x v="68"/>
    <x v="0"/>
    <x v="1"/>
    <x v="1"/>
    <x v="5"/>
    <x v="0"/>
    <x v="0"/>
    <x v="0"/>
    <x v="1"/>
    <n v="0"/>
    <n v="0"/>
    <n v="0"/>
    <x v="530"/>
    <n v="0"/>
    <n v="1"/>
    <x v="1"/>
    <n v="0"/>
    <x v="0"/>
    <x v="0"/>
    <x v="0"/>
  </r>
  <r>
    <x v="3985"/>
    <d v="2018-10-07T00:00:00"/>
    <x v="637"/>
    <x v="44"/>
    <x v="0"/>
    <x v="0"/>
    <x v="0"/>
    <x v="5"/>
    <x v="1"/>
    <x v="0"/>
    <x v="0"/>
    <x v="1"/>
    <n v="0"/>
    <n v="0"/>
    <n v="0"/>
    <x v="434"/>
    <n v="0"/>
    <n v="0"/>
    <x v="1"/>
    <n v="0"/>
    <x v="0"/>
    <x v="0"/>
    <x v="0"/>
  </r>
  <r>
    <x v="3986"/>
    <d v="2018-07-10T00:00:00"/>
    <x v="721"/>
    <x v="14"/>
    <x v="1"/>
    <x v="1"/>
    <x v="0"/>
    <x v="7"/>
    <x v="0"/>
    <x v="0"/>
    <x v="0"/>
    <x v="1"/>
    <n v="0"/>
    <n v="0"/>
    <n v="0"/>
    <x v="887"/>
    <n v="0"/>
    <n v="0"/>
    <x v="1"/>
    <n v="0"/>
    <x v="0"/>
    <x v="0"/>
    <x v="0"/>
  </r>
  <r>
    <x v="3987"/>
    <d v="2018-07-10T00:00:00"/>
    <x v="721"/>
    <x v="14"/>
    <x v="1"/>
    <x v="1"/>
    <x v="0"/>
    <x v="7"/>
    <x v="0"/>
    <x v="0"/>
    <x v="0"/>
    <x v="1"/>
    <n v="0"/>
    <n v="0"/>
    <n v="0"/>
    <x v="887"/>
    <n v="0"/>
    <n v="0"/>
    <x v="1"/>
    <n v="0"/>
    <x v="0"/>
    <x v="0"/>
    <x v="0"/>
  </r>
  <r>
    <x v="3988"/>
    <d v="2018-07-10T00:00:00"/>
    <x v="721"/>
    <x v="60"/>
    <x v="0"/>
    <x v="1"/>
    <x v="0"/>
    <x v="7"/>
    <x v="2"/>
    <x v="0"/>
    <x v="0"/>
    <x v="1"/>
    <n v="0"/>
    <n v="0"/>
    <n v="0"/>
    <x v="50"/>
    <n v="0"/>
    <n v="0"/>
    <x v="0"/>
    <n v="1"/>
    <x v="0"/>
    <x v="0"/>
    <x v="0"/>
  </r>
  <r>
    <x v="3989"/>
    <d v="2018-07-10T00:00:00"/>
    <x v="726"/>
    <x v="22"/>
    <x v="1"/>
    <x v="1"/>
    <x v="0"/>
    <x v="14"/>
    <x v="0"/>
    <x v="0"/>
    <x v="0"/>
    <x v="1"/>
    <n v="1"/>
    <n v="1"/>
    <n v="1"/>
    <x v="787"/>
    <n v="1"/>
    <n v="0"/>
    <x v="0"/>
    <n v="1"/>
    <x v="0"/>
    <x v="0"/>
    <x v="0"/>
  </r>
  <r>
    <x v="3990"/>
    <d v="2018-08-10T00:00:00"/>
    <x v="716"/>
    <x v="19"/>
    <x v="0"/>
    <x v="0"/>
    <x v="0"/>
    <x v="13"/>
    <x v="0"/>
    <x v="0"/>
    <x v="0"/>
    <x v="1"/>
    <n v="0"/>
    <n v="1"/>
    <n v="0"/>
    <x v="872"/>
    <n v="0"/>
    <n v="1"/>
    <x v="0"/>
    <n v="0"/>
    <x v="0"/>
    <x v="0"/>
    <x v="0"/>
  </r>
  <r>
    <x v="3991"/>
    <d v="2018-08-10T00:00:00"/>
    <x v="705"/>
    <x v="18"/>
    <x v="0"/>
    <x v="1"/>
    <x v="0"/>
    <x v="2"/>
    <x v="0"/>
    <x v="0"/>
    <x v="0"/>
    <x v="1"/>
    <n v="0"/>
    <n v="1"/>
    <n v="0"/>
    <x v="872"/>
    <n v="0"/>
    <n v="1"/>
    <x v="0"/>
    <n v="0"/>
    <x v="0"/>
    <x v="0"/>
    <x v="0"/>
  </r>
  <r>
    <x v="3992"/>
    <d v="2018-08-10T00:00:00"/>
    <x v="720"/>
    <x v="37"/>
    <x v="1"/>
    <x v="0"/>
    <x v="0"/>
    <x v="7"/>
    <x v="0"/>
    <x v="0"/>
    <x v="0"/>
    <x v="0"/>
    <n v="1"/>
    <n v="1"/>
    <n v="0"/>
    <x v="408"/>
    <n v="0"/>
    <n v="0"/>
    <x v="0"/>
    <n v="0"/>
    <x v="0"/>
    <x v="0"/>
    <x v="0"/>
  </r>
  <r>
    <x v="3993"/>
    <d v="2018-08-10T00:00:00"/>
    <x v="705"/>
    <x v="26"/>
    <x v="0"/>
    <x v="1"/>
    <x v="0"/>
    <x v="2"/>
    <x v="0"/>
    <x v="0"/>
    <x v="0"/>
    <x v="1"/>
    <n v="1"/>
    <n v="1"/>
    <n v="0"/>
    <x v="618"/>
    <n v="0"/>
    <n v="0"/>
    <x v="1"/>
    <n v="1"/>
    <x v="0"/>
    <x v="0"/>
    <x v="0"/>
  </r>
  <r>
    <x v="3994"/>
    <d v="2018-08-10T00:00:00"/>
    <x v="720"/>
    <x v="17"/>
    <x v="1"/>
    <x v="1"/>
    <x v="0"/>
    <x v="7"/>
    <x v="0"/>
    <x v="0"/>
    <x v="0"/>
    <x v="0"/>
    <n v="1"/>
    <n v="1"/>
    <n v="1"/>
    <x v="415"/>
    <n v="1"/>
    <n v="0"/>
    <x v="1"/>
    <n v="1"/>
    <x v="0"/>
    <x v="1"/>
    <x v="0"/>
  </r>
  <r>
    <x v="3995"/>
    <d v="2018-10-08T00:00:00"/>
    <x v="721"/>
    <x v="4"/>
    <x v="0"/>
    <x v="1"/>
    <x v="0"/>
    <x v="0"/>
    <x v="1"/>
    <x v="0"/>
    <x v="0"/>
    <x v="1"/>
    <n v="0"/>
    <n v="0"/>
    <n v="0"/>
    <x v="403"/>
    <n v="0"/>
    <n v="0"/>
    <x v="1"/>
    <n v="1"/>
    <x v="1"/>
    <x v="0"/>
    <x v="0"/>
  </r>
  <r>
    <x v="3996"/>
    <d v="2018-08-10T00:00:00"/>
    <x v="701"/>
    <x v="68"/>
    <x v="0"/>
    <x v="1"/>
    <x v="1"/>
    <x v="5"/>
    <x v="0"/>
    <x v="0"/>
    <x v="1"/>
    <x v="1"/>
    <n v="1"/>
    <n v="1"/>
    <n v="0"/>
    <x v="775"/>
    <n v="0"/>
    <n v="0"/>
    <x v="0"/>
    <n v="0"/>
    <x v="0"/>
    <x v="0"/>
    <x v="1"/>
  </r>
  <r>
    <x v="3997"/>
    <d v="2018-08-10T00:00:00"/>
    <x v="720"/>
    <x v="15"/>
    <x v="1"/>
    <x v="1"/>
    <x v="1"/>
    <x v="7"/>
    <x v="0"/>
    <x v="0"/>
    <x v="0"/>
    <x v="1"/>
    <n v="1"/>
    <n v="1"/>
    <n v="0"/>
    <x v="342"/>
    <n v="0"/>
    <n v="0"/>
    <x v="1"/>
    <n v="0"/>
    <x v="0"/>
    <x v="0"/>
    <x v="0"/>
  </r>
  <r>
    <x v="3998"/>
    <d v="2018-08-10T00:00:00"/>
    <x v="720"/>
    <x v="50"/>
    <x v="1"/>
    <x v="1"/>
    <x v="1"/>
    <x v="7"/>
    <x v="0"/>
    <x v="0"/>
    <x v="0"/>
    <x v="1"/>
    <n v="0"/>
    <n v="0"/>
    <n v="0"/>
    <x v="444"/>
    <n v="0"/>
    <n v="0"/>
    <x v="1"/>
    <n v="0"/>
    <x v="0"/>
    <x v="0"/>
    <x v="0"/>
  </r>
  <r>
    <x v="3999"/>
    <d v="2018-10-09T00:00:00"/>
    <x v="682"/>
    <x v="18"/>
    <x v="0"/>
    <x v="0"/>
    <x v="0"/>
    <x v="18"/>
    <x v="1"/>
    <x v="0"/>
    <x v="0"/>
    <x v="1"/>
    <n v="0"/>
    <n v="1"/>
    <n v="0"/>
    <x v="453"/>
    <n v="0"/>
    <n v="1"/>
    <x v="0"/>
    <n v="1"/>
    <x v="0"/>
    <x v="0"/>
    <x v="0"/>
  </r>
  <r>
    <x v="4000"/>
    <d v="2018-09-10T00:00:00"/>
    <x v="712"/>
    <x v="9"/>
    <x v="1"/>
    <x v="0"/>
    <x v="0"/>
    <x v="3"/>
    <x v="2"/>
    <x v="0"/>
    <x v="0"/>
    <x v="1"/>
    <n v="0"/>
    <n v="1"/>
    <n v="0"/>
    <x v="143"/>
    <n v="1"/>
    <n v="1"/>
    <x v="0"/>
    <n v="1"/>
    <x v="0"/>
    <x v="0"/>
    <x v="0"/>
  </r>
  <r>
    <x v="4001"/>
    <d v="2018-09-10T00:00:00"/>
    <x v="721"/>
    <x v="53"/>
    <x v="0"/>
    <x v="1"/>
    <x v="0"/>
    <x v="5"/>
    <x v="0"/>
    <x v="0"/>
    <x v="0"/>
    <x v="1"/>
    <n v="0"/>
    <n v="1"/>
    <n v="0"/>
    <x v="205"/>
    <n v="0"/>
    <n v="1"/>
    <x v="0"/>
    <n v="0"/>
    <x v="0"/>
    <x v="0"/>
    <x v="0"/>
  </r>
  <r>
    <x v="4002"/>
    <d v="2018-09-10T00:00:00"/>
    <x v="720"/>
    <x v="2"/>
    <x v="0"/>
    <x v="1"/>
    <x v="0"/>
    <x v="0"/>
    <x v="0"/>
    <x v="0"/>
    <x v="0"/>
    <x v="1"/>
    <n v="1"/>
    <n v="1"/>
    <n v="0"/>
    <x v="415"/>
    <n v="0"/>
    <n v="1"/>
    <x v="1"/>
    <n v="0"/>
    <x v="0"/>
    <x v="0"/>
    <x v="0"/>
  </r>
  <r>
    <x v="4003"/>
    <d v="2018-09-10T00:00:00"/>
    <x v="720"/>
    <x v="2"/>
    <x v="0"/>
    <x v="1"/>
    <x v="0"/>
    <x v="0"/>
    <x v="0"/>
    <x v="0"/>
    <x v="0"/>
    <x v="1"/>
    <n v="1"/>
    <n v="1"/>
    <n v="0"/>
    <x v="415"/>
    <n v="0"/>
    <n v="1"/>
    <x v="1"/>
    <n v="0"/>
    <x v="0"/>
    <x v="0"/>
    <x v="0"/>
  </r>
  <r>
    <x v="4004"/>
    <d v="2018-09-10T00:00:00"/>
    <x v="720"/>
    <x v="5"/>
    <x v="0"/>
    <x v="1"/>
    <x v="0"/>
    <x v="0"/>
    <x v="0"/>
    <x v="0"/>
    <x v="0"/>
    <x v="0"/>
    <n v="1"/>
    <n v="1"/>
    <n v="0"/>
    <x v="887"/>
    <n v="0"/>
    <n v="1"/>
    <x v="1"/>
    <n v="0"/>
    <x v="0"/>
    <x v="0"/>
    <x v="0"/>
  </r>
  <r>
    <x v="4005"/>
    <d v="2018-09-10T00:00:00"/>
    <x v="727"/>
    <x v="30"/>
    <x v="1"/>
    <x v="1"/>
    <x v="0"/>
    <x v="4"/>
    <x v="0"/>
    <x v="0"/>
    <x v="0"/>
    <x v="1"/>
    <n v="0"/>
    <n v="0"/>
    <n v="0"/>
    <x v="297"/>
    <n v="1"/>
    <n v="0"/>
    <x v="1"/>
    <n v="1"/>
    <x v="0"/>
    <x v="0"/>
    <x v="0"/>
  </r>
  <r>
    <x v="4006"/>
    <d v="2018-09-10T00:00:00"/>
    <x v="728"/>
    <x v="9"/>
    <x v="0"/>
    <x v="1"/>
    <x v="0"/>
    <x v="16"/>
    <x v="0"/>
    <x v="0"/>
    <x v="0"/>
    <x v="1"/>
    <n v="0"/>
    <n v="1"/>
    <n v="0"/>
    <x v="93"/>
    <n v="0"/>
    <n v="0"/>
    <x v="0"/>
    <n v="0"/>
    <x v="0"/>
    <x v="0"/>
    <x v="0"/>
  </r>
  <r>
    <x v="4007"/>
    <d v="2018-09-10T00:00:00"/>
    <x v="716"/>
    <x v="61"/>
    <x v="1"/>
    <x v="1"/>
    <x v="1"/>
    <x v="9"/>
    <x v="0"/>
    <x v="0"/>
    <x v="0"/>
    <x v="1"/>
    <n v="0"/>
    <n v="0"/>
    <n v="0"/>
    <x v="10"/>
    <n v="0"/>
    <n v="0"/>
    <x v="1"/>
    <n v="0"/>
    <x v="0"/>
    <x v="0"/>
    <x v="0"/>
  </r>
  <r>
    <x v="4008"/>
    <d v="2018-09-10T00:00:00"/>
    <x v="716"/>
    <x v="8"/>
    <x v="0"/>
    <x v="1"/>
    <x v="1"/>
    <x v="9"/>
    <x v="0"/>
    <x v="0"/>
    <x v="0"/>
    <x v="1"/>
    <n v="1"/>
    <n v="1"/>
    <n v="0"/>
    <x v="349"/>
    <n v="0"/>
    <n v="0"/>
    <x v="1"/>
    <n v="0"/>
    <x v="0"/>
    <x v="0"/>
    <x v="0"/>
  </r>
  <r>
    <x v="4009"/>
    <d v="2018-09-10T00:00:00"/>
    <x v="716"/>
    <x v="8"/>
    <x v="0"/>
    <x v="1"/>
    <x v="1"/>
    <x v="9"/>
    <x v="0"/>
    <x v="0"/>
    <x v="0"/>
    <x v="1"/>
    <n v="1"/>
    <n v="1"/>
    <n v="0"/>
    <x v="349"/>
    <n v="0"/>
    <n v="0"/>
    <x v="1"/>
    <n v="0"/>
    <x v="0"/>
    <x v="0"/>
    <x v="0"/>
  </r>
  <r>
    <x v="4010"/>
    <d v="2018-09-10T00:00:00"/>
    <x v="718"/>
    <x v="31"/>
    <x v="0"/>
    <x v="1"/>
    <x v="1"/>
    <x v="10"/>
    <x v="0"/>
    <x v="0"/>
    <x v="0"/>
    <x v="1"/>
    <n v="1"/>
    <n v="1"/>
    <n v="0"/>
    <x v="1127"/>
    <n v="0"/>
    <n v="0"/>
    <x v="0"/>
    <n v="0"/>
    <x v="0"/>
    <x v="0"/>
    <x v="0"/>
  </r>
  <r>
    <x v="4011"/>
    <d v="2018-09-10T00:00:00"/>
    <x v="718"/>
    <x v="15"/>
    <x v="0"/>
    <x v="1"/>
    <x v="1"/>
    <x v="10"/>
    <x v="0"/>
    <x v="0"/>
    <x v="0"/>
    <x v="1"/>
    <n v="0"/>
    <n v="1"/>
    <n v="0"/>
    <x v="101"/>
    <n v="0"/>
    <n v="0"/>
    <x v="1"/>
    <n v="0"/>
    <x v="0"/>
    <x v="0"/>
    <x v="0"/>
  </r>
  <r>
    <x v="4012"/>
    <d v="2018-10-10T00:00:00"/>
    <x v="726"/>
    <x v="33"/>
    <x v="0"/>
    <x v="1"/>
    <x v="0"/>
    <x v="8"/>
    <x v="0"/>
    <x v="0"/>
    <x v="0"/>
    <x v="1"/>
    <n v="0"/>
    <n v="1"/>
    <n v="0"/>
    <x v="48"/>
    <n v="0"/>
    <n v="1"/>
    <x v="0"/>
    <n v="0"/>
    <x v="0"/>
    <x v="0"/>
    <x v="0"/>
  </r>
  <r>
    <x v="4013"/>
    <d v="2018-10-10T00:00:00"/>
    <x v="705"/>
    <x v="1"/>
    <x v="0"/>
    <x v="1"/>
    <x v="0"/>
    <x v="9"/>
    <x v="0"/>
    <x v="0"/>
    <x v="0"/>
    <x v="1"/>
    <n v="1"/>
    <n v="1"/>
    <n v="0"/>
    <x v="1086"/>
    <n v="0"/>
    <n v="1"/>
    <x v="0"/>
    <n v="0"/>
    <x v="0"/>
    <x v="0"/>
    <x v="0"/>
  </r>
  <r>
    <x v="4014"/>
    <d v="2018-10-10T00:00:00"/>
    <x v="711"/>
    <x v="26"/>
    <x v="1"/>
    <x v="1"/>
    <x v="0"/>
    <x v="3"/>
    <x v="0"/>
    <x v="0"/>
    <x v="0"/>
    <x v="0"/>
    <n v="0"/>
    <n v="1"/>
    <n v="0"/>
    <x v="1061"/>
    <n v="0"/>
    <n v="1"/>
    <x v="0"/>
    <n v="0"/>
    <x v="0"/>
    <x v="0"/>
    <x v="0"/>
  </r>
  <r>
    <x v="4015"/>
    <d v="2018-10-10T00:00:00"/>
    <x v="705"/>
    <x v="4"/>
    <x v="0"/>
    <x v="1"/>
    <x v="0"/>
    <x v="9"/>
    <x v="2"/>
    <x v="0"/>
    <x v="0"/>
    <x v="1"/>
    <n v="0"/>
    <n v="0"/>
    <n v="0"/>
    <x v="669"/>
    <n v="0"/>
    <n v="1"/>
    <x v="1"/>
    <n v="1"/>
    <x v="0"/>
    <x v="0"/>
    <x v="0"/>
  </r>
  <r>
    <x v="4016"/>
    <d v="2018-10-10T00:00:00"/>
    <x v="729"/>
    <x v="2"/>
    <x v="0"/>
    <x v="1"/>
    <x v="1"/>
    <x v="2"/>
    <x v="0"/>
    <x v="0"/>
    <x v="0"/>
    <x v="1"/>
    <n v="0"/>
    <n v="0"/>
    <n v="0"/>
    <x v="306"/>
    <n v="1"/>
    <n v="1"/>
    <x v="0"/>
    <n v="0"/>
    <x v="0"/>
    <x v="0"/>
    <x v="0"/>
  </r>
  <r>
    <x v="4017"/>
    <d v="2018-10-10T00:00:00"/>
    <x v="729"/>
    <x v="2"/>
    <x v="0"/>
    <x v="1"/>
    <x v="1"/>
    <x v="2"/>
    <x v="0"/>
    <x v="0"/>
    <x v="0"/>
    <x v="1"/>
    <n v="0"/>
    <n v="0"/>
    <n v="0"/>
    <x v="306"/>
    <n v="1"/>
    <n v="1"/>
    <x v="0"/>
    <n v="0"/>
    <x v="0"/>
    <x v="0"/>
    <x v="0"/>
  </r>
  <r>
    <x v="4018"/>
    <d v="2018-10-10T00:00:00"/>
    <x v="718"/>
    <x v="20"/>
    <x v="1"/>
    <x v="1"/>
    <x v="0"/>
    <x v="7"/>
    <x v="0"/>
    <x v="0"/>
    <x v="0"/>
    <x v="1"/>
    <n v="1"/>
    <n v="1"/>
    <n v="0"/>
    <x v="78"/>
    <n v="0"/>
    <n v="0"/>
    <x v="0"/>
    <n v="1"/>
    <x v="0"/>
    <x v="0"/>
    <x v="0"/>
  </r>
  <r>
    <x v="4019"/>
    <d v="2018-10-10T00:00:00"/>
    <x v="718"/>
    <x v="12"/>
    <x v="1"/>
    <x v="1"/>
    <x v="0"/>
    <x v="7"/>
    <x v="0"/>
    <x v="0"/>
    <x v="0"/>
    <x v="1"/>
    <n v="1"/>
    <n v="1"/>
    <n v="1"/>
    <x v="361"/>
    <n v="1"/>
    <n v="0"/>
    <x v="1"/>
    <n v="1"/>
    <x v="0"/>
    <x v="0"/>
    <x v="0"/>
  </r>
  <r>
    <x v="4020"/>
    <d v="2018-10-10T00:00:00"/>
    <x v="705"/>
    <x v="18"/>
    <x v="1"/>
    <x v="1"/>
    <x v="0"/>
    <x v="9"/>
    <x v="0"/>
    <x v="0"/>
    <x v="0"/>
    <x v="0"/>
    <n v="0"/>
    <n v="1"/>
    <n v="0"/>
    <x v="191"/>
    <n v="0"/>
    <n v="0"/>
    <x v="0"/>
    <n v="0"/>
    <x v="0"/>
    <x v="0"/>
    <x v="0"/>
  </r>
  <r>
    <x v="4021"/>
    <d v="2018-10-10T00:00:00"/>
    <x v="712"/>
    <x v="27"/>
    <x v="0"/>
    <x v="1"/>
    <x v="0"/>
    <x v="10"/>
    <x v="0"/>
    <x v="0"/>
    <x v="0"/>
    <x v="1"/>
    <n v="1"/>
    <n v="1"/>
    <n v="0"/>
    <x v="110"/>
    <n v="0"/>
    <n v="0"/>
    <x v="1"/>
    <n v="0"/>
    <x v="0"/>
    <x v="0"/>
    <x v="0"/>
  </r>
  <r>
    <x v="4022"/>
    <d v="2018-10-10T00:00:00"/>
    <x v="730"/>
    <x v="10"/>
    <x v="1"/>
    <x v="1"/>
    <x v="0"/>
    <x v="20"/>
    <x v="2"/>
    <x v="0"/>
    <x v="0"/>
    <x v="1"/>
    <n v="0"/>
    <n v="0"/>
    <n v="0"/>
    <x v="1059"/>
    <n v="0"/>
    <n v="0"/>
    <x v="1"/>
    <n v="0"/>
    <x v="0"/>
    <x v="0"/>
    <x v="0"/>
  </r>
  <r>
    <x v="4023"/>
    <d v="2018-10-10T00:00:00"/>
    <x v="730"/>
    <x v="10"/>
    <x v="1"/>
    <x v="1"/>
    <x v="0"/>
    <x v="20"/>
    <x v="2"/>
    <x v="0"/>
    <x v="0"/>
    <x v="1"/>
    <n v="0"/>
    <n v="0"/>
    <n v="0"/>
    <x v="1059"/>
    <n v="0"/>
    <n v="0"/>
    <x v="1"/>
    <n v="0"/>
    <x v="0"/>
    <x v="0"/>
    <x v="0"/>
  </r>
  <r>
    <x v="4024"/>
    <d v="2018-10-10T00:00:00"/>
    <x v="726"/>
    <x v="1"/>
    <x v="1"/>
    <x v="1"/>
    <x v="0"/>
    <x v="8"/>
    <x v="0"/>
    <x v="0"/>
    <x v="0"/>
    <x v="1"/>
    <n v="1"/>
    <n v="1"/>
    <n v="0"/>
    <x v="161"/>
    <n v="0"/>
    <n v="0"/>
    <x v="0"/>
    <n v="0"/>
    <x v="0"/>
    <x v="0"/>
    <x v="0"/>
  </r>
  <r>
    <x v="4025"/>
    <d v="2018-11-10T00:00:00"/>
    <x v="731"/>
    <x v="20"/>
    <x v="1"/>
    <x v="1"/>
    <x v="0"/>
    <x v="22"/>
    <x v="0"/>
    <x v="0"/>
    <x v="0"/>
    <x v="1"/>
    <n v="1"/>
    <n v="1"/>
    <n v="0"/>
    <x v="957"/>
    <n v="1"/>
    <n v="1"/>
    <x v="0"/>
    <n v="0"/>
    <x v="0"/>
    <x v="0"/>
    <x v="0"/>
  </r>
  <r>
    <x v="4026"/>
    <d v="2018-11-10T00:00:00"/>
    <x v="730"/>
    <x v="12"/>
    <x v="1"/>
    <x v="1"/>
    <x v="0"/>
    <x v="11"/>
    <x v="0"/>
    <x v="0"/>
    <x v="0"/>
    <x v="0"/>
    <n v="0"/>
    <n v="0"/>
    <n v="0"/>
    <x v="561"/>
    <n v="1"/>
    <n v="1"/>
    <x v="0"/>
    <n v="0"/>
    <x v="0"/>
    <x v="0"/>
    <x v="0"/>
  </r>
  <r>
    <x v="4027"/>
    <d v="2018-11-10T00:00:00"/>
    <x v="729"/>
    <x v="36"/>
    <x v="0"/>
    <x v="1"/>
    <x v="0"/>
    <x v="13"/>
    <x v="0"/>
    <x v="0"/>
    <x v="0"/>
    <x v="1"/>
    <n v="0"/>
    <n v="0"/>
    <n v="0"/>
    <x v="648"/>
    <n v="0"/>
    <n v="1"/>
    <x v="1"/>
    <n v="0"/>
    <x v="0"/>
    <x v="0"/>
    <x v="0"/>
  </r>
  <r>
    <x v="4028"/>
    <d v="2018-11-10T00:00:00"/>
    <x v="716"/>
    <x v="20"/>
    <x v="0"/>
    <x v="0"/>
    <x v="0"/>
    <x v="3"/>
    <x v="0"/>
    <x v="0"/>
    <x v="0"/>
    <x v="1"/>
    <n v="0"/>
    <n v="0"/>
    <n v="0"/>
    <x v="54"/>
    <n v="0"/>
    <n v="0"/>
    <x v="0"/>
    <n v="0"/>
    <x v="0"/>
    <x v="0"/>
    <x v="0"/>
  </r>
  <r>
    <x v="4029"/>
    <d v="2018-11-10T00:00:00"/>
    <x v="705"/>
    <x v="2"/>
    <x v="1"/>
    <x v="0"/>
    <x v="0"/>
    <x v="19"/>
    <x v="0"/>
    <x v="0"/>
    <x v="0"/>
    <x v="1"/>
    <n v="1"/>
    <n v="1"/>
    <n v="0"/>
    <x v="93"/>
    <n v="1"/>
    <n v="0"/>
    <x v="0"/>
    <n v="1"/>
    <x v="0"/>
    <x v="0"/>
    <x v="0"/>
  </r>
  <r>
    <x v="4030"/>
    <d v="2018-11-10T00:00:00"/>
    <x v="727"/>
    <x v="60"/>
    <x v="1"/>
    <x v="1"/>
    <x v="0"/>
    <x v="20"/>
    <x v="0"/>
    <x v="0"/>
    <x v="0"/>
    <x v="0"/>
    <n v="1"/>
    <n v="1"/>
    <n v="0"/>
    <x v="695"/>
    <n v="1"/>
    <n v="0"/>
    <x v="1"/>
    <n v="0"/>
    <x v="0"/>
    <x v="1"/>
    <x v="0"/>
  </r>
  <r>
    <x v="4031"/>
    <d v="2018-11-10T00:00:00"/>
    <x v="729"/>
    <x v="22"/>
    <x v="1"/>
    <x v="1"/>
    <x v="0"/>
    <x v="13"/>
    <x v="0"/>
    <x v="0"/>
    <x v="0"/>
    <x v="1"/>
    <n v="1"/>
    <n v="1"/>
    <n v="0"/>
    <x v="1081"/>
    <n v="1"/>
    <n v="0"/>
    <x v="0"/>
    <n v="0"/>
    <x v="0"/>
    <x v="0"/>
    <x v="0"/>
  </r>
  <r>
    <x v="4032"/>
    <d v="2018-11-10T00:00:00"/>
    <x v="729"/>
    <x v="22"/>
    <x v="1"/>
    <x v="1"/>
    <x v="0"/>
    <x v="13"/>
    <x v="0"/>
    <x v="0"/>
    <x v="0"/>
    <x v="1"/>
    <n v="1"/>
    <n v="1"/>
    <n v="0"/>
    <x v="1081"/>
    <n v="1"/>
    <n v="0"/>
    <x v="0"/>
    <n v="0"/>
    <x v="0"/>
    <x v="0"/>
    <x v="0"/>
  </r>
  <r>
    <x v="4033"/>
    <d v="2018-11-10T00:00:00"/>
    <x v="705"/>
    <x v="69"/>
    <x v="1"/>
    <x v="1"/>
    <x v="0"/>
    <x v="19"/>
    <x v="0"/>
    <x v="0"/>
    <x v="0"/>
    <x v="1"/>
    <n v="0"/>
    <n v="0"/>
    <n v="0"/>
    <x v="359"/>
    <n v="1"/>
    <n v="0"/>
    <x v="0"/>
    <n v="0"/>
    <x v="0"/>
    <x v="0"/>
    <x v="0"/>
  </r>
  <r>
    <x v="4034"/>
    <d v="2018-11-10T00:00:00"/>
    <x v="718"/>
    <x v="45"/>
    <x v="1"/>
    <x v="1"/>
    <x v="1"/>
    <x v="0"/>
    <x v="0"/>
    <x v="0"/>
    <x v="0"/>
    <x v="1"/>
    <n v="0"/>
    <n v="0"/>
    <n v="0"/>
    <x v="662"/>
    <n v="0"/>
    <n v="0"/>
    <x v="0"/>
    <n v="0"/>
    <x v="0"/>
    <x v="0"/>
    <x v="0"/>
  </r>
  <r>
    <x v="4035"/>
    <d v="2018-12-10T00:00:00"/>
    <x v="705"/>
    <x v="10"/>
    <x v="0"/>
    <x v="0"/>
    <x v="0"/>
    <x v="3"/>
    <x v="0"/>
    <x v="0"/>
    <x v="0"/>
    <x v="1"/>
    <n v="1"/>
    <n v="1"/>
    <n v="0"/>
    <x v="372"/>
    <n v="0"/>
    <n v="1"/>
    <x v="0"/>
    <n v="0"/>
    <x v="0"/>
    <x v="0"/>
    <x v="0"/>
  </r>
  <r>
    <x v="4036"/>
    <d v="2018-12-10T00:00:00"/>
    <x v="711"/>
    <x v="10"/>
    <x v="0"/>
    <x v="1"/>
    <x v="0"/>
    <x v="7"/>
    <x v="0"/>
    <x v="0"/>
    <x v="0"/>
    <x v="1"/>
    <n v="1"/>
    <n v="1"/>
    <n v="0"/>
    <x v="770"/>
    <n v="0"/>
    <n v="1"/>
    <x v="1"/>
    <n v="0"/>
    <x v="0"/>
    <x v="0"/>
    <x v="0"/>
  </r>
  <r>
    <x v="4037"/>
    <d v="2018-12-10T00:00:00"/>
    <x v="711"/>
    <x v="10"/>
    <x v="0"/>
    <x v="1"/>
    <x v="0"/>
    <x v="7"/>
    <x v="0"/>
    <x v="0"/>
    <x v="0"/>
    <x v="1"/>
    <n v="1"/>
    <n v="1"/>
    <n v="0"/>
    <x v="770"/>
    <n v="0"/>
    <n v="1"/>
    <x v="1"/>
    <n v="0"/>
    <x v="0"/>
    <x v="0"/>
    <x v="0"/>
  </r>
  <r>
    <x v="4038"/>
    <d v="2018-12-10T00:00:00"/>
    <x v="718"/>
    <x v="11"/>
    <x v="0"/>
    <x v="1"/>
    <x v="0"/>
    <x v="5"/>
    <x v="0"/>
    <x v="0"/>
    <x v="0"/>
    <x v="1"/>
    <n v="1"/>
    <n v="1"/>
    <n v="0"/>
    <x v="182"/>
    <n v="0"/>
    <n v="1"/>
    <x v="1"/>
    <n v="0"/>
    <x v="0"/>
    <x v="0"/>
    <x v="0"/>
  </r>
  <r>
    <x v="4039"/>
    <d v="2018-12-10T00:00:00"/>
    <x v="705"/>
    <x v="9"/>
    <x v="0"/>
    <x v="1"/>
    <x v="1"/>
    <x v="3"/>
    <x v="0"/>
    <x v="0"/>
    <x v="0"/>
    <x v="1"/>
    <n v="0"/>
    <n v="1"/>
    <n v="0"/>
    <x v="33"/>
    <n v="0"/>
    <n v="1"/>
    <x v="1"/>
    <n v="0"/>
    <x v="0"/>
    <x v="0"/>
    <x v="0"/>
  </r>
  <r>
    <x v="4040"/>
    <d v="2018-12-10T00:00:00"/>
    <x v="711"/>
    <x v="37"/>
    <x v="1"/>
    <x v="0"/>
    <x v="0"/>
    <x v="7"/>
    <x v="0"/>
    <x v="0"/>
    <x v="0"/>
    <x v="1"/>
    <n v="1"/>
    <n v="1"/>
    <n v="0"/>
    <x v="23"/>
    <n v="0"/>
    <n v="0"/>
    <x v="0"/>
    <n v="0"/>
    <x v="0"/>
    <x v="0"/>
    <x v="0"/>
  </r>
  <r>
    <x v="4041"/>
    <d v="2018-12-10T00:00:00"/>
    <x v="716"/>
    <x v="2"/>
    <x v="0"/>
    <x v="0"/>
    <x v="0"/>
    <x v="10"/>
    <x v="0"/>
    <x v="0"/>
    <x v="0"/>
    <x v="1"/>
    <n v="1"/>
    <n v="1"/>
    <n v="0"/>
    <x v="759"/>
    <n v="0"/>
    <n v="0"/>
    <x v="0"/>
    <n v="0"/>
    <x v="0"/>
    <x v="0"/>
    <x v="0"/>
  </r>
  <r>
    <x v="4042"/>
    <d v="2018-12-10T00:00:00"/>
    <x v="726"/>
    <x v="30"/>
    <x v="0"/>
    <x v="1"/>
    <x v="0"/>
    <x v="13"/>
    <x v="0"/>
    <x v="0"/>
    <x v="0"/>
    <x v="0"/>
    <n v="0"/>
    <n v="1"/>
    <n v="0"/>
    <x v="87"/>
    <n v="0"/>
    <n v="0"/>
    <x v="0"/>
    <n v="0"/>
    <x v="0"/>
    <x v="0"/>
    <x v="0"/>
  </r>
  <r>
    <x v="4043"/>
    <d v="2018-12-10T00:00:00"/>
    <x v="716"/>
    <x v="5"/>
    <x v="0"/>
    <x v="1"/>
    <x v="0"/>
    <x v="10"/>
    <x v="0"/>
    <x v="0"/>
    <x v="0"/>
    <x v="1"/>
    <n v="0"/>
    <n v="1"/>
    <n v="0"/>
    <x v="400"/>
    <n v="0"/>
    <n v="0"/>
    <x v="1"/>
    <n v="0"/>
    <x v="0"/>
    <x v="1"/>
    <x v="0"/>
  </r>
  <r>
    <x v="4044"/>
    <d v="2018-12-10T00:00:00"/>
    <x v="719"/>
    <x v="22"/>
    <x v="0"/>
    <x v="1"/>
    <x v="0"/>
    <x v="19"/>
    <x v="0"/>
    <x v="0"/>
    <x v="0"/>
    <x v="1"/>
    <n v="0"/>
    <n v="1"/>
    <n v="0"/>
    <x v="117"/>
    <n v="0"/>
    <n v="0"/>
    <x v="0"/>
    <n v="0"/>
    <x v="0"/>
    <x v="0"/>
    <x v="0"/>
  </r>
  <r>
    <x v="4045"/>
    <d v="2018-12-10T00:00:00"/>
    <x v="719"/>
    <x v="60"/>
    <x v="0"/>
    <x v="1"/>
    <x v="0"/>
    <x v="19"/>
    <x v="0"/>
    <x v="0"/>
    <x v="0"/>
    <x v="1"/>
    <n v="0"/>
    <n v="0"/>
    <n v="0"/>
    <x v="419"/>
    <n v="0"/>
    <n v="0"/>
    <x v="0"/>
    <n v="0"/>
    <x v="0"/>
    <x v="0"/>
    <x v="0"/>
  </r>
  <r>
    <x v="4046"/>
    <d v="2018-12-10T00:00:00"/>
    <x v="719"/>
    <x v="17"/>
    <x v="1"/>
    <x v="1"/>
    <x v="1"/>
    <x v="19"/>
    <x v="0"/>
    <x v="0"/>
    <x v="0"/>
    <x v="1"/>
    <n v="0"/>
    <n v="0"/>
    <n v="0"/>
    <x v="356"/>
    <n v="0"/>
    <n v="0"/>
    <x v="1"/>
    <n v="0"/>
    <x v="0"/>
    <x v="0"/>
    <x v="0"/>
  </r>
  <r>
    <x v="4047"/>
    <s v="13/10/2018"/>
    <x v="719"/>
    <x v="51"/>
    <x v="0"/>
    <x v="0"/>
    <x v="0"/>
    <x v="3"/>
    <x v="0"/>
    <x v="0"/>
    <x v="0"/>
    <x v="1"/>
    <n v="1"/>
    <n v="1"/>
    <n v="0"/>
    <x v="770"/>
    <n v="0"/>
    <n v="0"/>
    <x v="1"/>
    <n v="0"/>
    <x v="0"/>
    <x v="0"/>
    <x v="0"/>
  </r>
  <r>
    <x v="4048"/>
    <d v="2018-10-13T00:00:00"/>
    <x v="732"/>
    <x v="10"/>
    <x v="1"/>
    <x v="0"/>
    <x v="0"/>
    <x v="10"/>
    <x v="1"/>
    <x v="0"/>
    <x v="0"/>
    <x v="1"/>
    <n v="0"/>
    <n v="0"/>
    <n v="0"/>
    <x v="969"/>
    <n v="0"/>
    <n v="0"/>
    <x v="1"/>
    <n v="0"/>
    <x v="0"/>
    <x v="0"/>
    <x v="0"/>
  </r>
  <r>
    <x v="4049"/>
    <s v="13/10/2018"/>
    <x v="730"/>
    <x v="18"/>
    <x v="1"/>
    <x v="0"/>
    <x v="0"/>
    <x v="2"/>
    <x v="0"/>
    <x v="0"/>
    <x v="0"/>
    <x v="1"/>
    <n v="1"/>
    <n v="1"/>
    <n v="0"/>
    <x v="606"/>
    <n v="0"/>
    <n v="0"/>
    <x v="1"/>
    <n v="0"/>
    <x v="0"/>
    <x v="0"/>
    <x v="0"/>
  </r>
  <r>
    <x v="4050"/>
    <d v="2018-10-13T00:00:00"/>
    <x v="733"/>
    <x v="36"/>
    <x v="1"/>
    <x v="1"/>
    <x v="0"/>
    <x v="5"/>
    <x v="1"/>
    <x v="0"/>
    <x v="0"/>
    <x v="1"/>
    <n v="0"/>
    <n v="0"/>
    <n v="0"/>
    <x v="1"/>
    <n v="0"/>
    <n v="0"/>
    <x v="1"/>
    <n v="1"/>
    <x v="1"/>
    <x v="0"/>
    <x v="0"/>
  </r>
  <r>
    <x v="4051"/>
    <s v="13/10/2018"/>
    <x v="716"/>
    <x v="60"/>
    <x v="0"/>
    <x v="1"/>
    <x v="0"/>
    <x v="7"/>
    <x v="0"/>
    <x v="0"/>
    <x v="0"/>
    <x v="1"/>
    <n v="1"/>
    <n v="1"/>
    <n v="0"/>
    <x v="510"/>
    <n v="0"/>
    <n v="0"/>
    <x v="1"/>
    <n v="0"/>
    <x v="0"/>
    <x v="0"/>
    <x v="0"/>
  </r>
  <r>
    <x v="4052"/>
    <s v="13/10/2018"/>
    <x v="726"/>
    <x v="18"/>
    <x v="0"/>
    <x v="1"/>
    <x v="0"/>
    <x v="9"/>
    <x v="0"/>
    <x v="0"/>
    <x v="0"/>
    <x v="1"/>
    <n v="0"/>
    <n v="1"/>
    <n v="0"/>
    <x v="311"/>
    <n v="1"/>
    <n v="0"/>
    <x v="1"/>
    <n v="0"/>
    <x v="0"/>
    <x v="0"/>
    <x v="0"/>
  </r>
  <r>
    <x v="4053"/>
    <s v="13/10/2018"/>
    <x v="729"/>
    <x v="30"/>
    <x v="0"/>
    <x v="1"/>
    <x v="0"/>
    <x v="19"/>
    <x v="0"/>
    <x v="0"/>
    <x v="0"/>
    <x v="1"/>
    <n v="1"/>
    <n v="1"/>
    <n v="0"/>
    <x v="5"/>
    <n v="1"/>
    <n v="0"/>
    <x v="0"/>
    <n v="0"/>
    <x v="0"/>
    <x v="0"/>
    <x v="0"/>
  </r>
  <r>
    <x v="4054"/>
    <s v="13/10/2018"/>
    <x v="712"/>
    <x v="16"/>
    <x v="0"/>
    <x v="1"/>
    <x v="1"/>
    <x v="5"/>
    <x v="0"/>
    <x v="0"/>
    <x v="0"/>
    <x v="1"/>
    <n v="1"/>
    <n v="1"/>
    <n v="0"/>
    <x v="474"/>
    <n v="0"/>
    <n v="0"/>
    <x v="1"/>
    <n v="0"/>
    <x v="0"/>
    <x v="0"/>
    <x v="0"/>
  </r>
  <r>
    <x v="4055"/>
    <s v="13/10/2018"/>
    <x v="730"/>
    <x v="12"/>
    <x v="1"/>
    <x v="1"/>
    <x v="1"/>
    <x v="2"/>
    <x v="0"/>
    <x v="0"/>
    <x v="0"/>
    <x v="1"/>
    <n v="1"/>
    <n v="1"/>
    <n v="0"/>
    <x v="1000"/>
    <n v="0"/>
    <n v="0"/>
    <x v="1"/>
    <n v="0"/>
    <x v="0"/>
    <x v="0"/>
    <x v="0"/>
  </r>
  <r>
    <x v="4056"/>
    <s v="13/10/2018"/>
    <x v="719"/>
    <x v="11"/>
    <x v="1"/>
    <x v="1"/>
    <x v="1"/>
    <x v="3"/>
    <x v="0"/>
    <x v="0"/>
    <x v="0"/>
    <x v="1"/>
    <n v="0"/>
    <n v="0"/>
    <n v="0"/>
    <x v="865"/>
    <n v="0"/>
    <n v="0"/>
    <x v="0"/>
    <n v="0"/>
    <x v="0"/>
    <x v="0"/>
    <x v="0"/>
  </r>
  <r>
    <x v="4057"/>
    <s v="13/10/2018"/>
    <x v="725"/>
    <x v="36"/>
    <x v="1"/>
    <x v="1"/>
    <x v="1"/>
    <x v="11"/>
    <x v="0"/>
    <x v="0"/>
    <x v="0"/>
    <x v="1"/>
    <n v="0"/>
    <n v="0"/>
    <n v="0"/>
    <x v="415"/>
    <n v="1"/>
    <n v="0"/>
    <x v="1"/>
    <n v="0"/>
    <x v="0"/>
    <x v="0"/>
    <x v="0"/>
  </r>
  <r>
    <x v="4058"/>
    <s v="13/10/2018"/>
    <x v="726"/>
    <x v="26"/>
    <x v="0"/>
    <x v="1"/>
    <x v="1"/>
    <x v="9"/>
    <x v="0"/>
    <x v="0"/>
    <x v="0"/>
    <x v="0"/>
    <n v="1"/>
    <n v="1"/>
    <n v="0"/>
    <x v="1"/>
    <n v="1"/>
    <n v="0"/>
    <x v="1"/>
    <n v="0"/>
    <x v="0"/>
    <x v="0"/>
    <x v="0"/>
  </r>
  <r>
    <x v="4059"/>
    <s v="13/10/2018"/>
    <x v="726"/>
    <x v="26"/>
    <x v="0"/>
    <x v="1"/>
    <x v="1"/>
    <x v="9"/>
    <x v="0"/>
    <x v="0"/>
    <x v="0"/>
    <x v="0"/>
    <n v="1"/>
    <n v="1"/>
    <n v="0"/>
    <x v="1"/>
    <n v="1"/>
    <n v="0"/>
    <x v="1"/>
    <n v="0"/>
    <x v="0"/>
    <x v="0"/>
    <x v="0"/>
  </r>
  <r>
    <x v="4060"/>
    <s v="14/10/2018"/>
    <x v="725"/>
    <x v="22"/>
    <x v="1"/>
    <x v="0"/>
    <x v="0"/>
    <x v="8"/>
    <x v="0"/>
    <x v="0"/>
    <x v="0"/>
    <x v="1"/>
    <n v="1"/>
    <n v="1"/>
    <n v="0"/>
    <x v="348"/>
    <n v="0"/>
    <n v="1"/>
    <x v="0"/>
    <n v="1"/>
    <x v="0"/>
    <x v="0"/>
    <x v="0"/>
  </r>
  <r>
    <x v="4061"/>
    <s v="14/10/2018"/>
    <x v="705"/>
    <x v="13"/>
    <x v="0"/>
    <x v="1"/>
    <x v="0"/>
    <x v="7"/>
    <x v="0"/>
    <x v="0"/>
    <x v="0"/>
    <x v="1"/>
    <n v="1"/>
    <n v="1"/>
    <n v="1"/>
    <x v="415"/>
    <n v="0"/>
    <n v="1"/>
    <x v="1"/>
    <n v="1"/>
    <x v="0"/>
    <x v="0"/>
    <x v="0"/>
  </r>
  <r>
    <x v="4062"/>
    <s v="14/10/2018"/>
    <x v="734"/>
    <x v="0"/>
    <x v="0"/>
    <x v="1"/>
    <x v="0"/>
    <x v="36"/>
    <x v="0"/>
    <x v="0"/>
    <x v="0"/>
    <x v="1"/>
    <n v="0"/>
    <n v="0"/>
    <n v="0"/>
    <x v="229"/>
    <n v="0"/>
    <n v="0"/>
    <x v="0"/>
    <n v="1"/>
    <x v="0"/>
    <x v="0"/>
    <x v="0"/>
  </r>
  <r>
    <x v="4063"/>
    <s v="14/10/2018"/>
    <x v="729"/>
    <x v="8"/>
    <x v="0"/>
    <x v="1"/>
    <x v="0"/>
    <x v="3"/>
    <x v="0"/>
    <x v="0"/>
    <x v="0"/>
    <x v="1"/>
    <n v="0"/>
    <n v="1"/>
    <n v="0"/>
    <x v="243"/>
    <n v="0"/>
    <n v="0"/>
    <x v="0"/>
    <n v="0"/>
    <x v="0"/>
    <x v="0"/>
    <x v="0"/>
  </r>
  <r>
    <x v="4064"/>
    <s v="14/10/2018"/>
    <x v="729"/>
    <x v="8"/>
    <x v="0"/>
    <x v="1"/>
    <x v="0"/>
    <x v="3"/>
    <x v="0"/>
    <x v="0"/>
    <x v="0"/>
    <x v="1"/>
    <n v="0"/>
    <n v="1"/>
    <n v="0"/>
    <x v="243"/>
    <n v="0"/>
    <n v="0"/>
    <x v="0"/>
    <n v="0"/>
    <x v="0"/>
    <x v="0"/>
    <x v="0"/>
  </r>
  <r>
    <x v="4065"/>
    <s v="14/10/2018"/>
    <x v="735"/>
    <x v="83"/>
    <x v="1"/>
    <x v="1"/>
    <x v="0"/>
    <x v="21"/>
    <x v="0"/>
    <x v="0"/>
    <x v="0"/>
    <x v="1"/>
    <n v="0"/>
    <n v="0"/>
    <n v="0"/>
    <x v="47"/>
    <n v="0"/>
    <n v="0"/>
    <x v="1"/>
    <n v="1"/>
    <x v="0"/>
    <x v="0"/>
    <x v="0"/>
  </r>
  <r>
    <x v="4066"/>
    <s v="14/10/2018"/>
    <x v="711"/>
    <x v="9"/>
    <x v="0"/>
    <x v="1"/>
    <x v="0"/>
    <x v="5"/>
    <x v="0"/>
    <x v="0"/>
    <x v="0"/>
    <x v="1"/>
    <n v="0"/>
    <n v="0"/>
    <n v="0"/>
    <x v="81"/>
    <n v="1"/>
    <n v="0"/>
    <x v="1"/>
    <n v="0"/>
    <x v="0"/>
    <x v="1"/>
    <x v="0"/>
  </r>
  <r>
    <x v="4067"/>
    <d v="2018-10-14T00:00:00"/>
    <x v="733"/>
    <x v="35"/>
    <x v="0"/>
    <x v="1"/>
    <x v="0"/>
    <x v="18"/>
    <x v="1"/>
    <x v="0"/>
    <x v="0"/>
    <x v="1"/>
    <n v="1"/>
    <n v="1"/>
    <n v="1"/>
    <x v="30"/>
    <n v="1"/>
    <n v="0"/>
    <x v="1"/>
    <n v="1"/>
    <x v="0"/>
    <x v="0"/>
    <x v="0"/>
  </r>
  <r>
    <x v="4068"/>
    <s v="14/10/2018"/>
    <x v="736"/>
    <x v="38"/>
    <x v="0"/>
    <x v="1"/>
    <x v="1"/>
    <x v="20"/>
    <x v="0"/>
    <x v="0"/>
    <x v="0"/>
    <x v="0"/>
    <n v="1"/>
    <n v="1"/>
    <n v="1"/>
    <x v="497"/>
    <n v="1"/>
    <n v="0"/>
    <x v="1"/>
    <n v="1"/>
    <x v="0"/>
    <x v="0"/>
    <x v="0"/>
  </r>
  <r>
    <x v="4069"/>
    <s v="14/10/2018"/>
    <x v="736"/>
    <x v="38"/>
    <x v="0"/>
    <x v="1"/>
    <x v="1"/>
    <x v="20"/>
    <x v="0"/>
    <x v="0"/>
    <x v="0"/>
    <x v="0"/>
    <n v="1"/>
    <n v="1"/>
    <n v="1"/>
    <x v="497"/>
    <n v="1"/>
    <n v="0"/>
    <x v="1"/>
    <n v="1"/>
    <x v="0"/>
    <x v="0"/>
    <x v="0"/>
  </r>
  <r>
    <x v="4070"/>
    <s v="14/10/2018"/>
    <x v="705"/>
    <x v="13"/>
    <x v="0"/>
    <x v="1"/>
    <x v="1"/>
    <x v="7"/>
    <x v="0"/>
    <x v="0"/>
    <x v="0"/>
    <x v="0"/>
    <n v="0"/>
    <n v="1"/>
    <n v="0"/>
    <x v="713"/>
    <n v="1"/>
    <n v="0"/>
    <x v="1"/>
    <n v="0"/>
    <x v="0"/>
    <x v="0"/>
    <x v="0"/>
  </r>
  <r>
    <x v="4071"/>
    <s v="15/10/2018"/>
    <x v="730"/>
    <x v="32"/>
    <x v="1"/>
    <x v="1"/>
    <x v="0"/>
    <x v="9"/>
    <x v="0"/>
    <x v="0"/>
    <x v="0"/>
    <x v="1"/>
    <n v="1"/>
    <n v="1"/>
    <n v="0"/>
    <x v="456"/>
    <n v="0"/>
    <n v="1"/>
    <x v="0"/>
    <n v="1"/>
    <x v="0"/>
    <x v="0"/>
    <x v="0"/>
  </r>
  <r>
    <x v="4072"/>
    <s v="15/10/2018"/>
    <x v="730"/>
    <x v="32"/>
    <x v="1"/>
    <x v="1"/>
    <x v="0"/>
    <x v="9"/>
    <x v="0"/>
    <x v="0"/>
    <x v="0"/>
    <x v="1"/>
    <n v="1"/>
    <n v="1"/>
    <n v="0"/>
    <x v="456"/>
    <n v="0"/>
    <n v="1"/>
    <x v="0"/>
    <n v="1"/>
    <x v="0"/>
    <x v="0"/>
    <x v="0"/>
  </r>
  <r>
    <x v="4073"/>
    <s v="15/10/2018"/>
    <x v="726"/>
    <x v="17"/>
    <x v="1"/>
    <x v="1"/>
    <x v="0"/>
    <x v="3"/>
    <x v="0"/>
    <x v="0"/>
    <x v="0"/>
    <x v="1"/>
    <n v="0"/>
    <n v="0"/>
    <n v="0"/>
    <x v="574"/>
    <n v="0"/>
    <n v="1"/>
    <x v="0"/>
    <n v="0"/>
    <x v="0"/>
    <x v="0"/>
    <x v="0"/>
  </r>
  <r>
    <x v="4074"/>
    <s v="15/10/2018"/>
    <x v="737"/>
    <x v="12"/>
    <x v="0"/>
    <x v="1"/>
    <x v="0"/>
    <x v="19"/>
    <x v="0"/>
    <x v="0"/>
    <x v="0"/>
    <x v="1"/>
    <n v="0"/>
    <n v="0"/>
    <n v="0"/>
    <x v="790"/>
    <n v="0"/>
    <n v="1"/>
    <x v="0"/>
    <n v="0"/>
    <x v="0"/>
    <x v="0"/>
    <x v="0"/>
  </r>
  <r>
    <x v="4075"/>
    <s v="15/10/2018"/>
    <x v="705"/>
    <x v="20"/>
    <x v="0"/>
    <x v="0"/>
    <x v="1"/>
    <x v="0"/>
    <x v="0"/>
    <x v="0"/>
    <x v="0"/>
    <x v="1"/>
    <n v="1"/>
    <n v="1"/>
    <n v="0"/>
    <x v="144"/>
    <n v="1"/>
    <n v="1"/>
    <x v="1"/>
    <n v="0"/>
    <x v="0"/>
    <x v="0"/>
    <x v="0"/>
  </r>
  <r>
    <x v="4076"/>
    <s v="15/10/2018"/>
    <x v="719"/>
    <x v="11"/>
    <x v="1"/>
    <x v="1"/>
    <x v="1"/>
    <x v="7"/>
    <x v="0"/>
    <x v="0"/>
    <x v="0"/>
    <x v="1"/>
    <n v="1"/>
    <n v="1"/>
    <n v="0"/>
    <x v="72"/>
    <n v="0"/>
    <n v="1"/>
    <x v="0"/>
    <n v="0"/>
    <x v="0"/>
    <x v="0"/>
    <x v="0"/>
  </r>
  <r>
    <x v="4077"/>
    <s v="15/10/2018"/>
    <x v="719"/>
    <x v="11"/>
    <x v="1"/>
    <x v="1"/>
    <x v="1"/>
    <x v="7"/>
    <x v="0"/>
    <x v="0"/>
    <x v="0"/>
    <x v="1"/>
    <n v="1"/>
    <n v="1"/>
    <n v="0"/>
    <x v="72"/>
    <n v="0"/>
    <n v="1"/>
    <x v="0"/>
    <n v="0"/>
    <x v="0"/>
    <x v="0"/>
    <x v="0"/>
  </r>
  <r>
    <x v="4078"/>
    <s v="15/10/2018"/>
    <x v="728"/>
    <x v="4"/>
    <x v="0"/>
    <x v="1"/>
    <x v="0"/>
    <x v="8"/>
    <x v="0"/>
    <x v="0"/>
    <x v="0"/>
    <x v="1"/>
    <n v="1"/>
    <n v="1"/>
    <n v="1"/>
    <x v="378"/>
    <n v="0"/>
    <n v="0"/>
    <x v="1"/>
    <n v="1"/>
    <x v="0"/>
    <x v="0"/>
    <x v="0"/>
  </r>
  <r>
    <x v="4079"/>
    <s v="15/10/2018"/>
    <x v="728"/>
    <x v="4"/>
    <x v="0"/>
    <x v="1"/>
    <x v="0"/>
    <x v="8"/>
    <x v="0"/>
    <x v="0"/>
    <x v="0"/>
    <x v="1"/>
    <n v="1"/>
    <n v="1"/>
    <n v="1"/>
    <x v="378"/>
    <n v="0"/>
    <n v="0"/>
    <x v="1"/>
    <n v="1"/>
    <x v="0"/>
    <x v="0"/>
    <x v="0"/>
  </r>
  <r>
    <x v="4080"/>
    <d v="2018-10-15T00:00:00"/>
    <x v="738"/>
    <x v="24"/>
    <x v="1"/>
    <x v="1"/>
    <x v="0"/>
    <x v="22"/>
    <x v="1"/>
    <x v="0"/>
    <x v="0"/>
    <x v="1"/>
    <n v="0"/>
    <n v="0"/>
    <n v="1"/>
    <x v="58"/>
    <n v="1"/>
    <n v="0"/>
    <x v="1"/>
    <n v="1"/>
    <x v="1"/>
    <x v="0"/>
    <x v="0"/>
  </r>
  <r>
    <x v="4081"/>
    <s v="15/10/2018"/>
    <x v="728"/>
    <x v="29"/>
    <x v="0"/>
    <x v="1"/>
    <x v="0"/>
    <x v="8"/>
    <x v="0"/>
    <x v="0"/>
    <x v="1"/>
    <x v="1"/>
    <n v="0"/>
    <n v="0"/>
    <n v="0"/>
    <x v="618"/>
    <n v="0"/>
    <n v="0"/>
    <x v="1"/>
    <n v="0"/>
    <x v="0"/>
    <x v="0"/>
    <x v="1"/>
  </r>
  <r>
    <x v="4082"/>
    <s v="15/10/2018"/>
    <x v="388"/>
    <x v="2"/>
    <x v="1"/>
    <x v="1"/>
    <x v="0"/>
    <x v="15"/>
    <x v="0"/>
    <x v="0"/>
    <x v="0"/>
    <x v="1"/>
    <n v="0"/>
    <n v="0"/>
    <n v="0"/>
    <x v="715"/>
    <n v="0"/>
    <n v="0"/>
    <x v="1"/>
    <n v="0"/>
    <x v="0"/>
    <x v="0"/>
    <x v="0"/>
  </r>
  <r>
    <x v="4083"/>
    <s v="15/10/2018"/>
    <x v="388"/>
    <x v="2"/>
    <x v="1"/>
    <x v="1"/>
    <x v="0"/>
    <x v="15"/>
    <x v="0"/>
    <x v="0"/>
    <x v="0"/>
    <x v="1"/>
    <n v="0"/>
    <n v="0"/>
    <n v="0"/>
    <x v="715"/>
    <n v="0"/>
    <n v="0"/>
    <x v="1"/>
    <n v="0"/>
    <x v="0"/>
    <x v="0"/>
    <x v="0"/>
  </r>
  <r>
    <x v="4084"/>
    <s v="15/10/2018"/>
    <x v="705"/>
    <x v="6"/>
    <x v="0"/>
    <x v="1"/>
    <x v="0"/>
    <x v="0"/>
    <x v="0"/>
    <x v="0"/>
    <x v="0"/>
    <x v="1"/>
    <n v="0"/>
    <n v="0"/>
    <n v="0"/>
    <x v="568"/>
    <n v="0"/>
    <n v="0"/>
    <x v="0"/>
    <n v="0"/>
    <x v="0"/>
    <x v="0"/>
    <x v="0"/>
  </r>
  <r>
    <x v="4085"/>
    <s v="15/10/2018"/>
    <x v="725"/>
    <x v="63"/>
    <x v="0"/>
    <x v="0"/>
    <x v="1"/>
    <x v="2"/>
    <x v="0"/>
    <x v="0"/>
    <x v="0"/>
    <x v="1"/>
    <n v="0"/>
    <n v="0"/>
    <n v="0"/>
    <x v="1117"/>
    <n v="0"/>
    <n v="0"/>
    <x v="0"/>
    <n v="0"/>
    <x v="0"/>
    <x v="0"/>
    <x v="0"/>
  </r>
  <r>
    <x v="4086"/>
    <s v="15/10/2018"/>
    <x v="725"/>
    <x v="63"/>
    <x v="0"/>
    <x v="0"/>
    <x v="1"/>
    <x v="2"/>
    <x v="0"/>
    <x v="0"/>
    <x v="0"/>
    <x v="1"/>
    <n v="0"/>
    <n v="0"/>
    <n v="0"/>
    <x v="1117"/>
    <n v="0"/>
    <n v="0"/>
    <x v="0"/>
    <n v="0"/>
    <x v="0"/>
    <x v="0"/>
    <x v="0"/>
  </r>
  <r>
    <x v="4087"/>
    <s v="15/10/2018"/>
    <x v="737"/>
    <x v="37"/>
    <x v="1"/>
    <x v="0"/>
    <x v="1"/>
    <x v="19"/>
    <x v="0"/>
    <x v="0"/>
    <x v="0"/>
    <x v="1"/>
    <n v="0"/>
    <n v="1"/>
    <n v="0"/>
    <x v="533"/>
    <n v="1"/>
    <n v="0"/>
    <x v="0"/>
    <n v="0"/>
    <x v="0"/>
    <x v="0"/>
    <x v="0"/>
  </r>
  <r>
    <x v="4088"/>
    <s v="15/10/2018"/>
    <x v="716"/>
    <x v="63"/>
    <x v="0"/>
    <x v="1"/>
    <x v="1"/>
    <x v="5"/>
    <x v="0"/>
    <x v="0"/>
    <x v="0"/>
    <x v="1"/>
    <n v="0"/>
    <n v="1"/>
    <n v="0"/>
    <x v="415"/>
    <n v="1"/>
    <n v="0"/>
    <x v="1"/>
    <n v="0"/>
    <x v="0"/>
    <x v="0"/>
    <x v="0"/>
  </r>
  <r>
    <x v="4089"/>
    <s v="15/10/2018"/>
    <x v="719"/>
    <x v="82"/>
    <x v="1"/>
    <x v="1"/>
    <x v="1"/>
    <x v="7"/>
    <x v="0"/>
    <x v="0"/>
    <x v="0"/>
    <x v="1"/>
    <n v="0"/>
    <n v="0"/>
    <n v="0"/>
    <x v="670"/>
    <n v="0"/>
    <n v="0"/>
    <x v="1"/>
    <n v="0"/>
    <x v="0"/>
    <x v="0"/>
    <x v="0"/>
  </r>
  <r>
    <x v="4090"/>
    <s v="15/10/2018"/>
    <x v="727"/>
    <x v="16"/>
    <x v="0"/>
    <x v="1"/>
    <x v="1"/>
    <x v="13"/>
    <x v="0"/>
    <x v="0"/>
    <x v="0"/>
    <x v="1"/>
    <n v="0"/>
    <n v="0"/>
    <n v="0"/>
    <x v="846"/>
    <n v="0"/>
    <n v="0"/>
    <x v="0"/>
    <n v="0"/>
    <x v="0"/>
    <x v="0"/>
    <x v="0"/>
  </r>
  <r>
    <x v="4091"/>
    <s v="16/10/2018"/>
    <x v="332"/>
    <x v="10"/>
    <x v="0"/>
    <x v="1"/>
    <x v="0"/>
    <x v="16"/>
    <x v="0"/>
    <x v="0"/>
    <x v="0"/>
    <x v="1"/>
    <n v="0"/>
    <n v="1"/>
    <n v="0"/>
    <x v="420"/>
    <n v="0"/>
    <n v="1"/>
    <x v="0"/>
    <n v="0"/>
    <x v="0"/>
    <x v="0"/>
    <x v="0"/>
  </r>
  <r>
    <x v="4092"/>
    <s v="16/10/2018"/>
    <x v="727"/>
    <x v="10"/>
    <x v="0"/>
    <x v="1"/>
    <x v="0"/>
    <x v="9"/>
    <x v="0"/>
    <x v="0"/>
    <x v="0"/>
    <x v="1"/>
    <n v="1"/>
    <n v="1"/>
    <n v="0"/>
    <x v="957"/>
    <n v="1"/>
    <n v="1"/>
    <x v="0"/>
    <n v="1"/>
    <x v="0"/>
    <x v="0"/>
    <x v="0"/>
  </r>
  <r>
    <x v="4093"/>
    <s v="16/10/2018"/>
    <x v="726"/>
    <x v="19"/>
    <x v="0"/>
    <x v="1"/>
    <x v="0"/>
    <x v="10"/>
    <x v="0"/>
    <x v="0"/>
    <x v="0"/>
    <x v="1"/>
    <n v="1"/>
    <n v="1"/>
    <n v="0"/>
    <x v="251"/>
    <n v="1"/>
    <n v="1"/>
    <x v="1"/>
    <n v="0"/>
    <x v="0"/>
    <x v="0"/>
    <x v="0"/>
  </r>
  <r>
    <x v="4094"/>
    <s v="16/10/2018"/>
    <x v="388"/>
    <x v="51"/>
    <x v="0"/>
    <x v="1"/>
    <x v="0"/>
    <x v="28"/>
    <x v="0"/>
    <x v="0"/>
    <x v="0"/>
    <x v="1"/>
    <n v="0"/>
    <n v="0"/>
    <n v="1"/>
    <x v="1128"/>
    <n v="1"/>
    <n v="1"/>
    <x v="0"/>
    <n v="1"/>
    <x v="0"/>
    <x v="0"/>
    <x v="0"/>
  </r>
  <r>
    <x v="4095"/>
    <s v="16/10/2018"/>
    <x v="388"/>
    <x v="51"/>
    <x v="0"/>
    <x v="1"/>
    <x v="0"/>
    <x v="28"/>
    <x v="0"/>
    <x v="0"/>
    <x v="0"/>
    <x v="1"/>
    <n v="0"/>
    <n v="0"/>
    <n v="1"/>
    <x v="1128"/>
    <n v="1"/>
    <n v="1"/>
    <x v="0"/>
    <n v="1"/>
    <x v="0"/>
    <x v="0"/>
    <x v="0"/>
  </r>
  <r>
    <x v="4096"/>
    <s v="16/10/2018"/>
    <x v="730"/>
    <x v="13"/>
    <x v="0"/>
    <x v="1"/>
    <x v="0"/>
    <x v="19"/>
    <x v="0"/>
    <x v="0"/>
    <x v="0"/>
    <x v="0"/>
    <n v="1"/>
    <n v="1"/>
    <n v="0"/>
    <x v="246"/>
    <n v="0"/>
    <n v="1"/>
    <x v="0"/>
    <n v="0"/>
    <x v="0"/>
    <x v="0"/>
    <x v="0"/>
  </r>
  <r>
    <x v="4097"/>
    <s v="16/10/2018"/>
    <x v="729"/>
    <x v="60"/>
    <x v="0"/>
    <x v="1"/>
    <x v="0"/>
    <x v="7"/>
    <x v="0"/>
    <x v="0"/>
    <x v="0"/>
    <x v="1"/>
    <n v="0"/>
    <n v="1"/>
    <n v="0"/>
    <x v="340"/>
    <n v="0"/>
    <n v="1"/>
    <x v="1"/>
    <n v="0"/>
    <x v="0"/>
    <x v="0"/>
    <x v="0"/>
  </r>
  <r>
    <x v="4098"/>
    <s v="16/10/2018"/>
    <x v="725"/>
    <x v="10"/>
    <x v="0"/>
    <x v="0"/>
    <x v="0"/>
    <x v="13"/>
    <x v="0"/>
    <x v="0"/>
    <x v="0"/>
    <x v="1"/>
    <n v="0"/>
    <n v="1"/>
    <n v="0"/>
    <x v="393"/>
    <n v="0"/>
    <n v="0"/>
    <x v="1"/>
    <n v="1"/>
    <x v="0"/>
    <x v="0"/>
    <x v="0"/>
  </r>
  <r>
    <x v="4099"/>
    <s v="16/10/2018"/>
    <x v="726"/>
    <x v="70"/>
    <x v="1"/>
    <x v="0"/>
    <x v="0"/>
    <x v="10"/>
    <x v="0"/>
    <x v="0"/>
    <x v="0"/>
    <x v="1"/>
    <n v="1"/>
    <n v="1"/>
    <n v="0"/>
    <x v="444"/>
    <n v="0"/>
    <n v="0"/>
    <x v="1"/>
    <n v="0"/>
    <x v="0"/>
    <x v="0"/>
    <x v="0"/>
  </r>
  <r>
    <x v="4100"/>
    <s v="16/10/2018"/>
    <x v="726"/>
    <x v="70"/>
    <x v="1"/>
    <x v="0"/>
    <x v="0"/>
    <x v="10"/>
    <x v="0"/>
    <x v="0"/>
    <x v="0"/>
    <x v="1"/>
    <n v="1"/>
    <n v="1"/>
    <n v="0"/>
    <x v="444"/>
    <n v="0"/>
    <n v="0"/>
    <x v="1"/>
    <n v="0"/>
    <x v="0"/>
    <x v="0"/>
    <x v="0"/>
  </r>
  <r>
    <x v="4101"/>
    <s v="16/10/2018"/>
    <x v="739"/>
    <x v="13"/>
    <x v="0"/>
    <x v="1"/>
    <x v="0"/>
    <x v="4"/>
    <x v="0"/>
    <x v="0"/>
    <x v="0"/>
    <x v="1"/>
    <n v="1"/>
    <n v="1"/>
    <n v="0"/>
    <x v="568"/>
    <n v="1"/>
    <n v="0"/>
    <x v="0"/>
    <n v="0"/>
    <x v="0"/>
    <x v="0"/>
    <x v="0"/>
  </r>
  <r>
    <x v="4102"/>
    <s v="16/10/2018"/>
    <x v="729"/>
    <x v="30"/>
    <x v="1"/>
    <x v="1"/>
    <x v="0"/>
    <x v="7"/>
    <x v="0"/>
    <x v="0"/>
    <x v="0"/>
    <x v="1"/>
    <n v="0"/>
    <n v="1"/>
    <n v="0"/>
    <x v="1119"/>
    <n v="0"/>
    <n v="0"/>
    <x v="0"/>
    <n v="0"/>
    <x v="0"/>
    <x v="0"/>
    <x v="0"/>
  </r>
  <r>
    <x v="4103"/>
    <s v="16/10/2018"/>
    <x v="729"/>
    <x v="30"/>
    <x v="1"/>
    <x v="1"/>
    <x v="0"/>
    <x v="7"/>
    <x v="0"/>
    <x v="0"/>
    <x v="0"/>
    <x v="1"/>
    <n v="0"/>
    <n v="1"/>
    <n v="0"/>
    <x v="1119"/>
    <n v="0"/>
    <n v="0"/>
    <x v="0"/>
    <n v="0"/>
    <x v="0"/>
    <x v="0"/>
    <x v="0"/>
  </r>
  <r>
    <x v="4104"/>
    <s v="16/10/2018"/>
    <x v="719"/>
    <x v="75"/>
    <x v="0"/>
    <x v="1"/>
    <x v="1"/>
    <x v="0"/>
    <x v="0"/>
    <x v="0"/>
    <x v="0"/>
    <x v="1"/>
    <n v="0"/>
    <n v="0"/>
    <n v="0"/>
    <x v="33"/>
    <n v="0"/>
    <n v="0"/>
    <x v="1"/>
    <n v="0"/>
    <x v="0"/>
    <x v="0"/>
    <x v="0"/>
  </r>
  <r>
    <x v="4105"/>
    <s v="16/10/2018"/>
    <x v="388"/>
    <x v="31"/>
    <x v="0"/>
    <x v="1"/>
    <x v="1"/>
    <x v="28"/>
    <x v="0"/>
    <x v="0"/>
    <x v="0"/>
    <x v="0"/>
    <n v="1"/>
    <n v="1"/>
    <n v="0"/>
    <x v="1119"/>
    <n v="0"/>
    <n v="0"/>
    <x v="0"/>
    <n v="0"/>
    <x v="0"/>
    <x v="0"/>
    <x v="0"/>
  </r>
  <r>
    <x v="4106"/>
    <s v="17/10/2018"/>
    <x v="730"/>
    <x v="25"/>
    <x v="1"/>
    <x v="1"/>
    <x v="0"/>
    <x v="3"/>
    <x v="2"/>
    <x v="0"/>
    <x v="0"/>
    <x v="1"/>
    <n v="1"/>
    <n v="1"/>
    <n v="0"/>
    <x v="58"/>
    <n v="0"/>
    <n v="1"/>
    <x v="0"/>
    <n v="0"/>
    <x v="0"/>
    <x v="0"/>
    <x v="0"/>
  </r>
  <r>
    <x v="4107"/>
    <d v="2018-10-17T00:00:00"/>
    <x v="740"/>
    <x v="37"/>
    <x v="1"/>
    <x v="1"/>
    <x v="0"/>
    <x v="5"/>
    <x v="1"/>
    <x v="0"/>
    <x v="0"/>
    <x v="0"/>
    <n v="0"/>
    <n v="0"/>
    <n v="0"/>
    <x v="947"/>
    <n v="1"/>
    <n v="1"/>
    <x v="1"/>
    <n v="1"/>
    <x v="0"/>
    <x v="0"/>
    <x v="0"/>
  </r>
  <r>
    <x v="4108"/>
    <s v="17/10/2018"/>
    <x v="730"/>
    <x v="25"/>
    <x v="1"/>
    <x v="1"/>
    <x v="0"/>
    <x v="3"/>
    <x v="2"/>
    <x v="0"/>
    <x v="0"/>
    <x v="1"/>
    <n v="1"/>
    <n v="1"/>
    <n v="0"/>
    <x v="58"/>
    <n v="0"/>
    <n v="1"/>
    <x v="0"/>
    <n v="0"/>
    <x v="0"/>
    <x v="0"/>
    <x v="0"/>
  </r>
  <r>
    <x v="4109"/>
    <s v="17/10/2018"/>
    <x v="730"/>
    <x v="26"/>
    <x v="1"/>
    <x v="1"/>
    <x v="0"/>
    <x v="3"/>
    <x v="0"/>
    <x v="0"/>
    <x v="0"/>
    <x v="1"/>
    <n v="0"/>
    <n v="1"/>
    <n v="0"/>
    <x v="490"/>
    <n v="1"/>
    <n v="1"/>
    <x v="0"/>
    <n v="0"/>
    <x v="0"/>
    <x v="0"/>
    <x v="0"/>
  </r>
  <r>
    <x v="4110"/>
    <s v="17/10/2018"/>
    <x v="737"/>
    <x v="20"/>
    <x v="1"/>
    <x v="1"/>
    <x v="1"/>
    <x v="10"/>
    <x v="0"/>
    <x v="0"/>
    <x v="0"/>
    <x v="1"/>
    <n v="0"/>
    <n v="0"/>
    <n v="0"/>
    <x v="875"/>
    <n v="0"/>
    <n v="1"/>
    <x v="1"/>
    <n v="1"/>
    <x v="0"/>
    <x v="0"/>
    <x v="0"/>
  </r>
  <r>
    <x v="4111"/>
    <s v="17/10/2018"/>
    <x v="726"/>
    <x v="1"/>
    <x v="0"/>
    <x v="0"/>
    <x v="0"/>
    <x v="7"/>
    <x v="0"/>
    <x v="0"/>
    <x v="0"/>
    <x v="1"/>
    <n v="1"/>
    <n v="1"/>
    <n v="0"/>
    <x v="415"/>
    <n v="0"/>
    <n v="0"/>
    <x v="1"/>
    <n v="0"/>
    <x v="0"/>
    <x v="0"/>
    <x v="0"/>
  </r>
  <r>
    <x v="4112"/>
    <d v="2018-10-17T00:00:00"/>
    <x v="603"/>
    <x v="68"/>
    <x v="0"/>
    <x v="0"/>
    <x v="0"/>
    <x v="24"/>
    <x v="1"/>
    <x v="0"/>
    <x v="0"/>
    <x v="0"/>
    <n v="1"/>
    <n v="0"/>
    <n v="0"/>
    <x v="721"/>
    <n v="0"/>
    <n v="0"/>
    <x v="0"/>
    <n v="0"/>
    <x v="0"/>
    <x v="0"/>
    <x v="0"/>
  </r>
  <r>
    <x v="4113"/>
    <s v="17/10/2018"/>
    <x v="741"/>
    <x v="8"/>
    <x v="0"/>
    <x v="0"/>
    <x v="0"/>
    <x v="11"/>
    <x v="0"/>
    <x v="0"/>
    <x v="0"/>
    <x v="0"/>
    <n v="1"/>
    <n v="1"/>
    <n v="1"/>
    <x v="1008"/>
    <n v="1"/>
    <n v="0"/>
    <x v="0"/>
    <n v="1"/>
    <x v="0"/>
    <x v="0"/>
    <x v="0"/>
  </r>
  <r>
    <x v="4114"/>
    <s v="17/10/2018"/>
    <x v="729"/>
    <x v="2"/>
    <x v="1"/>
    <x v="1"/>
    <x v="0"/>
    <x v="0"/>
    <x v="0"/>
    <x v="0"/>
    <x v="0"/>
    <x v="1"/>
    <n v="0"/>
    <n v="0"/>
    <n v="0"/>
    <x v="652"/>
    <n v="1"/>
    <n v="0"/>
    <x v="1"/>
    <n v="1"/>
    <x v="0"/>
    <x v="0"/>
    <x v="0"/>
  </r>
  <r>
    <x v="4115"/>
    <s v="17/10/2018"/>
    <x v="616"/>
    <x v="18"/>
    <x v="1"/>
    <x v="1"/>
    <x v="0"/>
    <x v="24"/>
    <x v="0"/>
    <x v="0"/>
    <x v="0"/>
    <x v="0"/>
    <n v="1"/>
    <n v="1"/>
    <n v="0"/>
    <x v="118"/>
    <n v="0"/>
    <n v="0"/>
    <x v="0"/>
    <n v="0"/>
    <x v="0"/>
    <x v="0"/>
    <x v="0"/>
  </r>
  <r>
    <x v="4116"/>
    <s v="17/10/2018"/>
    <x v="726"/>
    <x v="26"/>
    <x v="1"/>
    <x v="1"/>
    <x v="0"/>
    <x v="7"/>
    <x v="0"/>
    <x v="0"/>
    <x v="0"/>
    <x v="1"/>
    <n v="0"/>
    <n v="1"/>
    <n v="0"/>
    <x v="751"/>
    <n v="0"/>
    <n v="0"/>
    <x v="1"/>
    <n v="0"/>
    <x v="0"/>
    <x v="0"/>
    <x v="0"/>
  </r>
  <r>
    <x v="4117"/>
    <s v="17/10/2018"/>
    <x v="726"/>
    <x v="4"/>
    <x v="1"/>
    <x v="1"/>
    <x v="0"/>
    <x v="7"/>
    <x v="0"/>
    <x v="0"/>
    <x v="0"/>
    <x v="1"/>
    <n v="0"/>
    <n v="1"/>
    <n v="0"/>
    <x v="652"/>
    <n v="0"/>
    <n v="0"/>
    <x v="0"/>
    <n v="0"/>
    <x v="0"/>
    <x v="0"/>
    <x v="0"/>
  </r>
  <r>
    <x v="4118"/>
    <s v="17/10/2018"/>
    <x v="730"/>
    <x v="7"/>
    <x v="0"/>
    <x v="1"/>
    <x v="0"/>
    <x v="3"/>
    <x v="0"/>
    <x v="0"/>
    <x v="0"/>
    <x v="1"/>
    <n v="0"/>
    <n v="0"/>
    <n v="0"/>
    <x v="720"/>
    <n v="0"/>
    <n v="0"/>
    <x v="0"/>
    <n v="1"/>
    <x v="0"/>
    <x v="0"/>
    <x v="0"/>
  </r>
  <r>
    <x v="4119"/>
    <s v="17/10/2018"/>
    <x v="727"/>
    <x v="34"/>
    <x v="0"/>
    <x v="1"/>
    <x v="0"/>
    <x v="19"/>
    <x v="0"/>
    <x v="0"/>
    <x v="0"/>
    <x v="1"/>
    <n v="0"/>
    <n v="0"/>
    <n v="0"/>
    <x v="349"/>
    <n v="0"/>
    <n v="0"/>
    <x v="0"/>
    <n v="0"/>
    <x v="0"/>
    <x v="0"/>
    <x v="0"/>
  </r>
  <r>
    <x v="4120"/>
    <s v="17/10/2018"/>
    <x v="727"/>
    <x v="34"/>
    <x v="0"/>
    <x v="1"/>
    <x v="0"/>
    <x v="19"/>
    <x v="0"/>
    <x v="0"/>
    <x v="0"/>
    <x v="1"/>
    <n v="0"/>
    <n v="0"/>
    <n v="0"/>
    <x v="349"/>
    <n v="0"/>
    <n v="0"/>
    <x v="0"/>
    <n v="0"/>
    <x v="0"/>
    <x v="0"/>
    <x v="0"/>
  </r>
  <r>
    <x v="4121"/>
    <s v="18/10/2018"/>
    <x v="727"/>
    <x v="5"/>
    <x v="0"/>
    <x v="1"/>
    <x v="0"/>
    <x v="3"/>
    <x v="0"/>
    <x v="0"/>
    <x v="0"/>
    <x v="1"/>
    <n v="0"/>
    <n v="1"/>
    <n v="0"/>
    <x v="604"/>
    <n v="0"/>
    <n v="1"/>
    <x v="1"/>
    <n v="0"/>
    <x v="0"/>
    <x v="0"/>
    <x v="0"/>
  </r>
  <r>
    <x v="4122"/>
    <s v="18/10/2018"/>
    <x v="729"/>
    <x v="30"/>
    <x v="0"/>
    <x v="1"/>
    <x v="0"/>
    <x v="5"/>
    <x v="2"/>
    <x v="0"/>
    <x v="0"/>
    <x v="1"/>
    <n v="0"/>
    <n v="1"/>
    <n v="0"/>
    <x v="313"/>
    <n v="0"/>
    <n v="1"/>
    <x v="0"/>
    <n v="0"/>
    <x v="0"/>
    <x v="0"/>
    <x v="0"/>
  </r>
  <r>
    <x v="4123"/>
    <d v="2018-10-18T00:00:00"/>
    <x v="742"/>
    <x v="37"/>
    <x v="1"/>
    <x v="1"/>
    <x v="0"/>
    <x v="5"/>
    <x v="1"/>
    <x v="0"/>
    <x v="0"/>
    <x v="1"/>
    <n v="0"/>
    <n v="1"/>
    <n v="0"/>
    <x v="881"/>
    <n v="0"/>
    <n v="1"/>
    <x v="1"/>
    <n v="0"/>
    <x v="0"/>
    <x v="0"/>
    <x v="0"/>
  </r>
  <r>
    <x v="4124"/>
    <s v="18/10/2018"/>
    <x v="409"/>
    <x v="15"/>
    <x v="1"/>
    <x v="0"/>
    <x v="0"/>
    <x v="16"/>
    <x v="0"/>
    <x v="0"/>
    <x v="0"/>
    <x v="0"/>
    <n v="1"/>
    <n v="1"/>
    <n v="0"/>
    <x v="244"/>
    <n v="1"/>
    <n v="0"/>
    <x v="0"/>
    <n v="1"/>
    <x v="0"/>
    <x v="0"/>
    <x v="0"/>
  </r>
  <r>
    <x v="4125"/>
    <s v="18/10/2018"/>
    <x v="409"/>
    <x v="15"/>
    <x v="1"/>
    <x v="0"/>
    <x v="0"/>
    <x v="16"/>
    <x v="0"/>
    <x v="0"/>
    <x v="0"/>
    <x v="0"/>
    <n v="1"/>
    <n v="1"/>
    <n v="0"/>
    <x v="244"/>
    <n v="1"/>
    <n v="0"/>
    <x v="0"/>
    <n v="1"/>
    <x v="0"/>
    <x v="0"/>
    <x v="0"/>
  </r>
  <r>
    <x v="4126"/>
    <s v="18/10/2018"/>
    <x v="728"/>
    <x v="18"/>
    <x v="1"/>
    <x v="1"/>
    <x v="0"/>
    <x v="9"/>
    <x v="0"/>
    <x v="0"/>
    <x v="0"/>
    <x v="1"/>
    <n v="0"/>
    <n v="1"/>
    <n v="0"/>
    <x v="695"/>
    <n v="1"/>
    <n v="0"/>
    <x v="1"/>
    <n v="0"/>
    <x v="0"/>
    <x v="0"/>
    <x v="0"/>
  </r>
  <r>
    <x v="4127"/>
    <s v="18/10/2018"/>
    <x v="741"/>
    <x v="13"/>
    <x v="0"/>
    <x v="1"/>
    <x v="0"/>
    <x v="8"/>
    <x v="0"/>
    <x v="0"/>
    <x v="0"/>
    <x v="0"/>
    <n v="1"/>
    <n v="1"/>
    <n v="0"/>
    <x v="186"/>
    <n v="0"/>
    <n v="0"/>
    <x v="0"/>
    <n v="1"/>
    <x v="0"/>
    <x v="0"/>
    <x v="0"/>
  </r>
  <r>
    <x v="4128"/>
    <s v="18/10/2018"/>
    <x v="723"/>
    <x v="22"/>
    <x v="0"/>
    <x v="1"/>
    <x v="0"/>
    <x v="14"/>
    <x v="0"/>
    <x v="0"/>
    <x v="0"/>
    <x v="1"/>
    <n v="0"/>
    <n v="0"/>
    <n v="0"/>
    <x v="993"/>
    <n v="0"/>
    <n v="0"/>
    <x v="1"/>
    <n v="0"/>
    <x v="0"/>
    <x v="0"/>
    <x v="0"/>
  </r>
  <r>
    <x v="4129"/>
    <s v="18/10/2018"/>
    <x v="743"/>
    <x v="5"/>
    <x v="0"/>
    <x v="1"/>
    <x v="0"/>
    <x v="34"/>
    <x v="0"/>
    <x v="1"/>
    <x v="0"/>
    <x v="0"/>
    <n v="0"/>
    <n v="0"/>
    <n v="1"/>
    <x v="1129"/>
    <n v="0"/>
    <n v="0"/>
    <x v="1"/>
    <n v="1"/>
    <x v="0"/>
    <x v="0"/>
    <x v="1"/>
  </r>
  <r>
    <x v="4130"/>
    <s v="18/10/2018"/>
    <x v="729"/>
    <x v="12"/>
    <x v="0"/>
    <x v="1"/>
    <x v="0"/>
    <x v="5"/>
    <x v="0"/>
    <x v="0"/>
    <x v="0"/>
    <x v="1"/>
    <n v="0"/>
    <n v="0"/>
    <n v="0"/>
    <x v="960"/>
    <n v="0"/>
    <n v="0"/>
    <x v="1"/>
    <n v="1"/>
    <x v="0"/>
    <x v="0"/>
    <x v="0"/>
  </r>
  <r>
    <x v="4131"/>
    <s v="18/10/2018"/>
    <x v="725"/>
    <x v="31"/>
    <x v="0"/>
    <x v="1"/>
    <x v="1"/>
    <x v="19"/>
    <x v="0"/>
    <x v="0"/>
    <x v="0"/>
    <x v="1"/>
    <n v="0"/>
    <n v="0"/>
    <n v="0"/>
    <x v="718"/>
    <n v="0"/>
    <n v="0"/>
    <x v="1"/>
    <n v="0"/>
    <x v="0"/>
    <x v="0"/>
    <x v="0"/>
  </r>
  <r>
    <x v="4132"/>
    <s v="18/10/2018"/>
    <x v="730"/>
    <x v="14"/>
    <x v="0"/>
    <x v="1"/>
    <x v="1"/>
    <x v="10"/>
    <x v="0"/>
    <x v="0"/>
    <x v="0"/>
    <x v="1"/>
    <n v="0"/>
    <n v="1"/>
    <n v="0"/>
    <x v="144"/>
    <n v="0"/>
    <n v="0"/>
    <x v="1"/>
    <n v="0"/>
    <x v="0"/>
    <x v="0"/>
    <x v="0"/>
  </r>
  <r>
    <x v="4133"/>
    <s v="18/10/2018"/>
    <x v="728"/>
    <x v="15"/>
    <x v="0"/>
    <x v="1"/>
    <x v="1"/>
    <x v="9"/>
    <x v="0"/>
    <x v="0"/>
    <x v="0"/>
    <x v="1"/>
    <n v="0"/>
    <n v="0"/>
    <n v="0"/>
    <x v="530"/>
    <n v="1"/>
    <n v="0"/>
    <x v="1"/>
    <n v="0"/>
    <x v="0"/>
    <x v="0"/>
    <x v="0"/>
  </r>
  <r>
    <x v="4134"/>
    <s v="18/10/2018"/>
    <x v="728"/>
    <x v="15"/>
    <x v="0"/>
    <x v="1"/>
    <x v="1"/>
    <x v="9"/>
    <x v="0"/>
    <x v="0"/>
    <x v="0"/>
    <x v="1"/>
    <n v="0"/>
    <n v="0"/>
    <n v="0"/>
    <x v="530"/>
    <n v="1"/>
    <n v="0"/>
    <x v="1"/>
    <n v="0"/>
    <x v="0"/>
    <x v="0"/>
    <x v="0"/>
  </r>
  <r>
    <x v="4135"/>
    <s v="19/10/2018"/>
    <x v="730"/>
    <x v="2"/>
    <x v="1"/>
    <x v="1"/>
    <x v="0"/>
    <x v="7"/>
    <x v="2"/>
    <x v="0"/>
    <x v="0"/>
    <x v="1"/>
    <n v="0"/>
    <n v="1"/>
    <n v="0"/>
    <x v="47"/>
    <n v="1"/>
    <n v="1"/>
    <x v="0"/>
    <n v="1"/>
    <x v="0"/>
    <x v="0"/>
    <x v="0"/>
  </r>
  <r>
    <x v="4136"/>
    <s v="19/10/2018"/>
    <x v="730"/>
    <x v="2"/>
    <x v="1"/>
    <x v="1"/>
    <x v="0"/>
    <x v="7"/>
    <x v="2"/>
    <x v="0"/>
    <x v="0"/>
    <x v="1"/>
    <n v="0"/>
    <n v="1"/>
    <n v="0"/>
    <x v="47"/>
    <n v="1"/>
    <n v="1"/>
    <x v="0"/>
    <n v="1"/>
    <x v="0"/>
    <x v="0"/>
    <x v="0"/>
  </r>
  <r>
    <x v="4137"/>
    <s v="19/10/2018"/>
    <x v="726"/>
    <x v="26"/>
    <x v="0"/>
    <x v="1"/>
    <x v="0"/>
    <x v="5"/>
    <x v="0"/>
    <x v="0"/>
    <x v="0"/>
    <x v="1"/>
    <n v="0"/>
    <n v="0"/>
    <n v="0"/>
    <x v="408"/>
    <n v="0"/>
    <n v="1"/>
    <x v="0"/>
    <n v="0"/>
    <x v="0"/>
    <x v="0"/>
    <x v="0"/>
  </r>
  <r>
    <x v="4138"/>
    <s v="19/10/2018"/>
    <x v="737"/>
    <x v="30"/>
    <x v="0"/>
    <x v="1"/>
    <x v="0"/>
    <x v="0"/>
    <x v="0"/>
    <x v="0"/>
    <x v="0"/>
    <x v="1"/>
    <n v="0"/>
    <n v="1"/>
    <n v="0"/>
    <x v="652"/>
    <n v="0"/>
    <n v="1"/>
    <x v="1"/>
    <n v="0"/>
    <x v="0"/>
    <x v="0"/>
    <x v="0"/>
  </r>
  <r>
    <x v="4139"/>
    <d v="2018-10-19T00:00:00"/>
    <x v="744"/>
    <x v="61"/>
    <x v="0"/>
    <x v="0"/>
    <x v="0"/>
    <x v="30"/>
    <x v="1"/>
    <x v="0"/>
    <x v="0"/>
    <x v="0"/>
    <n v="0"/>
    <n v="1"/>
    <n v="0"/>
    <x v="47"/>
    <n v="1"/>
    <n v="0"/>
    <x v="0"/>
    <n v="1"/>
    <x v="0"/>
    <x v="0"/>
    <x v="0"/>
  </r>
  <r>
    <x v="4140"/>
    <s v="19/10/2018"/>
    <x v="727"/>
    <x v="2"/>
    <x v="0"/>
    <x v="0"/>
    <x v="0"/>
    <x v="10"/>
    <x v="0"/>
    <x v="0"/>
    <x v="1"/>
    <x v="1"/>
    <n v="1"/>
    <n v="1"/>
    <n v="0"/>
    <x v="892"/>
    <n v="0"/>
    <n v="0"/>
    <x v="1"/>
    <n v="0"/>
    <x v="0"/>
    <x v="0"/>
    <x v="1"/>
  </r>
  <r>
    <x v="4141"/>
    <s v="19/10/2018"/>
    <x v="727"/>
    <x v="2"/>
    <x v="0"/>
    <x v="0"/>
    <x v="0"/>
    <x v="10"/>
    <x v="0"/>
    <x v="0"/>
    <x v="1"/>
    <x v="1"/>
    <n v="1"/>
    <n v="1"/>
    <n v="0"/>
    <x v="892"/>
    <n v="0"/>
    <n v="0"/>
    <x v="1"/>
    <n v="0"/>
    <x v="0"/>
    <x v="0"/>
    <x v="1"/>
  </r>
  <r>
    <x v="4142"/>
    <s v="19/10/2018"/>
    <x v="735"/>
    <x v="14"/>
    <x v="0"/>
    <x v="0"/>
    <x v="0"/>
    <x v="8"/>
    <x v="0"/>
    <x v="0"/>
    <x v="0"/>
    <x v="0"/>
    <n v="0"/>
    <n v="1"/>
    <n v="0"/>
    <x v="889"/>
    <n v="0"/>
    <n v="0"/>
    <x v="0"/>
    <n v="0"/>
    <x v="0"/>
    <x v="0"/>
    <x v="0"/>
  </r>
  <r>
    <x v="4143"/>
    <d v="2018-10-19T00:00:00"/>
    <x v="745"/>
    <x v="12"/>
    <x v="1"/>
    <x v="1"/>
    <x v="0"/>
    <x v="3"/>
    <x v="1"/>
    <x v="0"/>
    <x v="0"/>
    <x v="1"/>
    <n v="0"/>
    <n v="0"/>
    <n v="0"/>
    <x v="348"/>
    <n v="0"/>
    <n v="0"/>
    <x v="0"/>
    <n v="0"/>
    <x v="1"/>
    <x v="0"/>
    <x v="0"/>
  </r>
  <r>
    <x v="4144"/>
    <s v="19/10/2018"/>
    <x v="726"/>
    <x v="63"/>
    <x v="1"/>
    <x v="1"/>
    <x v="0"/>
    <x v="5"/>
    <x v="0"/>
    <x v="0"/>
    <x v="0"/>
    <x v="1"/>
    <n v="0"/>
    <n v="0"/>
    <n v="0"/>
    <x v="182"/>
    <n v="0"/>
    <n v="0"/>
    <x v="1"/>
    <n v="0"/>
    <x v="0"/>
    <x v="0"/>
    <x v="0"/>
  </r>
  <r>
    <x v="4145"/>
    <s v="19/10/2018"/>
    <x v="726"/>
    <x v="8"/>
    <x v="0"/>
    <x v="1"/>
    <x v="0"/>
    <x v="5"/>
    <x v="2"/>
    <x v="0"/>
    <x v="0"/>
    <x v="1"/>
    <n v="0"/>
    <n v="0"/>
    <n v="0"/>
    <x v="343"/>
    <n v="0"/>
    <n v="0"/>
    <x v="1"/>
    <n v="0"/>
    <x v="0"/>
    <x v="0"/>
    <x v="0"/>
  </r>
  <r>
    <x v="4146"/>
    <s v="19/10/2018"/>
    <x v="730"/>
    <x v="36"/>
    <x v="1"/>
    <x v="1"/>
    <x v="1"/>
    <x v="7"/>
    <x v="0"/>
    <x v="0"/>
    <x v="0"/>
    <x v="1"/>
    <n v="1"/>
    <n v="1"/>
    <n v="0"/>
    <x v="346"/>
    <n v="1"/>
    <n v="0"/>
    <x v="0"/>
    <n v="0"/>
    <x v="0"/>
    <x v="0"/>
    <x v="0"/>
  </r>
  <r>
    <x v="4147"/>
    <d v="2018-10-20T00:00:00"/>
    <x v="746"/>
    <x v="13"/>
    <x v="1"/>
    <x v="0"/>
    <x v="0"/>
    <x v="7"/>
    <x v="1"/>
    <x v="0"/>
    <x v="0"/>
    <x v="1"/>
    <n v="0"/>
    <n v="0"/>
    <n v="0"/>
    <x v="685"/>
    <n v="0"/>
    <n v="1"/>
    <x v="1"/>
    <n v="0"/>
    <x v="0"/>
    <x v="0"/>
    <x v="0"/>
  </r>
  <r>
    <x v="4148"/>
    <s v="20/10/2018"/>
    <x v="728"/>
    <x v="38"/>
    <x v="0"/>
    <x v="0"/>
    <x v="0"/>
    <x v="3"/>
    <x v="0"/>
    <x v="0"/>
    <x v="0"/>
    <x v="1"/>
    <n v="0"/>
    <n v="1"/>
    <n v="0"/>
    <x v="57"/>
    <n v="0"/>
    <n v="1"/>
    <x v="1"/>
    <n v="0"/>
    <x v="0"/>
    <x v="0"/>
    <x v="0"/>
  </r>
  <r>
    <x v="4149"/>
    <s v="20/10/2018"/>
    <x v="725"/>
    <x v="36"/>
    <x v="0"/>
    <x v="1"/>
    <x v="0"/>
    <x v="10"/>
    <x v="0"/>
    <x v="0"/>
    <x v="0"/>
    <x v="0"/>
    <n v="1"/>
    <n v="1"/>
    <n v="0"/>
    <x v="670"/>
    <n v="0"/>
    <n v="1"/>
    <x v="1"/>
    <n v="0"/>
    <x v="0"/>
    <x v="0"/>
    <x v="0"/>
  </r>
  <r>
    <x v="4150"/>
    <s v="20/10/2018"/>
    <x v="727"/>
    <x v="46"/>
    <x v="0"/>
    <x v="1"/>
    <x v="0"/>
    <x v="7"/>
    <x v="0"/>
    <x v="0"/>
    <x v="0"/>
    <x v="1"/>
    <n v="0"/>
    <n v="1"/>
    <n v="0"/>
    <x v="652"/>
    <n v="0"/>
    <n v="1"/>
    <x v="1"/>
    <n v="0"/>
    <x v="0"/>
    <x v="0"/>
    <x v="0"/>
  </r>
  <r>
    <x v="4151"/>
    <s v="20/10/2018"/>
    <x v="725"/>
    <x v="15"/>
    <x v="1"/>
    <x v="1"/>
    <x v="1"/>
    <x v="10"/>
    <x v="0"/>
    <x v="0"/>
    <x v="0"/>
    <x v="1"/>
    <n v="1"/>
    <n v="1"/>
    <n v="0"/>
    <x v="188"/>
    <n v="0"/>
    <n v="1"/>
    <x v="0"/>
    <n v="0"/>
    <x v="0"/>
    <x v="0"/>
    <x v="0"/>
  </r>
  <r>
    <x v="4152"/>
    <s v="20/10/2018"/>
    <x v="725"/>
    <x v="45"/>
    <x v="0"/>
    <x v="1"/>
    <x v="1"/>
    <x v="10"/>
    <x v="0"/>
    <x v="0"/>
    <x v="0"/>
    <x v="1"/>
    <n v="0"/>
    <n v="1"/>
    <n v="1"/>
    <x v="1093"/>
    <n v="0"/>
    <n v="1"/>
    <x v="1"/>
    <n v="1"/>
    <x v="0"/>
    <x v="0"/>
    <x v="0"/>
  </r>
  <r>
    <x v="4153"/>
    <s v="20/10/2018"/>
    <x v="727"/>
    <x v="24"/>
    <x v="0"/>
    <x v="1"/>
    <x v="1"/>
    <x v="7"/>
    <x v="0"/>
    <x v="0"/>
    <x v="0"/>
    <x v="1"/>
    <n v="1"/>
    <n v="1"/>
    <n v="0"/>
    <x v="358"/>
    <n v="0"/>
    <n v="1"/>
    <x v="1"/>
    <n v="0"/>
    <x v="0"/>
    <x v="0"/>
    <x v="0"/>
  </r>
  <r>
    <x v="4154"/>
    <s v="20/10/2018"/>
    <x v="727"/>
    <x v="2"/>
    <x v="1"/>
    <x v="0"/>
    <x v="0"/>
    <x v="7"/>
    <x v="0"/>
    <x v="0"/>
    <x v="0"/>
    <x v="0"/>
    <n v="1"/>
    <n v="1"/>
    <n v="0"/>
    <x v="5"/>
    <n v="0"/>
    <n v="0"/>
    <x v="0"/>
    <n v="0"/>
    <x v="0"/>
    <x v="0"/>
    <x v="0"/>
  </r>
  <r>
    <x v="4155"/>
    <d v="2018-10-20T00:00:00"/>
    <x v="717"/>
    <x v="22"/>
    <x v="1"/>
    <x v="1"/>
    <x v="0"/>
    <x v="5"/>
    <x v="1"/>
    <x v="0"/>
    <x v="0"/>
    <x v="1"/>
    <n v="1"/>
    <n v="1"/>
    <n v="0"/>
    <x v="211"/>
    <n v="0"/>
    <n v="0"/>
    <x v="0"/>
    <n v="0"/>
    <x v="1"/>
    <x v="0"/>
    <x v="0"/>
  </r>
  <r>
    <x v="4156"/>
    <s v="20/10/2018"/>
    <x v="578"/>
    <x v="0"/>
    <x v="1"/>
    <x v="1"/>
    <x v="0"/>
    <x v="28"/>
    <x v="0"/>
    <x v="0"/>
    <x v="0"/>
    <x v="1"/>
    <n v="0"/>
    <n v="0"/>
    <n v="0"/>
    <x v="192"/>
    <n v="0"/>
    <n v="0"/>
    <x v="0"/>
    <n v="0"/>
    <x v="0"/>
    <x v="0"/>
    <x v="0"/>
  </r>
  <r>
    <x v="4157"/>
    <s v="20/10/2018"/>
    <x v="727"/>
    <x v="28"/>
    <x v="0"/>
    <x v="1"/>
    <x v="0"/>
    <x v="7"/>
    <x v="0"/>
    <x v="0"/>
    <x v="0"/>
    <x v="1"/>
    <n v="0"/>
    <n v="0"/>
    <n v="0"/>
    <x v="10"/>
    <n v="0"/>
    <n v="0"/>
    <x v="1"/>
    <n v="0"/>
    <x v="0"/>
    <x v="0"/>
    <x v="0"/>
  </r>
  <r>
    <x v="4158"/>
    <s v="21/10/2018"/>
    <x v="728"/>
    <x v="9"/>
    <x v="0"/>
    <x v="1"/>
    <x v="0"/>
    <x v="10"/>
    <x v="0"/>
    <x v="0"/>
    <x v="0"/>
    <x v="1"/>
    <n v="1"/>
    <n v="1"/>
    <n v="0"/>
    <x v="1030"/>
    <n v="0"/>
    <n v="1"/>
    <x v="0"/>
    <n v="1"/>
    <x v="0"/>
    <x v="0"/>
    <x v="0"/>
  </r>
  <r>
    <x v="4159"/>
    <s v="21/10/2018"/>
    <x v="747"/>
    <x v="8"/>
    <x v="0"/>
    <x v="1"/>
    <x v="0"/>
    <x v="37"/>
    <x v="0"/>
    <x v="0"/>
    <x v="1"/>
    <x v="1"/>
    <n v="1"/>
    <n v="1"/>
    <n v="0"/>
    <x v="438"/>
    <n v="0"/>
    <n v="1"/>
    <x v="1"/>
    <n v="0"/>
    <x v="1"/>
    <x v="0"/>
    <x v="1"/>
  </r>
  <r>
    <x v="4160"/>
    <s v="21/10/2018"/>
    <x v="727"/>
    <x v="76"/>
    <x v="0"/>
    <x v="0"/>
    <x v="0"/>
    <x v="0"/>
    <x v="0"/>
    <x v="0"/>
    <x v="0"/>
    <x v="1"/>
    <n v="0"/>
    <n v="0"/>
    <n v="0"/>
    <x v="132"/>
    <n v="0"/>
    <n v="0"/>
    <x v="1"/>
    <n v="0"/>
    <x v="0"/>
    <x v="0"/>
    <x v="0"/>
  </r>
  <r>
    <x v="4161"/>
    <s v="21/10/2018"/>
    <x v="741"/>
    <x v="26"/>
    <x v="0"/>
    <x v="0"/>
    <x v="0"/>
    <x v="9"/>
    <x v="2"/>
    <x v="0"/>
    <x v="0"/>
    <x v="1"/>
    <n v="0"/>
    <n v="0"/>
    <n v="0"/>
    <x v="57"/>
    <n v="0"/>
    <n v="0"/>
    <x v="1"/>
    <n v="0"/>
    <x v="0"/>
    <x v="0"/>
    <x v="0"/>
  </r>
  <r>
    <x v="4162"/>
    <s v="21/10/2018"/>
    <x v="728"/>
    <x v="17"/>
    <x v="1"/>
    <x v="1"/>
    <x v="0"/>
    <x v="10"/>
    <x v="0"/>
    <x v="0"/>
    <x v="0"/>
    <x v="0"/>
    <n v="1"/>
    <n v="1"/>
    <n v="0"/>
    <x v="969"/>
    <n v="0"/>
    <n v="0"/>
    <x v="0"/>
    <n v="0"/>
    <x v="0"/>
    <x v="0"/>
    <x v="0"/>
  </r>
  <r>
    <x v="4163"/>
    <s v="21/10/2018"/>
    <x v="725"/>
    <x v="51"/>
    <x v="0"/>
    <x v="1"/>
    <x v="0"/>
    <x v="7"/>
    <x v="0"/>
    <x v="0"/>
    <x v="0"/>
    <x v="1"/>
    <n v="0"/>
    <n v="0"/>
    <n v="0"/>
    <x v="912"/>
    <n v="0"/>
    <n v="0"/>
    <x v="1"/>
    <n v="0"/>
    <x v="0"/>
    <x v="0"/>
    <x v="0"/>
  </r>
  <r>
    <x v="4164"/>
    <s v="21/10/2018"/>
    <x v="409"/>
    <x v="30"/>
    <x v="0"/>
    <x v="1"/>
    <x v="0"/>
    <x v="14"/>
    <x v="0"/>
    <x v="0"/>
    <x v="0"/>
    <x v="1"/>
    <n v="1"/>
    <n v="1"/>
    <n v="0"/>
    <x v="787"/>
    <n v="0"/>
    <n v="0"/>
    <x v="0"/>
    <n v="1"/>
    <x v="0"/>
    <x v="0"/>
    <x v="0"/>
  </r>
  <r>
    <x v="4165"/>
    <d v="2018-10-21T00:00:00"/>
    <x v="745"/>
    <x v="20"/>
    <x v="1"/>
    <x v="1"/>
    <x v="0"/>
    <x v="7"/>
    <x v="1"/>
    <x v="0"/>
    <x v="0"/>
    <x v="0"/>
    <n v="1"/>
    <n v="0"/>
    <n v="1"/>
    <x v="223"/>
    <n v="1"/>
    <n v="0"/>
    <x v="0"/>
    <n v="1"/>
    <x v="0"/>
    <x v="0"/>
    <x v="0"/>
  </r>
  <r>
    <x v="4166"/>
    <s v="21/10/2018"/>
    <x v="332"/>
    <x v="6"/>
    <x v="1"/>
    <x v="1"/>
    <x v="0"/>
    <x v="11"/>
    <x v="0"/>
    <x v="0"/>
    <x v="0"/>
    <x v="1"/>
    <n v="0"/>
    <n v="0"/>
    <n v="0"/>
    <x v="953"/>
    <n v="0"/>
    <n v="0"/>
    <x v="1"/>
    <n v="0"/>
    <x v="0"/>
    <x v="0"/>
    <x v="0"/>
  </r>
  <r>
    <x v="4167"/>
    <s v="21/10/2018"/>
    <x v="332"/>
    <x v="6"/>
    <x v="1"/>
    <x v="1"/>
    <x v="0"/>
    <x v="11"/>
    <x v="0"/>
    <x v="0"/>
    <x v="0"/>
    <x v="1"/>
    <n v="0"/>
    <n v="0"/>
    <n v="0"/>
    <x v="953"/>
    <n v="0"/>
    <n v="0"/>
    <x v="1"/>
    <n v="0"/>
    <x v="0"/>
    <x v="0"/>
    <x v="0"/>
  </r>
  <r>
    <x v="4168"/>
    <s v="21/10/2018"/>
    <x v="736"/>
    <x v="2"/>
    <x v="0"/>
    <x v="1"/>
    <x v="1"/>
    <x v="3"/>
    <x v="0"/>
    <x v="0"/>
    <x v="0"/>
    <x v="1"/>
    <n v="1"/>
    <n v="1"/>
    <n v="0"/>
    <x v="238"/>
    <n v="0"/>
    <n v="0"/>
    <x v="1"/>
    <n v="0"/>
    <x v="0"/>
    <x v="0"/>
    <x v="0"/>
  </r>
  <r>
    <x v="4169"/>
    <s v="22/10/2018"/>
    <x v="736"/>
    <x v="2"/>
    <x v="0"/>
    <x v="0"/>
    <x v="0"/>
    <x v="10"/>
    <x v="0"/>
    <x v="0"/>
    <x v="0"/>
    <x v="1"/>
    <n v="1"/>
    <n v="1"/>
    <n v="0"/>
    <x v="494"/>
    <n v="0"/>
    <n v="1"/>
    <x v="0"/>
    <n v="0"/>
    <x v="0"/>
    <x v="0"/>
    <x v="0"/>
  </r>
  <r>
    <x v="4170"/>
    <d v="2018-10-22T00:00:00"/>
    <x v="519"/>
    <x v="15"/>
    <x v="1"/>
    <x v="0"/>
    <x v="0"/>
    <x v="4"/>
    <x v="1"/>
    <x v="0"/>
    <x v="0"/>
    <x v="1"/>
    <n v="0"/>
    <n v="1"/>
    <n v="0"/>
    <x v="1130"/>
    <n v="0"/>
    <n v="1"/>
    <x v="0"/>
    <n v="0"/>
    <x v="1"/>
    <x v="0"/>
    <x v="0"/>
  </r>
  <r>
    <x v="4171"/>
    <s v="22/10/2018"/>
    <x v="728"/>
    <x v="4"/>
    <x v="0"/>
    <x v="1"/>
    <x v="0"/>
    <x v="7"/>
    <x v="0"/>
    <x v="0"/>
    <x v="0"/>
    <x v="1"/>
    <n v="1"/>
    <n v="1"/>
    <n v="0"/>
    <x v="539"/>
    <n v="0"/>
    <n v="1"/>
    <x v="1"/>
    <n v="0"/>
    <x v="0"/>
    <x v="0"/>
    <x v="0"/>
  </r>
  <r>
    <x v="4172"/>
    <s v="22/10/2018"/>
    <x v="728"/>
    <x v="4"/>
    <x v="0"/>
    <x v="1"/>
    <x v="0"/>
    <x v="7"/>
    <x v="0"/>
    <x v="0"/>
    <x v="0"/>
    <x v="1"/>
    <n v="1"/>
    <n v="1"/>
    <n v="0"/>
    <x v="539"/>
    <n v="0"/>
    <n v="1"/>
    <x v="1"/>
    <n v="0"/>
    <x v="0"/>
    <x v="0"/>
    <x v="0"/>
  </r>
  <r>
    <x v="4173"/>
    <s v="22/10/2018"/>
    <x v="727"/>
    <x v="37"/>
    <x v="1"/>
    <x v="1"/>
    <x v="0"/>
    <x v="5"/>
    <x v="2"/>
    <x v="0"/>
    <x v="0"/>
    <x v="1"/>
    <n v="1"/>
    <n v="1"/>
    <n v="0"/>
    <x v="467"/>
    <n v="0"/>
    <n v="1"/>
    <x v="0"/>
    <n v="0"/>
    <x v="0"/>
    <x v="0"/>
    <x v="0"/>
  </r>
  <r>
    <x v="4174"/>
    <s v="22/10/2018"/>
    <x v="728"/>
    <x v="15"/>
    <x v="0"/>
    <x v="1"/>
    <x v="0"/>
    <x v="7"/>
    <x v="0"/>
    <x v="0"/>
    <x v="0"/>
    <x v="1"/>
    <n v="0"/>
    <n v="0"/>
    <n v="0"/>
    <x v="856"/>
    <n v="0"/>
    <n v="1"/>
    <x v="1"/>
    <n v="0"/>
    <x v="0"/>
    <x v="0"/>
    <x v="0"/>
  </r>
  <r>
    <x v="4175"/>
    <s v="22/10/2018"/>
    <x v="736"/>
    <x v="24"/>
    <x v="0"/>
    <x v="1"/>
    <x v="0"/>
    <x v="10"/>
    <x v="0"/>
    <x v="0"/>
    <x v="0"/>
    <x v="0"/>
    <n v="0"/>
    <n v="0"/>
    <n v="0"/>
    <x v="1131"/>
    <n v="1"/>
    <n v="1"/>
    <x v="0"/>
    <n v="0"/>
    <x v="0"/>
    <x v="0"/>
    <x v="0"/>
  </r>
  <r>
    <x v="4176"/>
    <s v="22/10/2018"/>
    <x v="735"/>
    <x v="45"/>
    <x v="1"/>
    <x v="1"/>
    <x v="0"/>
    <x v="9"/>
    <x v="0"/>
    <x v="0"/>
    <x v="0"/>
    <x v="0"/>
    <n v="0"/>
    <n v="0"/>
    <n v="0"/>
    <x v="1"/>
    <n v="0"/>
    <n v="1"/>
    <x v="1"/>
    <n v="0"/>
    <x v="0"/>
    <x v="0"/>
    <x v="0"/>
  </r>
  <r>
    <x v="4177"/>
    <s v="22/10/2018"/>
    <x v="735"/>
    <x v="45"/>
    <x v="1"/>
    <x v="1"/>
    <x v="0"/>
    <x v="9"/>
    <x v="0"/>
    <x v="0"/>
    <x v="0"/>
    <x v="0"/>
    <n v="0"/>
    <n v="0"/>
    <n v="0"/>
    <x v="1"/>
    <n v="0"/>
    <n v="1"/>
    <x v="1"/>
    <n v="0"/>
    <x v="0"/>
    <x v="0"/>
    <x v="0"/>
  </r>
  <r>
    <x v="4178"/>
    <s v="22/10/2018"/>
    <x v="728"/>
    <x v="11"/>
    <x v="0"/>
    <x v="1"/>
    <x v="0"/>
    <x v="7"/>
    <x v="0"/>
    <x v="0"/>
    <x v="0"/>
    <x v="1"/>
    <n v="1"/>
    <n v="1"/>
    <n v="0"/>
    <x v="166"/>
    <n v="0"/>
    <n v="1"/>
    <x v="1"/>
    <n v="0"/>
    <x v="0"/>
    <x v="0"/>
    <x v="0"/>
  </r>
  <r>
    <x v="4179"/>
    <s v="22/10/2018"/>
    <x v="723"/>
    <x v="26"/>
    <x v="0"/>
    <x v="1"/>
    <x v="0"/>
    <x v="2"/>
    <x v="0"/>
    <x v="0"/>
    <x v="0"/>
    <x v="1"/>
    <n v="1"/>
    <n v="1"/>
    <n v="0"/>
    <x v="738"/>
    <n v="0"/>
    <n v="1"/>
    <x v="1"/>
    <n v="1"/>
    <x v="0"/>
    <x v="0"/>
    <x v="0"/>
  </r>
  <r>
    <x v="4180"/>
    <s v="22/10/2018"/>
    <x v="723"/>
    <x v="26"/>
    <x v="0"/>
    <x v="1"/>
    <x v="0"/>
    <x v="2"/>
    <x v="0"/>
    <x v="0"/>
    <x v="0"/>
    <x v="1"/>
    <n v="1"/>
    <n v="1"/>
    <n v="0"/>
    <x v="738"/>
    <n v="0"/>
    <n v="1"/>
    <x v="1"/>
    <n v="1"/>
    <x v="0"/>
    <x v="0"/>
    <x v="0"/>
  </r>
  <r>
    <x v="4181"/>
    <d v="2018-10-22T00:00:00"/>
    <x v="422"/>
    <x v="7"/>
    <x v="0"/>
    <x v="1"/>
    <x v="0"/>
    <x v="20"/>
    <x v="1"/>
    <x v="0"/>
    <x v="0"/>
    <x v="1"/>
    <n v="1"/>
    <n v="0"/>
    <n v="0"/>
    <x v="730"/>
    <n v="0"/>
    <n v="1"/>
    <x v="0"/>
    <n v="1"/>
    <x v="0"/>
    <x v="0"/>
    <x v="0"/>
  </r>
  <r>
    <x v="4182"/>
    <d v="2018-10-22T00:00:00"/>
    <x v="748"/>
    <x v="51"/>
    <x v="0"/>
    <x v="0"/>
    <x v="0"/>
    <x v="9"/>
    <x v="1"/>
    <x v="0"/>
    <x v="0"/>
    <x v="1"/>
    <n v="0"/>
    <n v="1"/>
    <n v="1"/>
    <x v="781"/>
    <n v="0"/>
    <n v="0"/>
    <x v="0"/>
    <n v="1"/>
    <x v="1"/>
    <x v="0"/>
    <x v="0"/>
  </r>
  <r>
    <x v="4183"/>
    <d v="2018-10-22T00:00:00"/>
    <x v="724"/>
    <x v="12"/>
    <x v="0"/>
    <x v="1"/>
    <x v="0"/>
    <x v="19"/>
    <x v="1"/>
    <x v="0"/>
    <x v="0"/>
    <x v="1"/>
    <n v="1"/>
    <n v="1"/>
    <n v="0"/>
    <x v="630"/>
    <n v="1"/>
    <n v="0"/>
    <x v="1"/>
    <n v="1"/>
    <x v="1"/>
    <x v="0"/>
    <x v="0"/>
  </r>
  <r>
    <x v="4184"/>
    <s v="22/10/2018"/>
    <x v="739"/>
    <x v="10"/>
    <x v="0"/>
    <x v="1"/>
    <x v="0"/>
    <x v="13"/>
    <x v="0"/>
    <x v="0"/>
    <x v="1"/>
    <x v="0"/>
    <n v="1"/>
    <n v="1"/>
    <n v="0"/>
    <x v="1132"/>
    <n v="1"/>
    <n v="0"/>
    <x v="1"/>
    <n v="1"/>
    <x v="0"/>
    <x v="0"/>
    <x v="1"/>
  </r>
  <r>
    <x v="4185"/>
    <s v="22/10/2018"/>
    <x v="739"/>
    <x v="10"/>
    <x v="0"/>
    <x v="1"/>
    <x v="0"/>
    <x v="13"/>
    <x v="0"/>
    <x v="0"/>
    <x v="1"/>
    <x v="0"/>
    <n v="1"/>
    <n v="1"/>
    <n v="0"/>
    <x v="1132"/>
    <n v="1"/>
    <n v="0"/>
    <x v="1"/>
    <n v="1"/>
    <x v="0"/>
    <x v="0"/>
    <x v="1"/>
  </r>
  <r>
    <x v="4186"/>
    <s v="22/10/2018"/>
    <x v="749"/>
    <x v="76"/>
    <x v="0"/>
    <x v="1"/>
    <x v="0"/>
    <x v="37"/>
    <x v="0"/>
    <x v="0"/>
    <x v="0"/>
    <x v="1"/>
    <n v="0"/>
    <n v="0"/>
    <n v="0"/>
    <x v="393"/>
    <n v="0"/>
    <n v="0"/>
    <x v="1"/>
    <n v="0"/>
    <x v="1"/>
    <x v="0"/>
    <x v="0"/>
  </r>
  <r>
    <x v="4187"/>
    <s v="22/10/2018"/>
    <x v="749"/>
    <x v="76"/>
    <x v="0"/>
    <x v="1"/>
    <x v="0"/>
    <x v="37"/>
    <x v="0"/>
    <x v="0"/>
    <x v="0"/>
    <x v="1"/>
    <n v="0"/>
    <n v="0"/>
    <n v="0"/>
    <x v="393"/>
    <n v="0"/>
    <n v="0"/>
    <x v="1"/>
    <n v="0"/>
    <x v="1"/>
    <x v="0"/>
    <x v="0"/>
  </r>
  <r>
    <x v="4188"/>
    <s v="22/10/2018"/>
    <x v="728"/>
    <x v="15"/>
    <x v="0"/>
    <x v="1"/>
    <x v="0"/>
    <x v="7"/>
    <x v="0"/>
    <x v="0"/>
    <x v="0"/>
    <x v="1"/>
    <n v="0"/>
    <n v="0"/>
    <n v="0"/>
    <x v="345"/>
    <n v="0"/>
    <n v="0"/>
    <x v="1"/>
    <n v="0"/>
    <x v="0"/>
    <x v="1"/>
    <x v="0"/>
  </r>
  <r>
    <x v="4189"/>
    <s v="22/10/2018"/>
    <x v="728"/>
    <x v="15"/>
    <x v="0"/>
    <x v="1"/>
    <x v="0"/>
    <x v="7"/>
    <x v="0"/>
    <x v="0"/>
    <x v="0"/>
    <x v="1"/>
    <n v="0"/>
    <n v="0"/>
    <n v="0"/>
    <x v="345"/>
    <n v="0"/>
    <n v="0"/>
    <x v="1"/>
    <n v="0"/>
    <x v="0"/>
    <x v="1"/>
    <x v="0"/>
  </r>
  <r>
    <x v="4190"/>
    <s v="22/10/2018"/>
    <x v="736"/>
    <x v="30"/>
    <x v="1"/>
    <x v="1"/>
    <x v="1"/>
    <x v="10"/>
    <x v="0"/>
    <x v="0"/>
    <x v="0"/>
    <x v="1"/>
    <n v="1"/>
    <n v="1"/>
    <n v="0"/>
    <x v="533"/>
    <n v="0"/>
    <n v="0"/>
    <x v="0"/>
    <n v="0"/>
    <x v="0"/>
    <x v="0"/>
    <x v="0"/>
  </r>
  <r>
    <x v="4191"/>
    <s v="22/10/2018"/>
    <x v="728"/>
    <x v="60"/>
    <x v="0"/>
    <x v="1"/>
    <x v="1"/>
    <x v="7"/>
    <x v="0"/>
    <x v="0"/>
    <x v="0"/>
    <x v="1"/>
    <n v="0"/>
    <n v="1"/>
    <n v="0"/>
    <x v="969"/>
    <n v="0"/>
    <n v="0"/>
    <x v="0"/>
    <n v="1"/>
    <x v="0"/>
    <x v="0"/>
    <x v="0"/>
  </r>
  <r>
    <x v="4192"/>
    <s v="22/10/2018"/>
    <x v="736"/>
    <x v="26"/>
    <x v="1"/>
    <x v="1"/>
    <x v="1"/>
    <x v="10"/>
    <x v="0"/>
    <x v="0"/>
    <x v="0"/>
    <x v="1"/>
    <n v="0"/>
    <n v="0"/>
    <n v="0"/>
    <x v="70"/>
    <n v="0"/>
    <n v="0"/>
    <x v="0"/>
    <n v="0"/>
    <x v="0"/>
    <x v="0"/>
    <x v="0"/>
  </r>
  <r>
    <x v="4193"/>
    <s v="23/10/2018"/>
    <x v="728"/>
    <x v="30"/>
    <x v="1"/>
    <x v="1"/>
    <x v="0"/>
    <x v="0"/>
    <x v="0"/>
    <x v="0"/>
    <x v="0"/>
    <x v="1"/>
    <n v="1"/>
    <n v="1"/>
    <n v="0"/>
    <x v="817"/>
    <n v="1"/>
    <n v="1"/>
    <x v="1"/>
    <n v="0"/>
    <x v="0"/>
    <x v="0"/>
    <x v="0"/>
  </r>
  <r>
    <x v="4194"/>
    <s v="23/10/2018"/>
    <x v="728"/>
    <x v="2"/>
    <x v="0"/>
    <x v="1"/>
    <x v="0"/>
    <x v="0"/>
    <x v="0"/>
    <x v="0"/>
    <x v="0"/>
    <x v="1"/>
    <n v="1"/>
    <n v="1"/>
    <n v="0"/>
    <x v="393"/>
    <n v="0"/>
    <n v="1"/>
    <x v="1"/>
    <n v="0"/>
    <x v="0"/>
    <x v="0"/>
    <x v="0"/>
  </r>
  <r>
    <x v="4195"/>
    <s v="23/10/2018"/>
    <x v="725"/>
    <x v="60"/>
    <x v="0"/>
    <x v="0"/>
    <x v="1"/>
    <x v="5"/>
    <x v="0"/>
    <x v="0"/>
    <x v="0"/>
    <x v="1"/>
    <n v="1"/>
    <n v="1"/>
    <n v="0"/>
    <x v="101"/>
    <n v="0"/>
    <n v="1"/>
    <x v="1"/>
    <n v="0"/>
    <x v="0"/>
    <x v="0"/>
    <x v="0"/>
  </r>
  <r>
    <x v="4196"/>
    <s v="23/10/2018"/>
    <x v="736"/>
    <x v="34"/>
    <x v="0"/>
    <x v="0"/>
    <x v="0"/>
    <x v="7"/>
    <x v="2"/>
    <x v="0"/>
    <x v="0"/>
    <x v="1"/>
    <n v="0"/>
    <n v="0"/>
    <n v="0"/>
    <x v="831"/>
    <n v="1"/>
    <n v="0"/>
    <x v="0"/>
    <n v="0"/>
    <x v="0"/>
    <x v="0"/>
    <x v="0"/>
  </r>
  <r>
    <x v="4197"/>
    <s v="23/10/2018"/>
    <x v="725"/>
    <x v="18"/>
    <x v="0"/>
    <x v="0"/>
    <x v="0"/>
    <x v="5"/>
    <x v="0"/>
    <x v="0"/>
    <x v="0"/>
    <x v="1"/>
    <n v="0"/>
    <n v="0"/>
    <n v="1"/>
    <x v="957"/>
    <n v="0"/>
    <n v="0"/>
    <x v="0"/>
    <n v="1"/>
    <x v="0"/>
    <x v="0"/>
    <x v="0"/>
  </r>
  <r>
    <x v="4198"/>
    <s v="23/10/2018"/>
    <x v="739"/>
    <x v="60"/>
    <x v="1"/>
    <x v="1"/>
    <x v="0"/>
    <x v="9"/>
    <x v="0"/>
    <x v="0"/>
    <x v="0"/>
    <x v="1"/>
    <n v="0"/>
    <n v="0"/>
    <n v="0"/>
    <x v="512"/>
    <n v="0"/>
    <n v="0"/>
    <x v="1"/>
    <n v="0"/>
    <x v="0"/>
    <x v="0"/>
    <x v="0"/>
  </r>
  <r>
    <x v="4199"/>
    <s v="23/10/2018"/>
    <x v="332"/>
    <x v="12"/>
    <x v="1"/>
    <x v="1"/>
    <x v="0"/>
    <x v="2"/>
    <x v="0"/>
    <x v="0"/>
    <x v="0"/>
    <x v="1"/>
    <n v="1"/>
    <n v="1"/>
    <n v="0"/>
    <x v="533"/>
    <n v="0"/>
    <n v="0"/>
    <x v="0"/>
    <n v="0"/>
    <x v="0"/>
    <x v="0"/>
    <x v="0"/>
  </r>
  <r>
    <x v="4200"/>
    <s v="23/10/2018"/>
    <x v="741"/>
    <x v="36"/>
    <x v="0"/>
    <x v="0"/>
    <x v="1"/>
    <x v="3"/>
    <x v="0"/>
    <x v="0"/>
    <x v="0"/>
    <x v="1"/>
    <n v="0"/>
    <n v="0"/>
    <n v="0"/>
    <x v="139"/>
    <n v="1"/>
    <n v="0"/>
    <x v="0"/>
    <n v="0"/>
    <x v="0"/>
    <x v="0"/>
    <x v="0"/>
  </r>
  <r>
    <x v="4201"/>
    <d v="2018-10-24T00:00:00"/>
    <x v="750"/>
    <x v="15"/>
    <x v="1"/>
    <x v="1"/>
    <x v="0"/>
    <x v="0"/>
    <x v="1"/>
    <x v="0"/>
    <x v="0"/>
    <x v="0"/>
    <n v="0"/>
    <n v="0"/>
    <n v="1"/>
    <x v="311"/>
    <n v="0"/>
    <n v="1"/>
    <x v="1"/>
    <n v="1"/>
    <x v="1"/>
    <x v="0"/>
    <x v="0"/>
  </r>
  <r>
    <x v="4202"/>
    <s v="24/10/2018"/>
    <x v="725"/>
    <x v="12"/>
    <x v="0"/>
    <x v="1"/>
    <x v="0"/>
    <x v="18"/>
    <x v="0"/>
    <x v="0"/>
    <x v="0"/>
    <x v="1"/>
    <n v="0"/>
    <n v="0"/>
    <n v="0"/>
    <x v="571"/>
    <n v="0"/>
    <n v="1"/>
    <x v="1"/>
    <n v="0"/>
    <x v="0"/>
    <x v="0"/>
    <x v="0"/>
  </r>
  <r>
    <x v="4203"/>
    <s v="24/10/2018"/>
    <x v="332"/>
    <x v="38"/>
    <x v="0"/>
    <x v="0"/>
    <x v="1"/>
    <x v="13"/>
    <x v="0"/>
    <x v="0"/>
    <x v="0"/>
    <x v="1"/>
    <n v="1"/>
    <n v="1"/>
    <n v="0"/>
    <x v="611"/>
    <n v="0"/>
    <n v="1"/>
    <x v="1"/>
    <n v="0"/>
    <x v="0"/>
    <x v="0"/>
    <x v="0"/>
  </r>
  <r>
    <x v="4204"/>
    <s v="24/10/2018"/>
    <x v="741"/>
    <x v="20"/>
    <x v="1"/>
    <x v="0"/>
    <x v="0"/>
    <x v="10"/>
    <x v="0"/>
    <x v="0"/>
    <x v="0"/>
    <x v="1"/>
    <n v="1"/>
    <n v="1"/>
    <n v="0"/>
    <x v="311"/>
    <n v="0"/>
    <n v="0"/>
    <x v="1"/>
    <n v="0"/>
    <x v="0"/>
    <x v="0"/>
    <x v="0"/>
  </r>
  <r>
    <x v="4205"/>
    <s v="24/10/2018"/>
    <x v="723"/>
    <x v="22"/>
    <x v="1"/>
    <x v="1"/>
    <x v="0"/>
    <x v="9"/>
    <x v="0"/>
    <x v="0"/>
    <x v="0"/>
    <x v="1"/>
    <n v="1"/>
    <n v="1"/>
    <n v="0"/>
    <x v="1133"/>
    <n v="0"/>
    <n v="0"/>
    <x v="1"/>
    <n v="1"/>
    <x v="0"/>
    <x v="0"/>
    <x v="0"/>
  </r>
  <r>
    <x v="4206"/>
    <s v="24/10/2018"/>
    <x v="723"/>
    <x v="22"/>
    <x v="1"/>
    <x v="1"/>
    <x v="0"/>
    <x v="9"/>
    <x v="0"/>
    <x v="0"/>
    <x v="0"/>
    <x v="1"/>
    <n v="1"/>
    <n v="1"/>
    <n v="0"/>
    <x v="1133"/>
    <n v="0"/>
    <n v="0"/>
    <x v="1"/>
    <n v="1"/>
    <x v="0"/>
    <x v="0"/>
    <x v="0"/>
  </r>
  <r>
    <x v="4207"/>
    <s v="24/10/2018"/>
    <x v="736"/>
    <x v="17"/>
    <x v="1"/>
    <x v="1"/>
    <x v="0"/>
    <x v="0"/>
    <x v="0"/>
    <x v="0"/>
    <x v="0"/>
    <x v="1"/>
    <n v="0"/>
    <n v="0"/>
    <n v="0"/>
    <x v="315"/>
    <n v="0"/>
    <n v="0"/>
    <x v="1"/>
    <n v="0"/>
    <x v="0"/>
    <x v="0"/>
    <x v="0"/>
  </r>
  <r>
    <x v="4208"/>
    <s v="24/10/2018"/>
    <x v="735"/>
    <x v="4"/>
    <x v="1"/>
    <x v="1"/>
    <x v="0"/>
    <x v="3"/>
    <x v="0"/>
    <x v="0"/>
    <x v="0"/>
    <x v="0"/>
    <n v="0"/>
    <n v="0"/>
    <n v="0"/>
    <x v="761"/>
    <n v="0"/>
    <n v="0"/>
    <x v="0"/>
    <n v="0"/>
    <x v="0"/>
    <x v="0"/>
    <x v="0"/>
  </r>
  <r>
    <x v="4209"/>
    <s v="24/10/2018"/>
    <x v="751"/>
    <x v="51"/>
    <x v="1"/>
    <x v="1"/>
    <x v="0"/>
    <x v="7"/>
    <x v="0"/>
    <x v="0"/>
    <x v="0"/>
    <x v="1"/>
    <n v="0"/>
    <n v="1"/>
    <n v="0"/>
    <x v="358"/>
    <n v="0"/>
    <n v="0"/>
    <x v="1"/>
    <n v="0"/>
    <x v="0"/>
    <x v="0"/>
    <x v="0"/>
  </r>
  <r>
    <x v="4210"/>
    <s v="24/10/2018"/>
    <x v="735"/>
    <x v="12"/>
    <x v="0"/>
    <x v="1"/>
    <x v="0"/>
    <x v="3"/>
    <x v="0"/>
    <x v="0"/>
    <x v="0"/>
    <x v="1"/>
    <n v="0"/>
    <n v="1"/>
    <n v="0"/>
    <x v="591"/>
    <n v="0"/>
    <n v="0"/>
    <x v="1"/>
    <n v="0"/>
    <x v="0"/>
    <x v="0"/>
    <x v="0"/>
  </r>
  <r>
    <x v="4211"/>
    <s v="24/10/2018"/>
    <x v="332"/>
    <x v="46"/>
    <x v="0"/>
    <x v="1"/>
    <x v="0"/>
    <x v="13"/>
    <x v="0"/>
    <x v="0"/>
    <x v="0"/>
    <x v="1"/>
    <n v="1"/>
    <n v="1"/>
    <n v="0"/>
    <x v="1134"/>
    <n v="0"/>
    <n v="0"/>
    <x v="1"/>
    <n v="1"/>
    <x v="0"/>
    <x v="0"/>
    <x v="0"/>
  </r>
  <r>
    <x v="4212"/>
    <s v="24/10/2018"/>
    <x v="332"/>
    <x v="2"/>
    <x v="1"/>
    <x v="1"/>
    <x v="0"/>
    <x v="13"/>
    <x v="0"/>
    <x v="0"/>
    <x v="0"/>
    <x v="1"/>
    <n v="1"/>
    <n v="1"/>
    <n v="1"/>
    <x v="487"/>
    <n v="1"/>
    <n v="0"/>
    <x v="0"/>
    <n v="1"/>
    <x v="0"/>
    <x v="0"/>
    <x v="0"/>
  </r>
  <r>
    <x v="4213"/>
    <s v="24/10/2018"/>
    <x v="751"/>
    <x v="56"/>
    <x v="1"/>
    <x v="1"/>
    <x v="0"/>
    <x v="7"/>
    <x v="0"/>
    <x v="0"/>
    <x v="0"/>
    <x v="1"/>
    <n v="1"/>
    <n v="1"/>
    <n v="0"/>
    <x v="661"/>
    <n v="0"/>
    <n v="0"/>
    <x v="1"/>
    <n v="0"/>
    <x v="0"/>
    <x v="0"/>
    <x v="0"/>
  </r>
  <r>
    <x v="4214"/>
    <s v="24/10/2018"/>
    <x v="332"/>
    <x v="2"/>
    <x v="1"/>
    <x v="1"/>
    <x v="0"/>
    <x v="13"/>
    <x v="0"/>
    <x v="0"/>
    <x v="0"/>
    <x v="1"/>
    <n v="1"/>
    <n v="1"/>
    <n v="1"/>
    <x v="487"/>
    <n v="1"/>
    <n v="0"/>
    <x v="0"/>
    <n v="1"/>
    <x v="0"/>
    <x v="0"/>
    <x v="0"/>
  </r>
  <r>
    <x v="4215"/>
    <s v="24/10/2018"/>
    <x v="741"/>
    <x v="20"/>
    <x v="0"/>
    <x v="0"/>
    <x v="1"/>
    <x v="10"/>
    <x v="0"/>
    <x v="0"/>
    <x v="0"/>
    <x v="0"/>
    <n v="0"/>
    <n v="1"/>
    <n v="0"/>
    <x v="93"/>
    <n v="0"/>
    <n v="0"/>
    <x v="0"/>
    <n v="0"/>
    <x v="0"/>
    <x v="0"/>
    <x v="0"/>
  </r>
  <r>
    <x v="4216"/>
    <s v="24/10/2018"/>
    <x v="735"/>
    <x v="35"/>
    <x v="0"/>
    <x v="1"/>
    <x v="1"/>
    <x v="3"/>
    <x v="0"/>
    <x v="0"/>
    <x v="0"/>
    <x v="1"/>
    <n v="0"/>
    <n v="1"/>
    <n v="0"/>
    <x v="594"/>
    <n v="0"/>
    <n v="0"/>
    <x v="1"/>
    <n v="1"/>
    <x v="0"/>
    <x v="0"/>
    <x v="0"/>
  </r>
  <r>
    <x v="4217"/>
    <s v="25/10/2018"/>
    <x v="739"/>
    <x v="22"/>
    <x v="0"/>
    <x v="0"/>
    <x v="0"/>
    <x v="3"/>
    <x v="0"/>
    <x v="0"/>
    <x v="0"/>
    <x v="0"/>
    <n v="0"/>
    <n v="1"/>
    <n v="0"/>
    <x v="1135"/>
    <n v="0"/>
    <n v="1"/>
    <x v="1"/>
    <n v="1"/>
    <x v="0"/>
    <x v="0"/>
    <x v="0"/>
  </r>
  <r>
    <x v="4218"/>
    <s v="25/10/2018"/>
    <x v="503"/>
    <x v="9"/>
    <x v="1"/>
    <x v="0"/>
    <x v="0"/>
    <x v="11"/>
    <x v="0"/>
    <x v="0"/>
    <x v="0"/>
    <x v="1"/>
    <n v="0"/>
    <n v="1"/>
    <n v="0"/>
    <x v="663"/>
    <n v="1"/>
    <n v="1"/>
    <x v="0"/>
    <n v="1"/>
    <x v="0"/>
    <x v="0"/>
    <x v="0"/>
  </r>
  <r>
    <x v="4219"/>
    <s v="25/10/2018"/>
    <x v="723"/>
    <x v="10"/>
    <x v="0"/>
    <x v="1"/>
    <x v="0"/>
    <x v="19"/>
    <x v="0"/>
    <x v="1"/>
    <x v="0"/>
    <x v="1"/>
    <n v="1"/>
    <n v="1"/>
    <n v="0"/>
    <x v="732"/>
    <n v="0"/>
    <n v="1"/>
    <x v="1"/>
    <n v="0"/>
    <x v="0"/>
    <x v="0"/>
    <x v="1"/>
  </r>
  <r>
    <x v="4220"/>
    <s v="25/10/2018"/>
    <x v="388"/>
    <x v="26"/>
    <x v="1"/>
    <x v="1"/>
    <x v="0"/>
    <x v="13"/>
    <x v="0"/>
    <x v="0"/>
    <x v="0"/>
    <x v="0"/>
    <n v="1"/>
    <n v="1"/>
    <n v="0"/>
    <x v="645"/>
    <n v="1"/>
    <n v="1"/>
    <x v="1"/>
    <n v="0"/>
    <x v="0"/>
    <x v="0"/>
    <x v="0"/>
  </r>
  <r>
    <x v="4221"/>
    <s v="25/10/2018"/>
    <x v="741"/>
    <x v="46"/>
    <x v="1"/>
    <x v="1"/>
    <x v="0"/>
    <x v="7"/>
    <x v="0"/>
    <x v="0"/>
    <x v="0"/>
    <x v="1"/>
    <n v="0"/>
    <n v="1"/>
    <n v="0"/>
    <x v="488"/>
    <n v="0"/>
    <n v="1"/>
    <x v="1"/>
    <n v="0"/>
    <x v="0"/>
    <x v="0"/>
    <x v="0"/>
  </r>
  <r>
    <x v="4222"/>
    <s v="25/10/2018"/>
    <x v="735"/>
    <x v="30"/>
    <x v="0"/>
    <x v="0"/>
    <x v="1"/>
    <x v="10"/>
    <x v="0"/>
    <x v="0"/>
    <x v="0"/>
    <x v="1"/>
    <n v="1"/>
    <n v="1"/>
    <n v="0"/>
    <x v="297"/>
    <n v="0"/>
    <n v="1"/>
    <x v="1"/>
    <n v="0"/>
    <x v="0"/>
    <x v="0"/>
    <x v="0"/>
  </r>
  <r>
    <x v="4223"/>
    <s v="25/10/2018"/>
    <x v="735"/>
    <x v="30"/>
    <x v="0"/>
    <x v="0"/>
    <x v="1"/>
    <x v="10"/>
    <x v="0"/>
    <x v="0"/>
    <x v="0"/>
    <x v="1"/>
    <n v="1"/>
    <n v="1"/>
    <n v="0"/>
    <x v="297"/>
    <n v="0"/>
    <n v="1"/>
    <x v="1"/>
    <n v="0"/>
    <x v="0"/>
    <x v="0"/>
    <x v="0"/>
  </r>
  <r>
    <x v="4224"/>
    <s v="25/10/2018"/>
    <x v="735"/>
    <x v="39"/>
    <x v="0"/>
    <x v="0"/>
    <x v="0"/>
    <x v="10"/>
    <x v="0"/>
    <x v="0"/>
    <x v="0"/>
    <x v="0"/>
    <n v="0"/>
    <n v="1"/>
    <n v="0"/>
    <x v="110"/>
    <n v="0"/>
    <n v="0"/>
    <x v="1"/>
    <n v="0"/>
    <x v="0"/>
    <x v="1"/>
    <x v="0"/>
  </r>
  <r>
    <x v="4225"/>
    <d v="2018-10-25T00:00:00"/>
    <x v="307"/>
    <x v="11"/>
    <x v="0"/>
    <x v="0"/>
    <x v="0"/>
    <x v="9"/>
    <x v="1"/>
    <x v="0"/>
    <x v="0"/>
    <x v="0"/>
    <n v="1"/>
    <n v="0"/>
    <n v="0"/>
    <x v="79"/>
    <n v="0"/>
    <n v="0"/>
    <x v="0"/>
    <n v="1"/>
    <x v="1"/>
    <x v="0"/>
    <x v="0"/>
  </r>
  <r>
    <x v="4226"/>
    <s v="25/10/2018"/>
    <x v="752"/>
    <x v="26"/>
    <x v="0"/>
    <x v="0"/>
    <x v="0"/>
    <x v="8"/>
    <x v="0"/>
    <x v="0"/>
    <x v="0"/>
    <x v="0"/>
    <n v="0"/>
    <n v="0"/>
    <n v="1"/>
    <x v="325"/>
    <n v="0"/>
    <n v="0"/>
    <x v="0"/>
    <n v="0"/>
    <x v="0"/>
    <x v="0"/>
    <x v="0"/>
  </r>
  <r>
    <x v="4227"/>
    <s v="25/10/2018"/>
    <x v="752"/>
    <x v="26"/>
    <x v="0"/>
    <x v="0"/>
    <x v="0"/>
    <x v="8"/>
    <x v="0"/>
    <x v="0"/>
    <x v="0"/>
    <x v="0"/>
    <n v="0"/>
    <n v="0"/>
    <n v="1"/>
    <x v="325"/>
    <n v="0"/>
    <n v="0"/>
    <x v="0"/>
    <n v="0"/>
    <x v="0"/>
    <x v="0"/>
    <x v="0"/>
  </r>
  <r>
    <x v="4228"/>
    <d v="2018-10-25T00:00:00"/>
    <x v="724"/>
    <x v="0"/>
    <x v="0"/>
    <x v="1"/>
    <x v="0"/>
    <x v="7"/>
    <x v="1"/>
    <x v="0"/>
    <x v="0"/>
    <x v="1"/>
    <n v="0"/>
    <n v="1"/>
    <n v="0"/>
    <x v="223"/>
    <n v="0"/>
    <n v="0"/>
    <x v="0"/>
    <n v="0"/>
    <x v="1"/>
    <x v="0"/>
    <x v="0"/>
  </r>
  <r>
    <x v="4229"/>
    <s v="25/10/2018"/>
    <x v="752"/>
    <x v="9"/>
    <x v="0"/>
    <x v="1"/>
    <x v="0"/>
    <x v="8"/>
    <x v="2"/>
    <x v="0"/>
    <x v="0"/>
    <x v="0"/>
    <n v="0"/>
    <n v="0"/>
    <n v="1"/>
    <x v="47"/>
    <n v="1"/>
    <n v="0"/>
    <x v="1"/>
    <n v="1"/>
    <x v="0"/>
    <x v="0"/>
    <x v="0"/>
  </r>
  <r>
    <x v="4230"/>
    <s v="25/10/2018"/>
    <x v="736"/>
    <x v="11"/>
    <x v="0"/>
    <x v="1"/>
    <x v="0"/>
    <x v="5"/>
    <x v="0"/>
    <x v="1"/>
    <x v="0"/>
    <x v="1"/>
    <n v="1"/>
    <n v="1"/>
    <n v="0"/>
    <x v="530"/>
    <n v="0"/>
    <n v="0"/>
    <x v="1"/>
    <n v="0"/>
    <x v="0"/>
    <x v="0"/>
    <x v="1"/>
  </r>
  <r>
    <x v="4231"/>
    <s v="25/10/2018"/>
    <x v="739"/>
    <x v="51"/>
    <x v="0"/>
    <x v="1"/>
    <x v="1"/>
    <x v="3"/>
    <x v="0"/>
    <x v="0"/>
    <x v="0"/>
    <x v="0"/>
    <n v="1"/>
    <n v="1"/>
    <n v="0"/>
    <x v="40"/>
    <n v="1"/>
    <n v="0"/>
    <x v="1"/>
    <n v="0"/>
    <x v="0"/>
    <x v="0"/>
    <x v="0"/>
  </r>
  <r>
    <x v="4232"/>
    <s v="25/10/2018"/>
    <x v="751"/>
    <x v="27"/>
    <x v="0"/>
    <x v="1"/>
    <x v="1"/>
    <x v="0"/>
    <x v="0"/>
    <x v="0"/>
    <x v="0"/>
    <x v="1"/>
    <n v="0"/>
    <n v="0"/>
    <n v="0"/>
    <x v="850"/>
    <n v="0"/>
    <n v="0"/>
    <x v="0"/>
    <n v="0"/>
    <x v="0"/>
    <x v="0"/>
    <x v="0"/>
  </r>
  <r>
    <x v="4233"/>
    <s v="25/10/2018"/>
    <x v="723"/>
    <x v="51"/>
    <x v="1"/>
    <x v="1"/>
    <x v="1"/>
    <x v="19"/>
    <x v="0"/>
    <x v="0"/>
    <x v="0"/>
    <x v="1"/>
    <n v="0"/>
    <n v="1"/>
    <n v="0"/>
    <x v="787"/>
    <n v="0"/>
    <n v="0"/>
    <x v="0"/>
    <n v="0"/>
    <x v="0"/>
    <x v="0"/>
    <x v="0"/>
  </r>
  <r>
    <x v="4234"/>
    <s v="25/10/2018"/>
    <x v="723"/>
    <x v="51"/>
    <x v="1"/>
    <x v="1"/>
    <x v="1"/>
    <x v="19"/>
    <x v="0"/>
    <x v="0"/>
    <x v="0"/>
    <x v="1"/>
    <n v="0"/>
    <n v="1"/>
    <n v="0"/>
    <x v="787"/>
    <n v="0"/>
    <n v="0"/>
    <x v="0"/>
    <n v="0"/>
    <x v="0"/>
    <x v="0"/>
    <x v="0"/>
  </r>
  <r>
    <x v="4235"/>
    <s v="25/10/2018"/>
    <x v="735"/>
    <x v="0"/>
    <x v="1"/>
    <x v="1"/>
    <x v="1"/>
    <x v="10"/>
    <x v="0"/>
    <x v="0"/>
    <x v="0"/>
    <x v="1"/>
    <n v="1"/>
    <n v="1"/>
    <n v="0"/>
    <x v="144"/>
    <n v="0"/>
    <n v="0"/>
    <x v="1"/>
    <n v="0"/>
    <x v="0"/>
    <x v="0"/>
    <x v="0"/>
  </r>
  <r>
    <x v="4236"/>
    <s v="26/10/2018"/>
    <x v="332"/>
    <x v="32"/>
    <x v="1"/>
    <x v="0"/>
    <x v="0"/>
    <x v="19"/>
    <x v="0"/>
    <x v="0"/>
    <x v="0"/>
    <x v="1"/>
    <n v="0"/>
    <n v="1"/>
    <n v="0"/>
    <x v="411"/>
    <n v="0"/>
    <n v="1"/>
    <x v="1"/>
    <n v="0"/>
    <x v="0"/>
    <x v="0"/>
    <x v="0"/>
  </r>
  <r>
    <x v="4237"/>
    <s v="26/10/2018"/>
    <x v="332"/>
    <x v="2"/>
    <x v="1"/>
    <x v="0"/>
    <x v="0"/>
    <x v="19"/>
    <x v="0"/>
    <x v="0"/>
    <x v="0"/>
    <x v="1"/>
    <n v="0"/>
    <n v="1"/>
    <n v="0"/>
    <x v="311"/>
    <n v="1"/>
    <n v="1"/>
    <x v="1"/>
    <n v="0"/>
    <x v="0"/>
    <x v="0"/>
    <x v="0"/>
  </r>
  <r>
    <x v="4238"/>
    <d v="2018-10-26T00:00:00"/>
    <x v="422"/>
    <x v="25"/>
    <x v="0"/>
    <x v="0"/>
    <x v="0"/>
    <x v="13"/>
    <x v="1"/>
    <x v="0"/>
    <x v="0"/>
    <x v="0"/>
    <n v="0"/>
    <n v="0"/>
    <n v="0"/>
    <x v="1136"/>
    <n v="0"/>
    <n v="1"/>
    <x v="0"/>
    <n v="1"/>
    <x v="0"/>
    <x v="0"/>
    <x v="0"/>
  </r>
  <r>
    <x v="4239"/>
    <s v="26/10/2018"/>
    <x v="739"/>
    <x v="6"/>
    <x v="0"/>
    <x v="1"/>
    <x v="0"/>
    <x v="10"/>
    <x v="0"/>
    <x v="0"/>
    <x v="0"/>
    <x v="1"/>
    <n v="1"/>
    <n v="1"/>
    <n v="0"/>
    <x v="415"/>
    <n v="0"/>
    <n v="1"/>
    <x v="1"/>
    <n v="0"/>
    <x v="0"/>
    <x v="0"/>
    <x v="0"/>
  </r>
  <r>
    <x v="4240"/>
    <s v="26/10/2018"/>
    <x v="749"/>
    <x v="14"/>
    <x v="0"/>
    <x v="1"/>
    <x v="0"/>
    <x v="17"/>
    <x v="0"/>
    <x v="0"/>
    <x v="0"/>
    <x v="1"/>
    <n v="1"/>
    <n v="1"/>
    <n v="0"/>
    <x v="999"/>
    <n v="1"/>
    <n v="1"/>
    <x v="0"/>
    <n v="0"/>
    <x v="0"/>
    <x v="0"/>
    <x v="0"/>
  </r>
  <r>
    <x v="4241"/>
    <s v="26/10/2018"/>
    <x v="749"/>
    <x v="14"/>
    <x v="0"/>
    <x v="1"/>
    <x v="0"/>
    <x v="17"/>
    <x v="0"/>
    <x v="0"/>
    <x v="0"/>
    <x v="1"/>
    <n v="1"/>
    <n v="1"/>
    <n v="0"/>
    <x v="999"/>
    <n v="1"/>
    <n v="1"/>
    <x v="0"/>
    <n v="0"/>
    <x v="0"/>
    <x v="0"/>
    <x v="0"/>
  </r>
  <r>
    <x v="4242"/>
    <s v="26/10/2018"/>
    <x v="735"/>
    <x v="16"/>
    <x v="0"/>
    <x v="1"/>
    <x v="0"/>
    <x v="7"/>
    <x v="0"/>
    <x v="0"/>
    <x v="0"/>
    <x v="0"/>
    <n v="1"/>
    <n v="1"/>
    <n v="0"/>
    <x v="669"/>
    <n v="0"/>
    <n v="1"/>
    <x v="1"/>
    <n v="0"/>
    <x v="0"/>
    <x v="0"/>
    <x v="0"/>
  </r>
  <r>
    <x v="4243"/>
    <s v="26/10/2018"/>
    <x v="751"/>
    <x v="11"/>
    <x v="1"/>
    <x v="1"/>
    <x v="1"/>
    <x v="5"/>
    <x v="0"/>
    <x v="0"/>
    <x v="0"/>
    <x v="1"/>
    <n v="1"/>
    <n v="1"/>
    <n v="0"/>
    <x v="144"/>
    <n v="0"/>
    <n v="1"/>
    <x v="1"/>
    <n v="0"/>
    <x v="0"/>
    <x v="0"/>
    <x v="0"/>
  </r>
  <r>
    <x v="4244"/>
    <s v="26/10/2018"/>
    <x v="708"/>
    <x v="8"/>
    <x v="1"/>
    <x v="1"/>
    <x v="0"/>
    <x v="4"/>
    <x v="0"/>
    <x v="0"/>
    <x v="0"/>
    <x v="0"/>
    <n v="0"/>
    <n v="1"/>
    <n v="1"/>
    <x v="822"/>
    <n v="1"/>
    <n v="0"/>
    <x v="1"/>
    <n v="1"/>
    <x v="0"/>
    <x v="0"/>
    <x v="0"/>
  </r>
  <r>
    <x v="4245"/>
    <s v="26/10/2018"/>
    <x v="409"/>
    <x v="23"/>
    <x v="0"/>
    <x v="1"/>
    <x v="0"/>
    <x v="13"/>
    <x v="0"/>
    <x v="0"/>
    <x v="0"/>
    <x v="1"/>
    <n v="1"/>
    <n v="1"/>
    <n v="0"/>
    <x v="104"/>
    <n v="0"/>
    <n v="0"/>
    <x v="1"/>
    <n v="0"/>
    <x v="0"/>
    <x v="0"/>
    <x v="0"/>
  </r>
  <r>
    <x v="4246"/>
    <s v="26/10/2018"/>
    <x v="409"/>
    <x v="7"/>
    <x v="1"/>
    <x v="1"/>
    <x v="0"/>
    <x v="13"/>
    <x v="0"/>
    <x v="0"/>
    <x v="0"/>
    <x v="1"/>
    <n v="1"/>
    <n v="1"/>
    <n v="0"/>
    <x v="364"/>
    <n v="0"/>
    <n v="0"/>
    <x v="0"/>
    <n v="0"/>
    <x v="0"/>
    <x v="0"/>
    <x v="0"/>
  </r>
  <r>
    <x v="4247"/>
    <s v="26/10/2018"/>
    <x v="735"/>
    <x v="9"/>
    <x v="1"/>
    <x v="1"/>
    <x v="0"/>
    <x v="7"/>
    <x v="0"/>
    <x v="0"/>
    <x v="0"/>
    <x v="1"/>
    <n v="1"/>
    <n v="1"/>
    <n v="0"/>
    <x v="954"/>
    <n v="0"/>
    <n v="0"/>
    <x v="0"/>
    <n v="1"/>
    <x v="0"/>
    <x v="0"/>
    <x v="0"/>
  </r>
  <r>
    <x v="4248"/>
    <s v="26/10/2018"/>
    <x v="409"/>
    <x v="30"/>
    <x v="0"/>
    <x v="1"/>
    <x v="1"/>
    <x v="13"/>
    <x v="0"/>
    <x v="0"/>
    <x v="0"/>
    <x v="1"/>
    <n v="0"/>
    <n v="0"/>
    <n v="0"/>
    <x v="630"/>
    <n v="0"/>
    <n v="0"/>
    <x v="1"/>
    <n v="0"/>
    <x v="0"/>
    <x v="0"/>
    <x v="0"/>
  </r>
  <r>
    <x v="4249"/>
    <s v="26/10/2018"/>
    <x v="735"/>
    <x v="16"/>
    <x v="0"/>
    <x v="1"/>
    <x v="1"/>
    <x v="7"/>
    <x v="0"/>
    <x v="0"/>
    <x v="0"/>
    <x v="1"/>
    <n v="0"/>
    <n v="0"/>
    <n v="0"/>
    <x v="787"/>
    <n v="1"/>
    <n v="0"/>
    <x v="0"/>
    <n v="0"/>
    <x v="0"/>
    <x v="0"/>
    <x v="0"/>
  </r>
  <r>
    <x v="4250"/>
    <d v="2018-10-27T00:00:00"/>
    <x v="753"/>
    <x v="18"/>
    <x v="1"/>
    <x v="1"/>
    <x v="0"/>
    <x v="10"/>
    <x v="1"/>
    <x v="0"/>
    <x v="0"/>
    <x v="1"/>
    <n v="1"/>
    <n v="0"/>
    <n v="0"/>
    <x v="381"/>
    <n v="1"/>
    <n v="1"/>
    <x v="0"/>
    <n v="0"/>
    <x v="0"/>
    <x v="0"/>
    <x v="0"/>
  </r>
  <r>
    <x v="4251"/>
    <s v="27/10/2018"/>
    <x v="332"/>
    <x v="13"/>
    <x v="0"/>
    <x v="1"/>
    <x v="0"/>
    <x v="3"/>
    <x v="0"/>
    <x v="0"/>
    <x v="0"/>
    <x v="1"/>
    <n v="0"/>
    <n v="1"/>
    <n v="0"/>
    <x v="802"/>
    <n v="0"/>
    <n v="1"/>
    <x v="1"/>
    <n v="0"/>
    <x v="0"/>
    <x v="0"/>
    <x v="0"/>
  </r>
  <r>
    <x v="4252"/>
    <s v="27/10/2018"/>
    <x v="735"/>
    <x v="26"/>
    <x v="1"/>
    <x v="1"/>
    <x v="0"/>
    <x v="0"/>
    <x v="0"/>
    <x v="0"/>
    <x v="0"/>
    <x v="1"/>
    <n v="1"/>
    <n v="1"/>
    <n v="0"/>
    <x v="1006"/>
    <n v="0"/>
    <n v="1"/>
    <x v="1"/>
    <n v="0"/>
    <x v="0"/>
    <x v="0"/>
    <x v="0"/>
  </r>
  <r>
    <x v="4253"/>
    <s v="27/10/2018"/>
    <x v="735"/>
    <x v="26"/>
    <x v="1"/>
    <x v="1"/>
    <x v="0"/>
    <x v="0"/>
    <x v="0"/>
    <x v="0"/>
    <x v="0"/>
    <x v="1"/>
    <n v="1"/>
    <n v="1"/>
    <n v="0"/>
    <x v="1006"/>
    <n v="0"/>
    <n v="1"/>
    <x v="1"/>
    <n v="0"/>
    <x v="0"/>
    <x v="0"/>
    <x v="0"/>
  </r>
  <r>
    <x v="4254"/>
    <s v="27/10/2018"/>
    <x v="332"/>
    <x v="17"/>
    <x v="0"/>
    <x v="1"/>
    <x v="0"/>
    <x v="3"/>
    <x v="0"/>
    <x v="0"/>
    <x v="0"/>
    <x v="1"/>
    <n v="1"/>
    <n v="1"/>
    <n v="0"/>
    <x v="771"/>
    <n v="1"/>
    <n v="1"/>
    <x v="1"/>
    <n v="0"/>
    <x v="0"/>
    <x v="0"/>
    <x v="0"/>
  </r>
  <r>
    <x v="4255"/>
    <s v="27/10/2018"/>
    <x v="754"/>
    <x v="10"/>
    <x v="0"/>
    <x v="0"/>
    <x v="0"/>
    <x v="16"/>
    <x v="0"/>
    <x v="0"/>
    <x v="0"/>
    <x v="0"/>
    <n v="0"/>
    <n v="0"/>
    <n v="1"/>
    <x v="917"/>
    <n v="1"/>
    <n v="0"/>
    <x v="1"/>
    <n v="1"/>
    <x v="0"/>
    <x v="0"/>
    <x v="0"/>
  </r>
  <r>
    <x v="4256"/>
    <s v="27/10/2018"/>
    <x v="741"/>
    <x v="22"/>
    <x v="0"/>
    <x v="0"/>
    <x v="0"/>
    <x v="5"/>
    <x v="0"/>
    <x v="0"/>
    <x v="0"/>
    <x v="1"/>
    <n v="1"/>
    <n v="1"/>
    <n v="0"/>
    <x v="594"/>
    <n v="0"/>
    <n v="0"/>
    <x v="1"/>
    <n v="1"/>
    <x v="0"/>
    <x v="0"/>
    <x v="0"/>
  </r>
  <r>
    <x v="4257"/>
    <d v="2018-10-27T00:00:00"/>
    <x v="753"/>
    <x v="4"/>
    <x v="0"/>
    <x v="1"/>
    <x v="0"/>
    <x v="10"/>
    <x v="1"/>
    <x v="0"/>
    <x v="0"/>
    <x v="0"/>
    <n v="1"/>
    <n v="1"/>
    <n v="0"/>
    <x v="236"/>
    <n v="0"/>
    <n v="0"/>
    <x v="0"/>
    <n v="0"/>
    <x v="1"/>
    <x v="0"/>
    <x v="0"/>
  </r>
  <r>
    <x v="4258"/>
    <s v="27/10/2018"/>
    <x v="739"/>
    <x v="20"/>
    <x v="1"/>
    <x v="1"/>
    <x v="0"/>
    <x v="7"/>
    <x v="0"/>
    <x v="0"/>
    <x v="0"/>
    <x v="1"/>
    <n v="1"/>
    <n v="1"/>
    <n v="0"/>
    <x v="718"/>
    <n v="1"/>
    <n v="0"/>
    <x v="1"/>
    <n v="0"/>
    <x v="0"/>
    <x v="1"/>
    <x v="0"/>
  </r>
  <r>
    <x v="4259"/>
    <s v="27/10/2018"/>
    <x v="332"/>
    <x v="51"/>
    <x v="1"/>
    <x v="1"/>
    <x v="0"/>
    <x v="3"/>
    <x v="0"/>
    <x v="0"/>
    <x v="0"/>
    <x v="0"/>
    <n v="0"/>
    <n v="1"/>
    <n v="0"/>
    <x v="507"/>
    <n v="1"/>
    <n v="0"/>
    <x v="1"/>
    <n v="0"/>
    <x v="0"/>
    <x v="0"/>
    <x v="0"/>
  </r>
  <r>
    <x v="4260"/>
    <s v="27/10/2018"/>
    <x v="723"/>
    <x v="35"/>
    <x v="0"/>
    <x v="1"/>
    <x v="0"/>
    <x v="10"/>
    <x v="0"/>
    <x v="0"/>
    <x v="0"/>
    <x v="1"/>
    <n v="0"/>
    <n v="0"/>
    <n v="0"/>
    <x v="1137"/>
    <n v="0"/>
    <n v="0"/>
    <x v="0"/>
    <n v="0"/>
    <x v="0"/>
    <x v="0"/>
    <x v="0"/>
  </r>
  <r>
    <x v="4261"/>
    <s v="27/10/2018"/>
    <x v="388"/>
    <x v="36"/>
    <x v="0"/>
    <x v="1"/>
    <x v="0"/>
    <x v="19"/>
    <x v="0"/>
    <x v="0"/>
    <x v="0"/>
    <x v="1"/>
    <n v="1"/>
    <n v="1"/>
    <n v="0"/>
    <x v="201"/>
    <n v="0"/>
    <n v="0"/>
    <x v="0"/>
    <n v="0"/>
    <x v="0"/>
    <x v="0"/>
    <x v="0"/>
  </r>
  <r>
    <x v="4262"/>
    <s v="27/10/2018"/>
    <x v="723"/>
    <x v="17"/>
    <x v="0"/>
    <x v="1"/>
    <x v="1"/>
    <x v="10"/>
    <x v="0"/>
    <x v="0"/>
    <x v="0"/>
    <x v="1"/>
    <n v="0"/>
    <n v="1"/>
    <n v="0"/>
    <x v="762"/>
    <n v="1"/>
    <n v="0"/>
    <x v="0"/>
    <n v="1"/>
    <x v="0"/>
    <x v="0"/>
    <x v="0"/>
  </r>
  <r>
    <x v="4263"/>
    <s v="27/10/2018"/>
    <x v="723"/>
    <x v="18"/>
    <x v="0"/>
    <x v="1"/>
    <x v="1"/>
    <x v="10"/>
    <x v="0"/>
    <x v="0"/>
    <x v="0"/>
    <x v="1"/>
    <n v="0"/>
    <n v="0"/>
    <n v="0"/>
    <x v="744"/>
    <n v="0"/>
    <n v="0"/>
    <x v="0"/>
    <n v="0"/>
    <x v="0"/>
    <x v="0"/>
    <x v="0"/>
  </r>
  <r>
    <x v="4264"/>
    <s v="28/10/2018"/>
    <x v="332"/>
    <x v="2"/>
    <x v="0"/>
    <x v="0"/>
    <x v="0"/>
    <x v="10"/>
    <x v="0"/>
    <x v="0"/>
    <x v="0"/>
    <x v="1"/>
    <n v="1"/>
    <n v="1"/>
    <n v="0"/>
    <x v="630"/>
    <n v="0"/>
    <n v="1"/>
    <x v="1"/>
    <n v="0"/>
    <x v="0"/>
    <x v="0"/>
    <x v="0"/>
  </r>
  <r>
    <x v="4265"/>
    <s v="28/10/2018"/>
    <x v="739"/>
    <x v="26"/>
    <x v="0"/>
    <x v="1"/>
    <x v="0"/>
    <x v="0"/>
    <x v="0"/>
    <x v="0"/>
    <x v="0"/>
    <x v="1"/>
    <n v="0"/>
    <n v="1"/>
    <n v="0"/>
    <x v="10"/>
    <n v="0"/>
    <n v="1"/>
    <x v="1"/>
    <n v="0"/>
    <x v="0"/>
    <x v="0"/>
    <x v="0"/>
  </r>
  <r>
    <x v="4266"/>
    <s v="28/10/2018"/>
    <x v="409"/>
    <x v="17"/>
    <x v="1"/>
    <x v="0"/>
    <x v="0"/>
    <x v="19"/>
    <x v="0"/>
    <x v="0"/>
    <x v="0"/>
    <x v="0"/>
    <n v="1"/>
    <n v="1"/>
    <n v="0"/>
    <x v="378"/>
    <n v="0"/>
    <n v="0"/>
    <x v="1"/>
    <n v="0"/>
    <x v="0"/>
    <x v="0"/>
    <x v="0"/>
  </r>
  <r>
    <x v="4267"/>
    <s v="28/10/2018"/>
    <x v="409"/>
    <x v="17"/>
    <x v="1"/>
    <x v="0"/>
    <x v="0"/>
    <x v="19"/>
    <x v="0"/>
    <x v="0"/>
    <x v="0"/>
    <x v="0"/>
    <n v="1"/>
    <n v="1"/>
    <n v="0"/>
    <x v="378"/>
    <n v="0"/>
    <n v="0"/>
    <x v="1"/>
    <n v="0"/>
    <x v="0"/>
    <x v="0"/>
    <x v="0"/>
  </r>
  <r>
    <x v="4268"/>
    <s v="28/10/2018"/>
    <x v="755"/>
    <x v="26"/>
    <x v="0"/>
    <x v="0"/>
    <x v="0"/>
    <x v="44"/>
    <x v="0"/>
    <x v="0"/>
    <x v="0"/>
    <x v="1"/>
    <n v="0"/>
    <n v="0"/>
    <n v="1"/>
    <x v="186"/>
    <n v="1"/>
    <n v="0"/>
    <x v="0"/>
    <n v="1"/>
    <x v="0"/>
    <x v="0"/>
    <x v="0"/>
  </r>
  <r>
    <x v="4269"/>
    <s v="28/10/2018"/>
    <x v="409"/>
    <x v="7"/>
    <x v="1"/>
    <x v="1"/>
    <x v="0"/>
    <x v="19"/>
    <x v="0"/>
    <x v="0"/>
    <x v="0"/>
    <x v="0"/>
    <n v="1"/>
    <n v="1"/>
    <n v="0"/>
    <x v="560"/>
    <n v="0"/>
    <n v="0"/>
    <x v="1"/>
    <n v="0"/>
    <x v="0"/>
    <x v="0"/>
    <x v="0"/>
  </r>
  <r>
    <x v="4270"/>
    <s v="28/10/2018"/>
    <x v="723"/>
    <x v="22"/>
    <x v="0"/>
    <x v="1"/>
    <x v="0"/>
    <x v="7"/>
    <x v="0"/>
    <x v="0"/>
    <x v="0"/>
    <x v="0"/>
    <n v="0"/>
    <n v="0"/>
    <n v="0"/>
    <x v="523"/>
    <n v="1"/>
    <n v="0"/>
    <x v="1"/>
    <n v="0"/>
    <x v="0"/>
    <x v="0"/>
    <x v="0"/>
  </r>
  <r>
    <x v="4271"/>
    <s v="28/10/2018"/>
    <x v="723"/>
    <x v="51"/>
    <x v="1"/>
    <x v="1"/>
    <x v="0"/>
    <x v="7"/>
    <x v="0"/>
    <x v="0"/>
    <x v="0"/>
    <x v="0"/>
    <n v="0"/>
    <n v="1"/>
    <n v="0"/>
    <x v="573"/>
    <n v="0"/>
    <n v="0"/>
    <x v="0"/>
    <n v="0"/>
    <x v="0"/>
    <x v="0"/>
    <x v="0"/>
  </r>
  <r>
    <x v="4272"/>
    <s v="28/10/2018"/>
    <x v="723"/>
    <x v="9"/>
    <x v="0"/>
    <x v="1"/>
    <x v="0"/>
    <x v="7"/>
    <x v="0"/>
    <x v="0"/>
    <x v="0"/>
    <x v="1"/>
    <n v="1"/>
    <n v="1"/>
    <n v="0"/>
    <x v="637"/>
    <n v="0"/>
    <n v="0"/>
    <x v="1"/>
    <n v="0"/>
    <x v="0"/>
    <x v="0"/>
    <x v="0"/>
  </r>
  <r>
    <x v="4273"/>
    <s v="28/10/2018"/>
    <x v="332"/>
    <x v="10"/>
    <x v="1"/>
    <x v="1"/>
    <x v="1"/>
    <x v="10"/>
    <x v="0"/>
    <x v="0"/>
    <x v="0"/>
    <x v="1"/>
    <n v="0"/>
    <n v="0"/>
    <n v="0"/>
    <x v="788"/>
    <n v="0"/>
    <n v="0"/>
    <x v="1"/>
    <n v="0"/>
    <x v="0"/>
    <x v="0"/>
    <x v="0"/>
  </r>
  <r>
    <x v="4274"/>
    <s v="29/10/2018"/>
    <x v="739"/>
    <x v="9"/>
    <x v="0"/>
    <x v="1"/>
    <x v="0"/>
    <x v="5"/>
    <x v="0"/>
    <x v="1"/>
    <x v="0"/>
    <x v="0"/>
    <n v="0"/>
    <n v="1"/>
    <n v="0"/>
    <x v="533"/>
    <n v="0"/>
    <n v="1"/>
    <x v="0"/>
    <n v="0"/>
    <x v="0"/>
    <x v="0"/>
    <x v="1"/>
  </r>
  <r>
    <x v="4275"/>
    <s v="29/10/2018"/>
    <x v="332"/>
    <x v="15"/>
    <x v="0"/>
    <x v="1"/>
    <x v="0"/>
    <x v="7"/>
    <x v="0"/>
    <x v="0"/>
    <x v="0"/>
    <x v="1"/>
    <n v="0"/>
    <n v="1"/>
    <n v="0"/>
    <x v="370"/>
    <n v="0"/>
    <n v="1"/>
    <x v="1"/>
    <n v="0"/>
    <x v="0"/>
    <x v="0"/>
    <x v="0"/>
  </r>
  <r>
    <x v="4276"/>
    <s v="29/10/2018"/>
    <x v="332"/>
    <x v="15"/>
    <x v="0"/>
    <x v="1"/>
    <x v="0"/>
    <x v="7"/>
    <x v="0"/>
    <x v="0"/>
    <x v="0"/>
    <x v="1"/>
    <n v="0"/>
    <n v="1"/>
    <n v="1"/>
    <x v="370"/>
    <n v="0"/>
    <n v="1"/>
    <x v="1"/>
    <n v="1"/>
    <x v="0"/>
    <x v="0"/>
    <x v="0"/>
  </r>
  <r>
    <x v="4277"/>
    <s v="29/10/2018"/>
    <x v="409"/>
    <x v="2"/>
    <x v="1"/>
    <x v="1"/>
    <x v="0"/>
    <x v="3"/>
    <x v="0"/>
    <x v="0"/>
    <x v="0"/>
    <x v="1"/>
    <n v="0"/>
    <n v="1"/>
    <n v="0"/>
    <x v="411"/>
    <n v="0"/>
    <n v="1"/>
    <x v="1"/>
    <n v="0"/>
    <x v="0"/>
    <x v="0"/>
    <x v="0"/>
  </r>
  <r>
    <x v="4278"/>
    <s v="29/10/2018"/>
    <x v="409"/>
    <x v="13"/>
    <x v="1"/>
    <x v="1"/>
    <x v="0"/>
    <x v="3"/>
    <x v="0"/>
    <x v="0"/>
    <x v="0"/>
    <x v="0"/>
    <n v="0"/>
    <n v="1"/>
    <n v="0"/>
    <x v="503"/>
    <n v="0"/>
    <n v="1"/>
    <x v="1"/>
    <n v="0"/>
    <x v="0"/>
    <x v="0"/>
    <x v="0"/>
  </r>
  <r>
    <x v="4279"/>
    <s v="29/10/2018"/>
    <x v="752"/>
    <x v="13"/>
    <x v="0"/>
    <x v="1"/>
    <x v="1"/>
    <x v="19"/>
    <x v="0"/>
    <x v="0"/>
    <x v="0"/>
    <x v="1"/>
    <n v="1"/>
    <n v="1"/>
    <n v="0"/>
    <x v="502"/>
    <n v="0"/>
    <n v="1"/>
    <x v="0"/>
    <n v="0"/>
    <x v="0"/>
    <x v="0"/>
    <x v="0"/>
  </r>
  <r>
    <x v="4280"/>
    <s v="29/10/2018"/>
    <x v="409"/>
    <x v="20"/>
    <x v="0"/>
    <x v="0"/>
    <x v="0"/>
    <x v="3"/>
    <x v="0"/>
    <x v="0"/>
    <x v="0"/>
    <x v="1"/>
    <n v="0"/>
    <n v="0"/>
    <n v="0"/>
    <x v="494"/>
    <n v="0"/>
    <n v="0"/>
    <x v="0"/>
    <n v="0"/>
    <x v="0"/>
    <x v="0"/>
    <x v="0"/>
  </r>
  <r>
    <x v="4281"/>
    <s v="29/10/2018"/>
    <x v="332"/>
    <x v="34"/>
    <x v="1"/>
    <x v="1"/>
    <x v="0"/>
    <x v="7"/>
    <x v="0"/>
    <x v="0"/>
    <x v="0"/>
    <x v="1"/>
    <n v="0"/>
    <n v="0"/>
    <n v="0"/>
    <x v="10"/>
    <n v="0"/>
    <n v="0"/>
    <x v="1"/>
    <n v="0"/>
    <x v="0"/>
    <x v="0"/>
    <x v="0"/>
  </r>
  <r>
    <x v="4282"/>
    <s v="29/10/2018"/>
    <x v="503"/>
    <x v="5"/>
    <x v="0"/>
    <x v="1"/>
    <x v="0"/>
    <x v="9"/>
    <x v="0"/>
    <x v="0"/>
    <x v="0"/>
    <x v="1"/>
    <n v="0"/>
    <n v="0"/>
    <n v="0"/>
    <x v="10"/>
    <n v="0"/>
    <n v="0"/>
    <x v="1"/>
    <n v="0"/>
    <x v="0"/>
    <x v="0"/>
    <x v="0"/>
  </r>
  <r>
    <x v="4283"/>
    <s v="29/10/2018"/>
    <x v="723"/>
    <x v="9"/>
    <x v="0"/>
    <x v="1"/>
    <x v="0"/>
    <x v="0"/>
    <x v="0"/>
    <x v="0"/>
    <x v="0"/>
    <x v="1"/>
    <n v="1"/>
    <n v="1"/>
    <n v="0"/>
    <x v="482"/>
    <n v="0"/>
    <n v="0"/>
    <x v="1"/>
    <n v="0"/>
    <x v="0"/>
    <x v="0"/>
    <x v="0"/>
  </r>
  <r>
    <x v="4284"/>
    <s v="29/10/2018"/>
    <x v="723"/>
    <x v="9"/>
    <x v="0"/>
    <x v="1"/>
    <x v="0"/>
    <x v="0"/>
    <x v="0"/>
    <x v="0"/>
    <x v="0"/>
    <x v="1"/>
    <n v="1"/>
    <n v="1"/>
    <n v="0"/>
    <x v="482"/>
    <n v="0"/>
    <n v="0"/>
    <x v="1"/>
    <n v="0"/>
    <x v="0"/>
    <x v="0"/>
    <x v="0"/>
  </r>
  <r>
    <x v="4285"/>
    <d v="2018-10-29T00:00:00"/>
    <x v="559"/>
    <x v="33"/>
    <x v="0"/>
    <x v="1"/>
    <x v="0"/>
    <x v="13"/>
    <x v="1"/>
    <x v="0"/>
    <x v="0"/>
    <x v="1"/>
    <n v="1"/>
    <n v="0"/>
    <n v="1"/>
    <x v="802"/>
    <n v="1"/>
    <n v="0"/>
    <x v="1"/>
    <n v="1"/>
    <x v="1"/>
    <x v="0"/>
    <x v="0"/>
  </r>
  <r>
    <x v="4286"/>
    <s v="29/10/2018"/>
    <x v="388"/>
    <x v="14"/>
    <x v="1"/>
    <x v="1"/>
    <x v="0"/>
    <x v="10"/>
    <x v="0"/>
    <x v="0"/>
    <x v="0"/>
    <x v="1"/>
    <n v="0"/>
    <n v="0"/>
    <n v="0"/>
    <x v="945"/>
    <n v="0"/>
    <n v="0"/>
    <x v="0"/>
    <n v="0"/>
    <x v="0"/>
    <x v="0"/>
    <x v="0"/>
  </r>
  <r>
    <x v="4287"/>
    <s v="29/10/2018"/>
    <x v="723"/>
    <x v="76"/>
    <x v="1"/>
    <x v="1"/>
    <x v="0"/>
    <x v="0"/>
    <x v="0"/>
    <x v="0"/>
    <x v="0"/>
    <x v="1"/>
    <n v="0"/>
    <n v="0"/>
    <n v="0"/>
    <x v="311"/>
    <n v="1"/>
    <n v="0"/>
    <x v="1"/>
    <n v="1"/>
    <x v="0"/>
    <x v="0"/>
    <x v="0"/>
  </r>
  <r>
    <x v="4288"/>
    <s v="29/10/2018"/>
    <x v="332"/>
    <x v="20"/>
    <x v="0"/>
    <x v="1"/>
    <x v="1"/>
    <x v="7"/>
    <x v="0"/>
    <x v="0"/>
    <x v="0"/>
    <x v="1"/>
    <n v="1"/>
    <n v="1"/>
    <n v="0"/>
    <x v="269"/>
    <n v="0"/>
    <n v="0"/>
    <x v="0"/>
    <n v="0"/>
    <x v="0"/>
    <x v="0"/>
    <x v="0"/>
  </r>
  <r>
    <x v="4289"/>
    <s v="29/10/2018"/>
    <x v="723"/>
    <x v="16"/>
    <x v="0"/>
    <x v="1"/>
    <x v="1"/>
    <x v="0"/>
    <x v="0"/>
    <x v="0"/>
    <x v="0"/>
    <x v="1"/>
    <n v="0"/>
    <n v="0"/>
    <n v="0"/>
    <x v="270"/>
    <n v="0"/>
    <n v="0"/>
    <x v="0"/>
    <n v="0"/>
    <x v="0"/>
    <x v="0"/>
    <x v="0"/>
  </r>
  <r>
    <x v="4290"/>
    <d v="2018-10-30T00:00:00"/>
    <x v="603"/>
    <x v="22"/>
    <x v="0"/>
    <x v="0"/>
    <x v="0"/>
    <x v="13"/>
    <x v="1"/>
    <x v="0"/>
    <x v="0"/>
    <x v="1"/>
    <n v="1"/>
    <n v="1"/>
    <n v="0"/>
    <x v="1124"/>
    <n v="1"/>
    <n v="1"/>
    <x v="0"/>
    <n v="1"/>
    <x v="1"/>
    <x v="0"/>
    <x v="0"/>
  </r>
  <r>
    <x v="4291"/>
    <s v="30/10/2018"/>
    <x v="388"/>
    <x v="13"/>
    <x v="0"/>
    <x v="1"/>
    <x v="0"/>
    <x v="7"/>
    <x v="0"/>
    <x v="0"/>
    <x v="0"/>
    <x v="0"/>
    <n v="1"/>
    <n v="1"/>
    <n v="1"/>
    <x v="896"/>
    <n v="0"/>
    <n v="1"/>
    <x v="0"/>
    <n v="1"/>
    <x v="0"/>
    <x v="0"/>
    <x v="0"/>
  </r>
  <r>
    <x v="4292"/>
    <s v="30/10/2018"/>
    <x v="578"/>
    <x v="22"/>
    <x v="0"/>
    <x v="1"/>
    <x v="0"/>
    <x v="9"/>
    <x v="0"/>
    <x v="0"/>
    <x v="0"/>
    <x v="1"/>
    <n v="1"/>
    <n v="1"/>
    <n v="0"/>
    <x v="930"/>
    <n v="0"/>
    <n v="1"/>
    <x v="1"/>
    <n v="0"/>
    <x v="0"/>
    <x v="0"/>
    <x v="0"/>
  </r>
  <r>
    <x v="4293"/>
    <s v="30/10/2018"/>
    <x v="578"/>
    <x v="18"/>
    <x v="0"/>
    <x v="1"/>
    <x v="0"/>
    <x v="9"/>
    <x v="2"/>
    <x v="0"/>
    <x v="0"/>
    <x v="1"/>
    <n v="0"/>
    <n v="0"/>
    <n v="1"/>
    <x v="355"/>
    <n v="0"/>
    <n v="1"/>
    <x v="0"/>
    <n v="1"/>
    <x v="0"/>
    <x v="0"/>
    <x v="0"/>
  </r>
  <r>
    <x v="4294"/>
    <s v="30/10/2018"/>
    <x v="409"/>
    <x v="5"/>
    <x v="0"/>
    <x v="1"/>
    <x v="0"/>
    <x v="10"/>
    <x v="0"/>
    <x v="0"/>
    <x v="0"/>
    <x v="0"/>
    <n v="0"/>
    <n v="0"/>
    <n v="1"/>
    <x v="284"/>
    <n v="1"/>
    <n v="1"/>
    <x v="0"/>
    <n v="1"/>
    <x v="0"/>
    <x v="0"/>
    <x v="0"/>
  </r>
  <r>
    <x v="4295"/>
    <s v="30/10/2018"/>
    <x v="578"/>
    <x v="6"/>
    <x v="0"/>
    <x v="1"/>
    <x v="1"/>
    <x v="9"/>
    <x v="0"/>
    <x v="0"/>
    <x v="0"/>
    <x v="1"/>
    <n v="0"/>
    <n v="1"/>
    <n v="0"/>
    <x v="505"/>
    <n v="0"/>
    <n v="1"/>
    <x v="1"/>
    <n v="0"/>
    <x v="0"/>
    <x v="0"/>
    <x v="0"/>
  </r>
  <r>
    <x v="4296"/>
    <s v="30/10/2018"/>
    <x v="756"/>
    <x v="12"/>
    <x v="1"/>
    <x v="1"/>
    <x v="0"/>
    <x v="11"/>
    <x v="0"/>
    <x v="0"/>
    <x v="0"/>
    <x v="0"/>
    <n v="1"/>
    <n v="1"/>
    <n v="0"/>
    <x v="693"/>
    <n v="0"/>
    <n v="0"/>
    <x v="1"/>
    <n v="1"/>
    <x v="0"/>
    <x v="0"/>
    <x v="0"/>
  </r>
  <r>
    <x v="4297"/>
    <s v="30/10/2018"/>
    <x v="503"/>
    <x v="38"/>
    <x v="0"/>
    <x v="1"/>
    <x v="0"/>
    <x v="19"/>
    <x v="2"/>
    <x v="0"/>
    <x v="0"/>
    <x v="0"/>
    <n v="1"/>
    <n v="1"/>
    <n v="0"/>
    <x v="971"/>
    <n v="1"/>
    <n v="0"/>
    <x v="0"/>
    <n v="0"/>
    <x v="0"/>
    <x v="0"/>
    <x v="0"/>
  </r>
  <r>
    <x v="4298"/>
    <s v="30/10/2018"/>
    <x v="723"/>
    <x v="0"/>
    <x v="0"/>
    <x v="1"/>
    <x v="0"/>
    <x v="5"/>
    <x v="0"/>
    <x v="0"/>
    <x v="0"/>
    <x v="1"/>
    <n v="0"/>
    <n v="1"/>
    <n v="0"/>
    <x v="1020"/>
    <n v="1"/>
    <n v="0"/>
    <x v="1"/>
    <n v="0"/>
    <x v="0"/>
    <x v="0"/>
    <x v="0"/>
  </r>
  <r>
    <x v="4299"/>
    <s v="30/10/2018"/>
    <x v="747"/>
    <x v="38"/>
    <x v="0"/>
    <x v="1"/>
    <x v="0"/>
    <x v="1"/>
    <x v="0"/>
    <x v="0"/>
    <x v="0"/>
    <x v="0"/>
    <n v="0"/>
    <n v="1"/>
    <n v="1"/>
    <x v="482"/>
    <n v="0"/>
    <n v="0"/>
    <x v="1"/>
    <n v="1"/>
    <x v="0"/>
    <x v="0"/>
    <x v="0"/>
  </r>
  <r>
    <x v="4300"/>
    <s v="30/10/2018"/>
    <x v="723"/>
    <x v="0"/>
    <x v="0"/>
    <x v="1"/>
    <x v="0"/>
    <x v="5"/>
    <x v="0"/>
    <x v="0"/>
    <x v="0"/>
    <x v="1"/>
    <n v="0"/>
    <n v="1"/>
    <n v="0"/>
    <x v="1020"/>
    <n v="1"/>
    <n v="0"/>
    <x v="1"/>
    <n v="0"/>
    <x v="0"/>
    <x v="0"/>
    <x v="0"/>
  </r>
  <r>
    <x v="4301"/>
    <s v="30/10/2018"/>
    <x v="723"/>
    <x v="11"/>
    <x v="1"/>
    <x v="1"/>
    <x v="0"/>
    <x v="5"/>
    <x v="0"/>
    <x v="0"/>
    <x v="0"/>
    <x v="0"/>
    <n v="1"/>
    <n v="1"/>
    <n v="0"/>
    <x v="340"/>
    <n v="0"/>
    <n v="0"/>
    <x v="1"/>
    <n v="1"/>
    <x v="0"/>
    <x v="1"/>
    <x v="0"/>
  </r>
  <r>
    <x v="4302"/>
    <s v="30/10/2018"/>
    <x v="388"/>
    <x v="9"/>
    <x v="0"/>
    <x v="1"/>
    <x v="1"/>
    <x v="7"/>
    <x v="0"/>
    <x v="0"/>
    <x v="0"/>
    <x v="1"/>
    <n v="0"/>
    <n v="0"/>
    <n v="0"/>
    <x v="144"/>
    <n v="1"/>
    <n v="0"/>
    <x v="1"/>
    <n v="0"/>
    <x v="0"/>
    <x v="0"/>
    <x v="0"/>
  </r>
  <r>
    <x v="4303"/>
    <s v="30/10/2018"/>
    <x v="388"/>
    <x v="9"/>
    <x v="0"/>
    <x v="1"/>
    <x v="1"/>
    <x v="7"/>
    <x v="0"/>
    <x v="0"/>
    <x v="0"/>
    <x v="1"/>
    <n v="0"/>
    <n v="0"/>
    <n v="0"/>
    <x v="144"/>
    <n v="1"/>
    <n v="0"/>
    <x v="1"/>
    <n v="0"/>
    <x v="0"/>
    <x v="0"/>
    <x v="0"/>
  </r>
  <r>
    <x v="4304"/>
    <s v="31/10/2018"/>
    <x v="503"/>
    <x v="7"/>
    <x v="0"/>
    <x v="1"/>
    <x v="0"/>
    <x v="3"/>
    <x v="0"/>
    <x v="0"/>
    <x v="0"/>
    <x v="1"/>
    <n v="0"/>
    <n v="1"/>
    <n v="0"/>
    <x v="568"/>
    <n v="0"/>
    <n v="1"/>
    <x v="0"/>
    <n v="0"/>
    <x v="0"/>
    <x v="0"/>
    <x v="0"/>
  </r>
  <r>
    <x v="4305"/>
    <s v="31/10/2018"/>
    <x v="578"/>
    <x v="9"/>
    <x v="0"/>
    <x v="1"/>
    <x v="0"/>
    <x v="19"/>
    <x v="2"/>
    <x v="0"/>
    <x v="0"/>
    <x v="1"/>
    <n v="1"/>
    <n v="1"/>
    <n v="0"/>
    <x v="277"/>
    <n v="0"/>
    <n v="1"/>
    <x v="0"/>
    <n v="0"/>
    <x v="0"/>
    <x v="0"/>
    <x v="0"/>
  </r>
  <r>
    <x v="4306"/>
    <s v="31/10/2018"/>
    <x v="503"/>
    <x v="15"/>
    <x v="0"/>
    <x v="1"/>
    <x v="0"/>
    <x v="3"/>
    <x v="0"/>
    <x v="0"/>
    <x v="0"/>
    <x v="1"/>
    <n v="0"/>
    <n v="1"/>
    <n v="0"/>
    <x v="1138"/>
    <n v="0"/>
    <n v="1"/>
    <x v="1"/>
    <n v="0"/>
    <x v="0"/>
    <x v="0"/>
    <x v="0"/>
  </r>
  <r>
    <x v="4307"/>
    <s v="31/10/2018"/>
    <x v="616"/>
    <x v="16"/>
    <x v="0"/>
    <x v="1"/>
    <x v="0"/>
    <x v="9"/>
    <x v="0"/>
    <x v="0"/>
    <x v="0"/>
    <x v="1"/>
    <n v="0"/>
    <n v="1"/>
    <n v="1"/>
    <x v="554"/>
    <n v="1"/>
    <n v="1"/>
    <x v="0"/>
    <n v="1"/>
    <x v="0"/>
    <x v="0"/>
    <x v="0"/>
  </r>
  <r>
    <x v="4308"/>
    <s v="31/10/2018"/>
    <x v="616"/>
    <x v="16"/>
    <x v="0"/>
    <x v="1"/>
    <x v="0"/>
    <x v="9"/>
    <x v="0"/>
    <x v="0"/>
    <x v="0"/>
    <x v="1"/>
    <n v="0"/>
    <n v="1"/>
    <n v="1"/>
    <x v="554"/>
    <n v="1"/>
    <n v="1"/>
    <x v="0"/>
    <n v="1"/>
    <x v="0"/>
    <x v="0"/>
    <x v="0"/>
  </r>
  <r>
    <x v="4309"/>
    <s v="31/10/2018"/>
    <x v="503"/>
    <x v="2"/>
    <x v="1"/>
    <x v="0"/>
    <x v="0"/>
    <x v="3"/>
    <x v="0"/>
    <x v="0"/>
    <x v="0"/>
    <x v="0"/>
    <n v="1"/>
    <n v="1"/>
    <n v="0"/>
    <x v="628"/>
    <n v="0"/>
    <n v="0"/>
    <x v="0"/>
    <n v="0"/>
    <x v="0"/>
    <x v="0"/>
    <x v="0"/>
  </r>
  <r>
    <x v="4310"/>
    <d v="2018-10-31T00:00:00"/>
    <x v="640"/>
    <x v="9"/>
    <x v="0"/>
    <x v="0"/>
    <x v="0"/>
    <x v="13"/>
    <x v="1"/>
    <x v="0"/>
    <x v="0"/>
    <x v="1"/>
    <n v="1"/>
    <n v="0"/>
    <n v="1"/>
    <x v="663"/>
    <n v="0"/>
    <n v="0"/>
    <x v="0"/>
    <n v="1"/>
    <x v="0"/>
    <x v="0"/>
    <x v="0"/>
  </r>
  <r>
    <x v="4311"/>
    <s v="31/10/2018"/>
    <x v="616"/>
    <x v="54"/>
    <x v="0"/>
    <x v="1"/>
    <x v="0"/>
    <x v="9"/>
    <x v="0"/>
    <x v="0"/>
    <x v="0"/>
    <x v="1"/>
    <n v="1"/>
    <n v="1"/>
    <n v="0"/>
    <x v="526"/>
    <n v="0"/>
    <n v="0"/>
    <x v="0"/>
    <n v="0"/>
    <x v="0"/>
    <x v="0"/>
    <x v="0"/>
  </r>
  <r>
    <x v="4312"/>
    <s v="31/10/2018"/>
    <x v="578"/>
    <x v="9"/>
    <x v="0"/>
    <x v="1"/>
    <x v="0"/>
    <x v="19"/>
    <x v="0"/>
    <x v="0"/>
    <x v="0"/>
    <x v="1"/>
    <n v="1"/>
    <n v="1"/>
    <n v="1"/>
    <x v="401"/>
    <n v="1"/>
    <n v="0"/>
    <x v="0"/>
    <n v="1"/>
    <x v="0"/>
    <x v="0"/>
    <x v="0"/>
  </r>
  <r>
    <x v="4313"/>
    <s v="31/10/2018"/>
    <x v="616"/>
    <x v="54"/>
    <x v="0"/>
    <x v="1"/>
    <x v="0"/>
    <x v="9"/>
    <x v="0"/>
    <x v="0"/>
    <x v="0"/>
    <x v="1"/>
    <n v="1"/>
    <n v="1"/>
    <n v="0"/>
    <x v="526"/>
    <n v="0"/>
    <n v="0"/>
    <x v="0"/>
    <n v="0"/>
    <x v="0"/>
    <x v="0"/>
    <x v="0"/>
  </r>
  <r>
    <x v="4314"/>
    <s v="31/10/2018"/>
    <x v="757"/>
    <x v="10"/>
    <x v="0"/>
    <x v="1"/>
    <x v="0"/>
    <x v="4"/>
    <x v="0"/>
    <x v="0"/>
    <x v="0"/>
    <x v="0"/>
    <n v="1"/>
    <n v="1"/>
    <n v="0"/>
    <x v="980"/>
    <n v="0"/>
    <n v="0"/>
    <x v="0"/>
    <n v="0"/>
    <x v="0"/>
    <x v="0"/>
    <x v="0"/>
  </r>
  <r>
    <x v="4315"/>
    <s v="31/10/2018"/>
    <x v="578"/>
    <x v="60"/>
    <x v="0"/>
    <x v="1"/>
    <x v="0"/>
    <x v="19"/>
    <x v="0"/>
    <x v="0"/>
    <x v="0"/>
    <x v="0"/>
    <n v="0"/>
    <n v="1"/>
    <n v="0"/>
    <x v="561"/>
    <n v="1"/>
    <n v="0"/>
    <x v="0"/>
    <n v="0"/>
    <x v="0"/>
    <x v="0"/>
    <x v="0"/>
  </r>
  <r>
    <x v="4316"/>
    <d v="2018-11-01T00:00:00"/>
    <x v="758"/>
    <x v="9"/>
    <x v="1"/>
    <x v="1"/>
    <x v="0"/>
    <x v="20"/>
    <x v="0"/>
    <x v="0"/>
    <x v="0"/>
    <x v="0"/>
    <n v="0"/>
    <n v="1"/>
    <n v="1"/>
    <x v="485"/>
    <n v="0"/>
    <n v="1"/>
    <x v="1"/>
    <n v="1"/>
    <x v="0"/>
    <x v="0"/>
    <x v="0"/>
  </r>
  <r>
    <x v="4317"/>
    <d v="2018-01-11T00:00:00"/>
    <x v="734"/>
    <x v="5"/>
    <x v="0"/>
    <x v="1"/>
    <x v="0"/>
    <x v="8"/>
    <x v="0"/>
    <x v="0"/>
    <x v="0"/>
    <x v="1"/>
    <n v="0"/>
    <n v="0"/>
    <n v="0"/>
    <x v="70"/>
    <n v="0"/>
    <n v="1"/>
    <x v="0"/>
    <n v="0"/>
    <x v="0"/>
    <x v="0"/>
    <x v="0"/>
  </r>
  <r>
    <x v="4318"/>
    <d v="2018-01-11T00:00:00"/>
    <x v="503"/>
    <x v="19"/>
    <x v="0"/>
    <x v="0"/>
    <x v="0"/>
    <x v="10"/>
    <x v="0"/>
    <x v="0"/>
    <x v="0"/>
    <x v="1"/>
    <n v="0"/>
    <n v="1"/>
    <n v="0"/>
    <x v="652"/>
    <n v="0"/>
    <n v="1"/>
    <x v="1"/>
    <n v="0"/>
    <x v="0"/>
    <x v="0"/>
    <x v="0"/>
  </r>
  <r>
    <x v="4319"/>
    <d v="2018-01-11T00:00:00"/>
    <x v="503"/>
    <x v="19"/>
    <x v="0"/>
    <x v="0"/>
    <x v="0"/>
    <x v="10"/>
    <x v="0"/>
    <x v="0"/>
    <x v="0"/>
    <x v="1"/>
    <n v="0"/>
    <n v="1"/>
    <n v="0"/>
    <x v="652"/>
    <n v="0"/>
    <n v="1"/>
    <x v="1"/>
    <n v="0"/>
    <x v="0"/>
    <x v="0"/>
    <x v="0"/>
  </r>
  <r>
    <x v="4320"/>
    <d v="2018-01-11T00:00:00"/>
    <x v="734"/>
    <x v="5"/>
    <x v="1"/>
    <x v="0"/>
    <x v="0"/>
    <x v="8"/>
    <x v="0"/>
    <x v="0"/>
    <x v="0"/>
    <x v="0"/>
    <n v="0"/>
    <n v="1"/>
    <n v="0"/>
    <x v="265"/>
    <n v="0"/>
    <n v="1"/>
    <x v="0"/>
    <n v="0"/>
    <x v="0"/>
    <x v="0"/>
    <x v="0"/>
  </r>
  <r>
    <x v="4321"/>
    <d v="2018-01-11T00:00:00"/>
    <x v="616"/>
    <x v="8"/>
    <x v="0"/>
    <x v="0"/>
    <x v="0"/>
    <x v="19"/>
    <x v="0"/>
    <x v="0"/>
    <x v="0"/>
    <x v="1"/>
    <n v="1"/>
    <n v="1"/>
    <n v="0"/>
    <x v="261"/>
    <n v="0"/>
    <n v="0"/>
    <x v="0"/>
    <n v="1"/>
    <x v="0"/>
    <x v="0"/>
    <x v="0"/>
  </r>
  <r>
    <x v="4322"/>
    <d v="2018-01-11T00:00:00"/>
    <x v="578"/>
    <x v="48"/>
    <x v="1"/>
    <x v="1"/>
    <x v="0"/>
    <x v="3"/>
    <x v="0"/>
    <x v="0"/>
    <x v="0"/>
    <x v="1"/>
    <n v="1"/>
    <n v="1"/>
    <n v="0"/>
    <x v="396"/>
    <n v="0"/>
    <n v="0"/>
    <x v="1"/>
    <n v="0"/>
    <x v="0"/>
    <x v="0"/>
    <x v="0"/>
  </r>
  <r>
    <x v="4323"/>
    <d v="2018-01-11T00:00:00"/>
    <x v="756"/>
    <x v="18"/>
    <x v="1"/>
    <x v="1"/>
    <x v="0"/>
    <x v="2"/>
    <x v="0"/>
    <x v="0"/>
    <x v="0"/>
    <x v="1"/>
    <n v="0"/>
    <n v="0"/>
    <n v="0"/>
    <x v="695"/>
    <n v="0"/>
    <n v="1"/>
    <x v="1"/>
    <n v="0"/>
    <x v="0"/>
    <x v="0"/>
    <x v="0"/>
  </r>
  <r>
    <x v="4324"/>
    <d v="2018-01-11T00:00:00"/>
    <x v="487"/>
    <x v="26"/>
    <x v="1"/>
    <x v="1"/>
    <x v="0"/>
    <x v="12"/>
    <x v="0"/>
    <x v="0"/>
    <x v="0"/>
    <x v="1"/>
    <n v="0"/>
    <n v="0"/>
    <n v="1"/>
    <x v="818"/>
    <n v="0"/>
    <n v="0"/>
    <x v="1"/>
    <n v="1"/>
    <x v="1"/>
    <x v="0"/>
    <x v="0"/>
  </r>
  <r>
    <x v="4325"/>
    <d v="2018-01-11T00:00:00"/>
    <x v="708"/>
    <x v="17"/>
    <x v="0"/>
    <x v="1"/>
    <x v="0"/>
    <x v="13"/>
    <x v="0"/>
    <x v="0"/>
    <x v="0"/>
    <x v="0"/>
    <n v="0"/>
    <n v="1"/>
    <n v="0"/>
    <x v="442"/>
    <n v="1"/>
    <n v="0"/>
    <x v="1"/>
    <n v="0"/>
    <x v="0"/>
    <x v="0"/>
    <x v="0"/>
  </r>
  <r>
    <x v="4326"/>
    <d v="2018-01-11T00:00:00"/>
    <x v="759"/>
    <x v="14"/>
    <x v="0"/>
    <x v="1"/>
    <x v="0"/>
    <x v="9"/>
    <x v="0"/>
    <x v="0"/>
    <x v="0"/>
    <x v="0"/>
    <n v="0"/>
    <n v="1"/>
    <n v="0"/>
    <x v="454"/>
    <n v="0"/>
    <n v="0"/>
    <x v="1"/>
    <n v="0"/>
    <x v="0"/>
    <x v="0"/>
    <x v="0"/>
  </r>
  <r>
    <x v="4327"/>
    <d v="2018-01-11T00:00:00"/>
    <x v="578"/>
    <x v="67"/>
    <x v="1"/>
    <x v="1"/>
    <x v="0"/>
    <x v="3"/>
    <x v="0"/>
    <x v="0"/>
    <x v="0"/>
    <x v="1"/>
    <n v="1"/>
    <n v="1"/>
    <n v="0"/>
    <x v="1139"/>
    <n v="0"/>
    <n v="0"/>
    <x v="1"/>
    <n v="0"/>
    <x v="0"/>
    <x v="0"/>
    <x v="0"/>
  </r>
  <r>
    <x v="4328"/>
    <d v="2018-02-11T00:00:00"/>
    <x v="409"/>
    <x v="7"/>
    <x v="1"/>
    <x v="1"/>
    <x v="0"/>
    <x v="5"/>
    <x v="0"/>
    <x v="0"/>
    <x v="0"/>
    <x v="1"/>
    <n v="0"/>
    <n v="1"/>
    <n v="1"/>
    <x v="380"/>
    <n v="1"/>
    <n v="1"/>
    <x v="1"/>
    <n v="1"/>
    <x v="0"/>
    <x v="0"/>
    <x v="0"/>
  </r>
  <r>
    <x v="4329"/>
    <d v="2018-11-02T00:00:00"/>
    <x v="477"/>
    <x v="16"/>
    <x v="0"/>
    <x v="0"/>
    <x v="0"/>
    <x v="0"/>
    <x v="1"/>
    <x v="0"/>
    <x v="0"/>
    <x v="1"/>
    <n v="0"/>
    <n v="1"/>
    <n v="1"/>
    <x v="0"/>
    <n v="1"/>
    <n v="1"/>
    <x v="0"/>
    <n v="1"/>
    <x v="0"/>
    <x v="0"/>
    <x v="0"/>
  </r>
  <r>
    <x v="4330"/>
    <d v="2018-11-02T00:00:00"/>
    <x v="422"/>
    <x v="13"/>
    <x v="1"/>
    <x v="0"/>
    <x v="0"/>
    <x v="5"/>
    <x v="1"/>
    <x v="0"/>
    <x v="0"/>
    <x v="1"/>
    <n v="0"/>
    <n v="0"/>
    <n v="0"/>
    <x v="60"/>
    <n v="0"/>
    <n v="1"/>
    <x v="0"/>
    <n v="0"/>
    <x v="0"/>
    <x v="0"/>
    <x v="0"/>
  </r>
  <r>
    <x v="4331"/>
    <d v="2018-02-11T00:00:00"/>
    <x v="759"/>
    <x v="0"/>
    <x v="0"/>
    <x v="1"/>
    <x v="0"/>
    <x v="19"/>
    <x v="0"/>
    <x v="0"/>
    <x v="0"/>
    <x v="1"/>
    <n v="1"/>
    <n v="1"/>
    <n v="0"/>
    <x v="1140"/>
    <n v="0"/>
    <n v="0"/>
    <x v="1"/>
    <n v="0"/>
    <x v="0"/>
    <x v="0"/>
    <x v="0"/>
  </r>
  <r>
    <x v="4332"/>
    <d v="2018-02-11T00:00:00"/>
    <x v="503"/>
    <x v="1"/>
    <x v="1"/>
    <x v="1"/>
    <x v="0"/>
    <x v="7"/>
    <x v="0"/>
    <x v="0"/>
    <x v="0"/>
    <x v="1"/>
    <n v="0"/>
    <n v="1"/>
    <n v="0"/>
    <x v="887"/>
    <n v="0"/>
    <n v="1"/>
    <x v="1"/>
    <n v="0"/>
    <x v="0"/>
    <x v="0"/>
    <x v="0"/>
  </r>
  <r>
    <x v="4333"/>
    <d v="2018-02-11T00:00:00"/>
    <x v="503"/>
    <x v="1"/>
    <x v="1"/>
    <x v="1"/>
    <x v="0"/>
    <x v="7"/>
    <x v="0"/>
    <x v="0"/>
    <x v="0"/>
    <x v="1"/>
    <n v="0"/>
    <n v="1"/>
    <n v="0"/>
    <x v="887"/>
    <n v="0"/>
    <n v="1"/>
    <x v="1"/>
    <n v="0"/>
    <x v="0"/>
    <x v="0"/>
    <x v="0"/>
  </r>
  <r>
    <x v="4334"/>
    <d v="2018-11-02T00:00:00"/>
    <x v="477"/>
    <x v="41"/>
    <x v="0"/>
    <x v="1"/>
    <x v="0"/>
    <x v="0"/>
    <x v="1"/>
    <x v="0"/>
    <x v="0"/>
    <x v="1"/>
    <n v="0"/>
    <n v="0"/>
    <n v="0"/>
    <x v="530"/>
    <n v="0"/>
    <n v="1"/>
    <x v="1"/>
    <n v="0"/>
    <x v="0"/>
    <x v="0"/>
    <x v="0"/>
  </r>
  <r>
    <x v="4335"/>
    <d v="2018-02-11T00:00:00"/>
    <x v="503"/>
    <x v="10"/>
    <x v="0"/>
    <x v="1"/>
    <x v="0"/>
    <x v="7"/>
    <x v="0"/>
    <x v="1"/>
    <x v="1"/>
    <x v="1"/>
    <n v="0"/>
    <n v="1"/>
    <n v="0"/>
    <x v="10"/>
    <n v="0"/>
    <n v="1"/>
    <x v="1"/>
    <n v="0"/>
    <x v="0"/>
    <x v="0"/>
    <x v="2"/>
  </r>
  <r>
    <x v="4336"/>
    <d v="2018-02-11T00:00:00"/>
    <x v="752"/>
    <x v="70"/>
    <x v="1"/>
    <x v="1"/>
    <x v="0"/>
    <x v="0"/>
    <x v="0"/>
    <x v="0"/>
    <x v="0"/>
    <x v="0"/>
    <n v="0"/>
    <n v="0"/>
    <n v="0"/>
    <x v="788"/>
    <n v="0"/>
    <n v="1"/>
    <x v="1"/>
    <n v="0"/>
    <x v="0"/>
    <x v="0"/>
    <x v="0"/>
  </r>
  <r>
    <x v="4337"/>
    <d v="2018-11-02T00:00:00"/>
    <x v="422"/>
    <x v="45"/>
    <x v="0"/>
    <x v="1"/>
    <x v="0"/>
    <x v="5"/>
    <x v="1"/>
    <x v="0"/>
    <x v="0"/>
    <x v="1"/>
    <n v="0"/>
    <n v="0"/>
    <n v="0"/>
    <x v="70"/>
    <n v="0"/>
    <n v="1"/>
    <x v="0"/>
    <n v="1"/>
    <x v="1"/>
    <x v="0"/>
    <x v="0"/>
  </r>
  <r>
    <x v="4338"/>
    <d v="2018-02-11T00:00:00"/>
    <x v="409"/>
    <x v="50"/>
    <x v="0"/>
    <x v="1"/>
    <x v="0"/>
    <x v="5"/>
    <x v="0"/>
    <x v="0"/>
    <x v="0"/>
    <x v="1"/>
    <n v="0"/>
    <n v="0"/>
    <n v="0"/>
    <x v="238"/>
    <n v="0"/>
    <n v="0"/>
    <x v="1"/>
    <n v="0"/>
    <x v="0"/>
    <x v="1"/>
    <x v="0"/>
  </r>
  <r>
    <x v="4339"/>
    <d v="2018-02-11T00:00:00"/>
    <x v="578"/>
    <x v="68"/>
    <x v="0"/>
    <x v="1"/>
    <x v="1"/>
    <x v="10"/>
    <x v="0"/>
    <x v="0"/>
    <x v="0"/>
    <x v="1"/>
    <n v="0"/>
    <n v="1"/>
    <n v="0"/>
    <x v="273"/>
    <n v="0"/>
    <n v="1"/>
    <x v="1"/>
    <n v="0"/>
    <x v="0"/>
    <x v="0"/>
    <x v="0"/>
  </r>
  <r>
    <x v="4340"/>
    <d v="2018-02-11T00:00:00"/>
    <x v="578"/>
    <x v="68"/>
    <x v="0"/>
    <x v="1"/>
    <x v="1"/>
    <x v="10"/>
    <x v="0"/>
    <x v="0"/>
    <x v="0"/>
    <x v="1"/>
    <n v="0"/>
    <n v="1"/>
    <n v="0"/>
    <x v="273"/>
    <n v="0"/>
    <n v="1"/>
    <x v="1"/>
    <n v="0"/>
    <x v="0"/>
    <x v="0"/>
    <x v="0"/>
  </r>
  <r>
    <x v="4341"/>
    <d v="2018-02-11T00:00:00"/>
    <x v="616"/>
    <x v="11"/>
    <x v="1"/>
    <x v="1"/>
    <x v="1"/>
    <x v="3"/>
    <x v="0"/>
    <x v="0"/>
    <x v="0"/>
    <x v="1"/>
    <n v="1"/>
    <n v="1"/>
    <n v="0"/>
    <x v="630"/>
    <n v="0"/>
    <n v="1"/>
    <x v="1"/>
    <n v="1"/>
    <x v="0"/>
    <x v="0"/>
    <x v="0"/>
  </r>
  <r>
    <x v="4342"/>
    <d v="2018-11-03T00:00:00"/>
    <x v="477"/>
    <x v="17"/>
    <x v="1"/>
    <x v="0"/>
    <x v="0"/>
    <x v="5"/>
    <x v="1"/>
    <x v="0"/>
    <x v="0"/>
    <x v="0"/>
    <n v="0"/>
    <n v="1"/>
    <n v="0"/>
    <x v="26"/>
    <n v="0"/>
    <n v="1"/>
    <x v="0"/>
    <n v="1"/>
    <x v="0"/>
    <x v="0"/>
    <x v="0"/>
  </r>
  <r>
    <x v="4343"/>
    <d v="2018-03-11T00:00:00"/>
    <x v="743"/>
    <x v="14"/>
    <x v="1"/>
    <x v="0"/>
    <x v="0"/>
    <x v="8"/>
    <x v="0"/>
    <x v="0"/>
    <x v="0"/>
    <x v="0"/>
    <n v="1"/>
    <n v="1"/>
    <n v="0"/>
    <x v="942"/>
    <n v="0"/>
    <n v="1"/>
    <x v="1"/>
    <n v="0"/>
    <x v="0"/>
    <x v="0"/>
    <x v="0"/>
  </r>
  <r>
    <x v="4344"/>
    <d v="2018-03-11T00:00:00"/>
    <x v="734"/>
    <x v="12"/>
    <x v="0"/>
    <x v="0"/>
    <x v="0"/>
    <x v="13"/>
    <x v="0"/>
    <x v="0"/>
    <x v="0"/>
    <x v="1"/>
    <n v="1"/>
    <n v="1"/>
    <n v="1"/>
    <x v="278"/>
    <n v="0"/>
    <n v="0"/>
    <x v="0"/>
    <n v="1"/>
    <x v="0"/>
    <x v="0"/>
    <x v="0"/>
  </r>
  <r>
    <x v="4345"/>
    <d v="2018-03-11T00:00:00"/>
    <x v="734"/>
    <x v="12"/>
    <x v="0"/>
    <x v="0"/>
    <x v="0"/>
    <x v="13"/>
    <x v="0"/>
    <x v="0"/>
    <x v="0"/>
    <x v="1"/>
    <n v="1"/>
    <n v="1"/>
    <n v="1"/>
    <x v="278"/>
    <n v="0"/>
    <n v="0"/>
    <x v="0"/>
    <n v="1"/>
    <x v="0"/>
    <x v="0"/>
    <x v="0"/>
  </r>
  <r>
    <x v="4346"/>
    <d v="2018-03-11T00:00:00"/>
    <x v="616"/>
    <x v="10"/>
    <x v="1"/>
    <x v="1"/>
    <x v="0"/>
    <x v="10"/>
    <x v="0"/>
    <x v="0"/>
    <x v="0"/>
    <x v="0"/>
    <n v="1"/>
    <n v="1"/>
    <n v="0"/>
    <x v="106"/>
    <n v="1"/>
    <n v="1"/>
    <x v="0"/>
    <n v="0"/>
    <x v="0"/>
    <x v="0"/>
    <x v="0"/>
  </r>
  <r>
    <x v="4347"/>
    <d v="2018-03-11T00:00:00"/>
    <x v="578"/>
    <x v="26"/>
    <x v="0"/>
    <x v="1"/>
    <x v="0"/>
    <x v="7"/>
    <x v="0"/>
    <x v="0"/>
    <x v="1"/>
    <x v="0"/>
    <n v="1"/>
    <n v="1"/>
    <n v="1"/>
    <x v="47"/>
    <n v="1"/>
    <n v="0"/>
    <x v="0"/>
    <n v="1"/>
    <x v="0"/>
    <x v="0"/>
    <x v="1"/>
  </r>
  <r>
    <x v="4348"/>
    <d v="2018-03-11T00:00:00"/>
    <x v="757"/>
    <x v="32"/>
    <x v="1"/>
    <x v="1"/>
    <x v="0"/>
    <x v="11"/>
    <x v="0"/>
    <x v="0"/>
    <x v="0"/>
    <x v="0"/>
    <n v="1"/>
    <n v="1"/>
    <n v="0"/>
    <x v="87"/>
    <n v="0"/>
    <n v="1"/>
    <x v="0"/>
    <n v="0"/>
    <x v="0"/>
    <x v="0"/>
    <x v="0"/>
  </r>
  <r>
    <x v="4349"/>
    <d v="2018-03-11T00:00:00"/>
    <x v="616"/>
    <x v="5"/>
    <x v="0"/>
    <x v="1"/>
    <x v="0"/>
    <x v="10"/>
    <x v="0"/>
    <x v="0"/>
    <x v="0"/>
    <x v="1"/>
    <n v="0"/>
    <n v="1"/>
    <n v="0"/>
    <x v="311"/>
    <n v="0"/>
    <n v="1"/>
    <x v="1"/>
    <n v="0"/>
    <x v="0"/>
    <x v="0"/>
    <x v="0"/>
  </r>
  <r>
    <x v="4350"/>
    <d v="2018-03-11T00:00:00"/>
    <x v="754"/>
    <x v="12"/>
    <x v="1"/>
    <x v="1"/>
    <x v="0"/>
    <x v="2"/>
    <x v="0"/>
    <x v="0"/>
    <x v="0"/>
    <x v="1"/>
    <n v="1"/>
    <n v="1"/>
    <n v="1"/>
    <x v="1141"/>
    <n v="1"/>
    <n v="0"/>
    <x v="1"/>
    <n v="1"/>
    <x v="0"/>
    <x v="0"/>
    <x v="0"/>
  </r>
  <r>
    <x v="4351"/>
    <d v="2018-03-11T00:00:00"/>
    <x v="503"/>
    <x v="9"/>
    <x v="0"/>
    <x v="1"/>
    <x v="0"/>
    <x v="0"/>
    <x v="0"/>
    <x v="0"/>
    <x v="0"/>
    <x v="1"/>
    <n v="1"/>
    <n v="1"/>
    <n v="0"/>
    <x v="170"/>
    <n v="0"/>
    <n v="1"/>
    <x v="1"/>
    <n v="0"/>
    <x v="0"/>
    <x v="0"/>
    <x v="0"/>
  </r>
  <r>
    <x v="4352"/>
    <d v="2018-03-11T00:00:00"/>
    <x v="503"/>
    <x v="9"/>
    <x v="0"/>
    <x v="1"/>
    <x v="0"/>
    <x v="0"/>
    <x v="0"/>
    <x v="0"/>
    <x v="0"/>
    <x v="1"/>
    <n v="1"/>
    <n v="1"/>
    <n v="0"/>
    <x v="170"/>
    <n v="0"/>
    <n v="1"/>
    <x v="1"/>
    <n v="0"/>
    <x v="0"/>
    <x v="0"/>
    <x v="0"/>
  </r>
  <r>
    <x v="4353"/>
    <d v="2018-03-11T00:00:00"/>
    <x v="759"/>
    <x v="45"/>
    <x v="1"/>
    <x v="1"/>
    <x v="0"/>
    <x v="3"/>
    <x v="0"/>
    <x v="0"/>
    <x v="0"/>
    <x v="1"/>
    <n v="0"/>
    <n v="0"/>
    <n v="1"/>
    <x v="227"/>
    <n v="1"/>
    <n v="0"/>
    <x v="0"/>
    <n v="1"/>
    <x v="0"/>
    <x v="0"/>
    <x v="0"/>
  </r>
  <r>
    <x v="4354"/>
    <d v="2018-04-11T00:00:00"/>
    <x v="743"/>
    <x v="2"/>
    <x v="1"/>
    <x v="0"/>
    <x v="0"/>
    <x v="2"/>
    <x v="0"/>
    <x v="0"/>
    <x v="0"/>
    <x v="1"/>
    <n v="0"/>
    <n v="1"/>
    <n v="0"/>
    <x v="179"/>
    <n v="0"/>
    <n v="1"/>
    <x v="0"/>
    <n v="0"/>
    <x v="0"/>
    <x v="0"/>
    <x v="0"/>
  </r>
  <r>
    <x v="4355"/>
    <d v="2018-04-11T00:00:00"/>
    <x v="743"/>
    <x v="14"/>
    <x v="1"/>
    <x v="0"/>
    <x v="0"/>
    <x v="2"/>
    <x v="2"/>
    <x v="0"/>
    <x v="0"/>
    <x v="0"/>
    <n v="0"/>
    <n v="0"/>
    <n v="1"/>
    <x v="702"/>
    <n v="1"/>
    <n v="0"/>
    <x v="1"/>
    <n v="1"/>
    <x v="1"/>
    <x v="0"/>
    <x v="0"/>
  </r>
  <r>
    <x v="4356"/>
    <d v="2018-11-04T00:00:00"/>
    <x v="477"/>
    <x v="33"/>
    <x v="1"/>
    <x v="0"/>
    <x v="0"/>
    <x v="18"/>
    <x v="1"/>
    <x v="0"/>
    <x v="0"/>
    <x v="1"/>
    <n v="0"/>
    <n v="0"/>
    <n v="0"/>
    <x v="0"/>
    <n v="0"/>
    <n v="1"/>
    <x v="0"/>
    <n v="1"/>
    <x v="1"/>
    <x v="0"/>
    <x v="0"/>
  </r>
  <r>
    <x v="4357"/>
    <d v="2018-04-11T00:00:00"/>
    <x v="722"/>
    <x v="31"/>
    <x v="0"/>
    <x v="1"/>
    <x v="0"/>
    <x v="14"/>
    <x v="0"/>
    <x v="1"/>
    <x v="1"/>
    <x v="1"/>
    <n v="1"/>
    <n v="1"/>
    <n v="0"/>
    <x v="346"/>
    <n v="0"/>
    <n v="0"/>
    <x v="1"/>
    <n v="1"/>
    <x v="0"/>
    <x v="0"/>
    <x v="2"/>
  </r>
  <r>
    <x v="4358"/>
    <d v="2018-04-11T00:00:00"/>
    <x v="760"/>
    <x v="42"/>
    <x v="0"/>
    <x v="1"/>
    <x v="0"/>
    <x v="34"/>
    <x v="0"/>
    <x v="0"/>
    <x v="0"/>
    <x v="0"/>
    <n v="1"/>
    <n v="1"/>
    <n v="0"/>
    <x v="558"/>
    <n v="0"/>
    <n v="0"/>
    <x v="1"/>
    <n v="0"/>
    <x v="0"/>
    <x v="0"/>
    <x v="0"/>
  </r>
  <r>
    <x v="4359"/>
    <d v="2018-04-11T00:00:00"/>
    <x v="734"/>
    <x v="25"/>
    <x v="1"/>
    <x v="1"/>
    <x v="0"/>
    <x v="9"/>
    <x v="0"/>
    <x v="0"/>
    <x v="0"/>
    <x v="0"/>
    <n v="1"/>
    <n v="1"/>
    <n v="0"/>
    <x v="1037"/>
    <n v="0"/>
    <n v="0"/>
    <x v="0"/>
    <n v="0"/>
    <x v="0"/>
    <x v="0"/>
    <x v="0"/>
  </r>
  <r>
    <x v="4360"/>
    <d v="2018-04-11T00:00:00"/>
    <x v="616"/>
    <x v="2"/>
    <x v="1"/>
    <x v="1"/>
    <x v="0"/>
    <x v="7"/>
    <x v="0"/>
    <x v="0"/>
    <x v="0"/>
    <x v="1"/>
    <n v="1"/>
    <n v="1"/>
    <n v="0"/>
    <x v="695"/>
    <n v="1"/>
    <n v="0"/>
    <x v="1"/>
    <n v="0"/>
    <x v="0"/>
    <x v="0"/>
    <x v="0"/>
  </r>
  <r>
    <x v="4361"/>
    <d v="2018-04-11T00:00:00"/>
    <x v="756"/>
    <x v="30"/>
    <x v="1"/>
    <x v="1"/>
    <x v="0"/>
    <x v="19"/>
    <x v="0"/>
    <x v="0"/>
    <x v="0"/>
    <x v="1"/>
    <n v="0"/>
    <n v="0"/>
    <n v="0"/>
    <x v="308"/>
    <n v="1"/>
    <n v="0"/>
    <x v="1"/>
    <n v="0"/>
    <x v="0"/>
    <x v="0"/>
    <x v="0"/>
  </r>
  <r>
    <x v="4362"/>
    <d v="2018-05-11T00:00:00"/>
    <x v="754"/>
    <x v="12"/>
    <x v="0"/>
    <x v="1"/>
    <x v="0"/>
    <x v="9"/>
    <x v="0"/>
    <x v="0"/>
    <x v="0"/>
    <x v="1"/>
    <n v="0"/>
    <n v="0"/>
    <n v="0"/>
    <x v="875"/>
    <n v="0"/>
    <n v="1"/>
    <x v="1"/>
    <n v="0"/>
    <x v="0"/>
    <x v="0"/>
    <x v="0"/>
  </r>
  <r>
    <x v="4363"/>
    <d v="2018-05-11T00:00:00"/>
    <x v="761"/>
    <x v="15"/>
    <x v="1"/>
    <x v="0"/>
    <x v="0"/>
    <x v="8"/>
    <x v="0"/>
    <x v="0"/>
    <x v="0"/>
    <x v="0"/>
    <n v="1"/>
    <n v="1"/>
    <n v="0"/>
    <x v="168"/>
    <n v="0"/>
    <n v="1"/>
    <x v="0"/>
    <n v="1"/>
    <x v="0"/>
    <x v="0"/>
    <x v="0"/>
  </r>
  <r>
    <x v="4364"/>
    <d v="2018-05-11T00:00:00"/>
    <x v="722"/>
    <x v="12"/>
    <x v="0"/>
    <x v="0"/>
    <x v="0"/>
    <x v="20"/>
    <x v="0"/>
    <x v="0"/>
    <x v="0"/>
    <x v="1"/>
    <n v="1"/>
    <n v="1"/>
    <n v="0"/>
    <x v="853"/>
    <n v="0"/>
    <n v="1"/>
    <x v="0"/>
    <n v="0"/>
    <x v="0"/>
    <x v="0"/>
    <x v="0"/>
  </r>
  <r>
    <x v="4365"/>
    <d v="2018-05-11T00:00:00"/>
    <x v="757"/>
    <x v="37"/>
    <x v="1"/>
    <x v="1"/>
    <x v="0"/>
    <x v="2"/>
    <x v="0"/>
    <x v="0"/>
    <x v="0"/>
    <x v="1"/>
    <n v="0"/>
    <n v="1"/>
    <n v="0"/>
    <x v="892"/>
    <n v="0"/>
    <n v="1"/>
    <x v="0"/>
    <n v="0"/>
    <x v="0"/>
    <x v="0"/>
    <x v="0"/>
  </r>
  <r>
    <x v="4366"/>
    <d v="2018-05-11T00:00:00"/>
    <x v="616"/>
    <x v="55"/>
    <x v="1"/>
    <x v="1"/>
    <x v="0"/>
    <x v="0"/>
    <x v="0"/>
    <x v="0"/>
    <x v="0"/>
    <x v="1"/>
    <n v="1"/>
    <n v="1"/>
    <n v="0"/>
    <x v="768"/>
    <n v="0"/>
    <n v="0"/>
    <x v="1"/>
    <n v="0"/>
    <x v="0"/>
    <x v="0"/>
    <x v="0"/>
  </r>
  <r>
    <x v="4367"/>
    <d v="2018-05-11T00:00:00"/>
    <x v="616"/>
    <x v="51"/>
    <x v="0"/>
    <x v="1"/>
    <x v="0"/>
    <x v="0"/>
    <x v="0"/>
    <x v="0"/>
    <x v="0"/>
    <x v="0"/>
    <n v="1"/>
    <n v="1"/>
    <n v="0"/>
    <x v="571"/>
    <n v="0"/>
    <n v="0"/>
    <x v="1"/>
    <n v="1"/>
    <x v="0"/>
    <x v="0"/>
    <x v="0"/>
  </r>
  <r>
    <x v="4368"/>
    <d v="2018-05-11T00:00:00"/>
    <x v="743"/>
    <x v="54"/>
    <x v="1"/>
    <x v="1"/>
    <x v="0"/>
    <x v="13"/>
    <x v="0"/>
    <x v="0"/>
    <x v="0"/>
    <x v="0"/>
    <n v="1"/>
    <n v="1"/>
    <n v="0"/>
    <x v="1142"/>
    <n v="1"/>
    <n v="0"/>
    <x v="0"/>
    <n v="0"/>
    <x v="0"/>
    <x v="0"/>
    <x v="0"/>
  </r>
  <r>
    <x v="4369"/>
    <d v="2018-05-11T00:00:00"/>
    <x v="762"/>
    <x v="45"/>
    <x v="0"/>
    <x v="1"/>
    <x v="0"/>
    <x v="24"/>
    <x v="0"/>
    <x v="0"/>
    <x v="0"/>
    <x v="0"/>
    <n v="1"/>
    <n v="1"/>
    <n v="0"/>
    <x v="44"/>
    <n v="1"/>
    <n v="0"/>
    <x v="1"/>
    <n v="1"/>
    <x v="1"/>
    <x v="0"/>
    <x v="0"/>
  </r>
  <r>
    <x v="4370"/>
    <d v="2018-05-11T00:00:00"/>
    <x v="762"/>
    <x v="45"/>
    <x v="0"/>
    <x v="1"/>
    <x v="0"/>
    <x v="24"/>
    <x v="0"/>
    <x v="0"/>
    <x v="0"/>
    <x v="0"/>
    <n v="1"/>
    <n v="1"/>
    <n v="0"/>
    <x v="44"/>
    <n v="1"/>
    <n v="0"/>
    <x v="1"/>
    <n v="1"/>
    <x v="1"/>
    <x v="0"/>
    <x v="0"/>
  </r>
  <r>
    <x v="4371"/>
    <d v="2018-11-06T00:00:00"/>
    <x v="720"/>
    <x v="20"/>
    <x v="1"/>
    <x v="0"/>
    <x v="0"/>
    <x v="10"/>
    <x v="1"/>
    <x v="0"/>
    <x v="0"/>
    <x v="1"/>
    <n v="0"/>
    <n v="0"/>
    <n v="0"/>
    <x v="1143"/>
    <n v="0"/>
    <n v="1"/>
    <x v="1"/>
    <n v="1"/>
    <x v="1"/>
    <x v="0"/>
    <x v="0"/>
  </r>
  <r>
    <x v="4372"/>
    <d v="2018-06-11T00:00:00"/>
    <x v="734"/>
    <x v="33"/>
    <x v="0"/>
    <x v="0"/>
    <x v="1"/>
    <x v="3"/>
    <x v="0"/>
    <x v="0"/>
    <x v="0"/>
    <x v="0"/>
    <n v="1"/>
    <n v="1"/>
    <n v="1"/>
    <x v="148"/>
    <n v="0"/>
    <n v="1"/>
    <x v="1"/>
    <n v="1"/>
    <x v="0"/>
    <x v="0"/>
    <x v="0"/>
  </r>
  <r>
    <x v="4373"/>
    <d v="2018-06-11T00:00:00"/>
    <x v="757"/>
    <x v="22"/>
    <x v="0"/>
    <x v="0"/>
    <x v="0"/>
    <x v="13"/>
    <x v="0"/>
    <x v="0"/>
    <x v="0"/>
    <x v="0"/>
    <n v="1"/>
    <n v="1"/>
    <n v="0"/>
    <x v="47"/>
    <n v="0"/>
    <n v="1"/>
    <x v="0"/>
    <n v="0"/>
    <x v="0"/>
    <x v="0"/>
    <x v="0"/>
  </r>
  <r>
    <x v="4374"/>
    <d v="2018-06-11T00:00:00"/>
    <x v="754"/>
    <x v="38"/>
    <x v="0"/>
    <x v="0"/>
    <x v="0"/>
    <x v="19"/>
    <x v="0"/>
    <x v="0"/>
    <x v="0"/>
    <x v="1"/>
    <n v="0"/>
    <n v="0"/>
    <n v="0"/>
    <x v="180"/>
    <n v="0"/>
    <n v="0"/>
    <x v="0"/>
    <n v="1"/>
    <x v="0"/>
    <x v="0"/>
    <x v="0"/>
  </r>
  <r>
    <x v="4375"/>
    <d v="2018-06-11T00:00:00"/>
    <x v="708"/>
    <x v="25"/>
    <x v="1"/>
    <x v="1"/>
    <x v="0"/>
    <x v="7"/>
    <x v="0"/>
    <x v="0"/>
    <x v="0"/>
    <x v="0"/>
    <n v="1"/>
    <n v="1"/>
    <n v="0"/>
    <x v="10"/>
    <n v="0"/>
    <n v="0"/>
    <x v="1"/>
    <n v="0"/>
    <x v="0"/>
    <x v="0"/>
    <x v="0"/>
  </r>
  <r>
    <x v="4376"/>
    <d v="2018-11-06T00:00:00"/>
    <x v="559"/>
    <x v="36"/>
    <x v="0"/>
    <x v="1"/>
    <x v="0"/>
    <x v="18"/>
    <x v="1"/>
    <x v="0"/>
    <x v="0"/>
    <x v="1"/>
    <n v="0"/>
    <n v="1"/>
    <n v="1"/>
    <x v="83"/>
    <n v="0"/>
    <n v="0"/>
    <x v="0"/>
    <n v="1"/>
    <x v="1"/>
    <x v="0"/>
    <x v="0"/>
  </r>
  <r>
    <x v="4377"/>
    <d v="2018-06-11T00:00:00"/>
    <x v="734"/>
    <x v="14"/>
    <x v="1"/>
    <x v="1"/>
    <x v="0"/>
    <x v="3"/>
    <x v="2"/>
    <x v="0"/>
    <x v="0"/>
    <x v="0"/>
    <n v="1"/>
    <n v="1"/>
    <n v="0"/>
    <x v="1144"/>
    <n v="0"/>
    <n v="1"/>
    <x v="0"/>
    <n v="0"/>
    <x v="0"/>
    <x v="0"/>
    <x v="0"/>
  </r>
  <r>
    <x v="4378"/>
    <d v="2018-06-11T00:00:00"/>
    <x v="756"/>
    <x v="6"/>
    <x v="0"/>
    <x v="1"/>
    <x v="0"/>
    <x v="10"/>
    <x v="0"/>
    <x v="0"/>
    <x v="1"/>
    <x v="1"/>
    <n v="1"/>
    <n v="1"/>
    <n v="0"/>
    <x v="680"/>
    <n v="0"/>
    <n v="1"/>
    <x v="1"/>
    <n v="0"/>
    <x v="0"/>
    <x v="0"/>
    <x v="1"/>
  </r>
  <r>
    <x v="4379"/>
    <d v="2018-06-11T00:00:00"/>
    <x v="759"/>
    <x v="0"/>
    <x v="0"/>
    <x v="1"/>
    <x v="1"/>
    <x v="0"/>
    <x v="2"/>
    <x v="0"/>
    <x v="0"/>
    <x v="1"/>
    <n v="1"/>
    <n v="1"/>
    <n v="0"/>
    <x v="787"/>
    <n v="0"/>
    <n v="1"/>
    <x v="0"/>
    <n v="0"/>
    <x v="0"/>
    <x v="0"/>
    <x v="0"/>
  </r>
  <r>
    <x v="4380"/>
    <d v="2018-06-11T00:00:00"/>
    <x v="759"/>
    <x v="37"/>
    <x v="1"/>
    <x v="1"/>
    <x v="1"/>
    <x v="0"/>
    <x v="0"/>
    <x v="0"/>
    <x v="0"/>
    <x v="1"/>
    <n v="0"/>
    <n v="0"/>
    <n v="0"/>
    <x v="406"/>
    <n v="0"/>
    <n v="0"/>
    <x v="0"/>
    <n v="0"/>
    <x v="0"/>
    <x v="0"/>
    <x v="0"/>
  </r>
  <r>
    <x v="4381"/>
    <d v="2018-07-11T00:00:00"/>
    <x v="754"/>
    <x v="36"/>
    <x v="0"/>
    <x v="0"/>
    <x v="0"/>
    <x v="3"/>
    <x v="0"/>
    <x v="0"/>
    <x v="0"/>
    <x v="1"/>
    <n v="0"/>
    <n v="1"/>
    <n v="0"/>
    <x v="670"/>
    <n v="0"/>
    <n v="1"/>
    <x v="1"/>
    <n v="0"/>
    <x v="0"/>
    <x v="0"/>
    <x v="0"/>
  </r>
  <r>
    <x v="4382"/>
    <d v="2018-07-11T00:00:00"/>
    <x v="756"/>
    <x v="83"/>
    <x v="1"/>
    <x v="0"/>
    <x v="0"/>
    <x v="7"/>
    <x v="2"/>
    <x v="0"/>
    <x v="0"/>
    <x v="1"/>
    <n v="0"/>
    <n v="0"/>
    <n v="0"/>
    <x v="492"/>
    <n v="0"/>
    <n v="0"/>
    <x v="1"/>
    <n v="0"/>
    <x v="1"/>
    <x v="0"/>
    <x v="0"/>
  </r>
  <r>
    <x v="4383"/>
    <d v="2018-07-11T00:00:00"/>
    <x v="759"/>
    <x v="7"/>
    <x v="1"/>
    <x v="0"/>
    <x v="0"/>
    <x v="5"/>
    <x v="2"/>
    <x v="0"/>
    <x v="0"/>
    <x v="1"/>
    <n v="0"/>
    <n v="0"/>
    <n v="0"/>
    <x v="101"/>
    <n v="1"/>
    <n v="1"/>
    <x v="1"/>
    <n v="0"/>
    <x v="0"/>
    <x v="0"/>
    <x v="0"/>
  </r>
  <r>
    <x v="4384"/>
    <d v="2018-07-11T00:00:00"/>
    <x v="708"/>
    <x v="2"/>
    <x v="0"/>
    <x v="1"/>
    <x v="0"/>
    <x v="0"/>
    <x v="0"/>
    <x v="0"/>
    <x v="0"/>
    <x v="1"/>
    <n v="0"/>
    <n v="1"/>
    <n v="0"/>
    <x v="170"/>
    <n v="0"/>
    <n v="1"/>
    <x v="1"/>
    <n v="0"/>
    <x v="0"/>
    <x v="0"/>
    <x v="0"/>
  </r>
  <r>
    <x v="4385"/>
    <d v="2018-07-11T00:00:00"/>
    <x v="708"/>
    <x v="18"/>
    <x v="1"/>
    <x v="1"/>
    <x v="0"/>
    <x v="0"/>
    <x v="0"/>
    <x v="0"/>
    <x v="0"/>
    <x v="0"/>
    <n v="1"/>
    <n v="1"/>
    <n v="0"/>
    <x v="677"/>
    <n v="0"/>
    <n v="0"/>
    <x v="1"/>
    <n v="0"/>
    <x v="0"/>
    <x v="0"/>
    <x v="0"/>
  </r>
  <r>
    <x v="4386"/>
    <d v="2018-07-11T00:00:00"/>
    <x v="754"/>
    <x v="31"/>
    <x v="0"/>
    <x v="1"/>
    <x v="0"/>
    <x v="3"/>
    <x v="0"/>
    <x v="0"/>
    <x v="1"/>
    <x v="1"/>
    <n v="0"/>
    <n v="1"/>
    <n v="0"/>
    <x v="768"/>
    <n v="0"/>
    <n v="1"/>
    <x v="1"/>
    <n v="0"/>
    <x v="0"/>
    <x v="0"/>
    <x v="1"/>
  </r>
  <r>
    <x v="4387"/>
    <d v="2018-07-11T00:00:00"/>
    <x v="763"/>
    <x v="17"/>
    <x v="1"/>
    <x v="1"/>
    <x v="0"/>
    <x v="2"/>
    <x v="0"/>
    <x v="0"/>
    <x v="0"/>
    <x v="1"/>
    <n v="1"/>
    <n v="1"/>
    <n v="0"/>
    <x v="283"/>
    <n v="1"/>
    <n v="0"/>
    <x v="1"/>
    <n v="0"/>
    <x v="0"/>
    <x v="1"/>
    <x v="0"/>
  </r>
  <r>
    <x v="4388"/>
    <d v="2018-07-11T00:00:00"/>
    <x v="743"/>
    <x v="1"/>
    <x v="1"/>
    <x v="1"/>
    <x v="0"/>
    <x v="19"/>
    <x v="0"/>
    <x v="0"/>
    <x v="0"/>
    <x v="0"/>
    <n v="0"/>
    <n v="1"/>
    <n v="1"/>
    <x v="42"/>
    <n v="0"/>
    <n v="0"/>
    <x v="1"/>
    <n v="1"/>
    <x v="0"/>
    <x v="0"/>
    <x v="0"/>
  </r>
  <r>
    <x v="4389"/>
    <d v="2018-11-07T00:00:00"/>
    <x v="764"/>
    <x v="18"/>
    <x v="1"/>
    <x v="1"/>
    <x v="0"/>
    <x v="13"/>
    <x v="1"/>
    <x v="0"/>
    <x v="0"/>
    <x v="0"/>
    <n v="0"/>
    <n v="0"/>
    <n v="0"/>
    <x v="1145"/>
    <n v="1"/>
    <n v="1"/>
    <x v="0"/>
    <n v="1"/>
    <x v="0"/>
    <x v="0"/>
    <x v="0"/>
  </r>
  <r>
    <x v="4390"/>
    <d v="2018-08-11T00:00:00"/>
    <x v="734"/>
    <x v="17"/>
    <x v="0"/>
    <x v="1"/>
    <x v="0"/>
    <x v="7"/>
    <x v="0"/>
    <x v="0"/>
    <x v="0"/>
    <x v="1"/>
    <n v="1"/>
    <n v="1"/>
    <n v="0"/>
    <x v="393"/>
    <n v="0"/>
    <n v="1"/>
    <x v="0"/>
    <n v="0"/>
    <x v="0"/>
    <x v="0"/>
    <x v="0"/>
  </r>
  <r>
    <x v="4391"/>
    <d v="2018-08-11T00:00:00"/>
    <x v="743"/>
    <x v="18"/>
    <x v="1"/>
    <x v="0"/>
    <x v="0"/>
    <x v="3"/>
    <x v="2"/>
    <x v="0"/>
    <x v="0"/>
    <x v="1"/>
    <n v="1"/>
    <n v="1"/>
    <n v="0"/>
    <x v="458"/>
    <n v="0"/>
    <n v="0"/>
    <x v="0"/>
    <n v="0"/>
    <x v="0"/>
    <x v="0"/>
    <x v="0"/>
  </r>
  <r>
    <x v="4392"/>
    <d v="2018-08-11T00:00:00"/>
    <x v="708"/>
    <x v="4"/>
    <x v="1"/>
    <x v="0"/>
    <x v="0"/>
    <x v="5"/>
    <x v="2"/>
    <x v="0"/>
    <x v="0"/>
    <x v="0"/>
    <n v="0"/>
    <n v="0"/>
    <n v="0"/>
    <x v="52"/>
    <n v="1"/>
    <n v="0"/>
    <x v="0"/>
    <n v="1"/>
    <x v="0"/>
    <x v="0"/>
    <x v="0"/>
  </r>
  <r>
    <x v="4393"/>
    <d v="2018-08-11T00:00:00"/>
    <x v="765"/>
    <x v="36"/>
    <x v="0"/>
    <x v="1"/>
    <x v="0"/>
    <x v="11"/>
    <x v="2"/>
    <x v="0"/>
    <x v="0"/>
    <x v="1"/>
    <n v="1"/>
    <n v="1"/>
    <n v="1"/>
    <x v="1146"/>
    <n v="0"/>
    <n v="0"/>
    <x v="1"/>
    <n v="1"/>
    <x v="0"/>
    <x v="0"/>
    <x v="0"/>
  </r>
  <r>
    <x v="4394"/>
    <d v="2018-11-08T00:00:00"/>
    <x v="766"/>
    <x v="46"/>
    <x v="0"/>
    <x v="1"/>
    <x v="0"/>
    <x v="13"/>
    <x v="1"/>
    <x v="0"/>
    <x v="0"/>
    <x v="1"/>
    <n v="1"/>
    <n v="1"/>
    <n v="1"/>
    <x v="261"/>
    <n v="1"/>
    <n v="0"/>
    <x v="1"/>
    <n v="1"/>
    <x v="1"/>
    <x v="0"/>
    <x v="0"/>
  </r>
  <r>
    <x v="4395"/>
    <d v="2018-08-11T00:00:00"/>
    <x v="762"/>
    <x v="4"/>
    <x v="0"/>
    <x v="1"/>
    <x v="0"/>
    <x v="15"/>
    <x v="2"/>
    <x v="0"/>
    <x v="0"/>
    <x v="0"/>
    <n v="1"/>
    <n v="1"/>
    <n v="1"/>
    <x v="720"/>
    <n v="1"/>
    <n v="1"/>
    <x v="0"/>
    <n v="1"/>
    <x v="0"/>
    <x v="0"/>
    <x v="0"/>
  </r>
  <r>
    <x v="4396"/>
    <d v="2018-08-11T00:00:00"/>
    <x v="731"/>
    <x v="17"/>
    <x v="1"/>
    <x v="1"/>
    <x v="0"/>
    <x v="20"/>
    <x v="0"/>
    <x v="0"/>
    <x v="0"/>
    <x v="0"/>
    <n v="0"/>
    <n v="0"/>
    <n v="0"/>
    <x v="172"/>
    <n v="1"/>
    <n v="1"/>
    <x v="0"/>
    <n v="0"/>
    <x v="0"/>
    <x v="0"/>
    <x v="0"/>
  </r>
  <r>
    <x v="4397"/>
    <d v="2018-08-11T00:00:00"/>
    <x v="734"/>
    <x v="13"/>
    <x v="0"/>
    <x v="1"/>
    <x v="0"/>
    <x v="7"/>
    <x v="0"/>
    <x v="1"/>
    <x v="0"/>
    <x v="1"/>
    <n v="1"/>
    <n v="1"/>
    <n v="0"/>
    <x v="120"/>
    <n v="0"/>
    <n v="0"/>
    <x v="1"/>
    <n v="0"/>
    <x v="0"/>
    <x v="0"/>
    <x v="1"/>
  </r>
  <r>
    <x v="4398"/>
    <d v="2018-08-11T00:00:00"/>
    <x v="734"/>
    <x v="15"/>
    <x v="0"/>
    <x v="1"/>
    <x v="0"/>
    <x v="7"/>
    <x v="0"/>
    <x v="0"/>
    <x v="0"/>
    <x v="1"/>
    <n v="0"/>
    <n v="1"/>
    <n v="0"/>
    <x v="81"/>
    <n v="0"/>
    <n v="1"/>
    <x v="1"/>
    <n v="0"/>
    <x v="0"/>
    <x v="0"/>
    <x v="0"/>
  </r>
  <r>
    <x v="4399"/>
    <d v="2018-08-11T00:00:00"/>
    <x v="731"/>
    <x v="25"/>
    <x v="1"/>
    <x v="1"/>
    <x v="0"/>
    <x v="20"/>
    <x v="2"/>
    <x v="0"/>
    <x v="0"/>
    <x v="0"/>
    <n v="1"/>
    <n v="1"/>
    <n v="0"/>
    <x v="882"/>
    <n v="0"/>
    <n v="0"/>
    <x v="0"/>
    <n v="1"/>
    <x v="1"/>
    <x v="0"/>
    <x v="0"/>
  </r>
  <r>
    <x v="4400"/>
    <d v="2018-08-11T00:00:00"/>
    <x v="743"/>
    <x v="31"/>
    <x v="0"/>
    <x v="1"/>
    <x v="1"/>
    <x v="3"/>
    <x v="0"/>
    <x v="0"/>
    <x v="0"/>
    <x v="0"/>
    <n v="1"/>
    <n v="1"/>
    <n v="0"/>
    <x v="339"/>
    <n v="0"/>
    <n v="0"/>
    <x v="0"/>
    <n v="0"/>
    <x v="0"/>
    <x v="0"/>
    <x v="0"/>
  </r>
  <r>
    <x v="4401"/>
    <d v="2018-08-11T00:00:00"/>
    <x v="743"/>
    <x v="26"/>
    <x v="0"/>
    <x v="1"/>
    <x v="1"/>
    <x v="3"/>
    <x v="0"/>
    <x v="0"/>
    <x v="0"/>
    <x v="1"/>
    <n v="0"/>
    <n v="0"/>
    <n v="0"/>
    <x v="153"/>
    <n v="1"/>
    <n v="0"/>
    <x v="1"/>
    <n v="0"/>
    <x v="0"/>
    <x v="0"/>
    <x v="0"/>
  </r>
  <r>
    <x v="4402"/>
    <d v="2018-11-09T00:00:00"/>
    <x v="767"/>
    <x v="11"/>
    <x v="1"/>
    <x v="0"/>
    <x v="0"/>
    <x v="4"/>
    <x v="1"/>
    <x v="0"/>
    <x v="0"/>
    <x v="1"/>
    <n v="0"/>
    <n v="1"/>
    <n v="0"/>
    <x v="1147"/>
    <n v="1"/>
    <n v="1"/>
    <x v="0"/>
    <n v="0"/>
    <x v="1"/>
    <x v="0"/>
    <x v="0"/>
  </r>
  <r>
    <x v="4403"/>
    <d v="2018-09-11T00:00:00"/>
    <x v="761"/>
    <x v="26"/>
    <x v="1"/>
    <x v="0"/>
    <x v="0"/>
    <x v="19"/>
    <x v="2"/>
    <x v="0"/>
    <x v="0"/>
    <x v="1"/>
    <n v="0"/>
    <n v="0"/>
    <n v="0"/>
    <x v="596"/>
    <n v="0"/>
    <n v="0"/>
    <x v="1"/>
    <n v="0"/>
    <x v="0"/>
    <x v="0"/>
    <x v="0"/>
  </r>
  <r>
    <x v="4404"/>
    <d v="2018-09-11T00:00:00"/>
    <x v="722"/>
    <x v="5"/>
    <x v="1"/>
    <x v="1"/>
    <x v="0"/>
    <x v="13"/>
    <x v="0"/>
    <x v="0"/>
    <x v="0"/>
    <x v="0"/>
    <n v="0"/>
    <n v="0"/>
    <n v="0"/>
    <x v="1148"/>
    <n v="0"/>
    <n v="0"/>
    <x v="0"/>
    <n v="0"/>
    <x v="0"/>
    <x v="0"/>
    <x v="0"/>
  </r>
  <r>
    <x v="4405"/>
    <d v="2018-09-11T00:00:00"/>
    <x v="757"/>
    <x v="14"/>
    <x v="1"/>
    <x v="1"/>
    <x v="0"/>
    <x v="3"/>
    <x v="0"/>
    <x v="0"/>
    <x v="0"/>
    <x v="0"/>
    <n v="1"/>
    <n v="1"/>
    <n v="0"/>
    <x v="680"/>
    <n v="0"/>
    <n v="0"/>
    <x v="1"/>
    <n v="0"/>
    <x v="0"/>
    <x v="0"/>
    <x v="0"/>
  </r>
  <r>
    <x v="4406"/>
    <d v="2018-09-11T00:00:00"/>
    <x v="754"/>
    <x v="35"/>
    <x v="0"/>
    <x v="1"/>
    <x v="0"/>
    <x v="7"/>
    <x v="0"/>
    <x v="0"/>
    <x v="0"/>
    <x v="0"/>
    <n v="0"/>
    <n v="1"/>
    <n v="0"/>
    <x v="635"/>
    <n v="0"/>
    <n v="0"/>
    <x v="0"/>
    <n v="1"/>
    <x v="0"/>
    <x v="0"/>
    <x v="0"/>
  </r>
  <r>
    <x v="4407"/>
    <d v="2018-09-11T00:00:00"/>
    <x v="757"/>
    <x v="17"/>
    <x v="0"/>
    <x v="1"/>
    <x v="0"/>
    <x v="3"/>
    <x v="0"/>
    <x v="0"/>
    <x v="0"/>
    <x v="0"/>
    <n v="1"/>
    <n v="1"/>
    <n v="0"/>
    <x v="76"/>
    <n v="0"/>
    <n v="1"/>
    <x v="1"/>
    <n v="0"/>
    <x v="0"/>
    <x v="0"/>
    <x v="0"/>
  </r>
  <r>
    <x v="4408"/>
    <d v="2018-09-11T00:00:00"/>
    <x v="743"/>
    <x v="36"/>
    <x v="0"/>
    <x v="1"/>
    <x v="0"/>
    <x v="10"/>
    <x v="2"/>
    <x v="0"/>
    <x v="1"/>
    <x v="0"/>
    <n v="1"/>
    <n v="1"/>
    <n v="1"/>
    <x v="846"/>
    <n v="0"/>
    <n v="0"/>
    <x v="0"/>
    <n v="1"/>
    <x v="0"/>
    <x v="0"/>
    <x v="1"/>
  </r>
  <r>
    <x v="4409"/>
    <d v="2018-09-11T00:00:00"/>
    <x v="757"/>
    <x v="11"/>
    <x v="0"/>
    <x v="1"/>
    <x v="0"/>
    <x v="3"/>
    <x v="0"/>
    <x v="0"/>
    <x v="1"/>
    <x v="1"/>
    <n v="1"/>
    <n v="1"/>
    <n v="0"/>
    <x v="269"/>
    <n v="0"/>
    <n v="1"/>
    <x v="1"/>
    <n v="0"/>
    <x v="0"/>
    <x v="0"/>
    <x v="1"/>
  </r>
  <r>
    <x v="4410"/>
    <d v="2018-11-09T00:00:00"/>
    <x v="720"/>
    <x v="26"/>
    <x v="0"/>
    <x v="1"/>
    <x v="0"/>
    <x v="5"/>
    <x v="1"/>
    <x v="0"/>
    <x v="0"/>
    <x v="1"/>
    <n v="0"/>
    <n v="0"/>
    <n v="0"/>
    <x v="47"/>
    <n v="0"/>
    <n v="0"/>
    <x v="0"/>
    <n v="1"/>
    <x v="1"/>
    <x v="0"/>
    <x v="0"/>
  </r>
  <r>
    <x v="4411"/>
    <d v="2018-09-11T00:00:00"/>
    <x v="734"/>
    <x v="9"/>
    <x v="0"/>
    <x v="0"/>
    <x v="1"/>
    <x v="0"/>
    <x v="0"/>
    <x v="0"/>
    <x v="1"/>
    <x v="0"/>
    <n v="1"/>
    <n v="1"/>
    <n v="1"/>
    <x v="2"/>
    <n v="0"/>
    <n v="0"/>
    <x v="0"/>
    <n v="1"/>
    <x v="0"/>
    <x v="0"/>
    <x v="1"/>
  </r>
  <r>
    <x v="4412"/>
    <d v="2018-09-11T00:00:00"/>
    <x v="757"/>
    <x v="31"/>
    <x v="0"/>
    <x v="1"/>
    <x v="1"/>
    <x v="3"/>
    <x v="0"/>
    <x v="0"/>
    <x v="0"/>
    <x v="1"/>
    <n v="1"/>
    <n v="1"/>
    <n v="0"/>
    <x v="519"/>
    <n v="0"/>
    <n v="0"/>
    <x v="0"/>
    <n v="0"/>
    <x v="0"/>
    <x v="0"/>
    <x v="0"/>
  </r>
  <r>
    <x v="4413"/>
    <d v="2018-10-11T00:00:00"/>
    <x v="761"/>
    <x v="5"/>
    <x v="0"/>
    <x v="0"/>
    <x v="0"/>
    <x v="3"/>
    <x v="0"/>
    <x v="0"/>
    <x v="0"/>
    <x v="0"/>
    <n v="1"/>
    <n v="1"/>
    <n v="1"/>
    <x v="127"/>
    <n v="0"/>
    <n v="0"/>
    <x v="1"/>
    <n v="1"/>
    <x v="0"/>
    <x v="0"/>
    <x v="0"/>
  </r>
  <r>
    <x v="4414"/>
    <d v="2018-10-11T00:00:00"/>
    <x v="722"/>
    <x v="25"/>
    <x v="0"/>
    <x v="0"/>
    <x v="0"/>
    <x v="9"/>
    <x v="0"/>
    <x v="0"/>
    <x v="0"/>
    <x v="1"/>
    <n v="1"/>
    <n v="1"/>
    <n v="1"/>
    <x v="1047"/>
    <n v="0"/>
    <n v="0"/>
    <x v="0"/>
    <n v="1"/>
    <x v="0"/>
    <x v="0"/>
    <x v="0"/>
  </r>
  <r>
    <x v="4415"/>
    <d v="2018-10-11T00:00:00"/>
    <x v="757"/>
    <x v="10"/>
    <x v="1"/>
    <x v="1"/>
    <x v="0"/>
    <x v="10"/>
    <x v="0"/>
    <x v="0"/>
    <x v="0"/>
    <x v="1"/>
    <n v="0"/>
    <n v="0"/>
    <n v="0"/>
    <x v="941"/>
    <n v="0"/>
    <n v="0"/>
    <x v="1"/>
    <n v="0"/>
    <x v="0"/>
    <x v="0"/>
    <x v="0"/>
  </r>
  <r>
    <x v="4416"/>
    <d v="2018-10-11T00:00:00"/>
    <x v="768"/>
    <x v="0"/>
    <x v="0"/>
    <x v="1"/>
    <x v="0"/>
    <x v="13"/>
    <x v="0"/>
    <x v="0"/>
    <x v="0"/>
    <x v="0"/>
    <n v="1"/>
    <n v="1"/>
    <n v="0"/>
    <x v="52"/>
    <n v="1"/>
    <n v="0"/>
    <x v="0"/>
    <n v="0"/>
    <x v="0"/>
    <x v="0"/>
    <x v="0"/>
  </r>
  <r>
    <x v="4417"/>
    <d v="2018-10-11T00:00:00"/>
    <x v="754"/>
    <x v="7"/>
    <x v="0"/>
    <x v="1"/>
    <x v="0"/>
    <x v="0"/>
    <x v="0"/>
    <x v="0"/>
    <x v="0"/>
    <x v="1"/>
    <n v="1"/>
    <n v="1"/>
    <n v="1"/>
    <x v="568"/>
    <n v="1"/>
    <n v="1"/>
    <x v="1"/>
    <n v="1"/>
    <x v="0"/>
    <x v="0"/>
    <x v="0"/>
  </r>
  <r>
    <x v="4418"/>
    <d v="2018-10-11T00:00:00"/>
    <x v="763"/>
    <x v="8"/>
    <x v="0"/>
    <x v="1"/>
    <x v="0"/>
    <x v="19"/>
    <x v="0"/>
    <x v="0"/>
    <x v="0"/>
    <x v="0"/>
    <n v="0"/>
    <n v="1"/>
    <n v="1"/>
    <x v="417"/>
    <n v="0"/>
    <n v="1"/>
    <x v="1"/>
    <n v="1"/>
    <x v="0"/>
    <x v="0"/>
    <x v="0"/>
  </r>
  <r>
    <x v="4419"/>
    <d v="2018-10-11T00:00:00"/>
    <x v="749"/>
    <x v="38"/>
    <x v="0"/>
    <x v="1"/>
    <x v="0"/>
    <x v="20"/>
    <x v="0"/>
    <x v="0"/>
    <x v="0"/>
    <x v="0"/>
    <n v="1"/>
    <n v="1"/>
    <n v="0"/>
    <x v="790"/>
    <n v="0"/>
    <n v="0"/>
    <x v="0"/>
    <n v="0"/>
    <x v="0"/>
    <x v="0"/>
    <x v="0"/>
  </r>
  <r>
    <x v="4420"/>
    <d v="2018-10-11T00:00:00"/>
    <x v="743"/>
    <x v="2"/>
    <x v="0"/>
    <x v="1"/>
    <x v="0"/>
    <x v="7"/>
    <x v="0"/>
    <x v="0"/>
    <x v="0"/>
    <x v="0"/>
    <n v="1"/>
    <n v="1"/>
    <n v="0"/>
    <x v="788"/>
    <n v="0"/>
    <n v="0"/>
    <x v="1"/>
    <n v="0"/>
    <x v="0"/>
    <x v="0"/>
    <x v="0"/>
  </r>
  <r>
    <x v="4421"/>
    <d v="2018-10-11T00:00:00"/>
    <x v="757"/>
    <x v="9"/>
    <x v="1"/>
    <x v="1"/>
    <x v="0"/>
    <x v="10"/>
    <x v="0"/>
    <x v="0"/>
    <x v="0"/>
    <x v="0"/>
    <n v="1"/>
    <n v="1"/>
    <n v="0"/>
    <x v="122"/>
    <n v="1"/>
    <n v="1"/>
    <x v="0"/>
    <n v="0"/>
    <x v="0"/>
    <x v="0"/>
    <x v="0"/>
  </r>
  <r>
    <x v="4422"/>
    <d v="2018-10-11T00:00:00"/>
    <x v="769"/>
    <x v="18"/>
    <x v="0"/>
    <x v="1"/>
    <x v="1"/>
    <x v="15"/>
    <x v="0"/>
    <x v="0"/>
    <x v="0"/>
    <x v="0"/>
    <n v="1"/>
    <n v="1"/>
    <n v="0"/>
    <x v="374"/>
    <n v="1"/>
    <n v="0"/>
    <x v="1"/>
    <n v="1"/>
    <x v="0"/>
    <x v="0"/>
    <x v="0"/>
  </r>
  <r>
    <x v="4423"/>
    <d v="2018-10-11T00:00:00"/>
    <x v="722"/>
    <x v="0"/>
    <x v="0"/>
    <x v="1"/>
    <x v="1"/>
    <x v="9"/>
    <x v="0"/>
    <x v="0"/>
    <x v="0"/>
    <x v="1"/>
    <n v="1"/>
    <n v="1"/>
    <n v="0"/>
    <x v="960"/>
    <n v="0"/>
    <n v="0"/>
    <x v="1"/>
    <n v="0"/>
    <x v="0"/>
    <x v="0"/>
    <x v="0"/>
  </r>
  <r>
    <x v="4424"/>
    <d v="2018-11-11T00:00:00"/>
    <x v="757"/>
    <x v="2"/>
    <x v="0"/>
    <x v="1"/>
    <x v="0"/>
    <x v="7"/>
    <x v="0"/>
    <x v="0"/>
    <x v="0"/>
    <x v="1"/>
    <n v="1"/>
    <n v="1"/>
    <n v="0"/>
    <x v="854"/>
    <n v="0"/>
    <n v="1"/>
    <x v="0"/>
    <n v="0"/>
    <x v="0"/>
    <x v="0"/>
    <x v="0"/>
  </r>
  <r>
    <x v="4425"/>
    <d v="2018-11-11T00:00:00"/>
    <x v="768"/>
    <x v="12"/>
    <x v="0"/>
    <x v="0"/>
    <x v="0"/>
    <x v="9"/>
    <x v="0"/>
    <x v="0"/>
    <x v="0"/>
    <x v="0"/>
    <n v="0"/>
    <n v="1"/>
    <n v="0"/>
    <x v="387"/>
    <n v="0"/>
    <n v="1"/>
    <x v="0"/>
    <n v="0"/>
    <x v="0"/>
    <x v="0"/>
    <x v="0"/>
  </r>
  <r>
    <x v="4426"/>
    <d v="2018-11-11T00:00:00"/>
    <x v="770"/>
    <x v="9"/>
    <x v="1"/>
    <x v="0"/>
    <x v="0"/>
    <x v="15"/>
    <x v="0"/>
    <x v="0"/>
    <x v="0"/>
    <x v="0"/>
    <n v="1"/>
    <n v="1"/>
    <n v="0"/>
    <x v="1043"/>
    <n v="0"/>
    <n v="1"/>
    <x v="0"/>
    <n v="0"/>
    <x v="0"/>
    <x v="0"/>
    <x v="0"/>
  </r>
  <r>
    <x v="4427"/>
    <d v="2018-11-11T00:00:00"/>
    <x v="766"/>
    <x v="1"/>
    <x v="1"/>
    <x v="1"/>
    <x v="0"/>
    <x v="3"/>
    <x v="1"/>
    <x v="0"/>
    <x v="0"/>
    <x v="1"/>
    <n v="1"/>
    <n v="1"/>
    <n v="1"/>
    <x v="415"/>
    <n v="1"/>
    <n v="0"/>
    <x v="1"/>
    <n v="1"/>
    <x v="1"/>
    <x v="1"/>
    <x v="0"/>
  </r>
  <r>
    <x v="4428"/>
    <d v="2018-11-11T00:00:00"/>
    <x v="743"/>
    <x v="18"/>
    <x v="0"/>
    <x v="1"/>
    <x v="0"/>
    <x v="0"/>
    <x v="2"/>
    <x v="0"/>
    <x v="0"/>
    <x v="0"/>
    <n v="0"/>
    <n v="0"/>
    <n v="0"/>
    <x v="415"/>
    <n v="0"/>
    <n v="1"/>
    <x v="1"/>
    <n v="1"/>
    <x v="0"/>
    <x v="0"/>
    <x v="0"/>
  </r>
  <r>
    <x v="4429"/>
    <d v="2018-11-11T00:00:00"/>
    <x v="757"/>
    <x v="32"/>
    <x v="0"/>
    <x v="1"/>
    <x v="0"/>
    <x v="7"/>
    <x v="0"/>
    <x v="0"/>
    <x v="0"/>
    <x v="0"/>
    <n v="1"/>
    <n v="1"/>
    <n v="0"/>
    <x v="646"/>
    <n v="0"/>
    <n v="1"/>
    <x v="0"/>
    <n v="0"/>
    <x v="0"/>
    <x v="0"/>
    <x v="0"/>
  </r>
  <r>
    <x v="4430"/>
    <d v="2018-11-11T00:00:00"/>
    <x v="761"/>
    <x v="62"/>
    <x v="0"/>
    <x v="1"/>
    <x v="0"/>
    <x v="10"/>
    <x v="0"/>
    <x v="0"/>
    <x v="0"/>
    <x v="1"/>
    <n v="0"/>
    <n v="0"/>
    <n v="0"/>
    <x v="1011"/>
    <n v="0"/>
    <n v="0"/>
    <x v="1"/>
    <n v="0"/>
    <x v="0"/>
    <x v="0"/>
    <x v="0"/>
  </r>
  <r>
    <x v="4431"/>
    <d v="2018-11-11T00:00:00"/>
    <x v="747"/>
    <x v="40"/>
    <x v="1"/>
    <x v="1"/>
    <x v="0"/>
    <x v="8"/>
    <x v="0"/>
    <x v="0"/>
    <x v="0"/>
    <x v="1"/>
    <n v="1"/>
    <n v="1"/>
    <n v="0"/>
    <x v="172"/>
    <n v="1"/>
    <n v="0"/>
    <x v="1"/>
    <n v="0"/>
    <x v="0"/>
    <x v="0"/>
    <x v="0"/>
  </r>
  <r>
    <x v="4432"/>
    <d v="2018-11-11T00:00:00"/>
    <x v="763"/>
    <x v="55"/>
    <x v="0"/>
    <x v="1"/>
    <x v="0"/>
    <x v="3"/>
    <x v="0"/>
    <x v="0"/>
    <x v="1"/>
    <x v="1"/>
    <n v="1"/>
    <n v="1"/>
    <n v="0"/>
    <x v="1040"/>
    <n v="1"/>
    <n v="1"/>
    <x v="0"/>
    <n v="1"/>
    <x v="0"/>
    <x v="0"/>
    <x v="1"/>
  </r>
  <r>
    <x v="4433"/>
    <d v="2018-11-11T00:00:00"/>
    <x v="771"/>
    <x v="44"/>
    <x v="1"/>
    <x v="1"/>
    <x v="1"/>
    <x v="4"/>
    <x v="0"/>
    <x v="0"/>
    <x v="0"/>
    <x v="1"/>
    <n v="0"/>
    <n v="0"/>
    <n v="0"/>
    <x v="609"/>
    <n v="1"/>
    <n v="0"/>
    <x v="0"/>
    <n v="0"/>
    <x v="0"/>
    <x v="0"/>
    <x v="0"/>
  </r>
  <r>
    <x v="4434"/>
    <d v="2018-12-11T00:00:00"/>
    <x v="763"/>
    <x v="27"/>
    <x v="0"/>
    <x v="0"/>
    <x v="0"/>
    <x v="10"/>
    <x v="0"/>
    <x v="0"/>
    <x v="0"/>
    <x v="1"/>
    <n v="1"/>
    <n v="1"/>
    <n v="0"/>
    <x v="395"/>
    <n v="0"/>
    <n v="1"/>
    <x v="1"/>
    <n v="0"/>
    <x v="0"/>
    <x v="0"/>
    <x v="0"/>
  </r>
  <r>
    <x v="4435"/>
    <d v="2018-12-11T00:00:00"/>
    <x v="761"/>
    <x v="14"/>
    <x v="0"/>
    <x v="1"/>
    <x v="1"/>
    <x v="7"/>
    <x v="0"/>
    <x v="1"/>
    <x v="0"/>
    <x v="1"/>
    <n v="0"/>
    <n v="1"/>
    <n v="0"/>
    <x v="1040"/>
    <n v="0"/>
    <n v="1"/>
    <x v="1"/>
    <n v="0"/>
    <x v="0"/>
    <x v="0"/>
    <x v="1"/>
  </r>
  <r>
    <x v="4436"/>
    <d v="2018-12-11T00:00:00"/>
    <x v="722"/>
    <x v="13"/>
    <x v="1"/>
    <x v="0"/>
    <x v="0"/>
    <x v="3"/>
    <x v="0"/>
    <x v="0"/>
    <x v="0"/>
    <x v="0"/>
    <n v="0"/>
    <n v="1"/>
    <n v="1"/>
    <x v="284"/>
    <n v="1"/>
    <n v="0"/>
    <x v="0"/>
    <n v="1"/>
    <x v="0"/>
    <x v="0"/>
    <x v="0"/>
  </r>
  <r>
    <x v="4437"/>
    <d v="2018-12-11T00:00:00"/>
    <x v="722"/>
    <x v="10"/>
    <x v="0"/>
    <x v="0"/>
    <x v="0"/>
    <x v="3"/>
    <x v="0"/>
    <x v="1"/>
    <x v="1"/>
    <x v="1"/>
    <n v="0"/>
    <n v="1"/>
    <n v="0"/>
    <x v="467"/>
    <n v="0"/>
    <n v="1"/>
    <x v="0"/>
    <n v="0"/>
    <x v="0"/>
    <x v="0"/>
    <x v="2"/>
  </r>
  <r>
    <x v="4438"/>
    <d v="2018-12-11T00:00:00"/>
    <x v="722"/>
    <x v="26"/>
    <x v="0"/>
    <x v="1"/>
    <x v="0"/>
    <x v="3"/>
    <x v="0"/>
    <x v="0"/>
    <x v="0"/>
    <x v="0"/>
    <n v="0"/>
    <n v="1"/>
    <n v="0"/>
    <x v="13"/>
    <n v="0"/>
    <n v="0"/>
    <x v="0"/>
    <n v="0"/>
    <x v="0"/>
    <x v="0"/>
    <x v="0"/>
  </r>
  <r>
    <x v="4439"/>
    <d v="2018-12-11T00:00:00"/>
    <x v="765"/>
    <x v="36"/>
    <x v="0"/>
    <x v="1"/>
    <x v="0"/>
    <x v="9"/>
    <x v="0"/>
    <x v="0"/>
    <x v="0"/>
    <x v="0"/>
    <n v="1"/>
    <n v="1"/>
    <n v="0"/>
    <x v="591"/>
    <n v="0"/>
    <n v="1"/>
    <x v="1"/>
    <n v="0"/>
    <x v="0"/>
    <x v="0"/>
    <x v="0"/>
  </r>
  <r>
    <x v="4440"/>
    <d v="2018-12-11T00:00:00"/>
    <x v="722"/>
    <x v="14"/>
    <x v="0"/>
    <x v="1"/>
    <x v="0"/>
    <x v="3"/>
    <x v="0"/>
    <x v="0"/>
    <x v="0"/>
    <x v="0"/>
    <n v="0"/>
    <n v="0"/>
    <n v="0"/>
    <x v="191"/>
    <n v="0"/>
    <n v="0"/>
    <x v="0"/>
    <n v="1"/>
    <x v="0"/>
    <x v="0"/>
    <x v="0"/>
  </r>
  <r>
    <x v="4441"/>
    <d v="2018-12-11T00:00:00"/>
    <x v="755"/>
    <x v="36"/>
    <x v="1"/>
    <x v="1"/>
    <x v="0"/>
    <x v="21"/>
    <x v="0"/>
    <x v="0"/>
    <x v="0"/>
    <x v="1"/>
    <n v="1"/>
    <n v="1"/>
    <n v="1"/>
    <x v="5"/>
    <n v="0"/>
    <n v="1"/>
    <x v="0"/>
    <n v="1"/>
    <x v="0"/>
    <x v="0"/>
    <x v="0"/>
  </r>
  <r>
    <x v="4442"/>
    <d v="2018-12-11T00:00:00"/>
    <x v="722"/>
    <x v="8"/>
    <x v="0"/>
    <x v="1"/>
    <x v="0"/>
    <x v="3"/>
    <x v="2"/>
    <x v="0"/>
    <x v="0"/>
    <x v="1"/>
    <n v="0"/>
    <n v="1"/>
    <n v="0"/>
    <x v="935"/>
    <n v="0"/>
    <n v="0"/>
    <x v="0"/>
    <n v="1"/>
    <x v="0"/>
    <x v="0"/>
    <x v="0"/>
  </r>
  <r>
    <x v="4443"/>
    <d v="2018-12-11T00:00:00"/>
    <x v="747"/>
    <x v="4"/>
    <x v="0"/>
    <x v="0"/>
    <x v="1"/>
    <x v="2"/>
    <x v="0"/>
    <x v="0"/>
    <x v="0"/>
    <x v="1"/>
    <n v="1"/>
    <n v="1"/>
    <n v="0"/>
    <x v="596"/>
    <n v="0"/>
    <n v="0"/>
    <x v="1"/>
    <n v="0"/>
    <x v="0"/>
    <x v="0"/>
    <x v="0"/>
  </r>
  <r>
    <x v="4444"/>
    <d v="2018-12-11T00:00:00"/>
    <x v="743"/>
    <x v="55"/>
    <x v="1"/>
    <x v="0"/>
    <x v="1"/>
    <x v="5"/>
    <x v="0"/>
    <x v="0"/>
    <x v="0"/>
    <x v="1"/>
    <n v="1"/>
    <n v="1"/>
    <n v="0"/>
    <x v="340"/>
    <n v="0"/>
    <n v="0"/>
    <x v="1"/>
    <n v="0"/>
    <x v="0"/>
    <x v="0"/>
    <x v="0"/>
  </r>
  <r>
    <x v="4445"/>
    <d v="2018-12-11T00:00:00"/>
    <x v="722"/>
    <x v="31"/>
    <x v="0"/>
    <x v="1"/>
    <x v="1"/>
    <x v="3"/>
    <x v="0"/>
    <x v="0"/>
    <x v="0"/>
    <x v="0"/>
    <n v="1"/>
    <n v="1"/>
    <n v="0"/>
    <x v="186"/>
    <n v="0"/>
    <n v="0"/>
    <x v="0"/>
    <n v="1"/>
    <x v="0"/>
    <x v="0"/>
    <x v="0"/>
  </r>
  <r>
    <x v="4446"/>
    <d v="2018-12-11T00:00:00"/>
    <x v="761"/>
    <x v="11"/>
    <x v="1"/>
    <x v="1"/>
    <x v="1"/>
    <x v="7"/>
    <x v="0"/>
    <x v="0"/>
    <x v="0"/>
    <x v="0"/>
    <n v="0"/>
    <n v="1"/>
    <n v="0"/>
    <x v="1149"/>
    <n v="1"/>
    <n v="0"/>
    <x v="0"/>
    <n v="0"/>
    <x v="0"/>
    <x v="0"/>
    <x v="0"/>
  </r>
  <r>
    <x v="4447"/>
    <s v="13/11/2018"/>
    <x v="763"/>
    <x v="46"/>
    <x v="1"/>
    <x v="0"/>
    <x v="0"/>
    <x v="7"/>
    <x v="0"/>
    <x v="0"/>
    <x v="0"/>
    <x v="1"/>
    <n v="1"/>
    <n v="1"/>
    <n v="0"/>
    <x v="345"/>
    <n v="1"/>
    <n v="1"/>
    <x v="1"/>
    <n v="0"/>
    <x v="0"/>
    <x v="0"/>
    <x v="0"/>
  </r>
  <r>
    <x v="4448"/>
    <d v="2018-11-13T00:00:00"/>
    <x v="764"/>
    <x v="71"/>
    <x v="0"/>
    <x v="1"/>
    <x v="0"/>
    <x v="0"/>
    <x v="1"/>
    <x v="0"/>
    <x v="0"/>
    <x v="1"/>
    <n v="1"/>
    <n v="1"/>
    <n v="0"/>
    <x v="311"/>
    <n v="0"/>
    <n v="1"/>
    <x v="1"/>
    <n v="1"/>
    <x v="1"/>
    <x v="0"/>
    <x v="0"/>
  </r>
  <r>
    <x v="4449"/>
    <d v="2018-11-13T00:00:00"/>
    <x v="425"/>
    <x v="12"/>
    <x v="0"/>
    <x v="1"/>
    <x v="0"/>
    <x v="24"/>
    <x v="1"/>
    <x v="0"/>
    <x v="0"/>
    <x v="1"/>
    <n v="0"/>
    <n v="1"/>
    <n v="0"/>
    <x v="695"/>
    <n v="1"/>
    <n v="1"/>
    <x v="1"/>
    <n v="1"/>
    <x v="0"/>
    <x v="0"/>
    <x v="0"/>
  </r>
  <r>
    <x v="4450"/>
    <s v="13/11/2018"/>
    <x v="771"/>
    <x v="68"/>
    <x v="1"/>
    <x v="0"/>
    <x v="0"/>
    <x v="20"/>
    <x v="0"/>
    <x v="0"/>
    <x v="0"/>
    <x v="1"/>
    <n v="0"/>
    <n v="0"/>
    <n v="0"/>
    <x v="1150"/>
    <n v="1"/>
    <n v="0"/>
    <x v="0"/>
    <n v="0"/>
    <x v="0"/>
    <x v="0"/>
    <x v="0"/>
  </r>
  <r>
    <x v="4451"/>
    <s v="13/11/2018"/>
    <x v="771"/>
    <x v="68"/>
    <x v="1"/>
    <x v="0"/>
    <x v="0"/>
    <x v="20"/>
    <x v="0"/>
    <x v="0"/>
    <x v="0"/>
    <x v="1"/>
    <n v="0"/>
    <n v="0"/>
    <n v="0"/>
    <x v="1150"/>
    <n v="1"/>
    <n v="0"/>
    <x v="0"/>
    <n v="0"/>
    <x v="0"/>
    <x v="0"/>
    <x v="0"/>
  </r>
  <r>
    <x v="4452"/>
    <s v="13/11/2018"/>
    <x v="763"/>
    <x v="23"/>
    <x v="0"/>
    <x v="0"/>
    <x v="0"/>
    <x v="7"/>
    <x v="0"/>
    <x v="0"/>
    <x v="0"/>
    <x v="1"/>
    <n v="1"/>
    <n v="1"/>
    <n v="1"/>
    <x v="146"/>
    <n v="0"/>
    <n v="0"/>
    <x v="0"/>
    <n v="1"/>
    <x v="0"/>
    <x v="0"/>
    <x v="0"/>
  </r>
  <r>
    <x v="4453"/>
    <s v="13/11/2018"/>
    <x v="722"/>
    <x v="8"/>
    <x v="0"/>
    <x v="0"/>
    <x v="0"/>
    <x v="10"/>
    <x v="0"/>
    <x v="0"/>
    <x v="1"/>
    <x v="1"/>
    <n v="0"/>
    <n v="0"/>
    <n v="0"/>
    <x v="1146"/>
    <n v="1"/>
    <n v="0"/>
    <x v="0"/>
    <n v="0"/>
    <x v="0"/>
    <x v="0"/>
    <x v="1"/>
  </r>
  <r>
    <x v="4454"/>
    <s v="13/11/2018"/>
    <x v="747"/>
    <x v="9"/>
    <x v="0"/>
    <x v="1"/>
    <x v="0"/>
    <x v="13"/>
    <x v="0"/>
    <x v="0"/>
    <x v="0"/>
    <x v="0"/>
    <n v="1"/>
    <n v="1"/>
    <n v="0"/>
    <x v="276"/>
    <n v="0"/>
    <n v="1"/>
    <x v="1"/>
    <n v="1"/>
    <x v="1"/>
    <x v="0"/>
    <x v="0"/>
  </r>
  <r>
    <x v="4455"/>
    <s v="13/11/2018"/>
    <x v="765"/>
    <x v="1"/>
    <x v="0"/>
    <x v="1"/>
    <x v="0"/>
    <x v="19"/>
    <x v="0"/>
    <x v="0"/>
    <x v="0"/>
    <x v="1"/>
    <n v="1"/>
    <n v="1"/>
    <n v="0"/>
    <x v="10"/>
    <n v="0"/>
    <n v="1"/>
    <x v="1"/>
    <n v="0"/>
    <x v="0"/>
    <x v="0"/>
    <x v="0"/>
  </r>
  <r>
    <x v="4456"/>
    <s v="13/11/2018"/>
    <x v="765"/>
    <x v="1"/>
    <x v="0"/>
    <x v="1"/>
    <x v="0"/>
    <x v="19"/>
    <x v="0"/>
    <x v="0"/>
    <x v="0"/>
    <x v="1"/>
    <n v="1"/>
    <n v="1"/>
    <n v="0"/>
    <x v="10"/>
    <n v="0"/>
    <n v="1"/>
    <x v="1"/>
    <n v="0"/>
    <x v="0"/>
    <x v="0"/>
    <x v="0"/>
  </r>
  <r>
    <x v="4457"/>
    <d v="2018-11-13T00:00:00"/>
    <x v="772"/>
    <x v="22"/>
    <x v="1"/>
    <x v="1"/>
    <x v="0"/>
    <x v="5"/>
    <x v="1"/>
    <x v="0"/>
    <x v="0"/>
    <x v="1"/>
    <n v="0"/>
    <n v="1"/>
    <n v="0"/>
    <x v="888"/>
    <n v="1"/>
    <n v="1"/>
    <x v="1"/>
    <n v="1"/>
    <x v="1"/>
    <x v="0"/>
    <x v="0"/>
  </r>
  <r>
    <x v="4458"/>
    <s v="13/11/2018"/>
    <x v="749"/>
    <x v="15"/>
    <x v="0"/>
    <x v="1"/>
    <x v="0"/>
    <x v="2"/>
    <x v="0"/>
    <x v="0"/>
    <x v="0"/>
    <x v="0"/>
    <n v="0"/>
    <n v="1"/>
    <n v="0"/>
    <x v="194"/>
    <n v="0"/>
    <n v="0"/>
    <x v="1"/>
    <n v="1"/>
    <x v="1"/>
    <x v="1"/>
    <x v="0"/>
  </r>
  <r>
    <x v="4459"/>
    <s v="13/11/2018"/>
    <x v="763"/>
    <x v="14"/>
    <x v="1"/>
    <x v="1"/>
    <x v="0"/>
    <x v="7"/>
    <x v="0"/>
    <x v="0"/>
    <x v="0"/>
    <x v="0"/>
    <n v="0"/>
    <n v="0"/>
    <n v="0"/>
    <x v="106"/>
    <n v="0"/>
    <n v="0"/>
    <x v="0"/>
    <n v="0"/>
    <x v="0"/>
    <x v="0"/>
    <x v="0"/>
  </r>
  <r>
    <x v="4460"/>
    <s v="13/11/2018"/>
    <x v="722"/>
    <x v="36"/>
    <x v="0"/>
    <x v="0"/>
    <x v="1"/>
    <x v="10"/>
    <x v="0"/>
    <x v="0"/>
    <x v="0"/>
    <x v="1"/>
    <n v="1"/>
    <n v="1"/>
    <n v="0"/>
    <x v="604"/>
    <n v="0"/>
    <n v="0"/>
    <x v="1"/>
    <n v="0"/>
    <x v="0"/>
    <x v="0"/>
    <x v="0"/>
  </r>
  <r>
    <x v="4461"/>
    <s v="13/11/2018"/>
    <x v="763"/>
    <x v="10"/>
    <x v="1"/>
    <x v="0"/>
    <x v="1"/>
    <x v="7"/>
    <x v="0"/>
    <x v="1"/>
    <x v="0"/>
    <x v="1"/>
    <n v="1"/>
    <n v="1"/>
    <n v="0"/>
    <x v="463"/>
    <n v="0"/>
    <n v="0"/>
    <x v="0"/>
    <n v="0"/>
    <x v="0"/>
    <x v="0"/>
    <x v="1"/>
  </r>
  <r>
    <x v="4462"/>
    <s v="13/11/2018"/>
    <x v="743"/>
    <x v="33"/>
    <x v="0"/>
    <x v="1"/>
    <x v="1"/>
    <x v="18"/>
    <x v="0"/>
    <x v="0"/>
    <x v="0"/>
    <x v="0"/>
    <n v="0"/>
    <n v="0"/>
    <n v="0"/>
    <x v="10"/>
    <n v="0"/>
    <n v="0"/>
    <x v="1"/>
    <n v="0"/>
    <x v="0"/>
    <x v="0"/>
    <x v="0"/>
  </r>
  <r>
    <x v="4463"/>
    <s v="13/11/2018"/>
    <x v="773"/>
    <x v="76"/>
    <x v="0"/>
    <x v="1"/>
    <x v="1"/>
    <x v="8"/>
    <x v="0"/>
    <x v="0"/>
    <x v="0"/>
    <x v="1"/>
    <n v="0"/>
    <n v="0"/>
    <n v="0"/>
    <x v="395"/>
    <n v="0"/>
    <n v="0"/>
    <x v="1"/>
    <n v="0"/>
    <x v="0"/>
    <x v="0"/>
    <x v="0"/>
  </r>
  <r>
    <x v="4464"/>
    <s v="13/11/2018"/>
    <x v="773"/>
    <x v="76"/>
    <x v="0"/>
    <x v="1"/>
    <x v="1"/>
    <x v="8"/>
    <x v="0"/>
    <x v="0"/>
    <x v="0"/>
    <x v="1"/>
    <n v="0"/>
    <n v="0"/>
    <n v="0"/>
    <x v="395"/>
    <n v="0"/>
    <n v="0"/>
    <x v="1"/>
    <n v="0"/>
    <x v="0"/>
    <x v="0"/>
    <x v="0"/>
  </r>
  <r>
    <x v="4465"/>
    <s v="13/11/2018"/>
    <x v="749"/>
    <x v="27"/>
    <x v="0"/>
    <x v="1"/>
    <x v="1"/>
    <x v="2"/>
    <x v="0"/>
    <x v="0"/>
    <x v="1"/>
    <x v="0"/>
    <n v="0"/>
    <n v="0"/>
    <n v="0"/>
    <x v="408"/>
    <n v="0"/>
    <n v="0"/>
    <x v="0"/>
    <n v="0"/>
    <x v="0"/>
    <x v="0"/>
    <x v="1"/>
  </r>
  <r>
    <x v="4466"/>
    <s v="14/11/2018"/>
    <x v="731"/>
    <x v="9"/>
    <x v="1"/>
    <x v="1"/>
    <x v="0"/>
    <x v="19"/>
    <x v="0"/>
    <x v="0"/>
    <x v="0"/>
    <x v="1"/>
    <n v="1"/>
    <n v="1"/>
    <n v="0"/>
    <x v="409"/>
    <n v="0"/>
    <n v="1"/>
    <x v="1"/>
    <n v="0"/>
    <x v="0"/>
    <x v="0"/>
    <x v="0"/>
  </r>
  <r>
    <x v="4467"/>
    <d v="2018-11-14T00:00:00"/>
    <x v="774"/>
    <x v="15"/>
    <x v="0"/>
    <x v="1"/>
    <x v="0"/>
    <x v="13"/>
    <x v="1"/>
    <x v="0"/>
    <x v="0"/>
    <x v="1"/>
    <n v="0"/>
    <n v="0"/>
    <n v="0"/>
    <x v="643"/>
    <n v="0"/>
    <n v="1"/>
    <x v="0"/>
    <n v="1"/>
    <x v="0"/>
    <x v="0"/>
    <x v="0"/>
  </r>
  <r>
    <x v="4468"/>
    <s v="14/11/2018"/>
    <x v="773"/>
    <x v="14"/>
    <x v="0"/>
    <x v="0"/>
    <x v="0"/>
    <x v="2"/>
    <x v="0"/>
    <x v="0"/>
    <x v="0"/>
    <x v="1"/>
    <n v="1"/>
    <n v="1"/>
    <n v="0"/>
    <x v="510"/>
    <n v="0"/>
    <n v="1"/>
    <x v="1"/>
    <n v="1"/>
    <x v="0"/>
    <x v="0"/>
    <x v="0"/>
  </r>
  <r>
    <x v="4469"/>
    <s v="14/11/2018"/>
    <x v="749"/>
    <x v="18"/>
    <x v="0"/>
    <x v="0"/>
    <x v="0"/>
    <x v="13"/>
    <x v="0"/>
    <x v="0"/>
    <x v="0"/>
    <x v="0"/>
    <n v="0"/>
    <n v="0"/>
    <n v="0"/>
    <x v="564"/>
    <n v="0"/>
    <n v="0"/>
    <x v="0"/>
    <n v="1"/>
    <x v="0"/>
    <x v="0"/>
    <x v="0"/>
  </r>
  <r>
    <x v="4470"/>
    <s v="14/11/2018"/>
    <x v="763"/>
    <x v="10"/>
    <x v="0"/>
    <x v="0"/>
    <x v="0"/>
    <x v="0"/>
    <x v="0"/>
    <x v="0"/>
    <x v="0"/>
    <x v="0"/>
    <n v="0"/>
    <n v="0"/>
    <n v="0"/>
    <x v="632"/>
    <n v="0"/>
    <n v="0"/>
    <x v="1"/>
    <n v="0"/>
    <x v="0"/>
    <x v="0"/>
    <x v="0"/>
  </r>
  <r>
    <x v="4471"/>
    <s v="14/11/2018"/>
    <x v="761"/>
    <x v="9"/>
    <x v="0"/>
    <x v="1"/>
    <x v="0"/>
    <x v="5"/>
    <x v="2"/>
    <x v="1"/>
    <x v="0"/>
    <x v="1"/>
    <n v="0"/>
    <n v="0"/>
    <n v="0"/>
    <x v="669"/>
    <n v="1"/>
    <n v="1"/>
    <x v="1"/>
    <n v="0"/>
    <x v="0"/>
    <x v="0"/>
    <x v="1"/>
  </r>
  <r>
    <x v="4472"/>
    <s v="14/11/2018"/>
    <x v="722"/>
    <x v="9"/>
    <x v="0"/>
    <x v="0"/>
    <x v="1"/>
    <x v="7"/>
    <x v="0"/>
    <x v="0"/>
    <x v="1"/>
    <x v="0"/>
    <n v="1"/>
    <n v="1"/>
    <n v="0"/>
    <x v="151"/>
    <n v="0"/>
    <n v="0"/>
    <x v="0"/>
    <n v="1"/>
    <x v="0"/>
    <x v="0"/>
    <x v="1"/>
  </r>
  <r>
    <x v="4473"/>
    <s v="15/11/2018"/>
    <x v="768"/>
    <x v="51"/>
    <x v="1"/>
    <x v="1"/>
    <x v="0"/>
    <x v="7"/>
    <x v="0"/>
    <x v="0"/>
    <x v="0"/>
    <x v="1"/>
    <n v="1"/>
    <n v="1"/>
    <n v="0"/>
    <x v="464"/>
    <n v="1"/>
    <n v="1"/>
    <x v="1"/>
    <n v="0"/>
    <x v="0"/>
    <x v="0"/>
    <x v="0"/>
  </r>
  <r>
    <x v="4474"/>
    <s v="15/11/2018"/>
    <x v="747"/>
    <x v="18"/>
    <x v="0"/>
    <x v="0"/>
    <x v="0"/>
    <x v="19"/>
    <x v="0"/>
    <x v="0"/>
    <x v="0"/>
    <x v="0"/>
    <n v="0"/>
    <n v="1"/>
    <n v="0"/>
    <x v="190"/>
    <n v="0"/>
    <n v="1"/>
    <x v="0"/>
    <n v="0"/>
    <x v="0"/>
    <x v="0"/>
    <x v="0"/>
  </r>
  <r>
    <x v="4475"/>
    <s v="15/11/2018"/>
    <x v="768"/>
    <x v="12"/>
    <x v="0"/>
    <x v="0"/>
    <x v="0"/>
    <x v="7"/>
    <x v="0"/>
    <x v="0"/>
    <x v="0"/>
    <x v="1"/>
    <n v="1"/>
    <n v="1"/>
    <n v="0"/>
    <x v="210"/>
    <n v="0"/>
    <n v="0"/>
    <x v="1"/>
    <n v="0"/>
    <x v="0"/>
    <x v="0"/>
    <x v="0"/>
  </r>
  <r>
    <x v="4476"/>
    <s v="15/11/2018"/>
    <x v="747"/>
    <x v="11"/>
    <x v="0"/>
    <x v="0"/>
    <x v="0"/>
    <x v="19"/>
    <x v="0"/>
    <x v="0"/>
    <x v="0"/>
    <x v="1"/>
    <n v="0"/>
    <n v="0"/>
    <n v="0"/>
    <x v="124"/>
    <n v="1"/>
    <n v="0"/>
    <x v="1"/>
    <n v="0"/>
    <x v="0"/>
    <x v="0"/>
    <x v="0"/>
  </r>
  <r>
    <x v="4477"/>
    <s v="15/11/2018"/>
    <x v="761"/>
    <x v="26"/>
    <x v="1"/>
    <x v="0"/>
    <x v="0"/>
    <x v="18"/>
    <x v="2"/>
    <x v="0"/>
    <x v="0"/>
    <x v="1"/>
    <n v="0"/>
    <n v="0"/>
    <n v="0"/>
    <x v="1"/>
    <n v="1"/>
    <n v="0"/>
    <x v="1"/>
    <n v="0"/>
    <x v="0"/>
    <x v="0"/>
    <x v="0"/>
  </r>
  <r>
    <x v="4478"/>
    <s v="15/11/2018"/>
    <x v="773"/>
    <x v="38"/>
    <x v="0"/>
    <x v="1"/>
    <x v="0"/>
    <x v="13"/>
    <x v="0"/>
    <x v="0"/>
    <x v="0"/>
    <x v="0"/>
    <n v="1"/>
    <n v="1"/>
    <n v="0"/>
    <x v="742"/>
    <n v="0"/>
    <n v="1"/>
    <x v="0"/>
    <n v="0"/>
    <x v="0"/>
    <x v="0"/>
    <x v="0"/>
  </r>
  <r>
    <x v="4479"/>
    <s v="15/11/2018"/>
    <x v="731"/>
    <x v="15"/>
    <x v="1"/>
    <x v="1"/>
    <x v="0"/>
    <x v="3"/>
    <x v="2"/>
    <x v="0"/>
    <x v="0"/>
    <x v="1"/>
    <n v="0"/>
    <n v="0"/>
    <n v="0"/>
    <x v="1063"/>
    <n v="0"/>
    <n v="1"/>
    <x v="0"/>
    <n v="0"/>
    <x v="0"/>
    <x v="0"/>
    <x v="0"/>
  </r>
  <r>
    <x v="4480"/>
    <s v="15/11/2018"/>
    <x v="333"/>
    <x v="2"/>
    <x v="1"/>
    <x v="1"/>
    <x v="0"/>
    <x v="16"/>
    <x v="0"/>
    <x v="0"/>
    <x v="0"/>
    <x v="0"/>
    <n v="0"/>
    <n v="1"/>
    <n v="1"/>
    <x v="981"/>
    <n v="0"/>
    <n v="0"/>
    <x v="0"/>
    <n v="1"/>
    <x v="0"/>
    <x v="1"/>
    <x v="0"/>
  </r>
  <r>
    <x v="4481"/>
    <s v="15/11/2018"/>
    <x v="731"/>
    <x v="1"/>
    <x v="1"/>
    <x v="0"/>
    <x v="1"/>
    <x v="3"/>
    <x v="0"/>
    <x v="0"/>
    <x v="0"/>
    <x v="1"/>
    <n v="1"/>
    <n v="1"/>
    <n v="0"/>
    <x v="648"/>
    <n v="0"/>
    <n v="0"/>
    <x v="1"/>
    <n v="0"/>
    <x v="0"/>
    <x v="0"/>
    <x v="0"/>
  </r>
  <r>
    <x v="4482"/>
    <d v="2018-11-16T00:00:00"/>
    <x v="738"/>
    <x v="31"/>
    <x v="1"/>
    <x v="0"/>
    <x v="0"/>
    <x v="13"/>
    <x v="1"/>
    <x v="0"/>
    <x v="0"/>
    <x v="0"/>
    <n v="0"/>
    <n v="0"/>
    <n v="0"/>
    <x v="50"/>
    <n v="1"/>
    <n v="0"/>
    <x v="0"/>
    <n v="1"/>
    <x v="0"/>
    <x v="0"/>
    <x v="0"/>
  </r>
  <r>
    <x v="4483"/>
    <s v="16/11/2018"/>
    <x v="722"/>
    <x v="31"/>
    <x v="1"/>
    <x v="1"/>
    <x v="0"/>
    <x v="5"/>
    <x v="0"/>
    <x v="0"/>
    <x v="0"/>
    <x v="1"/>
    <n v="0"/>
    <n v="0"/>
    <n v="0"/>
    <x v="823"/>
    <n v="0"/>
    <n v="0"/>
    <x v="1"/>
    <n v="0"/>
    <x v="0"/>
    <x v="0"/>
    <x v="0"/>
  </r>
  <r>
    <x v="4484"/>
    <s v="16/11/2018"/>
    <x v="773"/>
    <x v="12"/>
    <x v="1"/>
    <x v="1"/>
    <x v="0"/>
    <x v="9"/>
    <x v="0"/>
    <x v="0"/>
    <x v="0"/>
    <x v="0"/>
    <n v="1"/>
    <n v="1"/>
    <n v="0"/>
    <x v="320"/>
    <n v="0"/>
    <n v="0"/>
    <x v="0"/>
    <n v="1"/>
    <x v="0"/>
    <x v="0"/>
    <x v="0"/>
  </r>
  <r>
    <x v="4485"/>
    <d v="2018-11-16T00:00:00"/>
    <x v="775"/>
    <x v="32"/>
    <x v="1"/>
    <x v="1"/>
    <x v="0"/>
    <x v="0"/>
    <x v="1"/>
    <x v="0"/>
    <x v="0"/>
    <x v="1"/>
    <n v="1"/>
    <n v="1"/>
    <n v="0"/>
    <x v="628"/>
    <n v="0"/>
    <n v="1"/>
    <x v="0"/>
    <n v="0"/>
    <x v="1"/>
    <x v="0"/>
    <x v="0"/>
  </r>
  <r>
    <x v="4486"/>
    <s v="16/11/2018"/>
    <x v="731"/>
    <x v="26"/>
    <x v="1"/>
    <x v="1"/>
    <x v="0"/>
    <x v="10"/>
    <x v="0"/>
    <x v="0"/>
    <x v="0"/>
    <x v="1"/>
    <n v="1"/>
    <n v="1"/>
    <n v="0"/>
    <x v="3"/>
    <n v="0"/>
    <n v="0"/>
    <x v="0"/>
    <n v="0"/>
    <x v="0"/>
    <x v="0"/>
    <x v="0"/>
  </r>
  <r>
    <x v="4487"/>
    <d v="2018-11-16T00:00:00"/>
    <x v="766"/>
    <x v="13"/>
    <x v="0"/>
    <x v="1"/>
    <x v="0"/>
    <x v="18"/>
    <x v="1"/>
    <x v="1"/>
    <x v="0"/>
    <x v="1"/>
    <n v="1"/>
    <n v="0"/>
    <n v="0"/>
    <x v="1151"/>
    <n v="0"/>
    <n v="1"/>
    <x v="0"/>
    <n v="1"/>
    <x v="1"/>
    <x v="0"/>
    <x v="1"/>
  </r>
  <r>
    <x v="4488"/>
    <s v="16/11/2018"/>
    <x v="731"/>
    <x v="28"/>
    <x v="0"/>
    <x v="1"/>
    <x v="0"/>
    <x v="10"/>
    <x v="2"/>
    <x v="0"/>
    <x v="1"/>
    <x v="1"/>
    <n v="0"/>
    <n v="0"/>
    <n v="1"/>
    <x v="793"/>
    <n v="0"/>
    <n v="0"/>
    <x v="0"/>
    <n v="1"/>
    <x v="1"/>
    <x v="0"/>
    <x v="1"/>
  </r>
  <r>
    <x v="4489"/>
    <s v="16/11/2018"/>
    <x v="749"/>
    <x v="14"/>
    <x v="0"/>
    <x v="1"/>
    <x v="0"/>
    <x v="19"/>
    <x v="0"/>
    <x v="0"/>
    <x v="1"/>
    <x v="0"/>
    <n v="1"/>
    <n v="1"/>
    <n v="0"/>
    <x v="451"/>
    <n v="0"/>
    <n v="0"/>
    <x v="1"/>
    <n v="0"/>
    <x v="0"/>
    <x v="0"/>
    <x v="1"/>
  </r>
  <r>
    <x v="4490"/>
    <s v="16/11/2018"/>
    <x v="771"/>
    <x v="18"/>
    <x v="0"/>
    <x v="1"/>
    <x v="0"/>
    <x v="2"/>
    <x v="0"/>
    <x v="0"/>
    <x v="0"/>
    <x v="1"/>
    <n v="0"/>
    <n v="1"/>
    <n v="0"/>
    <x v="906"/>
    <n v="0"/>
    <n v="1"/>
    <x v="0"/>
    <n v="0"/>
    <x v="0"/>
    <x v="0"/>
    <x v="0"/>
  </r>
  <r>
    <x v="4491"/>
    <s v="16/11/2018"/>
    <x v="762"/>
    <x v="62"/>
    <x v="0"/>
    <x v="1"/>
    <x v="0"/>
    <x v="8"/>
    <x v="0"/>
    <x v="1"/>
    <x v="1"/>
    <x v="1"/>
    <n v="0"/>
    <n v="0"/>
    <n v="0"/>
    <x v="313"/>
    <n v="0"/>
    <n v="0"/>
    <x v="0"/>
    <n v="0"/>
    <x v="1"/>
    <x v="0"/>
    <x v="2"/>
  </r>
  <r>
    <x v="4492"/>
    <s v="16/11/2018"/>
    <x v="776"/>
    <x v="51"/>
    <x v="0"/>
    <x v="1"/>
    <x v="0"/>
    <x v="45"/>
    <x v="2"/>
    <x v="0"/>
    <x v="0"/>
    <x v="1"/>
    <n v="0"/>
    <n v="0"/>
    <n v="0"/>
    <x v="403"/>
    <n v="1"/>
    <n v="0"/>
    <x v="0"/>
    <n v="0"/>
    <x v="0"/>
    <x v="0"/>
    <x v="0"/>
  </r>
  <r>
    <x v="4493"/>
    <s v="17/11/2018"/>
    <x v="731"/>
    <x v="8"/>
    <x v="0"/>
    <x v="0"/>
    <x v="0"/>
    <x v="7"/>
    <x v="2"/>
    <x v="1"/>
    <x v="1"/>
    <x v="1"/>
    <n v="0"/>
    <n v="1"/>
    <n v="0"/>
    <x v="207"/>
    <n v="0"/>
    <n v="0"/>
    <x v="0"/>
    <n v="0"/>
    <x v="0"/>
    <x v="0"/>
    <x v="2"/>
  </r>
  <r>
    <x v="4494"/>
    <s v="17/11/2018"/>
    <x v="749"/>
    <x v="26"/>
    <x v="0"/>
    <x v="1"/>
    <x v="0"/>
    <x v="3"/>
    <x v="0"/>
    <x v="0"/>
    <x v="0"/>
    <x v="0"/>
    <n v="0"/>
    <n v="0"/>
    <n v="0"/>
    <x v="240"/>
    <n v="0"/>
    <n v="0"/>
    <x v="1"/>
    <n v="0"/>
    <x v="0"/>
    <x v="0"/>
    <x v="0"/>
  </r>
  <r>
    <x v="4495"/>
    <s v="17/11/2018"/>
    <x v="765"/>
    <x v="26"/>
    <x v="1"/>
    <x v="1"/>
    <x v="0"/>
    <x v="0"/>
    <x v="0"/>
    <x v="0"/>
    <x v="0"/>
    <x v="1"/>
    <n v="0"/>
    <n v="1"/>
    <n v="0"/>
    <x v="124"/>
    <n v="0"/>
    <n v="1"/>
    <x v="1"/>
    <n v="0"/>
    <x v="0"/>
    <x v="0"/>
    <x v="0"/>
  </r>
  <r>
    <x v="4496"/>
    <s v="17/11/2018"/>
    <x v="777"/>
    <x v="11"/>
    <x v="1"/>
    <x v="1"/>
    <x v="0"/>
    <x v="9"/>
    <x v="0"/>
    <x v="0"/>
    <x v="0"/>
    <x v="1"/>
    <n v="1"/>
    <n v="1"/>
    <n v="0"/>
    <x v="20"/>
    <n v="0"/>
    <n v="1"/>
    <x v="0"/>
    <n v="0"/>
    <x v="0"/>
    <x v="0"/>
    <x v="0"/>
  </r>
  <r>
    <x v="4497"/>
    <d v="2018-11-17T00:00:00"/>
    <x v="778"/>
    <x v="9"/>
    <x v="0"/>
    <x v="1"/>
    <x v="0"/>
    <x v="14"/>
    <x v="1"/>
    <x v="0"/>
    <x v="0"/>
    <x v="1"/>
    <n v="1"/>
    <n v="0"/>
    <n v="0"/>
    <x v="613"/>
    <n v="0"/>
    <n v="1"/>
    <x v="0"/>
    <n v="1"/>
    <x v="1"/>
    <x v="0"/>
    <x v="0"/>
  </r>
  <r>
    <x v="4498"/>
    <s v="18/11/2018"/>
    <x v="755"/>
    <x v="27"/>
    <x v="0"/>
    <x v="0"/>
    <x v="0"/>
    <x v="2"/>
    <x v="0"/>
    <x v="0"/>
    <x v="0"/>
    <x v="1"/>
    <n v="1"/>
    <n v="1"/>
    <n v="0"/>
    <x v="1020"/>
    <n v="1"/>
    <n v="1"/>
    <x v="1"/>
    <n v="0"/>
    <x v="0"/>
    <x v="0"/>
    <x v="0"/>
  </r>
  <r>
    <x v="4499"/>
    <s v="18/11/2018"/>
    <x v="420"/>
    <x v="11"/>
    <x v="0"/>
    <x v="0"/>
    <x v="0"/>
    <x v="21"/>
    <x v="0"/>
    <x v="0"/>
    <x v="0"/>
    <x v="0"/>
    <n v="0"/>
    <n v="0"/>
    <n v="1"/>
    <x v="1152"/>
    <n v="0"/>
    <n v="0"/>
    <x v="0"/>
    <n v="1"/>
    <x v="0"/>
    <x v="0"/>
    <x v="0"/>
  </r>
  <r>
    <x v="4500"/>
    <d v="2018-11-18T00:00:00"/>
    <x v="744"/>
    <x v="51"/>
    <x v="0"/>
    <x v="0"/>
    <x v="0"/>
    <x v="0"/>
    <x v="1"/>
    <x v="0"/>
    <x v="0"/>
    <x v="1"/>
    <n v="0"/>
    <n v="1"/>
    <n v="0"/>
    <x v="47"/>
    <n v="0"/>
    <n v="0"/>
    <x v="0"/>
    <n v="1"/>
    <x v="1"/>
    <x v="0"/>
    <x v="0"/>
  </r>
  <r>
    <x v="4501"/>
    <s v="18/11/2018"/>
    <x v="770"/>
    <x v="7"/>
    <x v="0"/>
    <x v="0"/>
    <x v="0"/>
    <x v="11"/>
    <x v="0"/>
    <x v="0"/>
    <x v="0"/>
    <x v="0"/>
    <n v="1"/>
    <n v="1"/>
    <n v="0"/>
    <x v="1153"/>
    <n v="0"/>
    <n v="1"/>
    <x v="0"/>
    <n v="0"/>
    <x v="0"/>
    <x v="0"/>
    <x v="0"/>
  </r>
  <r>
    <x v="4502"/>
    <s v="18/11/2018"/>
    <x v="773"/>
    <x v="11"/>
    <x v="0"/>
    <x v="1"/>
    <x v="0"/>
    <x v="3"/>
    <x v="0"/>
    <x v="0"/>
    <x v="0"/>
    <x v="0"/>
    <n v="1"/>
    <n v="1"/>
    <n v="0"/>
    <x v="98"/>
    <n v="1"/>
    <n v="0"/>
    <x v="1"/>
    <n v="0"/>
    <x v="0"/>
    <x v="0"/>
    <x v="0"/>
  </r>
  <r>
    <x v="4503"/>
    <d v="2018-11-18T00:00:00"/>
    <x v="779"/>
    <x v="8"/>
    <x v="0"/>
    <x v="1"/>
    <x v="0"/>
    <x v="13"/>
    <x v="1"/>
    <x v="0"/>
    <x v="0"/>
    <x v="0"/>
    <n v="0"/>
    <n v="0"/>
    <n v="0"/>
    <x v="323"/>
    <n v="1"/>
    <n v="0"/>
    <x v="1"/>
    <n v="1"/>
    <x v="1"/>
    <x v="0"/>
    <x v="0"/>
  </r>
  <r>
    <x v="4504"/>
    <s v="18/11/2018"/>
    <x v="333"/>
    <x v="5"/>
    <x v="0"/>
    <x v="1"/>
    <x v="0"/>
    <x v="14"/>
    <x v="0"/>
    <x v="0"/>
    <x v="0"/>
    <x v="1"/>
    <n v="1"/>
    <n v="1"/>
    <n v="0"/>
    <x v="1154"/>
    <n v="0"/>
    <n v="1"/>
    <x v="0"/>
    <n v="0"/>
    <x v="0"/>
    <x v="0"/>
    <x v="0"/>
  </r>
  <r>
    <x v="4505"/>
    <s v="18/11/2018"/>
    <x v="768"/>
    <x v="18"/>
    <x v="1"/>
    <x v="1"/>
    <x v="0"/>
    <x v="18"/>
    <x v="2"/>
    <x v="0"/>
    <x v="0"/>
    <x v="0"/>
    <n v="1"/>
    <n v="1"/>
    <n v="0"/>
    <x v="446"/>
    <n v="0"/>
    <n v="1"/>
    <x v="0"/>
    <n v="0"/>
    <x v="0"/>
    <x v="0"/>
    <x v="0"/>
  </r>
  <r>
    <x v="4506"/>
    <s v="18/11/2018"/>
    <x v="769"/>
    <x v="7"/>
    <x v="0"/>
    <x v="1"/>
    <x v="0"/>
    <x v="8"/>
    <x v="0"/>
    <x v="0"/>
    <x v="0"/>
    <x v="1"/>
    <n v="1"/>
    <n v="1"/>
    <n v="0"/>
    <x v="409"/>
    <n v="0"/>
    <n v="0"/>
    <x v="1"/>
    <n v="1"/>
    <x v="0"/>
    <x v="0"/>
    <x v="0"/>
  </r>
  <r>
    <x v="4507"/>
    <s v="18/11/2018"/>
    <x v="769"/>
    <x v="7"/>
    <x v="0"/>
    <x v="1"/>
    <x v="0"/>
    <x v="8"/>
    <x v="0"/>
    <x v="0"/>
    <x v="0"/>
    <x v="1"/>
    <n v="1"/>
    <n v="1"/>
    <n v="0"/>
    <x v="409"/>
    <n v="0"/>
    <n v="0"/>
    <x v="1"/>
    <n v="1"/>
    <x v="0"/>
    <x v="0"/>
    <x v="0"/>
  </r>
  <r>
    <x v="4508"/>
    <d v="2018-11-18T00:00:00"/>
    <x v="780"/>
    <x v="14"/>
    <x v="0"/>
    <x v="1"/>
    <x v="0"/>
    <x v="7"/>
    <x v="1"/>
    <x v="0"/>
    <x v="0"/>
    <x v="0"/>
    <n v="1"/>
    <n v="1"/>
    <n v="0"/>
    <x v="716"/>
    <n v="0"/>
    <n v="1"/>
    <x v="0"/>
    <n v="0"/>
    <x v="1"/>
    <x v="0"/>
    <x v="0"/>
  </r>
  <r>
    <x v="4509"/>
    <s v="18/11/2018"/>
    <x v="749"/>
    <x v="11"/>
    <x v="0"/>
    <x v="0"/>
    <x v="1"/>
    <x v="10"/>
    <x v="0"/>
    <x v="0"/>
    <x v="0"/>
    <x v="1"/>
    <n v="1"/>
    <n v="1"/>
    <n v="0"/>
    <x v="1093"/>
    <n v="0"/>
    <n v="0"/>
    <x v="1"/>
    <n v="0"/>
    <x v="0"/>
    <x v="0"/>
    <x v="0"/>
  </r>
  <r>
    <x v="4510"/>
    <s v="18/11/2018"/>
    <x v="749"/>
    <x v="11"/>
    <x v="0"/>
    <x v="0"/>
    <x v="1"/>
    <x v="10"/>
    <x v="0"/>
    <x v="0"/>
    <x v="0"/>
    <x v="1"/>
    <n v="1"/>
    <n v="1"/>
    <n v="0"/>
    <x v="1093"/>
    <n v="0"/>
    <n v="0"/>
    <x v="1"/>
    <n v="0"/>
    <x v="0"/>
    <x v="0"/>
    <x v="0"/>
  </r>
  <r>
    <x v="4511"/>
    <d v="2018-11-19T00:00:00"/>
    <x v="781"/>
    <x v="68"/>
    <x v="0"/>
    <x v="1"/>
    <x v="0"/>
    <x v="18"/>
    <x v="2"/>
    <x v="0"/>
    <x v="1"/>
    <x v="1"/>
    <n v="0"/>
    <n v="0"/>
    <n v="1"/>
    <x v="533"/>
    <n v="0"/>
    <n v="1"/>
    <x v="1"/>
    <n v="1"/>
    <x v="0"/>
    <x v="0"/>
    <x v="1"/>
  </r>
  <r>
    <x v="4512"/>
    <s v="19/11/2018"/>
    <x v="420"/>
    <x v="26"/>
    <x v="0"/>
    <x v="1"/>
    <x v="0"/>
    <x v="21"/>
    <x v="0"/>
    <x v="0"/>
    <x v="0"/>
    <x v="1"/>
    <n v="1"/>
    <n v="1"/>
    <n v="0"/>
    <x v="536"/>
    <n v="1"/>
    <n v="1"/>
    <x v="1"/>
    <n v="1"/>
    <x v="0"/>
    <x v="0"/>
    <x v="0"/>
  </r>
  <r>
    <x v="4513"/>
    <s v="19/11/2018"/>
    <x v="773"/>
    <x v="35"/>
    <x v="0"/>
    <x v="1"/>
    <x v="0"/>
    <x v="10"/>
    <x v="0"/>
    <x v="0"/>
    <x v="0"/>
    <x v="1"/>
    <n v="1"/>
    <n v="1"/>
    <n v="0"/>
    <x v="836"/>
    <n v="0"/>
    <n v="1"/>
    <x v="1"/>
    <n v="1"/>
    <x v="0"/>
    <x v="0"/>
    <x v="0"/>
  </r>
  <r>
    <x v="4514"/>
    <s v="19/11/2018"/>
    <x v="749"/>
    <x v="4"/>
    <x v="0"/>
    <x v="0"/>
    <x v="0"/>
    <x v="7"/>
    <x v="0"/>
    <x v="0"/>
    <x v="0"/>
    <x v="0"/>
    <n v="1"/>
    <n v="1"/>
    <n v="0"/>
    <x v="729"/>
    <n v="0"/>
    <n v="1"/>
    <x v="0"/>
    <n v="0"/>
    <x v="0"/>
    <x v="0"/>
    <x v="0"/>
  </r>
  <r>
    <x v="4515"/>
    <s v="19/11/2018"/>
    <x v="770"/>
    <x v="42"/>
    <x v="0"/>
    <x v="0"/>
    <x v="0"/>
    <x v="8"/>
    <x v="0"/>
    <x v="0"/>
    <x v="0"/>
    <x v="1"/>
    <n v="1"/>
    <n v="1"/>
    <n v="0"/>
    <x v="1155"/>
    <n v="0"/>
    <n v="1"/>
    <x v="0"/>
    <n v="1"/>
    <x v="0"/>
    <x v="0"/>
    <x v="0"/>
  </r>
  <r>
    <x v="4516"/>
    <s v="19/11/2018"/>
    <x v="777"/>
    <x v="14"/>
    <x v="0"/>
    <x v="0"/>
    <x v="0"/>
    <x v="3"/>
    <x v="0"/>
    <x v="0"/>
    <x v="0"/>
    <x v="0"/>
    <n v="0"/>
    <n v="1"/>
    <n v="0"/>
    <x v="1156"/>
    <n v="1"/>
    <n v="0"/>
    <x v="0"/>
    <n v="0"/>
    <x v="0"/>
    <x v="0"/>
    <x v="0"/>
  </r>
  <r>
    <x v="4517"/>
    <s v="19/11/2018"/>
    <x v="777"/>
    <x v="14"/>
    <x v="0"/>
    <x v="0"/>
    <x v="0"/>
    <x v="3"/>
    <x v="0"/>
    <x v="0"/>
    <x v="0"/>
    <x v="0"/>
    <n v="0"/>
    <n v="1"/>
    <n v="0"/>
    <x v="1156"/>
    <n v="1"/>
    <n v="0"/>
    <x v="0"/>
    <n v="0"/>
    <x v="0"/>
    <x v="0"/>
    <x v="0"/>
  </r>
  <r>
    <x v="4518"/>
    <s v="19/11/2018"/>
    <x v="747"/>
    <x v="9"/>
    <x v="0"/>
    <x v="0"/>
    <x v="0"/>
    <x v="0"/>
    <x v="0"/>
    <x v="0"/>
    <x v="0"/>
    <x v="1"/>
    <n v="1"/>
    <n v="1"/>
    <n v="0"/>
    <x v="788"/>
    <n v="0"/>
    <n v="1"/>
    <x v="1"/>
    <n v="0"/>
    <x v="0"/>
    <x v="0"/>
    <x v="0"/>
  </r>
  <r>
    <x v="4519"/>
    <s v="19/11/2018"/>
    <x v="773"/>
    <x v="3"/>
    <x v="0"/>
    <x v="0"/>
    <x v="0"/>
    <x v="10"/>
    <x v="0"/>
    <x v="0"/>
    <x v="0"/>
    <x v="1"/>
    <n v="0"/>
    <n v="0"/>
    <n v="0"/>
    <x v="689"/>
    <n v="0"/>
    <n v="0"/>
    <x v="0"/>
    <n v="0"/>
    <x v="0"/>
    <x v="0"/>
    <x v="0"/>
  </r>
  <r>
    <x v="4520"/>
    <s v="19/11/2018"/>
    <x v="773"/>
    <x v="3"/>
    <x v="0"/>
    <x v="0"/>
    <x v="0"/>
    <x v="10"/>
    <x v="0"/>
    <x v="0"/>
    <x v="0"/>
    <x v="1"/>
    <n v="0"/>
    <n v="0"/>
    <n v="0"/>
    <x v="689"/>
    <n v="0"/>
    <n v="0"/>
    <x v="0"/>
    <n v="0"/>
    <x v="0"/>
    <x v="0"/>
    <x v="0"/>
  </r>
  <r>
    <x v="4521"/>
    <s v="19/11/2018"/>
    <x v="731"/>
    <x v="38"/>
    <x v="0"/>
    <x v="1"/>
    <x v="0"/>
    <x v="5"/>
    <x v="2"/>
    <x v="0"/>
    <x v="0"/>
    <x v="0"/>
    <n v="1"/>
    <n v="1"/>
    <n v="0"/>
    <x v="100"/>
    <n v="1"/>
    <n v="0"/>
    <x v="0"/>
    <n v="0"/>
    <x v="0"/>
    <x v="0"/>
    <x v="0"/>
  </r>
  <r>
    <x v="4522"/>
    <s v="19/11/2018"/>
    <x v="762"/>
    <x v="36"/>
    <x v="0"/>
    <x v="1"/>
    <x v="0"/>
    <x v="9"/>
    <x v="0"/>
    <x v="0"/>
    <x v="0"/>
    <x v="1"/>
    <n v="0"/>
    <n v="0"/>
    <n v="0"/>
    <x v="656"/>
    <n v="1"/>
    <n v="0"/>
    <x v="1"/>
    <n v="0"/>
    <x v="0"/>
    <x v="0"/>
    <x v="0"/>
  </r>
  <r>
    <x v="4523"/>
    <s v="19/11/2018"/>
    <x v="762"/>
    <x v="36"/>
    <x v="0"/>
    <x v="1"/>
    <x v="0"/>
    <x v="9"/>
    <x v="0"/>
    <x v="0"/>
    <x v="0"/>
    <x v="1"/>
    <n v="0"/>
    <n v="0"/>
    <n v="0"/>
    <x v="656"/>
    <n v="1"/>
    <n v="0"/>
    <x v="1"/>
    <n v="0"/>
    <x v="0"/>
    <x v="0"/>
    <x v="0"/>
  </r>
  <r>
    <x v="4524"/>
    <s v="19/11/2018"/>
    <x v="773"/>
    <x v="7"/>
    <x v="1"/>
    <x v="1"/>
    <x v="0"/>
    <x v="10"/>
    <x v="0"/>
    <x v="0"/>
    <x v="0"/>
    <x v="1"/>
    <n v="1"/>
    <n v="1"/>
    <n v="0"/>
    <x v="1029"/>
    <n v="0"/>
    <n v="0"/>
    <x v="0"/>
    <n v="1"/>
    <x v="0"/>
    <x v="0"/>
    <x v="0"/>
  </r>
  <r>
    <x v="4525"/>
    <s v="19/11/2018"/>
    <x v="749"/>
    <x v="4"/>
    <x v="0"/>
    <x v="1"/>
    <x v="0"/>
    <x v="7"/>
    <x v="0"/>
    <x v="0"/>
    <x v="1"/>
    <x v="0"/>
    <n v="1"/>
    <n v="1"/>
    <n v="0"/>
    <x v="746"/>
    <n v="0"/>
    <n v="1"/>
    <x v="1"/>
    <n v="0"/>
    <x v="0"/>
    <x v="0"/>
    <x v="1"/>
  </r>
  <r>
    <x v="4526"/>
    <s v="19/11/2018"/>
    <x v="773"/>
    <x v="4"/>
    <x v="0"/>
    <x v="1"/>
    <x v="0"/>
    <x v="10"/>
    <x v="0"/>
    <x v="0"/>
    <x v="0"/>
    <x v="0"/>
    <n v="1"/>
    <n v="1"/>
    <n v="0"/>
    <x v="691"/>
    <n v="0"/>
    <n v="0"/>
    <x v="1"/>
    <n v="0"/>
    <x v="0"/>
    <x v="1"/>
    <x v="0"/>
  </r>
  <r>
    <x v="4527"/>
    <s v="20/11/2018"/>
    <x v="777"/>
    <x v="18"/>
    <x v="0"/>
    <x v="1"/>
    <x v="0"/>
    <x v="10"/>
    <x v="0"/>
    <x v="0"/>
    <x v="1"/>
    <x v="1"/>
    <n v="0"/>
    <n v="1"/>
    <n v="0"/>
    <x v="356"/>
    <n v="0"/>
    <n v="1"/>
    <x v="1"/>
    <n v="0"/>
    <x v="0"/>
    <x v="0"/>
    <x v="1"/>
  </r>
  <r>
    <x v="4528"/>
    <s v="20/11/2018"/>
    <x v="773"/>
    <x v="9"/>
    <x v="1"/>
    <x v="0"/>
    <x v="0"/>
    <x v="7"/>
    <x v="0"/>
    <x v="0"/>
    <x v="0"/>
    <x v="1"/>
    <n v="0"/>
    <n v="0"/>
    <n v="0"/>
    <x v="338"/>
    <n v="0"/>
    <n v="0"/>
    <x v="1"/>
    <n v="0"/>
    <x v="0"/>
    <x v="0"/>
    <x v="0"/>
  </r>
  <r>
    <x v="4529"/>
    <s v="20/11/2018"/>
    <x v="777"/>
    <x v="45"/>
    <x v="0"/>
    <x v="0"/>
    <x v="0"/>
    <x v="10"/>
    <x v="0"/>
    <x v="0"/>
    <x v="1"/>
    <x v="1"/>
    <n v="0"/>
    <n v="1"/>
    <n v="0"/>
    <x v="55"/>
    <n v="0"/>
    <n v="1"/>
    <x v="1"/>
    <n v="0"/>
    <x v="0"/>
    <x v="0"/>
    <x v="1"/>
  </r>
  <r>
    <x v="4530"/>
    <s v="20/11/2018"/>
    <x v="773"/>
    <x v="25"/>
    <x v="0"/>
    <x v="0"/>
    <x v="0"/>
    <x v="7"/>
    <x v="0"/>
    <x v="0"/>
    <x v="0"/>
    <x v="1"/>
    <n v="0"/>
    <n v="1"/>
    <n v="0"/>
    <x v="618"/>
    <n v="0"/>
    <n v="0"/>
    <x v="1"/>
    <n v="0"/>
    <x v="0"/>
    <x v="0"/>
    <x v="0"/>
  </r>
  <r>
    <x v="4531"/>
    <s v="20/11/2018"/>
    <x v="770"/>
    <x v="11"/>
    <x v="0"/>
    <x v="0"/>
    <x v="0"/>
    <x v="2"/>
    <x v="0"/>
    <x v="0"/>
    <x v="0"/>
    <x v="1"/>
    <n v="0"/>
    <n v="0"/>
    <n v="0"/>
    <x v="566"/>
    <n v="0"/>
    <n v="0"/>
    <x v="0"/>
    <n v="0"/>
    <x v="1"/>
    <x v="0"/>
    <x v="0"/>
  </r>
  <r>
    <x v="4532"/>
    <s v="20/11/2018"/>
    <x v="762"/>
    <x v="9"/>
    <x v="1"/>
    <x v="0"/>
    <x v="0"/>
    <x v="19"/>
    <x v="0"/>
    <x v="0"/>
    <x v="0"/>
    <x v="0"/>
    <n v="0"/>
    <n v="1"/>
    <n v="0"/>
    <x v="1008"/>
    <n v="0"/>
    <n v="0"/>
    <x v="0"/>
    <n v="0"/>
    <x v="0"/>
    <x v="0"/>
    <x v="0"/>
  </r>
  <r>
    <x v="4533"/>
    <s v="20/11/2018"/>
    <x v="762"/>
    <x v="9"/>
    <x v="1"/>
    <x v="0"/>
    <x v="0"/>
    <x v="19"/>
    <x v="0"/>
    <x v="0"/>
    <x v="0"/>
    <x v="0"/>
    <n v="0"/>
    <n v="1"/>
    <n v="0"/>
    <x v="1008"/>
    <n v="0"/>
    <n v="0"/>
    <x v="0"/>
    <n v="0"/>
    <x v="0"/>
    <x v="0"/>
    <x v="0"/>
  </r>
  <r>
    <x v="4534"/>
    <s v="20/11/2018"/>
    <x v="769"/>
    <x v="44"/>
    <x v="0"/>
    <x v="0"/>
    <x v="0"/>
    <x v="13"/>
    <x v="0"/>
    <x v="0"/>
    <x v="0"/>
    <x v="0"/>
    <n v="0"/>
    <n v="1"/>
    <n v="0"/>
    <x v="164"/>
    <n v="0"/>
    <n v="1"/>
    <x v="0"/>
    <n v="0"/>
    <x v="0"/>
    <x v="0"/>
    <x v="0"/>
  </r>
  <r>
    <x v="4535"/>
    <s v="20/11/2018"/>
    <x v="755"/>
    <x v="6"/>
    <x v="0"/>
    <x v="1"/>
    <x v="0"/>
    <x v="9"/>
    <x v="0"/>
    <x v="0"/>
    <x v="1"/>
    <x v="1"/>
    <n v="1"/>
    <n v="1"/>
    <n v="0"/>
    <x v="413"/>
    <n v="0"/>
    <n v="1"/>
    <x v="1"/>
    <n v="0"/>
    <x v="0"/>
    <x v="0"/>
    <x v="1"/>
  </r>
  <r>
    <x v="4536"/>
    <s v="20/11/2018"/>
    <x v="777"/>
    <x v="38"/>
    <x v="0"/>
    <x v="1"/>
    <x v="0"/>
    <x v="10"/>
    <x v="0"/>
    <x v="0"/>
    <x v="0"/>
    <x v="1"/>
    <n v="0"/>
    <n v="1"/>
    <n v="0"/>
    <x v="504"/>
    <n v="0"/>
    <n v="0"/>
    <x v="1"/>
    <n v="0"/>
    <x v="0"/>
    <x v="0"/>
    <x v="0"/>
  </r>
  <r>
    <x v="4537"/>
    <s v="20/11/2018"/>
    <x v="760"/>
    <x v="38"/>
    <x v="0"/>
    <x v="1"/>
    <x v="0"/>
    <x v="8"/>
    <x v="0"/>
    <x v="0"/>
    <x v="0"/>
    <x v="1"/>
    <n v="1"/>
    <n v="1"/>
    <n v="0"/>
    <x v="652"/>
    <n v="0"/>
    <n v="1"/>
    <x v="1"/>
    <n v="0"/>
    <x v="0"/>
    <x v="0"/>
    <x v="0"/>
  </r>
  <r>
    <x v="4538"/>
    <s v="20/11/2018"/>
    <x v="760"/>
    <x v="38"/>
    <x v="0"/>
    <x v="1"/>
    <x v="0"/>
    <x v="8"/>
    <x v="0"/>
    <x v="0"/>
    <x v="0"/>
    <x v="1"/>
    <n v="1"/>
    <n v="1"/>
    <n v="0"/>
    <x v="652"/>
    <n v="0"/>
    <n v="1"/>
    <x v="1"/>
    <n v="0"/>
    <x v="0"/>
    <x v="0"/>
    <x v="0"/>
  </r>
  <r>
    <x v="4539"/>
    <s v="20/11/2018"/>
    <x v="770"/>
    <x v="50"/>
    <x v="0"/>
    <x v="1"/>
    <x v="0"/>
    <x v="2"/>
    <x v="0"/>
    <x v="0"/>
    <x v="0"/>
    <x v="0"/>
    <n v="1"/>
    <n v="1"/>
    <n v="1"/>
    <x v="706"/>
    <n v="0"/>
    <n v="0"/>
    <x v="1"/>
    <n v="1"/>
    <x v="0"/>
    <x v="0"/>
    <x v="0"/>
  </r>
  <r>
    <x v="4540"/>
    <s v="20/11/2018"/>
    <x v="777"/>
    <x v="14"/>
    <x v="0"/>
    <x v="1"/>
    <x v="0"/>
    <x v="10"/>
    <x v="0"/>
    <x v="0"/>
    <x v="0"/>
    <x v="0"/>
    <n v="1"/>
    <n v="1"/>
    <n v="0"/>
    <x v="411"/>
    <n v="0"/>
    <n v="1"/>
    <x v="1"/>
    <n v="0"/>
    <x v="0"/>
    <x v="0"/>
    <x v="0"/>
  </r>
  <r>
    <x v="4541"/>
    <s v="20/11/2018"/>
    <x v="777"/>
    <x v="14"/>
    <x v="0"/>
    <x v="1"/>
    <x v="0"/>
    <x v="10"/>
    <x v="0"/>
    <x v="0"/>
    <x v="0"/>
    <x v="0"/>
    <n v="1"/>
    <n v="1"/>
    <n v="0"/>
    <x v="411"/>
    <n v="0"/>
    <n v="1"/>
    <x v="1"/>
    <n v="0"/>
    <x v="0"/>
    <x v="0"/>
    <x v="0"/>
  </r>
  <r>
    <x v="4542"/>
    <s v="20/11/2018"/>
    <x v="749"/>
    <x v="30"/>
    <x v="1"/>
    <x v="1"/>
    <x v="0"/>
    <x v="0"/>
    <x v="0"/>
    <x v="0"/>
    <x v="0"/>
    <x v="1"/>
    <n v="0"/>
    <n v="1"/>
    <n v="0"/>
    <x v="735"/>
    <n v="0"/>
    <n v="0"/>
    <x v="1"/>
    <n v="0"/>
    <x v="0"/>
    <x v="0"/>
    <x v="0"/>
  </r>
  <r>
    <x v="4543"/>
    <s v="20/11/2018"/>
    <x v="749"/>
    <x v="30"/>
    <x v="1"/>
    <x v="1"/>
    <x v="0"/>
    <x v="0"/>
    <x v="0"/>
    <x v="0"/>
    <x v="0"/>
    <x v="1"/>
    <n v="0"/>
    <n v="1"/>
    <n v="0"/>
    <x v="735"/>
    <n v="0"/>
    <n v="0"/>
    <x v="1"/>
    <n v="0"/>
    <x v="0"/>
    <x v="0"/>
    <x v="0"/>
  </r>
  <r>
    <x v="4544"/>
    <s v="20/11/2018"/>
    <x v="773"/>
    <x v="2"/>
    <x v="0"/>
    <x v="1"/>
    <x v="0"/>
    <x v="7"/>
    <x v="0"/>
    <x v="0"/>
    <x v="0"/>
    <x v="1"/>
    <n v="1"/>
    <n v="1"/>
    <n v="0"/>
    <x v="596"/>
    <n v="0"/>
    <n v="1"/>
    <x v="1"/>
    <n v="0"/>
    <x v="0"/>
    <x v="0"/>
    <x v="0"/>
  </r>
  <r>
    <x v="4545"/>
    <s v="20/11/2018"/>
    <x v="755"/>
    <x v="61"/>
    <x v="0"/>
    <x v="1"/>
    <x v="0"/>
    <x v="9"/>
    <x v="0"/>
    <x v="0"/>
    <x v="0"/>
    <x v="1"/>
    <n v="0"/>
    <n v="0"/>
    <n v="0"/>
    <x v="670"/>
    <n v="0"/>
    <n v="0"/>
    <x v="1"/>
    <n v="0"/>
    <x v="0"/>
    <x v="0"/>
    <x v="0"/>
  </r>
  <r>
    <x v="4546"/>
    <s v="20/11/2018"/>
    <x v="333"/>
    <x v="15"/>
    <x v="1"/>
    <x v="1"/>
    <x v="0"/>
    <x v="11"/>
    <x v="0"/>
    <x v="0"/>
    <x v="0"/>
    <x v="0"/>
    <n v="1"/>
    <n v="1"/>
    <n v="0"/>
    <x v="698"/>
    <n v="0"/>
    <n v="1"/>
    <x v="0"/>
    <n v="0"/>
    <x v="0"/>
    <x v="0"/>
    <x v="0"/>
  </r>
  <r>
    <x v="4547"/>
    <s v="20/11/2018"/>
    <x v="777"/>
    <x v="10"/>
    <x v="1"/>
    <x v="1"/>
    <x v="0"/>
    <x v="10"/>
    <x v="0"/>
    <x v="0"/>
    <x v="0"/>
    <x v="0"/>
    <n v="1"/>
    <n v="1"/>
    <n v="0"/>
    <x v="635"/>
    <n v="0"/>
    <n v="0"/>
    <x v="0"/>
    <n v="1"/>
    <x v="0"/>
    <x v="0"/>
    <x v="0"/>
  </r>
  <r>
    <x v="4548"/>
    <s v="20/11/2018"/>
    <x v="773"/>
    <x v="38"/>
    <x v="1"/>
    <x v="1"/>
    <x v="1"/>
    <x v="7"/>
    <x v="0"/>
    <x v="0"/>
    <x v="0"/>
    <x v="0"/>
    <n v="0"/>
    <n v="1"/>
    <n v="0"/>
    <x v="201"/>
    <n v="1"/>
    <n v="0"/>
    <x v="0"/>
    <n v="1"/>
    <x v="0"/>
    <x v="0"/>
    <x v="0"/>
  </r>
  <r>
    <x v="4549"/>
    <s v="20/11/2018"/>
    <x v="773"/>
    <x v="38"/>
    <x v="1"/>
    <x v="1"/>
    <x v="1"/>
    <x v="7"/>
    <x v="0"/>
    <x v="0"/>
    <x v="0"/>
    <x v="0"/>
    <n v="0"/>
    <n v="1"/>
    <n v="0"/>
    <x v="201"/>
    <n v="1"/>
    <n v="0"/>
    <x v="0"/>
    <n v="1"/>
    <x v="0"/>
    <x v="0"/>
    <x v="0"/>
  </r>
  <r>
    <x v="4550"/>
    <s v="21/11/2018"/>
    <x v="770"/>
    <x v="11"/>
    <x v="1"/>
    <x v="0"/>
    <x v="0"/>
    <x v="13"/>
    <x v="0"/>
    <x v="0"/>
    <x v="0"/>
    <x v="0"/>
    <n v="1"/>
    <n v="1"/>
    <n v="0"/>
    <x v="929"/>
    <n v="0"/>
    <n v="0"/>
    <x v="0"/>
    <n v="1"/>
    <x v="0"/>
    <x v="0"/>
    <x v="0"/>
  </r>
  <r>
    <x v="4551"/>
    <s v="21/11/2018"/>
    <x v="777"/>
    <x v="35"/>
    <x v="0"/>
    <x v="1"/>
    <x v="0"/>
    <x v="7"/>
    <x v="0"/>
    <x v="0"/>
    <x v="0"/>
    <x v="1"/>
    <n v="0"/>
    <n v="1"/>
    <n v="0"/>
    <x v="46"/>
    <n v="0"/>
    <n v="0"/>
    <x v="1"/>
    <n v="1"/>
    <x v="0"/>
    <x v="0"/>
    <x v="0"/>
  </r>
  <r>
    <x v="4552"/>
    <s v="21/11/2018"/>
    <x v="333"/>
    <x v="38"/>
    <x v="0"/>
    <x v="1"/>
    <x v="0"/>
    <x v="8"/>
    <x v="0"/>
    <x v="0"/>
    <x v="1"/>
    <x v="1"/>
    <n v="0"/>
    <n v="0"/>
    <n v="0"/>
    <x v="536"/>
    <n v="0"/>
    <n v="1"/>
    <x v="1"/>
    <n v="0"/>
    <x v="0"/>
    <x v="0"/>
    <x v="1"/>
  </r>
  <r>
    <x v="4553"/>
    <s v="21/11/2018"/>
    <x v="333"/>
    <x v="38"/>
    <x v="0"/>
    <x v="1"/>
    <x v="0"/>
    <x v="8"/>
    <x v="0"/>
    <x v="0"/>
    <x v="1"/>
    <x v="1"/>
    <n v="0"/>
    <n v="0"/>
    <n v="0"/>
    <x v="536"/>
    <n v="0"/>
    <n v="1"/>
    <x v="1"/>
    <n v="0"/>
    <x v="0"/>
    <x v="0"/>
    <x v="1"/>
  </r>
  <r>
    <x v="4554"/>
    <s v="21/11/2018"/>
    <x v="762"/>
    <x v="32"/>
    <x v="1"/>
    <x v="1"/>
    <x v="0"/>
    <x v="3"/>
    <x v="0"/>
    <x v="0"/>
    <x v="0"/>
    <x v="1"/>
    <n v="1"/>
    <n v="1"/>
    <n v="0"/>
    <x v="123"/>
    <n v="1"/>
    <n v="1"/>
    <x v="0"/>
    <n v="0"/>
    <x v="0"/>
    <x v="0"/>
    <x v="0"/>
  </r>
  <r>
    <x v="4555"/>
    <s v="21/11/2018"/>
    <x v="769"/>
    <x v="61"/>
    <x v="1"/>
    <x v="1"/>
    <x v="0"/>
    <x v="9"/>
    <x v="0"/>
    <x v="0"/>
    <x v="0"/>
    <x v="1"/>
    <n v="1"/>
    <n v="1"/>
    <n v="0"/>
    <x v="1045"/>
    <n v="0"/>
    <n v="0"/>
    <x v="0"/>
    <n v="0"/>
    <x v="0"/>
    <x v="0"/>
    <x v="0"/>
  </r>
  <r>
    <x v="4556"/>
    <s v="21/11/2018"/>
    <x v="769"/>
    <x v="38"/>
    <x v="1"/>
    <x v="1"/>
    <x v="0"/>
    <x v="9"/>
    <x v="0"/>
    <x v="0"/>
    <x v="0"/>
    <x v="0"/>
    <n v="0"/>
    <n v="1"/>
    <n v="0"/>
    <x v="78"/>
    <n v="0"/>
    <n v="0"/>
    <x v="0"/>
    <n v="1"/>
    <x v="0"/>
    <x v="0"/>
    <x v="0"/>
  </r>
  <r>
    <x v="4557"/>
    <s v="21/11/2018"/>
    <x v="755"/>
    <x v="10"/>
    <x v="0"/>
    <x v="1"/>
    <x v="1"/>
    <x v="19"/>
    <x v="0"/>
    <x v="1"/>
    <x v="0"/>
    <x v="1"/>
    <n v="1"/>
    <n v="1"/>
    <n v="0"/>
    <x v="612"/>
    <n v="0"/>
    <n v="0"/>
    <x v="0"/>
    <n v="0"/>
    <x v="0"/>
    <x v="0"/>
    <x v="1"/>
  </r>
  <r>
    <x v="4558"/>
    <s v="21/11/2018"/>
    <x v="762"/>
    <x v="2"/>
    <x v="1"/>
    <x v="1"/>
    <x v="1"/>
    <x v="3"/>
    <x v="0"/>
    <x v="0"/>
    <x v="0"/>
    <x v="1"/>
    <n v="1"/>
    <n v="1"/>
    <n v="0"/>
    <x v="844"/>
    <n v="0"/>
    <n v="1"/>
    <x v="0"/>
    <n v="0"/>
    <x v="0"/>
    <x v="0"/>
    <x v="0"/>
  </r>
  <r>
    <x v="4559"/>
    <s v="21/11/2018"/>
    <x v="762"/>
    <x v="2"/>
    <x v="1"/>
    <x v="1"/>
    <x v="1"/>
    <x v="3"/>
    <x v="0"/>
    <x v="0"/>
    <x v="0"/>
    <x v="1"/>
    <n v="1"/>
    <n v="1"/>
    <n v="0"/>
    <x v="844"/>
    <n v="0"/>
    <n v="1"/>
    <x v="0"/>
    <n v="0"/>
    <x v="0"/>
    <x v="0"/>
    <x v="0"/>
  </r>
  <r>
    <x v="4560"/>
    <s v="22/11/2018"/>
    <x v="762"/>
    <x v="16"/>
    <x v="0"/>
    <x v="1"/>
    <x v="0"/>
    <x v="10"/>
    <x v="0"/>
    <x v="0"/>
    <x v="1"/>
    <x v="0"/>
    <n v="1"/>
    <n v="1"/>
    <n v="0"/>
    <x v="692"/>
    <n v="1"/>
    <n v="1"/>
    <x v="0"/>
    <n v="0"/>
    <x v="0"/>
    <x v="0"/>
    <x v="1"/>
  </r>
  <r>
    <x v="4561"/>
    <s v="22/11/2018"/>
    <x v="420"/>
    <x v="46"/>
    <x v="0"/>
    <x v="0"/>
    <x v="0"/>
    <x v="11"/>
    <x v="0"/>
    <x v="0"/>
    <x v="0"/>
    <x v="1"/>
    <n v="0"/>
    <n v="1"/>
    <n v="0"/>
    <x v="911"/>
    <n v="0"/>
    <n v="1"/>
    <x v="0"/>
    <n v="0"/>
    <x v="0"/>
    <x v="0"/>
    <x v="0"/>
  </r>
  <r>
    <x v="4562"/>
    <s v="22/11/2018"/>
    <x v="420"/>
    <x v="46"/>
    <x v="0"/>
    <x v="0"/>
    <x v="0"/>
    <x v="11"/>
    <x v="0"/>
    <x v="0"/>
    <x v="0"/>
    <x v="1"/>
    <n v="0"/>
    <n v="1"/>
    <n v="0"/>
    <x v="911"/>
    <n v="0"/>
    <n v="1"/>
    <x v="0"/>
    <n v="0"/>
    <x v="0"/>
    <x v="0"/>
    <x v="0"/>
  </r>
  <r>
    <x v="4563"/>
    <s v="22/11/2018"/>
    <x v="333"/>
    <x v="9"/>
    <x v="0"/>
    <x v="0"/>
    <x v="0"/>
    <x v="2"/>
    <x v="0"/>
    <x v="0"/>
    <x v="0"/>
    <x v="0"/>
    <n v="1"/>
    <n v="1"/>
    <n v="0"/>
    <x v="535"/>
    <n v="0"/>
    <n v="0"/>
    <x v="1"/>
    <n v="0"/>
    <x v="0"/>
    <x v="0"/>
    <x v="0"/>
  </r>
  <r>
    <x v="4564"/>
    <s v="22/11/2018"/>
    <x v="377"/>
    <x v="37"/>
    <x v="1"/>
    <x v="0"/>
    <x v="0"/>
    <x v="8"/>
    <x v="0"/>
    <x v="0"/>
    <x v="0"/>
    <x v="0"/>
    <n v="0"/>
    <n v="0"/>
    <n v="0"/>
    <x v="364"/>
    <n v="1"/>
    <n v="1"/>
    <x v="0"/>
    <n v="1"/>
    <x v="0"/>
    <x v="0"/>
    <x v="0"/>
  </r>
  <r>
    <x v="4565"/>
    <s v="22/11/2018"/>
    <x v="755"/>
    <x v="27"/>
    <x v="1"/>
    <x v="0"/>
    <x v="0"/>
    <x v="3"/>
    <x v="0"/>
    <x v="0"/>
    <x v="0"/>
    <x v="0"/>
    <n v="1"/>
    <n v="1"/>
    <n v="0"/>
    <x v="177"/>
    <n v="1"/>
    <n v="0"/>
    <x v="0"/>
    <n v="0"/>
    <x v="0"/>
    <x v="0"/>
    <x v="0"/>
  </r>
  <r>
    <x v="4566"/>
    <s v="22/11/2018"/>
    <x v="769"/>
    <x v="9"/>
    <x v="0"/>
    <x v="0"/>
    <x v="0"/>
    <x v="19"/>
    <x v="0"/>
    <x v="0"/>
    <x v="0"/>
    <x v="1"/>
    <n v="0"/>
    <n v="0"/>
    <n v="0"/>
    <x v="10"/>
    <n v="0"/>
    <n v="0"/>
    <x v="1"/>
    <n v="0"/>
    <x v="0"/>
    <x v="0"/>
    <x v="0"/>
  </r>
  <r>
    <x v="4567"/>
    <s v="22/11/2018"/>
    <x v="755"/>
    <x v="18"/>
    <x v="1"/>
    <x v="1"/>
    <x v="0"/>
    <x v="3"/>
    <x v="0"/>
    <x v="0"/>
    <x v="0"/>
    <x v="0"/>
    <n v="1"/>
    <n v="1"/>
    <n v="0"/>
    <x v="1157"/>
    <n v="0"/>
    <n v="1"/>
    <x v="1"/>
    <n v="0"/>
    <x v="0"/>
    <x v="0"/>
    <x v="0"/>
  </r>
  <r>
    <x v="4568"/>
    <s v="22/11/2018"/>
    <x v="770"/>
    <x v="10"/>
    <x v="0"/>
    <x v="1"/>
    <x v="0"/>
    <x v="9"/>
    <x v="0"/>
    <x v="0"/>
    <x v="0"/>
    <x v="1"/>
    <n v="1"/>
    <n v="1"/>
    <n v="0"/>
    <x v="784"/>
    <n v="0"/>
    <n v="1"/>
    <x v="0"/>
    <n v="0"/>
    <x v="0"/>
    <x v="0"/>
    <x v="0"/>
  </r>
  <r>
    <x v="4569"/>
    <s v="22/11/2018"/>
    <x v="770"/>
    <x v="10"/>
    <x v="0"/>
    <x v="1"/>
    <x v="0"/>
    <x v="9"/>
    <x v="0"/>
    <x v="0"/>
    <x v="0"/>
    <x v="1"/>
    <n v="1"/>
    <n v="1"/>
    <n v="0"/>
    <x v="784"/>
    <n v="0"/>
    <n v="1"/>
    <x v="0"/>
    <n v="0"/>
    <x v="0"/>
    <x v="0"/>
    <x v="0"/>
  </r>
  <r>
    <x v="4570"/>
    <s v="22/11/2018"/>
    <x v="762"/>
    <x v="67"/>
    <x v="1"/>
    <x v="1"/>
    <x v="0"/>
    <x v="10"/>
    <x v="2"/>
    <x v="0"/>
    <x v="0"/>
    <x v="0"/>
    <n v="1"/>
    <n v="1"/>
    <n v="0"/>
    <x v="146"/>
    <n v="1"/>
    <n v="0"/>
    <x v="0"/>
    <n v="0"/>
    <x v="0"/>
    <x v="0"/>
    <x v="0"/>
  </r>
  <r>
    <x v="4571"/>
    <s v="22/11/2018"/>
    <x v="377"/>
    <x v="26"/>
    <x v="1"/>
    <x v="1"/>
    <x v="0"/>
    <x v="8"/>
    <x v="0"/>
    <x v="0"/>
    <x v="0"/>
    <x v="1"/>
    <n v="1"/>
    <n v="1"/>
    <n v="0"/>
    <x v="701"/>
    <n v="0"/>
    <n v="0"/>
    <x v="1"/>
    <n v="0"/>
    <x v="0"/>
    <x v="0"/>
    <x v="0"/>
  </r>
  <r>
    <x v="4572"/>
    <s v="22/11/2018"/>
    <x v="762"/>
    <x v="1"/>
    <x v="0"/>
    <x v="1"/>
    <x v="0"/>
    <x v="10"/>
    <x v="0"/>
    <x v="0"/>
    <x v="0"/>
    <x v="1"/>
    <n v="1"/>
    <n v="1"/>
    <n v="0"/>
    <x v="182"/>
    <n v="0"/>
    <n v="1"/>
    <x v="1"/>
    <n v="0"/>
    <x v="0"/>
    <x v="0"/>
    <x v="0"/>
  </r>
  <r>
    <x v="4573"/>
    <s v="22/11/2018"/>
    <x v="769"/>
    <x v="2"/>
    <x v="0"/>
    <x v="1"/>
    <x v="0"/>
    <x v="19"/>
    <x v="0"/>
    <x v="0"/>
    <x v="0"/>
    <x v="0"/>
    <n v="0"/>
    <n v="1"/>
    <n v="0"/>
    <x v="40"/>
    <n v="0"/>
    <n v="0"/>
    <x v="0"/>
    <n v="0"/>
    <x v="0"/>
    <x v="0"/>
    <x v="0"/>
  </r>
  <r>
    <x v="4574"/>
    <s v="22/11/2018"/>
    <x v="769"/>
    <x v="48"/>
    <x v="0"/>
    <x v="1"/>
    <x v="1"/>
    <x v="19"/>
    <x v="0"/>
    <x v="0"/>
    <x v="0"/>
    <x v="1"/>
    <n v="0"/>
    <n v="0"/>
    <n v="0"/>
    <x v="112"/>
    <n v="0"/>
    <n v="0"/>
    <x v="0"/>
    <n v="1"/>
    <x v="0"/>
    <x v="0"/>
    <x v="0"/>
  </r>
  <r>
    <x v="4575"/>
    <s v="23/11/2018"/>
    <x v="777"/>
    <x v="18"/>
    <x v="0"/>
    <x v="1"/>
    <x v="0"/>
    <x v="5"/>
    <x v="0"/>
    <x v="0"/>
    <x v="0"/>
    <x v="1"/>
    <n v="0"/>
    <n v="0"/>
    <n v="0"/>
    <x v="507"/>
    <n v="0"/>
    <n v="1"/>
    <x v="1"/>
    <n v="0"/>
    <x v="0"/>
    <x v="0"/>
    <x v="0"/>
  </r>
  <r>
    <x v="4576"/>
    <s v="23/11/2018"/>
    <x v="755"/>
    <x v="11"/>
    <x v="0"/>
    <x v="1"/>
    <x v="0"/>
    <x v="10"/>
    <x v="0"/>
    <x v="0"/>
    <x v="0"/>
    <x v="0"/>
    <n v="1"/>
    <n v="1"/>
    <n v="0"/>
    <x v="170"/>
    <n v="0"/>
    <n v="1"/>
    <x v="1"/>
    <n v="0"/>
    <x v="0"/>
    <x v="0"/>
    <x v="0"/>
  </r>
  <r>
    <x v="4577"/>
    <s v="23/11/2018"/>
    <x v="333"/>
    <x v="7"/>
    <x v="1"/>
    <x v="1"/>
    <x v="0"/>
    <x v="13"/>
    <x v="0"/>
    <x v="0"/>
    <x v="0"/>
    <x v="1"/>
    <n v="1"/>
    <n v="1"/>
    <n v="0"/>
    <x v="63"/>
    <n v="1"/>
    <n v="0"/>
    <x v="0"/>
    <n v="0"/>
    <x v="0"/>
    <x v="0"/>
    <x v="0"/>
  </r>
  <r>
    <x v="4578"/>
    <s v="23/11/2018"/>
    <x v="524"/>
    <x v="27"/>
    <x v="1"/>
    <x v="1"/>
    <x v="0"/>
    <x v="20"/>
    <x v="0"/>
    <x v="0"/>
    <x v="0"/>
    <x v="1"/>
    <n v="0"/>
    <n v="1"/>
    <n v="0"/>
    <x v="723"/>
    <n v="0"/>
    <n v="1"/>
    <x v="0"/>
    <n v="0"/>
    <x v="0"/>
    <x v="0"/>
    <x v="0"/>
  </r>
  <r>
    <x v="4579"/>
    <s v="23/11/2018"/>
    <x v="771"/>
    <x v="35"/>
    <x v="0"/>
    <x v="1"/>
    <x v="0"/>
    <x v="0"/>
    <x v="2"/>
    <x v="0"/>
    <x v="0"/>
    <x v="0"/>
    <n v="1"/>
    <n v="1"/>
    <n v="1"/>
    <x v="619"/>
    <n v="0"/>
    <n v="0"/>
    <x v="1"/>
    <n v="1"/>
    <x v="1"/>
    <x v="1"/>
    <x v="0"/>
  </r>
  <r>
    <x v="4580"/>
    <d v="2018-11-23T00:00:00"/>
    <x v="782"/>
    <x v="31"/>
    <x v="1"/>
    <x v="1"/>
    <x v="0"/>
    <x v="0"/>
    <x v="1"/>
    <x v="0"/>
    <x v="0"/>
    <x v="1"/>
    <n v="0"/>
    <n v="0"/>
    <n v="0"/>
    <x v="191"/>
    <n v="0"/>
    <n v="0"/>
    <x v="0"/>
    <n v="1"/>
    <x v="0"/>
    <x v="0"/>
    <x v="0"/>
  </r>
  <r>
    <x v="4581"/>
    <s v="24/11/2018"/>
    <x v="333"/>
    <x v="33"/>
    <x v="1"/>
    <x v="1"/>
    <x v="0"/>
    <x v="9"/>
    <x v="0"/>
    <x v="0"/>
    <x v="0"/>
    <x v="0"/>
    <n v="1"/>
    <n v="1"/>
    <n v="0"/>
    <x v="656"/>
    <n v="0"/>
    <n v="1"/>
    <x v="1"/>
    <n v="0"/>
    <x v="0"/>
    <x v="0"/>
    <x v="0"/>
  </r>
  <r>
    <x v="4582"/>
    <s v="24/11/2018"/>
    <x v="770"/>
    <x v="2"/>
    <x v="1"/>
    <x v="0"/>
    <x v="0"/>
    <x v="3"/>
    <x v="0"/>
    <x v="0"/>
    <x v="0"/>
    <x v="0"/>
    <n v="0"/>
    <n v="0"/>
    <n v="1"/>
    <x v="473"/>
    <n v="1"/>
    <n v="0"/>
    <x v="0"/>
    <n v="1"/>
    <x v="0"/>
    <x v="0"/>
    <x v="0"/>
  </r>
  <r>
    <x v="4583"/>
    <s v="24/11/2018"/>
    <x v="770"/>
    <x v="2"/>
    <x v="1"/>
    <x v="0"/>
    <x v="0"/>
    <x v="3"/>
    <x v="0"/>
    <x v="0"/>
    <x v="0"/>
    <x v="0"/>
    <n v="0"/>
    <n v="0"/>
    <n v="1"/>
    <x v="473"/>
    <n v="1"/>
    <n v="0"/>
    <x v="0"/>
    <n v="1"/>
    <x v="0"/>
    <x v="0"/>
    <x v="0"/>
  </r>
  <r>
    <x v="4584"/>
    <s v="24/11/2018"/>
    <x v="783"/>
    <x v="45"/>
    <x v="0"/>
    <x v="0"/>
    <x v="0"/>
    <x v="15"/>
    <x v="0"/>
    <x v="0"/>
    <x v="0"/>
    <x v="1"/>
    <n v="0"/>
    <n v="0"/>
    <n v="0"/>
    <x v="589"/>
    <n v="0"/>
    <n v="0"/>
    <x v="0"/>
    <n v="0"/>
    <x v="0"/>
    <x v="0"/>
    <x v="0"/>
  </r>
  <r>
    <x v="4585"/>
    <s v="24/11/2018"/>
    <x v="771"/>
    <x v="60"/>
    <x v="1"/>
    <x v="1"/>
    <x v="0"/>
    <x v="5"/>
    <x v="0"/>
    <x v="0"/>
    <x v="0"/>
    <x v="1"/>
    <n v="1"/>
    <n v="1"/>
    <n v="0"/>
    <x v="1035"/>
    <n v="0"/>
    <n v="0"/>
    <x v="0"/>
    <n v="0"/>
    <x v="0"/>
    <x v="0"/>
    <x v="0"/>
  </r>
  <r>
    <x v="4586"/>
    <s v="24/11/2018"/>
    <x v="487"/>
    <x v="47"/>
    <x v="0"/>
    <x v="1"/>
    <x v="0"/>
    <x v="8"/>
    <x v="0"/>
    <x v="0"/>
    <x v="0"/>
    <x v="1"/>
    <n v="0"/>
    <n v="0"/>
    <n v="0"/>
    <x v="665"/>
    <n v="0"/>
    <n v="0"/>
    <x v="1"/>
    <n v="0"/>
    <x v="0"/>
    <x v="0"/>
    <x v="0"/>
  </r>
  <r>
    <x v="4587"/>
    <s v="24/11/2018"/>
    <x v="487"/>
    <x v="47"/>
    <x v="0"/>
    <x v="1"/>
    <x v="0"/>
    <x v="8"/>
    <x v="0"/>
    <x v="0"/>
    <x v="0"/>
    <x v="1"/>
    <n v="0"/>
    <n v="0"/>
    <n v="0"/>
    <x v="665"/>
    <n v="0"/>
    <n v="0"/>
    <x v="1"/>
    <n v="0"/>
    <x v="0"/>
    <x v="0"/>
    <x v="0"/>
  </r>
  <r>
    <x v="4588"/>
    <s v="24/11/2018"/>
    <x v="487"/>
    <x v="36"/>
    <x v="0"/>
    <x v="1"/>
    <x v="0"/>
    <x v="8"/>
    <x v="0"/>
    <x v="0"/>
    <x v="0"/>
    <x v="1"/>
    <n v="0"/>
    <n v="0"/>
    <n v="0"/>
    <x v="515"/>
    <n v="0"/>
    <n v="0"/>
    <x v="0"/>
    <n v="1"/>
    <x v="0"/>
    <x v="0"/>
    <x v="0"/>
  </r>
  <r>
    <x v="4589"/>
    <s v="24/11/2018"/>
    <x v="487"/>
    <x v="36"/>
    <x v="0"/>
    <x v="1"/>
    <x v="0"/>
    <x v="8"/>
    <x v="0"/>
    <x v="0"/>
    <x v="0"/>
    <x v="1"/>
    <n v="0"/>
    <n v="0"/>
    <n v="0"/>
    <x v="515"/>
    <n v="0"/>
    <n v="0"/>
    <x v="0"/>
    <n v="1"/>
    <x v="0"/>
    <x v="0"/>
    <x v="0"/>
  </r>
  <r>
    <x v="4590"/>
    <s v="24/11/2018"/>
    <x v="760"/>
    <x v="9"/>
    <x v="1"/>
    <x v="1"/>
    <x v="0"/>
    <x v="19"/>
    <x v="0"/>
    <x v="0"/>
    <x v="0"/>
    <x v="0"/>
    <n v="0"/>
    <n v="1"/>
    <n v="0"/>
    <x v="645"/>
    <n v="0"/>
    <n v="1"/>
    <x v="0"/>
    <n v="0"/>
    <x v="0"/>
    <x v="0"/>
    <x v="0"/>
  </r>
  <r>
    <x v="4591"/>
    <s v="24/11/2018"/>
    <x v="777"/>
    <x v="14"/>
    <x v="0"/>
    <x v="1"/>
    <x v="0"/>
    <x v="18"/>
    <x v="2"/>
    <x v="1"/>
    <x v="0"/>
    <x v="1"/>
    <n v="0"/>
    <n v="1"/>
    <n v="0"/>
    <x v="291"/>
    <n v="0"/>
    <n v="0"/>
    <x v="0"/>
    <n v="0"/>
    <x v="0"/>
    <x v="0"/>
    <x v="1"/>
  </r>
  <r>
    <x v="4592"/>
    <d v="2018-11-24T00:00:00"/>
    <x v="784"/>
    <x v="51"/>
    <x v="0"/>
    <x v="1"/>
    <x v="0"/>
    <x v="3"/>
    <x v="1"/>
    <x v="0"/>
    <x v="0"/>
    <x v="0"/>
    <n v="1"/>
    <n v="1"/>
    <n v="0"/>
    <x v="336"/>
    <n v="0"/>
    <n v="1"/>
    <x v="1"/>
    <n v="0"/>
    <x v="0"/>
    <x v="0"/>
    <x v="0"/>
  </r>
  <r>
    <x v="4593"/>
    <s v="24/11/2018"/>
    <x v="760"/>
    <x v="31"/>
    <x v="1"/>
    <x v="1"/>
    <x v="0"/>
    <x v="19"/>
    <x v="0"/>
    <x v="0"/>
    <x v="0"/>
    <x v="0"/>
    <n v="1"/>
    <n v="1"/>
    <n v="0"/>
    <x v="771"/>
    <n v="1"/>
    <n v="0"/>
    <x v="0"/>
    <n v="1"/>
    <x v="0"/>
    <x v="0"/>
    <x v="0"/>
  </r>
  <r>
    <x v="4594"/>
    <s v="24/11/2018"/>
    <x v="420"/>
    <x v="9"/>
    <x v="0"/>
    <x v="0"/>
    <x v="1"/>
    <x v="2"/>
    <x v="0"/>
    <x v="0"/>
    <x v="0"/>
    <x v="1"/>
    <n v="1"/>
    <n v="1"/>
    <n v="0"/>
    <x v="33"/>
    <n v="0"/>
    <n v="0"/>
    <x v="1"/>
    <n v="0"/>
    <x v="0"/>
    <x v="0"/>
    <x v="0"/>
  </r>
  <r>
    <x v="4595"/>
    <s v="24/11/2018"/>
    <x v="760"/>
    <x v="17"/>
    <x v="1"/>
    <x v="1"/>
    <x v="1"/>
    <x v="19"/>
    <x v="0"/>
    <x v="0"/>
    <x v="0"/>
    <x v="0"/>
    <n v="1"/>
    <n v="1"/>
    <n v="0"/>
    <x v="217"/>
    <n v="0"/>
    <n v="0"/>
    <x v="0"/>
    <n v="1"/>
    <x v="0"/>
    <x v="0"/>
    <x v="0"/>
  </r>
  <r>
    <x v="4596"/>
    <s v="25/11/2018"/>
    <x v="760"/>
    <x v="14"/>
    <x v="0"/>
    <x v="1"/>
    <x v="0"/>
    <x v="3"/>
    <x v="0"/>
    <x v="0"/>
    <x v="0"/>
    <x v="0"/>
    <n v="0"/>
    <n v="1"/>
    <n v="0"/>
    <x v="796"/>
    <n v="0"/>
    <n v="1"/>
    <x v="1"/>
    <n v="0"/>
    <x v="0"/>
    <x v="0"/>
    <x v="0"/>
  </r>
  <r>
    <x v="4597"/>
    <s v="25/11/2018"/>
    <x v="760"/>
    <x v="14"/>
    <x v="0"/>
    <x v="1"/>
    <x v="0"/>
    <x v="3"/>
    <x v="0"/>
    <x v="0"/>
    <x v="0"/>
    <x v="0"/>
    <n v="0"/>
    <n v="1"/>
    <n v="0"/>
    <x v="796"/>
    <n v="0"/>
    <n v="1"/>
    <x v="1"/>
    <n v="0"/>
    <x v="0"/>
    <x v="0"/>
    <x v="0"/>
  </r>
  <r>
    <x v="4598"/>
    <s v="25/11/2018"/>
    <x v="762"/>
    <x v="20"/>
    <x v="1"/>
    <x v="1"/>
    <x v="0"/>
    <x v="5"/>
    <x v="0"/>
    <x v="0"/>
    <x v="0"/>
    <x v="0"/>
    <n v="1"/>
    <n v="1"/>
    <n v="0"/>
    <x v="1158"/>
    <n v="1"/>
    <n v="1"/>
    <x v="0"/>
    <n v="0"/>
    <x v="0"/>
    <x v="0"/>
    <x v="0"/>
  </r>
  <r>
    <x v="4599"/>
    <s v="25/11/2018"/>
    <x v="755"/>
    <x v="2"/>
    <x v="0"/>
    <x v="0"/>
    <x v="0"/>
    <x v="0"/>
    <x v="0"/>
    <x v="0"/>
    <x v="0"/>
    <x v="1"/>
    <n v="1"/>
    <n v="1"/>
    <n v="1"/>
    <x v="888"/>
    <n v="1"/>
    <n v="1"/>
    <x v="1"/>
    <n v="1"/>
    <x v="0"/>
    <x v="0"/>
    <x v="0"/>
  </r>
  <r>
    <x v="4600"/>
    <s v="25/11/2018"/>
    <x v="755"/>
    <x v="15"/>
    <x v="1"/>
    <x v="0"/>
    <x v="0"/>
    <x v="0"/>
    <x v="0"/>
    <x v="0"/>
    <x v="0"/>
    <x v="0"/>
    <n v="1"/>
    <n v="1"/>
    <n v="0"/>
    <x v="895"/>
    <n v="0"/>
    <n v="0"/>
    <x v="0"/>
    <n v="0"/>
    <x v="0"/>
    <x v="0"/>
    <x v="0"/>
  </r>
  <r>
    <x v="4601"/>
    <s v="25/11/2018"/>
    <x v="755"/>
    <x v="15"/>
    <x v="1"/>
    <x v="0"/>
    <x v="0"/>
    <x v="0"/>
    <x v="0"/>
    <x v="0"/>
    <x v="0"/>
    <x v="0"/>
    <n v="1"/>
    <n v="1"/>
    <n v="0"/>
    <x v="895"/>
    <n v="0"/>
    <n v="0"/>
    <x v="0"/>
    <n v="0"/>
    <x v="0"/>
    <x v="0"/>
    <x v="0"/>
  </r>
  <r>
    <x v="4602"/>
    <s v="25/11/2018"/>
    <x v="333"/>
    <x v="47"/>
    <x v="1"/>
    <x v="1"/>
    <x v="0"/>
    <x v="19"/>
    <x v="2"/>
    <x v="0"/>
    <x v="0"/>
    <x v="1"/>
    <n v="1"/>
    <n v="1"/>
    <n v="0"/>
    <x v="239"/>
    <n v="1"/>
    <n v="0"/>
    <x v="0"/>
    <n v="0"/>
    <x v="0"/>
    <x v="0"/>
    <x v="0"/>
  </r>
  <r>
    <x v="4603"/>
    <s v="25/11/2018"/>
    <x v="377"/>
    <x v="5"/>
    <x v="1"/>
    <x v="1"/>
    <x v="0"/>
    <x v="9"/>
    <x v="0"/>
    <x v="0"/>
    <x v="0"/>
    <x v="0"/>
    <n v="1"/>
    <n v="1"/>
    <n v="0"/>
    <x v="23"/>
    <n v="0"/>
    <n v="1"/>
    <x v="0"/>
    <n v="0"/>
    <x v="0"/>
    <x v="0"/>
    <x v="0"/>
  </r>
  <r>
    <x v="4604"/>
    <d v="2018-11-25T00:00:00"/>
    <x v="779"/>
    <x v="9"/>
    <x v="0"/>
    <x v="1"/>
    <x v="0"/>
    <x v="5"/>
    <x v="1"/>
    <x v="0"/>
    <x v="0"/>
    <x v="0"/>
    <n v="1"/>
    <n v="0"/>
    <n v="0"/>
    <x v="907"/>
    <n v="0"/>
    <n v="0"/>
    <x v="0"/>
    <n v="0"/>
    <x v="0"/>
    <x v="0"/>
    <x v="0"/>
  </r>
  <r>
    <x v="4605"/>
    <s v="25/11/2018"/>
    <x v="770"/>
    <x v="60"/>
    <x v="0"/>
    <x v="1"/>
    <x v="0"/>
    <x v="10"/>
    <x v="0"/>
    <x v="0"/>
    <x v="0"/>
    <x v="1"/>
    <n v="1"/>
    <n v="1"/>
    <n v="0"/>
    <x v="742"/>
    <n v="0"/>
    <n v="1"/>
    <x v="1"/>
    <n v="0"/>
    <x v="0"/>
    <x v="0"/>
    <x v="0"/>
  </r>
  <r>
    <x v="4606"/>
    <s v="25/11/2018"/>
    <x v="333"/>
    <x v="16"/>
    <x v="0"/>
    <x v="1"/>
    <x v="0"/>
    <x v="19"/>
    <x v="0"/>
    <x v="0"/>
    <x v="0"/>
    <x v="1"/>
    <n v="1"/>
    <n v="1"/>
    <n v="0"/>
    <x v="888"/>
    <n v="0"/>
    <n v="1"/>
    <x v="1"/>
    <n v="0"/>
    <x v="0"/>
    <x v="0"/>
    <x v="0"/>
  </r>
  <r>
    <x v="4607"/>
    <s v="25/11/2018"/>
    <x v="755"/>
    <x v="15"/>
    <x v="0"/>
    <x v="1"/>
    <x v="0"/>
    <x v="0"/>
    <x v="0"/>
    <x v="0"/>
    <x v="0"/>
    <x v="0"/>
    <n v="0"/>
    <n v="1"/>
    <n v="1"/>
    <x v="691"/>
    <n v="1"/>
    <n v="1"/>
    <x v="1"/>
    <n v="1"/>
    <x v="0"/>
    <x v="0"/>
    <x v="0"/>
  </r>
  <r>
    <x v="4608"/>
    <s v="25/11/2018"/>
    <x v="755"/>
    <x v="15"/>
    <x v="0"/>
    <x v="1"/>
    <x v="0"/>
    <x v="0"/>
    <x v="0"/>
    <x v="0"/>
    <x v="0"/>
    <x v="0"/>
    <n v="0"/>
    <n v="1"/>
    <n v="1"/>
    <x v="691"/>
    <n v="1"/>
    <n v="1"/>
    <x v="1"/>
    <n v="1"/>
    <x v="0"/>
    <x v="0"/>
    <x v="0"/>
  </r>
  <r>
    <x v="4609"/>
    <s v="25/11/2018"/>
    <x v="755"/>
    <x v="51"/>
    <x v="0"/>
    <x v="1"/>
    <x v="0"/>
    <x v="0"/>
    <x v="0"/>
    <x v="0"/>
    <x v="0"/>
    <x v="1"/>
    <n v="1"/>
    <n v="1"/>
    <n v="0"/>
    <x v="132"/>
    <n v="0"/>
    <n v="0"/>
    <x v="1"/>
    <n v="0"/>
    <x v="0"/>
    <x v="0"/>
    <x v="0"/>
  </r>
  <r>
    <x v="4610"/>
    <s v="25/11/2018"/>
    <x v="785"/>
    <x v="30"/>
    <x v="1"/>
    <x v="1"/>
    <x v="0"/>
    <x v="27"/>
    <x v="0"/>
    <x v="0"/>
    <x v="0"/>
    <x v="1"/>
    <n v="1"/>
    <n v="1"/>
    <n v="0"/>
    <x v="560"/>
    <n v="0"/>
    <n v="1"/>
    <x v="1"/>
    <n v="0"/>
    <x v="0"/>
    <x v="0"/>
    <x v="0"/>
  </r>
  <r>
    <x v="4611"/>
    <s v="25/11/2018"/>
    <x v="785"/>
    <x v="30"/>
    <x v="1"/>
    <x v="1"/>
    <x v="0"/>
    <x v="27"/>
    <x v="0"/>
    <x v="0"/>
    <x v="0"/>
    <x v="1"/>
    <n v="1"/>
    <n v="1"/>
    <n v="0"/>
    <x v="560"/>
    <n v="0"/>
    <n v="1"/>
    <x v="1"/>
    <n v="0"/>
    <x v="0"/>
    <x v="0"/>
    <x v="0"/>
  </r>
  <r>
    <x v="4612"/>
    <s v="25/11/2018"/>
    <x v="524"/>
    <x v="36"/>
    <x v="0"/>
    <x v="1"/>
    <x v="0"/>
    <x v="8"/>
    <x v="0"/>
    <x v="0"/>
    <x v="0"/>
    <x v="1"/>
    <n v="0"/>
    <n v="1"/>
    <n v="1"/>
    <x v="958"/>
    <n v="1"/>
    <n v="1"/>
    <x v="0"/>
    <n v="1"/>
    <x v="0"/>
    <x v="0"/>
    <x v="0"/>
  </r>
  <r>
    <x v="4613"/>
    <s v="25/11/2018"/>
    <x v="524"/>
    <x v="36"/>
    <x v="0"/>
    <x v="1"/>
    <x v="0"/>
    <x v="8"/>
    <x v="0"/>
    <x v="0"/>
    <x v="0"/>
    <x v="1"/>
    <n v="0"/>
    <n v="1"/>
    <n v="1"/>
    <x v="958"/>
    <n v="1"/>
    <n v="1"/>
    <x v="0"/>
    <n v="1"/>
    <x v="0"/>
    <x v="0"/>
    <x v="0"/>
  </r>
  <r>
    <x v="4614"/>
    <s v="25/11/2018"/>
    <x v="333"/>
    <x v="41"/>
    <x v="0"/>
    <x v="0"/>
    <x v="1"/>
    <x v="19"/>
    <x v="0"/>
    <x v="1"/>
    <x v="0"/>
    <x v="1"/>
    <n v="0"/>
    <n v="1"/>
    <n v="0"/>
    <x v="524"/>
    <n v="0"/>
    <n v="1"/>
    <x v="1"/>
    <n v="0"/>
    <x v="0"/>
    <x v="0"/>
    <x v="1"/>
  </r>
  <r>
    <x v="4615"/>
    <s v="25/11/2018"/>
    <x v="420"/>
    <x v="19"/>
    <x v="1"/>
    <x v="1"/>
    <x v="1"/>
    <x v="13"/>
    <x v="0"/>
    <x v="0"/>
    <x v="0"/>
    <x v="1"/>
    <n v="0"/>
    <n v="0"/>
    <n v="0"/>
    <x v="387"/>
    <n v="0"/>
    <n v="0"/>
    <x v="0"/>
    <n v="0"/>
    <x v="0"/>
    <x v="0"/>
    <x v="0"/>
  </r>
  <r>
    <x v="4616"/>
    <s v="25/11/2018"/>
    <x v="420"/>
    <x v="19"/>
    <x v="1"/>
    <x v="1"/>
    <x v="1"/>
    <x v="13"/>
    <x v="0"/>
    <x v="0"/>
    <x v="0"/>
    <x v="1"/>
    <n v="0"/>
    <n v="0"/>
    <n v="0"/>
    <x v="387"/>
    <n v="0"/>
    <n v="0"/>
    <x v="0"/>
    <n v="0"/>
    <x v="0"/>
    <x v="0"/>
    <x v="0"/>
  </r>
  <r>
    <x v="4617"/>
    <d v="2018-11-26T00:00:00"/>
    <x v="425"/>
    <x v="9"/>
    <x v="1"/>
    <x v="0"/>
    <x v="0"/>
    <x v="9"/>
    <x v="1"/>
    <x v="0"/>
    <x v="0"/>
    <x v="1"/>
    <n v="0"/>
    <n v="0"/>
    <n v="1"/>
    <x v="990"/>
    <n v="1"/>
    <n v="0"/>
    <x v="0"/>
    <n v="1"/>
    <x v="1"/>
    <x v="0"/>
    <x v="0"/>
  </r>
  <r>
    <x v="4618"/>
    <d v="2018-11-26T00:00:00"/>
    <x v="786"/>
    <x v="5"/>
    <x v="0"/>
    <x v="0"/>
    <x v="0"/>
    <x v="5"/>
    <x v="1"/>
    <x v="0"/>
    <x v="0"/>
    <x v="1"/>
    <n v="0"/>
    <n v="1"/>
    <n v="0"/>
    <x v="146"/>
    <n v="0"/>
    <n v="0"/>
    <x v="0"/>
    <n v="0"/>
    <x v="0"/>
    <x v="0"/>
    <x v="0"/>
  </r>
  <r>
    <x v="4619"/>
    <s v="26/11/2018"/>
    <x v="420"/>
    <x v="18"/>
    <x v="0"/>
    <x v="1"/>
    <x v="0"/>
    <x v="9"/>
    <x v="0"/>
    <x v="0"/>
    <x v="0"/>
    <x v="1"/>
    <n v="0"/>
    <n v="1"/>
    <n v="0"/>
    <x v="589"/>
    <n v="0"/>
    <n v="1"/>
    <x v="0"/>
    <n v="0"/>
    <x v="0"/>
    <x v="0"/>
    <x v="0"/>
  </r>
  <r>
    <x v="4620"/>
    <s v="26/11/2018"/>
    <x v="420"/>
    <x v="18"/>
    <x v="0"/>
    <x v="1"/>
    <x v="0"/>
    <x v="9"/>
    <x v="0"/>
    <x v="0"/>
    <x v="0"/>
    <x v="1"/>
    <n v="0"/>
    <n v="1"/>
    <n v="0"/>
    <x v="589"/>
    <n v="0"/>
    <n v="1"/>
    <x v="0"/>
    <n v="0"/>
    <x v="0"/>
    <x v="0"/>
    <x v="0"/>
  </r>
  <r>
    <x v="4621"/>
    <s v="26/11/2018"/>
    <x v="604"/>
    <x v="60"/>
    <x v="0"/>
    <x v="1"/>
    <x v="0"/>
    <x v="11"/>
    <x v="0"/>
    <x v="0"/>
    <x v="0"/>
    <x v="1"/>
    <n v="0"/>
    <n v="1"/>
    <n v="1"/>
    <x v="60"/>
    <n v="1"/>
    <n v="0"/>
    <x v="1"/>
    <n v="1"/>
    <x v="0"/>
    <x v="0"/>
    <x v="0"/>
  </r>
  <r>
    <x v="4622"/>
    <d v="2018-11-26T00:00:00"/>
    <x v="784"/>
    <x v="46"/>
    <x v="1"/>
    <x v="1"/>
    <x v="0"/>
    <x v="7"/>
    <x v="1"/>
    <x v="0"/>
    <x v="0"/>
    <x v="1"/>
    <n v="0"/>
    <n v="0"/>
    <n v="0"/>
    <x v="749"/>
    <n v="1"/>
    <n v="1"/>
    <x v="1"/>
    <n v="0"/>
    <x v="0"/>
    <x v="0"/>
    <x v="0"/>
  </r>
  <r>
    <x v="4623"/>
    <s v="26/11/2018"/>
    <x v="770"/>
    <x v="1"/>
    <x v="1"/>
    <x v="1"/>
    <x v="0"/>
    <x v="7"/>
    <x v="0"/>
    <x v="0"/>
    <x v="0"/>
    <x v="1"/>
    <n v="0"/>
    <n v="0"/>
    <n v="0"/>
    <x v="536"/>
    <n v="0"/>
    <n v="0"/>
    <x v="1"/>
    <n v="0"/>
    <x v="0"/>
    <x v="0"/>
    <x v="0"/>
  </r>
  <r>
    <x v="4624"/>
    <s v="26/11/2018"/>
    <x v="776"/>
    <x v="6"/>
    <x v="0"/>
    <x v="1"/>
    <x v="0"/>
    <x v="25"/>
    <x v="0"/>
    <x v="0"/>
    <x v="0"/>
    <x v="1"/>
    <n v="1"/>
    <n v="1"/>
    <n v="0"/>
    <x v="749"/>
    <n v="0"/>
    <n v="0"/>
    <x v="1"/>
    <n v="0"/>
    <x v="0"/>
    <x v="0"/>
    <x v="0"/>
  </r>
  <r>
    <x v="4625"/>
    <s v="26/11/2018"/>
    <x v="770"/>
    <x v="1"/>
    <x v="1"/>
    <x v="1"/>
    <x v="0"/>
    <x v="7"/>
    <x v="0"/>
    <x v="0"/>
    <x v="0"/>
    <x v="1"/>
    <n v="0"/>
    <n v="0"/>
    <n v="0"/>
    <x v="536"/>
    <n v="0"/>
    <n v="0"/>
    <x v="1"/>
    <n v="0"/>
    <x v="0"/>
    <x v="0"/>
    <x v="0"/>
  </r>
  <r>
    <x v="4626"/>
    <s v="26/11/2018"/>
    <x v="487"/>
    <x v="26"/>
    <x v="1"/>
    <x v="1"/>
    <x v="0"/>
    <x v="13"/>
    <x v="0"/>
    <x v="0"/>
    <x v="0"/>
    <x v="1"/>
    <n v="0"/>
    <n v="1"/>
    <n v="0"/>
    <x v="227"/>
    <n v="0"/>
    <n v="1"/>
    <x v="0"/>
    <n v="0"/>
    <x v="0"/>
    <x v="0"/>
    <x v="0"/>
  </r>
  <r>
    <x v="4627"/>
    <s v="26/11/2018"/>
    <x v="487"/>
    <x v="26"/>
    <x v="1"/>
    <x v="1"/>
    <x v="0"/>
    <x v="13"/>
    <x v="0"/>
    <x v="0"/>
    <x v="0"/>
    <x v="1"/>
    <n v="0"/>
    <n v="1"/>
    <n v="0"/>
    <x v="227"/>
    <n v="0"/>
    <n v="1"/>
    <x v="0"/>
    <n v="0"/>
    <x v="0"/>
    <x v="0"/>
    <x v="0"/>
  </r>
  <r>
    <x v="4628"/>
    <s v="26/11/2018"/>
    <x v="604"/>
    <x v="26"/>
    <x v="1"/>
    <x v="1"/>
    <x v="0"/>
    <x v="11"/>
    <x v="0"/>
    <x v="0"/>
    <x v="0"/>
    <x v="0"/>
    <n v="1"/>
    <n v="1"/>
    <n v="0"/>
    <x v="408"/>
    <n v="1"/>
    <n v="1"/>
    <x v="0"/>
    <n v="0"/>
    <x v="0"/>
    <x v="0"/>
    <x v="0"/>
  </r>
  <r>
    <x v="4629"/>
    <s v="26/11/2018"/>
    <x v="755"/>
    <x v="5"/>
    <x v="1"/>
    <x v="1"/>
    <x v="0"/>
    <x v="5"/>
    <x v="2"/>
    <x v="0"/>
    <x v="0"/>
    <x v="0"/>
    <n v="1"/>
    <n v="1"/>
    <n v="1"/>
    <x v="551"/>
    <n v="1"/>
    <n v="0"/>
    <x v="1"/>
    <n v="1"/>
    <x v="1"/>
    <x v="0"/>
    <x v="0"/>
  </r>
  <r>
    <x v="4630"/>
    <s v="26/11/2018"/>
    <x v="769"/>
    <x v="76"/>
    <x v="1"/>
    <x v="1"/>
    <x v="0"/>
    <x v="0"/>
    <x v="0"/>
    <x v="0"/>
    <x v="0"/>
    <x v="1"/>
    <n v="0"/>
    <n v="0"/>
    <n v="0"/>
    <x v="170"/>
    <n v="1"/>
    <n v="0"/>
    <x v="1"/>
    <n v="0"/>
    <x v="0"/>
    <x v="0"/>
    <x v="0"/>
  </r>
  <r>
    <x v="4631"/>
    <s v="26/11/2018"/>
    <x v="769"/>
    <x v="12"/>
    <x v="0"/>
    <x v="1"/>
    <x v="1"/>
    <x v="0"/>
    <x v="0"/>
    <x v="0"/>
    <x v="0"/>
    <x v="1"/>
    <n v="1"/>
    <n v="1"/>
    <n v="0"/>
    <x v="710"/>
    <n v="0"/>
    <n v="0"/>
    <x v="0"/>
    <n v="0"/>
    <x v="0"/>
    <x v="0"/>
    <x v="0"/>
  </r>
  <r>
    <x v="4632"/>
    <s v="26/11/2018"/>
    <x v="769"/>
    <x v="12"/>
    <x v="0"/>
    <x v="1"/>
    <x v="1"/>
    <x v="0"/>
    <x v="0"/>
    <x v="0"/>
    <x v="0"/>
    <x v="1"/>
    <n v="1"/>
    <n v="1"/>
    <n v="0"/>
    <x v="710"/>
    <n v="0"/>
    <n v="0"/>
    <x v="0"/>
    <n v="0"/>
    <x v="0"/>
    <x v="0"/>
    <x v="0"/>
  </r>
  <r>
    <x v="4633"/>
    <s v="26/11/2018"/>
    <x v="487"/>
    <x v="25"/>
    <x v="1"/>
    <x v="1"/>
    <x v="1"/>
    <x v="13"/>
    <x v="0"/>
    <x v="0"/>
    <x v="0"/>
    <x v="1"/>
    <n v="1"/>
    <n v="1"/>
    <n v="0"/>
    <x v="728"/>
    <n v="1"/>
    <n v="0"/>
    <x v="1"/>
    <n v="0"/>
    <x v="0"/>
    <x v="0"/>
    <x v="0"/>
  </r>
  <r>
    <x v="4634"/>
    <s v="26/11/2018"/>
    <x v="487"/>
    <x v="25"/>
    <x v="1"/>
    <x v="1"/>
    <x v="1"/>
    <x v="13"/>
    <x v="0"/>
    <x v="0"/>
    <x v="0"/>
    <x v="1"/>
    <n v="1"/>
    <n v="1"/>
    <n v="0"/>
    <x v="728"/>
    <n v="1"/>
    <n v="0"/>
    <x v="1"/>
    <n v="0"/>
    <x v="0"/>
    <x v="0"/>
    <x v="0"/>
  </r>
  <r>
    <x v="4635"/>
    <s v="27/11/2018"/>
    <x v="377"/>
    <x v="1"/>
    <x v="0"/>
    <x v="1"/>
    <x v="0"/>
    <x v="19"/>
    <x v="0"/>
    <x v="0"/>
    <x v="0"/>
    <x v="1"/>
    <n v="0"/>
    <n v="1"/>
    <n v="0"/>
    <x v="536"/>
    <n v="0"/>
    <n v="1"/>
    <x v="1"/>
    <n v="0"/>
    <x v="0"/>
    <x v="0"/>
    <x v="0"/>
  </r>
  <r>
    <x v="4636"/>
    <s v="27/11/2018"/>
    <x v="769"/>
    <x v="26"/>
    <x v="0"/>
    <x v="0"/>
    <x v="0"/>
    <x v="5"/>
    <x v="2"/>
    <x v="0"/>
    <x v="0"/>
    <x v="0"/>
    <n v="1"/>
    <n v="1"/>
    <n v="0"/>
    <x v="589"/>
    <n v="0"/>
    <n v="0"/>
    <x v="0"/>
    <n v="1"/>
    <x v="0"/>
    <x v="0"/>
    <x v="0"/>
  </r>
  <r>
    <x v="4637"/>
    <d v="2018-11-27T00:00:00"/>
    <x v="784"/>
    <x v="9"/>
    <x v="0"/>
    <x v="0"/>
    <x v="0"/>
    <x v="0"/>
    <x v="1"/>
    <x v="0"/>
    <x v="0"/>
    <x v="0"/>
    <n v="0"/>
    <n v="1"/>
    <n v="0"/>
    <x v="519"/>
    <n v="0"/>
    <n v="1"/>
    <x v="0"/>
    <n v="0"/>
    <x v="1"/>
    <x v="0"/>
    <x v="0"/>
  </r>
  <r>
    <x v="4638"/>
    <s v="27/11/2018"/>
    <x v="333"/>
    <x v="86"/>
    <x v="1"/>
    <x v="1"/>
    <x v="0"/>
    <x v="10"/>
    <x v="0"/>
    <x v="0"/>
    <x v="0"/>
    <x v="1"/>
    <n v="0"/>
    <n v="0"/>
    <n v="0"/>
    <x v="342"/>
    <n v="0"/>
    <n v="0"/>
    <x v="1"/>
    <n v="0"/>
    <x v="0"/>
    <x v="0"/>
    <x v="0"/>
  </r>
  <r>
    <x v="4639"/>
    <s v="27/11/2018"/>
    <x v="787"/>
    <x v="38"/>
    <x v="1"/>
    <x v="1"/>
    <x v="0"/>
    <x v="14"/>
    <x v="0"/>
    <x v="0"/>
    <x v="0"/>
    <x v="0"/>
    <n v="0"/>
    <n v="1"/>
    <n v="0"/>
    <x v="207"/>
    <n v="1"/>
    <n v="0"/>
    <x v="0"/>
    <n v="0"/>
    <x v="0"/>
    <x v="0"/>
    <x v="0"/>
  </r>
  <r>
    <x v="4640"/>
    <s v="27/11/2018"/>
    <x v="787"/>
    <x v="38"/>
    <x v="1"/>
    <x v="1"/>
    <x v="0"/>
    <x v="14"/>
    <x v="0"/>
    <x v="0"/>
    <x v="0"/>
    <x v="0"/>
    <n v="0"/>
    <n v="1"/>
    <n v="0"/>
    <x v="207"/>
    <n v="1"/>
    <n v="0"/>
    <x v="0"/>
    <n v="0"/>
    <x v="0"/>
    <x v="0"/>
    <x v="0"/>
  </r>
  <r>
    <x v="4641"/>
    <s v="27/11/2018"/>
    <x v="377"/>
    <x v="9"/>
    <x v="0"/>
    <x v="1"/>
    <x v="0"/>
    <x v="3"/>
    <x v="2"/>
    <x v="0"/>
    <x v="0"/>
    <x v="0"/>
    <n v="0"/>
    <n v="1"/>
    <n v="1"/>
    <x v="638"/>
    <n v="1"/>
    <n v="0"/>
    <x v="0"/>
    <n v="1"/>
    <x v="0"/>
    <x v="0"/>
    <x v="0"/>
  </r>
  <r>
    <x v="4642"/>
    <s v="27/11/2018"/>
    <x v="420"/>
    <x v="12"/>
    <x v="1"/>
    <x v="1"/>
    <x v="0"/>
    <x v="19"/>
    <x v="0"/>
    <x v="0"/>
    <x v="0"/>
    <x v="1"/>
    <n v="0"/>
    <n v="1"/>
    <n v="0"/>
    <x v="752"/>
    <n v="0"/>
    <n v="1"/>
    <x v="0"/>
    <n v="0"/>
    <x v="0"/>
    <x v="0"/>
    <x v="0"/>
  </r>
  <r>
    <x v="4643"/>
    <s v="27/11/2018"/>
    <x v="770"/>
    <x v="14"/>
    <x v="0"/>
    <x v="1"/>
    <x v="0"/>
    <x v="0"/>
    <x v="0"/>
    <x v="0"/>
    <x v="0"/>
    <x v="1"/>
    <n v="1"/>
    <n v="1"/>
    <n v="0"/>
    <x v="1159"/>
    <n v="0"/>
    <n v="0"/>
    <x v="0"/>
    <n v="0"/>
    <x v="0"/>
    <x v="0"/>
    <x v="0"/>
  </r>
  <r>
    <x v="4644"/>
    <s v="27/11/2018"/>
    <x v="787"/>
    <x v="0"/>
    <x v="1"/>
    <x v="1"/>
    <x v="0"/>
    <x v="14"/>
    <x v="0"/>
    <x v="0"/>
    <x v="0"/>
    <x v="0"/>
    <n v="1"/>
    <n v="1"/>
    <n v="0"/>
    <x v="421"/>
    <n v="0"/>
    <n v="0"/>
    <x v="0"/>
    <n v="0"/>
    <x v="0"/>
    <x v="0"/>
    <x v="0"/>
  </r>
  <r>
    <x v="4645"/>
    <s v="27/11/2018"/>
    <x v="760"/>
    <x v="22"/>
    <x v="1"/>
    <x v="1"/>
    <x v="0"/>
    <x v="7"/>
    <x v="0"/>
    <x v="0"/>
    <x v="0"/>
    <x v="0"/>
    <n v="0"/>
    <n v="0"/>
    <n v="0"/>
    <x v="734"/>
    <n v="0"/>
    <n v="0"/>
    <x v="0"/>
    <n v="0"/>
    <x v="0"/>
    <x v="0"/>
    <x v="0"/>
  </r>
  <r>
    <x v="4646"/>
    <s v="27/11/2018"/>
    <x v="420"/>
    <x v="12"/>
    <x v="1"/>
    <x v="1"/>
    <x v="0"/>
    <x v="19"/>
    <x v="2"/>
    <x v="0"/>
    <x v="0"/>
    <x v="0"/>
    <n v="1"/>
    <n v="1"/>
    <n v="0"/>
    <x v="216"/>
    <n v="0"/>
    <n v="1"/>
    <x v="1"/>
    <n v="0"/>
    <x v="0"/>
    <x v="0"/>
    <x v="0"/>
  </r>
  <r>
    <x v="4647"/>
    <s v="27/11/2018"/>
    <x v="420"/>
    <x v="12"/>
    <x v="1"/>
    <x v="1"/>
    <x v="0"/>
    <x v="19"/>
    <x v="2"/>
    <x v="0"/>
    <x v="0"/>
    <x v="0"/>
    <n v="1"/>
    <n v="1"/>
    <n v="0"/>
    <x v="216"/>
    <n v="0"/>
    <n v="1"/>
    <x v="1"/>
    <n v="0"/>
    <x v="0"/>
    <x v="0"/>
    <x v="0"/>
  </r>
  <r>
    <x v="4648"/>
    <s v="27/11/2018"/>
    <x v="695"/>
    <x v="26"/>
    <x v="0"/>
    <x v="1"/>
    <x v="0"/>
    <x v="20"/>
    <x v="0"/>
    <x v="0"/>
    <x v="1"/>
    <x v="0"/>
    <n v="1"/>
    <n v="1"/>
    <n v="0"/>
    <x v="321"/>
    <n v="0"/>
    <n v="1"/>
    <x v="1"/>
    <n v="1"/>
    <x v="0"/>
    <x v="0"/>
    <x v="1"/>
  </r>
  <r>
    <x v="4649"/>
    <s v="27/11/2018"/>
    <x v="787"/>
    <x v="13"/>
    <x v="0"/>
    <x v="1"/>
    <x v="0"/>
    <x v="14"/>
    <x v="0"/>
    <x v="0"/>
    <x v="0"/>
    <x v="1"/>
    <n v="1"/>
    <n v="1"/>
    <n v="0"/>
    <x v="189"/>
    <n v="0"/>
    <n v="0"/>
    <x v="0"/>
    <n v="1"/>
    <x v="0"/>
    <x v="0"/>
    <x v="0"/>
  </r>
  <r>
    <x v="4650"/>
    <s v="27/11/2018"/>
    <x v="787"/>
    <x v="13"/>
    <x v="0"/>
    <x v="1"/>
    <x v="0"/>
    <x v="14"/>
    <x v="0"/>
    <x v="0"/>
    <x v="0"/>
    <x v="1"/>
    <n v="1"/>
    <n v="1"/>
    <n v="0"/>
    <x v="189"/>
    <n v="0"/>
    <n v="0"/>
    <x v="0"/>
    <n v="1"/>
    <x v="0"/>
    <x v="0"/>
    <x v="0"/>
  </r>
  <r>
    <x v="4651"/>
    <s v="27/11/2018"/>
    <x v="770"/>
    <x v="4"/>
    <x v="1"/>
    <x v="0"/>
    <x v="1"/>
    <x v="0"/>
    <x v="0"/>
    <x v="0"/>
    <x v="0"/>
    <x v="1"/>
    <n v="0"/>
    <n v="0"/>
    <n v="0"/>
    <x v="738"/>
    <n v="1"/>
    <n v="0"/>
    <x v="1"/>
    <n v="0"/>
    <x v="0"/>
    <x v="0"/>
    <x v="0"/>
  </r>
  <r>
    <x v="4652"/>
    <s v="27/11/2018"/>
    <x v="770"/>
    <x v="11"/>
    <x v="0"/>
    <x v="1"/>
    <x v="1"/>
    <x v="0"/>
    <x v="0"/>
    <x v="0"/>
    <x v="1"/>
    <x v="1"/>
    <n v="1"/>
    <n v="1"/>
    <n v="0"/>
    <x v="415"/>
    <n v="0"/>
    <n v="0"/>
    <x v="1"/>
    <n v="0"/>
    <x v="0"/>
    <x v="0"/>
    <x v="1"/>
  </r>
  <r>
    <x v="4653"/>
    <s v="28/11/2018"/>
    <x v="787"/>
    <x v="14"/>
    <x v="0"/>
    <x v="1"/>
    <x v="0"/>
    <x v="14"/>
    <x v="0"/>
    <x v="0"/>
    <x v="0"/>
    <x v="0"/>
    <n v="1"/>
    <n v="1"/>
    <n v="0"/>
    <x v="328"/>
    <n v="0"/>
    <n v="1"/>
    <x v="0"/>
    <n v="0"/>
    <x v="0"/>
    <x v="0"/>
    <x v="0"/>
  </r>
  <r>
    <x v="4654"/>
    <s v="28/11/2018"/>
    <x v="654"/>
    <x v="4"/>
    <x v="0"/>
    <x v="1"/>
    <x v="0"/>
    <x v="11"/>
    <x v="0"/>
    <x v="0"/>
    <x v="0"/>
    <x v="1"/>
    <n v="1"/>
    <n v="1"/>
    <n v="0"/>
    <x v="282"/>
    <n v="0"/>
    <n v="1"/>
    <x v="0"/>
    <n v="1"/>
    <x v="0"/>
    <x v="0"/>
    <x v="0"/>
  </r>
  <r>
    <x v="4655"/>
    <s v="28/11/2018"/>
    <x v="377"/>
    <x v="9"/>
    <x v="1"/>
    <x v="0"/>
    <x v="0"/>
    <x v="10"/>
    <x v="0"/>
    <x v="0"/>
    <x v="0"/>
    <x v="1"/>
    <n v="1"/>
    <n v="1"/>
    <n v="0"/>
    <x v="737"/>
    <n v="0"/>
    <n v="0"/>
    <x v="0"/>
    <n v="0"/>
    <x v="0"/>
    <x v="0"/>
    <x v="0"/>
  </r>
  <r>
    <x v="4656"/>
    <s v="28/11/2018"/>
    <x v="487"/>
    <x v="2"/>
    <x v="1"/>
    <x v="0"/>
    <x v="0"/>
    <x v="19"/>
    <x v="0"/>
    <x v="0"/>
    <x v="0"/>
    <x v="1"/>
    <n v="1"/>
    <n v="1"/>
    <n v="0"/>
    <x v="1160"/>
    <n v="1"/>
    <n v="1"/>
    <x v="0"/>
    <n v="1"/>
    <x v="0"/>
    <x v="0"/>
    <x v="0"/>
  </r>
  <r>
    <x v="4657"/>
    <s v="28/11/2018"/>
    <x v="769"/>
    <x v="43"/>
    <x v="1"/>
    <x v="1"/>
    <x v="0"/>
    <x v="18"/>
    <x v="2"/>
    <x v="0"/>
    <x v="0"/>
    <x v="1"/>
    <n v="1"/>
    <n v="1"/>
    <n v="0"/>
    <x v="661"/>
    <n v="0"/>
    <n v="1"/>
    <x v="0"/>
    <n v="0"/>
    <x v="0"/>
    <x v="0"/>
    <x v="0"/>
  </r>
  <r>
    <x v="4658"/>
    <s v="28/11/2018"/>
    <x v="333"/>
    <x v="27"/>
    <x v="0"/>
    <x v="1"/>
    <x v="0"/>
    <x v="7"/>
    <x v="0"/>
    <x v="0"/>
    <x v="0"/>
    <x v="1"/>
    <n v="1"/>
    <n v="1"/>
    <n v="0"/>
    <x v="715"/>
    <n v="0"/>
    <n v="1"/>
    <x v="1"/>
    <n v="0"/>
    <x v="0"/>
    <x v="0"/>
    <x v="0"/>
  </r>
  <r>
    <x v="4659"/>
    <s v="28/11/2018"/>
    <x v="487"/>
    <x v="61"/>
    <x v="0"/>
    <x v="1"/>
    <x v="0"/>
    <x v="19"/>
    <x v="0"/>
    <x v="0"/>
    <x v="0"/>
    <x v="1"/>
    <n v="0"/>
    <n v="0"/>
    <n v="1"/>
    <x v="282"/>
    <n v="0"/>
    <n v="0"/>
    <x v="1"/>
    <n v="1"/>
    <x v="0"/>
    <x v="0"/>
    <x v="0"/>
  </r>
  <r>
    <x v="4660"/>
    <s v="28/11/2018"/>
    <x v="770"/>
    <x v="5"/>
    <x v="0"/>
    <x v="1"/>
    <x v="0"/>
    <x v="5"/>
    <x v="0"/>
    <x v="0"/>
    <x v="0"/>
    <x v="0"/>
    <n v="1"/>
    <n v="1"/>
    <n v="0"/>
    <x v="477"/>
    <n v="0"/>
    <n v="0"/>
    <x v="1"/>
    <n v="1"/>
    <x v="1"/>
    <x v="0"/>
    <x v="0"/>
  </r>
  <r>
    <x v="4661"/>
    <s v="28/11/2018"/>
    <x v="770"/>
    <x v="5"/>
    <x v="0"/>
    <x v="1"/>
    <x v="0"/>
    <x v="5"/>
    <x v="0"/>
    <x v="0"/>
    <x v="0"/>
    <x v="0"/>
    <n v="1"/>
    <n v="1"/>
    <n v="0"/>
    <x v="477"/>
    <n v="0"/>
    <n v="0"/>
    <x v="1"/>
    <n v="1"/>
    <x v="1"/>
    <x v="0"/>
    <x v="0"/>
  </r>
  <r>
    <x v="4662"/>
    <s v="28/11/2018"/>
    <x v="604"/>
    <x v="10"/>
    <x v="0"/>
    <x v="1"/>
    <x v="0"/>
    <x v="2"/>
    <x v="0"/>
    <x v="0"/>
    <x v="0"/>
    <x v="1"/>
    <n v="0"/>
    <n v="1"/>
    <n v="0"/>
    <x v="1161"/>
    <n v="0"/>
    <n v="0"/>
    <x v="0"/>
    <n v="0"/>
    <x v="0"/>
    <x v="0"/>
    <x v="0"/>
  </r>
  <r>
    <x v="4663"/>
    <s v="28/11/2018"/>
    <x v="377"/>
    <x v="18"/>
    <x v="0"/>
    <x v="1"/>
    <x v="0"/>
    <x v="10"/>
    <x v="0"/>
    <x v="0"/>
    <x v="0"/>
    <x v="1"/>
    <n v="0"/>
    <n v="1"/>
    <n v="0"/>
    <x v="10"/>
    <n v="0"/>
    <n v="0"/>
    <x v="1"/>
    <n v="0"/>
    <x v="0"/>
    <x v="0"/>
    <x v="0"/>
  </r>
  <r>
    <x v="4664"/>
    <s v="28/11/2018"/>
    <x v="770"/>
    <x v="30"/>
    <x v="0"/>
    <x v="1"/>
    <x v="0"/>
    <x v="5"/>
    <x v="0"/>
    <x v="0"/>
    <x v="0"/>
    <x v="1"/>
    <n v="0"/>
    <n v="0"/>
    <n v="0"/>
    <x v="182"/>
    <n v="0"/>
    <n v="0"/>
    <x v="1"/>
    <n v="0"/>
    <x v="0"/>
    <x v="0"/>
    <x v="0"/>
  </r>
  <r>
    <x v="4665"/>
    <s v="28/11/2018"/>
    <x v="333"/>
    <x v="9"/>
    <x v="0"/>
    <x v="1"/>
    <x v="0"/>
    <x v="7"/>
    <x v="2"/>
    <x v="0"/>
    <x v="0"/>
    <x v="1"/>
    <n v="0"/>
    <n v="1"/>
    <n v="0"/>
    <x v="787"/>
    <n v="1"/>
    <n v="1"/>
    <x v="0"/>
    <n v="0"/>
    <x v="0"/>
    <x v="0"/>
    <x v="0"/>
  </r>
  <r>
    <x v="4666"/>
    <s v="28/11/2018"/>
    <x v="333"/>
    <x v="9"/>
    <x v="0"/>
    <x v="1"/>
    <x v="0"/>
    <x v="7"/>
    <x v="2"/>
    <x v="0"/>
    <x v="0"/>
    <x v="1"/>
    <n v="0"/>
    <n v="1"/>
    <n v="0"/>
    <x v="787"/>
    <n v="1"/>
    <n v="1"/>
    <x v="0"/>
    <n v="0"/>
    <x v="0"/>
    <x v="0"/>
    <x v="0"/>
  </r>
  <r>
    <x v="4667"/>
    <s v="28/11/2018"/>
    <x v="524"/>
    <x v="5"/>
    <x v="1"/>
    <x v="1"/>
    <x v="0"/>
    <x v="9"/>
    <x v="0"/>
    <x v="0"/>
    <x v="0"/>
    <x v="1"/>
    <n v="0"/>
    <n v="0"/>
    <n v="0"/>
    <x v="1162"/>
    <n v="0"/>
    <n v="0"/>
    <x v="1"/>
    <n v="0"/>
    <x v="0"/>
    <x v="0"/>
    <x v="0"/>
  </r>
  <r>
    <x v="4668"/>
    <s v="28/11/2018"/>
    <x v="788"/>
    <x v="5"/>
    <x v="1"/>
    <x v="1"/>
    <x v="0"/>
    <x v="16"/>
    <x v="0"/>
    <x v="0"/>
    <x v="0"/>
    <x v="1"/>
    <n v="1"/>
    <n v="1"/>
    <n v="0"/>
    <x v="994"/>
    <n v="0"/>
    <n v="0"/>
    <x v="0"/>
    <n v="0"/>
    <x v="0"/>
    <x v="0"/>
    <x v="0"/>
  </r>
  <r>
    <x v="4669"/>
    <s v="28/11/2018"/>
    <x v="788"/>
    <x v="5"/>
    <x v="1"/>
    <x v="1"/>
    <x v="0"/>
    <x v="16"/>
    <x v="0"/>
    <x v="0"/>
    <x v="0"/>
    <x v="1"/>
    <n v="1"/>
    <n v="1"/>
    <n v="0"/>
    <x v="994"/>
    <n v="0"/>
    <n v="0"/>
    <x v="0"/>
    <n v="0"/>
    <x v="0"/>
    <x v="0"/>
    <x v="0"/>
  </r>
  <r>
    <x v="4670"/>
    <s v="28/11/2018"/>
    <x v="567"/>
    <x v="68"/>
    <x v="0"/>
    <x v="1"/>
    <x v="1"/>
    <x v="13"/>
    <x v="0"/>
    <x v="0"/>
    <x v="0"/>
    <x v="1"/>
    <n v="1"/>
    <n v="1"/>
    <n v="0"/>
    <x v="689"/>
    <n v="0"/>
    <n v="1"/>
    <x v="0"/>
    <n v="0"/>
    <x v="0"/>
    <x v="0"/>
    <x v="0"/>
  </r>
  <r>
    <x v="4671"/>
    <s v="28/11/2018"/>
    <x v="487"/>
    <x v="11"/>
    <x v="0"/>
    <x v="1"/>
    <x v="1"/>
    <x v="19"/>
    <x v="0"/>
    <x v="0"/>
    <x v="0"/>
    <x v="1"/>
    <n v="0"/>
    <n v="1"/>
    <n v="1"/>
    <x v="620"/>
    <n v="0"/>
    <n v="0"/>
    <x v="0"/>
    <n v="1"/>
    <x v="0"/>
    <x v="0"/>
    <x v="0"/>
  </r>
  <r>
    <x v="4672"/>
    <s v="28/11/2018"/>
    <x v="487"/>
    <x v="11"/>
    <x v="0"/>
    <x v="1"/>
    <x v="1"/>
    <x v="19"/>
    <x v="0"/>
    <x v="0"/>
    <x v="0"/>
    <x v="1"/>
    <n v="0"/>
    <n v="1"/>
    <n v="1"/>
    <x v="620"/>
    <n v="0"/>
    <n v="0"/>
    <x v="0"/>
    <n v="1"/>
    <x v="0"/>
    <x v="0"/>
    <x v="0"/>
  </r>
  <r>
    <x v="4673"/>
    <s v="28/11/2018"/>
    <x v="420"/>
    <x v="18"/>
    <x v="1"/>
    <x v="1"/>
    <x v="1"/>
    <x v="3"/>
    <x v="0"/>
    <x v="0"/>
    <x v="0"/>
    <x v="1"/>
    <n v="1"/>
    <n v="1"/>
    <n v="0"/>
    <x v="295"/>
    <n v="0"/>
    <n v="1"/>
    <x v="0"/>
    <n v="0"/>
    <x v="0"/>
    <x v="0"/>
    <x v="0"/>
  </r>
  <r>
    <x v="4674"/>
    <s v="28/11/2018"/>
    <x v="420"/>
    <x v="18"/>
    <x v="1"/>
    <x v="1"/>
    <x v="1"/>
    <x v="3"/>
    <x v="0"/>
    <x v="0"/>
    <x v="0"/>
    <x v="1"/>
    <n v="1"/>
    <n v="1"/>
    <n v="0"/>
    <x v="295"/>
    <n v="0"/>
    <n v="1"/>
    <x v="0"/>
    <n v="0"/>
    <x v="0"/>
    <x v="0"/>
    <x v="0"/>
  </r>
  <r>
    <x v="4675"/>
    <s v="28/11/2018"/>
    <x v="377"/>
    <x v="50"/>
    <x v="0"/>
    <x v="1"/>
    <x v="1"/>
    <x v="10"/>
    <x v="0"/>
    <x v="0"/>
    <x v="0"/>
    <x v="1"/>
    <n v="0"/>
    <n v="1"/>
    <n v="0"/>
    <x v="227"/>
    <n v="0"/>
    <n v="1"/>
    <x v="0"/>
    <n v="1"/>
    <x v="0"/>
    <x v="0"/>
    <x v="0"/>
  </r>
  <r>
    <x v="4676"/>
    <d v="2018-11-29T00:00:00"/>
    <x v="778"/>
    <x v="17"/>
    <x v="0"/>
    <x v="1"/>
    <x v="0"/>
    <x v="5"/>
    <x v="1"/>
    <x v="0"/>
    <x v="0"/>
    <x v="0"/>
    <n v="0"/>
    <n v="0"/>
    <n v="0"/>
    <x v="33"/>
    <n v="0"/>
    <n v="1"/>
    <x v="1"/>
    <n v="1"/>
    <x v="1"/>
    <x v="0"/>
    <x v="0"/>
  </r>
  <r>
    <x v="4677"/>
    <d v="2018-11-29T00:00:00"/>
    <x v="778"/>
    <x v="10"/>
    <x v="0"/>
    <x v="1"/>
    <x v="0"/>
    <x v="5"/>
    <x v="1"/>
    <x v="0"/>
    <x v="0"/>
    <x v="1"/>
    <n v="1"/>
    <n v="0"/>
    <n v="0"/>
    <x v="720"/>
    <n v="1"/>
    <n v="1"/>
    <x v="1"/>
    <n v="1"/>
    <x v="1"/>
    <x v="0"/>
    <x v="0"/>
  </r>
  <r>
    <x v="4678"/>
    <s v="29/11/2018"/>
    <x v="333"/>
    <x v="26"/>
    <x v="0"/>
    <x v="0"/>
    <x v="0"/>
    <x v="0"/>
    <x v="0"/>
    <x v="1"/>
    <x v="0"/>
    <x v="1"/>
    <n v="1"/>
    <n v="1"/>
    <n v="0"/>
    <x v="390"/>
    <n v="0"/>
    <n v="1"/>
    <x v="1"/>
    <n v="0"/>
    <x v="0"/>
    <x v="0"/>
    <x v="1"/>
  </r>
  <r>
    <x v="4679"/>
    <s v="29/11/2018"/>
    <x v="604"/>
    <x v="11"/>
    <x v="0"/>
    <x v="0"/>
    <x v="0"/>
    <x v="13"/>
    <x v="0"/>
    <x v="0"/>
    <x v="0"/>
    <x v="0"/>
    <n v="0"/>
    <n v="0"/>
    <n v="0"/>
    <x v="355"/>
    <n v="0"/>
    <n v="1"/>
    <x v="0"/>
    <n v="0"/>
    <x v="0"/>
    <x v="0"/>
    <x v="0"/>
  </r>
  <r>
    <x v="4680"/>
    <s v="29/11/2018"/>
    <x v="760"/>
    <x v="51"/>
    <x v="0"/>
    <x v="1"/>
    <x v="0"/>
    <x v="5"/>
    <x v="2"/>
    <x v="0"/>
    <x v="0"/>
    <x v="0"/>
    <n v="1"/>
    <n v="1"/>
    <n v="0"/>
    <x v="535"/>
    <n v="0"/>
    <n v="0"/>
    <x v="1"/>
    <n v="0"/>
    <x v="0"/>
    <x v="0"/>
    <x v="0"/>
  </r>
  <r>
    <x v="4681"/>
    <s v="29/11/2018"/>
    <x v="487"/>
    <x v="20"/>
    <x v="1"/>
    <x v="1"/>
    <x v="0"/>
    <x v="3"/>
    <x v="0"/>
    <x v="0"/>
    <x v="0"/>
    <x v="1"/>
    <n v="1"/>
    <n v="1"/>
    <n v="0"/>
    <x v="900"/>
    <n v="1"/>
    <n v="1"/>
    <x v="0"/>
    <n v="0"/>
    <x v="0"/>
    <x v="0"/>
    <x v="0"/>
  </r>
  <r>
    <x v="4682"/>
    <s v="29/11/2018"/>
    <x v="487"/>
    <x v="20"/>
    <x v="1"/>
    <x v="1"/>
    <x v="0"/>
    <x v="3"/>
    <x v="0"/>
    <x v="0"/>
    <x v="0"/>
    <x v="1"/>
    <n v="1"/>
    <n v="1"/>
    <n v="0"/>
    <x v="900"/>
    <n v="1"/>
    <n v="1"/>
    <x v="0"/>
    <n v="0"/>
    <x v="0"/>
    <x v="0"/>
    <x v="0"/>
  </r>
  <r>
    <x v="4683"/>
    <s v="29/11/2018"/>
    <x v="524"/>
    <x v="4"/>
    <x v="0"/>
    <x v="1"/>
    <x v="0"/>
    <x v="19"/>
    <x v="0"/>
    <x v="0"/>
    <x v="0"/>
    <x v="1"/>
    <n v="1"/>
    <n v="1"/>
    <n v="0"/>
    <x v="615"/>
    <n v="0"/>
    <n v="0"/>
    <x v="1"/>
    <n v="0"/>
    <x v="0"/>
    <x v="0"/>
    <x v="0"/>
  </r>
  <r>
    <x v="4684"/>
    <s v="29/11/2018"/>
    <x v="524"/>
    <x v="4"/>
    <x v="0"/>
    <x v="1"/>
    <x v="0"/>
    <x v="19"/>
    <x v="0"/>
    <x v="0"/>
    <x v="0"/>
    <x v="1"/>
    <n v="1"/>
    <n v="1"/>
    <n v="0"/>
    <x v="615"/>
    <n v="0"/>
    <n v="0"/>
    <x v="1"/>
    <n v="0"/>
    <x v="0"/>
    <x v="0"/>
    <x v="0"/>
  </r>
  <r>
    <x v="4685"/>
    <s v="29/11/2018"/>
    <x v="787"/>
    <x v="31"/>
    <x v="0"/>
    <x v="1"/>
    <x v="0"/>
    <x v="11"/>
    <x v="0"/>
    <x v="0"/>
    <x v="0"/>
    <x v="1"/>
    <n v="1"/>
    <n v="1"/>
    <n v="0"/>
    <x v="533"/>
    <n v="0"/>
    <n v="1"/>
    <x v="0"/>
    <n v="0"/>
    <x v="0"/>
    <x v="0"/>
    <x v="0"/>
  </r>
  <r>
    <x v="4686"/>
    <s v="29/11/2018"/>
    <x v="524"/>
    <x v="51"/>
    <x v="0"/>
    <x v="1"/>
    <x v="0"/>
    <x v="19"/>
    <x v="0"/>
    <x v="0"/>
    <x v="0"/>
    <x v="1"/>
    <n v="1"/>
    <n v="1"/>
    <n v="0"/>
    <x v="434"/>
    <n v="0"/>
    <n v="1"/>
    <x v="1"/>
    <n v="0"/>
    <x v="0"/>
    <x v="0"/>
    <x v="0"/>
  </r>
  <r>
    <x v="4687"/>
    <s v="29/11/2018"/>
    <x v="420"/>
    <x v="60"/>
    <x v="0"/>
    <x v="1"/>
    <x v="0"/>
    <x v="10"/>
    <x v="0"/>
    <x v="0"/>
    <x v="0"/>
    <x v="1"/>
    <n v="0"/>
    <n v="0"/>
    <n v="0"/>
    <x v="124"/>
    <n v="0"/>
    <n v="1"/>
    <x v="1"/>
    <n v="0"/>
    <x v="0"/>
    <x v="0"/>
    <x v="0"/>
  </r>
  <r>
    <x v="4688"/>
    <s v="29/11/2018"/>
    <x v="695"/>
    <x v="18"/>
    <x v="1"/>
    <x v="1"/>
    <x v="0"/>
    <x v="8"/>
    <x v="0"/>
    <x v="0"/>
    <x v="0"/>
    <x v="1"/>
    <n v="1"/>
    <n v="1"/>
    <n v="0"/>
    <x v="35"/>
    <n v="0"/>
    <n v="0"/>
    <x v="0"/>
    <n v="1"/>
    <x v="0"/>
    <x v="0"/>
    <x v="0"/>
  </r>
  <r>
    <x v="4689"/>
    <s v="29/11/2018"/>
    <x v="333"/>
    <x v="0"/>
    <x v="0"/>
    <x v="1"/>
    <x v="0"/>
    <x v="0"/>
    <x v="0"/>
    <x v="0"/>
    <x v="0"/>
    <x v="1"/>
    <n v="0"/>
    <n v="1"/>
    <n v="0"/>
    <x v="905"/>
    <n v="1"/>
    <n v="0"/>
    <x v="0"/>
    <n v="1"/>
    <x v="0"/>
    <x v="0"/>
    <x v="0"/>
  </r>
  <r>
    <x v="4690"/>
    <s v="29/11/2018"/>
    <x v="789"/>
    <x v="7"/>
    <x v="0"/>
    <x v="1"/>
    <x v="0"/>
    <x v="4"/>
    <x v="0"/>
    <x v="0"/>
    <x v="0"/>
    <x v="1"/>
    <n v="0"/>
    <n v="0"/>
    <n v="0"/>
    <x v="1163"/>
    <n v="0"/>
    <n v="1"/>
    <x v="0"/>
    <n v="0"/>
    <x v="0"/>
    <x v="0"/>
    <x v="0"/>
  </r>
  <r>
    <x v="4691"/>
    <s v="29/11/2018"/>
    <x v="789"/>
    <x v="7"/>
    <x v="0"/>
    <x v="1"/>
    <x v="0"/>
    <x v="4"/>
    <x v="0"/>
    <x v="0"/>
    <x v="0"/>
    <x v="1"/>
    <n v="0"/>
    <n v="0"/>
    <n v="0"/>
    <x v="1163"/>
    <n v="0"/>
    <n v="1"/>
    <x v="0"/>
    <n v="0"/>
    <x v="0"/>
    <x v="0"/>
    <x v="0"/>
  </r>
  <r>
    <x v="4692"/>
    <s v="29/11/2018"/>
    <x v="420"/>
    <x v="1"/>
    <x v="0"/>
    <x v="1"/>
    <x v="0"/>
    <x v="10"/>
    <x v="0"/>
    <x v="0"/>
    <x v="0"/>
    <x v="1"/>
    <n v="1"/>
    <n v="1"/>
    <n v="0"/>
    <x v="715"/>
    <n v="0"/>
    <n v="1"/>
    <x v="1"/>
    <n v="0"/>
    <x v="0"/>
    <x v="0"/>
    <x v="0"/>
  </r>
  <r>
    <x v="4693"/>
    <s v="29/11/2018"/>
    <x v="420"/>
    <x v="1"/>
    <x v="0"/>
    <x v="1"/>
    <x v="0"/>
    <x v="10"/>
    <x v="0"/>
    <x v="0"/>
    <x v="0"/>
    <x v="1"/>
    <n v="1"/>
    <n v="1"/>
    <n v="0"/>
    <x v="715"/>
    <n v="0"/>
    <n v="1"/>
    <x v="1"/>
    <n v="0"/>
    <x v="0"/>
    <x v="0"/>
    <x v="0"/>
  </r>
  <r>
    <x v="4694"/>
    <s v="29/11/2018"/>
    <x v="333"/>
    <x v="37"/>
    <x v="0"/>
    <x v="1"/>
    <x v="0"/>
    <x v="0"/>
    <x v="0"/>
    <x v="0"/>
    <x v="0"/>
    <x v="1"/>
    <n v="0"/>
    <n v="0"/>
    <n v="0"/>
    <x v="407"/>
    <n v="0"/>
    <n v="0"/>
    <x v="0"/>
    <n v="0"/>
    <x v="0"/>
    <x v="0"/>
    <x v="0"/>
  </r>
  <r>
    <x v="4695"/>
    <s v="29/11/2018"/>
    <x v="333"/>
    <x v="37"/>
    <x v="0"/>
    <x v="1"/>
    <x v="0"/>
    <x v="0"/>
    <x v="0"/>
    <x v="0"/>
    <x v="0"/>
    <x v="1"/>
    <n v="0"/>
    <n v="0"/>
    <n v="0"/>
    <x v="407"/>
    <n v="0"/>
    <n v="0"/>
    <x v="0"/>
    <n v="0"/>
    <x v="0"/>
    <x v="0"/>
    <x v="0"/>
  </r>
  <r>
    <x v="4696"/>
    <s v="29/11/2018"/>
    <x v="790"/>
    <x v="48"/>
    <x v="1"/>
    <x v="1"/>
    <x v="0"/>
    <x v="15"/>
    <x v="2"/>
    <x v="0"/>
    <x v="0"/>
    <x v="1"/>
    <n v="1"/>
    <n v="1"/>
    <n v="0"/>
    <x v="387"/>
    <n v="0"/>
    <n v="0"/>
    <x v="0"/>
    <n v="1"/>
    <x v="0"/>
    <x v="0"/>
    <x v="0"/>
  </r>
  <r>
    <x v="4697"/>
    <s v="29/11/2018"/>
    <x v="524"/>
    <x v="15"/>
    <x v="1"/>
    <x v="1"/>
    <x v="1"/>
    <x v="19"/>
    <x v="0"/>
    <x v="0"/>
    <x v="0"/>
    <x v="1"/>
    <n v="1"/>
    <n v="1"/>
    <n v="0"/>
    <x v="1031"/>
    <n v="0"/>
    <n v="1"/>
    <x v="0"/>
    <n v="0"/>
    <x v="0"/>
    <x v="0"/>
    <x v="0"/>
  </r>
  <r>
    <x v="4698"/>
    <s v="29/11/2018"/>
    <x v="524"/>
    <x v="15"/>
    <x v="1"/>
    <x v="1"/>
    <x v="1"/>
    <x v="19"/>
    <x v="0"/>
    <x v="0"/>
    <x v="0"/>
    <x v="1"/>
    <n v="1"/>
    <n v="1"/>
    <n v="0"/>
    <x v="1031"/>
    <n v="0"/>
    <n v="1"/>
    <x v="0"/>
    <n v="0"/>
    <x v="0"/>
    <x v="0"/>
    <x v="0"/>
  </r>
  <r>
    <x v="4699"/>
    <s v="29/11/2018"/>
    <x v="791"/>
    <x v="16"/>
    <x v="0"/>
    <x v="1"/>
    <x v="1"/>
    <x v="32"/>
    <x v="0"/>
    <x v="0"/>
    <x v="0"/>
    <x v="1"/>
    <n v="0"/>
    <n v="1"/>
    <n v="0"/>
    <x v="415"/>
    <n v="0"/>
    <n v="0"/>
    <x v="1"/>
    <n v="1"/>
    <x v="0"/>
    <x v="0"/>
    <x v="0"/>
  </r>
  <r>
    <x v="4700"/>
    <s v="29/11/2018"/>
    <x v="791"/>
    <x v="16"/>
    <x v="0"/>
    <x v="1"/>
    <x v="1"/>
    <x v="32"/>
    <x v="0"/>
    <x v="0"/>
    <x v="0"/>
    <x v="1"/>
    <n v="0"/>
    <n v="1"/>
    <n v="0"/>
    <x v="415"/>
    <n v="0"/>
    <n v="0"/>
    <x v="1"/>
    <n v="1"/>
    <x v="0"/>
    <x v="0"/>
    <x v="0"/>
  </r>
  <r>
    <x v="4701"/>
    <s v="30/11/2018"/>
    <x v="420"/>
    <x v="25"/>
    <x v="0"/>
    <x v="1"/>
    <x v="0"/>
    <x v="10"/>
    <x v="0"/>
    <x v="0"/>
    <x v="0"/>
    <x v="1"/>
    <n v="0"/>
    <n v="1"/>
    <n v="0"/>
    <x v="971"/>
    <n v="0"/>
    <n v="1"/>
    <x v="0"/>
    <n v="0"/>
    <x v="0"/>
    <x v="0"/>
    <x v="0"/>
  </r>
  <r>
    <x v="4702"/>
    <s v="30/11/2018"/>
    <x v="487"/>
    <x v="9"/>
    <x v="1"/>
    <x v="0"/>
    <x v="0"/>
    <x v="10"/>
    <x v="0"/>
    <x v="0"/>
    <x v="0"/>
    <x v="1"/>
    <n v="1"/>
    <n v="1"/>
    <n v="0"/>
    <x v="164"/>
    <n v="0"/>
    <n v="0"/>
    <x v="0"/>
    <n v="1"/>
    <x v="0"/>
    <x v="0"/>
    <x v="0"/>
  </r>
  <r>
    <x v="4703"/>
    <d v="2018-11-30T00:00:00"/>
    <x v="314"/>
    <x v="30"/>
    <x v="0"/>
    <x v="0"/>
    <x v="0"/>
    <x v="5"/>
    <x v="1"/>
    <x v="0"/>
    <x v="0"/>
    <x v="1"/>
    <n v="1"/>
    <n v="0"/>
    <n v="0"/>
    <x v="476"/>
    <n v="0"/>
    <n v="1"/>
    <x v="0"/>
    <n v="1"/>
    <x v="0"/>
    <x v="0"/>
    <x v="0"/>
  </r>
  <r>
    <x v="4704"/>
    <s v="30/11/2018"/>
    <x v="567"/>
    <x v="9"/>
    <x v="0"/>
    <x v="0"/>
    <x v="0"/>
    <x v="19"/>
    <x v="0"/>
    <x v="0"/>
    <x v="0"/>
    <x v="0"/>
    <n v="0"/>
    <n v="0"/>
    <n v="0"/>
    <x v="121"/>
    <n v="0"/>
    <n v="0"/>
    <x v="0"/>
    <n v="0"/>
    <x v="0"/>
    <x v="0"/>
    <x v="0"/>
  </r>
  <r>
    <x v="4705"/>
    <s v="30/11/2018"/>
    <x v="787"/>
    <x v="27"/>
    <x v="1"/>
    <x v="0"/>
    <x v="0"/>
    <x v="8"/>
    <x v="0"/>
    <x v="0"/>
    <x v="0"/>
    <x v="1"/>
    <n v="1"/>
    <n v="1"/>
    <n v="0"/>
    <x v="773"/>
    <n v="1"/>
    <n v="0"/>
    <x v="0"/>
    <n v="0"/>
    <x v="0"/>
    <x v="1"/>
    <x v="0"/>
  </r>
  <r>
    <x v="4706"/>
    <d v="2018-11-30T00:00:00"/>
    <x v="314"/>
    <x v="17"/>
    <x v="1"/>
    <x v="1"/>
    <x v="0"/>
    <x v="5"/>
    <x v="1"/>
    <x v="0"/>
    <x v="0"/>
    <x v="1"/>
    <n v="1"/>
    <n v="1"/>
    <n v="0"/>
    <x v="636"/>
    <n v="0"/>
    <n v="0"/>
    <x v="0"/>
    <n v="1"/>
    <x v="0"/>
    <x v="0"/>
    <x v="0"/>
  </r>
  <r>
    <x v="4707"/>
    <d v="2018-11-30T00:00:00"/>
    <x v="314"/>
    <x v="17"/>
    <x v="1"/>
    <x v="1"/>
    <x v="0"/>
    <x v="5"/>
    <x v="1"/>
    <x v="0"/>
    <x v="0"/>
    <x v="0"/>
    <n v="1"/>
    <n v="1"/>
    <n v="1"/>
    <x v="636"/>
    <n v="0"/>
    <n v="1"/>
    <x v="1"/>
    <n v="0"/>
    <x v="1"/>
    <x v="0"/>
    <x v="0"/>
  </r>
  <r>
    <x v="4708"/>
    <s v="30/11/2018"/>
    <x v="487"/>
    <x v="7"/>
    <x v="0"/>
    <x v="1"/>
    <x v="0"/>
    <x v="10"/>
    <x v="0"/>
    <x v="0"/>
    <x v="0"/>
    <x v="1"/>
    <n v="0"/>
    <n v="1"/>
    <n v="0"/>
    <x v="1101"/>
    <n v="0"/>
    <n v="1"/>
    <x v="1"/>
    <n v="0"/>
    <x v="0"/>
    <x v="0"/>
    <x v="0"/>
  </r>
  <r>
    <x v="4709"/>
    <s v="30/11/2018"/>
    <x v="487"/>
    <x v="7"/>
    <x v="0"/>
    <x v="1"/>
    <x v="0"/>
    <x v="10"/>
    <x v="0"/>
    <x v="0"/>
    <x v="0"/>
    <x v="1"/>
    <n v="0"/>
    <n v="1"/>
    <n v="0"/>
    <x v="1101"/>
    <n v="0"/>
    <n v="1"/>
    <x v="1"/>
    <n v="0"/>
    <x v="0"/>
    <x v="0"/>
    <x v="0"/>
  </r>
  <r>
    <x v="4710"/>
    <s v="30/11/2018"/>
    <x v="695"/>
    <x v="5"/>
    <x v="1"/>
    <x v="1"/>
    <x v="0"/>
    <x v="2"/>
    <x v="0"/>
    <x v="0"/>
    <x v="0"/>
    <x v="1"/>
    <n v="1"/>
    <n v="1"/>
    <n v="0"/>
    <x v="901"/>
    <n v="0"/>
    <n v="1"/>
    <x v="1"/>
    <n v="0"/>
    <x v="0"/>
    <x v="0"/>
    <x v="0"/>
  </r>
  <r>
    <x v="4711"/>
    <s v="30/11/2018"/>
    <x v="420"/>
    <x v="22"/>
    <x v="0"/>
    <x v="1"/>
    <x v="0"/>
    <x v="7"/>
    <x v="0"/>
    <x v="0"/>
    <x v="0"/>
    <x v="1"/>
    <n v="1"/>
    <n v="1"/>
    <n v="0"/>
    <x v="806"/>
    <n v="1"/>
    <n v="1"/>
    <x v="0"/>
    <n v="1"/>
    <x v="0"/>
    <x v="0"/>
    <x v="0"/>
  </r>
  <r>
    <x v="4712"/>
    <s v="30/11/2018"/>
    <x v="420"/>
    <x v="22"/>
    <x v="0"/>
    <x v="1"/>
    <x v="0"/>
    <x v="7"/>
    <x v="0"/>
    <x v="0"/>
    <x v="0"/>
    <x v="1"/>
    <n v="1"/>
    <n v="1"/>
    <n v="0"/>
    <x v="806"/>
    <n v="1"/>
    <n v="1"/>
    <x v="0"/>
    <n v="1"/>
    <x v="0"/>
    <x v="0"/>
    <x v="0"/>
  </r>
  <r>
    <x v="4713"/>
    <s v="30/11/2018"/>
    <x v="420"/>
    <x v="26"/>
    <x v="0"/>
    <x v="1"/>
    <x v="0"/>
    <x v="7"/>
    <x v="0"/>
    <x v="0"/>
    <x v="0"/>
    <x v="0"/>
    <n v="1"/>
    <n v="1"/>
    <n v="0"/>
    <x v="415"/>
    <n v="0"/>
    <n v="0"/>
    <x v="1"/>
    <n v="0"/>
    <x v="0"/>
    <x v="0"/>
    <x v="0"/>
  </r>
  <r>
    <x v="4714"/>
    <s v="30/11/2018"/>
    <x v="524"/>
    <x v="68"/>
    <x v="0"/>
    <x v="1"/>
    <x v="0"/>
    <x v="3"/>
    <x v="0"/>
    <x v="1"/>
    <x v="1"/>
    <x v="1"/>
    <n v="0"/>
    <n v="0"/>
    <n v="0"/>
    <x v="78"/>
    <n v="1"/>
    <n v="0"/>
    <x v="1"/>
    <n v="0"/>
    <x v="0"/>
    <x v="0"/>
    <x v="2"/>
  </r>
  <r>
    <x v="4715"/>
    <s v="30/11/2018"/>
    <x v="524"/>
    <x v="68"/>
    <x v="0"/>
    <x v="1"/>
    <x v="0"/>
    <x v="3"/>
    <x v="0"/>
    <x v="1"/>
    <x v="1"/>
    <x v="1"/>
    <n v="0"/>
    <n v="0"/>
    <n v="0"/>
    <x v="78"/>
    <n v="1"/>
    <n v="0"/>
    <x v="1"/>
    <n v="0"/>
    <x v="0"/>
    <x v="0"/>
    <x v="2"/>
  </r>
  <r>
    <x v="4716"/>
    <s v="30/11/2018"/>
    <x v="654"/>
    <x v="32"/>
    <x v="1"/>
    <x v="1"/>
    <x v="0"/>
    <x v="13"/>
    <x v="0"/>
    <x v="0"/>
    <x v="0"/>
    <x v="1"/>
    <n v="1"/>
    <n v="1"/>
    <n v="0"/>
    <x v="1008"/>
    <n v="1"/>
    <n v="0"/>
    <x v="0"/>
    <n v="0"/>
    <x v="0"/>
    <x v="0"/>
    <x v="0"/>
  </r>
  <r>
    <x v="4717"/>
    <s v="30/11/2018"/>
    <x v="789"/>
    <x v="35"/>
    <x v="1"/>
    <x v="1"/>
    <x v="0"/>
    <x v="14"/>
    <x v="0"/>
    <x v="0"/>
    <x v="0"/>
    <x v="1"/>
    <n v="0"/>
    <n v="1"/>
    <n v="0"/>
    <x v="693"/>
    <n v="0"/>
    <n v="0"/>
    <x v="0"/>
    <n v="0"/>
    <x v="0"/>
    <x v="0"/>
    <x v="0"/>
  </r>
  <r>
    <x v="4718"/>
    <s v="30/11/2018"/>
    <x v="524"/>
    <x v="81"/>
    <x v="0"/>
    <x v="1"/>
    <x v="0"/>
    <x v="3"/>
    <x v="0"/>
    <x v="0"/>
    <x v="0"/>
    <x v="1"/>
    <n v="0"/>
    <n v="0"/>
    <n v="0"/>
    <x v="313"/>
    <n v="1"/>
    <n v="0"/>
    <x v="1"/>
    <n v="0"/>
    <x v="0"/>
    <x v="0"/>
    <x v="0"/>
  </r>
  <r>
    <x v="4719"/>
    <s v="30/11/2018"/>
    <x v="524"/>
    <x v="81"/>
    <x v="0"/>
    <x v="1"/>
    <x v="0"/>
    <x v="3"/>
    <x v="0"/>
    <x v="0"/>
    <x v="0"/>
    <x v="1"/>
    <n v="0"/>
    <n v="0"/>
    <n v="0"/>
    <x v="313"/>
    <n v="1"/>
    <n v="0"/>
    <x v="1"/>
    <n v="0"/>
    <x v="0"/>
    <x v="0"/>
    <x v="0"/>
  </r>
  <r>
    <x v="4720"/>
    <d v="2018-01-12T00:00:00"/>
    <x v="783"/>
    <x v="32"/>
    <x v="0"/>
    <x v="1"/>
    <x v="0"/>
    <x v="11"/>
    <x v="0"/>
    <x v="0"/>
    <x v="0"/>
    <x v="1"/>
    <n v="1"/>
    <n v="1"/>
    <n v="0"/>
    <x v="111"/>
    <n v="1"/>
    <n v="0"/>
    <x v="0"/>
    <n v="0"/>
    <x v="0"/>
    <x v="0"/>
    <x v="0"/>
  </r>
  <r>
    <x v="4721"/>
    <d v="2018-01-12T00:00:00"/>
    <x v="654"/>
    <x v="31"/>
    <x v="0"/>
    <x v="1"/>
    <x v="0"/>
    <x v="9"/>
    <x v="0"/>
    <x v="0"/>
    <x v="0"/>
    <x v="1"/>
    <n v="0"/>
    <n v="1"/>
    <n v="0"/>
    <x v="1158"/>
    <n v="1"/>
    <n v="0"/>
    <x v="0"/>
    <n v="0"/>
    <x v="0"/>
    <x v="0"/>
    <x v="0"/>
  </r>
  <r>
    <x v="4722"/>
    <d v="2018-01-12T00:00:00"/>
    <x v="524"/>
    <x v="14"/>
    <x v="1"/>
    <x v="1"/>
    <x v="0"/>
    <x v="10"/>
    <x v="0"/>
    <x v="0"/>
    <x v="0"/>
    <x v="0"/>
    <n v="0"/>
    <n v="0"/>
    <n v="0"/>
    <x v="476"/>
    <n v="1"/>
    <n v="0"/>
    <x v="0"/>
    <n v="0"/>
    <x v="0"/>
    <x v="0"/>
    <x v="0"/>
  </r>
  <r>
    <x v="4723"/>
    <d v="2018-01-12T00:00:00"/>
    <x v="524"/>
    <x v="45"/>
    <x v="0"/>
    <x v="0"/>
    <x v="1"/>
    <x v="10"/>
    <x v="0"/>
    <x v="0"/>
    <x v="0"/>
    <x v="1"/>
    <n v="0"/>
    <n v="1"/>
    <n v="0"/>
    <x v="530"/>
    <n v="0"/>
    <n v="0"/>
    <x v="1"/>
    <n v="0"/>
    <x v="0"/>
    <x v="0"/>
    <x v="0"/>
  </r>
  <r>
    <x v="4724"/>
    <d v="2018-01-12T00:00:00"/>
    <x v="792"/>
    <x v="31"/>
    <x v="0"/>
    <x v="1"/>
    <x v="0"/>
    <x v="8"/>
    <x v="0"/>
    <x v="0"/>
    <x v="0"/>
    <x v="1"/>
    <n v="0"/>
    <n v="1"/>
    <n v="0"/>
    <x v="380"/>
    <n v="0"/>
    <n v="1"/>
    <x v="1"/>
    <n v="0"/>
    <x v="0"/>
    <x v="0"/>
    <x v="0"/>
  </r>
  <r>
    <x v="4725"/>
    <d v="2018-01-12T00:00:00"/>
    <x v="793"/>
    <x v="9"/>
    <x v="0"/>
    <x v="1"/>
    <x v="0"/>
    <x v="6"/>
    <x v="0"/>
    <x v="0"/>
    <x v="0"/>
    <x v="1"/>
    <n v="0"/>
    <n v="1"/>
    <n v="0"/>
    <x v="1100"/>
    <n v="0"/>
    <n v="1"/>
    <x v="0"/>
    <n v="0"/>
    <x v="0"/>
    <x v="0"/>
    <x v="0"/>
  </r>
  <r>
    <x v="4726"/>
    <d v="2018-01-12T00:00:00"/>
    <x v="793"/>
    <x v="9"/>
    <x v="0"/>
    <x v="1"/>
    <x v="0"/>
    <x v="6"/>
    <x v="0"/>
    <x v="0"/>
    <x v="0"/>
    <x v="1"/>
    <n v="0"/>
    <n v="1"/>
    <n v="0"/>
    <x v="1100"/>
    <n v="0"/>
    <n v="1"/>
    <x v="0"/>
    <n v="0"/>
    <x v="0"/>
    <x v="0"/>
    <x v="0"/>
  </r>
  <r>
    <x v="4727"/>
    <d v="2018-01-12T00:00:00"/>
    <x v="567"/>
    <x v="68"/>
    <x v="1"/>
    <x v="1"/>
    <x v="0"/>
    <x v="3"/>
    <x v="0"/>
    <x v="0"/>
    <x v="0"/>
    <x v="1"/>
    <n v="1"/>
    <n v="1"/>
    <n v="0"/>
    <x v="81"/>
    <n v="0"/>
    <n v="1"/>
    <x v="1"/>
    <n v="0"/>
    <x v="0"/>
    <x v="0"/>
    <x v="0"/>
  </r>
  <r>
    <x v="4728"/>
    <d v="2018-01-12T00:00:00"/>
    <x v="604"/>
    <x v="68"/>
    <x v="0"/>
    <x v="1"/>
    <x v="0"/>
    <x v="19"/>
    <x v="0"/>
    <x v="0"/>
    <x v="0"/>
    <x v="1"/>
    <n v="1"/>
    <n v="1"/>
    <n v="0"/>
    <x v="363"/>
    <n v="0"/>
    <n v="1"/>
    <x v="1"/>
    <n v="0"/>
    <x v="0"/>
    <x v="0"/>
    <x v="0"/>
  </r>
  <r>
    <x v="4729"/>
    <d v="2018-12-01T00:00:00"/>
    <x v="425"/>
    <x v="0"/>
    <x v="0"/>
    <x v="1"/>
    <x v="0"/>
    <x v="0"/>
    <x v="1"/>
    <x v="0"/>
    <x v="0"/>
    <x v="1"/>
    <n v="1"/>
    <n v="0"/>
    <n v="0"/>
    <x v="980"/>
    <n v="0"/>
    <n v="1"/>
    <x v="0"/>
    <n v="0"/>
    <x v="1"/>
    <x v="0"/>
    <x v="0"/>
  </r>
  <r>
    <x v="4730"/>
    <d v="2018-01-12T00:00:00"/>
    <x v="487"/>
    <x v="36"/>
    <x v="1"/>
    <x v="1"/>
    <x v="0"/>
    <x v="7"/>
    <x v="0"/>
    <x v="0"/>
    <x v="0"/>
    <x v="1"/>
    <n v="0"/>
    <n v="1"/>
    <n v="0"/>
    <x v="338"/>
    <n v="1"/>
    <n v="1"/>
    <x v="1"/>
    <n v="0"/>
    <x v="0"/>
    <x v="0"/>
    <x v="0"/>
  </r>
  <r>
    <x v="4731"/>
    <d v="2018-01-12T00:00:00"/>
    <x v="487"/>
    <x v="36"/>
    <x v="1"/>
    <x v="1"/>
    <x v="0"/>
    <x v="7"/>
    <x v="0"/>
    <x v="0"/>
    <x v="0"/>
    <x v="1"/>
    <n v="0"/>
    <n v="1"/>
    <n v="0"/>
    <x v="338"/>
    <n v="1"/>
    <n v="1"/>
    <x v="1"/>
    <n v="0"/>
    <x v="0"/>
    <x v="0"/>
    <x v="0"/>
  </r>
  <r>
    <x v="4732"/>
    <d v="2018-01-12T00:00:00"/>
    <x v="789"/>
    <x v="2"/>
    <x v="1"/>
    <x v="1"/>
    <x v="0"/>
    <x v="20"/>
    <x v="0"/>
    <x v="0"/>
    <x v="0"/>
    <x v="1"/>
    <n v="1"/>
    <n v="1"/>
    <n v="0"/>
    <x v="155"/>
    <n v="0"/>
    <n v="1"/>
    <x v="0"/>
    <n v="0"/>
    <x v="0"/>
    <x v="0"/>
    <x v="0"/>
  </r>
  <r>
    <x v="4733"/>
    <d v="2018-02-12T00:00:00"/>
    <x v="794"/>
    <x v="7"/>
    <x v="0"/>
    <x v="0"/>
    <x v="0"/>
    <x v="4"/>
    <x v="2"/>
    <x v="0"/>
    <x v="0"/>
    <x v="1"/>
    <n v="0"/>
    <n v="1"/>
    <n v="1"/>
    <x v="257"/>
    <n v="0"/>
    <n v="0"/>
    <x v="0"/>
    <n v="1"/>
    <x v="0"/>
    <x v="0"/>
    <x v="0"/>
  </r>
  <r>
    <x v="4734"/>
    <d v="2018-02-12T00:00:00"/>
    <x v="783"/>
    <x v="27"/>
    <x v="0"/>
    <x v="1"/>
    <x v="0"/>
    <x v="8"/>
    <x v="0"/>
    <x v="0"/>
    <x v="0"/>
    <x v="0"/>
    <n v="0"/>
    <n v="1"/>
    <n v="1"/>
    <x v="89"/>
    <n v="0"/>
    <n v="0"/>
    <x v="0"/>
    <n v="1"/>
    <x v="0"/>
    <x v="0"/>
    <x v="0"/>
  </r>
  <r>
    <x v="4735"/>
    <d v="2018-02-12T00:00:00"/>
    <x v="420"/>
    <x v="46"/>
    <x v="0"/>
    <x v="1"/>
    <x v="0"/>
    <x v="5"/>
    <x v="0"/>
    <x v="0"/>
    <x v="0"/>
    <x v="1"/>
    <n v="1"/>
    <n v="1"/>
    <n v="0"/>
    <x v="10"/>
    <n v="0"/>
    <n v="0"/>
    <x v="1"/>
    <n v="0"/>
    <x v="0"/>
    <x v="0"/>
    <x v="0"/>
  </r>
  <r>
    <x v="4736"/>
    <d v="2018-02-12T00:00:00"/>
    <x v="420"/>
    <x v="8"/>
    <x v="0"/>
    <x v="1"/>
    <x v="0"/>
    <x v="5"/>
    <x v="0"/>
    <x v="0"/>
    <x v="0"/>
    <x v="1"/>
    <n v="0"/>
    <n v="0"/>
    <n v="0"/>
    <x v="297"/>
    <n v="0"/>
    <n v="0"/>
    <x v="1"/>
    <n v="0"/>
    <x v="0"/>
    <x v="0"/>
    <x v="0"/>
  </r>
  <r>
    <x v="4737"/>
    <d v="2018-02-12T00:00:00"/>
    <x v="790"/>
    <x v="8"/>
    <x v="0"/>
    <x v="1"/>
    <x v="0"/>
    <x v="21"/>
    <x v="0"/>
    <x v="0"/>
    <x v="0"/>
    <x v="1"/>
    <n v="0"/>
    <n v="0"/>
    <n v="0"/>
    <x v="420"/>
    <n v="0"/>
    <n v="0"/>
    <x v="0"/>
    <n v="0"/>
    <x v="0"/>
    <x v="0"/>
    <x v="0"/>
  </r>
  <r>
    <x v="4738"/>
    <d v="2018-02-12T00:00:00"/>
    <x v="604"/>
    <x v="26"/>
    <x v="1"/>
    <x v="1"/>
    <x v="0"/>
    <x v="3"/>
    <x v="0"/>
    <x v="0"/>
    <x v="0"/>
    <x v="1"/>
    <n v="1"/>
    <n v="1"/>
    <n v="0"/>
    <x v="657"/>
    <n v="0"/>
    <n v="1"/>
    <x v="1"/>
    <n v="0"/>
    <x v="0"/>
    <x v="0"/>
    <x v="0"/>
  </r>
  <r>
    <x v="4739"/>
    <d v="2018-02-12T00:00:00"/>
    <x v="567"/>
    <x v="5"/>
    <x v="1"/>
    <x v="1"/>
    <x v="0"/>
    <x v="10"/>
    <x v="0"/>
    <x v="0"/>
    <x v="0"/>
    <x v="1"/>
    <n v="1"/>
    <n v="1"/>
    <n v="0"/>
    <x v="454"/>
    <n v="0"/>
    <n v="1"/>
    <x v="1"/>
    <n v="0"/>
    <x v="0"/>
    <x v="0"/>
    <x v="0"/>
  </r>
  <r>
    <x v="4740"/>
    <d v="2018-02-12T00:00:00"/>
    <x v="788"/>
    <x v="0"/>
    <x v="1"/>
    <x v="1"/>
    <x v="0"/>
    <x v="20"/>
    <x v="0"/>
    <x v="0"/>
    <x v="0"/>
    <x v="1"/>
    <n v="1"/>
    <n v="1"/>
    <n v="0"/>
    <x v="113"/>
    <n v="1"/>
    <n v="1"/>
    <x v="0"/>
    <n v="1"/>
    <x v="0"/>
    <x v="0"/>
    <x v="0"/>
  </r>
  <r>
    <x v="4741"/>
    <d v="2018-02-12T00:00:00"/>
    <x v="788"/>
    <x v="0"/>
    <x v="1"/>
    <x v="1"/>
    <x v="0"/>
    <x v="20"/>
    <x v="0"/>
    <x v="0"/>
    <x v="0"/>
    <x v="1"/>
    <n v="1"/>
    <n v="1"/>
    <n v="0"/>
    <x v="113"/>
    <n v="1"/>
    <n v="1"/>
    <x v="0"/>
    <n v="1"/>
    <x v="0"/>
    <x v="0"/>
    <x v="0"/>
  </r>
  <r>
    <x v="4742"/>
    <d v="2018-02-12T00:00:00"/>
    <x v="787"/>
    <x v="11"/>
    <x v="0"/>
    <x v="1"/>
    <x v="0"/>
    <x v="13"/>
    <x v="0"/>
    <x v="0"/>
    <x v="0"/>
    <x v="1"/>
    <n v="1"/>
    <n v="1"/>
    <n v="1"/>
    <x v="1164"/>
    <n v="1"/>
    <n v="1"/>
    <x v="0"/>
    <n v="1"/>
    <x v="0"/>
    <x v="0"/>
    <x v="0"/>
  </r>
  <r>
    <x v="4743"/>
    <d v="2018-02-12T00:00:00"/>
    <x v="567"/>
    <x v="10"/>
    <x v="1"/>
    <x v="1"/>
    <x v="1"/>
    <x v="10"/>
    <x v="0"/>
    <x v="0"/>
    <x v="0"/>
    <x v="1"/>
    <n v="1"/>
    <n v="1"/>
    <n v="0"/>
    <x v="10"/>
    <n v="0"/>
    <n v="1"/>
    <x v="1"/>
    <n v="0"/>
    <x v="0"/>
    <x v="0"/>
    <x v="0"/>
  </r>
  <r>
    <x v="4744"/>
    <d v="2018-02-12T00:00:00"/>
    <x v="567"/>
    <x v="10"/>
    <x v="1"/>
    <x v="1"/>
    <x v="1"/>
    <x v="10"/>
    <x v="0"/>
    <x v="0"/>
    <x v="0"/>
    <x v="1"/>
    <n v="1"/>
    <n v="1"/>
    <n v="0"/>
    <x v="10"/>
    <n v="0"/>
    <n v="1"/>
    <x v="1"/>
    <n v="0"/>
    <x v="0"/>
    <x v="0"/>
    <x v="0"/>
  </r>
  <r>
    <x v="4745"/>
    <d v="2018-03-12T00:00:00"/>
    <x v="604"/>
    <x v="11"/>
    <x v="0"/>
    <x v="0"/>
    <x v="0"/>
    <x v="10"/>
    <x v="0"/>
    <x v="0"/>
    <x v="0"/>
    <x v="1"/>
    <n v="1"/>
    <n v="1"/>
    <n v="0"/>
    <x v="182"/>
    <n v="0"/>
    <n v="0"/>
    <x v="1"/>
    <n v="0"/>
    <x v="0"/>
    <x v="0"/>
    <x v="0"/>
  </r>
  <r>
    <x v="4746"/>
    <d v="2018-03-12T00:00:00"/>
    <x v="795"/>
    <x v="31"/>
    <x v="0"/>
    <x v="1"/>
    <x v="0"/>
    <x v="44"/>
    <x v="0"/>
    <x v="0"/>
    <x v="1"/>
    <x v="0"/>
    <n v="1"/>
    <n v="1"/>
    <n v="0"/>
    <x v="1165"/>
    <n v="1"/>
    <n v="0"/>
    <x v="0"/>
    <n v="0"/>
    <x v="0"/>
    <x v="0"/>
    <x v="1"/>
  </r>
  <r>
    <x v="4747"/>
    <d v="2018-03-12T00:00:00"/>
    <x v="783"/>
    <x v="63"/>
    <x v="0"/>
    <x v="1"/>
    <x v="0"/>
    <x v="2"/>
    <x v="0"/>
    <x v="0"/>
    <x v="0"/>
    <x v="1"/>
    <n v="0"/>
    <n v="0"/>
    <n v="0"/>
    <x v="1090"/>
    <n v="0"/>
    <n v="0"/>
    <x v="1"/>
    <n v="0"/>
    <x v="0"/>
    <x v="0"/>
    <x v="0"/>
  </r>
  <r>
    <x v="4748"/>
    <d v="2018-03-12T00:00:00"/>
    <x v="783"/>
    <x v="63"/>
    <x v="0"/>
    <x v="1"/>
    <x v="0"/>
    <x v="2"/>
    <x v="0"/>
    <x v="0"/>
    <x v="0"/>
    <x v="1"/>
    <n v="0"/>
    <n v="0"/>
    <n v="0"/>
    <x v="1090"/>
    <n v="0"/>
    <n v="0"/>
    <x v="1"/>
    <n v="0"/>
    <x v="0"/>
    <x v="0"/>
    <x v="0"/>
  </r>
  <r>
    <x v="4749"/>
    <d v="2018-03-12T00:00:00"/>
    <x v="788"/>
    <x v="19"/>
    <x v="0"/>
    <x v="1"/>
    <x v="0"/>
    <x v="11"/>
    <x v="0"/>
    <x v="0"/>
    <x v="0"/>
    <x v="1"/>
    <n v="0"/>
    <n v="0"/>
    <n v="0"/>
    <x v="43"/>
    <n v="0"/>
    <n v="0"/>
    <x v="0"/>
    <n v="0"/>
    <x v="0"/>
    <x v="0"/>
    <x v="0"/>
  </r>
  <r>
    <x v="4750"/>
    <d v="2018-03-12T00:00:00"/>
    <x v="788"/>
    <x v="19"/>
    <x v="0"/>
    <x v="1"/>
    <x v="0"/>
    <x v="11"/>
    <x v="0"/>
    <x v="0"/>
    <x v="0"/>
    <x v="1"/>
    <n v="0"/>
    <n v="0"/>
    <n v="0"/>
    <x v="43"/>
    <n v="0"/>
    <n v="0"/>
    <x v="0"/>
    <n v="0"/>
    <x v="0"/>
    <x v="0"/>
    <x v="0"/>
  </r>
  <r>
    <x v="4751"/>
    <d v="2018-03-12T00:00:00"/>
    <x v="604"/>
    <x v="51"/>
    <x v="0"/>
    <x v="1"/>
    <x v="0"/>
    <x v="10"/>
    <x v="0"/>
    <x v="0"/>
    <x v="0"/>
    <x v="0"/>
    <n v="1"/>
    <n v="1"/>
    <n v="1"/>
    <x v="41"/>
    <n v="1"/>
    <n v="0"/>
    <x v="0"/>
    <n v="1"/>
    <x v="0"/>
    <x v="0"/>
    <x v="0"/>
  </r>
  <r>
    <x v="4752"/>
    <d v="2018-03-12T00:00:00"/>
    <x v="524"/>
    <x v="11"/>
    <x v="0"/>
    <x v="1"/>
    <x v="1"/>
    <x v="0"/>
    <x v="0"/>
    <x v="0"/>
    <x v="0"/>
    <x v="1"/>
    <n v="0"/>
    <n v="1"/>
    <n v="0"/>
    <x v="1166"/>
    <n v="0"/>
    <n v="0"/>
    <x v="0"/>
    <n v="0"/>
    <x v="0"/>
    <x v="0"/>
    <x v="0"/>
  </r>
  <r>
    <x v="4753"/>
    <d v="2018-03-12T00:00:00"/>
    <x v="487"/>
    <x v="7"/>
    <x v="0"/>
    <x v="1"/>
    <x v="0"/>
    <x v="5"/>
    <x v="0"/>
    <x v="0"/>
    <x v="0"/>
    <x v="1"/>
    <n v="0"/>
    <n v="0"/>
    <n v="0"/>
    <x v="415"/>
    <n v="0"/>
    <n v="1"/>
    <x v="1"/>
    <n v="0"/>
    <x v="0"/>
    <x v="0"/>
    <x v="0"/>
  </r>
  <r>
    <x v="4754"/>
    <d v="2018-03-12T00:00:00"/>
    <x v="487"/>
    <x v="7"/>
    <x v="0"/>
    <x v="1"/>
    <x v="0"/>
    <x v="5"/>
    <x v="0"/>
    <x v="0"/>
    <x v="0"/>
    <x v="1"/>
    <n v="0"/>
    <n v="0"/>
    <n v="0"/>
    <x v="415"/>
    <n v="0"/>
    <n v="1"/>
    <x v="1"/>
    <n v="0"/>
    <x v="0"/>
    <x v="0"/>
    <x v="0"/>
  </r>
  <r>
    <x v="4755"/>
    <d v="2018-03-12T00:00:00"/>
    <x v="567"/>
    <x v="37"/>
    <x v="0"/>
    <x v="1"/>
    <x v="0"/>
    <x v="7"/>
    <x v="0"/>
    <x v="0"/>
    <x v="0"/>
    <x v="1"/>
    <n v="1"/>
    <n v="1"/>
    <n v="0"/>
    <x v="521"/>
    <n v="0"/>
    <n v="1"/>
    <x v="1"/>
    <n v="0"/>
    <x v="0"/>
    <x v="0"/>
    <x v="0"/>
  </r>
  <r>
    <x v="4756"/>
    <d v="2018-12-03T00:00:00"/>
    <x v="425"/>
    <x v="5"/>
    <x v="0"/>
    <x v="1"/>
    <x v="0"/>
    <x v="18"/>
    <x v="1"/>
    <x v="0"/>
    <x v="0"/>
    <x v="1"/>
    <n v="0"/>
    <n v="0"/>
    <n v="0"/>
    <x v="443"/>
    <n v="0"/>
    <n v="1"/>
    <x v="0"/>
    <n v="1"/>
    <x v="1"/>
    <x v="0"/>
    <x v="0"/>
  </r>
  <r>
    <x v="4757"/>
    <d v="2018-03-12T00:00:00"/>
    <x v="604"/>
    <x v="0"/>
    <x v="0"/>
    <x v="1"/>
    <x v="0"/>
    <x v="10"/>
    <x v="0"/>
    <x v="0"/>
    <x v="0"/>
    <x v="1"/>
    <n v="0"/>
    <n v="1"/>
    <n v="0"/>
    <x v="255"/>
    <n v="0"/>
    <n v="1"/>
    <x v="0"/>
    <n v="0"/>
    <x v="0"/>
    <x v="0"/>
    <x v="0"/>
  </r>
  <r>
    <x v="4758"/>
    <d v="2018-03-12T00:00:00"/>
    <x v="524"/>
    <x v="2"/>
    <x v="1"/>
    <x v="1"/>
    <x v="0"/>
    <x v="0"/>
    <x v="0"/>
    <x v="0"/>
    <x v="0"/>
    <x v="1"/>
    <n v="1"/>
    <n v="1"/>
    <n v="0"/>
    <x v="713"/>
    <n v="0"/>
    <n v="1"/>
    <x v="1"/>
    <n v="0"/>
    <x v="0"/>
    <x v="0"/>
    <x v="0"/>
  </r>
  <r>
    <x v="4759"/>
    <d v="2018-03-12T00:00:00"/>
    <x v="787"/>
    <x v="4"/>
    <x v="0"/>
    <x v="1"/>
    <x v="0"/>
    <x v="9"/>
    <x v="0"/>
    <x v="0"/>
    <x v="0"/>
    <x v="1"/>
    <n v="0"/>
    <n v="1"/>
    <n v="0"/>
    <x v="172"/>
    <n v="0"/>
    <n v="1"/>
    <x v="0"/>
    <n v="0"/>
    <x v="0"/>
    <x v="0"/>
    <x v="0"/>
  </r>
  <r>
    <x v="4760"/>
    <d v="2018-12-03T00:00:00"/>
    <x v="635"/>
    <x v="18"/>
    <x v="1"/>
    <x v="1"/>
    <x v="0"/>
    <x v="3"/>
    <x v="1"/>
    <x v="0"/>
    <x v="0"/>
    <x v="0"/>
    <n v="1"/>
    <n v="0"/>
    <n v="1"/>
    <x v="278"/>
    <n v="1"/>
    <n v="1"/>
    <x v="1"/>
    <n v="1"/>
    <x v="1"/>
    <x v="0"/>
    <x v="0"/>
  </r>
  <r>
    <x v="4761"/>
    <d v="2018-03-12T00:00:00"/>
    <x v="604"/>
    <x v="35"/>
    <x v="0"/>
    <x v="0"/>
    <x v="1"/>
    <x v="10"/>
    <x v="0"/>
    <x v="0"/>
    <x v="0"/>
    <x v="1"/>
    <n v="1"/>
    <n v="1"/>
    <n v="0"/>
    <x v="670"/>
    <n v="0"/>
    <n v="1"/>
    <x v="1"/>
    <n v="0"/>
    <x v="0"/>
    <x v="0"/>
    <x v="0"/>
  </r>
  <r>
    <x v="4762"/>
    <d v="2018-04-12T00:00:00"/>
    <x v="776"/>
    <x v="11"/>
    <x v="1"/>
    <x v="0"/>
    <x v="0"/>
    <x v="11"/>
    <x v="0"/>
    <x v="0"/>
    <x v="0"/>
    <x v="1"/>
    <n v="1"/>
    <n v="1"/>
    <n v="0"/>
    <x v="710"/>
    <n v="0"/>
    <n v="0"/>
    <x v="0"/>
    <n v="0"/>
    <x v="0"/>
    <x v="0"/>
    <x v="0"/>
  </r>
  <r>
    <x v="4763"/>
    <d v="2018-04-12T00:00:00"/>
    <x v="695"/>
    <x v="2"/>
    <x v="0"/>
    <x v="0"/>
    <x v="0"/>
    <x v="3"/>
    <x v="2"/>
    <x v="0"/>
    <x v="0"/>
    <x v="1"/>
    <n v="0"/>
    <n v="0"/>
    <n v="1"/>
    <x v="417"/>
    <n v="1"/>
    <n v="0"/>
    <x v="0"/>
    <n v="1"/>
    <x v="0"/>
    <x v="0"/>
    <x v="0"/>
  </r>
  <r>
    <x v="4764"/>
    <d v="2018-04-12T00:00:00"/>
    <x v="796"/>
    <x v="50"/>
    <x v="1"/>
    <x v="1"/>
    <x v="0"/>
    <x v="4"/>
    <x v="0"/>
    <x v="0"/>
    <x v="0"/>
    <x v="1"/>
    <n v="1"/>
    <n v="1"/>
    <n v="1"/>
    <x v="31"/>
    <n v="1"/>
    <n v="0"/>
    <x v="1"/>
    <n v="1"/>
    <x v="0"/>
    <x v="1"/>
    <x v="0"/>
  </r>
  <r>
    <x v="4765"/>
    <d v="2018-04-12T00:00:00"/>
    <x v="783"/>
    <x v="52"/>
    <x v="1"/>
    <x v="1"/>
    <x v="0"/>
    <x v="13"/>
    <x v="0"/>
    <x v="0"/>
    <x v="0"/>
    <x v="1"/>
    <n v="0"/>
    <n v="0"/>
    <n v="0"/>
    <x v="5"/>
    <n v="0"/>
    <n v="0"/>
    <x v="0"/>
    <n v="0"/>
    <x v="0"/>
    <x v="0"/>
    <x v="0"/>
  </r>
  <r>
    <x v="4766"/>
    <d v="2018-04-12T00:00:00"/>
    <x v="783"/>
    <x v="52"/>
    <x v="1"/>
    <x v="1"/>
    <x v="0"/>
    <x v="13"/>
    <x v="0"/>
    <x v="0"/>
    <x v="0"/>
    <x v="1"/>
    <n v="0"/>
    <n v="0"/>
    <n v="0"/>
    <x v="5"/>
    <n v="0"/>
    <n v="0"/>
    <x v="0"/>
    <n v="0"/>
    <x v="0"/>
    <x v="0"/>
    <x v="0"/>
  </r>
  <r>
    <x v="4767"/>
    <d v="2018-04-12T00:00:00"/>
    <x v="524"/>
    <x v="26"/>
    <x v="0"/>
    <x v="1"/>
    <x v="0"/>
    <x v="5"/>
    <x v="0"/>
    <x v="0"/>
    <x v="0"/>
    <x v="1"/>
    <n v="0"/>
    <n v="1"/>
    <n v="0"/>
    <x v="945"/>
    <n v="0"/>
    <n v="0"/>
    <x v="0"/>
    <n v="0"/>
    <x v="0"/>
    <x v="0"/>
    <x v="0"/>
  </r>
  <r>
    <x v="4768"/>
    <d v="2018-04-12T00:00:00"/>
    <x v="524"/>
    <x v="26"/>
    <x v="0"/>
    <x v="1"/>
    <x v="0"/>
    <x v="5"/>
    <x v="0"/>
    <x v="0"/>
    <x v="0"/>
    <x v="1"/>
    <n v="0"/>
    <n v="1"/>
    <n v="0"/>
    <x v="945"/>
    <n v="0"/>
    <n v="0"/>
    <x v="0"/>
    <n v="0"/>
    <x v="0"/>
    <x v="0"/>
    <x v="0"/>
  </r>
  <r>
    <x v="4769"/>
    <d v="2018-04-12T00:00:00"/>
    <x v="695"/>
    <x v="46"/>
    <x v="0"/>
    <x v="0"/>
    <x v="1"/>
    <x v="3"/>
    <x v="0"/>
    <x v="0"/>
    <x v="0"/>
    <x v="0"/>
    <n v="1"/>
    <n v="1"/>
    <n v="0"/>
    <x v="488"/>
    <n v="0"/>
    <n v="0"/>
    <x v="1"/>
    <n v="0"/>
    <x v="0"/>
    <x v="0"/>
    <x v="0"/>
  </r>
  <r>
    <x v="4770"/>
    <d v="2018-04-12T00:00:00"/>
    <x v="776"/>
    <x v="26"/>
    <x v="0"/>
    <x v="1"/>
    <x v="0"/>
    <x v="11"/>
    <x v="0"/>
    <x v="0"/>
    <x v="0"/>
    <x v="1"/>
    <n v="0"/>
    <n v="0"/>
    <n v="1"/>
    <x v="815"/>
    <n v="0"/>
    <n v="1"/>
    <x v="0"/>
    <n v="1"/>
    <x v="0"/>
    <x v="0"/>
    <x v="0"/>
  </r>
  <r>
    <x v="4771"/>
    <d v="2018-04-12T00:00:00"/>
    <x v="776"/>
    <x v="5"/>
    <x v="0"/>
    <x v="1"/>
    <x v="0"/>
    <x v="11"/>
    <x v="0"/>
    <x v="0"/>
    <x v="0"/>
    <x v="1"/>
    <n v="1"/>
    <n v="1"/>
    <n v="0"/>
    <x v="270"/>
    <n v="0"/>
    <n v="1"/>
    <x v="0"/>
    <n v="0"/>
    <x v="0"/>
    <x v="0"/>
    <x v="0"/>
  </r>
  <r>
    <x v="4772"/>
    <d v="2018-04-12T00:00:00"/>
    <x v="776"/>
    <x v="5"/>
    <x v="0"/>
    <x v="1"/>
    <x v="0"/>
    <x v="11"/>
    <x v="0"/>
    <x v="0"/>
    <x v="0"/>
    <x v="1"/>
    <n v="1"/>
    <n v="1"/>
    <n v="0"/>
    <x v="270"/>
    <n v="0"/>
    <n v="1"/>
    <x v="0"/>
    <n v="0"/>
    <x v="0"/>
    <x v="0"/>
    <x v="0"/>
  </r>
  <r>
    <x v="4773"/>
    <d v="2018-04-12T00:00:00"/>
    <x v="654"/>
    <x v="9"/>
    <x v="0"/>
    <x v="1"/>
    <x v="0"/>
    <x v="10"/>
    <x v="2"/>
    <x v="0"/>
    <x v="0"/>
    <x v="1"/>
    <n v="1"/>
    <n v="1"/>
    <n v="1"/>
    <x v="400"/>
    <n v="0"/>
    <n v="1"/>
    <x v="1"/>
    <n v="1"/>
    <x v="0"/>
    <x v="0"/>
    <x v="0"/>
  </r>
  <r>
    <x v="4774"/>
    <d v="2018-04-12T00:00:00"/>
    <x v="695"/>
    <x v="4"/>
    <x v="1"/>
    <x v="1"/>
    <x v="0"/>
    <x v="3"/>
    <x v="0"/>
    <x v="0"/>
    <x v="0"/>
    <x v="1"/>
    <n v="0"/>
    <n v="0"/>
    <n v="0"/>
    <x v="985"/>
    <n v="0"/>
    <n v="1"/>
    <x v="0"/>
    <n v="0"/>
    <x v="0"/>
    <x v="0"/>
    <x v="0"/>
  </r>
  <r>
    <x v="4775"/>
    <d v="2018-04-12T00:00:00"/>
    <x v="567"/>
    <x v="14"/>
    <x v="0"/>
    <x v="1"/>
    <x v="1"/>
    <x v="0"/>
    <x v="0"/>
    <x v="0"/>
    <x v="0"/>
    <x v="1"/>
    <n v="0"/>
    <n v="1"/>
    <n v="0"/>
    <x v="415"/>
    <n v="0"/>
    <n v="1"/>
    <x v="1"/>
    <n v="0"/>
    <x v="0"/>
    <x v="0"/>
    <x v="0"/>
  </r>
  <r>
    <x v="4776"/>
    <d v="2018-05-12T00:00:00"/>
    <x v="654"/>
    <x v="46"/>
    <x v="1"/>
    <x v="0"/>
    <x v="0"/>
    <x v="7"/>
    <x v="2"/>
    <x v="0"/>
    <x v="0"/>
    <x v="1"/>
    <n v="1"/>
    <n v="1"/>
    <n v="0"/>
    <x v="5"/>
    <n v="0"/>
    <n v="0"/>
    <x v="0"/>
    <n v="0"/>
    <x v="0"/>
    <x v="0"/>
    <x v="0"/>
  </r>
  <r>
    <x v="4777"/>
    <d v="2018-05-12T00:00:00"/>
    <x v="695"/>
    <x v="33"/>
    <x v="0"/>
    <x v="1"/>
    <x v="0"/>
    <x v="10"/>
    <x v="2"/>
    <x v="0"/>
    <x v="1"/>
    <x v="0"/>
    <n v="0"/>
    <n v="1"/>
    <n v="0"/>
    <x v="712"/>
    <n v="1"/>
    <n v="0"/>
    <x v="0"/>
    <n v="1"/>
    <x v="0"/>
    <x v="0"/>
    <x v="1"/>
  </r>
  <r>
    <x v="4778"/>
    <d v="2018-05-12T00:00:00"/>
    <x v="792"/>
    <x v="39"/>
    <x v="1"/>
    <x v="1"/>
    <x v="0"/>
    <x v="19"/>
    <x v="0"/>
    <x v="0"/>
    <x v="0"/>
    <x v="1"/>
    <n v="1"/>
    <n v="1"/>
    <n v="0"/>
    <x v="1099"/>
    <n v="0"/>
    <n v="0"/>
    <x v="0"/>
    <n v="0"/>
    <x v="0"/>
    <x v="0"/>
    <x v="0"/>
  </r>
  <r>
    <x v="4779"/>
    <d v="2018-05-12T00:00:00"/>
    <x v="654"/>
    <x v="7"/>
    <x v="1"/>
    <x v="1"/>
    <x v="0"/>
    <x v="7"/>
    <x v="0"/>
    <x v="0"/>
    <x v="0"/>
    <x v="1"/>
    <n v="1"/>
    <n v="1"/>
    <n v="0"/>
    <x v="44"/>
    <n v="0"/>
    <n v="0"/>
    <x v="1"/>
    <n v="0"/>
    <x v="0"/>
    <x v="0"/>
    <x v="0"/>
  </r>
  <r>
    <x v="4780"/>
    <d v="2018-05-12T00:00:00"/>
    <x v="792"/>
    <x v="14"/>
    <x v="0"/>
    <x v="1"/>
    <x v="0"/>
    <x v="19"/>
    <x v="0"/>
    <x v="0"/>
    <x v="0"/>
    <x v="1"/>
    <n v="0"/>
    <n v="0"/>
    <n v="0"/>
    <x v="715"/>
    <n v="0"/>
    <n v="0"/>
    <x v="1"/>
    <n v="0"/>
    <x v="0"/>
    <x v="0"/>
    <x v="0"/>
  </r>
  <r>
    <x v="4781"/>
    <d v="2018-05-12T00:00:00"/>
    <x v="787"/>
    <x v="24"/>
    <x v="1"/>
    <x v="1"/>
    <x v="0"/>
    <x v="3"/>
    <x v="0"/>
    <x v="0"/>
    <x v="0"/>
    <x v="1"/>
    <n v="0"/>
    <n v="0"/>
    <n v="0"/>
    <x v="631"/>
    <n v="1"/>
    <n v="0"/>
    <x v="0"/>
    <n v="0"/>
    <x v="0"/>
    <x v="0"/>
    <x v="0"/>
  </r>
  <r>
    <x v="4782"/>
    <d v="2018-05-12T00:00:00"/>
    <x v="695"/>
    <x v="26"/>
    <x v="1"/>
    <x v="1"/>
    <x v="0"/>
    <x v="10"/>
    <x v="0"/>
    <x v="0"/>
    <x v="0"/>
    <x v="1"/>
    <n v="0"/>
    <n v="0"/>
    <n v="0"/>
    <x v="5"/>
    <n v="1"/>
    <n v="0"/>
    <x v="0"/>
    <n v="0"/>
    <x v="0"/>
    <x v="0"/>
    <x v="0"/>
  </r>
  <r>
    <x v="4783"/>
    <d v="2018-05-12T00:00:00"/>
    <x v="783"/>
    <x v="33"/>
    <x v="1"/>
    <x v="0"/>
    <x v="1"/>
    <x v="9"/>
    <x v="0"/>
    <x v="0"/>
    <x v="0"/>
    <x v="0"/>
    <n v="1"/>
    <n v="1"/>
    <n v="0"/>
    <x v="85"/>
    <n v="0"/>
    <n v="0"/>
    <x v="0"/>
    <n v="0"/>
    <x v="0"/>
    <x v="0"/>
    <x v="0"/>
  </r>
  <r>
    <x v="4784"/>
    <d v="2018-05-12T00:00:00"/>
    <x v="783"/>
    <x v="33"/>
    <x v="1"/>
    <x v="0"/>
    <x v="1"/>
    <x v="9"/>
    <x v="0"/>
    <x v="0"/>
    <x v="0"/>
    <x v="0"/>
    <n v="1"/>
    <n v="1"/>
    <n v="0"/>
    <x v="85"/>
    <n v="0"/>
    <n v="0"/>
    <x v="0"/>
    <n v="0"/>
    <x v="0"/>
    <x v="0"/>
    <x v="0"/>
  </r>
  <r>
    <x v="4785"/>
    <d v="2018-05-12T00:00:00"/>
    <x v="695"/>
    <x v="2"/>
    <x v="1"/>
    <x v="0"/>
    <x v="1"/>
    <x v="10"/>
    <x v="0"/>
    <x v="0"/>
    <x v="0"/>
    <x v="1"/>
    <n v="0"/>
    <n v="0"/>
    <n v="0"/>
    <x v="315"/>
    <n v="0"/>
    <n v="0"/>
    <x v="0"/>
    <n v="0"/>
    <x v="0"/>
    <x v="0"/>
    <x v="0"/>
  </r>
  <r>
    <x v="4786"/>
    <d v="2018-05-12T00:00:00"/>
    <x v="792"/>
    <x v="15"/>
    <x v="0"/>
    <x v="0"/>
    <x v="0"/>
    <x v="19"/>
    <x v="0"/>
    <x v="0"/>
    <x v="0"/>
    <x v="1"/>
    <n v="0"/>
    <n v="1"/>
    <n v="0"/>
    <x v="1135"/>
    <n v="0"/>
    <n v="1"/>
    <x v="0"/>
    <n v="0"/>
    <x v="0"/>
    <x v="0"/>
    <x v="0"/>
  </r>
  <r>
    <x v="4787"/>
    <d v="2018-12-05T00:00:00"/>
    <x v="557"/>
    <x v="27"/>
    <x v="0"/>
    <x v="0"/>
    <x v="0"/>
    <x v="5"/>
    <x v="1"/>
    <x v="0"/>
    <x v="0"/>
    <x v="1"/>
    <n v="1"/>
    <n v="1"/>
    <n v="0"/>
    <x v="728"/>
    <n v="0"/>
    <n v="1"/>
    <x v="1"/>
    <n v="1"/>
    <x v="0"/>
    <x v="0"/>
    <x v="0"/>
  </r>
  <r>
    <x v="4788"/>
    <d v="2018-05-12T00:00:00"/>
    <x v="654"/>
    <x v="4"/>
    <x v="0"/>
    <x v="0"/>
    <x v="0"/>
    <x v="7"/>
    <x v="0"/>
    <x v="0"/>
    <x v="0"/>
    <x v="1"/>
    <n v="0"/>
    <n v="0"/>
    <n v="0"/>
    <x v="118"/>
    <n v="1"/>
    <n v="1"/>
    <x v="0"/>
    <n v="1"/>
    <x v="0"/>
    <x v="0"/>
    <x v="0"/>
  </r>
  <r>
    <x v="4789"/>
    <d v="2018-05-12T00:00:00"/>
    <x v="695"/>
    <x v="22"/>
    <x v="1"/>
    <x v="1"/>
    <x v="0"/>
    <x v="10"/>
    <x v="0"/>
    <x v="0"/>
    <x v="0"/>
    <x v="1"/>
    <n v="0"/>
    <n v="1"/>
    <n v="0"/>
    <x v="565"/>
    <n v="0"/>
    <n v="1"/>
    <x v="0"/>
    <n v="0"/>
    <x v="0"/>
    <x v="0"/>
    <x v="0"/>
  </r>
  <r>
    <x v="4790"/>
    <d v="2018-05-12T00:00:00"/>
    <x v="604"/>
    <x v="14"/>
    <x v="0"/>
    <x v="1"/>
    <x v="0"/>
    <x v="0"/>
    <x v="2"/>
    <x v="0"/>
    <x v="0"/>
    <x v="1"/>
    <n v="1"/>
    <n v="1"/>
    <n v="0"/>
    <x v="771"/>
    <n v="0"/>
    <n v="1"/>
    <x v="1"/>
    <n v="0"/>
    <x v="0"/>
    <x v="0"/>
    <x v="0"/>
  </r>
  <r>
    <x v="4791"/>
    <d v="2018-05-12T00:00:00"/>
    <x v="604"/>
    <x v="14"/>
    <x v="0"/>
    <x v="1"/>
    <x v="0"/>
    <x v="0"/>
    <x v="2"/>
    <x v="0"/>
    <x v="0"/>
    <x v="1"/>
    <n v="1"/>
    <n v="1"/>
    <n v="0"/>
    <x v="771"/>
    <n v="0"/>
    <n v="1"/>
    <x v="1"/>
    <n v="0"/>
    <x v="0"/>
    <x v="0"/>
    <x v="0"/>
  </r>
  <r>
    <x v="4792"/>
    <d v="2018-12-05T00:00:00"/>
    <x v="508"/>
    <x v="43"/>
    <x v="1"/>
    <x v="1"/>
    <x v="0"/>
    <x v="18"/>
    <x v="1"/>
    <x v="0"/>
    <x v="0"/>
    <x v="1"/>
    <n v="0"/>
    <n v="0"/>
    <n v="0"/>
    <x v="106"/>
    <n v="0"/>
    <n v="1"/>
    <x v="0"/>
    <n v="0"/>
    <x v="0"/>
    <x v="0"/>
    <x v="0"/>
  </r>
  <r>
    <x v="4793"/>
    <d v="2018-05-12T00:00:00"/>
    <x v="792"/>
    <x v="26"/>
    <x v="1"/>
    <x v="1"/>
    <x v="0"/>
    <x v="19"/>
    <x v="0"/>
    <x v="0"/>
    <x v="0"/>
    <x v="0"/>
    <n v="1"/>
    <n v="1"/>
    <n v="0"/>
    <x v="415"/>
    <n v="0"/>
    <n v="1"/>
    <x v="1"/>
    <n v="0"/>
    <x v="0"/>
    <x v="0"/>
    <x v="0"/>
  </r>
  <r>
    <x v="4794"/>
    <d v="2018-05-12T00:00:00"/>
    <x v="604"/>
    <x v="20"/>
    <x v="0"/>
    <x v="1"/>
    <x v="0"/>
    <x v="0"/>
    <x v="0"/>
    <x v="0"/>
    <x v="0"/>
    <x v="1"/>
    <n v="1"/>
    <n v="1"/>
    <n v="0"/>
    <x v="34"/>
    <n v="0"/>
    <n v="1"/>
    <x v="0"/>
    <n v="0"/>
    <x v="0"/>
    <x v="0"/>
    <x v="0"/>
  </r>
  <r>
    <x v="4795"/>
    <d v="2018-05-12T00:00:00"/>
    <x v="604"/>
    <x v="20"/>
    <x v="0"/>
    <x v="1"/>
    <x v="0"/>
    <x v="0"/>
    <x v="0"/>
    <x v="0"/>
    <x v="0"/>
    <x v="1"/>
    <n v="1"/>
    <n v="1"/>
    <n v="0"/>
    <x v="34"/>
    <n v="0"/>
    <n v="1"/>
    <x v="0"/>
    <n v="0"/>
    <x v="0"/>
    <x v="0"/>
    <x v="0"/>
  </r>
  <r>
    <x v="4796"/>
    <d v="2018-05-12T00:00:00"/>
    <x v="567"/>
    <x v="3"/>
    <x v="0"/>
    <x v="1"/>
    <x v="0"/>
    <x v="5"/>
    <x v="0"/>
    <x v="0"/>
    <x v="0"/>
    <x v="1"/>
    <n v="1"/>
    <n v="1"/>
    <n v="0"/>
    <x v="415"/>
    <n v="0"/>
    <n v="1"/>
    <x v="1"/>
    <n v="0"/>
    <x v="0"/>
    <x v="0"/>
    <x v="0"/>
  </r>
  <r>
    <x v="4797"/>
    <d v="2018-05-12T00:00:00"/>
    <x v="790"/>
    <x v="18"/>
    <x v="1"/>
    <x v="1"/>
    <x v="1"/>
    <x v="20"/>
    <x v="0"/>
    <x v="0"/>
    <x v="0"/>
    <x v="1"/>
    <n v="1"/>
    <n v="1"/>
    <n v="0"/>
    <x v="767"/>
    <n v="1"/>
    <n v="1"/>
    <x v="1"/>
    <n v="0"/>
    <x v="0"/>
    <x v="0"/>
    <x v="0"/>
  </r>
  <r>
    <x v="4798"/>
    <d v="2018-05-12T00:00:00"/>
    <x v="790"/>
    <x v="18"/>
    <x v="1"/>
    <x v="1"/>
    <x v="1"/>
    <x v="20"/>
    <x v="0"/>
    <x v="0"/>
    <x v="0"/>
    <x v="1"/>
    <n v="1"/>
    <n v="1"/>
    <n v="0"/>
    <x v="767"/>
    <n v="1"/>
    <n v="1"/>
    <x v="1"/>
    <n v="0"/>
    <x v="0"/>
    <x v="0"/>
    <x v="0"/>
  </r>
  <r>
    <x v="4799"/>
    <d v="2018-05-12T00:00:00"/>
    <x v="654"/>
    <x v="15"/>
    <x v="0"/>
    <x v="1"/>
    <x v="1"/>
    <x v="7"/>
    <x v="0"/>
    <x v="0"/>
    <x v="0"/>
    <x v="1"/>
    <n v="0"/>
    <n v="1"/>
    <n v="0"/>
    <x v="788"/>
    <n v="0"/>
    <n v="1"/>
    <x v="1"/>
    <n v="0"/>
    <x v="0"/>
    <x v="0"/>
    <x v="0"/>
  </r>
  <r>
    <x v="4800"/>
    <d v="2018-06-12T00:00:00"/>
    <x v="790"/>
    <x v="18"/>
    <x v="1"/>
    <x v="1"/>
    <x v="1"/>
    <x v="11"/>
    <x v="0"/>
    <x v="0"/>
    <x v="0"/>
    <x v="1"/>
    <n v="1"/>
    <n v="1"/>
    <n v="0"/>
    <x v="44"/>
    <n v="0"/>
    <n v="0"/>
    <x v="1"/>
    <n v="0"/>
    <x v="0"/>
    <x v="0"/>
    <x v="0"/>
  </r>
  <r>
    <x v="4801"/>
    <d v="2018-06-12T00:00:00"/>
    <x v="787"/>
    <x v="81"/>
    <x v="1"/>
    <x v="1"/>
    <x v="0"/>
    <x v="10"/>
    <x v="0"/>
    <x v="0"/>
    <x v="0"/>
    <x v="1"/>
    <n v="0"/>
    <n v="0"/>
    <n v="0"/>
    <x v="10"/>
    <n v="0"/>
    <n v="0"/>
    <x v="0"/>
    <n v="0"/>
    <x v="0"/>
    <x v="0"/>
    <x v="0"/>
  </r>
  <r>
    <x v="4802"/>
    <d v="2018-06-12T00:00:00"/>
    <x v="792"/>
    <x v="17"/>
    <x v="1"/>
    <x v="1"/>
    <x v="0"/>
    <x v="3"/>
    <x v="0"/>
    <x v="0"/>
    <x v="0"/>
    <x v="1"/>
    <n v="1"/>
    <n v="1"/>
    <n v="0"/>
    <x v="533"/>
    <n v="0"/>
    <n v="0"/>
    <x v="0"/>
    <n v="1"/>
    <x v="0"/>
    <x v="0"/>
    <x v="0"/>
  </r>
  <r>
    <x v="4803"/>
    <d v="2018-06-12T00:00:00"/>
    <x v="794"/>
    <x v="32"/>
    <x v="1"/>
    <x v="1"/>
    <x v="0"/>
    <x v="8"/>
    <x v="0"/>
    <x v="0"/>
    <x v="0"/>
    <x v="1"/>
    <n v="1"/>
    <n v="1"/>
    <n v="0"/>
    <x v="451"/>
    <n v="0"/>
    <n v="0"/>
    <x v="1"/>
    <n v="0"/>
    <x v="0"/>
    <x v="1"/>
    <x v="0"/>
  </r>
  <r>
    <x v="4804"/>
    <d v="2018-06-12T00:00:00"/>
    <x v="789"/>
    <x v="31"/>
    <x v="1"/>
    <x v="1"/>
    <x v="0"/>
    <x v="9"/>
    <x v="0"/>
    <x v="0"/>
    <x v="0"/>
    <x v="1"/>
    <n v="1"/>
    <n v="1"/>
    <n v="0"/>
    <x v="235"/>
    <n v="1"/>
    <n v="0"/>
    <x v="0"/>
    <n v="0"/>
    <x v="0"/>
    <x v="0"/>
    <x v="0"/>
  </r>
  <r>
    <x v="4805"/>
    <d v="2018-06-12T00:00:00"/>
    <x v="783"/>
    <x v="22"/>
    <x v="0"/>
    <x v="1"/>
    <x v="0"/>
    <x v="19"/>
    <x v="0"/>
    <x v="0"/>
    <x v="0"/>
    <x v="1"/>
    <n v="1"/>
    <n v="1"/>
    <n v="0"/>
    <x v="896"/>
    <n v="0"/>
    <n v="0"/>
    <x v="0"/>
    <n v="0"/>
    <x v="0"/>
    <x v="0"/>
    <x v="0"/>
  </r>
  <r>
    <x v="4806"/>
    <d v="2018-06-12T00:00:00"/>
    <x v="783"/>
    <x v="22"/>
    <x v="0"/>
    <x v="1"/>
    <x v="0"/>
    <x v="19"/>
    <x v="0"/>
    <x v="0"/>
    <x v="0"/>
    <x v="1"/>
    <n v="1"/>
    <n v="1"/>
    <n v="0"/>
    <x v="896"/>
    <n v="0"/>
    <n v="0"/>
    <x v="0"/>
    <n v="0"/>
    <x v="0"/>
    <x v="0"/>
    <x v="0"/>
  </r>
  <r>
    <x v="4807"/>
    <d v="2018-06-12T00:00:00"/>
    <x v="604"/>
    <x v="68"/>
    <x v="1"/>
    <x v="1"/>
    <x v="1"/>
    <x v="5"/>
    <x v="0"/>
    <x v="0"/>
    <x v="0"/>
    <x v="1"/>
    <n v="0"/>
    <n v="0"/>
    <n v="0"/>
    <x v="788"/>
    <n v="0"/>
    <n v="0"/>
    <x v="1"/>
    <n v="0"/>
    <x v="0"/>
    <x v="0"/>
    <x v="0"/>
  </r>
  <r>
    <x v="4808"/>
    <d v="2018-06-12T00:00:00"/>
    <x v="783"/>
    <x v="8"/>
    <x v="0"/>
    <x v="1"/>
    <x v="1"/>
    <x v="19"/>
    <x v="0"/>
    <x v="0"/>
    <x v="0"/>
    <x v="1"/>
    <n v="1"/>
    <n v="1"/>
    <n v="0"/>
    <x v="306"/>
    <n v="0"/>
    <n v="0"/>
    <x v="0"/>
    <n v="0"/>
    <x v="0"/>
    <x v="0"/>
    <x v="0"/>
  </r>
  <r>
    <x v="4809"/>
    <d v="2018-06-12T00:00:00"/>
    <x v="783"/>
    <x v="8"/>
    <x v="0"/>
    <x v="1"/>
    <x v="1"/>
    <x v="19"/>
    <x v="0"/>
    <x v="0"/>
    <x v="0"/>
    <x v="1"/>
    <n v="1"/>
    <n v="1"/>
    <n v="0"/>
    <x v="306"/>
    <n v="0"/>
    <n v="0"/>
    <x v="0"/>
    <n v="0"/>
    <x v="0"/>
    <x v="0"/>
    <x v="0"/>
  </r>
  <r>
    <x v="4810"/>
    <d v="2018-06-12T00:00:00"/>
    <x v="604"/>
    <x v="13"/>
    <x v="1"/>
    <x v="1"/>
    <x v="1"/>
    <x v="5"/>
    <x v="0"/>
    <x v="0"/>
    <x v="0"/>
    <x v="1"/>
    <n v="1"/>
    <n v="1"/>
    <n v="0"/>
    <x v="901"/>
    <n v="0"/>
    <n v="0"/>
    <x v="1"/>
    <n v="0"/>
    <x v="0"/>
    <x v="0"/>
    <x v="0"/>
  </r>
  <r>
    <x v="4811"/>
    <d v="2018-06-12T00:00:00"/>
    <x v="792"/>
    <x v="9"/>
    <x v="0"/>
    <x v="0"/>
    <x v="0"/>
    <x v="3"/>
    <x v="0"/>
    <x v="0"/>
    <x v="0"/>
    <x v="1"/>
    <n v="0"/>
    <n v="1"/>
    <n v="0"/>
    <x v="964"/>
    <n v="0"/>
    <n v="1"/>
    <x v="1"/>
    <n v="0"/>
    <x v="0"/>
    <x v="0"/>
    <x v="0"/>
  </r>
  <r>
    <x v="4812"/>
    <d v="2018-06-12T00:00:00"/>
    <x v="792"/>
    <x v="36"/>
    <x v="1"/>
    <x v="0"/>
    <x v="0"/>
    <x v="3"/>
    <x v="0"/>
    <x v="0"/>
    <x v="0"/>
    <x v="1"/>
    <n v="1"/>
    <n v="1"/>
    <n v="0"/>
    <x v="1132"/>
    <n v="0"/>
    <n v="1"/>
    <x v="0"/>
    <n v="0"/>
    <x v="0"/>
    <x v="0"/>
    <x v="0"/>
  </r>
  <r>
    <x v="4813"/>
    <d v="2018-06-12T00:00:00"/>
    <x v="789"/>
    <x v="19"/>
    <x v="0"/>
    <x v="1"/>
    <x v="0"/>
    <x v="9"/>
    <x v="0"/>
    <x v="0"/>
    <x v="0"/>
    <x v="1"/>
    <n v="0"/>
    <n v="0"/>
    <n v="0"/>
    <x v="661"/>
    <n v="0"/>
    <n v="1"/>
    <x v="1"/>
    <n v="0"/>
    <x v="0"/>
    <x v="0"/>
    <x v="0"/>
  </r>
  <r>
    <x v="4814"/>
    <d v="2018-06-12T00:00:00"/>
    <x v="789"/>
    <x v="19"/>
    <x v="0"/>
    <x v="1"/>
    <x v="0"/>
    <x v="9"/>
    <x v="0"/>
    <x v="0"/>
    <x v="0"/>
    <x v="1"/>
    <n v="0"/>
    <n v="0"/>
    <n v="0"/>
    <x v="661"/>
    <n v="0"/>
    <n v="1"/>
    <x v="1"/>
    <n v="0"/>
    <x v="0"/>
    <x v="0"/>
    <x v="0"/>
  </r>
  <r>
    <x v="4815"/>
    <d v="2018-06-12T00:00:00"/>
    <x v="695"/>
    <x v="55"/>
    <x v="0"/>
    <x v="1"/>
    <x v="0"/>
    <x v="7"/>
    <x v="0"/>
    <x v="0"/>
    <x v="0"/>
    <x v="1"/>
    <n v="0"/>
    <n v="0"/>
    <n v="0"/>
    <x v="912"/>
    <n v="1"/>
    <n v="1"/>
    <x v="1"/>
    <n v="0"/>
    <x v="0"/>
    <x v="0"/>
    <x v="0"/>
  </r>
  <r>
    <x v="4816"/>
    <d v="2018-06-12T00:00:00"/>
    <x v="695"/>
    <x v="55"/>
    <x v="0"/>
    <x v="1"/>
    <x v="0"/>
    <x v="7"/>
    <x v="0"/>
    <x v="0"/>
    <x v="0"/>
    <x v="1"/>
    <n v="0"/>
    <n v="0"/>
    <n v="0"/>
    <x v="912"/>
    <n v="1"/>
    <n v="1"/>
    <x v="1"/>
    <n v="0"/>
    <x v="0"/>
    <x v="0"/>
    <x v="0"/>
  </r>
  <r>
    <x v="4817"/>
    <d v="2018-07-12T00:00:00"/>
    <x v="783"/>
    <x v="9"/>
    <x v="0"/>
    <x v="1"/>
    <x v="1"/>
    <x v="3"/>
    <x v="0"/>
    <x v="0"/>
    <x v="0"/>
    <x v="1"/>
    <n v="0"/>
    <n v="0"/>
    <n v="0"/>
    <x v="665"/>
    <n v="0"/>
    <n v="0"/>
    <x v="1"/>
    <n v="0"/>
    <x v="0"/>
    <x v="0"/>
    <x v="0"/>
  </r>
  <r>
    <x v="4818"/>
    <d v="2018-07-12T00:00:00"/>
    <x v="783"/>
    <x v="20"/>
    <x v="1"/>
    <x v="0"/>
    <x v="0"/>
    <x v="3"/>
    <x v="0"/>
    <x v="0"/>
    <x v="0"/>
    <x v="1"/>
    <n v="1"/>
    <n v="1"/>
    <n v="0"/>
    <x v="1005"/>
    <n v="0"/>
    <n v="0"/>
    <x v="0"/>
    <n v="1"/>
    <x v="0"/>
    <x v="0"/>
    <x v="0"/>
  </r>
  <r>
    <x v="4819"/>
    <d v="2018-07-12T00:00:00"/>
    <x v="783"/>
    <x v="20"/>
    <x v="1"/>
    <x v="0"/>
    <x v="0"/>
    <x v="3"/>
    <x v="0"/>
    <x v="0"/>
    <x v="0"/>
    <x v="1"/>
    <n v="1"/>
    <n v="1"/>
    <n v="0"/>
    <x v="1005"/>
    <n v="0"/>
    <n v="0"/>
    <x v="0"/>
    <n v="1"/>
    <x v="0"/>
    <x v="0"/>
    <x v="0"/>
  </r>
  <r>
    <x v="4820"/>
    <d v="2018-07-12T00:00:00"/>
    <x v="792"/>
    <x v="16"/>
    <x v="0"/>
    <x v="1"/>
    <x v="0"/>
    <x v="10"/>
    <x v="0"/>
    <x v="0"/>
    <x v="0"/>
    <x v="1"/>
    <n v="1"/>
    <n v="1"/>
    <n v="0"/>
    <x v="453"/>
    <n v="0"/>
    <n v="0"/>
    <x v="0"/>
    <n v="1"/>
    <x v="0"/>
    <x v="0"/>
    <x v="0"/>
  </r>
  <r>
    <x v="4821"/>
    <d v="2018-07-12T00:00:00"/>
    <x v="797"/>
    <x v="55"/>
    <x v="1"/>
    <x v="1"/>
    <x v="0"/>
    <x v="20"/>
    <x v="0"/>
    <x v="0"/>
    <x v="0"/>
    <x v="0"/>
    <n v="0"/>
    <n v="0"/>
    <n v="0"/>
    <x v="1043"/>
    <n v="0"/>
    <n v="0"/>
    <x v="0"/>
    <n v="0"/>
    <x v="0"/>
    <x v="0"/>
    <x v="0"/>
  </r>
  <r>
    <x v="4822"/>
    <d v="2018-07-12T00:00:00"/>
    <x v="792"/>
    <x v="38"/>
    <x v="1"/>
    <x v="1"/>
    <x v="0"/>
    <x v="10"/>
    <x v="0"/>
    <x v="0"/>
    <x v="0"/>
    <x v="1"/>
    <n v="0"/>
    <n v="1"/>
    <n v="0"/>
    <x v="887"/>
    <n v="0"/>
    <n v="0"/>
    <x v="1"/>
    <n v="0"/>
    <x v="0"/>
    <x v="0"/>
    <x v="0"/>
  </r>
  <r>
    <x v="4823"/>
    <d v="2018-07-12T00:00:00"/>
    <x v="792"/>
    <x v="38"/>
    <x v="1"/>
    <x v="1"/>
    <x v="0"/>
    <x v="10"/>
    <x v="0"/>
    <x v="0"/>
    <x v="0"/>
    <x v="1"/>
    <n v="0"/>
    <n v="1"/>
    <n v="0"/>
    <x v="887"/>
    <n v="0"/>
    <n v="0"/>
    <x v="1"/>
    <n v="0"/>
    <x v="0"/>
    <x v="0"/>
    <x v="0"/>
  </r>
  <r>
    <x v="4824"/>
    <d v="2018-07-12T00:00:00"/>
    <x v="776"/>
    <x v="14"/>
    <x v="0"/>
    <x v="1"/>
    <x v="0"/>
    <x v="13"/>
    <x v="0"/>
    <x v="0"/>
    <x v="0"/>
    <x v="1"/>
    <n v="1"/>
    <n v="1"/>
    <n v="1"/>
    <x v="363"/>
    <n v="1"/>
    <n v="0"/>
    <x v="1"/>
    <n v="1"/>
    <x v="0"/>
    <x v="1"/>
    <x v="0"/>
  </r>
  <r>
    <x v="4825"/>
    <d v="2018-07-12T00:00:00"/>
    <x v="793"/>
    <x v="21"/>
    <x v="0"/>
    <x v="1"/>
    <x v="0"/>
    <x v="4"/>
    <x v="0"/>
    <x v="0"/>
    <x v="0"/>
    <x v="1"/>
    <n v="0"/>
    <n v="1"/>
    <n v="0"/>
    <x v="324"/>
    <n v="1"/>
    <n v="0"/>
    <x v="0"/>
    <n v="0"/>
    <x v="0"/>
    <x v="0"/>
    <x v="0"/>
  </r>
  <r>
    <x v="4826"/>
    <d v="2018-07-12T00:00:00"/>
    <x v="793"/>
    <x v="21"/>
    <x v="0"/>
    <x v="1"/>
    <x v="0"/>
    <x v="4"/>
    <x v="0"/>
    <x v="0"/>
    <x v="0"/>
    <x v="1"/>
    <n v="0"/>
    <n v="1"/>
    <n v="0"/>
    <x v="324"/>
    <n v="1"/>
    <n v="0"/>
    <x v="0"/>
    <n v="0"/>
    <x v="0"/>
    <x v="0"/>
    <x v="0"/>
  </r>
  <r>
    <x v="4827"/>
    <d v="2018-12-07T00:00:00"/>
    <x v="798"/>
    <x v="17"/>
    <x v="0"/>
    <x v="1"/>
    <x v="0"/>
    <x v="7"/>
    <x v="1"/>
    <x v="0"/>
    <x v="0"/>
    <x v="0"/>
    <n v="1"/>
    <n v="0"/>
    <n v="0"/>
    <x v="1167"/>
    <n v="1"/>
    <n v="0"/>
    <x v="1"/>
    <n v="1"/>
    <x v="0"/>
    <x v="0"/>
    <x v="0"/>
  </r>
  <r>
    <x v="4828"/>
    <d v="2018-07-12T00:00:00"/>
    <x v="792"/>
    <x v="37"/>
    <x v="1"/>
    <x v="1"/>
    <x v="1"/>
    <x v="10"/>
    <x v="0"/>
    <x v="0"/>
    <x v="0"/>
    <x v="1"/>
    <n v="0"/>
    <n v="0"/>
    <n v="0"/>
    <x v="101"/>
    <n v="1"/>
    <n v="0"/>
    <x v="1"/>
    <n v="0"/>
    <x v="0"/>
    <x v="0"/>
    <x v="0"/>
  </r>
  <r>
    <x v="4829"/>
    <d v="2018-07-12T00:00:00"/>
    <x v="783"/>
    <x v="9"/>
    <x v="0"/>
    <x v="1"/>
    <x v="1"/>
    <x v="3"/>
    <x v="0"/>
    <x v="0"/>
    <x v="0"/>
    <x v="1"/>
    <n v="0"/>
    <n v="0"/>
    <n v="0"/>
    <x v="665"/>
    <n v="0"/>
    <n v="0"/>
    <x v="1"/>
    <n v="0"/>
    <x v="0"/>
    <x v="0"/>
    <x v="0"/>
  </r>
  <r>
    <x v="4830"/>
    <d v="2018-07-12T00:00:00"/>
    <x v="776"/>
    <x v="56"/>
    <x v="0"/>
    <x v="1"/>
    <x v="1"/>
    <x v="13"/>
    <x v="0"/>
    <x v="0"/>
    <x v="0"/>
    <x v="1"/>
    <n v="1"/>
    <n v="1"/>
    <n v="0"/>
    <x v="987"/>
    <n v="0"/>
    <n v="0"/>
    <x v="0"/>
    <n v="0"/>
    <x v="0"/>
    <x v="0"/>
    <x v="0"/>
  </r>
  <r>
    <x v="4831"/>
    <d v="2018-07-12T00:00:00"/>
    <x v="776"/>
    <x v="9"/>
    <x v="0"/>
    <x v="0"/>
    <x v="0"/>
    <x v="13"/>
    <x v="0"/>
    <x v="0"/>
    <x v="0"/>
    <x v="1"/>
    <n v="1"/>
    <n v="1"/>
    <n v="0"/>
    <x v="782"/>
    <n v="0"/>
    <n v="1"/>
    <x v="1"/>
    <n v="0"/>
    <x v="0"/>
    <x v="0"/>
    <x v="0"/>
  </r>
  <r>
    <x v="4832"/>
    <d v="2018-07-12T00:00:00"/>
    <x v="789"/>
    <x v="9"/>
    <x v="1"/>
    <x v="0"/>
    <x v="0"/>
    <x v="19"/>
    <x v="0"/>
    <x v="0"/>
    <x v="0"/>
    <x v="1"/>
    <n v="0"/>
    <n v="1"/>
    <n v="0"/>
    <x v="5"/>
    <n v="0"/>
    <n v="1"/>
    <x v="0"/>
    <n v="0"/>
    <x v="0"/>
    <x v="0"/>
    <x v="0"/>
  </r>
  <r>
    <x v="4833"/>
    <d v="2018-07-12T00:00:00"/>
    <x v="789"/>
    <x v="9"/>
    <x v="1"/>
    <x v="0"/>
    <x v="0"/>
    <x v="19"/>
    <x v="0"/>
    <x v="0"/>
    <x v="0"/>
    <x v="1"/>
    <n v="0"/>
    <n v="1"/>
    <n v="0"/>
    <x v="5"/>
    <n v="0"/>
    <n v="1"/>
    <x v="0"/>
    <n v="0"/>
    <x v="0"/>
    <x v="0"/>
    <x v="0"/>
  </r>
  <r>
    <x v="4834"/>
    <d v="2018-07-12T00:00:00"/>
    <x v="792"/>
    <x v="33"/>
    <x v="0"/>
    <x v="1"/>
    <x v="0"/>
    <x v="10"/>
    <x v="0"/>
    <x v="0"/>
    <x v="0"/>
    <x v="1"/>
    <n v="0"/>
    <n v="1"/>
    <n v="0"/>
    <x v="757"/>
    <n v="0"/>
    <n v="1"/>
    <x v="1"/>
    <n v="0"/>
    <x v="0"/>
    <x v="0"/>
    <x v="0"/>
  </r>
  <r>
    <x v="4835"/>
    <d v="2018-07-12T00:00:00"/>
    <x v="776"/>
    <x v="22"/>
    <x v="0"/>
    <x v="1"/>
    <x v="0"/>
    <x v="13"/>
    <x v="0"/>
    <x v="0"/>
    <x v="0"/>
    <x v="1"/>
    <n v="0"/>
    <n v="0"/>
    <n v="1"/>
    <x v="405"/>
    <n v="0"/>
    <n v="1"/>
    <x v="1"/>
    <n v="1"/>
    <x v="0"/>
    <x v="0"/>
    <x v="0"/>
  </r>
  <r>
    <x v="4836"/>
    <d v="2018-08-12T00:00:00"/>
    <x v="789"/>
    <x v="4"/>
    <x v="0"/>
    <x v="0"/>
    <x v="0"/>
    <x v="3"/>
    <x v="0"/>
    <x v="0"/>
    <x v="0"/>
    <x v="1"/>
    <n v="1"/>
    <n v="1"/>
    <n v="0"/>
    <x v="822"/>
    <n v="0"/>
    <n v="0"/>
    <x v="1"/>
    <n v="0"/>
    <x v="0"/>
    <x v="0"/>
    <x v="0"/>
  </r>
  <r>
    <x v="4837"/>
    <d v="2018-08-12T00:00:00"/>
    <x v="789"/>
    <x v="4"/>
    <x v="0"/>
    <x v="0"/>
    <x v="0"/>
    <x v="3"/>
    <x v="0"/>
    <x v="0"/>
    <x v="0"/>
    <x v="1"/>
    <n v="1"/>
    <n v="1"/>
    <n v="0"/>
    <x v="822"/>
    <n v="0"/>
    <n v="0"/>
    <x v="1"/>
    <n v="0"/>
    <x v="0"/>
    <x v="0"/>
    <x v="0"/>
  </r>
  <r>
    <x v="4838"/>
    <d v="2018-08-12T00:00:00"/>
    <x v="785"/>
    <x v="2"/>
    <x v="1"/>
    <x v="1"/>
    <x v="0"/>
    <x v="20"/>
    <x v="0"/>
    <x v="0"/>
    <x v="0"/>
    <x v="1"/>
    <n v="0"/>
    <n v="0"/>
    <n v="0"/>
    <x v="671"/>
    <n v="1"/>
    <n v="0"/>
    <x v="0"/>
    <n v="0"/>
    <x v="0"/>
    <x v="0"/>
    <x v="0"/>
  </r>
  <r>
    <x v="4839"/>
    <d v="2018-08-12T00:00:00"/>
    <x v="785"/>
    <x v="2"/>
    <x v="1"/>
    <x v="1"/>
    <x v="0"/>
    <x v="20"/>
    <x v="0"/>
    <x v="0"/>
    <x v="0"/>
    <x v="1"/>
    <n v="0"/>
    <n v="0"/>
    <n v="0"/>
    <x v="671"/>
    <n v="1"/>
    <n v="0"/>
    <x v="0"/>
    <n v="0"/>
    <x v="0"/>
    <x v="0"/>
    <x v="0"/>
  </r>
  <r>
    <x v="4840"/>
    <d v="2018-08-12T00:00:00"/>
    <x v="788"/>
    <x v="31"/>
    <x v="0"/>
    <x v="1"/>
    <x v="1"/>
    <x v="19"/>
    <x v="0"/>
    <x v="0"/>
    <x v="0"/>
    <x v="1"/>
    <n v="1"/>
    <n v="1"/>
    <n v="0"/>
    <x v="214"/>
    <n v="0"/>
    <n v="0"/>
    <x v="0"/>
    <n v="1"/>
    <x v="0"/>
    <x v="0"/>
    <x v="0"/>
  </r>
  <r>
    <x v="4841"/>
    <d v="2018-08-12T00:00:00"/>
    <x v="792"/>
    <x v="26"/>
    <x v="0"/>
    <x v="1"/>
    <x v="0"/>
    <x v="7"/>
    <x v="2"/>
    <x v="0"/>
    <x v="0"/>
    <x v="1"/>
    <n v="0"/>
    <n v="1"/>
    <n v="0"/>
    <x v="1168"/>
    <n v="0"/>
    <n v="1"/>
    <x v="0"/>
    <n v="0"/>
    <x v="0"/>
    <x v="0"/>
    <x v="0"/>
  </r>
  <r>
    <x v="4842"/>
    <d v="2018-08-12T00:00:00"/>
    <x v="787"/>
    <x v="17"/>
    <x v="0"/>
    <x v="1"/>
    <x v="0"/>
    <x v="0"/>
    <x v="0"/>
    <x v="0"/>
    <x v="0"/>
    <x v="1"/>
    <n v="1"/>
    <n v="1"/>
    <n v="0"/>
    <x v="618"/>
    <n v="0"/>
    <n v="1"/>
    <x v="1"/>
    <n v="1"/>
    <x v="0"/>
    <x v="0"/>
    <x v="0"/>
  </r>
  <r>
    <x v="4843"/>
    <d v="2018-08-12T00:00:00"/>
    <x v="789"/>
    <x v="22"/>
    <x v="0"/>
    <x v="1"/>
    <x v="0"/>
    <x v="3"/>
    <x v="0"/>
    <x v="0"/>
    <x v="0"/>
    <x v="1"/>
    <n v="0"/>
    <n v="1"/>
    <n v="0"/>
    <x v="51"/>
    <n v="0"/>
    <n v="1"/>
    <x v="1"/>
    <n v="0"/>
    <x v="0"/>
    <x v="0"/>
    <x v="0"/>
  </r>
  <r>
    <x v="4844"/>
    <d v="2018-08-12T00:00:00"/>
    <x v="776"/>
    <x v="33"/>
    <x v="0"/>
    <x v="1"/>
    <x v="0"/>
    <x v="9"/>
    <x v="0"/>
    <x v="0"/>
    <x v="0"/>
    <x v="1"/>
    <n v="0"/>
    <n v="1"/>
    <n v="0"/>
    <x v="1062"/>
    <n v="0"/>
    <n v="1"/>
    <x v="1"/>
    <n v="0"/>
    <x v="0"/>
    <x v="0"/>
    <x v="0"/>
  </r>
  <r>
    <x v="4845"/>
    <d v="2018-09-12T00:00:00"/>
    <x v="797"/>
    <x v="2"/>
    <x v="1"/>
    <x v="0"/>
    <x v="0"/>
    <x v="8"/>
    <x v="0"/>
    <x v="0"/>
    <x v="0"/>
    <x v="1"/>
    <n v="1"/>
    <n v="1"/>
    <n v="0"/>
    <x v="715"/>
    <n v="0"/>
    <n v="0"/>
    <x v="1"/>
    <n v="0"/>
    <x v="0"/>
    <x v="0"/>
    <x v="0"/>
  </r>
  <r>
    <x v="4846"/>
    <d v="2018-09-12T00:00:00"/>
    <x v="797"/>
    <x v="77"/>
    <x v="1"/>
    <x v="0"/>
    <x v="0"/>
    <x v="8"/>
    <x v="0"/>
    <x v="0"/>
    <x v="0"/>
    <x v="1"/>
    <n v="1"/>
    <n v="1"/>
    <n v="0"/>
    <x v="396"/>
    <n v="0"/>
    <n v="0"/>
    <x v="1"/>
    <n v="0"/>
    <x v="0"/>
    <x v="0"/>
    <x v="0"/>
  </r>
  <r>
    <x v="4847"/>
    <d v="2018-09-12T00:00:00"/>
    <x v="797"/>
    <x v="77"/>
    <x v="1"/>
    <x v="0"/>
    <x v="0"/>
    <x v="8"/>
    <x v="0"/>
    <x v="0"/>
    <x v="0"/>
    <x v="1"/>
    <n v="1"/>
    <n v="1"/>
    <n v="0"/>
    <x v="396"/>
    <n v="0"/>
    <n v="0"/>
    <x v="1"/>
    <n v="0"/>
    <x v="0"/>
    <x v="0"/>
    <x v="0"/>
  </r>
  <r>
    <x v="4848"/>
    <d v="2018-09-12T00:00:00"/>
    <x v="791"/>
    <x v="54"/>
    <x v="1"/>
    <x v="1"/>
    <x v="0"/>
    <x v="14"/>
    <x v="0"/>
    <x v="0"/>
    <x v="0"/>
    <x v="1"/>
    <n v="1"/>
    <n v="1"/>
    <n v="0"/>
    <x v="1148"/>
    <n v="0"/>
    <n v="0"/>
    <x v="0"/>
    <n v="0"/>
    <x v="0"/>
    <x v="0"/>
    <x v="0"/>
  </r>
  <r>
    <x v="4849"/>
    <d v="2018-09-12T00:00:00"/>
    <x v="776"/>
    <x v="70"/>
    <x v="1"/>
    <x v="1"/>
    <x v="0"/>
    <x v="19"/>
    <x v="0"/>
    <x v="0"/>
    <x v="0"/>
    <x v="1"/>
    <n v="1"/>
    <n v="1"/>
    <n v="0"/>
    <x v="875"/>
    <n v="0"/>
    <n v="0"/>
    <x v="1"/>
    <n v="0"/>
    <x v="0"/>
    <x v="1"/>
    <x v="0"/>
  </r>
  <r>
    <x v="4850"/>
    <d v="2018-09-12T00:00:00"/>
    <x v="776"/>
    <x v="70"/>
    <x v="1"/>
    <x v="1"/>
    <x v="0"/>
    <x v="19"/>
    <x v="0"/>
    <x v="0"/>
    <x v="0"/>
    <x v="1"/>
    <n v="1"/>
    <n v="1"/>
    <n v="0"/>
    <x v="875"/>
    <n v="0"/>
    <n v="0"/>
    <x v="1"/>
    <n v="0"/>
    <x v="0"/>
    <x v="1"/>
    <x v="0"/>
  </r>
  <r>
    <x v="4851"/>
    <d v="2018-09-12T00:00:00"/>
    <x v="776"/>
    <x v="16"/>
    <x v="1"/>
    <x v="1"/>
    <x v="0"/>
    <x v="19"/>
    <x v="0"/>
    <x v="0"/>
    <x v="0"/>
    <x v="1"/>
    <n v="1"/>
    <n v="1"/>
    <n v="0"/>
    <x v="54"/>
    <n v="1"/>
    <n v="0"/>
    <x v="0"/>
    <n v="0"/>
    <x v="0"/>
    <x v="0"/>
    <x v="0"/>
  </r>
  <r>
    <x v="4852"/>
    <d v="2018-12-09T00:00:00"/>
    <x v="754"/>
    <x v="36"/>
    <x v="0"/>
    <x v="1"/>
    <x v="0"/>
    <x v="0"/>
    <x v="1"/>
    <x v="0"/>
    <x v="0"/>
    <x v="0"/>
    <n v="1"/>
    <n v="0"/>
    <n v="0"/>
    <x v="884"/>
    <n v="0"/>
    <n v="0"/>
    <x v="0"/>
    <n v="1"/>
    <x v="0"/>
    <x v="0"/>
    <x v="0"/>
  </r>
  <r>
    <x v="4853"/>
    <d v="2018-09-12T00:00:00"/>
    <x v="783"/>
    <x v="61"/>
    <x v="0"/>
    <x v="1"/>
    <x v="0"/>
    <x v="7"/>
    <x v="0"/>
    <x v="0"/>
    <x v="0"/>
    <x v="1"/>
    <n v="0"/>
    <n v="0"/>
    <n v="0"/>
    <x v="539"/>
    <n v="0"/>
    <n v="0"/>
    <x v="1"/>
    <n v="0"/>
    <x v="0"/>
    <x v="0"/>
    <x v="0"/>
  </r>
  <r>
    <x v="4854"/>
    <d v="2018-09-12T00:00:00"/>
    <x v="783"/>
    <x v="61"/>
    <x v="0"/>
    <x v="1"/>
    <x v="0"/>
    <x v="7"/>
    <x v="0"/>
    <x v="0"/>
    <x v="0"/>
    <x v="1"/>
    <n v="0"/>
    <n v="0"/>
    <n v="0"/>
    <x v="539"/>
    <n v="0"/>
    <n v="0"/>
    <x v="1"/>
    <n v="0"/>
    <x v="0"/>
    <x v="0"/>
    <x v="0"/>
  </r>
  <r>
    <x v="4855"/>
    <d v="2018-09-12T00:00:00"/>
    <x v="792"/>
    <x v="20"/>
    <x v="0"/>
    <x v="0"/>
    <x v="0"/>
    <x v="0"/>
    <x v="2"/>
    <x v="0"/>
    <x v="0"/>
    <x v="1"/>
    <n v="0"/>
    <n v="0"/>
    <n v="0"/>
    <x v="652"/>
    <n v="0"/>
    <n v="1"/>
    <x v="1"/>
    <n v="0"/>
    <x v="0"/>
    <x v="0"/>
    <x v="0"/>
  </r>
  <r>
    <x v="4856"/>
    <d v="2018-09-12T00:00:00"/>
    <x v="792"/>
    <x v="2"/>
    <x v="1"/>
    <x v="1"/>
    <x v="0"/>
    <x v="0"/>
    <x v="0"/>
    <x v="0"/>
    <x v="0"/>
    <x v="1"/>
    <n v="0"/>
    <n v="0"/>
    <n v="0"/>
    <x v="27"/>
    <n v="1"/>
    <n v="1"/>
    <x v="0"/>
    <n v="0"/>
    <x v="0"/>
    <x v="0"/>
    <x v="0"/>
  </r>
  <r>
    <x v="4857"/>
    <d v="2018-09-12T00:00:00"/>
    <x v="785"/>
    <x v="11"/>
    <x v="0"/>
    <x v="1"/>
    <x v="0"/>
    <x v="11"/>
    <x v="0"/>
    <x v="0"/>
    <x v="0"/>
    <x v="1"/>
    <n v="1"/>
    <n v="1"/>
    <n v="0"/>
    <x v="94"/>
    <n v="1"/>
    <n v="1"/>
    <x v="0"/>
    <n v="0"/>
    <x v="0"/>
    <x v="0"/>
    <x v="0"/>
  </r>
  <r>
    <x v="4858"/>
    <d v="2018-09-12T00:00:00"/>
    <x v="785"/>
    <x v="11"/>
    <x v="0"/>
    <x v="1"/>
    <x v="0"/>
    <x v="11"/>
    <x v="0"/>
    <x v="0"/>
    <x v="0"/>
    <x v="1"/>
    <n v="1"/>
    <n v="1"/>
    <n v="0"/>
    <x v="94"/>
    <n v="1"/>
    <n v="1"/>
    <x v="0"/>
    <n v="0"/>
    <x v="0"/>
    <x v="0"/>
    <x v="0"/>
  </r>
  <r>
    <x v="4859"/>
    <d v="2018-09-12T00:00:00"/>
    <x v="793"/>
    <x v="15"/>
    <x v="0"/>
    <x v="1"/>
    <x v="0"/>
    <x v="20"/>
    <x v="0"/>
    <x v="0"/>
    <x v="0"/>
    <x v="0"/>
    <n v="1"/>
    <n v="1"/>
    <n v="0"/>
    <x v="651"/>
    <n v="1"/>
    <n v="1"/>
    <x v="0"/>
    <n v="0"/>
    <x v="0"/>
    <x v="0"/>
    <x v="0"/>
  </r>
  <r>
    <x v="4860"/>
    <d v="2018-10-12T00:00:00"/>
    <x v="783"/>
    <x v="14"/>
    <x v="0"/>
    <x v="1"/>
    <x v="0"/>
    <x v="0"/>
    <x v="0"/>
    <x v="0"/>
    <x v="0"/>
    <x v="1"/>
    <n v="0"/>
    <n v="0"/>
    <n v="0"/>
    <x v="710"/>
    <n v="0"/>
    <n v="0"/>
    <x v="0"/>
    <n v="0"/>
    <x v="0"/>
    <x v="0"/>
    <x v="0"/>
  </r>
  <r>
    <x v="4861"/>
    <d v="2018-10-12T00:00:00"/>
    <x v="794"/>
    <x v="4"/>
    <x v="0"/>
    <x v="0"/>
    <x v="0"/>
    <x v="19"/>
    <x v="0"/>
    <x v="0"/>
    <x v="0"/>
    <x v="0"/>
    <n v="1"/>
    <n v="1"/>
    <n v="0"/>
    <x v="739"/>
    <n v="0"/>
    <n v="0"/>
    <x v="0"/>
    <n v="0"/>
    <x v="0"/>
    <x v="0"/>
    <x v="0"/>
  </r>
  <r>
    <x v="4862"/>
    <d v="2018-10-12T00:00:00"/>
    <x v="794"/>
    <x v="51"/>
    <x v="0"/>
    <x v="1"/>
    <x v="0"/>
    <x v="19"/>
    <x v="0"/>
    <x v="0"/>
    <x v="0"/>
    <x v="1"/>
    <n v="1"/>
    <n v="1"/>
    <n v="1"/>
    <x v="622"/>
    <n v="0"/>
    <n v="0"/>
    <x v="0"/>
    <n v="1"/>
    <x v="0"/>
    <x v="0"/>
    <x v="0"/>
  </r>
  <r>
    <x v="4863"/>
    <d v="2018-10-12T00:00:00"/>
    <x v="794"/>
    <x v="51"/>
    <x v="0"/>
    <x v="1"/>
    <x v="0"/>
    <x v="19"/>
    <x v="0"/>
    <x v="0"/>
    <x v="0"/>
    <x v="1"/>
    <n v="1"/>
    <n v="1"/>
    <n v="1"/>
    <x v="622"/>
    <n v="0"/>
    <n v="0"/>
    <x v="0"/>
    <n v="0"/>
    <x v="0"/>
    <x v="0"/>
    <x v="0"/>
  </r>
  <r>
    <x v="4864"/>
    <d v="2018-10-12T00:00:00"/>
    <x v="790"/>
    <x v="20"/>
    <x v="0"/>
    <x v="1"/>
    <x v="0"/>
    <x v="9"/>
    <x v="0"/>
    <x v="0"/>
    <x v="0"/>
    <x v="1"/>
    <n v="1"/>
    <n v="1"/>
    <n v="0"/>
    <x v="1032"/>
    <n v="0"/>
    <n v="0"/>
    <x v="0"/>
    <n v="0"/>
    <x v="0"/>
    <x v="0"/>
    <x v="0"/>
  </r>
  <r>
    <x v="4865"/>
    <d v="2018-10-12T00:00:00"/>
    <x v="789"/>
    <x v="32"/>
    <x v="0"/>
    <x v="1"/>
    <x v="0"/>
    <x v="7"/>
    <x v="0"/>
    <x v="0"/>
    <x v="0"/>
    <x v="1"/>
    <n v="1"/>
    <n v="1"/>
    <n v="0"/>
    <x v="390"/>
    <n v="0"/>
    <n v="0"/>
    <x v="1"/>
    <n v="0"/>
    <x v="0"/>
    <x v="0"/>
    <x v="0"/>
  </r>
  <r>
    <x v="4866"/>
    <d v="2018-10-12T00:00:00"/>
    <x v="789"/>
    <x v="32"/>
    <x v="0"/>
    <x v="1"/>
    <x v="0"/>
    <x v="7"/>
    <x v="0"/>
    <x v="0"/>
    <x v="0"/>
    <x v="1"/>
    <n v="1"/>
    <n v="1"/>
    <n v="0"/>
    <x v="390"/>
    <n v="0"/>
    <n v="0"/>
    <x v="1"/>
    <n v="0"/>
    <x v="0"/>
    <x v="0"/>
    <x v="0"/>
  </r>
  <r>
    <x v="4867"/>
    <d v="2018-10-12T00:00:00"/>
    <x v="783"/>
    <x v="14"/>
    <x v="0"/>
    <x v="1"/>
    <x v="0"/>
    <x v="0"/>
    <x v="0"/>
    <x v="0"/>
    <x v="0"/>
    <x v="1"/>
    <n v="0"/>
    <n v="0"/>
    <n v="0"/>
    <x v="710"/>
    <n v="0"/>
    <n v="0"/>
    <x v="0"/>
    <n v="0"/>
    <x v="0"/>
    <x v="0"/>
    <x v="0"/>
  </r>
  <r>
    <x v="4868"/>
    <d v="2018-10-12T00:00:00"/>
    <x v="785"/>
    <x v="27"/>
    <x v="0"/>
    <x v="1"/>
    <x v="0"/>
    <x v="8"/>
    <x v="0"/>
    <x v="0"/>
    <x v="0"/>
    <x v="1"/>
    <n v="1"/>
    <n v="1"/>
    <n v="1"/>
    <x v="272"/>
    <n v="1"/>
    <n v="0"/>
    <x v="0"/>
    <n v="1"/>
    <x v="0"/>
    <x v="0"/>
    <x v="0"/>
  </r>
  <r>
    <x v="4869"/>
    <d v="2018-10-12T00:00:00"/>
    <x v="785"/>
    <x v="27"/>
    <x v="0"/>
    <x v="1"/>
    <x v="0"/>
    <x v="8"/>
    <x v="0"/>
    <x v="0"/>
    <x v="0"/>
    <x v="1"/>
    <n v="1"/>
    <n v="1"/>
    <n v="1"/>
    <x v="272"/>
    <n v="1"/>
    <n v="0"/>
    <x v="0"/>
    <n v="1"/>
    <x v="0"/>
    <x v="0"/>
    <x v="0"/>
  </r>
  <r>
    <x v="4870"/>
    <d v="2018-10-12T00:00:00"/>
    <x v="792"/>
    <x v="22"/>
    <x v="1"/>
    <x v="0"/>
    <x v="1"/>
    <x v="5"/>
    <x v="0"/>
    <x v="0"/>
    <x v="0"/>
    <x v="1"/>
    <n v="0"/>
    <n v="0"/>
    <n v="0"/>
    <x v="19"/>
    <n v="0"/>
    <n v="0"/>
    <x v="1"/>
    <n v="0"/>
    <x v="0"/>
    <x v="0"/>
    <x v="0"/>
  </r>
  <r>
    <x v="4871"/>
    <d v="2018-10-12T00:00:00"/>
    <x v="789"/>
    <x v="26"/>
    <x v="1"/>
    <x v="1"/>
    <x v="1"/>
    <x v="7"/>
    <x v="0"/>
    <x v="0"/>
    <x v="0"/>
    <x v="1"/>
    <n v="1"/>
    <n v="1"/>
    <n v="0"/>
    <x v="438"/>
    <n v="1"/>
    <n v="0"/>
    <x v="0"/>
    <n v="0"/>
    <x v="0"/>
    <x v="0"/>
    <x v="0"/>
  </r>
  <r>
    <x v="4872"/>
    <d v="2018-10-12T00:00:00"/>
    <x v="797"/>
    <x v="16"/>
    <x v="1"/>
    <x v="1"/>
    <x v="0"/>
    <x v="2"/>
    <x v="0"/>
    <x v="0"/>
    <x v="0"/>
    <x v="0"/>
    <n v="1"/>
    <n v="1"/>
    <n v="0"/>
    <x v="212"/>
    <n v="0"/>
    <n v="1"/>
    <x v="1"/>
    <n v="1"/>
    <x v="0"/>
    <x v="0"/>
    <x v="0"/>
  </r>
  <r>
    <x v="4873"/>
    <d v="2018-10-12T00:00:00"/>
    <x v="792"/>
    <x v="22"/>
    <x v="1"/>
    <x v="1"/>
    <x v="1"/>
    <x v="5"/>
    <x v="2"/>
    <x v="0"/>
    <x v="0"/>
    <x v="0"/>
    <n v="1"/>
    <n v="1"/>
    <n v="0"/>
    <x v="1169"/>
    <n v="0"/>
    <n v="1"/>
    <x v="0"/>
    <n v="0"/>
    <x v="0"/>
    <x v="0"/>
    <x v="0"/>
  </r>
  <r>
    <x v="4874"/>
    <d v="2018-11-12T00:00:00"/>
    <x v="789"/>
    <x v="51"/>
    <x v="0"/>
    <x v="0"/>
    <x v="0"/>
    <x v="0"/>
    <x v="0"/>
    <x v="0"/>
    <x v="0"/>
    <x v="1"/>
    <n v="0"/>
    <n v="0"/>
    <n v="0"/>
    <x v="206"/>
    <n v="1"/>
    <n v="0"/>
    <x v="0"/>
    <n v="0"/>
    <x v="0"/>
    <x v="0"/>
    <x v="0"/>
  </r>
  <r>
    <x v="4875"/>
    <d v="2018-11-12T00:00:00"/>
    <x v="799"/>
    <x v="29"/>
    <x v="0"/>
    <x v="0"/>
    <x v="0"/>
    <x v="24"/>
    <x v="0"/>
    <x v="0"/>
    <x v="1"/>
    <x v="1"/>
    <n v="0"/>
    <n v="0"/>
    <n v="0"/>
    <x v="58"/>
    <n v="1"/>
    <n v="0"/>
    <x v="0"/>
    <n v="0"/>
    <x v="0"/>
    <x v="0"/>
    <x v="1"/>
  </r>
  <r>
    <x v="4876"/>
    <d v="2018-12-11T00:00:00"/>
    <x v="783"/>
    <x v="38"/>
    <x v="0"/>
    <x v="0"/>
    <x v="0"/>
    <x v="5"/>
    <x v="1"/>
    <x v="0"/>
    <x v="0"/>
    <x v="1"/>
    <n v="0"/>
    <n v="0"/>
    <n v="1"/>
    <x v="272"/>
    <n v="0"/>
    <n v="0"/>
    <x v="1"/>
    <n v="1"/>
    <x v="1"/>
    <x v="0"/>
    <x v="0"/>
  </r>
  <r>
    <x v="4877"/>
    <d v="2018-11-12T00:00:00"/>
    <x v="794"/>
    <x v="5"/>
    <x v="1"/>
    <x v="1"/>
    <x v="0"/>
    <x v="3"/>
    <x v="0"/>
    <x v="0"/>
    <x v="0"/>
    <x v="0"/>
    <n v="0"/>
    <n v="0"/>
    <n v="0"/>
    <x v="415"/>
    <n v="1"/>
    <n v="0"/>
    <x v="1"/>
    <n v="1"/>
    <x v="0"/>
    <x v="0"/>
    <x v="0"/>
  </r>
  <r>
    <x v="4878"/>
    <d v="2018-11-12T00:00:00"/>
    <x v="789"/>
    <x v="18"/>
    <x v="0"/>
    <x v="0"/>
    <x v="1"/>
    <x v="0"/>
    <x v="0"/>
    <x v="0"/>
    <x v="0"/>
    <x v="0"/>
    <n v="0"/>
    <n v="0"/>
    <n v="0"/>
    <x v="380"/>
    <n v="0"/>
    <n v="0"/>
    <x v="1"/>
    <n v="0"/>
    <x v="0"/>
    <x v="0"/>
    <x v="0"/>
  </r>
  <r>
    <x v="4879"/>
    <d v="2018-11-12T00:00:00"/>
    <x v="789"/>
    <x v="30"/>
    <x v="0"/>
    <x v="0"/>
    <x v="1"/>
    <x v="0"/>
    <x v="0"/>
    <x v="0"/>
    <x v="0"/>
    <x v="1"/>
    <n v="0"/>
    <n v="1"/>
    <n v="0"/>
    <x v="577"/>
    <n v="0"/>
    <n v="0"/>
    <x v="0"/>
    <n v="0"/>
    <x v="0"/>
    <x v="0"/>
    <x v="0"/>
  </r>
  <r>
    <x v="4880"/>
    <d v="2018-11-12T00:00:00"/>
    <x v="793"/>
    <x v="11"/>
    <x v="1"/>
    <x v="1"/>
    <x v="0"/>
    <x v="8"/>
    <x v="0"/>
    <x v="0"/>
    <x v="0"/>
    <x v="1"/>
    <n v="0"/>
    <n v="0"/>
    <n v="0"/>
    <x v="811"/>
    <n v="0"/>
    <n v="1"/>
    <x v="0"/>
    <n v="1"/>
    <x v="0"/>
    <x v="0"/>
    <x v="0"/>
  </r>
  <r>
    <x v="4881"/>
    <d v="2018-11-12T00:00:00"/>
    <x v="794"/>
    <x v="51"/>
    <x v="0"/>
    <x v="1"/>
    <x v="0"/>
    <x v="3"/>
    <x v="0"/>
    <x v="0"/>
    <x v="0"/>
    <x v="1"/>
    <n v="0"/>
    <n v="1"/>
    <n v="0"/>
    <x v="486"/>
    <n v="0"/>
    <n v="1"/>
    <x v="0"/>
    <n v="0"/>
    <x v="0"/>
    <x v="0"/>
    <x v="0"/>
  </r>
  <r>
    <x v="4882"/>
    <d v="2018-11-12T00:00:00"/>
    <x v="800"/>
    <x v="16"/>
    <x v="0"/>
    <x v="1"/>
    <x v="0"/>
    <x v="20"/>
    <x v="0"/>
    <x v="0"/>
    <x v="0"/>
    <x v="0"/>
    <n v="0"/>
    <n v="1"/>
    <n v="0"/>
    <x v="1105"/>
    <n v="0"/>
    <n v="1"/>
    <x v="0"/>
    <n v="0"/>
    <x v="0"/>
    <x v="0"/>
    <x v="0"/>
  </r>
  <r>
    <x v="4883"/>
    <d v="2018-11-12T00:00:00"/>
    <x v="800"/>
    <x v="16"/>
    <x v="0"/>
    <x v="1"/>
    <x v="0"/>
    <x v="20"/>
    <x v="0"/>
    <x v="0"/>
    <x v="0"/>
    <x v="0"/>
    <n v="0"/>
    <n v="1"/>
    <n v="0"/>
    <x v="1105"/>
    <n v="0"/>
    <n v="1"/>
    <x v="0"/>
    <n v="0"/>
    <x v="0"/>
    <x v="0"/>
    <x v="0"/>
  </r>
  <r>
    <x v="4884"/>
    <d v="2018-11-12T00:00:00"/>
    <x v="783"/>
    <x v="18"/>
    <x v="0"/>
    <x v="1"/>
    <x v="0"/>
    <x v="5"/>
    <x v="0"/>
    <x v="0"/>
    <x v="0"/>
    <x v="1"/>
    <n v="1"/>
    <n v="1"/>
    <n v="0"/>
    <x v="652"/>
    <n v="0"/>
    <n v="1"/>
    <x v="1"/>
    <n v="0"/>
    <x v="0"/>
    <x v="0"/>
    <x v="0"/>
  </r>
  <r>
    <x v="4885"/>
    <d v="2018-11-12T00:00:00"/>
    <x v="783"/>
    <x v="18"/>
    <x v="1"/>
    <x v="1"/>
    <x v="1"/>
    <x v="5"/>
    <x v="0"/>
    <x v="0"/>
    <x v="0"/>
    <x v="1"/>
    <n v="1"/>
    <n v="1"/>
    <n v="0"/>
    <x v="1059"/>
    <n v="0"/>
    <n v="1"/>
    <x v="1"/>
    <n v="0"/>
    <x v="0"/>
    <x v="0"/>
    <x v="0"/>
  </r>
  <r>
    <x v="4886"/>
    <d v="2018-11-12T00:00:00"/>
    <x v="800"/>
    <x v="0"/>
    <x v="0"/>
    <x v="1"/>
    <x v="1"/>
    <x v="20"/>
    <x v="0"/>
    <x v="0"/>
    <x v="0"/>
    <x v="1"/>
    <n v="1"/>
    <n v="1"/>
    <n v="0"/>
    <x v="494"/>
    <n v="0"/>
    <n v="1"/>
    <x v="0"/>
    <n v="0"/>
    <x v="0"/>
    <x v="0"/>
    <x v="0"/>
  </r>
  <r>
    <x v="4887"/>
    <d v="2018-11-12T00:00:00"/>
    <x v="800"/>
    <x v="0"/>
    <x v="0"/>
    <x v="1"/>
    <x v="1"/>
    <x v="20"/>
    <x v="0"/>
    <x v="0"/>
    <x v="0"/>
    <x v="1"/>
    <n v="1"/>
    <n v="1"/>
    <n v="0"/>
    <x v="494"/>
    <n v="0"/>
    <n v="1"/>
    <x v="0"/>
    <n v="0"/>
    <x v="0"/>
    <x v="0"/>
    <x v="0"/>
  </r>
  <r>
    <x v="4888"/>
    <d v="2018-11-12T00:00:00"/>
    <x v="783"/>
    <x v="35"/>
    <x v="0"/>
    <x v="1"/>
    <x v="1"/>
    <x v="5"/>
    <x v="0"/>
    <x v="0"/>
    <x v="0"/>
    <x v="1"/>
    <n v="1"/>
    <n v="1"/>
    <n v="0"/>
    <x v="591"/>
    <n v="0"/>
    <n v="1"/>
    <x v="1"/>
    <n v="0"/>
    <x v="0"/>
    <x v="0"/>
    <x v="0"/>
  </r>
  <r>
    <x v="4889"/>
    <d v="2018-11-12T00:00:00"/>
    <x v="783"/>
    <x v="35"/>
    <x v="0"/>
    <x v="1"/>
    <x v="1"/>
    <x v="5"/>
    <x v="0"/>
    <x v="0"/>
    <x v="0"/>
    <x v="1"/>
    <n v="1"/>
    <n v="1"/>
    <n v="0"/>
    <x v="591"/>
    <n v="0"/>
    <n v="1"/>
    <x v="1"/>
    <n v="0"/>
    <x v="0"/>
    <x v="0"/>
    <x v="0"/>
  </r>
  <r>
    <x v="4890"/>
    <d v="2018-12-12T00:00:00"/>
    <x v="796"/>
    <x v="5"/>
    <x v="0"/>
    <x v="0"/>
    <x v="0"/>
    <x v="19"/>
    <x v="0"/>
    <x v="0"/>
    <x v="0"/>
    <x v="1"/>
    <n v="1"/>
    <n v="1"/>
    <n v="0"/>
    <x v="372"/>
    <n v="0"/>
    <n v="0"/>
    <x v="0"/>
    <n v="0"/>
    <x v="0"/>
    <x v="0"/>
    <x v="0"/>
  </r>
  <r>
    <x v="4891"/>
    <d v="2018-12-12T00:00:00"/>
    <x v="801"/>
    <x v="2"/>
    <x v="1"/>
    <x v="0"/>
    <x v="0"/>
    <x v="27"/>
    <x v="0"/>
    <x v="0"/>
    <x v="0"/>
    <x v="0"/>
    <n v="1"/>
    <n v="1"/>
    <n v="0"/>
    <x v="1170"/>
    <n v="1"/>
    <n v="1"/>
    <x v="0"/>
    <n v="0"/>
    <x v="0"/>
    <x v="0"/>
    <x v="0"/>
  </r>
  <r>
    <x v="4892"/>
    <d v="2018-12-12T00:00:00"/>
    <x v="783"/>
    <x v="68"/>
    <x v="0"/>
    <x v="1"/>
    <x v="0"/>
    <x v="18"/>
    <x v="2"/>
    <x v="0"/>
    <x v="0"/>
    <x v="1"/>
    <n v="1"/>
    <n v="1"/>
    <n v="1"/>
    <x v="871"/>
    <n v="1"/>
    <n v="1"/>
    <x v="0"/>
    <n v="1"/>
    <x v="0"/>
    <x v="0"/>
    <x v="0"/>
  </r>
  <r>
    <x v="4893"/>
    <d v="2018-12-12T00:00:00"/>
    <x v="783"/>
    <x v="68"/>
    <x v="0"/>
    <x v="1"/>
    <x v="0"/>
    <x v="18"/>
    <x v="2"/>
    <x v="0"/>
    <x v="0"/>
    <x v="1"/>
    <n v="1"/>
    <n v="1"/>
    <n v="1"/>
    <x v="871"/>
    <n v="1"/>
    <n v="1"/>
    <x v="0"/>
    <n v="1"/>
    <x v="0"/>
    <x v="0"/>
    <x v="0"/>
  </r>
  <r>
    <x v="4894"/>
    <d v="2018-12-12T00:00:00"/>
    <x v="785"/>
    <x v="9"/>
    <x v="0"/>
    <x v="1"/>
    <x v="0"/>
    <x v="13"/>
    <x v="0"/>
    <x v="0"/>
    <x v="0"/>
    <x v="1"/>
    <n v="0"/>
    <n v="0"/>
    <n v="0"/>
    <x v="101"/>
    <n v="0"/>
    <n v="1"/>
    <x v="1"/>
    <n v="0"/>
    <x v="0"/>
    <x v="0"/>
    <x v="0"/>
  </r>
  <r>
    <x v="4895"/>
    <d v="2018-12-12T00:00:00"/>
    <x v="785"/>
    <x v="9"/>
    <x v="0"/>
    <x v="1"/>
    <x v="0"/>
    <x v="13"/>
    <x v="0"/>
    <x v="0"/>
    <x v="0"/>
    <x v="1"/>
    <n v="0"/>
    <n v="0"/>
    <n v="0"/>
    <x v="101"/>
    <n v="0"/>
    <n v="1"/>
    <x v="1"/>
    <n v="0"/>
    <x v="0"/>
    <x v="0"/>
    <x v="0"/>
  </r>
  <r>
    <x v="4896"/>
    <s v="13/12/2018"/>
    <x v="790"/>
    <x v="61"/>
    <x v="0"/>
    <x v="0"/>
    <x v="0"/>
    <x v="10"/>
    <x v="0"/>
    <x v="0"/>
    <x v="0"/>
    <x v="0"/>
    <n v="0"/>
    <n v="0"/>
    <n v="0"/>
    <x v="1171"/>
    <n v="0"/>
    <n v="0"/>
    <x v="0"/>
    <n v="0"/>
    <x v="0"/>
    <x v="0"/>
    <x v="0"/>
  </r>
  <r>
    <x v="4897"/>
    <s v="13/12/2018"/>
    <x v="790"/>
    <x v="32"/>
    <x v="0"/>
    <x v="1"/>
    <x v="0"/>
    <x v="10"/>
    <x v="0"/>
    <x v="0"/>
    <x v="0"/>
    <x v="1"/>
    <n v="0"/>
    <n v="1"/>
    <n v="0"/>
    <x v="676"/>
    <n v="0"/>
    <n v="0"/>
    <x v="0"/>
    <n v="1"/>
    <x v="0"/>
    <x v="0"/>
    <x v="0"/>
  </r>
  <r>
    <x v="4898"/>
    <s v="13/12/2018"/>
    <x v="793"/>
    <x v="2"/>
    <x v="1"/>
    <x v="1"/>
    <x v="0"/>
    <x v="13"/>
    <x v="0"/>
    <x v="0"/>
    <x v="0"/>
    <x v="1"/>
    <n v="1"/>
    <n v="1"/>
    <n v="1"/>
    <x v="70"/>
    <n v="1"/>
    <n v="0"/>
    <x v="0"/>
    <n v="1"/>
    <x v="0"/>
    <x v="0"/>
    <x v="0"/>
  </r>
  <r>
    <x v="4899"/>
    <s v="13/12/2018"/>
    <x v="791"/>
    <x v="54"/>
    <x v="0"/>
    <x v="0"/>
    <x v="1"/>
    <x v="2"/>
    <x v="0"/>
    <x v="0"/>
    <x v="0"/>
    <x v="0"/>
    <n v="1"/>
    <n v="1"/>
    <n v="0"/>
    <x v="258"/>
    <n v="0"/>
    <n v="0"/>
    <x v="1"/>
    <n v="1"/>
    <x v="0"/>
    <x v="0"/>
    <x v="0"/>
  </r>
  <r>
    <x v="4900"/>
    <s v="13/12/2018"/>
    <x v="788"/>
    <x v="18"/>
    <x v="0"/>
    <x v="1"/>
    <x v="1"/>
    <x v="5"/>
    <x v="0"/>
    <x v="0"/>
    <x v="0"/>
    <x v="1"/>
    <n v="1"/>
    <n v="1"/>
    <n v="0"/>
    <x v="283"/>
    <n v="0"/>
    <n v="0"/>
    <x v="1"/>
    <n v="0"/>
    <x v="0"/>
    <x v="0"/>
    <x v="0"/>
  </r>
  <r>
    <x v="4901"/>
    <s v="13/12/2018"/>
    <x v="794"/>
    <x v="20"/>
    <x v="0"/>
    <x v="0"/>
    <x v="0"/>
    <x v="7"/>
    <x v="0"/>
    <x v="0"/>
    <x v="0"/>
    <x v="1"/>
    <n v="0"/>
    <n v="1"/>
    <n v="0"/>
    <x v="210"/>
    <n v="0"/>
    <n v="1"/>
    <x v="1"/>
    <n v="0"/>
    <x v="0"/>
    <x v="0"/>
    <x v="0"/>
  </r>
  <r>
    <x v="4902"/>
    <s v="13/12/2018"/>
    <x v="800"/>
    <x v="61"/>
    <x v="0"/>
    <x v="0"/>
    <x v="0"/>
    <x v="8"/>
    <x v="0"/>
    <x v="0"/>
    <x v="0"/>
    <x v="1"/>
    <n v="1"/>
    <n v="1"/>
    <n v="0"/>
    <x v="712"/>
    <n v="0"/>
    <n v="1"/>
    <x v="1"/>
    <n v="0"/>
    <x v="0"/>
    <x v="0"/>
    <x v="0"/>
  </r>
  <r>
    <x v="4903"/>
    <s v="13/12/2018"/>
    <x v="796"/>
    <x v="11"/>
    <x v="0"/>
    <x v="1"/>
    <x v="0"/>
    <x v="3"/>
    <x v="0"/>
    <x v="0"/>
    <x v="0"/>
    <x v="1"/>
    <n v="0"/>
    <n v="1"/>
    <n v="0"/>
    <x v="415"/>
    <n v="0"/>
    <n v="1"/>
    <x v="1"/>
    <n v="0"/>
    <x v="0"/>
    <x v="0"/>
    <x v="0"/>
  </r>
  <r>
    <x v="4904"/>
    <s v="13/12/2018"/>
    <x v="794"/>
    <x v="45"/>
    <x v="0"/>
    <x v="1"/>
    <x v="1"/>
    <x v="7"/>
    <x v="0"/>
    <x v="0"/>
    <x v="0"/>
    <x v="1"/>
    <n v="0"/>
    <n v="1"/>
    <n v="0"/>
    <x v="358"/>
    <n v="0"/>
    <n v="1"/>
    <x v="1"/>
    <n v="0"/>
    <x v="0"/>
    <x v="0"/>
    <x v="0"/>
  </r>
  <r>
    <x v="4905"/>
    <s v="14/12/2018"/>
    <x v="802"/>
    <x v="12"/>
    <x v="1"/>
    <x v="1"/>
    <x v="0"/>
    <x v="44"/>
    <x v="0"/>
    <x v="0"/>
    <x v="0"/>
    <x v="1"/>
    <n v="1"/>
    <n v="1"/>
    <n v="0"/>
    <x v="1172"/>
    <n v="0"/>
    <n v="0"/>
    <x v="1"/>
    <n v="0"/>
    <x v="0"/>
    <x v="0"/>
    <x v="0"/>
  </r>
  <r>
    <x v="4906"/>
    <s v="14/12/2018"/>
    <x v="803"/>
    <x v="9"/>
    <x v="0"/>
    <x v="1"/>
    <x v="0"/>
    <x v="21"/>
    <x v="0"/>
    <x v="0"/>
    <x v="0"/>
    <x v="0"/>
    <n v="0"/>
    <n v="1"/>
    <n v="0"/>
    <x v="873"/>
    <n v="1"/>
    <n v="0"/>
    <x v="1"/>
    <n v="0"/>
    <x v="0"/>
    <x v="0"/>
    <x v="0"/>
  </r>
  <r>
    <x v="4907"/>
    <s v="14/12/2018"/>
    <x v="796"/>
    <x v="60"/>
    <x v="0"/>
    <x v="0"/>
    <x v="1"/>
    <x v="10"/>
    <x v="0"/>
    <x v="0"/>
    <x v="0"/>
    <x v="1"/>
    <n v="0"/>
    <n v="0"/>
    <n v="0"/>
    <x v="33"/>
    <n v="0"/>
    <n v="0"/>
    <x v="1"/>
    <n v="0"/>
    <x v="0"/>
    <x v="0"/>
    <x v="0"/>
  </r>
  <r>
    <x v="4908"/>
    <s v="14/12/2018"/>
    <x v="804"/>
    <x v="0"/>
    <x v="1"/>
    <x v="1"/>
    <x v="1"/>
    <x v="8"/>
    <x v="0"/>
    <x v="0"/>
    <x v="0"/>
    <x v="1"/>
    <n v="0"/>
    <n v="0"/>
    <n v="0"/>
    <x v="132"/>
    <n v="0"/>
    <n v="0"/>
    <x v="1"/>
    <n v="0"/>
    <x v="0"/>
    <x v="0"/>
    <x v="0"/>
  </r>
  <r>
    <x v="4909"/>
    <s v="14/12/2018"/>
    <x v="776"/>
    <x v="19"/>
    <x v="0"/>
    <x v="1"/>
    <x v="1"/>
    <x v="5"/>
    <x v="0"/>
    <x v="0"/>
    <x v="0"/>
    <x v="1"/>
    <n v="0"/>
    <n v="0"/>
    <n v="0"/>
    <x v="408"/>
    <n v="0"/>
    <n v="0"/>
    <x v="0"/>
    <n v="0"/>
    <x v="0"/>
    <x v="0"/>
    <x v="0"/>
  </r>
  <r>
    <x v="4910"/>
    <s v="14/12/2018"/>
    <x v="794"/>
    <x v="18"/>
    <x v="0"/>
    <x v="1"/>
    <x v="1"/>
    <x v="0"/>
    <x v="0"/>
    <x v="0"/>
    <x v="0"/>
    <x v="1"/>
    <n v="1"/>
    <n v="1"/>
    <n v="1"/>
    <x v="838"/>
    <n v="0"/>
    <n v="0"/>
    <x v="0"/>
    <n v="1"/>
    <x v="0"/>
    <x v="0"/>
    <x v="0"/>
  </r>
  <r>
    <x v="4911"/>
    <s v="14/12/2018"/>
    <x v="793"/>
    <x v="48"/>
    <x v="0"/>
    <x v="1"/>
    <x v="0"/>
    <x v="9"/>
    <x v="0"/>
    <x v="0"/>
    <x v="0"/>
    <x v="1"/>
    <n v="1"/>
    <n v="1"/>
    <n v="0"/>
    <x v="69"/>
    <n v="0"/>
    <n v="1"/>
    <x v="0"/>
    <n v="0"/>
    <x v="0"/>
    <x v="0"/>
    <x v="0"/>
  </r>
  <r>
    <x v="4912"/>
    <s v="14/12/2018"/>
    <x v="793"/>
    <x v="48"/>
    <x v="0"/>
    <x v="1"/>
    <x v="0"/>
    <x v="9"/>
    <x v="0"/>
    <x v="0"/>
    <x v="0"/>
    <x v="1"/>
    <n v="1"/>
    <n v="1"/>
    <n v="0"/>
    <x v="69"/>
    <n v="0"/>
    <n v="1"/>
    <x v="0"/>
    <n v="0"/>
    <x v="0"/>
    <x v="0"/>
    <x v="0"/>
  </r>
  <r>
    <x v="4913"/>
    <s v="14/12/2018"/>
    <x v="797"/>
    <x v="17"/>
    <x v="0"/>
    <x v="1"/>
    <x v="0"/>
    <x v="3"/>
    <x v="0"/>
    <x v="0"/>
    <x v="0"/>
    <x v="0"/>
    <n v="1"/>
    <n v="1"/>
    <n v="0"/>
    <x v="665"/>
    <n v="0"/>
    <n v="1"/>
    <x v="1"/>
    <n v="0"/>
    <x v="0"/>
    <x v="0"/>
    <x v="0"/>
  </r>
  <r>
    <x v="4914"/>
    <s v="14/12/2018"/>
    <x v="797"/>
    <x v="17"/>
    <x v="0"/>
    <x v="1"/>
    <x v="0"/>
    <x v="3"/>
    <x v="0"/>
    <x v="0"/>
    <x v="0"/>
    <x v="0"/>
    <n v="1"/>
    <n v="1"/>
    <n v="0"/>
    <x v="665"/>
    <n v="0"/>
    <n v="1"/>
    <x v="1"/>
    <n v="0"/>
    <x v="0"/>
    <x v="0"/>
    <x v="0"/>
  </r>
  <r>
    <x v="4915"/>
    <s v="14/12/2018"/>
    <x v="776"/>
    <x v="15"/>
    <x v="0"/>
    <x v="1"/>
    <x v="0"/>
    <x v="5"/>
    <x v="2"/>
    <x v="0"/>
    <x v="0"/>
    <x v="0"/>
    <n v="1"/>
    <n v="1"/>
    <n v="1"/>
    <x v="787"/>
    <n v="1"/>
    <n v="1"/>
    <x v="0"/>
    <n v="1"/>
    <x v="0"/>
    <x v="0"/>
    <x v="0"/>
  </r>
  <r>
    <x v="4916"/>
    <s v="14/12/2018"/>
    <x v="797"/>
    <x v="2"/>
    <x v="0"/>
    <x v="1"/>
    <x v="0"/>
    <x v="3"/>
    <x v="0"/>
    <x v="0"/>
    <x v="0"/>
    <x v="1"/>
    <n v="0"/>
    <n v="0"/>
    <n v="1"/>
    <x v="311"/>
    <n v="1"/>
    <n v="1"/>
    <x v="1"/>
    <n v="1"/>
    <x v="0"/>
    <x v="0"/>
    <x v="0"/>
  </r>
  <r>
    <x v="4917"/>
    <s v="14/12/2018"/>
    <x v="794"/>
    <x v="16"/>
    <x v="0"/>
    <x v="1"/>
    <x v="1"/>
    <x v="0"/>
    <x v="0"/>
    <x v="0"/>
    <x v="0"/>
    <x v="1"/>
    <n v="0"/>
    <n v="1"/>
    <n v="0"/>
    <x v="345"/>
    <n v="0"/>
    <n v="1"/>
    <x v="1"/>
    <n v="0"/>
    <x v="0"/>
    <x v="0"/>
    <x v="0"/>
  </r>
  <r>
    <x v="4918"/>
    <s v="14/12/2018"/>
    <x v="785"/>
    <x v="14"/>
    <x v="0"/>
    <x v="1"/>
    <x v="1"/>
    <x v="19"/>
    <x v="0"/>
    <x v="0"/>
    <x v="0"/>
    <x v="1"/>
    <n v="1"/>
    <n v="1"/>
    <n v="0"/>
    <x v="224"/>
    <n v="1"/>
    <n v="1"/>
    <x v="1"/>
    <n v="0"/>
    <x v="0"/>
    <x v="0"/>
    <x v="0"/>
  </r>
  <r>
    <x v="4919"/>
    <s v="15/12/2018"/>
    <x v="790"/>
    <x v="68"/>
    <x v="1"/>
    <x v="1"/>
    <x v="0"/>
    <x v="0"/>
    <x v="2"/>
    <x v="0"/>
    <x v="0"/>
    <x v="0"/>
    <n v="1"/>
    <n v="1"/>
    <n v="0"/>
    <x v="1173"/>
    <n v="0"/>
    <n v="0"/>
    <x v="0"/>
    <n v="0"/>
    <x v="0"/>
    <x v="0"/>
    <x v="0"/>
  </r>
  <r>
    <x v="4920"/>
    <s v="15/12/2018"/>
    <x v="794"/>
    <x v="76"/>
    <x v="0"/>
    <x v="1"/>
    <x v="0"/>
    <x v="5"/>
    <x v="0"/>
    <x v="0"/>
    <x v="0"/>
    <x v="1"/>
    <n v="1"/>
    <n v="1"/>
    <n v="0"/>
    <x v="197"/>
    <n v="1"/>
    <n v="0"/>
    <x v="1"/>
    <n v="0"/>
    <x v="0"/>
    <x v="0"/>
    <x v="0"/>
  </r>
  <r>
    <x v="4921"/>
    <s v="15/12/2018"/>
    <x v="794"/>
    <x v="4"/>
    <x v="1"/>
    <x v="1"/>
    <x v="0"/>
    <x v="5"/>
    <x v="0"/>
    <x v="0"/>
    <x v="0"/>
    <x v="1"/>
    <n v="1"/>
    <n v="1"/>
    <n v="0"/>
    <x v="770"/>
    <n v="1"/>
    <n v="0"/>
    <x v="1"/>
    <n v="0"/>
    <x v="0"/>
    <x v="0"/>
    <x v="0"/>
  </r>
  <r>
    <x v="4922"/>
    <s v="15/12/2018"/>
    <x v="793"/>
    <x v="5"/>
    <x v="1"/>
    <x v="1"/>
    <x v="0"/>
    <x v="19"/>
    <x v="0"/>
    <x v="0"/>
    <x v="0"/>
    <x v="1"/>
    <n v="1"/>
    <n v="1"/>
    <n v="0"/>
    <x v="565"/>
    <n v="1"/>
    <n v="0"/>
    <x v="0"/>
    <n v="1"/>
    <x v="0"/>
    <x v="0"/>
    <x v="0"/>
  </r>
  <r>
    <x v="4923"/>
    <s v="15/12/2018"/>
    <x v="793"/>
    <x v="5"/>
    <x v="1"/>
    <x v="1"/>
    <x v="0"/>
    <x v="19"/>
    <x v="0"/>
    <x v="0"/>
    <x v="0"/>
    <x v="1"/>
    <n v="1"/>
    <n v="1"/>
    <n v="0"/>
    <x v="565"/>
    <n v="1"/>
    <n v="0"/>
    <x v="0"/>
    <n v="1"/>
    <x v="0"/>
    <x v="0"/>
    <x v="0"/>
  </r>
  <r>
    <x v="4924"/>
    <s v="15/12/2018"/>
    <x v="805"/>
    <x v="25"/>
    <x v="0"/>
    <x v="1"/>
    <x v="0"/>
    <x v="20"/>
    <x v="0"/>
    <x v="0"/>
    <x v="0"/>
    <x v="1"/>
    <n v="1"/>
    <n v="1"/>
    <n v="0"/>
    <x v="415"/>
    <n v="0"/>
    <n v="0"/>
    <x v="1"/>
    <n v="0"/>
    <x v="0"/>
    <x v="0"/>
    <x v="0"/>
  </r>
  <r>
    <x v="4925"/>
    <s v="15/12/2018"/>
    <x v="805"/>
    <x v="25"/>
    <x v="0"/>
    <x v="1"/>
    <x v="0"/>
    <x v="20"/>
    <x v="0"/>
    <x v="0"/>
    <x v="0"/>
    <x v="1"/>
    <n v="1"/>
    <n v="1"/>
    <n v="0"/>
    <x v="415"/>
    <n v="0"/>
    <n v="0"/>
    <x v="1"/>
    <n v="0"/>
    <x v="0"/>
    <x v="0"/>
    <x v="0"/>
  </r>
  <r>
    <x v="4926"/>
    <s v="15/12/2018"/>
    <x v="791"/>
    <x v="8"/>
    <x v="1"/>
    <x v="1"/>
    <x v="1"/>
    <x v="9"/>
    <x v="0"/>
    <x v="0"/>
    <x v="0"/>
    <x v="1"/>
    <n v="1"/>
    <n v="1"/>
    <n v="0"/>
    <x v="461"/>
    <n v="0"/>
    <n v="0"/>
    <x v="1"/>
    <n v="0"/>
    <x v="0"/>
    <x v="0"/>
    <x v="0"/>
  </r>
  <r>
    <x v="4927"/>
    <s v="15/12/2018"/>
    <x v="796"/>
    <x v="27"/>
    <x v="1"/>
    <x v="1"/>
    <x v="1"/>
    <x v="7"/>
    <x v="0"/>
    <x v="0"/>
    <x v="0"/>
    <x v="1"/>
    <n v="1"/>
    <n v="1"/>
    <n v="0"/>
    <x v="630"/>
    <n v="0"/>
    <n v="0"/>
    <x v="1"/>
    <n v="0"/>
    <x v="0"/>
    <x v="0"/>
    <x v="0"/>
  </r>
  <r>
    <x v="4928"/>
    <s v="15/12/2018"/>
    <x v="793"/>
    <x v="9"/>
    <x v="0"/>
    <x v="0"/>
    <x v="0"/>
    <x v="19"/>
    <x v="0"/>
    <x v="0"/>
    <x v="0"/>
    <x v="1"/>
    <n v="0"/>
    <n v="0"/>
    <n v="0"/>
    <x v="551"/>
    <n v="0"/>
    <n v="1"/>
    <x v="0"/>
    <n v="0"/>
    <x v="0"/>
    <x v="0"/>
    <x v="0"/>
  </r>
  <r>
    <x v="4929"/>
    <s v="15/12/2018"/>
    <x v="804"/>
    <x v="9"/>
    <x v="0"/>
    <x v="0"/>
    <x v="0"/>
    <x v="2"/>
    <x v="0"/>
    <x v="0"/>
    <x v="0"/>
    <x v="1"/>
    <n v="1"/>
    <n v="1"/>
    <n v="0"/>
    <x v="573"/>
    <n v="0"/>
    <n v="1"/>
    <x v="0"/>
    <n v="0"/>
    <x v="0"/>
    <x v="0"/>
    <x v="0"/>
  </r>
  <r>
    <x v="4930"/>
    <s v="15/12/2018"/>
    <x v="806"/>
    <x v="4"/>
    <x v="1"/>
    <x v="1"/>
    <x v="0"/>
    <x v="14"/>
    <x v="0"/>
    <x v="0"/>
    <x v="0"/>
    <x v="0"/>
    <n v="1"/>
    <n v="1"/>
    <n v="0"/>
    <x v="919"/>
    <n v="1"/>
    <n v="1"/>
    <x v="0"/>
    <n v="0"/>
    <x v="0"/>
    <x v="0"/>
    <x v="0"/>
  </r>
  <r>
    <x v="4931"/>
    <s v="15/12/2018"/>
    <x v="790"/>
    <x v="15"/>
    <x v="0"/>
    <x v="1"/>
    <x v="0"/>
    <x v="0"/>
    <x v="0"/>
    <x v="0"/>
    <x v="0"/>
    <x v="1"/>
    <n v="1"/>
    <n v="1"/>
    <n v="0"/>
    <x v="55"/>
    <n v="0"/>
    <n v="1"/>
    <x v="1"/>
    <n v="0"/>
    <x v="0"/>
    <x v="0"/>
    <x v="0"/>
  </r>
  <r>
    <x v="4932"/>
    <s v="15/12/2018"/>
    <x v="793"/>
    <x v="49"/>
    <x v="0"/>
    <x v="0"/>
    <x v="1"/>
    <x v="19"/>
    <x v="0"/>
    <x v="0"/>
    <x v="0"/>
    <x v="1"/>
    <n v="0"/>
    <n v="1"/>
    <n v="0"/>
    <x v="1174"/>
    <n v="0"/>
    <n v="1"/>
    <x v="0"/>
    <n v="0"/>
    <x v="0"/>
    <x v="0"/>
    <x v="0"/>
  </r>
  <r>
    <x v="4933"/>
    <s v="15/12/2018"/>
    <x v="793"/>
    <x v="49"/>
    <x v="0"/>
    <x v="0"/>
    <x v="1"/>
    <x v="19"/>
    <x v="0"/>
    <x v="0"/>
    <x v="0"/>
    <x v="1"/>
    <n v="0"/>
    <n v="1"/>
    <n v="0"/>
    <x v="1174"/>
    <n v="0"/>
    <n v="1"/>
    <x v="0"/>
    <n v="0"/>
    <x v="0"/>
    <x v="0"/>
    <x v="0"/>
  </r>
  <r>
    <x v="4934"/>
    <s v="16/12/2018"/>
    <x v="790"/>
    <x v="69"/>
    <x v="1"/>
    <x v="0"/>
    <x v="0"/>
    <x v="5"/>
    <x v="0"/>
    <x v="0"/>
    <x v="0"/>
    <x v="1"/>
    <n v="0"/>
    <n v="0"/>
    <n v="0"/>
    <x v="749"/>
    <n v="0"/>
    <n v="0"/>
    <x v="1"/>
    <n v="0"/>
    <x v="0"/>
    <x v="0"/>
    <x v="0"/>
  </r>
  <r>
    <x v="4935"/>
    <d v="2018-12-16T00:00:00"/>
    <x v="807"/>
    <x v="14"/>
    <x v="1"/>
    <x v="1"/>
    <x v="0"/>
    <x v="19"/>
    <x v="1"/>
    <x v="0"/>
    <x v="0"/>
    <x v="0"/>
    <n v="0"/>
    <n v="0"/>
    <n v="0"/>
    <x v="910"/>
    <n v="1"/>
    <n v="0"/>
    <x v="0"/>
    <n v="1"/>
    <x v="0"/>
    <x v="0"/>
    <x v="0"/>
  </r>
  <r>
    <x v="4936"/>
    <s v="16/12/2018"/>
    <x v="790"/>
    <x v="29"/>
    <x v="0"/>
    <x v="1"/>
    <x v="0"/>
    <x v="5"/>
    <x v="0"/>
    <x v="0"/>
    <x v="0"/>
    <x v="1"/>
    <n v="0"/>
    <n v="0"/>
    <n v="0"/>
    <x v="695"/>
    <n v="0"/>
    <n v="0"/>
    <x v="1"/>
    <n v="0"/>
    <x v="0"/>
    <x v="0"/>
    <x v="0"/>
  </r>
  <r>
    <x v="4937"/>
    <s v="16/12/2018"/>
    <x v="785"/>
    <x v="47"/>
    <x v="1"/>
    <x v="1"/>
    <x v="0"/>
    <x v="10"/>
    <x v="0"/>
    <x v="0"/>
    <x v="0"/>
    <x v="1"/>
    <n v="1"/>
    <n v="1"/>
    <n v="0"/>
    <x v="47"/>
    <n v="0"/>
    <n v="0"/>
    <x v="0"/>
    <n v="0"/>
    <x v="0"/>
    <x v="0"/>
    <x v="0"/>
  </r>
  <r>
    <x v="4938"/>
    <s v="16/12/2018"/>
    <x v="793"/>
    <x v="5"/>
    <x v="1"/>
    <x v="1"/>
    <x v="0"/>
    <x v="3"/>
    <x v="0"/>
    <x v="0"/>
    <x v="0"/>
    <x v="0"/>
    <n v="1"/>
    <n v="1"/>
    <n v="0"/>
    <x v="711"/>
    <n v="0"/>
    <n v="0"/>
    <x v="0"/>
    <n v="0"/>
    <x v="0"/>
    <x v="0"/>
    <x v="0"/>
  </r>
  <r>
    <x v="4939"/>
    <s v="16/12/2018"/>
    <x v="796"/>
    <x v="36"/>
    <x v="0"/>
    <x v="1"/>
    <x v="0"/>
    <x v="0"/>
    <x v="0"/>
    <x v="0"/>
    <x v="0"/>
    <x v="0"/>
    <n v="0"/>
    <n v="0"/>
    <n v="0"/>
    <x v="788"/>
    <n v="1"/>
    <n v="0"/>
    <x v="1"/>
    <n v="1"/>
    <x v="0"/>
    <x v="1"/>
    <x v="0"/>
  </r>
  <r>
    <x v="4940"/>
    <s v="16/12/2018"/>
    <x v="793"/>
    <x v="22"/>
    <x v="0"/>
    <x v="1"/>
    <x v="0"/>
    <x v="3"/>
    <x v="0"/>
    <x v="0"/>
    <x v="0"/>
    <x v="1"/>
    <n v="0"/>
    <n v="0"/>
    <n v="0"/>
    <x v="252"/>
    <n v="0"/>
    <n v="0"/>
    <x v="0"/>
    <n v="0"/>
    <x v="0"/>
    <x v="0"/>
    <x v="0"/>
  </r>
  <r>
    <x v="4941"/>
    <s v="16/12/2018"/>
    <x v="793"/>
    <x v="22"/>
    <x v="0"/>
    <x v="1"/>
    <x v="0"/>
    <x v="3"/>
    <x v="0"/>
    <x v="0"/>
    <x v="0"/>
    <x v="1"/>
    <n v="0"/>
    <n v="0"/>
    <n v="0"/>
    <x v="252"/>
    <n v="0"/>
    <n v="0"/>
    <x v="0"/>
    <n v="0"/>
    <x v="0"/>
    <x v="0"/>
    <x v="0"/>
  </r>
  <r>
    <x v="4942"/>
    <s v="16/12/2018"/>
    <x v="806"/>
    <x v="6"/>
    <x v="0"/>
    <x v="1"/>
    <x v="0"/>
    <x v="20"/>
    <x v="0"/>
    <x v="0"/>
    <x v="0"/>
    <x v="1"/>
    <n v="0"/>
    <n v="0"/>
    <n v="0"/>
    <x v="261"/>
    <n v="0"/>
    <n v="0"/>
    <x v="0"/>
    <n v="0"/>
    <x v="0"/>
    <x v="0"/>
    <x v="0"/>
  </r>
  <r>
    <x v="4943"/>
    <s v="16/12/2018"/>
    <x v="808"/>
    <x v="14"/>
    <x v="1"/>
    <x v="0"/>
    <x v="0"/>
    <x v="21"/>
    <x v="0"/>
    <x v="0"/>
    <x v="0"/>
    <x v="0"/>
    <n v="1"/>
    <n v="1"/>
    <n v="0"/>
    <x v="47"/>
    <n v="0"/>
    <n v="1"/>
    <x v="0"/>
    <n v="0"/>
    <x v="0"/>
    <x v="0"/>
    <x v="0"/>
  </r>
  <r>
    <x v="4944"/>
    <s v="16/12/2018"/>
    <x v="785"/>
    <x v="20"/>
    <x v="0"/>
    <x v="0"/>
    <x v="0"/>
    <x v="10"/>
    <x v="0"/>
    <x v="0"/>
    <x v="0"/>
    <x v="1"/>
    <n v="1"/>
    <n v="1"/>
    <n v="0"/>
    <x v="775"/>
    <n v="0"/>
    <n v="1"/>
    <x v="0"/>
    <n v="0"/>
    <x v="0"/>
    <x v="0"/>
    <x v="0"/>
  </r>
  <r>
    <x v="4945"/>
    <s v="16/12/2018"/>
    <x v="791"/>
    <x v="12"/>
    <x v="0"/>
    <x v="1"/>
    <x v="0"/>
    <x v="19"/>
    <x v="0"/>
    <x v="0"/>
    <x v="0"/>
    <x v="1"/>
    <n v="0"/>
    <n v="1"/>
    <n v="0"/>
    <x v="1173"/>
    <n v="0"/>
    <n v="1"/>
    <x v="0"/>
    <n v="0"/>
    <x v="0"/>
    <x v="0"/>
    <x v="0"/>
  </r>
  <r>
    <x v="4946"/>
    <s v="16/12/2018"/>
    <x v="785"/>
    <x v="14"/>
    <x v="0"/>
    <x v="1"/>
    <x v="0"/>
    <x v="10"/>
    <x v="0"/>
    <x v="0"/>
    <x v="0"/>
    <x v="1"/>
    <n v="1"/>
    <n v="1"/>
    <n v="1"/>
    <x v="139"/>
    <n v="1"/>
    <n v="1"/>
    <x v="0"/>
    <n v="1"/>
    <x v="0"/>
    <x v="0"/>
    <x v="0"/>
  </r>
  <r>
    <x v="4947"/>
    <s v="16/12/2018"/>
    <x v="793"/>
    <x v="11"/>
    <x v="0"/>
    <x v="1"/>
    <x v="0"/>
    <x v="3"/>
    <x v="0"/>
    <x v="0"/>
    <x v="0"/>
    <x v="1"/>
    <n v="1"/>
    <n v="1"/>
    <n v="0"/>
    <x v="900"/>
    <n v="0"/>
    <n v="1"/>
    <x v="0"/>
    <n v="0"/>
    <x v="0"/>
    <x v="0"/>
    <x v="0"/>
  </r>
  <r>
    <x v="4948"/>
    <s v="17/12/2018"/>
    <x v="791"/>
    <x v="26"/>
    <x v="1"/>
    <x v="0"/>
    <x v="0"/>
    <x v="3"/>
    <x v="0"/>
    <x v="0"/>
    <x v="0"/>
    <x v="1"/>
    <n v="0"/>
    <n v="1"/>
    <n v="1"/>
    <x v="42"/>
    <n v="1"/>
    <n v="0"/>
    <x v="0"/>
    <n v="1"/>
    <x v="0"/>
    <x v="0"/>
    <x v="0"/>
  </r>
  <r>
    <x v="4949"/>
    <s v="17/12/2018"/>
    <x v="791"/>
    <x v="15"/>
    <x v="0"/>
    <x v="1"/>
    <x v="0"/>
    <x v="3"/>
    <x v="0"/>
    <x v="0"/>
    <x v="0"/>
    <x v="1"/>
    <n v="1"/>
    <n v="1"/>
    <n v="0"/>
    <x v="1166"/>
    <n v="0"/>
    <n v="0"/>
    <x v="0"/>
    <n v="0"/>
    <x v="0"/>
    <x v="0"/>
    <x v="0"/>
  </r>
  <r>
    <x v="4950"/>
    <s v="17/12/2018"/>
    <x v="785"/>
    <x v="24"/>
    <x v="1"/>
    <x v="1"/>
    <x v="0"/>
    <x v="7"/>
    <x v="0"/>
    <x v="0"/>
    <x v="0"/>
    <x v="1"/>
    <n v="0"/>
    <n v="0"/>
    <n v="0"/>
    <x v="101"/>
    <n v="1"/>
    <n v="0"/>
    <x v="1"/>
    <n v="0"/>
    <x v="0"/>
    <x v="0"/>
    <x v="0"/>
  </r>
  <r>
    <x v="4951"/>
    <s v="17/12/2018"/>
    <x v="785"/>
    <x v="24"/>
    <x v="1"/>
    <x v="1"/>
    <x v="0"/>
    <x v="7"/>
    <x v="0"/>
    <x v="0"/>
    <x v="0"/>
    <x v="1"/>
    <n v="0"/>
    <n v="0"/>
    <n v="0"/>
    <x v="101"/>
    <n v="1"/>
    <n v="0"/>
    <x v="1"/>
    <n v="0"/>
    <x v="0"/>
    <x v="0"/>
    <x v="0"/>
  </r>
  <r>
    <x v="4952"/>
    <s v="17/12/2018"/>
    <x v="796"/>
    <x v="10"/>
    <x v="0"/>
    <x v="1"/>
    <x v="0"/>
    <x v="5"/>
    <x v="0"/>
    <x v="0"/>
    <x v="0"/>
    <x v="1"/>
    <n v="0"/>
    <n v="1"/>
    <n v="0"/>
    <x v="88"/>
    <n v="0"/>
    <n v="0"/>
    <x v="0"/>
    <n v="0"/>
    <x v="0"/>
    <x v="0"/>
    <x v="0"/>
  </r>
  <r>
    <x v="4953"/>
    <s v="17/12/2018"/>
    <x v="809"/>
    <x v="20"/>
    <x v="0"/>
    <x v="1"/>
    <x v="0"/>
    <x v="2"/>
    <x v="0"/>
    <x v="0"/>
    <x v="0"/>
    <x v="0"/>
    <n v="1"/>
    <n v="1"/>
    <n v="0"/>
    <x v="1175"/>
    <n v="0"/>
    <n v="0"/>
    <x v="0"/>
    <n v="1"/>
    <x v="0"/>
    <x v="0"/>
    <x v="0"/>
  </r>
  <r>
    <x v="4954"/>
    <s v="17/12/2018"/>
    <x v="791"/>
    <x v="37"/>
    <x v="1"/>
    <x v="1"/>
    <x v="0"/>
    <x v="3"/>
    <x v="0"/>
    <x v="0"/>
    <x v="0"/>
    <x v="1"/>
    <n v="0"/>
    <n v="1"/>
    <n v="0"/>
    <x v="248"/>
    <n v="0"/>
    <n v="1"/>
    <x v="1"/>
    <n v="0"/>
    <x v="0"/>
    <x v="0"/>
    <x v="0"/>
  </r>
  <r>
    <x v="4955"/>
    <s v="17/12/2018"/>
    <x v="791"/>
    <x v="37"/>
    <x v="1"/>
    <x v="1"/>
    <x v="0"/>
    <x v="3"/>
    <x v="0"/>
    <x v="0"/>
    <x v="0"/>
    <x v="1"/>
    <n v="0"/>
    <n v="1"/>
    <n v="0"/>
    <x v="248"/>
    <n v="0"/>
    <n v="1"/>
    <x v="1"/>
    <n v="0"/>
    <x v="0"/>
    <x v="0"/>
    <x v="0"/>
  </r>
  <r>
    <x v="4956"/>
    <d v="2018-12-17T00:00:00"/>
    <x v="810"/>
    <x v="18"/>
    <x v="0"/>
    <x v="1"/>
    <x v="0"/>
    <x v="5"/>
    <x v="1"/>
    <x v="0"/>
    <x v="0"/>
    <x v="1"/>
    <n v="0"/>
    <n v="0"/>
    <n v="0"/>
    <x v="652"/>
    <n v="0"/>
    <n v="1"/>
    <x v="1"/>
    <n v="0"/>
    <x v="0"/>
    <x v="0"/>
    <x v="0"/>
  </r>
  <r>
    <x v="4957"/>
    <s v="17/12/2018"/>
    <x v="804"/>
    <x v="26"/>
    <x v="0"/>
    <x v="1"/>
    <x v="0"/>
    <x v="9"/>
    <x v="0"/>
    <x v="0"/>
    <x v="0"/>
    <x v="1"/>
    <n v="1"/>
    <n v="1"/>
    <n v="1"/>
    <x v="637"/>
    <n v="1"/>
    <n v="1"/>
    <x v="1"/>
    <n v="1"/>
    <x v="0"/>
    <x v="0"/>
    <x v="0"/>
  </r>
  <r>
    <x v="4958"/>
    <s v="17/12/2018"/>
    <x v="797"/>
    <x v="0"/>
    <x v="0"/>
    <x v="0"/>
    <x v="1"/>
    <x v="0"/>
    <x v="0"/>
    <x v="0"/>
    <x v="0"/>
    <x v="1"/>
    <n v="1"/>
    <n v="1"/>
    <n v="0"/>
    <x v="896"/>
    <n v="1"/>
    <n v="1"/>
    <x v="0"/>
    <n v="1"/>
    <x v="0"/>
    <x v="0"/>
    <x v="0"/>
  </r>
  <r>
    <x v="4959"/>
    <s v="17/12/2018"/>
    <x v="800"/>
    <x v="23"/>
    <x v="0"/>
    <x v="1"/>
    <x v="1"/>
    <x v="19"/>
    <x v="0"/>
    <x v="0"/>
    <x v="0"/>
    <x v="1"/>
    <n v="0"/>
    <n v="0"/>
    <n v="0"/>
    <x v="637"/>
    <n v="1"/>
    <n v="1"/>
    <x v="1"/>
    <n v="0"/>
    <x v="0"/>
    <x v="0"/>
    <x v="0"/>
  </r>
  <r>
    <x v="4960"/>
    <s v="17/12/2018"/>
    <x v="791"/>
    <x v="13"/>
    <x v="0"/>
    <x v="1"/>
    <x v="1"/>
    <x v="3"/>
    <x v="0"/>
    <x v="0"/>
    <x v="0"/>
    <x v="1"/>
    <n v="1"/>
    <n v="1"/>
    <n v="1"/>
    <x v="287"/>
    <n v="1"/>
    <n v="1"/>
    <x v="1"/>
    <n v="1"/>
    <x v="0"/>
    <x v="0"/>
    <x v="0"/>
  </r>
  <r>
    <x v="4961"/>
    <s v="18/12/2018"/>
    <x v="800"/>
    <x v="45"/>
    <x v="1"/>
    <x v="1"/>
    <x v="0"/>
    <x v="3"/>
    <x v="0"/>
    <x v="0"/>
    <x v="0"/>
    <x v="1"/>
    <n v="1"/>
    <n v="1"/>
    <n v="1"/>
    <x v="644"/>
    <n v="1"/>
    <n v="0"/>
    <x v="1"/>
    <n v="1"/>
    <x v="0"/>
    <x v="0"/>
    <x v="0"/>
  </r>
  <r>
    <x v="4962"/>
    <s v="18/12/2018"/>
    <x v="800"/>
    <x v="33"/>
    <x v="1"/>
    <x v="1"/>
    <x v="0"/>
    <x v="3"/>
    <x v="0"/>
    <x v="0"/>
    <x v="0"/>
    <x v="1"/>
    <n v="0"/>
    <n v="0"/>
    <n v="0"/>
    <x v="1148"/>
    <n v="0"/>
    <n v="0"/>
    <x v="0"/>
    <n v="0"/>
    <x v="0"/>
    <x v="0"/>
    <x v="0"/>
  </r>
  <r>
    <x v="4963"/>
    <s v="18/12/2018"/>
    <x v="800"/>
    <x v="33"/>
    <x v="1"/>
    <x v="1"/>
    <x v="0"/>
    <x v="3"/>
    <x v="0"/>
    <x v="0"/>
    <x v="0"/>
    <x v="1"/>
    <n v="0"/>
    <n v="0"/>
    <n v="0"/>
    <x v="1148"/>
    <n v="0"/>
    <n v="0"/>
    <x v="0"/>
    <n v="0"/>
    <x v="0"/>
    <x v="0"/>
    <x v="0"/>
  </r>
  <r>
    <x v="4964"/>
    <s v="18/12/2018"/>
    <x v="803"/>
    <x v="0"/>
    <x v="1"/>
    <x v="1"/>
    <x v="0"/>
    <x v="11"/>
    <x v="0"/>
    <x v="0"/>
    <x v="0"/>
    <x v="1"/>
    <n v="0"/>
    <n v="0"/>
    <n v="0"/>
    <x v="794"/>
    <n v="0"/>
    <n v="0"/>
    <x v="0"/>
    <n v="0"/>
    <x v="0"/>
    <x v="0"/>
    <x v="0"/>
  </r>
  <r>
    <x v="4965"/>
    <s v="18/12/2018"/>
    <x v="785"/>
    <x v="9"/>
    <x v="1"/>
    <x v="1"/>
    <x v="0"/>
    <x v="0"/>
    <x v="0"/>
    <x v="0"/>
    <x v="0"/>
    <x v="1"/>
    <n v="1"/>
    <n v="1"/>
    <n v="0"/>
    <x v="144"/>
    <n v="0"/>
    <n v="0"/>
    <x v="1"/>
    <n v="0"/>
    <x v="0"/>
    <x v="0"/>
    <x v="0"/>
  </r>
  <r>
    <x v="4966"/>
    <s v="18/12/2018"/>
    <x v="805"/>
    <x v="15"/>
    <x v="0"/>
    <x v="1"/>
    <x v="0"/>
    <x v="2"/>
    <x v="0"/>
    <x v="0"/>
    <x v="0"/>
    <x v="0"/>
    <n v="1"/>
    <n v="1"/>
    <n v="0"/>
    <x v="387"/>
    <n v="0"/>
    <n v="0"/>
    <x v="0"/>
    <n v="0"/>
    <x v="0"/>
    <x v="0"/>
    <x v="0"/>
  </r>
  <r>
    <x v="4967"/>
    <s v="18/12/2018"/>
    <x v="809"/>
    <x v="12"/>
    <x v="1"/>
    <x v="1"/>
    <x v="0"/>
    <x v="13"/>
    <x v="0"/>
    <x v="0"/>
    <x v="0"/>
    <x v="1"/>
    <n v="1"/>
    <n v="1"/>
    <n v="0"/>
    <x v="587"/>
    <n v="0"/>
    <n v="0"/>
    <x v="1"/>
    <n v="0"/>
    <x v="0"/>
    <x v="0"/>
    <x v="0"/>
  </r>
  <r>
    <x v="4968"/>
    <s v="18/12/2018"/>
    <x v="800"/>
    <x v="45"/>
    <x v="1"/>
    <x v="1"/>
    <x v="0"/>
    <x v="3"/>
    <x v="0"/>
    <x v="0"/>
    <x v="0"/>
    <x v="1"/>
    <n v="1"/>
    <n v="1"/>
    <n v="1"/>
    <x v="644"/>
    <n v="1"/>
    <n v="0"/>
    <x v="1"/>
    <n v="1"/>
    <x v="0"/>
    <x v="0"/>
    <x v="0"/>
  </r>
  <r>
    <x v="4969"/>
    <s v="18/12/2018"/>
    <x v="804"/>
    <x v="7"/>
    <x v="0"/>
    <x v="0"/>
    <x v="1"/>
    <x v="19"/>
    <x v="0"/>
    <x v="0"/>
    <x v="0"/>
    <x v="1"/>
    <n v="1"/>
    <n v="1"/>
    <n v="0"/>
    <x v="716"/>
    <n v="1"/>
    <n v="0"/>
    <x v="0"/>
    <n v="0"/>
    <x v="0"/>
    <x v="0"/>
    <x v="0"/>
  </r>
  <r>
    <x v="4970"/>
    <s v="18/12/2018"/>
    <x v="804"/>
    <x v="7"/>
    <x v="0"/>
    <x v="0"/>
    <x v="1"/>
    <x v="19"/>
    <x v="0"/>
    <x v="0"/>
    <x v="0"/>
    <x v="1"/>
    <n v="1"/>
    <n v="1"/>
    <n v="0"/>
    <x v="716"/>
    <n v="1"/>
    <n v="0"/>
    <x v="0"/>
    <n v="0"/>
    <x v="0"/>
    <x v="0"/>
    <x v="0"/>
  </r>
  <r>
    <x v="4971"/>
    <s v="18/12/2018"/>
    <x v="793"/>
    <x v="13"/>
    <x v="0"/>
    <x v="0"/>
    <x v="0"/>
    <x v="7"/>
    <x v="0"/>
    <x v="0"/>
    <x v="0"/>
    <x v="1"/>
    <n v="1"/>
    <n v="1"/>
    <n v="0"/>
    <x v="98"/>
    <n v="1"/>
    <n v="1"/>
    <x v="0"/>
    <n v="0"/>
    <x v="0"/>
    <x v="0"/>
    <x v="0"/>
  </r>
  <r>
    <x v="4972"/>
    <s v="18/12/2018"/>
    <x v="797"/>
    <x v="62"/>
    <x v="0"/>
    <x v="1"/>
    <x v="0"/>
    <x v="5"/>
    <x v="0"/>
    <x v="0"/>
    <x v="0"/>
    <x v="1"/>
    <n v="0"/>
    <n v="0"/>
    <n v="0"/>
    <x v="10"/>
    <n v="0"/>
    <n v="1"/>
    <x v="1"/>
    <n v="0"/>
    <x v="0"/>
    <x v="0"/>
    <x v="0"/>
  </r>
  <r>
    <x v="4973"/>
    <s v="18/12/2018"/>
    <x v="800"/>
    <x v="30"/>
    <x v="1"/>
    <x v="1"/>
    <x v="0"/>
    <x v="3"/>
    <x v="0"/>
    <x v="0"/>
    <x v="0"/>
    <x v="1"/>
    <n v="0"/>
    <n v="0"/>
    <n v="0"/>
    <x v="380"/>
    <n v="0"/>
    <n v="1"/>
    <x v="1"/>
    <n v="0"/>
    <x v="0"/>
    <x v="0"/>
    <x v="0"/>
  </r>
  <r>
    <x v="4974"/>
    <s v="18/12/2018"/>
    <x v="797"/>
    <x v="62"/>
    <x v="0"/>
    <x v="1"/>
    <x v="0"/>
    <x v="5"/>
    <x v="0"/>
    <x v="0"/>
    <x v="0"/>
    <x v="1"/>
    <n v="0"/>
    <n v="0"/>
    <n v="0"/>
    <x v="10"/>
    <n v="0"/>
    <n v="1"/>
    <x v="1"/>
    <n v="0"/>
    <x v="0"/>
    <x v="0"/>
    <x v="0"/>
  </r>
  <r>
    <x v="4975"/>
    <s v="18/12/2018"/>
    <x v="800"/>
    <x v="30"/>
    <x v="1"/>
    <x v="1"/>
    <x v="0"/>
    <x v="3"/>
    <x v="0"/>
    <x v="0"/>
    <x v="0"/>
    <x v="1"/>
    <n v="0"/>
    <n v="0"/>
    <n v="0"/>
    <x v="380"/>
    <n v="0"/>
    <n v="1"/>
    <x v="1"/>
    <n v="0"/>
    <x v="0"/>
    <x v="0"/>
    <x v="0"/>
  </r>
  <r>
    <x v="4976"/>
    <s v="18/12/2018"/>
    <x v="809"/>
    <x v="51"/>
    <x v="0"/>
    <x v="1"/>
    <x v="0"/>
    <x v="13"/>
    <x v="0"/>
    <x v="0"/>
    <x v="0"/>
    <x v="0"/>
    <n v="1"/>
    <n v="1"/>
    <n v="0"/>
    <x v="138"/>
    <n v="0"/>
    <n v="1"/>
    <x v="0"/>
    <n v="1"/>
    <x v="0"/>
    <x v="0"/>
    <x v="0"/>
  </r>
  <r>
    <x v="4977"/>
    <s v="18/12/2018"/>
    <x v="800"/>
    <x v="26"/>
    <x v="1"/>
    <x v="1"/>
    <x v="0"/>
    <x v="3"/>
    <x v="0"/>
    <x v="0"/>
    <x v="0"/>
    <x v="1"/>
    <n v="0"/>
    <n v="1"/>
    <n v="0"/>
    <x v="732"/>
    <n v="0"/>
    <n v="1"/>
    <x v="1"/>
    <n v="0"/>
    <x v="0"/>
    <x v="0"/>
    <x v="0"/>
  </r>
  <r>
    <x v="4978"/>
    <s v="18/12/2018"/>
    <x v="800"/>
    <x v="26"/>
    <x v="1"/>
    <x v="1"/>
    <x v="0"/>
    <x v="3"/>
    <x v="0"/>
    <x v="0"/>
    <x v="0"/>
    <x v="1"/>
    <n v="0"/>
    <n v="1"/>
    <n v="0"/>
    <x v="732"/>
    <n v="0"/>
    <n v="1"/>
    <x v="1"/>
    <n v="0"/>
    <x v="0"/>
    <x v="0"/>
    <x v="0"/>
  </r>
  <r>
    <x v="4979"/>
    <s v="18/12/2018"/>
    <x v="804"/>
    <x v="51"/>
    <x v="1"/>
    <x v="1"/>
    <x v="0"/>
    <x v="19"/>
    <x v="0"/>
    <x v="0"/>
    <x v="0"/>
    <x v="1"/>
    <n v="0"/>
    <n v="1"/>
    <n v="0"/>
    <x v="17"/>
    <n v="1"/>
    <n v="1"/>
    <x v="1"/>
    <n v="0"/>
    <x v="0"/>
    <x v="0"/>
    <x v="0"/>
  </r>
  <r>
    <x v="4980"/>
    <s v="18/12/2018"/>
    <x v="804"/>
    <x v="51"/>
    <x v="1"/>
    <x v="1"/>
    <x v="0"/>
    <x v="19"/>
    <x v="0"/>
    <x v="0"/>
    <x v="0"/>
    <x v="1"/>
    <n v="0"/>
    <n v="1"/>
    <n v="0"/>
    <x v="17"/>
    <n v="1"/>
    <n v="1"/>
    <x v="1"/>
    <n v="0"/>
    <x v="0"/>
    <x v="0"/>
    <x v="0"/>
  </r>
  <r>
    <x v="4981"/>
    <s v="18/12/2018"/>
    <x v="811"/>
    <x v="2"/>
    <x v="1"/>
    <x v="1"/>
    <x v="0"/>
    <x v="9"/>
    <x v="0"/>
    <x v="0"/>
    <x v="0"/>
    <x v="1"/>
    <n v="1"/>
    <n v="1"/>
    <n v="0"/>
    <x v="358"/>
    <n v="0"/>
    <n v="1"/>
    <x v="1"/>
    <n v="1"/>
    <x v="0"/>
    <x v="0"/>
    <x v="0"/>
  </r>
  <r>
    <x v="4982"/>
    <s v="18/12/2018"/>
    <x v="811"/>
    <x v="2"/>
    <x v="1"/>
    <x v="1"/>
    <x v="0"/>
    <x v="9"/>
    <x v="0"/>
    <x v="0"/>
    <x v="0"/>
    <x v="1"/>
    <n v="1"/>
    <n v="1"/>
    <n v="0"/>
    <x v="358"/>
    <n v="0"/>
    <n v="1"/>
    <x v="1"/>
    <n v="1"/>
    <x v="0"/>
    <x v="0"/>
    <x v="0"/>
  </r>
  <r>
    <x v="4983"/>
    <s v="19/12/2018"/>
    <x v="795"/>
    <x v="35"/>
    <x v="1"/>
    <x v="0"/>
    <x v="0"/>
    <x v="4"/>
    <x v="0"/>
    <x v="0"/>
    <x v="0"/>
    <x v="1"/>
    <n v="0"/>
    <n v="1"/>
    <n v="0"/>
    <x v="139"/>
    <n v="0"/>
    <n v="0"/>
    <x v="0"/>
    <n v="0"/>
    <x v="0"/>
    <x v="0"/>
    <x v="0"/>
  </r>
  <r>
    <x v="4984"/>
    <s v="19/12/2018"/>
    <x v="795"/>
    <x v="35"/>
    <x v="1"/>
    <x v="0"/>
    <x v="0"/>
    <x v="4"/>
    <x v="0"/>
    <x v="0"/>
    <x v="0"/>
    <x v="1"/>
    <n v="0"/>
    <n v="1"/>
    <n v="0"/>
    <x v="139"/>
    <n v="0"/>
    <n v="0"/>
    <x v="0"/>
    <n v="0"/>
    <x v="0"/>
    <x v="0"/>
    <x v="0"/>
  </r>
  <r>
    <x v="4985"/>
    <s v="19/12/2018"/>
    <x v="808"/>
    <x v="26"/>
    <x v="1"/>
    <x v="0"/>
    <x v="0"/>
    <x v="20"/>
    <x v="0"/>
    <x v="0"/>
    <x v="0"/>
    <x v="0"/>
    <n v="1"/>
    <n v="1"/>
    <n v="1"/>
    <x v="191"/>
    <n v="1"/>
    <n v="0"/>
    <x v="0"/>
    <n v="1"/>
    <x v="0"/>
    <x v="0"/>
    <x v="0"/>
  </r>
  <r>
    <x v="4986"/>
    <s v="19/12/2018"/>
    <x v="800"/>
    <x v="2"/>
    <x v="0"/>
    <x v="0"/>
    <x v="0"/>
    <x v="10"/>
    <x v="0"/>
    <x v="0"/>
    <x v="0"/>
    <x v="1"/>
    <n v="1"/>
    <n v="1"/>
    <n v="1"/>
    <x v="328"/>
    <n v="1"/>
    <n v="0"/>
    <x v="0"/>
    <n v="1"/>
    <x v="0"/>
    <x v="0"/>
    <x v="0"/>
  </r>
  <r>
    <x v="4987"/>
    <s v="19/12/2018"/>
    <x v="800"/>
    <x v="2"/>
    <x v="0"/>
    <x v="0"/>
    <x v="0"/>
    <x v="10"/>
    <x v="0"/>
    <x v="0"/>
    <x v="0"/>
    <x v="1"/>
    <n v="1"/>
    <n v="1"/>
    <n v="1"/>
    <x v="328"/>
    <n v="1"/>
    <n v="0"/>
    <x v="0"/>
    <n v="1"/>
    <x v="0"/>
    <x v="0"/>
    <x v="0"/>
  </r>
  <r>
    <x v="4988"/>
    <s v="19/12/2018"/>
    <x v="793"/>
    <x v="32"/>
    <x v="0"/>
    <x v="1"/>
    <x v="1"/>
    <x v="0"/>
    <x v="0"/>
    <x v="0"/>
    <x v="0"/>
    <x v="1"/>
    <n v="1"/>
    <n v="1"/>
    <n v="0"/>
    <x v="496"/>
    <n v="0"/>
    <n v="0"/>
    <x v="0"/>
    <n v="0"/>
    <x v="0"/>
    <x v="0"/>
    <x v="0"/>
  </r>
  <r>
    <x v="4989"/>
    <s v="19/12/2018"/>
    <x v="797"/>
    <x v="47"/>
    <x v="0"/>
    <x v="0"/>
    <x v="0"/>
    <x v="18"/>
    <x v="0"/>
    <x v="0"/>
    <x v="0"/>
    <x v="1"/>
    <n v="1"/>
    <n v="1"/>
    <n v="0"/>
    <x v="1176"/>
    <n v="0"/>
    <n v="1"/>
    <x v="0"/>
    <n v="0"/>
    <x v="0"/>
    <x v="0"/>
    <x v="0"/>
  </r>
  <r>
    <x v="4990"/>
    <s v="19/12/2018"/>
    <x v="797"/>
    <x v="47"/>
    <x v="0"/>
    <x v="0"/>
    <x v="0"/>
    <x v="18"/>
    <x v="0"/>
    <x v="0"/>
    <x v="0"/>
    <x v="1"/>
    <n v="1"/>
    <n v="1"/>
    <n v="0"/>
    <x v="1176"/>
    <n v="0"/>
    <n v="1"/>
    <x v="0"/>
    <n v="0"/>
    <x v="0"/>
    <x v="0"/>
    <x v="0"/>
  </r>
  <r>
    <x v="4991"/>
    <s v="19/12/2018"/>
    <x v="793"/>
    <x v="17"/>
    <x v="0"/>
    <x v="1"/>
    <x v="0"/>
    <x v="0"/>
    <x v="0"/>
    <x v="0"/>
    <x v="0"/>
    <x v="1"/>
    <n v="1"/>
    <n v="1"/>
    <n v="0"/>
    <x v="152"/>
    <n v="0"/>
    <n v="1"/>
    <x v="1"/>
    <n v="0"/>
    <x v="0"/>
    <x v="0"/>
    <x v="0"/>
  </r>
  <r>
    <x v="4992"/>
    <s v="19/12/2018"/>
    <x v="793"/>
    <x v="17"/>
    <x v="0"/>
    <x v="1"/>
    <x v="0"/>
    <x v="0"/>
    <x v="0"/>
    <x v="0"/>
    <x v="0"/>
    <x v="1"/>
    <n v="1"/>
    <n v="1"/>
    <n v="0"/>
    <x v="152"/>
    <n v="0"/>
    <n v="1"/>
    <x v="1"/>
    <n v="0"/>
    <x v="0"/>
    <x v="0"/>
    <x v="0"/>
  </r>
  <r>
    <x v="4993"/>
    <s v="19/12/2018"/>
    <x v="805"/>
    <x v="37"/>
    <x v="0"/>
    <x v="1"/>
    <x v="0"/>
    <x v="13"/>
    <x v="0"/>
    <x v="1"/>
    <x v="0"/>
    <x v="0"/>
    <n v="1"/>
    <n v="1"/>
    <n v="0"/>
    <x v="783"/>
    <n v="1"/>
    <n v="1"/>
    <x v="1"/>
    <n v="0"/>
    <x v="0"/>
    <x v="0"/>
    <x v="1"/>
  </r>
  <r>
    <x v="4994"/>
    <s v="19/12/2018"/>
    <x v="811"/>
    <x v="30"/>
    <x v="0"/>
    <x v="1"/>
    <x v="0"/>
    <x v="19"/>
    <x v="0"/>
    <x v="0"/>
    <x v="0"/>
    <x v="1"/>
    <n v="1"/>
    <n v="1"/>
    <n v="0"/>
    <x v="323"/>
    <n v="0"/>
    <n v="1"/>
    <x v="1"/>
    <n v="0"/>
    <x v="0"/>
    <x v="0"/>
    <x v="0"/>
  </r>
  <r>
    <x v="4995"/>
    <s v="19/12/2018"/>
    <x v="811"/>
    <x v="46"/>
    <x v="0"/>
    <x v="1"/>
    <x v="0"/>
    <x v="19"/>
    <x v="0"/>
    <x v="0"/>
    <x v="0"/>
    <x v="1"/>
    <n v="1"/>
    <n v="1"/>
    <n v="0"/>
    <x v="570"/>
    <n v="0"/>
    <n v="1"/>
    <x v="1"/>
    <n v="0"/>
    <x v="0"/>
    <x v="0"/>
    <x v="0"/>
  </r>
  <r>
    <x v="4996"/>
    <s v="19/12/2018"/>
    <x v="811"/>
    <x v="46"/>
    <x v="0"/>
    <x v="1"/>
    <x v="0"/>
    <x v="19"/>
    <x v="0"/>
    <x v="0"/>
    <x v="0"/>
    <x v="1"/>
    <n v="1"/>
    <n v="1"/>
    <n v="0"/>
    <x v="570"/>
    <n v="0"/>
    <n v="1"/>
    <x v="1"/>
    <n v="0"/>
    <x v="0"/>
    <x v="0"/>
    <x v="0"/>
  </r>
  <r>
    <x v="4997"/>
    <s v="19/12/2018"/>
    <x v="812"/>
    <x v="31"/>
    <x v="0"/>
    <x v="1"/>
    <x v="0"/>
    <x v="28"/>
    <x v="0"/>
    <x v="1"/>
    <x v="1"/>
    <x v="1"/>
    <n v="1"/>
    <n v="1"/>
    <n v="0"/>
    <x v="390"/>
    <n v="0"/>
    <n v="1"/>
    <x v="1"/>
    <n v="0"/>
    <x v="0"/>
    <x v="0"/>
    <x v="2"/>
  </r>
  <r>
    <x v="4998"/>
    <s v="19/12/2018"/>
    <x v="804"/>
    <x v="19"/>
    <x v="1"/>
    <x v="1"/>
    <x v="0"/>
    <x v="3"/>
    <x v="0"/>
    <x v="0"/>
    <x v="0"/>
    <x v="1"/>
    <n v="1"/>
    <n v="1"/>
    <n v="0"/>
    <x v="17"/>
    <n v="0"/>
    <n v="1"/>
    <x v="1"/>
    <n v="0"/>
    <x v="0"/>
    <x v="0"/>
    <x v="0"/>
  </r>
  <r>
    <x v="4999"/>
    <s v="19/12/2018"/>
    <x v="804"/>
    <x v="19"/>
    <x v="1"/>
    <x v="1"/>
    <x v="0"/>
    <x v="3"/>
    <x v="0"/>
    <x v="0"/>
    <x v="0"/>
    <x v="1"/>
    <n v="1"/>
    <n v="1"/>
    <n v="0"/>
    <x v="17"/>
    <n v="0"/>
    <n v="1"/>
    <x v="1"/>
    <n v="0"/>
    <x v="0"/>
    <x v="0"/>
    <x v="0"/>
  </r>
  <r>
    <x v="5000"/>
    <s v="20/12/2018"/>
    <x v="811"/>
    <x v="27"/>
    <x v="0"/>
    <x v="0"/>
    <x v="0"/>
    <x v="3"/>
    <x v="0"/>
    <x v="0"/>
    <x v="0"/>
    <x v="1"/>
    <n v="0"/>
    <n v="1"/>
    <n v="0"/>
    <x v="236"/>
    <n v="0"/>
    <n v="0"/>
    <x v="0"/>
    <n v="1"/>
    <x v="0"/>
    <x v="0"/>
    <x v="0"/>
  </r>
  <r>
    <x v="5001"/>
    <s v="20/12/2018"/>
    <x v="809"/>
    <x v="7"/>
    <x v="1"/>
    <x v="1"/>
    <x v="0"/>
    <x v="19"/>
    <x v="0"/>
    <x v="0"/>
    <x v="0"/>
    <x v="1"/>
    <n v="1"/>
    <n v="1"/>
    <n v="0"/>
    <x v="82"/>
    <n v="1"/>
    <n v="0"/>
    <x v="1"/>
    <n v="0"/>
    <x v="0"/>
    <x v="0"/>
    <x v="0"/>
  </r>
  <r>
    <x v="5002"/>
    <s v="20/12/2018"/>
    <x v="806"/>
    <x v="22"/>
    <x v="0"/>
    <x v="1"/>
    <x v="0"/>
    <x v="13"/>
    <x v="0"/>
    <x v="0"/>
    <x v="0"/>
    <x v="0"/>
    <n v="1"/>
    <n v="1"/>
    <n v="0"/>
    <x v="186"/>
    <n v="0"/>
    <n v="0"/>
    <x v="0"/>
    <n v="0"/>
    <x v="0"/>
    <x v="0"/>
    <x v="0"/>
  </r>
  <r>
    <x v="5003"/>
    <s v="20/12/2018"/>
    <x v="811"/>
    <x v="26"/>
    <x v="1"/>
    <x v="1"/>
    <x v="1"/>
    <x v="3"/>
    <x v="0"/>
    <x v="0"/>
    <x v="0"/>
    <x v="1"/>
    <n v="0"/>
    <n v="0"/>
    <n v="0"/>
    <x v="347"/>
    <n v="0"/>
    <n v="0"/>
    <x v="1"/>
    <n v="0"/>
    <x v="0"/>
    <x v="0"/>
    <x v="0"/>
  </r>
  <r>
    <x v="5004"/>
    <s v="20/12/2018"/>
    <x v="811"/>
    <x v="26"/>
    <x v="1"/>
    <x v="1"/>
    <x v="1"/>
    <x v="3"/>
    <x v="0"/>
    <x v="0"/>
    <x v="0"/>
    <x v="1"/>
    <n v="0"/>
    <n v="0"/>
    <n v="0"/>
    <x v="347"/>
    <n v="0"/>
    <n v="0"/>
    <x v="1"/>
    <n v="0"/>
    <x v="0"/>
    <x v="0"/>
    <x v="0"/>
  </r>
  <r>
    <x v="5005"/>
    <d v="2018-12-20T00:00:00"/>
    <x v="813"/>
    <x v="7"/>
    <x v="0"/>
    <x v="0"/>
    <x v="0"/>
    <x v="3"/>
    <x v="1"/>
    <x v="0"/>
    <x v="0"/>
    <x v="1"/>
    <n v="0"/>
    <n v="1"/>
    <n v="0"/>
    <x v="1095"/>
    <n v="0"/>
    <n v="1"/>
    <x v="0"/>
    <n v="0"/>
    <x v="0"/>
    <x v="0"/>
    <x v="0"/>
  </r>
  <r>
    <x v="5006"/>
    <s v="20/12/2018"/>
    <x v="811"/>
    <x v="18"/>
    <x v="0"/>
    <x v="1"/>
    <x v="0"/>
    <x v="3"/>
    <x v="0"/>
    <x v="0"/>
    <x v="0"/>
    <x v="1"/>
    <n v="0"/>
    <n v="1"/>
    <n v="0"/>
    <x v="629"/>
    <n v="0"/>
    <n v="1"/>
    <x v="0"/>
    <n v="0"/>
    <x v="0"/>
    <x v="0"/>
    <x v="0"/>
  </r>
  <r>
    <x v="5007"/>
    <s v="20/12/2018"/>
    <x v="809"/>
    <x v="10"/>
    <x v="1"/>
    <x v="1"/>
    <x v="0"/>
    <x v="19"/>
    <x v="0"/>
    <x v="0"/>
    <x v="0"/>
    <x v="0"/>
    <n v="1"/>
    <n v="1"/>
    <n v="1"/>
    <x v="1177"/>
    <n v="1"/>
    <n v="1"/>
    <x v="0"/>
    <n v="1"/>
    <x v="0"/>
    <x v="0"/>
    <x v="0"/>
  </r>
  <r>
    <x v="5008"/>
    <s v="20/12/2018"/>
    <x v="814"/>
    <x v="12"/>
    <x v="1"/>
    <x v="1"/>
    <x v="0"/>
    <x v="8"/>
    <x v="0"/>
    <x v="0"/>
    <x v="0"/>
    <x v="0"/>
    <n v="1"/>
    <n v="1"/>
    <n v="0"/>
    <x v="5"/>
    <n v="1"/>
    <n v="1"/>
    <x v="0"/>
    <n v="1"/>
    <x v="0"/>
    <x v="0"/>
    <x v="0"/>
  </r>
  <r>
    <x v="5009"/>
    <s v="20/12/2018"/>
    <x v="811"/>
    <x v="43"/>
    <x v="0"/>
    <x v="1"/>
    <x v="0"/>
    <x v="3"/>
    <x v="0"/>
    <x v="0"/>
    <x v="0"/>
    <x v="1"/>
    <n v="1"/>
    <n v="1"/>
    <n v="0"/>
    <x v="988"/>
    <n v="0"/>
    <n v="1"/>
    <x v="1"/>
    <n v="1"/>
    <x v="0"/>
    <x v="0"/>
    <x v="0"/>
  </r>
  <r>
    <x v="5010"/>
    <s v="20/12/2018"/>
    <x v="811"/>
    <x v="43"/>
    <x v="0"/>
    <x v="1"/>
    <x v="0"/>
    <x v="3"/>
    <x v="0"/>
    <x v="0"/>
    <x v="0"/>
    <x v="1"/>
    <n v="1"/>
    <n v="1"/>
    <n v="0"/>
    <x v="988"/>
    <n v="0"/>
    <n v="1"/>
    <x v="1"/>
    <n v="1"/>
    <x v="0"/>
    <x v="0"/>
    <x v="0"/>
  </r>
  <r>
    <x v="5011"/>
    <d v="2018-12-20T00:00:00"/>
    <x v="815"/>
    <x v="34"/>
    <x v="0"/>
    <x v="1"/>
    <x v="0"/>
    <x v="18"/>
    <x v="1"/>
    <x v="0"/>
    <x v="0"/>
    <x v="1"/>
    <n v="0"/>
    <n v="1"/>
    <n v="0"/>
    <x v="138"/>
    <n v="0"/>
    <n v="1"/>
    <x v="0"/>
    <n v="0"/>
    <x v="0"/>
    <x v="0"/>
    <x v="0"/>
  </r>
  <r>
    <x v="5012"/>
    <s v="20/12/2018"/>
    <x v="806"/>
    <x v="43"/>
    <x v="0"/>
    <x v="1"/>
    <x v="0"/>
    <x v="13"/>
    <x v="0"/>
    <x v="1"/>
    <x v="1"/>
    <x v="0"/>
    <n v="1"/>
    <n v="1"/>
    <n v="0"/>
    <x v="712"/>
    <n v="0"/>
    <n v="1"/>
    <x v="0"/>
    <n v="0"/>
    <x v="0"/>
    <x v="0"/>
    <x v="2"/>
  </r>
  <r>
    <x v="5013"/>
    <s v="20/12/2018"/>
    <x v="793"/>
    <x v="47"/>
    <x v="0"/>
    <x v="1"/>
    <x v="0"/>
    <x v="5"/>
    <x v="0"/>
    <x v="0"/>
    <x v="0"/>
    <x v="1"/>
    <n v="1"/>
    <n v="1"/>
    <n v="0"/>
    <x v="689"/>
    <n v="0"/>
    <n v="1"/>
    <x v="1"/>
    <n v="0"/>
    <x v="0"/>
    <x v="0"/>
    <x v="0"/>
  </r>
  <r>
    <x v="5014"/>
    <s v="20/12/2018"/>
    <x v="805"/>
    <x v="18"/>
    <x v="1"/>
    <x v="1"/>
    <x v="0"/>
    <x v="9"/>
    <x v="0"/>
    <x v="0"/>
    <x v="0"/>
    <x v="1"/>
    <n v="1"/>
    <n v="1"/>
    <n v="0"/>
    <x v="399"/>
    <n v="0"/>
    <n v="1"/>
    <x v="0"/>
    <n v="0"/>
    <x v="0"/>
    <x v="0"/>
    <x v="0"/>
  </r>
  <r>
    <x v="5015"/>
    <s v="20/12/2018"/>
    <x v="811"/>
    <x v="20"/>
    <x v="0"/>
    <x v="1"/>
    <x v="1"/>
    <x v="3"/>
    <x v="0"/>
    <x v="0"/>
    <x v="0"/>
    <x v="1"/>
    <n v="1"/>
    <n v="1"/>
    <n v="0"/>
    <x v="882"/>
    <n v="0"/>
    <n v="1"/>
    <x v="0"/>
    <n v="0"/>
    <x v="0"/>
    <x v="0"/>
    <x v="0"/>
  </r>
  <r>
    <x v="5016"/>
    <s v="20/12/2018"/>
    <x v="804"/>
    <x v="27"/>
    <x v="1"/>
    <x v="1"/>
    <x v="1"/>
    <x v="10"/>
    <x v="0"/>
    <x v="0"/>
    <x v="0"/>
    <x v="1"/>
    <n v="0"/>
    <n v="0"/>
    <n v="0"/>
    <x v="311"/>
    <n v="0"/>
    <n v="1"/>
    <x v="1"/>
    <n v="0"/>
    <x v="0"/>
    <x v="0"/>
    <x v="0"/>
  </r>
  <r>
    <x v="5017"/>
    <s v="20/12/2018"/>
    <x v="804"/>
    <x v="27"/>
    <x v="1"/>
    <x v="1"/>
    <x v="1"/>
    <x v="10"/>
    <x v="0"/>
    <x v="0"/>
    <x v="0"/>
    <x v="1"/>
    <n v="0"/>
    <n v="0"/>
    <n v="0"/>
    <x v="311"/>
    <n v="0"/>
    <n v="1"/>
    <x v="1"/>
    <n v="0"/>
    <x v="0"/>
    <x v="0"/>
    <x v="0"/>
  </r>
  <r>
    <x v="5018"/>
    <s v="21/12/2018"/>
    <x v="805"/>
    <x v="45"/>
    <x v="0"/>
    <x v="0"/>
    <x v="0"/>
    <x v="19"/>
    <x v="0"/>
    <x v="0"/>
    <x v="0"/>
    <x v="0"/>
    <n v="1"/>
    <n v="1"/>
    <n v="0"/>
    <x v="781"/>
    <n v="0"/>
    <n v="0"/>
    <x v="0"/>
    <n v="0"/>
    <x v="0"/>
    <x v="0"/>
    <x v="0"/>
  </r>
  <r>
    <x v="5019"/>
    <s v="21/12/2018"/>
    <x v="804"/>
    <x v="22"/>
    <x v="0"/>
    <x v="0"/>
    <x v="0"/>
    <x v="7"/>
    <x v="2"/>
    <x v="0"/>
    <x v="0"/>
    <x v="1"/>
    <n v="0"/>
    <n v="0"/>
    <n v="1"/>
    <x v="70"/>
    <n v="0"/>
    <n v="0"/>
    <x v="0"/>
    <n v="1"/>
    <x v="0"/>
    <x v="0"/>
    <x v="0"/>
  </r>
  <r>
    <x v="5020"/>
    <d v="2018-12-21T00:00:00"/>
    <x v="816"/>
    <x v="11"/>
    <x v="1"/>
    <x v="0"/>
    <x v="0"/>
    <x v="8"/>
    <x v="1"/>
    <x v="0"/>
    <x v="0"/>
    <x v="1"/>
    <n v="1"/>
    <n v="1"/>
    <n v="0"/>
    <x v="1178"/>
    <n v="0"/>
    <n v="0"/>
    <x v="0"/>
    <n v="0"/>
    <x v="1"/>
    <x v="0"/>
    <x v="0"/>
  </r>
  <r>
    <x v="5021"/>
    <s v="21/12/2018"/>
    <x v="799"/>
    <x v="22"/>
    <x v="0"/>
    <x v="0"/>
    <x v="0"/>
    <x v="11"/>
    <x v="0"/>
    <x v="0"/>
    <x v="0"/>
    <x v="1"/>
    <n v="0"/>
    <n v="1"/>
    <n v="0"/>
    <x v="1020"/>
    <n v="0"/>
    <n v="0"/>
    <x v="1"/>
    <n v="0"/>
    <x v="0"/>
    <x v="0"/>
    <x v="0"/>
  </r>
  <r>
    <x v="5022"/>
    <s v="21/12/2018"/>
    <x v="812"/>
    <x v="36"/>
    <x v="0"/>
    <x v="1"/>
    <x v="0"/>
    <x v="21"/>
    <x v="0"/>
    <x v="0"/>
    <x v="0"/>
    <x v="0"/>
    <n v="1"/>
    <n v="1"/>
    <n v="1"/>
    <x v="328"/>
    <n v="0"/>
    <n v="0"/>
    <x v="1"/>
    <n v="1"/>
    <x v="0"/>
    <x v="0"/>
    <x v="0"/>
  </r>
  <r>
    <x v="5023"/>
    <s v="21/12/2018"/>
    <x v="799"/>
    <x v="38"/>
    <x v="1"/>
    <x v="1"/>
    <x v="0"/>
    <x v="11"/>
    <x v="0"/>
    <x v="0"/>
    <x v="0"/>
    <x v="1"/>
    <n v="1"/>
    <n v="1"/>
    <n v="0"/>
    <x v="648"/>
    <n v="0"/>
    <n v="0"/>
    <x v="1"/>
    <n v="0"/>
    <x v="0"/>
    <x v="0"/>
    <x v="0"/>
  </r>
  <r>
    <x v="5024"/>
    <s v="21/12/2018"/>
    <x v="804"/>
    <x v="60"/>
    <x v="1"/>
    <x v="1"/>
    <x v="1"/>
    <x v="7"/>
    <x v="0"/>
    <x v="0"/>
    <x v="0"/>
    <x v="1"/>
    <n v="1"/>
    <n v="1"/>
    <n v="0"/>
    <x v="182"/>
    <n v="0"/>
    <n v="0"/>
    <x v="1"/>
    <n v="0"/>
    <x v="0"/>
    <x v="1"/>
    <x v="0"/>
  </r>
  <r>
    <x v="5025"/>
    <s v="21/12/2018"/>
    <x v="804"/>
    <x v="63"/>
    <x v="0"/>
    <x v="1"/>
    <x v="1"/>
    <x v="7"/>
    <x v="0"/>
    <x v="0"/>
    <x v="0"/>
    <x v="1"/>
    <n v="0"/>
    <n v="0"/>
    <n v="0"/>
    <x v="533"/>
    <n v="0"/>
    <n v="0"/>
    <x v="0"/>
    <n v="0"/>
    <x v="0"/>
    <x v="0"/>
    <x v="0"/>
  </r>
  <r>
    <x v="5026"/>
    <s v="21/12/2018"/>
    <x v="804"/>
    <x v="63"/>
    <x v="0"/>
    <x v="1"/>
    <x v="1"/>
    <x v="7"/>
    <x v="0"/>
    <x v="0"/>
    <x v="0"/>
    <x v="1"/>
    <n v="0"/>
    <n v="0"/>
    <n v="0"/>
    <x v="533"/>
    <n v="0"/>
    <n v="0"/>
    <x v="0"/>
    <n v="0"/>
    <x v="0"/>
    <x v="0"/>
    <x v="0"/>
  </r>
  <r>
    <x v="5027"/>
    <s v="21/12/2018"/>
    <x v="808"/>
    <x v="9"/>
    <x v="0"/>
    <x v="1"/>
    <x v="0"/>
    <x v="8"/>
    <x v="0"/>
    <x v="0"/>
    <x v="0"/>
    <x v="0"/>
    <n v="1"/>
    <n v="1"/>
    <n v="0"/>
    <x v="172"/>
    <n v="0"/>
    <n v="1"/>
    <x v="0"/>
    <n v="0"/>
    <x v="0"/>
    <x v="1"/>
    <x v="0"/>
  </r>
  <r>
    <x v="5028"/>
    <s v="21/12/2018"/>
    <x v="805"/>
    <x v="13"/>
    <x v="1"/>
    <x v="1"/>
    <x v="0"/>
    <x v="19"/>
    <x v="0"/>
    <x v="0"/>
    <x v="0"/>
    <x v="0"/>
    <n v="1"/>
    <n v="1"/>
    <n v="1"/>
    <x v="23"/>
    <n v="1"/>
    <n v="1"/>
    <x v="0"/>
    <n v="1"/>
    <x v="0"/>
    <x v="0"/>
    <x v="0"/>
  </r>
  <r>
    <x v="5029"/>
    <s v="21/12/2018"/>
    <x v="806"/>
    <x v="36"/>
    <x v="0"/>
    <x v="1"/>
    <x v="0"/>
    <x v="9"/>
    <x v="0"/>
    <x v="0"/>
    <x v="0"/>
    <x v="1"/>
    <n v="0"/>
    <n v="1"/>
    <n v="0"/>
    <x v="603"/>
    <n v="0"/>
    <n v="1"/>
    <x v="1"/>
    <n v="0"/>
    <x v="0"/>
    <x v="0"/>
    <x v="0"/>
  </r>
  <r>
    <x v="5030"/>
    <s v="21/12/2018"/>
    <x v="791"/>
    <x v="51"/>
    <x v="0"/>
    <x v="0"/>
    <x v="1"/>
    <x v="5"/>
    <x v="0"/>
    <x v="0"/>
    <x v="0"/>
    <x v="1"/>
    <n v="1"/>
    <n v="1"/>
    <n v="0"/>
    <x v="630"/>
    <n v="0"/>
    <n v="1"/>
    <x v="1"/>
    <n v="0"/>
    <x v="0"/>
    <x v="0"/>
    <x v="0"/>
  </r>
  <r>
    <x v="5031"/>
    <s v="22/12/2018"/>
    <x v="804"/>
    <x v="12"/>
    <x v="1"/>
    <x v="0"/>
    <x v="0"/>
    <x v="0"/>
    <x v="0"/>
    <x v="0"/>
    <x v="0"/>
    <x v="1"/>
    <n v="0"/>
    <n v="1"/>
    <n v="0"/>
    <x v="406"/>
    <n v="0"/>
    <n v="0"/>
    <x v="0"/>
    <n v="1"/>
    <x v="0"/>
    <x v="0"/>
    <x v="0"/>
  </r>
  <r>
    <x v="5032"/>
    <s v="22/12/2018"/>
    <x v="817"/>
    <x v="73"/>
    <x v="0"/>
    <x v="0"/>
    <x v="0"/>
    <x v="20"/>
    <x v="2"/>
    <x v="0"/>
    <x v="0"/>
    <x v="1"/>
    <n v="0"/>
    <n v="0"/>
    <n v="0"/>
    <x v="1119"/>
    <n v="0"/>
    <n v="0"/>
    <x v="0"/>
    <n v="0"/>
    <x v="0"/>
    <x v="0"/>
    <x v="0"/>
  </r>
  <r>
    <x v="5033"/>
    <s v="22/12/2018"/>
    <x v="801"/>
    <x v="18"/>
    <x v="1"/>
    <x v="1"/>
    <x v="0"/>
    <x v="21"/>
    <x v="0"/>
    <x v="0"/>
    <x v="0"/>
    <x v="1"/>
    <n v="1"/>
    <n v="1"/>
    <n v="0"/>
    <x v="466"/>
    <n v="0"/>
    <n v="0"/>
    <x v="0"/>
    <n v="0"/>
    <x v="0"/>
    <x v="0"/>
    <x v="0"/>
  </r>
  <r>
    <x v="5034"/>
    <s v="22/12/2018"/>
    <x v="814"/>
    <x v="22"/>
    <x v="1"/>
    <x v="1"/>
    <x v="0"/>
    <x v="13"/>
    <x v="0"/>
    <x v="0"/>
    <x v="0"/>
    <x v="0"/>
    <n v="1"/>
    <n v="1"/>
    <n v="1"/>
    <x v="601"/>
    <n v="1"/>
    <n v="0"/>
    <x v="1"/>
    <n v="1"/>
    <x v="0"/>
    <x v="0"/>
    <x v="0"/>
  </r>
  <r>
    <x v="5035"/>
    <s v="22/12/2018"/>
    <x v="806"/>
    <x v="2"/>
    <x v="1"/>
    <x v="0"/>
    <x v="0"/>
    <x v="19"/>
    <x v="0"/>
    <x v="0"/>
    <x v="0"/>
    <x v="0"/>
    <n v="0"/>
    <n v="1"/>
    <n v="0"/>
    <x v="1153"/>
    <n v="0"/>
    <n v="1"/>
    <x v="1"/>
    <n v="0"/>
    <x v="0"/>
    <x v="0"/>
    <x v="0"/>
  </r>
  <r>
    <x v="5036"/>
    <s v="22/12/2018"/>
    <x v="803"/>
    <x v="16"/>
    <x v="0"/>
    <x v="1"/>
    <x v="0"/>
    <x v="9"/>
    <x v="0"/>
    <x v="0"/>
    <x v="0"/>
    <x v="1"/>
    <n v="0"/>
    <n v="1"/>
    <n v="0"/>
    <x v="661"/>
    <n v="0"/>
    <n v="1"/>
    <x v="1"/>
    <n v="1"/>
    <x v="0"/>
    <x v="0"/>
    <x v="0"/>
  </r>
  <r>
    <x v="5037"/>
    <s v="22/12/2018"/>
    <x v="809"/>
    <x v="22"/>
    <x v="1"/>
    <x v="1"/>
    <x v="0"/>
    <x v="10"/>
    <x v="2"/>
    <x v="0"/>
    <x v="0"/>
    <x v="1"/>
    <n v="1"/>
    <n v="1"/>
    <n v="0"/>
    <x v="175"/>
    <n v="0"/>
    <n v="1"/>
    <x v="0"/>
    <n v="0"/>
    <x v="0"/>
    <x v="0"/>
    <x v="0"/>
  </r>
  <r>
    <x v="5038"/>
    <s v="22/12/2018"/>
    <x v="811"/>
    <x v="13"/>
    <x v="0"/>
    <x v="1"/>
    <x v="1"/>
    <x v="7"/>
    <x v="2"/>
    <x v="0"/>
    <x v="0"/>
    <x v="1"/>
    <n v="0"/>
    <n v="1"/>
    <n v="1"/>
    <x v="47"/>
    <n v="1"/>
    <n v="1"/>
    <x v="1"/>
    <n v="1"/>
    <x v="0"/>
    <x v="0"/>
    <x v="0"/>
  </r>
  <r>
    <x v="5039"/>
    <s v="23/12/2018"/>
    <x v="806"/>
    <x v="11"/>
    <x v="0"/>
    <x v="0"/>
    <x v="0"/>
    <x v="3"/>
    <x v="0"/>
    <x v="0"/>
    <x v="0"/>
    <x v="1"/>
    <n v="0"/>
    <n v="1"/>
    <n v="0"/>
    <x v="441"/>
    <n v="0"/>
    <n v="0"/>
    <x v="0"/>
    <n v="0"/>
    <x v="0"/>
    <x v="0"/>
    <x v="0"/>
  </r>
  <r>
    <x v="5040"/>
    <s v="23/12/2018"/>
    <x v="806"/>
    <x v="11"/>
    <x v="0"/>
    <x v="0"/>
    <x v="0"/>
    <x v="3"/>
    <x v="0"/>
    <x v="0"/>
    <x v="0"/>
    <x v="1"/>
    <n v="0"/>
    <n v="1"/>
    <n v="0"/>
    <x v="441"/>
    <n v="0"/>
    <n v="0"/>
    <x v="0"/>
    <n v="0"/>
    <x v="0"/>
    <x v="0"/>
    <x v="0"/>
  </r>
  <r>
    <x v="5041"/>
    <s v="23/12/2018"/>
    <x v="805"/>
    <x v="11"/>
    <x v="0"/>
    <x v="1"/>
    <x v="0"/>
    <x v="10"/>
    <x v="0"/>
    <x v="0"/>
    <x v="0"/>
    <x v="0"/>
    <n v="1"/>
    <n v="1"/>
    <n v="0"/>
    <x v="172"/>
    <n v="0"/>
    <n v="0"/>
    <x v="0"/>
    <n v="0"/>
    <x v="0"/>
    <x v="0"/>
    <x v="0"/>
  </r>
  <r>
    <x v="5042"/>
    <s v="23/12/2018"/>
    <x v="814"/>
    <x v="60"/>
    <x v="1"/>
    <x v="1"/>
    <x v="0"/>
    <x v="9"/>
    <x v="0"/>
    <x v="0"/>
    <x v="0"/>
    <x v="0"/>
    <n v="1"/>
    <n v="1"/>
    <n v="1"/>
    <x v="313"/>
    <n v="0"/>
    <n v="0"/>
    <x v="0"/>
    <n v="1"/>
    <x v="0"/>
    <x v="0"/>
    <x v="0"/>
  </r>
  <r>
    <x v="5043"/>
    <d v="2018-12-23T00:00:00"/>
    <x v="799"/>
    <x v="25"/>
    <x v="0"/>
    <x v="1"/>
    <x v="0"/>
    <x v="2"/>
    <x v="1"/>
    <x v="0"/>
    <x v="0"/>
    <x v="1"/>
    <n v="1"/>
    <n v="1"/>
    <n v="1"/>
    <x v="834"/>
    <n v="0"/>
    <n v="0"/>
    <x v="0"/>
    <n v="1"/>
    <x v="1"/>
    <x v="0"/>
    <x v="0"/>
  </r>
  <r>
    <x v="5044"/>
    <s v="23/12/2018"/>
    <x v="803"/>
    <x v="16"/>
    <x v="0"/>
    <x v="0"/>
    <x v="0"/>
    <x v="19"/>
    <x v="0"/>
    <x v="0"/>
    <x v="0"/>
    <x v="1"/>
    <n v="0"/>
    <n v="1"/>
    <n v="0"/>
    <x v="1135"/>
    <n v="0"/>
    <n v="1"/>
    <x v="1"/>
    <n v="0"/>
    <x v="0"/>
    <x v="0"/>
    <x v="0"/>
  </r>
  <r>
    <x v="5045"/>
    <d v="2018-12-23T00:00:00"/>
    <x v="818"/>
    <x v="25"/>
    <x v="0"/>
    <x v="1"/>
    <x v="0"/>
    <x v="4"/>
    <x v="1"/>
    <x v="0"/>
    <x v="0"/>
    <x v="1"/>
    <n v="1"/>
    <n v="1"/>
    <n v="0"/>
    <x v="790"/>
    <n v="1"/>
    <n v="1"/>
    <x v="0"/>
    <n v="1"/>
    <x v="0"/>
    <x v="0"/>
    <x v="0"/>
  </r>
  <r>
    <x v="5046"/>
    <d v="2018-12-23T00:00:00"/>
    <x v="819"/>
    <x v="68"/>
    <x v="0"/>
    <x v="1"/>
    <x v="0"/>
    <x v="7"/>
    <x v="1"/>
    <x v="0"/>
    <x v="0"/>
    <x v="1"/>
    <n v="1"/>
    <n v="1"/>
    <n v="0"/>
    <x v="531"/>
    <n v="0"/>
    <n v="1"/>
    <x v="0"/>
    <n v="0"/>
    <x v="1"/>
    <x v="0"/>
    <x v="0"/>
  </r>
  <r>
    <x v="5047"/>
    <s v="23/12/2018"/>
    <x v="814"/>
    <x v="2"/>
    <x v="0"/>
    <x v="1"/>
    <x v="0"/>
    <x v="9"/>
    <x v="0"/>
    <x v="0"/>
    <x v="0"/>
    <x v="1"/>
    <n v="0"/>
    <n v="1"/>
    <n v="0"/>
    <x v="742"/>
    <n v="0"/>
    <n v="1"/>
    <x v="1"/>
    <n v="0"/>
    <x v="0"/>
    <x v="0"/>
    <x v="0"/>
  </r>
  <r>
    <x v="5048"/>
    <s v="23/12/2018"/>
    <x v="805"/>
    <x v="22"/>
    <x v="0"/>
    <x v="1"/>
    <x v="0"/>
    <x v="10"/>
    <x v="0"/>
    <x v="0"/>
    <x v="0"/>
    <x v="1"/>
    <n v="1"/>
    <n v="1"/>
    <n v="0"/>
    <x v="647"/>
    <n v="0"/>
    <n v="1"/>
    <x v="0"/>
    <n v="0"/>
    <x v="0"/>
    <x v="0"/>
    <x v="0"/>
  </r>
  <r>
    <x v="5049"/>
    <s v="23/12/2018"/>
    <x v="805"/>
    <x v="30"/>
    <x v="0"/>
    <x v="1"/>
    <x v="0"/>
    <x v="10"/>
    <x v="0"/>
    <x v="0"/>
    <x v="0"/>
    <x v="1"/>
    <n v="0"/>
    <n v="1"/>
    <n v="0"/>
    <x v="269"/>
    <n v="0"/>
    <n v="1"/>
    <x v="1"/>
    <n v="0"/>
    <x v="0"/>
    <x v="0"/>
    <x v="0"/>
  </r>
  <r>
    <x v="5050"/>
    <s v="23/12/2018"/>
    <x v="820"/>
    <x v="16"/>
    <x v="0"/>
    <x v="1"/>
    <x v="0"/>
    <x v="21"/>
    <x v="0"/>
    <x v="0"/>
    <x v="0"/>
    <x v="1"/>
    <n v="1"/>
    <n v="1"/>
    <n v="0"/>
    <x v="484"/>
    <n v="0"/>
    <n v="1"/>
    <x v="0"/>
    <n v="0"/>
    <x v="0"/>
    <x v="0"/>
    <x v="0"/>
  </r>
  <r>
    <x v="5051"/>
    <s v="23/12/2018"/>
    <x v="805"/>
    <x v="36"/>
    <x v="1"/>
    <x v="1"/>
    <x v="0"/>
    <x v="10"/>
    <x v="0"/>
    <x v="0"/>
    <x v="0"/>
    <x v="0"/>
    <n v="1"/>
    <n v="1"/>
    <n v="0"/>
    <x v="468"/>
    <n v="1"/>
    <n v="1"/>
    <x v="1"/>
    <n v="0"/>
    <x v="0"/>
    <x v="0"/>
    <x v="0"/>
  </r>
  <r>
    <x v="5052"/>
    <s v="24/12/2018"/>
    <x v="811"/>
    <x v="18"/>
    <x v="1"/>
    <x v="1"/>
    <x v="0"/>
    <x v="5"/>
    <x v="2"/>
    <x v="0"/>
    <x v="0"/>
    <x v="0"/>
    <n v="1"/>
    <n v="1"/>
    <n v="0"/>
    <x v="93"/>
    <n v="0"/>
    <n v="0"/>
    <x v="0"/>
    <n v="0"/>
    <x v="1"/>
    <x v="0"/>
    <x v="0"/>
  </r>
  <r>
    <x v="5053"/>
    <s v="24/12/2018"/>
    <x v="799"/>
    <x v="11"/>
    <x v="0"/>
    <x v="1"/>
    <x v="0"/>
    <x v="13"/>
    <x v="0"/>
    <x v="0"/>
    <x v="0"/>
    <x v="0"/>
    <n v="1"/>
    <n v="1"/>
    <n v="0"/>
    <x v="815"/>
    <n v="0"/>
    <n v="1"/>
    <x v="0"/>
    <n v="0"/>
    <x v="0"/>
    <x v="0"/>
    <x v="0"/>
  </r>
  <r>
    <x v="5054"/>
    <s v="24/12/2018"/>
    <x v="805"/>
    <x v="4"/>
    <x v="0"/>
    <x v="1"/>
    <x v="0"/>
    <x v="7"/>
    <x v="0"/>
    <x v="0"/>
    <x v="1"/>
    <x v="1"/>
    <n v="0"/>
    <n v="1"/>
    <n v="0"/>
    <x v="146"/>
    <n v="1"/>
    <n v="1"/>
    <x v="0"/>
    <n v="0"/>
    <x v="0"/>
    <x v="0"/>
    <x v="1"/>
  </r>
  <r>
    <x v="5055"/>
    <s v="24/12/2018"/>
    <x v="805"/>
    <x v="4"/>
    <x v="0"/>
    <x v="1"/>
    <x v="0"/>
    <x v="7"/>
    <x v="0"/>
    <x v="0"/>
    <x v="1"/>
    <x v="1"/>
    <n v="0"/>
    <n v="1"/>
    <n v="0"/>
    <x v="146"/>
    <n v="1"/>
    <n v="1"/>
    <x v="0"/>
    <n v="0"/>
    <x v="0"/>
    <x v="0"/>
    <x v="1"/>
  </r>
  <r>
    <x v="5056"/>
    <s v="24/12/2018"/>
    <x v="808"/>
    <x v="8"/>
    <x v="1"/>
    <x v="1"/>
    <x v="0"/>
    <x v="9"/>
    <x v="0"/>
    <x v="0"/>
    <x v="0"/>
    <x v="0"/>
    <n v="1"/>
    <n v="1"/>
    <n v="0"/>
    <x v="929"/>
    <n v="0"/>
    <n v="1"/>
    <x v="0"/>
    <n v="0"/>
    <x v="0"/>
    <x v="0"/>
    <x v="0"/>
  </r>
  <r>
    <x v="5057"/>
    <s v="24/12/2018"/>
    <x v="821"/>
    <x v="2"/>
    <x v="0"/>
    <x v="1"/>
    <x v="0"/>
    <x v="44"/>
    <x v="0"/>
    <x v="0"/>
    <x v="0"/>
    <x v="0"/>
    <n v="1"/>
    <n v="1"/>
    <n v="0"/>
    <x v="188"/>
    <n v="0"/>
    <n v="1"/>
    <x v="0"/>
    <n v="0"/>
    <x v="0"/>
    <x v="0"/>
    <x v="0"/>
  </r>
  <r>
    <x v="5058"/>
    <s v="24/12/2018"/>
    <x v="795"/>
    <x v="18"/>
    <x v="0"/>
    <x v="1"/>
    <x v="0"/>
    <x v="2"/>
    <x v="0"/>
    <x v="0"/>
    <x v="0"/>
    <x v="0"/>
    <n v="1"/>
    <n v="1"/>
    <n v="0"/>
    <x v="101"/>
    <n v="0"/>
    <n v="1"/>
    <x v="1"/>
    <n v="0"/>
    <x v="0"/>
    <x v="0"/>
    <x v="0"/>
  </r>
  <r>
    <x v="5059"/>
    <s v="25/12/2018"/>
    <x v="808"/>
    <x v="54"/>
    <x v="0"/>
    <x v="1"/>
    <x v="0"/>
    <x v="19"/>
    <x v="0"/>
    <x v="0"/>
    <x v="0"/>
    <x v="0"/>
    <n v="1"/>
    <n v="1"/>
    <n v="0"/>
    <x v="144"/>
    <n v="0"/>
    <n v="0"/>
    <x v="1"/>
    <n v="0"/>
    <x v="0"/>
    <x v="0"/>
    <x v="0"/>
  </r>
  <r>
    <x v="5060"/>
    <s v="25/12/2018"/>
    <x v="820"/>
    <x v="10"/>
    <x v="0"/>
    <x v="1"/>
    <x v="0"/>
    <x v="14"/>
    <x v="0"/>
    <x v="0"/>
    <x v="0"/>
    <x v="0"/>
    <n v="1"/>
    <n v="1"/>
    <n v="0"/>
    <x v="536"/>
    <n v="0"/>
    <n v="0"/>
    <x v="1"/>
    <n v="0"/>
    <x v="0"/>
    <x v="0"/>
    <x v="0"/>
  </r>
  <r>
    <x v="5061"/>
    <s v="25/12/2018"/>
    <x v="803"/>
    <x v="12"/>
    <x v="1"/>
    <x v="1"/>
    <x v="0"/>
    <x v="10"/>
    <x v="0"/>
    <x v="0"/>
    <x v="0"/>
    <x v="1"/>
    <n v="1"/>
    <n v="1"/>
    <n v="0"/>
    <x v="1041"/>
    <n v="0"/>
    <n v="0"/>
    <x v="0"/>
    <n v="0"/>
    <x v="0"/>
    <x v="0"/>
    <x v="0"/>
  </r>
  <r>
    <x v="5062"/>
    <s v="25/12/2018"/>
    <x v="795"/>
    <x v="38"/>
    <x v="1"/>
    <x v="1"/>
    <x v="0"/>
    <x v="13"/>
    <x v="0"/>
    <x v="0"/>
    <x v="0"/>
    <x v="1"/>
    <n v="1"/>
    <n v="1"/>
    <n v="0"/>
    <x v="311"/>
    <n v="0"/>
    <n v="0"/>
    <x v="1"/>
    <n v="0"/>
    <x v="0"/>
    <x v="0"/>
    <x v="0"/>
  </r>
  <r>
    <x v="5063"/>
    <s v="25/12/2018"/>
    <x v="803"/>
    <x v="13"/>
    <x v="0"/>
    <x v="1"/>
    <x v="0"/>
    <x v="10"/>
    <x v="0"/>
    <x v="0"/>
    <x v="0"/>
    <x v="0"/>
    <n v="1"/>
    <n v="1"/>
    <n v="0"/>
    <x v="878"/>
    <n v="0"/>
    <n v="0"/>
    <x v="1"/>
    <n v="0"/>
    <x v="0"/>
    <x v="0"/>
    <x v="0"/>
  </r>
  <r>
    <x v="5064"/>
    <s v="25/12/2018"/>
    <x v="822"/>
    <x v="53"/>
    <x v="1"/>
    <x v="1"/>
    <x v="0"/>
    <x v="36"/>
    <x v="0"/>
    <x v="0"/>
    <x v="0"/>
    <x v="1"/>
    <n v="0"/>
    <n v="0"/>
    <n v="0"/>
    <x v="594"/>
    <n v="1"/>
    <n v="0"/>
    <x v="1"/>
    <n v="0"/>
    <x v="1"/>
    <x v="0"/>
    <x v="0"/>
  </r>
  <r>
    <x v="5065"/>
    <s v="25/12/2018"/>
    <x v="799"/>
    <x v="13"/>
    <x v="0"/>
    <x v="1"/>
    <x v="0"/>
    <x v="9"/>
    <x v="0"/>
    <x v="1"/>
    <x v="0"/>
    <x v="1"/>
    <n v="0"/>
    <n v="0"/>
    <n v="0"/>
    <x v="137"/>
    <n v="0"/>
    <n v="0"/>
    <x v="0"/>
    <n v="0"/>
    <x v="0"/>
    <x v="0"/>
    <x v="1"/>
  </r>
  <r>
    <x v="5066"/>
    <s v="25/12/2018"/>
    <x v="809"/>
    <x v="2"/>
    <x v="1"/>
    <x v="1"/>
    <x v="0"/>
    <x v="5"/>
    <x v="2"/>
    <x v="0"/>
    <x v="0"/>
    <x v="1"/>
    <n v="1"/>
    <n v="1"/>
    <n v="0"/>
    <x v="1119"/>
    <n v="0"/>
    <n v="1"/>
    <x v="0"/>
    <n v="0"/>
    <x v="0"/>
    <x v="0"/>
    <x v="0"/>
  </r>
  <r>
    <x v="5067"/>
    <s v="25/12/2018"/>
    <x v="809"/>
    <x v="2"/>
    <x v="1"/>
    <x v="1"/>
    <x v="0"/>
    <x v="5"/>
    <x v="2"/>
    <x v="0"/>
    <x v="0"/>
    <x v="1"/>
    <n v="1"/>
    <n v="1"/>
    <n v="0"/>
    <x v="1119"/>
    <n v="0"/>
    <n v="1"/>
    <x v="0"/>
    <n v="0"/>
    <x v="0"/>
    <x v="0"/>
    <x v="0"/>
  </r>
  <r>
    <x v="5068"/>
    <s v="25/12/2018"/>
    <x v="795"/>
    <x v="25"/>
    <x v="0"/>
    <x v="1"/>
    <x v="0"/>
    <x v="13"/>
    <x v="2"/>
    <x v="0"/>
    <x v="0"/>
    <x v="0"/>
    <n v="1"/>
    <n v="1"/>
    <n v="0"/>
    <x v="117"/>
    <n v="0"/>
    <n v="1"/>
    <x v="0"/>
    <n v="1"/>
    <x v="0"/>
    <x v="0"/>
    <x v="0"/>
  </r>
  <r>
    <x v="5069"/>
    <s v="25/12/2018"/>
    <x v="803"/>
    <x v="17"/>
    <x v="0"/>
    <x v="1"/>
    <x v="0"/>
    <x v="10"/>
    <x v="0"/>
    <x v="0"/>
    <x v="0"/>
    <x v="0"/>
    <n v="1"/>
    <n v="1"/>
    <n v="0"/>
    <x v="1140"/>
    <n v="0"/>
    <n v="1"/>
    <x v="0"/>
    <n v="0"/>
    <x v="0"/>
    <x v="0"/>
    <x v="0"/>
  </r>
  <r>
    <x v="5070"/>
    <s v="25/12/2018"/>
    <x v="806"/>
    <x v="9"/>
    <x v="0"/>
    <x v="1"/>
    <x v="0"/>
    <x v="7"/>
    <x v="2"/>
    <x v="0"/>
    <x v="0"/>
    <x v="1"/>
    <n v="1"/>
    <n v="1"/>
    <n v="0"/>
    <x v="137"/>
    <n v="0"/>
    <n v="1"/>
    <x v="0"/>
    <n v="0"/>
    <x v="0"/>
    <x v="0"/>
    <x v="0"/>
  </r>
  <r>
    <x v="5071"/>
    <s v="25/12/2018"/>
    <x v="795"/>
    <x v="13"/>
    <x v="0"/>
    <x v="1"/>
    <x v="0"/>
    <x v="13"/>
    <x v="0"/>
    <x v="1"/>
    <x v="1"/>
    <x v="0"/>
    <n v="0"/>
    <n v="1"/>
    <n v="0"/>
    <x v="43"/>
    <n v="0"/>
    <n v="1"/>
    <x v="0"/>
    <n v="0"/>
    <x v="0"/>
    <x v="0"/>
    <x v="2"/>
  </r>
  <r>
    <x v="5072"/>
    <d v="2018-12-25T00:00:00"/>
    <x v="823"/>
    <x v="14"/>
    <x v="1"/>
    <x v="1"/>
    <x v="0"/>
    <x v="13"/>
    <x v="1"/>
    <x v="0"/>
    <x v="0"/>
    <x v="1"/>
    <n v="0"/>
    <n v="0"/>
    <n v="0"/>
    <x v="561"/>
    <n v="0"/>
    <n v="1"/>
    <x v="0"/>
    <n v="0"/>
    <x v="1"/>
    <x v="0"/>
    <x v="0"/>
  </r>
  <r>
    <x v="5073"/>
    <d v="2018-12-26T00:00:00"/>
    <x v="824"/>
    <x v="45"/>
    <x v="0"/>
    <x v="0"/>
    <x v="0"/>
    <x v="10"/>
    <x v="1"/>
    <x v="0"/>
    <x v="0"/>
    <x v="1"/>
    <n v="1"/>
    <n v="0"/>
    <n v="0"/>
    <x v="215"/>
    <n v="0"/>
    <n v="0"/>
    <x v="0"/>
    <n v="0"/>
    <x v="0"/>
    <x v="0"/>
    <x v="0"/>
  </r>
  <r>
    <x v="5074"/>
    <s v="26/12/2018"/>
    <x v="795"/>
    <x v="10"/>
    <x v="0"/>
    <x v="0"/>
    <x v="0"/>
    <x v="9"/>
    <x v="0"/>
    <x v="0"/>
    <x v="0"/>
    <x v="1"/>
    <n v="1"/>
    <n v="1"/>
    <n v="1"/>
    <x v="496"/>
    <n v="1"/>
    <n v="0"/>
    <x v="1"/>
    <n v="1"/>
    <x v="0"/>
    <x v="0"/>
    <x v="0"/>
  </r>
  <r>
    <x v="5075"/>
    <s v="26/12/2018"/>
    <x v="812"/>
    <x v="30"/>
    <x v="0"/>
    <x v="0"/>
    <x v="0"/>
    <x v="8"/>
    <x v="0"/>
    <x v="0"/>
    <x v="1"/>
    <x v="0"/>
    <n v="1"/>
    <n v="1"/>
    <n v="0"/>
    <x v="731"/>
    <n v="0"/>
    <n v="0"/>
    <x v="1"/>
    <n v="1"/>
    <x v="0"/>
    <x v="1"/>
    <x v="1"/>
  </r>
  <r>
    <x v="5076"/>
    <s v="26/12/2018"/>
    <x v="803"/>
    <x v="9"/>
    <x v="1"/>
    <x v="0"/>
    <x v="0"/>
    <x v="7"/>
    <x v="0"/>
    <x v="0"/>
    <x v="0"/>
    <x v="0"/>
    <n v="1"/>
    <n v="1"/>
    <n v="0"/>
    <x v="10"/>
    <n v="0"/>
    <n v="0"/>
    <x v="1"/>
    <n v="0"/>
    <x v="0"/>
    <x v="0"/>
    <x v="0"/>
  </r>
  <r>
    <x v="5077"/>
    <s v="26/12/2018"/>
    <x v="817"/>
    <x v="8"/>
    <x v="0"/>
    <x v="1"/>
    <x v="0"/>
    <x v="13"/>
    <x v="0"/>
    <x v="0"/>
    <x v="0"/>
    <x v="1"/>
    <n v="1"/>
    <n v="1"/>
    <n v="0"/>
    <x v="1090"/>
    <n v="1"/>
    <n v="0"/>
    <x v="0"/>
    <n v="0"/>
    <x v="0"/>
    <x v="0"/>
    <x v="0"/>
  </r>
  <r>
    <x v="5078"/>
    <s v="26/12/2018"/>
    <x v="825"/>
    <x v="14"/>
    <x v="0"/>
    <x v="1"/>
    <x v="0"/>
    <x v="21"/>
    <x v="0"/>
    <x v="0"/>
    <x v="0"/>
    <x v="0"/>
    <n v="1"/>
    <n v="1"/>
    <n v="0"/>
    <x v="741"/>
    <n v="1"/>
    <n v="0"/>
    <x v="1"/>
    <n v="0"/>
    <x v="0"/>
    <x v="0"/>
    <x v="0"/>
  </r>
  <r>
    <x v="5079"/>
    <s v="26/12/2018"/>
    <x v="806"/>
    <x v="51"/>
    <x v="0"/>
    <x v="1"/>
    <x v="0"/>
    <x v="0"/>
    <x v="0"/>
    <x v="0"/>
    <x v="1"/>
    <x v="0"/>
    <n v="1"/>
    <n v="1"/>
    <n v="0"/>
    <x v="1179"/>
    <n v="0"/>
    <n v="0"/>
    <x v="1"/>
    <n v="0"/>
    <x v="0"/>
    <x v="0"/>
    <x v="1"/>
  </r>
  <r>
    <x v="5080"/>
    <s v="26/12/2018"/>
    <x v="805"/>
    <x v="5"/>
    <x v="1"/>
    <x v="1"/>
    <x v="0"/>
    <x v="5"/>
    <x v="0"/>
    <x v="0"/>
    <x v="0"/>
    <x v="1"/>
    <n v="1"/>
    <n v="1"/>
    <n v="0"/>
    <x v="630"/>
    <n v="0"/>
    <n v="0"/>
    <x v="1"/>
    <n v="0"/>
    <x v="0"/>
    <x v="0"/>
    <x v="0"/>
  </r>
  <r>
    <x v="5081"/>
    <s v="26/12/2018"/>
    <x v="808"/>
    <x v="37"/>
    <x v="0"/>
    <x v="1"/>
    <x v="1"/>
    <x v="3"/>
    <x v="0"/>
    <x v="0"/>
    <x v="0"/>
    <x v="0"/>
    <n v="1"/>
    <n v="1"/>
    <n v="0"/>
    <x v="1059"/>
    <n v="1"/>
    <n v="0"/>
    <x v="1"/>
    <n v="0"/>
    <x v="0"/>
    <x v="1"/>
    <x v="0"/>
  </r>
  <r>
    <x v="5082"/>
    <s v="26/12/2018"/>
    <x v="806"/>
    <x v="31"/>
    <x v="0"/>
    <x v="1"/>
    <x v="1"/>
    <x v="0"/>
    <x v="0"/>
    <x v="0"/>
    <x v="0"/>
    <x v="0"/>
    <n v="0"/>
    <n v="1"/>
    <n v="0"/>
    <x v="69"/>
    <n v="0"/>
    <n v="0"/>
    <x v="0"/>
    <n v="0"/>
    <x v="0"/>
    <x v="0"/>
    <x v="0"/>
  </r>
  <r>
    <x v="5083"/>
    <s v="26/12/2018"/>
    <x v="805"/>
    <x v="14"/>
    <x v="0"/>
    <x v="0"/>
    <x v="0"/>
    <x v="5"/>
    <x v="2"/>
    <x v="0"/>
    <x v="1"/>
    <x v="0"/>
    <n v="0"/>
    <n v="0"/>
    <n v="0"/>
    <x v="285"/>
    <n v="0"/>
    <n v="1"/>
    <x v="0"/>
    <n v="0"/>
    <x v="0"/>
    <x v="0"/>
    <x v="1"/>
  </r>
  <r>
    <x v="5084"/>
    <s v="26/12/2018"/>
    <x v="806"/>
    <x v="27"/>
    <x v="1"/>
    <x v="0"/>
    <x v="0"/>
    <x v="0"/>
    <x v="2"/>
    <x v="0"/>
    <x v="0"/>
    <x v="1"/>
    <n v="0"/>
    <n v="0"/>
    <n v="1"/>
    <x v="213"/>
    <n v="0"/>
    <n v="1"/>
    <x v="0"/>
    <n v="1"/>
    <x v="0"/>
    <x v="0"/>
    <x v="0"/>
  </r>
  <r>
    <x v="5085"/>
    <s v="26/12/2018"/>
    <x v="812"/>
    <x v="38"/>
    <x v="0"/>
    <x v="1"/>
    <x v="0"/>
    <x v="8"/>
    <x v="0"/>
    <x v="0"/>
    <x v="1"/>
    <x v="0"/>
    <n v="0"/>
    <n v="1"/>
    <n v="0"/>
    <x v="87"/>
    <n v="1"/>
    <n v="1"/>
    <x v="0"/>
    <n v="1"/>
    <x v="0"/>
    <x v="0"/>
    <x v="1"/>
  </r>
  <r>
    <x v="5086"/>
    <s v="26/12/2018"/>
    <x v="799"/>
    <x v="55"/>
    <x v="0"/>
    <x v="1"/>
    <x v="0"/>
    <x v="19"/>
    <x v="0"/>
    <x v="0"/>
    <x v="0"/>
    <x v="1"/>
    <n v="1"/>
    <n v="1"/>
    <n v="0"/>
    <x v="283"/>
    <n v="0"/>
    <n v="1"/>
    <x v="1"/>
    <n v="0"/>
    <x v="0"/>
    <x v="0"/>
    <x v="0"/>
  </r>
  <r>
    <x v="5087"/>
    <s v="26/12/2018"/>
    <x v="799"/>
    <x v="55"/>
    <x v="0"/>
    <x v="1"/>
    <x v="0"/>
    <x v="19"/>
    <x v="0"/>
    <x v="0"/>
    <x v="0"/>
    <x v="1"/>
    <n v="1"/>
    <n v="1"/>
    <n v="0"/>
    <x v="283"/>
    <n v="0"/>
    <n v="1"/>
    <x v="1"/>
    <n v="0"/>
    <x v="0"/>
    <x v="0"/>
    <x v="0"/>
  </r>
  <r>
    <x v="5088"/>
    <s v="26/12/2018"/>
    <x v="826"/>
    <x v="18"/>
    <x v="0"/>
    <x v="1"/>
    <x v="0"/>
    <x v="46"/>
    <x v="0"/>
    <x v="0"/>
    <x v="0"/>
    <x v="1"/>
    <n v="0"/>
    <n v="1"/>
    <n v="0"/>
    <x v="864"/>
    <n v="0"/>
    <n v="1"/>
    <x v="0"/>
    <n v="1"/>
    <x v="0"/>
    <x v="0"/>
    <x v="0"/>
  </r>
  <r>
    <x v="5089"/>
    <s v="26/12/2018"/>
    <x v="817"/>
    <x v="12"/>
    <x v="1"/>
    <x v="1"/>
    <x v="0"/>
    <x v="13"/>
    <x v="0"/>
    <x v="0"/>
    <x v="0"/>
    <x v="0"/>
    <n v="1"/>
    <n v="1"/>
    <n v="0"/>
    <x v="1064"/>
    <n v="1"/>
    <n v="1"/>
    <x v="0"/>
    <n v="1"/>
    <x v="0"/>
    <x v="0"/>
    <x v="0"/>
  </r>
  <r>
    <x v="5090"/>
    <s v="27/12/2018"/>
    <x v="801"/>
    <x v="15"/>
    <x v="0"/>
    <x v="1"/>
    <x v="0"/>
    <x v="8"/>
    <x v="0"/>
    <x v="0"/>
    <x v="0"/>
    <x v="0"/>
    <n v="0"/>
    <n v="1"/>
    <n v="1"/>
    <x v="876"/>
    <n v="1"/>
    <n v="0"/>
    <x v="0"/>
    <n v="1"/>
    <x v="1"/>
    <x v="0"/>
    <x v="0"/>
  </r>
  <r>
    <x v="5091"/>
    <s v="27/12/2018"/>
    <x v="827"/>
    <x v="55"/>
    <x v="1"/>
    <x v="1"/>
    <x v="0"/>
    <x v="15"/>
    <x v="0"/>
    <x v="0"/>
    <x v="0"/>
    <x v="0"/>
    <n v="0"/>
    <n v="0"/>
    <n v="0"/>
    <x v="415"/>
    <n v="0"/>
    <n v="0"/>
    <x v="1"/>
    <n v="0"/>
    <x v="0"/>
    <x v="0"/>
    <x v="0"/>
  </r>
  <r>
    <x v="5092"/>
    <s v="27/12/2018"/>
    <x v="828"/>
    <x v="36"/>
    <x v="0"/>
    <x v="1"/>
    <x v="0"/>
    <x v="14"/>
    <x v="0"/>
    <x v="0"/>
    <x v="0"/>
    <x v="0"/>
    <n v="0"/>
    <n v="1"/>
    <n v="1"/>
    <x v="112"/>
    <n v="1"/>
    <n v="0"/>
    <x v="0"/>
    <n v="1"/>
    <x v="0"/>
    <x v="0"/>
    <x v="0"/>
  </r>
  <r>
    <x v="5093"/>
    <s v="27/12/2018"/>
    <x v="817"/>
    <x v="14"/>
    <x v="0"/>
    <x v="1"/>
    <x v="0"/>
    <x v="9"/>
    <x v="2"/>
    <x v="0"/>
    <x v="0"/>
    <x v="1"/>
    <n v="0"/>
    <n v="1"/>
    <n v="0"/>
    <x v="496"/>
    <n v="0"/>
    <n v="0"/>
    <x v="0"/>
    <n v="0"/>
    <x v="0"/>
    <x v="0"/>
    <x v="0"/>
  </r>
  <r>
    <x v="5094"/>
    <s v="27/12/2018"/>
    <x v="817"/>
    <x v="14"/>
    <x v="0"/>
    <x v="1"/>
    <x v="0"/>
    <x v="9"/>
    <x v="2"/>
    <x v="0"/>
    <x v="0"/>
    <x v="1"/>
    <n v="0"/>
    <n v="1"/>
    <n v="0"/>
    <x v="496"/>
    <n v="0"/>
    <n v="0"/>
    <x v="0"/>
    <n v="0"/>
    <x v="0"/>
    <x v="0"/>
    <x v="0"/>
  </r>
  <r>
    <x v="5095"/>
    <s v="27/12/2018"/>
    <x v="817"/>
    <x v="14"/>
    <x v="1"/>
    <x v="1"/>
    <x v="0"/>
    <x v="9"/>
    <x v="0"/>
    <x v="0"/>
    <x v="0"/>
    <x v="0"/>
    <n v="1"/>
    <n v="1"/>
    <n v="0"/>
    <x v="94"/>
    <n v="1"/>
    <n v="0"/>
    <x v="0"/>
    <n v="1"/>
    <x v="0"/>
    <x v="0"/>
    <x v="0"/>
  </r>
  <r>
    <x v="5096"/>
    <s v="27/12/2018"/>
    <x v="808"/>
    <x v="2"/>
    <x v="0"/>
    <x v="0"/>
    <x v="0"/>
    <x v="10"/>
    <x v="0"/>
    <x v="0"/>
    <x v="1"/>
    <x v="0"/>
    <n v="0"/>
    <n v="1"/>
    <n v="0"/>
    <x v="320"/>
    <n v="0"/>
    <n v="1"/>
    <x v="1"/>
    <n v="0"/>
    <x v="0"/>
    <x v="0"/>
    <x v="1"/>
  </r>
  <r>
    <x v="5097"/>
    <s v="27/12/2018"/>
    <x v="808"/>
    <x v="22"/>
    <x v="0"/>
    <x v="1"/>
    <x v="0"/>
    <x v="10"/>
    <x v="0"/>
    <x v="0"/>
    <x v="0"/>
    <x v="1"/>
    <n v="1"/>
    <n v="1"/>
    <n v="1"/>
    <x v="933"/>
    <n v="0"/>
    <n v="1"/>
    <x v="1"/>
    <n v="1"/>
    <x v="0"/>
    <x v="0"/>
    <x v="0"/>
  </r>
  <r>
    <x v="5098"/>
    <s v="27/12/2018"/>
    <x v="825"/>
    <x v="22"/>
    <x v="0"/>
    <x v="1"/>
    <x v="0"/>
    <x v="4"/>
    <x v="0"/>
    <x v="0"/>
    <x v="0"/>
    <x v="1"/>
    <n v="1"/>
    <n v="1"/>
    <n v="1"/>
    <x v="215"/>
    <n v="1"/>
    <n v="1"/>
    <x v="0"/>
    <n v="1"/>
    <x v="0"/>
    <x v="0"/>
    <x v="0"/>
  </r>
  <r>
    <x v="5099"/>
    <s v="27/12/2018"/>
    <x v="808"/>
    <x v="2"/>
    <x v="0"/>
    <x v="1"/>
    <x v="0"/>
    <x v="10"/>
    <x v="0"/>
    <x v="1"/>
    <x v="0"/>
    <x v="0"/>
    <n v="0"/>
    <n v="1"/>
    <n v="0"/>
    <x v="313"/>
    <n v="0"/>
    <n v="1"/>
    <x v="1"/>
    <n v="0"/>
    <x v="0"/>
    <x v="0"/>
    <x v="1"/>
  </r>
  <r>
    <x v="5100"/>
    <s v="27/12/2018"/>
    <x v="808"/>
    <x v="5"/>
    <x v="0"/>
    <x v="1"/>
    <x v="0"/>
    <x v="10"/>
    <x v="0"/>
    <x v="0"/>
    <x v="1"/>
    <x v="1"/>
    <n v="0"/>
    <n v="1"/>
    <n v="0"/>
    <x v="44"/>
    <n v="0"/>
    <n v="1"/>
    <x v="1"/>
    <n v="0"/>
    <x v="0"/>
    <x v="0"/>
    <x v="1"/>
  </r>
  <r>
    <x v="5101"/>
    <s v="27/12/2018"/>
    <x v="817"/>
    <x v="2"/>
    <x v="0"/>
    <x v="1"/>
    <x v="0"/>
    <x v="9"/>
    <x v="0"/>
    <x v="1"/>
    <x v="0"/>
    <x v="1"/>
    <n v="1"/>
    <n v="1"/>
    <n v="0"/>
    <x v="188"/>
    <n v="0"/>
    <n v="1"/>
    <x v="1"/>
    <n v="0"/>
    <x v="0"/>
    <x v="0"/>
    <x v="1"/>
  </r>
  <r>
    <x v="5102"/>
    <s v="28/12/2018"/>
    <x v="817"/>
    <x v="18"/>
    <x v="0"/>
    <x v="0"/>
    <x v="0"/>
    <x v="19"/>
    <x v="0"/>
    <x v="0"/>
    <x v="0"/>
    <x v="0"/>
    <n v="0"/>
    <n v="1"/>
    <n v="0"/>
    <x v="441"/>
    <n v="0"/>
    <n v="0"/>
    <x v="0"/>
    <n v="0"/>
    <x v="0"/>
    <x v="0"/>
    <x v="0"/>
  </r>
  <r>
    <x v="5103"/>
    <s v="28/12/2018"/>
    <x v="808"/>
    <x v="2"/>
    <x v="1"/>
    <x v="0"/>
    <x v="0"/>
    <x v="7"/>
    <x v="0"/>
    <x v="0"/>
    <x v="0"/>
    <x v="1"/>
    <n v="1"/>
    <n v="1"/>
    <n v="0"/>
    <x v="69"/>
    <n v="0"/>
    <n v="0"/>
    <x v="0"/>
    <n v="0"/>
    <x v="0"/>
    <x v="0"/>
    <x v="0"/>
  </r>
  <r>
    <x v="5104"/>
    <s v="28/12/2018"/>
    <x v="829"/>
    <x v="25"/>
    <x v="0"/>
    <x v="0"/>
    <x v="0"/>
    <x v="15"/>
    <x v="0"/>
    <x v="0"/>
    <x v="0"/>
    <x v="0"/>
    <n v="0"/>
    <n v="0"/>
    <n v="0"/>
    <x v="764"/>
    <n v="0"/>
    <n v="0"/>
    <x v="0"/>
    <n v="0"/>
    <x v="0"/>
    <x v="0"/>
    <x v="0"/>
  </r>
  <r>
    <x v="5105"/>
    <s v="28/12/2018"/>
    <x v="795"/>
    <x v="9"/>
    <x v="0"/>
    <x v="1"/>
    <x v="0"/>
    <x v="3"/>
    <x v="2"/>
    <x v="0"/>
    <x v="0"/>
    <x v="0"/>
    <n v="1"/>
    <n v="1"/>
    <n v="1"/>
    <x v="290"/>
    <n v="0"/>
    <n v="0"/>
    <x v="1"/>
    <n v="1"/>
    <x v="0"/>
    <x v="0"/>
    <x v="0"/>
  </r>
  <r>
    <x v="5106"/>
    <s v="28/12/2018"/>
    <x v="801"/>
    <x v="26"/>
    <x v="0"/>
    <x v="1"/>
    <x v="0"/>
    <x v="2"/>
    <x v="0"/>
    <x v="0"/>
    <x v="0"/>
    <x v="0"/>
    <n v="0"/>
    <n v="0"/>
    <n v="1"/>
    <x v="458"/>
    <n v="1"/>
    <n v="0"/>
    <x v="1"/>
    <n v="1"/>
    <x v="0"/>
    <x v="0"/>
    <x v="0"/>
  </r>
  <r>
    <x v="5107"/>
    <s v="28/12/2018"/>
    <x v="808"/>
    <x v="26"/>
    <x v="1"/>
    <x v="1"/>
    <x v="0"/>
    <x v="7"/>
    <x v="0"/>
    <x v="0"/>
    <x v="0"/>
    <x v="0"/>
    <n v="0"/>
    <n v="0"/>
    <n v="0"/>
    <x v="1180"/>
    <n v="1"/>
    <n v="0"/>
    <x v="0"/>
    <n v="0"/>
    <x v="0"/>
    <x v="0"/>
    <x v="0"/>
  </r>
  <r>
    <x v="5108"/>
    <s v="28/12/2018"/>
    <x v="814"/>
    <x v="1"/>
    <x v="1"/>
    <x v="1"/>
    <x v="0"/>
    <x v="0"/>
    <x v="0"/>
    <x v="0"/>
    <x v="0"/>
    <x v="0"/>
    <n v="0"/>
    <n v="0"/>
    <n v="0"/>
    <x v="444"/>
    <n v="1"/>
    <n v="0"/>
    <x v="1"/>
    <n v="0"/>
    <x v="0"/>
    <x v="1"/>
    <x v="0"/>
  </r>
  <r>
    <x v="5109"/>
    <s v="28/12/2018"/>
    <x v="830"/>
    <x v="2"/>
    <x v="0"/>
    <x v="1"/>
    <x v="0"/>
    <x v="9"/>
    <x v="2"/>
    <x v="0"/>
    <x v="0"/>
    <x v="0"/>
    <n v="1"/>
    <n v="1"/>
    <n v="0"/>
    <x v="1060"/>
    <n v="0"/>
    <n v="0"/>
    <x v="1"/>
    <n v="0"/>
    <x v="0"/>
    <x v="0"/>
    <x v="0"/>
  </r>
  <r>
    <x v="5110"/>
    <s v="28/12/2018"/>
    <x v="814"/>
    <x v="60"/>
    <x v="1"/>
    <x v="0"/>
    <x v="1"/>
    <x v="0"/>
    <x v="0"/>
    <x v="0"/>
    <x v="0"/>
    <x v="1"/>
    <n v="1"/>
    <n v="1"/>
    <n v="0"/>
    <x v="404"/>
    <n v="0"/>
    <n v="0"/>
    <x v="1"/>
    <n v="0"/>
    <x v="0"/>
    <x v="0"/>
    <x v="0"/>
  </r>
  <r>
    <x v="5111"/>
    <s v="28/12/2018"/>
    <x v="795"/>
    <x v="14"/>
    <x v="0"/>
    <x v="0"/>
    <x v="0"/>
    <x v="3"/>
    <x v="0"/>
    <x v="0"/>
    <x v="0"/>
    <x v="1"/>
    <n v="1"/>
    <n v="1"/>
    <n v="0"/>
    <x v="104"/>
    <n v="0"/>
    <n v="1"/>
    <x v="1"/>
    <n v="0"/>
    <x v="0"/>
    <x v="0"/>
    <x v="0"/>
  </r>
  <r>
    <x v="5112"/>
    <s v="28/12/2018"/>
    <x v="830"/>
    <x v="5"/>
    <x v="0"/>
    <x v="1"/>
    <x v="0"/>
    <x v="9"/>
    <x v="0"/>
    <x v="0"/>
    <x v="0"/>
    <x v="0"/>
    <n v="0"/>
    <n v="1"/>
    <n v="0"/>
    <x v="817"/>
    <n v="0"/>
    <n v="1"/>
    <x v="1"/>
    <n v="1"/>
    <x v="0"/>
    <x v="0"/>
    <x v="0"/>
  </r>
  <r>
    <x v="5113"/>
    <s v="28/12/2018"/>
    <x v="801"/>
    <x v="18"/>
    <x v="0"/>
    <x v="1"/>
    <x v="0"/>
    <x v="2"/>
    <x v="0"/>
    <x v="0"/>
    <x v="0"/>
    <x v="0"/>
    <n v="0"/>
    <n v="1"/>
    <n v="0"/>
    <x v="990"/>
    <n v="0"/>
    <n v="1"/>
    <x v="0"/>
    <n v="1"/>
    <x v="0"/>
    <x v="0"/>
    <x v="0"/>
  </r>
  <r>
    <x v="5114"/>
    <s v="28/12/2018"/>
    <x v="795"/>
    <x v="46"/>
    <x v="0"/>
    <x v="1"/>
    <x v="1"/>
    <x v="3"/>
    <x v="0"/>
    <x v="0"/>
    <x v="0"/>
    <x v="0"/>
    <n v="1"/>
    <n v="1"/>
    <n v="0"/>
    <x v="982"/>
    <n v="0"/>
    <n v="1"/>
    <x v="1"/>
    <n v="0"/>
    <x v="0"/>
    <x v="0"/>
    <x v="0"/>
  </r>
  <r>
    <x v="5115"/>
    <s v="29/12/2018"/>
    <x v="812"/>
    <x v="70"/>
    <x v="0"/>
    <x v="0"/>
    <x v="0"/>
    <x v="9"/>
    <x v="0"/>
    <x v="0"/>
    <x v="0"/>
    <x v="1"/>
    <n v="0"/>
    <n v="0"/>
    <n v="0"/>
    <x v="612"/>
    <n v="1"/>
    <n v="0"/>
    <x v="1"/>
    <n v="0"/>
    <x v="0"/>
    <x v="0"/>
    <x v="0"/>
  </r>
  <r>
    <x v="5116"/>
    <s v="29/12/2018"/>
    <x v="808"/>
    <x v="73"/>
    <x v="1"/>
    <x v="0"/>
    <x v="0"/>
    <x v="0"/>
    <x v="0"/>
    <x v="0"/>
    <x v="0"/>
    <x v="1"/>
    <n v="0"/>
    <n v="0"/>
    <n v="0"/>
    <x v="614"/>
    <n v="0"/>
    <n v="0"/>
    <x v="1"/>
    <n v="0"/>
    <x v="0"/>
    <x v="0"/>
    <x v="0"/>
  </r>
  <r>
    <x v="5117"/>
    <s v="29/12/2018"/>
    <x v="812"/>
    <x v="7"/>
    <x v="0"/>
    <x v="0"/>
    <x v="0"/>
    <x v="9"/>
    <x v="2"/>
    <x v="0"/>
    <x v="0"/>
    <x v="0"/>
    <n v="1"/>
    <n v="1"/>
    <n v="0"/>
    <x v="703"/>
    <n v="1"/>
    <n v="0"/>
    <x v="0"/>
    <n v="1"/>
    <x v="0"/>
    <x v="0"/>
    <x v="0"/>
  </r>
  <r>
    <x v="5118"/>
    <s v="29/12/2018"/>
    <x v="830"/>
    <x v="27"/>
    <x v="0"/>
    <x v="1"/>
    <x v="0"/>
    <x v="19"/>
    <x v="0"/>
    <x v="0"/>
    <x v="0"/>
    <x v="0"/>
    <n v="1"/>
    <n v="1"/>
    <n v="0"/>
    <x v="1181"/>
    <n v="0"/>
    <n v="0"/>
    <x v="0"/>
    <n v="1"/>
    <x v="0"/>
    <x v="0"/>
    <x v="0"/>
  </r>
  <r>
    <x v="5119"/>
    <s v="29/12/2018"/>
    <x v="828"/>
    <x v="22"/>
    <x v="1"/>
    <x v="1"/>
    <x v="0"/>
    <x v="11"/>
    <x v="0"/>
    <x v="0"/>
    <x v="0"/>
    <x v="1"/>
    <n v="1"/>
    <n v="1"/>
    <n v="0"/>
    <x v="40"/>
    <n v="0"/>
    <n v="0"/>
    <x v="1"/>
    <n v="0"/>
    <x v="0"/>
    <x v="0"/>
    <x v="0"/>
  </r>
  <r>
    <x v="5120"/>
    <s v="29/12/2018"/>
    <x v="799"/>
    <x v="33"/>
    <x v="1"/>
    <x v="1"/>
    <x v="0"/>
    <x v="7"/>
    <x v="0"/>
    <x v="0"/>
    <x v="0"/>
    <x v="0"/>
    <n v="0"/>
    <n v="0"/>
    <n v="1"/>
    <x v="691"/>
    <n v="0"/>
    <n v="0"/>
    <x v="1"/>
    <n v="1"/>
    <x v="0"/>
    <x v="0"/>
    <x v="0"/>
  </r>
  <r>
    <x v="5121"/>
    <s v="29/12/2018"/>
    <x v="799"/>
    <x v="33"/>
    <x v="1"/>
    <x v="1"/>
    <x v="0"/>
    <x v="7"/>
    <x v="0"/>
    <x v="0"/>
    <x v="0"/>
    <x v="0"/>
    <n v="0"/>
    <n v="0"/>
    <n v="1"/>
    <x v="691"/>
    <n v="0"/>
    <n v="0"/>
    <x v="1"/>
    <n v="1"/>
    <x v="0"/>
    <x v="0"/>
    <x v="0"/>
  </r>
  <r>
    <x v="5122"/>
    <s v="29/12/2018"/>
    <x v="808"/>
    <x v="55"/>
    <x v="1"/>
    <x v="0"/>
    <x v="1"/>
    <x v="0"/>
    <x v="0"/>
    <x v="0"/>
    <x v="0"/>
    <x v="1"/>
    <n v="1"/>
    <n v="1"/>
    <n v="0"/>
    <x v="719"/>
    <n v="0"/>
    <n v="0"/>
    <x v="1"/>
    <n v="0"/>
    <x v="0"/>
    <x v="0"/>
    <x v="0"/>
  </r>
  <r>
    <x v="5123"/>
    <s v="29/12/2018"/>
    <x v="799"/>
    <x v="5"/>
    <x v="1"/>
    <x v="0"/>
    <x v="0"/>
    <x v="7"/>
    <x v="0"/>
    <x v="0"/>
    <x v="0"/>
    <x v="1"/>
    <n v="0"/>
    <n v="0"/>
    <n v="0"/>
    <x v="46"/>
    <n v="0"/>
    <n v="1"/>
    <x v="1"/>
    <n v="0"/>
    <x v="0"/>
    <x v="0"/>
    <x v="0"/>
  </r>
  <r>
    <x v="5124"/>
    <s v="29/12/2018"/>
    <x v="801"/>
    <x v="22"/>
    <x v="0"/>
    <x v="1"/>
    <x v="0"/>
    <x v="13"/>
    <x v="0"/>
    <x v="0"/>
    <x v="1"/>
    <x v="1"/>
    <n v="0"/>
    <n v="1"/>
    <n v="0"/>
    <x v="120"/>
    <n v="0"/>
    <n v="1"/>
    <x v="1"/>
    <n v="0"/>
    <x v="0"/>
    <x v="0"/>
    <x v="1"/>
  </r>
  <r>
    <x v="5125"/>
    <s v="29/12/2018"/>
    <x v="829"/>
    <x v="15"/>
    <x v="0"/>
    <x v="1"/>
    <x v="0"/>
    <x v="28"/>
    <x v="0"/>
    <x v="0"/>
    <x v="0"/>
    <x v="0"/>
    <n v="0"/>
    <n v="0"/>
    <n v="0"/>
    <x v="88"/>
    <n v="0"/>
    <n v="1"/>
    <x v="0"/>
    <n v="0"/>
    <x v="0"/>
    <x v="0"/>
    <x v="0"/>
  </r>
  <r>
    <x v="5126"/>
    <s v="29/12/2018"/>
    <x v="828"/>
    <x v="5"/>
    <x v="1"/>
    <x v="1"/>
    <x v="0"/>
    <x v="11"/>
    <x v="0"/>
    <x v="0"/>
    <x v="0"/>
    <x v="0"/>
    <n v="1"/>
    <n v="1"/>
    <n v="0"/>
    <x v="145"/>
    <n v="1"/>
    <n v="1"/>
    <x v="0"/>
    <n v="1"/>
    <x v="0"/>
    <x v="1"/>
    <x v="0"/>
  </r>
  <r>
    <x v="5127"/>
    <s v="29/12/2018"/>
    <x v="820"/>
    <x v="30"/>
    <x v="0"/>
    <x v="1"/>
    <x v="0"/>
    <x v="2"/>
    <x v="0"/>
    <x v="0"/>
    <x v="0"/>
    <x v="0"/>
    <n v="0"/>
    <n v="0"/>
    <n v="0"/>
    <x v="201"/>
    <n v="0"/>
    <n v="1"/>
    <x v="0"/>
    <n v="1"/>
    <x v="0"/>
    <x v="0"/>
    <x v="0"/>
  </r>
  <r>
    <x v="5128"/>
    <s v="29/12/2018"/>
    <x v="820"/>
    <x v="30"/>
    <x v="0"/>
    <x v="1"/>
    <x v="0"/>
    <x v="2"/>
    <x v="0"/>
    <x v="0"/>
    <x v="0"/>
    <x v="1"/>
    <n v="0"/>
    <n v="0"/>
    <n v="0"/>
    <x v="201"/>
    <n v="0"/>
    <n v="1"/>
    <x v="0"/>
    <n v="1"/>
    <x v="0"/>
    <x v="0"/>
    <x v="0"/>
  </r>
  <r>
    <x v="5129"/>
    <s v="29/12/2018"/>
    <x v="808"/>
    <x v="36"/>
    <x v="0"/>
    <x v="1"/>
    <x v="0"/>
    <x v="0"/>
    <x v="0"/>
    <x v="0"/>
    <x v="1"/>
    <x v="1"/>
    <n v="0"/>
    <n v="1"/>
    <n v="0"/>
    <x v="584"/>
    <n v="0"/>
    <n v="1"/>
    <x v="0"/>
    <n v="0"/>
    <x v="0"/>
    <x v="0"/>
    <x v="1"/>
  </r>
  <r>
    <x v="5130"/>
    <s v="29/12/2018"/>
    <x v="830"/>
    <x v="2"/>
    <x v="1"/>
    <x v="1"/>
    <x v="0"/>
    <x v="19"/>
    <x v="0"/>
    <x v="0"/>
    <x v="0"/>
    <x v="1"/>
    <n v="0"/>
    <n v="1"/>
    <n v="0"/>
    <x v="767"/>
    <n v="0"/>
    <n v="1"/>
    <x v="1"/>
    <n v="0"/>
    <x v="0"/>
    <x v="0"/>
    <x v="0"/>
  </r>
  <r>
    <x v="5131"/>
    <s v="30/12/2018"/>
    <x v="795"/>
    <x v="3"/>
    <x v="1"/>
    <x v="0"/>
    <x v="0"/>
    <x v="7"/>
    <x v="0"/>
    <x v="0"/>
    <x v="0"/>
    <x v="1"/>
    <n v="1"/>
    <n v="1"/>
    <n v="0"/>
    <x v="510"/>
    <n v="0"/>
    <n v="0"/>
    <x v="1"/>
    <n v="0"/>
    <x v="0"/>
    <x v="0"/>
    <x v="0"/>
  </r>
  <r>
    <x v="5132"/>
    <s v="30/12/2018"/>
    <x v="831"/>
    <x v="45"/>
    <x v="0"/>
    <x v="1"/>
    <x v="0"/>
    <x v="14"/>
    <x v="0"/>
    <x v="0"/>
    <x v="0"/>
    <x v="1"/>
    <n v="1"/>
    <n v="1"/>
    <n v="0"/>
    <x v="415"/>
    <n v="0"/>
    <n v="0"/>
    <x v="1"/>
    <n v="0"/>
    <x v="0"/>
    <x v="0"/>
    <x v="0"/>
  </r>
  <r>
    <x v="5133"/>
    <s v="30/12/2018"/>
    <x v="795"/>
    <x v="51"/>
    <x v="0"/>
    <x v="1"/>
    <x v="0"/>
    <x v="7"/>
    <x v="0"/>
    <x v="0"/>
    <x v="0"/>
    <x v="1"/>
    <n v="1"/>
    <n v="1"/>
    <n v="0"/>
    <x v="395"/>
    <n v="0"/>
    <n v="0"/>
    <x v="1"/>
    <n v="0"/>
    <x v="0"/>
    <x v="0"/>
    <x v="0"/>
  </r>
  <r>
    <x v="5134"/>
    <s v="30/12/2018"/>
    <x v="799"/>
    <x v="67"/>
    <x v="0"/>
    <x v="1"/>
    <x v="0"/>
    <x v="0"/>
    <x v="0"/>
    <x v="0"/>
    <x v="0"/>
    <x v="1"/>
    <n v="0"/>
    <n v="0"/>
    <n v="0"/>
    <x v="695"/>
    <n v="0"/>
    <n v="0"/>
    <x v="1"/>
    <n v="0"/>
    <x v="0"/>
    <x v="0"/>
    <x v="0"/>
  </r>
  <r>
    <x v="5135"/>
    <s v="30/12/2018"/>
    <x v="817"/>
    <x v="1"/>
    <x v="1"/>
    <x v="1"/>
    <x v="0"/>
    <x v="10"/>
    <x v="0"/>
    <x v="0"/>
    <x v="0"/>
    <x v="1"/>
    <n v="0"/>
    <n v="0"/>
    <n v="0"/>
    <x v="596"/>
    <n v="0"/>
    <n v="0"/>
    <x v="1"/>
    <n v="0"/>
    <x v="0"/>
    <x v="1"/>
    <x v="0"/>
  </r>
  <r>
    <x v="5136"/>
    <s v="30/12/2018"/>
    <x v="830"/>
    <x v="22"/>
    <x v="0"/>
    <x v="1"/>
    <x v="0"/>
    <x v="3"/>
    <x v="0"/>
    <x v="0"/>
    <x v="0"/>
    <x v="1"/>
    <n v="1"/>
    <n v="1"/>
    <n v="0"/>
    <x v="591"/>
    <n v="1"/>
    <n v="0"/>
    <x v="1"/>
    <n v="0"/>
    <x v="0"/>
    <x v="1"/>
    <x v="0"/>
  </r>
  <r>
    <x v="5137"/>
    <s v="30/12/2018"/>
    <x v="820"/>
    <x v="10"/>
    <x v="1"/>
    <x v="1"/>
    <x v="0"/>
    <x v="13"/>
    <x v="0"/>
    <x v="0"/>
    <x v="0"/>
    <x v="0"/>
    <n v="0"/>
    <n v="0"/>
    <n v="0"/>
    <x v="1027"/>
    <n v="0"/>
    <n v="0"/>
    <x v="0"/>
    <n v="0"/>
    <x v="0"/>
    <x v="0"/>
    <x v="0"/>
  </r>
  <r>
    <x v="5138"/>
    <s v="30/12/2018"/>
    <x v="812"/>
    <x v="8"/>
    <x v="1"/>
    <x v="1"/>
    <x v="0"/>
    <x v="19"/>
    <x v="0"/>
    <x v="0"/>
    <x v="0"/>
    <x v="1"/>
    <n v="1"/>
    <n v="1"/>
    <n v="1"/>
    <x v="638"/>
    <n v="1"/>
    <n v="0"/>
    <x v="1"/>
    <n v="1"/>
    <x v="0"/>
    <x v="0"/>
    <x v="0"/>
  </r>
  <r>
    <x v="5139"/>
    <d v="2018-12-30T00:00:00"/>
    <x v="824"/>
    <x v="55"/>
    <x v="0"/>
    <x v="0"/>
    <x v="0"/>
    <x v="18"/>
    <x v="1"/>
    <x v="0"/>
    <x v="0"/>
    <x v="1"/>
    <n v="0"/>
    <n v="0"/>
    <n v="0"/>
    <x v="655"/>
    <n v="0"/>
    <n v="1"/>
    <x v="0"/>
    <n v="0"/>
    <x v="0"/>
    <x v="0"/>
    <x v="0"/>
  </r>
  <r>
    <x v="5140"/>
    <s v="30/12/2018"/>
    <x v="828"/>
    <x v="12"/>
    <x v="0"/>
    <x v="0"/>
    <x v="0"/>
    <x v="8"/>
    <x v="0"/>
    <x v="0"/>
    <x v="0"/>
    <x v="1"/>
    <n v="0"/>
    <n v="0"/>
    <n v="1"/>
    <x v="146"/>
    <n v="0"/>
    <n v="1"/>
    <x v="0"/>
    <n v="1"/>
    <x v="0"/>
    <x v="0"/>
    <x v="0"/>
  </r>
  <r>
    <x v="5141"/>
    <s v="30/12/2018"/>
    <x v="830"/>
    <x v="6"/>
    <x v="1"/>
    <x v="1"/>
    <x v="0"/>
    <x v="3"/>
    <x v="0"/>
    <x v="0"/>
    <x v="0"/>
    <x v="1"/>
    <n v="0"/>
    <n v="1"/>
    <n v="0"/>
    <x v="657"/>
    <n v="0"/>
    <n v="1"/>
    <x v="1"/>
    <n v="0"/>
    <x v="0"/>
    <x v="0"/>
    <x v="0"/>
  </r>
  <r>
    <x v="5142"/>
    <s v="30/12/2018"/>
    <x v="820"/>
    <x v="2"/>
    <x v="0"/>
    <x v="1"/>
    <x v="0"/>
    <x v="13"/>
    <x v="0"/>
    <x v="0"/>
    <x v="0"/>
    <x v="0"/>
    <n v="0"/>
    <n v="1"/>
    <n v="0"/>
    <x v="982"/>
    <n v="0"/>
    <n v="1"/>
    <x v="1"/>
    <n v="0"/>
    <x v="0"/>
    <x v="0"/>
    <x v="0"/>
  </r>
  <r>
    <x v="5143"/>
    <s v="30/12/2018"/>
    <x v="795"/>
    <x v="36"/>
    <x v="0"/>
    <x v="1"/>
    <x v="0"/>
    <x v="7"/>
    <x v="2"/>
    <x v="0"/>
    <x v="0"/>
    <x v="1"/>
    <n v="0"/>
    <n v="0"/>
    <n v="0"/>
    <x v="382"/>
    <n v="0"/>
    <n v="1"/>
    <x v="0"/>
    <n v="0"/>
    <x v="0"/>
    <x v="0"/>
    <x v="0"/>
  </r>
  <r>
    <x v="5144"/>
    <s v="31/12/2018"/>
    <x v="830"/>
    <x v="2"/>
    <x v="1"/>
    <x v="1"/>
    <x v="0"/>
    <x v="10"/>
    <x v="0"/>
    <x v="0"/>
    <x v="0"/>
    <x v="0"/>
    <n v="1"/>
    <n v="1"/>
    <n v="0"/>
    <x v="127"/>
    <n v="1"/>
    <n v="0"/>
    <x v="0"/>
    <n v="0"/>
    <x v="0"/>
    <x v="0"/>
    <x v="0"/>
  </r>
  <r>
    <x v="5145"/>
    <s v="31/12/2018"/>
    <x v="801"/>
    <x v="14"/>
    <x v="0"/>
    <x v="0"/>
    <x v="0"/>
    <x v="19"/>
    <x v="0"/>
    <x v="0"/>
    <x v="1"/>
    <x v="0"/>
    <n v="0"/>
    <n v="1"/>
    <n v="0"/>
    <x v="1092"/>
    <n v="0"/>
    <n v="0"/>
    <x v="0"/>
    <n v="0"/>
    <x v="0"/>
    <x v="0"/>
    <x v="1"/>
  </r>
  <r>
    <x v="5146"/>
    <s v="31/12/2018"/>
    <x v="802"/>
    <x v="37"/>
    <x v="0"/>
    <x v="1"/>
    <x v="0"/>
    <x v="14"/>
    <x v="0"/>
    <x v="0"/>
    <x v="0"/>
    <x v="0"/>
    <n v="1"/>
    <n v="1"/>
    <n v="0"/>
    <x v="537"/>
    <n v="0"/>
    <n v="0"/>
    <x v="0"/>
    <n v="0"/>
    <x v="0"/>
    <x v="0"/>
    <x v="0"/>
  </r>
  <r>
    <x v="5147"/>
    <s v="31/12/2018"/>
    <x v="830"/>
    <x v="2"/>
    <x v="0"/>
    <x v="1"/>
    <x v="0"/>
    <x v="10"/>
    <x v="0"/>
    <x v="0"/>
    <x v="0"/>
    <x v="1"/>
    <n v="0"/>
    <n v="0"/>
    <n v="0"/>
    <x v="745"/>
    <n v="0"/>
    <n v="0"/>
    <x v="1"/>
    <n v="0"/>
    <x v="0"/>
    <x v="0"/>
    <x v="0"/>
  </r>
  <r>
    <x v="5148"/>
    <s v="31/12/2018"/>
    <x v="812"/>
    <x v="40"/>
    <x v="0"/>
    <x v="1"/>
    <x v="0"/>
    <x v="3"/>
    <x v="0"/>
    <x v="0"/>
    <x v="0"/>
    <x v="1"/>
    <n v="1"/>
    <n v="1"/>
    <n v="0"/>
    <x v="1166"/>
    <n v="0"/>
    <n v="0"/>
    <x v="0"/>
    <n v="1"/>
    <x v="0"/>
    <x v="0"/>
    <x v="0"/>
  </r>
  <r>
    <x v="5149"/>
    <s v="31/12/2018"/>
    <x v="820"/>
    <x v="5"/>
    <x v="1"/>
    <x v="1"/>
    <x v="0"/>
    <x v="9"/>
    <x v="0"/>
    <x v="0"/>
    <x v="0"/>
    <x v="0"/>
    <n v="0"/>
    <n v="0"/>
    <n v="0"/>
    <x v="337"/>
    <n v="1"/>
    <n v="0"/>
    <x v="0"/>
    <n v="1"/>
    <x v="0"/>
    <x v="0"/>
    <x v="0"/>
  </r>
  <r>
    <x v="5150"/>
    <s v="31/12/2018"/>
    <x v="812"/>
    <x v="29"/>
    <x v="1"/>
    <x v="1"/>
    <x v="0"/>
    <x v="3"/>
    <x v="0"/>
    <x v="0"/>
    <x v="0"/>
    <x v="1"/>
    <n v="1"/>
    <n v="1"/>
    <n v="0"/>
    <x v="689"/>
    <n v="0"/>
    <n v="0"/>
    <x v="1"/>
    <n v="0"/>
    <x v="0"/>
    <x v="0"/>
    <x v="0"/>
  </r>
  <r>
    <x v="5151"/>
    <s v="31/12/2018"/>
    <x v="795"/>
    <x v="9"/>
    <x v="0"/>
    <x v="1"/>
    <x v="0"/>
    <x v="0"/>
    <x v="0"/>
    <x v="0"/>
    <x v="0"/>
    <x v="1"/>
    <n v="0"/>
    <n v="0"/>
    <n v="0"/>
    <x v="121"/>
    <n v="0"/>
    <n v="0"/>
    <x v="0"/>
    <n v="1"/>
    <x v="0"/>
    <x v="0"/>
    <x v="0"/>
  </r>
  <r>
    <x v="5152"/>
    <s v="31/12/2018"/>
    <x v="832"/>
    <x v="26"/>
    <x v="1"/>
    <x v="1"/>
    <x v="0"/>
    <x v="13"/>
    <x v="0"/>
    <x v="0"/>
    <x v="0"/>
    <x v="0"/>
    <n v="1"/>
    <n v="1"/>
    <n v="0"/>
    <x v="451"/>
    <n v="1"/>
    <n v="0"/>
    <x v="1"/>
    <n v="0"/>
    <x v="0"/>
    <x v="1"/>
    <x v="0"/>
  </r>
  <r>
    <x v="5153"/>
    <s v="31/12/2018"/>
    <x v="828"/>
    <x v="51"/>
    <x v="0"/>
    <x v="1"/>
    <x v="1"/>
    <x v="2"/>
    <x v="0"/>
    <x v="0"/>
    <x v="0"/>
    <x v="0"/>
    <n v="1"/>
    <n v="1"/>
    <n v="0"/>
    <x v="2"/>
    <n v="0"/>
    <n v="0"/>
    <x v="0"/>
    <n v="1"/>
    <x v="0"/>
    <x v="0"/>
    <x v="0"/>
  </r>
  <r>
    <x v="5154"/>
    <d v="2018-12-31T00:00:00"/>
    <x v="799"/>
    <x v="7"/>
    <x v="1"/>
    <x v="0"/>
    <x v="0"/>
    <x v="5"/>
    <x v="1"/>
    <x v="0"/>
    <x v="0"/>
    <x v="1"/>
    <n v="1"/>
    <n v="0"/>
    <n v="0"/>
    <x v="152"/>
    <n v="0"/>
    <n v="1"/>
    <x v="1"/>
    <n v="0"/>
    <x v="1"/>
    <x v="0"/>
    <x v="0"/>
  </r>
  <r>
    <x v="5155"/>
    <d v="2018-12-31T00:00:00"/>
    <x v="799"/>
    <x v="57"/>
    <x v="1"/>
    <x v="1"/>
    <x v="0"/>
    <x v="5"/>
    <x v="1"/>
    <x v="0"/>
    <x v="0"/>
    <x v="1"/>
    <n v="0"/>
    <n v="0"/>
    <n v="0"/>
    <x v="719"/>
    <n v="1"/>
    <n v="1"/>
    <x v="1"/>
    <n v="0"/>
    <x v="1"/>
    <x v="0"/>
    <x v="0"/>
  </r>
  <r>
    <x v="5156"/>
    <s v="31/12/2018"/>
    <x v="801"/>
    <x v="3"/>
    <x v="1"/>
    <x v="1"/>
    <x v="0"/>
    <x v="19"/>
    <x v="0"/>
    <x v="0"/>
    <x v="0"/>
    <x v="1"/>
    <n v="1"/>
    <n v="1"/>
    <n v="0"/>
    <x v="1075"/>
    <n v="0"/>
    <n v="1"/>
    <x v="1"/>
    <n v="0"/>
    <x v="0"/>
    <x v="0"/>
    <x v="0"/>
  </r>
  <r>
    <x v="5157"/>
    <s v="31/12/2018"/>
    <x v="795"/>
    <x v="13"/>
    <x v="0"/>
    <x v="1"/>
    <x v="0"/>
    <x v="0"/>
    <x v="0"/>
    <x v="0"/>
    <x v="0"/>
    <x v="0"/>
    <n v="1"/>
    <n v="1"/>
    <n v="0"/>
    <x v="912"/>
    <n v="0"/>
    <n v="1"/>
    <x v="1"/>
    <n v="0"/>
    <x v="0"/>
    <x v="0"/>
    <x v="0"/>
  </r>
  <r>
    <x v="5158"/>
    <d v="2018-12-31T00:00:00"/>
    <x v="833"/>
    <x v="35"/>
    <x v="0"/>
    <x v="1"/>
    <x v="0"/>
    <x v="8"/>
    <x v="1"/>
    <x v="0"/>
    <x v="0"/>
    <x v="1"/>
    <n v="1"/>
    <n v="0"/>
    <n v="1"/>
    <x v="848"/>
    <n v="1"/>
    <n v="1"/>
    <x v="0"/>
    <n v="1"/>
    <x v="1"/>
    <x v="0"/>
    <x v="0"/>
  </r>
  <r>
    <x v="5159"/>
    <s v="31/12/2018"/>
    <x v="812"/>
    <x v="38"/>
    <x v="1"/>
    <x v="1"/>
    <x v="0"/>
    <x v="3"/>
    <x v="0"/>
    <x v="0"/>
    <x v="0"/>
    <x v="1"/>
    <n v="1"/>
    <n v="1"/>
    <n v="0"/>
    <x v="1135"/>
    <n v="0"/>
    <n v="1"/>
    <x v="1"/>
    <n v="0"/>
    <x v="0"/>
    <x v="0"/>
    <x v="0"/>
  </r>
  <r>
    <x v="5160"/>
    <s v="31/12/2018"/>
    <x v="795"/>
    <x v="29"/>
    <x v="0"/>
    <x v="1"/>
    <x v="1"/>
    <x v="0"/>
    <x v="0"/>
    <x v="0"/>
    <x v="0"/>
    <x v="1"/>
    <n v="1"/>
    <n v="1"/>
    <n v="0"/>
    <x v="10"/>
    <n v="0"/>
    <n v="1"/>
    <x v="1"/>
    <n v="0"/>
    <x v="0"/>
    <x v="0"/>
    <x v="0"/>
  </r>
  <r>
    <x v="5161"/>
    <d v="2019-01-01T00:00:00"/>
    <x v="825"/>
    <x v="0"/>
    <x v="1"/>
    <x v="1"/>
    <x v="0"/>
    <x v="2"/>
    <x v="0"/>
    <x v="0"/>
    <x v="0"/>
    <x v="1"/>
    <n v="0"/>
    <n v="0"/>
    <n v="0"/>
    <x v="58"/>
    <n v="0"/>
    <n v="0"/>
    <x v="0"/>
    <n v="1"/>
    <x v="0"/>
    <x v="0"/>
    <x v="0"/>
  </r>
  <r>
    <x v="5162"/>
    <d v="2019-01-01T00:00:00"/>
    <x v="795"/>
    <x v="50"/>
    <x v="1"/>
    <x v="0"/>
    <x v="0"/>
    <x v="5"/>
    <x v="0"/>
    <x v="0"/>
    <x v="0"/>
    <x v="0"/>
    <n v="0"/>
    <n v="1"/>
    <n v="1"/>
    <x v="610"/>
    <n v="0"/>
    <n v="1"/>
    <x v="1"/>
    <n v="1"/>
    <x v="1"/>
    <x v="0"/>
    <x v="0"/>
  </r>
  <r>
    <x v="5163"/>
    <d v="2019-01-01T00:00:00"/>
    <x v="834"/>
    <x v="22"/>
    <x v="0"/>
    <x v="1"/>
    <x v="0"/>
    <x v="25"/>
    <x v="0"/>
    <x v="0"/>
    <x v="0"/>
    <x v="0"/>
    <n v="1"/>
    <n v="1"/>
    <n v="0"/>
    <x v="194"/>
    <n v="0"/>
    <n v="1"/>
    <x v="1"/>
    <n v="0"/>
    <x v="0"/>
    <x v="1"/>
    <x v="0"/>
  </r>
  <r>
    <x v="5164"/>
    <d v="2019-01-01T00:00:00"/>
    <x v="835"/>
    <x v="18"/>
    <x v="1"/>
    <x v="1"/>
    <x v="0"/>
    <x v="21"/>
    <x v="0"/>
    <x v="0"/>
    <x v="0"/>
    <x v="0"/>
    <n v="1"/>
    <n v="1"/>
    <n v="1"/>
    <x v="47"/>
    <n v="1"/>
    <n v="1"/>
    <x v="1"/>
    <n v="1"/>
    <x v="0"/>
    <x v="0"/>
    <x v="0"/>
  </r>
  <r>
    <x v="5165"/>
    <d v="2019-01-01T00:00:00"/>
    <x v="835"/>
    <x v="18"/>
    <x v="1"/>
    <x v="1"/>
    <x v="0"/>
    <x v="21"/>
    <x v="0"/>
    <x v="0"/>
    <x v="0"/>
    <x v="0"/>
    <n v="1"/>
    <n v="1"/>
    <n v="1"/>
    <x v="47"/>
    <n v="1"/>
    <n v="1"/>
    <x v="1"/>
    <n v="1"/>
    <x v="0"/>
    <x v="0"/>
    <x v="0"/>
  </r>
  <r>
    <x v="5166"/>
    <d v="2019-01-01T00:00:00"/>
    <x v="828"/>
    <x v="9"/>
    <x v="1"/>
    <x v="1"/>
    <x v="0"/>
    <x v="13"/>
    <x v="0"/>
    <x v="0"/>
    <x v="0"/>
    <x v="0"/>
    <n v="1"/>
    <n v="1"/>
    <n v="0"/>
    <x v="197"/>
    <n v="0"/>
    <n v="0"/>
    <x v="1"/>
    <n v="0"/>
    <x v="0"/>
    <x v="0"/>
    <x v="0"/>
  </r>
  <r>
    <x v="5167"/>
    <d v="2019-01-01T00:00:00"/>
    <x v="812"/>
    <x v="68"/>
    <x v="1"/>
    <x v="1"/>
    <x v="0"/>
    <x v="10"/>
    <x v="0"/>
    <x v="0"/>
    <x v="0"/>
    <x v="0"/>
    <n v="0"/>
    <n v="0"/>
    <n v="0"/>
    <x v="89"/>
    <n v="0"/>
    <n v="0"/>
    <x v="0"/>
    <n v="0"/>
    <x v="0"/>
    <x v="0"/>
    <x v="0"/>
  </r>
  <r>
    <x v="5168"/>
    <d v="2019-01-01T00:00:00"/>
    <x v="825"/>
    <x v="16"/>
    <x v="0"/>
    <x v="1"/>
    <x v="0"/>
    <x v="2"/>
    <x v="0"/>
    <x v="0"/>
    <x v="0"/>
    <x v="1"/>
    <n v="1"/>
    <n v="1"/>
    <n v="0"/>
    <x v="527"/>
    <n v="0"/>
    <n v="0"/>
    <x v="1"/>
    <n v="0"/>
    <x v="0"/>
    <x v="1"/>
    <x v="0"/>
  </r>
  <r>
    <x v="5169"/>
    <d v="2019-01-01T00:00:00"/>
    <x v="812"/>
    <x v="27"/>
    <x v="1"/>
    <x v="1"/>
    <x v="0"/>
    <x v="10"/>
    <x v="0"/>
    <x v="0"/>
    <x v="0"/>
    <x v="0"/>
    <n v="0"/>
    <n v="0"/>
    <n v="0"/>
    <x v="209"/>
    <n v="0"/>
    <n v="0"/>
    <x v="0"/>
    <n v="0"/>
    <x v="0"/>
    <x v="0"/>
    <x v="0"/>
  </r>
  <r>
    <x v="5170"/>
    <d v="2019-01-01T00:00:00"/>
    <x v="820"/>
    <x v="51"/>
    <x v="0"/>
    <x v="1"/>
    <x v="0"/>
    <x v="19"/>
    <x v="0"/>
    <x v="1"/>
    <x v="0"/>
    <x v="1"/>
    <n v="0"/>
    <n v="1"/>
    <n v="1"/>
    <x v="673"/>
    <n v="1"/>
    <n v="0"/>
    <x v="1"/>
    <n v="1"/>
    <x v="0"/>
    <x v="0"/>
    <x v="1"/>
  </r>
  <r>
    <x v="5171"/>
    <d v="2019-01-01T00:00:00"/>
    <x v="812"/>
    <x v="6"/>
    <x v="0"/>
    <x v="1"/>
    <x v="0"/>
    <x v="10"/>
    <x v="0"/>
    <x v="0"/>
    <x v="0"/>
    <x v="1"/>
    <n v="0"/>
    <n v="0"/>
    <n v="0"/>
    <x v="654"/>
    <n v="0"/>
    <n v="0"/>
    <x v="0"/>
    <n v="0"/>
    <x v="0"/>
    <x v="0"/>
    <x v="0"/>
  </r>
  <r>
    <x v="5172"/>
    <d v="2019-01-01T00:00:00"/>
    <x v="836"/>
    <x v="43"/>
    <x v="1"/>
    <x v="0"/>
    <x v="0"/>
    <x v="16"/>
    <x v="0"/>
    <x v="0"/>
    <x v="0"/>
    <x v="1"/>
    <n v="0"/>
    <n v="0"/>
    <n v="0"/>
    <x v="1059"/>
    <n v="0"/>
    <n v="0"/>
    <x v="1"/>
    <n v="0"/>
    <x v="0"/>
    <x v="0"/>
    <x v="0"/>
  </r>
  <r>
    <x v="5173"/>
    <d v="2019-01-01T00:00:00"/>
    <x v="801"/>
    <x v="46"/>
    <x v="0"/>
    <x v="0"/>
    <x v="0"/>
    <x v="3"/>
    <x v="0"/>
    <x v="0"/>
    <x v="0"/>
    <x v="1"/>
    <n v="1"/>
    <n v="1"/>
    <n v="0"/>
    <x v="1182"/>
    <n v="0"/>
    <n v="0"/>
    <x v="0"/>
    <n v="0"/>
    <x v="0"/>
    <x v="0"/>
    <x v="0"/>
  </r>
  <r>
    <x v="5174"/>
    <d v="2019-02-01T00:00:00"/>
    <x v="820"/>
    <x v="17"/>
    <x v="0"/>
    <x v="1"/>
    <x v="0"/>
    <x v="3"/>
    <x v="0"/>
    <x v="0"/>
    <x v="0"/>
    <x v="1"/>
    <n v="1"/>
    <n v="1"/>
    <n v="0"/>
    <x v="370"/>
    <n v="0"/>
    <n v="0"/>
    <x v="1"/>
    <n v="0"/>
    <x v="0"/>
    <x v="0"/>
    <x v="0"/>
  </r>
  <r>
    <x v="5175"/>
    <d v="2019-02-01T00:00:00"/>
    <x v="801"/>
    <x v="8"/>
    <x v="0"/>
    <x v="0"/>
    <x v="0"/>
    <x v="10"/>
    <x v="0"/>
    <x v="0"/>
    <x v="0"/>
    <x v="0"/>
    <n v="0"/>
    <n v="1"/>
    <n v="1"/>
    <x v="1147"/>
    <n v="1"/>
    <n v="1"/>
    <x v="1"/>
    <n v="1"/>
    <x v="0"/>
    <x v="0"/>
    <x v="0"/>
  </r>
  <r>
    <x v="5176"/>
    <d v="2019-02-01T00:00:00"/>
    <x v="825"/>
    <x v="9"/>
    <x v="0"/>
    <x v="0"/>
    <x v="0"/>
    <x v="13"/>
    <x v="0"/>
    <x v="0"/>
    <x v="0"/>
    <x v="1"/>
    <n v="1"/>
    <n v="1"/>
    <n v="0"/>
    <x v="1183"/>
    <n v="0"/>
    <n v="1"/>
    <x v="1"/>
    <n v="0"/>
    <x v="0"/>
    <x v="0"/>
    <x v="0"/>
  </r>
  <r>
    <x v="5177"/>
    <d v="2019-02-01T00:00:00"/>
    <x v="817"/>
    <x v="12"/>
    <x v="0"/>
    <x v="1"/>
    <x v="0"/>
    <x v="5"/>
    <x v="2"/>
    <x v="0"/>
    <x v="0"/>
    <x v="1"/>
    <n v="1"/>
    <n v="1"/>
    <n v="0"/>
    <x v="564"/>
    <n v="0"/>
    <n v="1"/>
    <x v="0"/>
    <n v="1"/>
    <x v="0"/>
    <x v="0"/>
    <x v="0"/>
  </r>
  <r>
    <x v="5178"/>
    <d v="2019-02-01T00:00:00"/>
    <x v="812"/>
    <x v="15"/>
    <x v="0"/>
    <x v="1"/>
    <x v="0"/>
    <x v="7"/>
    <x v="2"/>
    <x v="0"/>
    <x v="0"/>
    <x v="0"/>
    <n v="0"/>
    <n v="1"/>
    <n v="0"/>
    <x v="1184"/>
    <n v="0"/>
    <n v="1"/>
    <x v="0"/>
    <n v="1"/>
    <x v="0"/>
    <x v="0"/>
    <x v="0"/>
  </r>
  <r>
    <x v="5179"/>
    <d v="2019-02-01T00:00:00"/>
    <x v="830"/>
    <x v="18"/>
    <x v="0"/>
    <x v="1"/>
    <x v="0"/>
    <x v="0"/>
    <x v="2"/>
    <x v="1"/>
    <x v="0"/>
    <x v="0"/>
    <n v="0"/>
    <n v="0"/>
    <n v="0"/>
    <x v="1169"/>
    <n v="1"/>
    <n v="1"/>
    <x v="0"/>
    <n v="1"/>
    <x v="0"/>
    <x v="0"/>
    <x v="1"/>
  </r>
  <r>
    <x v="5180"/>
    <d v="2019-02-01T00:00:00"/>
    <x v="830"/>
    <x v="5"/>
    <x v="1"/>
    <x v="1"/>
    <x v="0"/>
    <x v="0"/>
    <x v="0"/>
    <x v="0"/>
    <x v="0"/>
    <x v="1"/>
    <n v="1"/>
    <n v="1"/>
    <n v="0"/>
    <x v="10"/>
    <n v="0"/>
    <n v="1"/>
    <x v="1"/>
    <n v="0"/>
    <x v="0"/>
    <x v="0"/>
    <x v="0"/>
  </r>
  <r>
    <x v="5181"/>
    <d v="2019-02-01T00:00:00"/>
    <x v="820"/>
    <x v="11"/>
    <x v="1"/>
    <x v="1"/>
    <x v="0"/>
    <x v="3"/>
    <x v="0"/>
    <x v="0"/>
    <x v="0"/>
    <x v="0"/>
    <n v="0"/>
    <n v="0"/>
    <n v="0"/>
    <x v="89"/>
    <n v="0"/>
    <n v="1"/>
    <x v="0"/>
    <n v="0"/>
    <x v="0"/>
    <x v="0"/>
    <x v="0"/>
  </r>
  <r>
    <x v="5182"/>
    <d v="2019-02-01T00:00:00"/>
    <x v="825"/>
    <x v="22"/>
    <x v="0"/>
    <x v="1"/>
    <x v="0"/>
    <x v="13"/>
    <x v="2"/>
    <x v="0"/>
    <x v="0"/>
    <x v="0"/>
    <n v="0"/>
    <n v="0"/>
    <n v="0"/>
    <x v="217"/>
    <n v="0"/>
    <n v="1"/>
    <x v="0"/>
    <n v="1"/>
    <x v="0"/>
    <x v="0"/>
    <x v="0"/>
  </r>
  <r>
    <x v="5183"/>
    <d v="2019-02-01T00:00:00"/>
    <x v="801"/>
    <x v="11"/>
    <x v="0"/>
    <x v="1"/>
    <x v="0"/>
    <x v="10"/>
    <x v="0"/>
    <x v="0"/>
    <x v="0"/>
    <x v="0"/>
    <n v="1"/>
    <n v="1"/>
    <n v="0"/>
    <x v="731"/>
    <n v="0"/>
    <n v="1"/>
    <x v="1"/>
    <n v="0"/>
    <x v="0"/>
    <x v="0"/>
    <x v="0"/>
  </r>
  <r>
    <x v="5184"/>
    <d v="2019-02-01T00:00:00"/>
    <x v="801"/>
    <x v="18"/>
    <x v="1"/>
    <x v="1"/>
    <x v="0"/>
    <x v="10"/>
    <x v="0"/>
    <x v="0"/>
    <x v="0"/>
    <x v="0"/>
    <n v="0"/>
    <n v="1"/>
    <n v="0"/>
    <x v="328"/>
    <n v="0"/>
    <n v="1"/>
    <x v="1"/>
    <n v="0"/>
    <x v="0"/>
    <x v="0"/>
    <x v="0"/>
  </r>
  <r>
    <x v="5185"/>
    <d v="2019-02-01T00:00:00"/>
    <x v="802"/>
    <x v="12"/>
    <x v="0"/>
    <x v="1"/>
    <x v="0"/>
    <x v="11"/>
    <x v="0"/>
    <x v="0"/>
    <x v="0"/>
    <x v="1"/>
    <n v="1"/>
    <n v="1"/>
    <n v="1"/>
    <x v="433"/>
    <n v="0"/>
    <n v="0"/>
    <x v="0"/>
    <n v="1"/>
    <x v="0"/>
    <x v="0"/>
    <x v="0"/>
  </r>
  <r>
    <x v="5186"/>
    <d v="2019-02-01T00:00:00"/>
    <x v="828"/>
    <x v="11"/>
    <x v="1"/>
    <x v="1"/>
    <x v="0"/>
    <x v="9"/>
    <x v="0"/>
    <x v="0"/>
    <x v="0"/>
    <x v="0"/>
    <n v="0"/>
    <n v="0"/>
    <n v="0"/>
    <x v="368"/>
    <n v="0"/>
    <n v="0"/>
    <x v="1"/>
    <n v="0"/>
    <x v="0"/>
    <x v="0"/>
    <x v="0"/>
  </r>
  <r>
    <x v="5187"/>
    <d v="2019-02-01T00:00:00"/>
    <x v="820"/>
    <x v="11"/>
    <x v="0"/>
    <x v="1"/>
    <x v="0"/>
    <x v="3"/>
    <x v="0"/>
    <x v="0"/>
    <x v="0"/>
    <x v="1"/>
    <n v="1"/>
    <n v="1"/>
    <n v="0"/>
    <x v="393"/>
    <n v="0"/>
    <n v="0"/>
    <x v="1"/>
    <n v="0"/>
    <x v="0"/>
    <x v="0"/>
    <x v="0"/>
  </r>
  <r>
    <x v="5188"/>
    <d v="2019-02-01T00:00:00"/>
    <x v="812"/>
    <x v="20"/>
    <x v="0"/>
    <x v="1"/>
    <x v="0"/>
    <x v="7"/>
    <x v="0"/>
    <x v="0"/>
    <x v="0"/>
    <x v="1"/>
    <n v="1"/>
    <n v="1"/>
    <n v="0"/>
    <x v="10"/>
    <n v="0"/>
    <n v="0"/>
    <x v="1"/>
    <n v="0"/>
    <x v="0"/>
    <x v="0"/>
    <x v="0"/>
  </r>
  <r>
    <x v="5189"/>
    <d v="2019-02-01T00:00:00"/>
    <x v="832"/>
    <x v="32"/>
    <x v="0"/>
    <x v="1"/>
    <x v="0"/>
    <x v="19"/>
    <x v="2"/>
    <x v="0"/>
    <x v="0"/>
    <x v="1"/>
    <n v="0"/>
    <n v="0"/>
    <n v="0"/>
    <x v="36"/>
    <n v="0"/>
    <n v="0"/>
    <x v="0"/>
    <n v="1"/>
    <x v="0"/>
    <x v="0"/>
    <x v="0"/>
  </r>
  <r>
    <x v="5190"/>
    <d v="2019-02-01T00:00:00"/>
    <x v="827"/>
    <x v="38"/>
    <x v="1"/>
    <x v="1"/>
    <x v="0"/>
    <x v="20"/>
    <x v="0"/>
    <x v="0"/>
    <x v="0"/>
    <x v="0"/>
    <n v="1"/>
    <n v="1"/>
    <n v="1"/>
    <x v="1185"/>
    <n v="0"/>
    <n v="0"/>
    <x v="0"/>
    <n v="1"/>
    <x v="0"/>
    <x v="0"/>
    <x v="0"/>
  </r>
  <r>
    <x v="5191"/>
    <d v="2019-02-01T00:00:00"/>
    <x v="828"/>
    <x v="76"/>
    <x v="1"/>
    <x v="0"/>
    <x v="1"/>
    <x v="9"/>
    <x v="0"/>
    <x v="0"/>
    <x v="0"/>
    <x v="1"/>
    <n v="0"/>
    <n v="0"/>
    <n v="0"/>
    <x v="1186"/>
    <n v="0"/>
    <n v="0"/>
    <x v="0"/>
    <n v="0"/>
    <x v="0"/>
    <x v="0"/>
    <x v="0"/>
  </r>
  <r>
    <x v="5192"/>
    <d v="2019-02-01T00:00:00"/>
    <x v="812"/>
    <x v="15"/>
    <x v="1"/>
    <x v="1"/>
    <x v="1"/>
    <x v="7"/>
    <x v="0"/>
    <x v="0"/>
    <x v="0"/>
    <x v="0"/>
    <n v="1"/>
    <n v="1"/>
    <n v="0"/>
    <x v="549"/>
    <n v="0"/>
    <n v="0"/>
    <x v="1"/>
    <n v="0"/>
    <x v="0"/>
    <x v="1"/>
    <x v="0"/>
  </r>
  <r>
    <x v="5193"/>
    <d v="2019-02-01T00:00:00"/>
    <x v="817"/>
    <x v="7"/>
    <x v="0"/>
    <x v="1"/>
    <x v="0"/>
    <x v="5"/>
    <x v="0"/>
    <x v="0"/>
    <x v="0"/>
    <x v="1"/>
    <n v="1"/>
    <n v="1"/>
    <n v="0"/>
    <x v="689"/>
    <n v="0"/>
    <n v="0"/>
    <x v="1"/>
    <n v="0"/>
    <x v="0"/>
    <x v="0"/>
    <x v="0"/>
  </r>
  <r>
    <x v="5194"/>
    <d v="2019-03-01T00:00:00"/>
    <x v="801"/>
    <x v="13"/>
    <x v="0"/>
    <x v="0"/>
    <x v="0"/>
    <x v="7"/>
    <x v="0"/>
    <x v="0"/>
    <x v="0"/>
    <x v="1"/>
    <n v="0"/>
    <n v="1"/>
    <n v="0"/>
    <x v="536"/>
    <n v="0"/>
    <n v="1"/>
    <x v="1"/>
    <n v="0"/>
    <x v="0"/>
    <x v="0"/>
    <x v="0"/>
  </r>
  <r>
    <x v="5195"/>
    <d v="2019-03-01T00:00:00"/>
    <x v="828"/>
    <x v="22"/>
    <x v="1"/>
    <x v="1"/>
    <x v="0"/>
    <x v="19"/>
    <x v="0"/>
    <x v="0"/>
    <x v="0"/>
    <x v="0"/>
    <n v="1"/>
    <n v="1"/>
    <n v="0"/>
    <x v="421"/>
    <n v="0"/>
    <n v="1"/>
    <x v="0"/>
    <n v="0"/>
    <x v="0"/>
    <x v="0"/>
    <x v="0"/>
  </r>
  <r>
    <x v="5196"/>
    <d v="2019-03-01T00:00:00"/>
    <x v="812"/>
    <x v="16"/>
    <x v="0"/>
    <x v="1"/>
    <x v="0"/>
    <x v="0"/>
    <x v="2"/>
    <x v="0"/>
    <x v="0"/>
    <x v="1"/>
    <n v="0"/>
    <n v="0"/>
    <n v="0"/>
    <x v="897"/>
    <n v="0"/>
    <n v="1"/>
    <x v="0"/>
    <n v="0"/>
    <x v="0"/>
    <x v="0"/>
    <x v="0"/>
  </r>
  <r>
    <x v="5197"/>
    <d v="2019-03-01T00:00:00"/>
    <x v="829"/>
    <x v="37"/>
    <x v="0"/>
    <x v="1"/>
    <x v="0"/>
    <x v="20"/>
    <x v="0"/>
    <x v="0"/>
    <x v="0"/>
    <x v="0"/>
    <n v="1"/>
    <n v="1"/>
    <n v="0"/>
    <x v="329"/>
    <n v="0"/>
    <n v="1"/>
    <x v="1"/>
    <n v="1"/>
    <x v="0"/>
    <x v="0"/>
    <x v="0"/>
  </r>
  <r>
    <x v="5198"/>
    <d v="2019-01-03T00:00:00"/>
    <x v="837"/>
    <x v="37"/>
    <x v="0"/>
    <x v="1"/>
    <x v="0"/>
    <x v="0"/>
    <x v="1"/>
    <x v="0"/>
    <x v="0"/>
    <x v="1"/>
    <n v="1"/>
    <n v="0"/>
    <n v="0"/>
    <x v="197"/>
    <n v="0"/>
    <n v="1"/>
    <x v="1"/>
    <n v="0"/>
    <x v="1"/>
    <x v="0"/>
    <x v="0"/>
  </r>
  <r>
    <x v="5199"/>
    <d v="2019-03-01T00:00:00"/>
    <x v="801"/>
    <x v="10"/>
    <x v="1"/>
    <x v="1"/>
    <x v="0"/>
    <x v="7"/>
    <x v="0"/>
    <x v="0"/>
    <x v="0"/>
    <x v="1"/>
    <n v="1"/>
    <n v="1"/>
    <n v="0"/>
    <x v="619"/>
    <n v="0"/>
    <n v="1"/>
    <x v="1"/>
    <n v="0"/>
    <x v="0"/>
    <x v="0"/>
    <x v="0"/>
  </r>
  <r>
    <x v="5200"/>
    <d v="2019-03-01T00:00:00"/>
    <x v="831"/>
    <x v="20"/>
    <x v="1"/>
    <x v="1"/>
    <x v="1"/>
    <x v="2"/>
    <x v="0"/>
    <x v="0"/>
    <x v="0"/>
    <x v="1"/>
    <n v="0"/>
    <n v="1"/>
    <n v="0"/>
    <x v="417"/>
    <n v="0"/>
    <n v="1"/>
    <x v="0"/>
    <n v="0"/>
    <x v="0"/>
    <x v="0"/>
    <x v="0"/>
  </r>
  <r>
    <x v="5201"/>
    <d v="2019-03-01T00:00:00"/>
    <x v="802"/>
    <x v="52"/>
    <x v="0"/>
    <x v="0"/>
    <x v="0"/>
    <x v="8"/>
    <x v="0"/>
    <x v="0"/>
    <x v="0"/>
    <x v="1"/>
    <n v="0"/>
    <n v="0"/>
    <n v="0"/>
    <x v="1064"/>
    <n v="0"/>
    <n v="0"/>
    <x v="0"/>
    <n v="0"/>
    <x v="0"/>
    <x v="0"/>
    <x v="0"/>
  </r>
  <r>
    <x v="5202"/>
    <d v="2019-01-03T00:00:00"/>
    <x v="838"/>
    <x v="44"/>
    <x v="0"/>
    <x v="0"/>
    <x v="0"/>
    <x v="3"/>
    <x v="1"/>
    <x v="0"/>
    <x v="0"/>
    <x v="0"/>
    <n v="0"/>
    <n v="1"/>
    <n v="0"/>
    <x v="186"/>
    <n v="1"/>
    <n v="0"/>
    <x v="0"/>
    <n v="0"/>
    <x v="1"/>
    <x v="0"/>
    <x v="0"/>
  </r>
  <r>
    <x v="5203"/>
    <d v="2019-03-01T00:00:00"/>
    <x v="836"/>
    <x v="36"/>
    <x v="0"/>
    <x v="0"/>
    <x v="0"/>
    <x v="4"/>
    <x v="0"/>
    <x v="0"/>
    <x v="0"/>
    <x v="1"/>
    <n v="0"/>
    <n v="0"/>
    <n v="0"/>
    <x v="1017"/>
    <n v="1"/>
    <n v="0"/>
    <x v="0"/>
    <n v="0"/>
    <x v="0"/>
    <x v="0"/>
    <x v="0"/>
  </r>
  <r>
    <x v="5204"/>
    <d v="2019-03-01T00:00:00"/>
    <x v="836"/>
    <x v="17"/>
    <x v="0"/>
    <x v="0"/>
    <x v="0"/>
    <x v="4"/>
    <x v="2"/>
    <x v="0"/>
    <x v="0"/>
    <x v="1"/>
    <n v="0"/>
    <n v="1"/>
    <n v="0"/>
    <x v="944"/>
    <n v="1"/>
    <n v="0"/>
    <x v="1"/>
    <n v="1"/>
    <x v="0"/>
    <x v="0"/>
    <x v="0"/>
  </r>
  <r>
    <x v="5205"/>
    <d v="2019-03-01T00:00:00"/>
    <x v="829"/>
    <x v="15"/>
    <x v="1"/>
    <x v="0"/>
    <x v="0"/>
    <x v="20"/>
    <x v="2"/>
    <x v="0"/>
    <x v="0"/>
    <x v="0"/>
    <n v="1"/>
    <n v="1"/>
    <n v="0"/>
    <x v="807"/>
    <n v="1"/>
    <n v="0"/>
    <x v="0"/>
    <n v="0"/>
    <x v="0"/>
    <x v="0"/>
    <x v="0"/>
  </r>
  <r>
    <x v="5206"/>
    <d v="2019-03-01T00:00:00"/>
    <x v="828"/>
    <x v="15"/>
    <x v="0"/>
    <x v="1"/>
    <x v="0"/>
    <x v="19"/>
    <x v="0"/>
    <x v="0"/>
    <x v="0"/>
    <x v="1"/>
    <n v="1"/>
    <n v="1"/>
    <n v="0"/>
    <x v="568"/>
    <n v="0"/>
    <n v="0"/>
    <x v="0"/>
    <n v="1"/>
    <x v="0"/>
    <x v="0"/>
    <x v="0"/>
  </r>
  <r>
    <x v="5207"/>
    <d v="2019-03-01T00:00:00"/>
    <x v="839"/>
    <x v="16"/>
    <x v="1"/>
    <x v="1"/>
    <x v="0"/>
    <x v="13"/>
    <x v="0"/>
    <x v="0"/>
    <x v="0"/>
    <x v="0"/>
    <n v="1"/>
    <n v="1"/>
    <n v="0"/>
    <x v="46"/>
    <n v="1"/>
    <n v="0"/>
    <x v="1"/>
    <n v="0"/>
    <x v="0"/>
    <x v="0"/>
    <x v="0"/>
  </r>
  <r>
    <x v="5208"/>
    <d v="2019-03-01T00:00:00"/>
    <x v="820"/>
    <x v="21"/>
    <x v="0"/>
    <x v="1"/>
    <x v="0"/>
    <x v="10"/>
    <x v="0"/>
    <x v="0"/>
    <x v="1"/>
    <x v="1"/>
    <n v="1"/>
    <n v="1"/>
    <n v="0"/>
    <x v="437"/>
    <n v="0"/>
    <n v="0"/>
    <x v="1"/>
    <n v="0"/>
    <x v="0"/>
    <x v="0"/>
    <x v="1"/>
  </r>
  <r>
    <x v="5209"/>
    <d v="2019-03-01T00:00:00"/>
    <x v="828"/>
    <x v="51"/>
    <x v="1"/>
    <x v="1"/>
    <x v="0"/>
    <x v="19"/>
    <x v="0"/>
    <x v="0"/>
    <x v="0"/>
    <x v="1"/>
    <n v="0"/>
    <n v="0"/>
    <n v="0"/>
    <x v="522"/>
    <n v="0"/>
    <n v="0"/>
    <x v="0"/>
    <n v="0"/>
    <x v="0"/>
    <x v="0"/>
    <x v="0"/>
  </r>
  <r>
    <x v="5210"/>
    <d v="2019-03-01T00:00:00"/>
    <x v="840"/>
    <x v="18"/>
    <x v="1"/>
    <x v="1"/>
    <x v="0"/>
    <x v="27"/>
    <x v="0"/>
    <x v="0"/>
    <x v="0"/>
    <x v="1"/>
    <n v="0"/>
    <n v="0"/>
    <n v="1"/>
    <x v="89"/>
    <n v="0"/>
    <n v="0"/>
    <x v="0"/>
    <n v="1"/>
    <x v="0"/>
    <x v="0"/>
    <x v="0"/>
  </r>
  <r>
    <x v="5211"/>
    <d v="2019-03-01T00:00:00"/>
    <x v="840"/>
    <x v="18"/>
    <x v="1"/>
    <x v="1"/>
    <x v="0"/>
    <x v="27"/>
    <x v="0"/>
    <x v="0"/>
    <x v="0"/>
    <x v="1"/>
    <n v="1"/>
    <n v="1"/>
    <n v="1"/>
    <x v="89"/>
    <n v="0"/>
    <n v="0"/>
    <x v="0"/>
    <n v="1"/>
    <x v="0"/>
    <x v="0"/>
    <x v="0"/>
  </r>
  <r>
    <x v="5212"/>
    <d v="2019-03-01T00:00:00"/>
    <x v="840"/>
    <x v="18"/>
    <x v="1"/>
    <x v="1"/>
    <x v="0"/>
    <x v="27"/>
    <x v="0"/>
    <x v="0"/>
    <x v="0"/>
    <x v="1"/>
    <n v="1"/>
    <n v="1"/>
    <n v="1"/>
    <x v="89"/>
    <n v="0"/>
    <n v="0"/>
    <x v="0"/>
    <n v="1"/>
    <x v="0"/>
    <x v="0"/>
    <x v="0"/>
  </r>
  <r>
    <x v="5213"/>
    <d v="2019-03-01T00:00:00"/>
    <x v="841"/>
    <x v="9"/>
    <x v="1"/>
    <x v="0"/>
    <x v="1"/>
    <x v="16"/>
    <x v="0"/>
    <x v="0"/>
    <x v="0"/>
    <x v="1"/>
    <n v="0"/>
    <n v="0"/>
    <n v="0"/>
    <x v="849"/>
    <n v="0"/>
    <n v="0"/>
    <x v="0"/>
    <n v="0"/>
    <x v="0"/>
    <x v="0"/>
    <x v="0"/>
  </r>
  <r>
    <x v="5214"/>
    <d v="2019-03-01T00:00:00"/>
    <x v="812"/>
    <x v="4"/>
    <x v="0"/>
    <x v="1"/>
    <x v="1"/>
    <x v="0"/>
    <x v="0"/>
    <x v="0"/>
    <x v="0"/>
    <x v="1"/>
    <n v="0"/>
    <n v="1"/>
    <n v="0"/>
    <x v="10"/>
    <n v="0"/>
    <n v="0"/>
    <x v="1"/>
    <n v="0"/>
    <x v="0"/>
    <x v="1"/>
    <x v="0"/>
  </r>
  <r>
    <x v="5215"/>
    <d v="2019-03-01T00:00:00"/>
    <x v="832"/>
    <x v="20"/>
    <x v="0"/>
    <x v="1"/>
    <x v="1"/>
    <x v="3"/>
    <x v="0"/>
    <x v="0"/>
    <x v="0"/>
    <x v="1"/>
    <n v="0"/>
    <n v="1"/>
    <n v="0"/>
    <x v="891"/>
    <n v="0"/>
    <n v="0"/>
    <x v="1"/>
    <n v="0"/>
    <x v="0"/>
    <x v="0"/>
    <x v="0"/>
  </r>
  <r>
    <x v="5216"/>
    <d v="2019-03-01T00:00:00"/>
    <x v="832"/>
    <x v="26"/>
    <x v="0"/>
    <x v="1"/>
    <x v="0"/>
    <x v="3"/>
    <x v="0"/>
    <x v="0"/>
    <x v="0"/>
    <x v="0"/>
    <n v="1"/>
    <n v="1"/>
    <n v="1"/>
    <x v="1187"/>
    <n v="0"/>
    <n v="0"/>
    <x v="0"/>
    <n v="1"/>
    <x v="0"/>
    <x v="0"/>
    <x v="0"/>
  </r>
  <r>
    <x v="5217"/>
    <d v="2019-04-01T00:00:00"/>
    <x v="828"/>
    <x v="4"/>
    <x v="1"/>
    <x v="0"/>
    <x v="0"/>
    <x v="3"/>
    <x v="0"/>
    <x v="0"/>
    <x v="0"/>
    <x v="0"/>
    <n v="0"/>
    <n v="1"/>
    <n v="0"/>
    <x v="457"/>
    <n v="0"/>
    <n v="1"/>
    <x v="1"/>
    <n v="0"/>
    <x v="0"/>
    <x v="0"/>
    <x v="0"/>
  </r>
  <r>
    <x v="5218"/>
    <d v="2019-04-01T00:00:00"/>
    <x v="828"/>
    <x v="6"/>
    <x v="0"/>
    <x v="0"/>
    <x v="0"/>
    <x v="3"/>
    <x v="0"/>
    <x v="1"/>
    <x v="0"/>
    <x v="0"/>
    <n v="1"/>
    <n v="1"/>
    <n v="0"/>
    <x v="1188"/>
    <n v="0"/>
    <n v="1"/>
    <x v="1"/>
    <n v="0"/>
    <x v="0"/>
    <x v="0"/>
    <x v="1"/>
  </r>
  <r>
    <x v="5219"/>
    <d v="2019-01-04T00:00:00"/>
    <x v="842"/>
    <x v="15"/>
    <x v="1"/>
    <x v="0"/>
    <x v="0"/>
    <x v="8"/>
    <x v="1"/>
    <x v="0"/>
    <x v="0"/>
    <x v="1"/>
    <n v="0"/>
    <n v="0"/>
    <n v="0"/>
    <x v="284"/>
    <n v="1"/>
    <n v="1"/>
    <x v="0"/>
    <n v="0"/>
    <x v="1"/>
    <x v="0"/>
    <x v="0"/>
  </r>
  <r>
    <x v="5220"/>
    <d v="2019-04-01T00:00:00"/>
    <x v="827"/>
    <x v="47"/>
    <x v="1"/>
    <x v="1"/>
    <x v="0"/>
    <x v="8"/>
    <x v="0"/>
    <x v="0"/>
    <x v="0"/>
    <x v="0"/>
    <n v="1"/>
    <n v="1"/>
    <n v="0"/>
    <x v="137"/>
    <n v="0"/>
    <n v="1"/>
    <x v="0"/>
    <n v="0"/>
    <x v="0"/>
    <x v="0"/>
    <x v="0"/>
  </r>
  <r>
    <x v="5221"/>
    <d v="2019-04-01T00:00:00"/>
    <x v="839"/>
    <x v="14"/>
    <x v="0"/>
    <x v="1"/>
    <x v="0"/>
    <x v="9"/>
    <x v="0"/>
    <x v="0"/>
    <x v="0"/>
    <x v="1"/>
    <n v="0"/>
    <n v="1"/>
    <n v="0"/>
    <x v="259"/>
    <n v="0"/>
    <n v="1"/>
    <x v="1"/>
    <n v="0"/>
    <x v="0"/>
    <x v="0"/>
    <x v="0"/>
  </r>
  <r>
    <x v="5222"/>
    <d v="2019-04-01T00:00:00"/>
    <x v="825"/>
    <x v="0"/>
    <x v="1"/>
    <x v="1"/>
    <x v="0"/>
    <x v="19"/>
    <x v="0"/>
    <x v="0"/>
    <x v="0"/>
    <x v="0"/>
    <n v="1"/>
    <n v="1"/>
    <n v="0"/>
    <x v="924"/>
    <n v="0"/>
    <n v="1"/>
    <x v="0"/>
    <n v="0"/>
    <x v="0"/>
    <x v="0"/>
    <x v="0"/>
  </r>
  <r>
    <x v="5223"/>
    <d v="2019-04-01T00:00:00"/>
    <x v="827"/>
    <x v="3"/>
    <x v="1"/>
    <x v="1"/>
    <x v="0"/>
    <x v="8"/>
    <x v="0"/>
    <x v="0"/>
    <x v="0"/>
    <x v="0"/>
    <n v="0"/>
    <n v="0"/>
    <n v="0"/>
    <x v="700"/>
    <n v="0"/>
    <n v="1"/>
    <x v="0"/>
    <n v="0"/>
    <x v="0"/>
    <x v="0"/>
    <x v="0"/>
  </r>
  <r>
    <x v="5224"/>
    <d v="2019-04-01T00:00:00"/>
    <x v="831"/>
    <x v="9"/>
    <x v="1"/>
    <x v="1"/>
    <x v="0"/>
    <x v="13"/>
    <x v="0"/>
    <x v="0"/>
    <x v="0"/>
    <x v="1"/>
    <n v="0"/>
    <n v="1"/>
    <n v="0"/>
    <x v="328"/>
    <n v="1"/>
    <n v="1"/>
    <x v="0"/>
    <n v="0"/>
    <x v="0"/>
    <x v="0"/>
    <x v="0"/>
  </r>
  <r>
    <x v="5225"/>
    <d v="2019-01-04T00:00:00"/>
    <x v="843"/>
    <x v="21"/>
    <x v="0"/>
    <x v="0"/>
    <x v="0"/>
    <x v="18"/>
    <x v="1"/>
    <x v="0"/>
    <x v="0"/>
    <x v="1"/>
    <n v="1"/>
    <n v="1"/>
    <n v="0"/>
    <x v="21"/>
    <n v="0"/>
    <n v="0"/>
    <x v="1"/>
    <n v="0"/>
    <x v="1"/>
    <x v="0"/>
    <x v="0"/>
  </r>
  <r>
    <x v="5226"/>
    <d v="2019-04-01T00:00:00"/>
    <x v="827"/>
    <x v="37"/>
    <x v="0"/>
    <x v="0"/>
    <x v="0"/>
    <x v="8"/>
    <x v="0"/>
    <x v="0"/>
    <x v="0"/>
    <x v="0"/>
    <n v="0"/>
    <n v="0"/>
    <n v="0"/>
    <x v="1059"/>
    <n v="1"/>
    <n v="0"/>
    <x v="1"/>
    <n v="1"/>
    <x v="0"/>
    <x v="0"/>
    <x v="0"/>
  </r>
  <r>
    <x v="5227"/>
    <d v="2019-01-04T00:00:00"/>
    <x v="837"/>
    <x v="9"/>
    <x v="0"/>
    <x v="1"/>
    <x v="0"/>
    <x v="5"/>
    <x v="1"/>
    <x v="0"/>
    <x v="0"/>
    <x v="0"/>
    <n v="1"/>
    <n v="0"/>
    <n v="1"/>
    <x v="458"/>
    <n v="1"/>
    <n v="0"/>
    <x v="1"/>
    <n v="1"/>
    <x v="1"/>
    <x v="0"/>
    <x v="0"/>
  </r>
  <r>
    <x v="5228"/>
    <d v="2019-04-01T00:00:00"/>
    <x v="812"/>
    <x v="76"/>
    <x v="1"/>
    <x v="1"/>
    <x v="0"/>
    <x v="5"/>
    <x v="0"/>
    <x v="0"/>
    <x v="0"/>
    <x v="1"/>
    <n v="0"/>
    <n v="0"/>
    <n v="0"/>
    <x v="741"/>
    <n v="1"/>
    <n v="0"/>
    <x v="1"/>
    <n v="0"/>
    <x v="0"/>
    <x v="0"/>
    <x v="0"/>
  </r>
  <r>
    <x v="5229"/>
    <d v="2019-04-01T00:00:00"/>
    <x v="828"/>
    <x v="33"/>
    <x v="0"/>
    <x v="0"/>
    <x v="1"/>
    <x v="3"/>
    <x v="0"/>
    <x v="0"/>
    <x v="0"/>
    <x v="1"/>
    <n v="0"/>
    <n v="1"/>
    <n v="0"/>
    <x v="55"/>
    <n v="0"/>
    <n v="0"/>
    <x v="1"/>
    <n v="0"/>
    <x v="0"/>
    <x v="1"/>
    <x v="0"/>
  </r>
  <r>
    <x v="5230"/>
    <d v="2019-04-01T00:00:00"/>
    <x v="831"/>
    <x v="26"/>
    <x v="1"/>
    <x v="0"/>
    <x v="1"/>
    <x v="13"/>
    <x v="0"/>
    <x v="0"/>
    <x v="0"/>
    <x v="1"/>
    <n v="0"/>
    <n v="0"/>
    <n v="0"/>
    <x v="771"/>
    <n v="0"/>
    <n v="0"/>
    <x v="1"/>
    <n v="0"/>
    <x v="0"/>
    <x v="0"/>
    <x v="0"/>
  </r>
  <r>
    <x v="5231"/>
    <d v="2019-04-01T00:00:00"/>
    <x v="820"/>
    <x v="27"/>
    <x v="0"/>
    <x v="1"/>
    <x v="1"/>
    <x v="7"/>
    <x v="0"/>
    <x v="1"/>
    <x v="1"/>
    <x v="1"/>
    <n v="0"/>
    <n v="0"/>
    <n v="0"/>
    <x v="210"/>
    <n v="0"/>
    <n v="0"/>
    <x v="1"/>
    <n v="0"/>
    <x v="0"/>
    <x v="1"/>
    <x v="2"/>
  </r>
  <r>
    <x v="5232"/>
    <d v="2019-04-01T00:00:00"/>
    <x v="812"/>
    <x v="77"/>
    <x v="1"/>
    <x v="1"/>
    <x v="1"/>
    <x v="5"/>
    <x v="0"/>
    <x v="0"/>
    <x v="0"/>
    <x v="1"/>
    <n v="0"/>
    <n v="0"/>
    <n v="0"/>
    <x v="464"/>
    <n v="0"/>
    <n v="0"/>
    <x v="1"/>
    <n v="0"/>
    <x v="0"/>
    <x v="0"/>
    <x v="0"/>
  </r>
  <r>
    <x v="5233"/>
    <d v="2019-04-01T00:00:00"/>
    <x v="820"/>
    <x v="22"/>
    <x v="1"/>
    <x v="1"/>
    <x v="0"/>
    <x v="7"/>
    <x v="0"/>
    <x v="0"/>
    <x v="0"/>
    <x v="0"/>
    <n v="1"/>
    <n v="1"/>
    <n v="0"/>
    <x v="71"/>
    <n v="0"/>
    <n v="0"/>
    <x v="0"/>
    <n v="1"/>
    <x v="0"/>
    <x v="0"/>
    <x v="0"/>
  </r>
  <r>
    <x v="5234"/>
    <d v="2019-05-01T00:00:00"/>
    <x v="828"/>
    <x v="26"/>
    <x v="1"/>
    <x v="1"/>
    <x v="0"/>
    <x v="10"/>
    <x v="0"/>
    <x v="0"/>
    <x v="0"/>
    <x v="1"/>
    <n v="0"/>
    <n v="0"/>
    <n v="0"/>
    <x v="5"/>
    <n v="1"/>
    <n v="0"/>
    <x v="0"/>
    <n v="0"/>
    <x v="0"/>
    <x v="0"/>
    <x v="0"/>
  </r>
  <r>
    <x v="5235"/>
    <d v="2019-05-01T00:00:00"/>
    <x v="831"/>
    <x v="30"/>
    <x v="0"/>
    <x v="1"/>
    <x v="0"/>
    <x v="9"/>
    <x v="0"/>
    <x v="0"/>
    <x v="0"/>
    <x v="1"/>
    <n v="0"/>
    <n v="1"/>
    <n v="0"/>
    <x v="356"/>
    <n v="0"/>
    <n v="1"/>
    <x v="1"/>
    <n v="0"/>
    <x v="0"/>
    <x v="0"/>
    <x v="0"/>
  </r>
  <r>
    <x v="5236"/>
    <d v="2019-05-01T00:00:00"/>
    <x v="827"/>
    <x v="31"/>
    <x v="0"/>
    <x v="1"/>
    <x v="0"/>
    <x v="2"/>
    <x v="0"/>
    <x v="0"/>
    <x v="0"/>
    <x v="0"/>
    <n v="0"/>
    <n v="1"/>
    <n v="1"/>
    <x v="876"/>
    <n v="0"/>
    <n v="1"/>
    <x v="1"/>
    <n v="1"/>
    <x v="1"/>
    <x v="0"/>
    <x v="0"/>
  </r>
  <r>
    <x v="5237"/>
    <d v="2019-05-01T00:00:00"/>
    <x v="828"/>
    <x v="45"/>
    <x v="1"/>
    <x v="1"/>
    <x v="0"/>
    <x v="10"/>
    <x v="2"/>
    <x v="0"/>
    <x v="0"/>
    <x v="0"/>
    <n v="1"/>
    <n v="1"/>
    <n v="0"/>
    <x v="139"/>
    <n v="0"/>
    <n v="1"/>
    <x v="0"/>
    <n v="0"/>
    <x v="0"/>
    <x v="0"/>
    <x v="0"/>
  </r>
  <r>
    <x v="5238"/>
    <d v="2019-05-01T00:00:00"/>
    <x v="828"/>
    <x v="12"/>
    <x v="0"/>
    <x v="1"/>
    <x v="0"/>
    <x v="10"/>
    <x v="0"/>
    <x v="0"/>
    <x v="0"/>
    <x v="1"/>
    <n v="1"/>
    <n v="1"/>
    <n v="0"/>
    <x v="22"/>
    <n v="0"/>
    <n v="1"/>
    <x v="1"/>
    <n v="0"/>
    <x v="0"/>
    <x v="0"/>
    <x v="0"/>
  </r>
  <r>
    <x v="5239"/>
    <d v="2019-05-01T00:00:00"/>
    <x v="839"/>
    <x v="41"/>
    <x v="1"/>
    <x v="1"/>
    <x v="0"/>
    <x v="19"/>
    <x v="0"/>
    <x v="0"/>
    <x v="0"/>
    <x v="1"/>
    <n v="1"/>
    <n v="1"/>
    <n v="0"/>
    <x v="757"/>
    <n v="0"/>
    <n v="1"/>
    <x v="1"/>
    <n v="0"/>
    <x v="0"/>
    <x v="0"/>
    <x v="0"/>
  </r>
  <r>
    <x v="5240"/>
    <d v="2019-05-01T00:00:00"/>
    <x v="828"/>
    <x v="13"/>
    <x v="0"/>
    <x v="1"/>
    <x v="0"/>
    <x v="10"/>
    <x v="0"/>
    <x v="0"/>
    <x v="0"/>
    <x v="0"/>
    <n v="0"/>
    <n v="1"/>
    <n v="0"/>
    <x v="146"/>
    <n v="0"/>
    <n v="1"/>
    <x v="0"/>
    <n v="0"/>
    <x v="0"/>
    <x v="0"/>
    <x v="0"/>
  </r>
  <r>
    <x v="5241"/>
    <d v="2019-05-01T00:00:00"/>
    <x v="820"/>
    <x v="26"/>
    <x v="0"/>
    <x v="0"/>
    <x v="0"/>
    <x v="0"/>
    <x v="2"/>
    <x v="0"/>
    <x v="0"/>
    <x v="0"/>
    <n v="1"/>
    <n v="1"/>
    <n v="0"/>
    <x v="491"/>
    <n v="0"/>
    <n v="0"/>
    <x v="1"/>
    <n v="0"/>
    <x v="0"/>
    <x v="0"/>
    <x v="0"/>
  </r>
  <r>
    <x v="5242"/>
    <d v="2019-05-01T00:00:00"/>
    <x v="820"/>
    <x v="53"/>
    <x v="1"/>
    <x v="0"/>
    <x v="0"/>
    <x v="0"/>
    <x v="0"/>
    <x v="0"/>
    <x v="0"/>
    <x v="1"/>
    <n v="0"/>
    <n v="0"/>
    <n v="0"/>
    <x v="197"/>
    <n v="0"/>
    <n v="0"/>
    <x v="1"/>
    <n v="0"/>
    <x v="0"/>
    <x v="0"/>
    <x v="0"/>
  </r>
  <r>
    <x v="5243"/>
    <d v="2019-05-01T00:00:00"/>
    <x v="825"/>
    <x v="0"/>
    <x v="0"/>
    <x v="0"/>
    <x v="0"/>
    <x v="3"/>
    <x v="0"/>
    <x v="0"/>
    <x v="0"/>
    <x v="0"/>
    <n v="0"/>
    <n v="1"/>
    <n v="0"/>
    <x v="10"/>
    <n v="0"/>
    <n v="0"/>
    <x v="1"/>
    <n v="0"/>
    <x v="0"/>
    <x v="0"/>
    <x v="0"/>
  </r>
  <r>
    <x v="5244"/>
    <d v="2019-05-01T00:00:00"/>
    <x v="825"/>
    <x v="30"/>
    <x v="0"/>
    <x v="1"/>
    <x v="0"/>
    <x v="3"/>
    <x v="0"/>
    <x v="0"/>
    <x v="1"/>
    <x v="0"/>
    <n v="1"/>
    <n v="1"/>
    <n v="0"/>
    <x v="599"/>
    <n v="1"/>
    <n v="0"/>
    <x v="1"/>
    <n v="0"/>
    <x v="0"/>
    <x v="1"/>
    <x v="1"/>
  </r>
  <r>
    <x v="5245"/>
    <d v="2019-05-01T00:00:00"/>
    <x v="839"/>
    <x v="51"/>
    <x v="1"/>
    <x v="1"/>
    <x v="0"/>
    <x v="19"/>
    <x v="0"/>
    <x v="0"/>
    <x v="0"/>
    <x v="0"/>
    <n v="0"/>
    <n v="0"/>
    <n v="1"/>
    <x v="1178"/>
    <n v="0"/>
    <n v="0"/>
    <x v="0"/>
    <n v="1"/>
    <x v="0"/>
    <x v="0"/>
    <x v="0"/>
  </r>
  <r>
    <x v="5246"/>
    <d v="2019-05-01T00:00:00"/>
    <x v="829"/>
    <x v="15"/>
    <x v="0"/>
    <x v="1"/>
    <x v="0"/>
    <x v="8"/>
    <x v="0"/>
    <x v="0"/>
    <x v="0"/>
    <x v="1"/>
    <n v="1"/>
    <n v="1"/>
    <n v="0"/>
    <x v="856"/>
    <n v="0"/>
    <n v="0"/>
    <x v="0"/>
    <n v="1"/>
    <x v="0"/>
    <x v="0"/>
    <x v="0"/>
  </r>
  <r>
    <x v="5247"/>
    <d v="2019-05-01T00:00:00"/>
    <x v="831"/>
    <x v="16"/>
    <x v="0"/>
    <x v="1"/>
    <x v="0"/>
    <x v="9"/>
    <x v="0"/>
    <x v="0"/>
    <x v="0"/>
    <x v="1"/>
    <n v="1"/>
    <n v="1"/>
    <n v="0"/>
    <x v="92"/>
    <n v="0"/>
    <n v="0"/>
    <x v="0"/>
    <n v="0"/>
    <x v="0"/>
    <x v="0"/>
    <x v="0"/>
  </r>
  <r>
    <x v="5248"/>
    <d v="2019-05-01T00:00:00"/>
    <x v="839"/>
    <x v="10"/>
    <x v="0"/>
    <x v="1"/>
    <x v="0"/>
    <x v="19"/>
    <x v="0"/>
    <x v="0"/>
    <x v="0"/>
    <x v="0"/>
    <n v="0"/>
    <n v="1"/>
    <n v="0"/>
    <x v="89"/>
    <n v="0"/>
    <n v="0"/>
    <x v="0"/>
    <n v="0"/>
    <x v="0"/>
    <x v="0"/>
    <x v="0"/>
  </r>
  <r>
    <x v="5249"/>
    <d v="2019-05-01T00:00:00"/>
    <x v="829"/>
    <x v="47"/>
    <x v="1"/>
    <x v="1"/>
    <x v="0"/>
    <x v="8"/>
    <x v="0"/>
    <x v="0"/>
    <x v="0"/>
    <x v="0"/>
    <n v="0"/>
    <n v="0"/>
    <n v="1"/>
    <x v="891"/>
    <n v="1"/>
    <n v="0"/>
    <x v="0"/>
    <n v="1"/>
    <x v="0"/>
    <x v="0"/>
    <x v="0"/>
  </r>
  <r>
    <x v="5250"/>
    <d v="2019-05-01T00:00:00"/>
    <x v="828"/>
    <x v="1"/>
    <x v="1"/>
    <x v="1"/>
    <x v="0"/>
    <x v="10"/>
    <x v="0"/>
    <x v="0"/>
    <x v="0"/>
    <x v="0"/>
    <n v="1"/>
    <n v="1"/>
    <n v="0"/>
    <x v="1189"/>
    <n v="0"/>
    <n v="0"/>
    <x v="0"/>
    <n v="0"/>
    <x v="0"/>
    <x v="0"/>
    <x v="0"/>
  </r>
  <r>
    <x v="5251"/>
    <d v="2019-05-01T00:00:00"/>
    <x v="820"/>
    <x v="9"/>
    <x v="0"/>
    <x v="1"/>
    <x v="1"/>
    <x v="0"/>
    <x v="0"/>
    <x v="0"/>
    <x v="0"/>
    <x v="0"/>
    <n v="0"/>
    <n v="1"/>
    <n v="1"/>
    <x v="284"/>
    <n v="1"/>
    <n v="0"/>
    <x v="1"/>
    <n v="1"/>
    <x v="0"/>
    <x v="0"/>
    <x v="0"/>
  </r>
  <r>
    <x v="5252"/>
    <d v="2019-05-01T00:00:00"/>
    <x v="831"/>
    <x v="5"/>
    <x v="0"/>
    <x v="1"/>
    <x v="0"/>
    <x v="9"/>
    <x v="0"/>
    <x v="0"/>
    <x v="0"/>
    <x v="0"/>
    <n v="1"/>
    <n v="1"/>
    <n v="0"/>
    <x v="1024"/>
    <n v="0"/>
    <n v="0"/>
    <x v="1"/>
    <n v="0"/>
    <x v="0"/>
    <x v="0"/>
    <x v="0"/>
  </r>
  <r>
    <x v="5253"/>
    <d v="2019-06-01T00:00:00"/>
    <x v="820"/>
    <x v="13"/>
    <x v="1"/>
    <x v="1"/>
    <x v="1"/>
    <x v="5"/>
    <x v="0"/>
    <x v="0"/>
    <x v="0"/>
    <x v="1"/>
    <n v="1"/>
    <n v="1"/>
    <n v="0"/>
    <x v="901"/>
    <n v="0"/>
    <n v="0"/>
    <x v="1"/>
    <n v="0"/>
    <x v="0"/>
    <x v="0"/>
    <x v="0"/>
  </r>
  <r>
    <x v="5254"/>
    <d v="2019-01-06T00:00:00"/>
    <x v="844"/>
    <x v="33"/>
    <x v="0"/>
    <x v="0"/>
    <x v="0"/>
    <x v="5"/>
    <x v="1"/>
    <x v="0"/>
    <x v="0"/>
    <x v="1"/>
    <n v="0"/>
    <n v="1"/>
    <n v="0"/>
    <x v="47"/>
    <n v="0"/>
    <n v="1"/>
    <x v="0"/>
    <n v="1"/>
    <x v="0"/>
    <x v="0"/>
    <x v="0"/>
  </r>
  <r>
    <x v="5255"/>
    <d v="2019-06-01T00:00:00"/>
    <x v="828"/>
    <x v="41"/>
    <x v="0"/>
    <x v="1"/>
    <x v="0"/>
    <x v="7"/>
    <x v="2"/>
    <x v="0"/>
    <x v="1"/>
    <x v="0"/>
    <n v="1"/>
    <n v="1"/>
    <n v="0"/>
    <x v="788"/>
    <n v="0"/>
    <n v="1"/>
    <x v="1"/>
    <n v="0"/>
    <x v="0"/>
    <x v="0"/>
    <x v="1"/>
  </r>
  <r>
    <x v="5256"/>
    <d v="2019-06-01T00:00:00"/>
    <x v="820"/>
    <x v="25"/>
    <x v="1"/>
    <x v="1"/>
    <x v="0"/>
    <x v="5"/>
    <x v="0"/>
    <x v="0"/>
    <x v="0"/>
    <x v="0"/>
    <n v="0"/>
    <n v="0"/>
    <n v="1"/>
    <x v="868"/>
    <n v="1"/>
    <n v="1"/>
    <x v="1"/>
    <n v="1"/>
    <x v="0"/>
    <x v="0"/>
    <x v="0"/>
  </r>
  <r>
    <x v="5257"/>
    <d v="2019-06-01T00:00:00"/>
    <x v="841"/>
    <x v="30"/>
    <x v="0"/>
    <x v="1"/>
    <x v="0"/>
    <x v="14"/>
    <x v="0"/>
    <x v="0"/>
    <x v="1"/>
    <x v="1"/>
    <n v="0"/>
    <n v="0"/>
    <n v="0"/>
    <x v="194"/>
    <n v="0"/>
    <n v="1"/>
    <x v="1"/>
    <n v="0"/>
    <x v="0"/>
    <x v="0"/>
    <x v="1"/>
  </r>
  <r>
    <x v="5258"/>
    <d v="2019-06-01T00:00:00"/>
    <x v="845"/>
    <x v="8"/>
    <x v="0"/>
    <x v="1"/>
    <x v="0"/>
    <x v="24"/>
    <x v="0"/>
    <x v="0"/>
    <x v="0"/>
    <x v="1"/>
    <n v="0"/>
    <n v="1"/>
    <n v="0"/>
    <x v="493"/>
    <n v="0"/>
    <n v="1"/>
    <x v="0"/>
    <n v="0"/>
    <x v="0"/>
    <x v="0"/>
    <x v="0"/>
  </r>
  <r>
    <x v="5259"/>
    <d v="2019-06-01T00:00:00"/>
    <x v="832"/>
    <x v="4"/>
    <x v="0"/>
    <x v="1"/>
    <x v="0"/>
    <x v="0"/>
    <x v="2"/>
    <x v="0"/>
    <x v="0"/>
    <x v="0"/>
    <n v="0"/>
    <n v="1"/>
    <n v="0"/>
    <x v="96"/>
    <n v="0"/>
    <n v="1"/>
    <x v="0"/>
    <n v="0"/>
    <x v="0"/>
    <x v="0"/>
    <x v="0"/>
  </r>
  <r>
    <x v="5260"/>
    <d v="2019-06-01T00:00:00"/>
    <x v="839"/>
    <x v="45"/>
    <x v="0"/>
    <x v="1"/>
    <x v="0"/>
    <x v="3"/>
    <x v="0"/>
    <x v="0"/>
    <x v="0"/>
    <x v="1"/>
    <n v="1"/>
    <n v="1"/>
    <n v="0"/>
    <x v="19"/>
    <n v="0"/>
    <n v="1"/>
    <x v="1"/>
    <n v="0"/>
    <x v="0"/>
    <x v="0"/>
    <x v="0"/>
  </r>
  <r>
    <x v="5261"/>
    <d v="2019-06-01T00:00:00"/>
    <x v="802"/>
    <x v="30"/>
    <x v="0"/>
    <x v="1"/>
    <x v="0"/>
    <x v="9"/>
    <x v="0"/>
    <x v="0"/>
    <x v="0"/>
    <x v="0"/>
    <n v="0"/>
    <n v="1"/>
    <n v="0"/>
    <x v="267"/>
    <n v="0"/>
    <n v="1"/>
    <x v="1"/>
    <n v="0"/>
    <x v="0"/>
    <x v="0"/>
    <x v="0"/>
  </r>
  <r>
    <x v="5262"/>
    <d v="2019-06-01T00:00:00"/>
    <x v="846"/>
    <x v="35"/>
    <x v="0"/>
    <x v="1"/>
    <x v="1"/>
    <x v="21"/>
    <x v="0"/>
    <x v="0"/>
    <x v="0"/>
    <x v="1"/>
    <n v="0"/>
    <n v="0"/>
    <n v="1"/>
    <x v="138"/>
    <n v="0"/>
    <n v="1"/>
    <x v="0"/>
    <n v="1"/>
    <x v="0"/>
    <x v="0"/>
    <x v="0"/>
  </r>
  <r>
    <x v="5263"/>
    <d v="2019-06-01T00:00:00"/>
    <x v="827"/>
    <x v="26"/>
    <x v="1"/>
    <x v="0"/>
    <x v="0"/>
    <x v="13"/>
    <x v="0"/>
    <x v="0"/>
    <x v="0"/>
    <x v="0"/>
    <n v="1"/>
    <n v="1"/>
    <n v="1"/>
    <x v="100"/>
    <n v="0"/>
    <n v="0"/>
    <x v="0"/>
    <n v="1"/>
    <x v="0"/>
    <x v="0"/>
    <x v="0"/>
  </r>
  <r>
    <x v="5264"/>
    <d v="2019-06-01T00:00:00"/>
    <x v="827"/>
    <x v="26"/>
    <x v="1"/>
    <x v="0"/>
    <x v="0"/>
    <x v="13"/>
    <x v="0"/>
    <x v="0"/>
    <x v="0"/>
    <x v="0"/>
    <n v="1"/>
    <n v="1"/>
    <n v="1"/>
    <x v="100"/>
    <n v="0"/>
    <n v="0"/>
    <x v="0"/>
    <n v="1"/>
    <x v="0"/>
    <x v="0"/>
    <x v="0"/>
  </r>
  <r>
    <x v="5265"/>
    <d v="2019-06-01T00:00:00"/>
    <x v="832"/>
    <x v="32"/>
    <x v="1"/>
    <x v="1"/>
    <x v="0"/>
    <x v="0"/>
    <x v="0"/>
    <x v="0"/>
    <x v="0"/>
    <x v="0"/>
    <n v="1"/>
    <n v="1"/>
    <n v="0"/>
    <x v="511"/>
    <n v="1"/>
    <n v="0"/>
    <x v="0"/>
    <n v="1"/>
    <x v="0"/>
    <x v="0"/>
    <x v="0"/>
  </r>
  <r>
    <x v="5266"/>
    <d v="2019-06-01T00:00:00"/>
    <x v="839"/>
    <x v="25"/>
    <x v="0"/>
    <x v="1"/>
    <x v="0"/>
    <x v="3"/>
    <x v="2"/>
    <x v="0"/>
    <x v="0"/>
    <x v="1"/>
    <n v="0"/>
    <n v="0"/>
    <n v="0"/>
    <x v="1190"/>
    <n v="1"/>
    <n v="0"/>
    <x v="1"/>
    <n v="1"/>
    <x v="0"/>
    <x v="0"/>
    <x v="0"/>
  </r>
  <r>
    <x v="5267"/>
    <d v="2019-06-01T00:00:00"/>
    <x v="832"/>
    <x v="12"/>
    <x v="1"/>
    <x v="1"/>
    <x v="1"/>
    <x v="0"/>
    <x v="0"/>
    <x v="0"/>
    <x v="0"/>
    <x v="1"/>
    <n v="0"/>
    <n v="1"/>
    <n v="0"/>
    <x v="190"/>
    <n v="0"/>
    <n v="0"/>
    <x v="1"/>
    <n v="0"/>
    <x v="0"/>
    <x v="0"/>
    <x v="0"/>
  </r>
  <r>
    <x v="5268"/>
    <d v="2019-06-01T00:00:00"/>
    <x v="825"/>
    <x v="27"/>
    <x v="0"/>
    <x v="1"/>
    <x v="0"/>
    <x v="10"/>
    <x v="0"/>
    <x v="1"/>
    <x v="0"/>
    <x v="1"/>
    <n v="0"/>
    <n v="1"/>
    <n v="0"/>
    <x v="360"/>
    <n v="0"/>
    <n v="0"/>
    <x v="0"/>
    <n v="1"/>
    <x v="0"/>
    <x v="0"/>
    <x v="1"/>
  </r>
  <r>
    <x v="5269"/>
    <d v="2019-07-01T00:00:00"/>
    <x v="825"/>
    <x v="2"/>
    <x v="0"/>
    <x v="0"/>
    <x v="0"/>
    <x v="7"/>
    <x v="0"/>
    <x v="0"/>
    <x v="1"/>
    <x v="0"/>
    <n v="0"/>
    <n v="1"/>
    <n v="0"/>
    <x v="451"/>
    <n v="0"/>
    <n v="1"/>
    <x v="1"/>
    <n v="0"/>
    <x v="0"/>
    <x v="0"/>
    <x v="1"/>
  </r>
  <r>
    <x v="5270"/>
    <d v="2019-07-01T00:00:00"/>
    <x v="802"/>
    <x v="30"/>
    <x v="0"/>
    <x v="0"/>
    <x v="0"/>
    <x v="19"/>
    <x v="0"/>
    <x v="1"/>
    <x v="0"/>
    <x v="0"/>
    <n v="0"/>
    <n v="1"/>
    <n v="0"/>
    <x v="182"/>
    <n v="0"/>
    <n v="1"/>
    <x v="1"/>
    <n v="0"/>
    <x v="0"/>
    <x v="0"/>
    <x v="1"/>
  </r>
  <r>
    <x v="5271"/>
    <d v="2019-07-01T00:00:00"/>
    <x v="847"/>
    <x v="32"/>
    <x v="0"/>
    <x v="1"/>
    <x v="0"/>
    <x v="11"/>
    <x v="0"/>
    <x v="0"/>
    <x v="0"/>
    <x v="1"/>
    <n v="0"/>
    <n v="1"/>
    <n v="0"/>
    <x v="123"/>
    <n v="0"/>
    <n v="1"/>
    <x v="0"/>
    <n v="0"/>
    <x v="0"/>
    <x v="0"/>
    <x v="0"/>
  </r>
  <r>
    <x v="5272"/>
    <d v="2019-07-01T00:00:00"/>
    <x v="831"/>
    <x v="30"/>
    <x v="0"/>
    <x v="1"/>
    <x v="0"/>
    <x v="3"/>
    <x v="0"/>
    <x v="0"/>
    <x v="0"/>
    <x v="1"/>
    <n v="0"/>
    <n v="1"/>
    <n v="0"/>
    <x v="512"/>
    <n v="0"/>
    <n v="1"/>
    <x v="1"/>
    <n v="0"/>
    <x v="0"/>
    <x v="0"/>
    <x v="0"/>
  </r>
  <r>
    <x v="5273"/>
    <d v="2019-07-01T00:00:00"/>
    <x v="839"/>
    <x v="60"/>
    <x v="0"/>
    <x v="1"/>
    <x v="0"/>
    <x v="10"/>
    <x v="0"/>
    <x v="0"/>
    <x v="0"/>
    <x v="1"/>
    <n v="1"/>
    <n v="1"/>
    <n v="0"/>
    <x v="465"/>
    <n v="0"/>
    <n v="1"/>
    <x v="1"/>
    <n v="0"/>
    <x v="0"/>
    <x v="0"/>
    <x v="0"/>
  </r>
  <r>
    <x v="5274"/>
    <d v="2019-07-01T00:00:00"/>
    <x v="802"/>
    <x v="9"/>
    <x v="0"/>
    <x v="1"/>
    <x v="0"/>
    <x v="19"/>
    <x v="0"/>
    <x v="0"/>
    <x v="0"/>
    <x v="0"/>
    <n v="1"/>
    <n v="1"/>
    <n v="0"/>
    <x v="731"/>
    <n v="0"/>
    <n v="1"/>
    <x v="1"/>
    <n v="0"/>
    <x v="0"/>
    <x v="0"/>
    <x v="0"/>
  </r>
  <r>
    <x v="5275"/>
    <d v="2019-07-01T00:00:00"/>
    <x v="825"/>
    <x v="47"/>
    <x v="0"/>
    <x v="1"/>
    <x v="0"/>
    <x v="7"/>
    <x v="0"/>
    <x v="0"/>
    <x v="0"/>
    <x v="1"/>
    <n v="1"/>
    <n v="1"/>
    <n v="0"/>
    <x v="359"/>
    <n v="0"/>
    <n v="1"/>
    <x v="1"/>
    <n v="0"/>
    <x v="0"/>
    <x v="0"/>
    <x v="0"/>
  </r>
  <r>
    <x v="5276"/>
    <d v="2019-07-01T00:00:00"/>
    <x v="839"/>
    <x v="38"/>
    <x v="0"/>
    <x v="0"/>
    <x v="0"/>
    <x v="10"/>
    <x v="2"/>
    <x v="0"/>
    <x v="1"/>
    <x v="0"/>
    <n v="0"/>
    <n v="0"/>
    <n v="0"/>
    <x v="1191"/>
    <n v="0"/>
    <n v="0"/>
    <x v="1"/>
    <n v="0"/>
    <x v="0"/>
    <x v="0"/>
    <x v="1"/>
  </r>
  <r>
    <x v="5277"/>
    <d v="2019-07-01T00:00:00"/>
    <x v="828"/>
    <x v="27"/>
    <x v="0"/>
    <x v="1"/>
    <x v="0"/>
    <x v="0"/>
    <x v="0"/>
    <x v="0"/>
    <x v="0"/>
    <x v="1"/>
    <n v="0"/>
    <n v="1"/>
    <n v="0"/>
    <x v="802"/>
    <n v="0"/>
    <n v="0"/>
    <x v="1"/>
    <n v="0"/>
    <x v="0"/>
    <x v="0"/>
    <x v="0"/>
  </r>
  <r>
    <x v="5278"/>
    <d v="2019-07-01T00:00:00"/>
    <x v="848"/>
    <x v="49"/>
    <x v="0"/>
    <x v="1"/>
    <x v="0"/>
    <x v="44"/>
    <x v="0"/>
    <x v="0"/>
    <x v="0"/>
    <x v="1"/>
    <n v="0"/>
    <n v="0"/>
    <n v="1"/>
    <x v="698"/>
    <n v="1"/>
    <n v="0"/>
    <x v="1"/>
    <n v="1"/>
    <x v="0"/>
    <x v="0"/>
    <x v="0"/>
  </r>
  <r>
    <x v="5279"/>
    <d v="2019-07-01T00:00:00"/>
    <x v="828"/>
    <x v="3"/>
    <x v="0"/>
    <x v="1"/>
    <x v="0"/>
    <x v="0"/>
    <x v="0"/>
    <x v="0"/>
    <x v="0"/>
    <x v="1"/>
    <n v="1"/>
    <n v="1"/>
    <n v="0"/>
    <x v="10"/>
    <n v="0"/>
    <n v="0"/>
    <x v="1"/>
    <n v="0"/>
    <x v="0"/>
    <x v="1"/>
    <x v="0"/>
  </r>
  <r>
    <x v="5280"/>
    <d v="2019-07-01T00:00:00"/>
    <x v="846"/>
    <x v="9"/>
    <x v="1"/>
    <x v="1"/>
    <x v="0"/>
    <x v="4"/>
    <x v="0"/>
    <x v="0"/>
    <x v="0"/>
    <x v="1"/>
    <n v="0"/>
    <n v="0"/>
    <n v="0"/>
    <x v="857"/>
    <n v="0"/>
    <n v="0"/>
    <x v="0"/>
    <n v="0"/>
    <x v="0"/>
    <x v="0"/>
    <x v="0"/>
  </r>
  <r>
    <x v="5281"/>
    <d v="2019-07-01T00:00:00"/>
    <x v="829"/>
    <x v="11"/>
    <x v="1"/>
    <x v="1"/>
    <x v="1"/>
    <x v="13"/>
    <x v="0"/>
    <x v="0"/>
    <x v="0"/>
    <x v="1"/>
    <n v="0"/>
    <n v="1"/>
    <n v="1"/>
    <x v="427"/>
    <n v="0"/>
    <n v="0"/>
    <x v="0"/>
    <n v="1"/>
    <x v="0"/>
    <x v="0"/>
    <x v="0"/>
  </r>
  <r>
    <x v="5282"/>
    <d v="2019-07-01T00:00:00"/>
    <x v="836"/>
    <x v="10"/>
    <x v="0"/>
    <x v="1"/>
    <x v="1"/>
    <x v="8"/>
    <x v="0"/>
    <x v="0"/>
    <x v="0"/>
    <x v="0"/>
    <n v="1"/>
    <n v="1"/>
    <n v="1"/>
    <x v="790"/>
    <n v="1"/>
    <n v="0"/>
    <x v="0"/>
    <n v="1"/>
    <x v="0"/>
    <x v="0"/>
    <x v="0"/>
  </r>
  <r>
    <x v="5283"/>
    <d v="2019-08-01T00:00:00"/>
    <x v="836"/>
    <x v="10"/>
    <x v="0"/>
    <x v="0"/>
    <x v="0"/>
    <x v="2"/>
    <x v="0"/>
    <x v="0"/>
    <x v="0"/>
    <x v="0"/>
    <n v="0"/>
    <n v="0"/>
    <n v="0"/>
    <x v="1192"/>
    <n v="0"/>
    <n v="1"/>
    <x v="0"/>
    <n v="0"/>
    <x v="0"/>
    <x v="0"/>
    <x v="0"/>
  </r>
  <r>
    <x v="5284"/>
    <d v="2019-08-01T00:00:00"/>
    <x v="826"/>
    <x v="30"/>
    <x v="0"/>
    <x v="1"/>
    <x v="0"/>
    <x v="44"/>
    <x v="0"/>
    <x v="0"/>
    <x v="0"/>
    <x v="1"/>
    <n v="1"/>
    <n v="1"/>
    <n v="1"/>
    <x v="794"/>
    <n v="0"/>
    <n v="1"/>
    <x v="0"/>
    <n v="1"/>
    <x v="0"/>
    <x v="0"/>
    <x v="0"/>
  </r>
  <r>
    <x v="5285"/>
    <d v="2019-08-01T00:00:00"/>
    <x v="829"/>
    <x v="26"/>
    <x v="1"/>
    <x v="1"/>
    <x v="0"/>
    <x v="9"/>
    <x v="0"/>
    <x v="0"/>
    <x v="0"/>
    <x v="0"/>
    <n v="1"/>
    <n v="1"/>
    <n v="0"/>
    <x v="615"/>
    <n v="0"/>
    <n v="1"/>
    <x v="1"/>
    <n v="1"/>
    <x v="0"/>
    <x v="0"/>
    <x v="0"/>
  </r>
  <r>
    <x v="5286"/>
    <d v="2019-08-01T00:00:00"/>
    <x v="831"/>
    <x v="31"/>
    <x v="1"/>
    <x v="0"/>
    <x v="0"/>
    <x v="10"/>
    <x v="0"/>
    <x v="0"/>
    <x v="0"/>
    <x v="1"/>
    <n v="1"/>
    <n v="1"/>
    <n v="0"/>
    <x v="474"/>
    <n v="0"/>
    <n v="0"/>
    <x v="1"/>
    <n v="0"/>
    <x v="0"/>
    <x v="0"/>
    <x v="0"/>
  </r>
  <r>
    <x v="5287"/>
    <d v="2019-01-08T00:00:00"/>
    <x v="849"/>
    <x v="30"/>
    <x v="0"/>
    <x v="0"/>
    <x v="0"/>
    <x v="5"/>
    <x v="1"/>
    <x v="0"/>
    <x v="0"/>
    <x v="1"/>
    <n v="1"/>
    <n v="0"/>
    <n v="0"/>
    <x v="109"/>
    <n v="0"/>
    <n v="0"/>
    <x v="0"/>
    <n v="0"/>
    <x v="0"/>
    <x v="0"/>
    <x v="0"/>
  </r>
  <r>
    <x v="5288"/>
    <d v="2019-08-01T00:00:00"/>
    <x v="831"/>
    <x v="2"/>
    <x v="0"/>
    <x v="0"/>
    <x v="0"/>
    <x v="10"/>
    <x v="0"/>
    <x v="1"/>
    <x v="0"/>
    <x v="1"/>
    <n v="0"/>
    <n v="0"/>
    <n v="0"/>
    <x v="890"/>
    <n v="0"/>
    <n v="0"/>
    <x v="1"/>
    <n v="0"/>
    <x v="0"/>
    <x v="0"/>
    <x v="1"/>
  </r>
  <r>
    <x v="5289"/>
    <d v="2019-01-08T00:00:00"/>
    <x v="849"/>
    <x v="7"/>
    <x v="0"/>
    <x v="0"/>
    <x v="0"/>
    <x v="5"/>
    <x v="1"/>
    <x v="0"/>
    <x v="0"/>
    <x v="1"/>
    <n v="1"/>
    <n v="0"/>
    <n v="1"/>
    <x v="406"/>
    <n v="0"/>
    <n v="0"/>
    <x v="0"/>
    <n v="1"/>
    <x v="0"/>
    <x v="0"/>
    <x v="0"/>
  </r>
  <r>
    <x v="5290"/>
    <d v="2019-08-01T00:00:00"/>
    <x v="839"/>
    <x v="4"/>
    <x v="1"/>
    <x v="0"/>
    <x v="0"/>
    <x v="7"/>
    <x v="0"/>
    <x v="0"/>
    <x v="0"/>
    <x v="0"/>
    <n v="0"/>
    <n v="0"/>
    <n v="0"/>
    <x v="193"/>
    <n v="0"/>
    <n v="0"/>
    <x v="0"/>
    <n v="0"/>
    <x v="0"/>
    <x v="0"/>
    <x v="0"/>
  </r>
  <r>
    <x v="5291"/>
    <d v="2019-08-01T00:00:00"/>
    <x v="828"/>
    <x v="9"/>
    <x v="0"/>
    <x v="1"/>
    <x v="0"/>
    <x v="5"/>
    <x v="0"/>
    <x v="0"/>
    <x v="0"/>
    <x v="0"/>
    <n v="1"/>
    <n v="1"/>
    <n v="1"/>
    <x v="1193"/>
    <n v="0"/>
    <n v="0"/>
    <x v="1"/>
    <n v="0"/>
    <x v="0"/>
    <x v="0"/>
    <x v="0"/>
  </r>
  <r>
    <x v="5292"/>
    <d v="2019-08-01T00:00:00"/>
    <x v="835"/>
    <x v="15"/>
    <x v="0"/>
    <x v="1"/>
    <x v="0"/>
    <x v="13"/>
    <x v="0"/>
    <x v="0"/>
    <x v="0"/>
    <x v="1"/>
    <n v="0"/>
    <n v="0"/>
    <n v="0"/>
    <x v="575"/>
    <n v="1"/>
    <n v="0"/>
    <x v="0"/>
    <n v="0"/>
    <x v="0"/>
    <x v="0"/>
    <x v="0"/>
  </r>
  <r>
    <x v="5293"/>
    <d v="2019-01-08T00:00:00"/>
    <x v="850"/>
    <x v="7"/>
    <x v="0"/>
    <x v="1"/>
    <x v="0"/>
    <x v="20"/>
    <x v="1"/>
    <x v="0"/>
    <x v="0"/>
    <x v="0"/>
    <n v="1"/>
    <n v="0"/>
    <n v="0"/>
    <x v="11"/>
    <n v="1"/>
    <n v="0"/>
    <x v="0"/>
    <n v="1"/>
    <x v="0"/>
    <x v="0"/>
    <x v="0"/>
  </r>
  <r>
    <x v="5294"/>
    <d v="2019-08-01T00:00:00"/>
    <x v="829"/>
    <x v="9"/>
    <x v="0"/>
    <x v="1"/>
    <x v="0"/>
    <x v="9"/>
    <x v="0"/>
    <x v="1"/>
    <x v="0"/>
    <x v="1"/>
    <n v="1"/>
    <n v="1"/>
    <n v="0"/>
    <x v="460"/>
    <n v="0"/>
    <n v="0"/>
    <x v="1"/>
    <n v="0"/>
    <x v="0"/>
    <x v="0"/>
    <x v="1"/>
  </r>
  <r>
    <x v="5295"/>
    <d v="2019-08-01T00:00:00"/>
    <x v="839"/>
    <x v="22"/>
    <x v="1"/>
    <x v="1"/>
    <x v="0"/>
    <x v="7"/>
    <x v="0"/>
    <x v="0"/>
    <x v="0"/>
    <x v="0"/>
    <n v="1"/>
    <n v="1"/>
    <n v="1"/>
    <x v="146"/>
    <n v="0"/>
    <n v="0"/>
    <x v="0"/>
    <n v="1"/>
    <x v="0"/>
    <x v="0"/>
    <x v="0"/>
  </r>
  <r>
    <x v="5296"/>
    <d v="2019-08-01T00:00:00"/>
    <x v="828"/>
    <x v="14"/>
    <x v="1"/>
    <x v="0"/>
    <x v="1"/>
    <x v="5"/>
    <x v="0"/>
    <x v="0"/>
    <x v="0"/>
    <x v="1"/>
    <n v="0"/>
    <n v="0"/>
    <n v="0"/>
    <x v="405"/>
    <n v="0"/>
    <n v="0"/>
    <x v="1"/>
    <n v="0"/>
    <x v="0"/>
    <x v="0"/>
    <x v="0"/>
  </r>
  <r>
    <x v="5297"/>
    <d v="2019-08-01T00:00:00"/>
    <x v="828"/>
    <x v="9"/>
    <x v="0"/>
    <x v="1"/>
    <x v="1"/>
    <x v="5"/>
    <x v="0"/>
    <x v="0"/>
    <x v="0"/>
    <x v="0"/>
    <n v="1"/>
    <n v="1"/>
    <n v="1"/>
    <x v="369"/>
    <n v="0"/>
    <n v="0"/>
    <x v="1"/>
    <n v="1"/>
    <x v="0"/>
    <x v="0"/>
    <x v="0"/>
  </r>
  <r>
    <x v="5298"/>
    <d v="2019-08-01T00:00:00"/>
    <x v="839"/>
    <x v="1"/>
    <x v="0"/>
    <x v="0"/>
    <x v="0"/>
    <x v="7"/>
    <x v="0"/>
    <x v="0"/>
    <x v="0"/>
    <x v="0"/>
    <n v="0"/>
    <n v="1"/>
    <n v="0"/>
    <x v="1194"/>
    <n v="0"/>
    <n v="0"/>
    <x v="0"/>
    <n v="1"/>
    <x v="0"/>
    <x v="0"/>
    <x v="0"/>
  </r>
  <r>
    <x v="5299"/>
    <d v="2019-09-01T00:00:00"/>
    <x v="835"/>
    <x v="14"/>
    <x v="0"/>
    <x v="1"/>
    <x v="1"/>
    <x v="9"/>
    <x v="0"/>
    <x v="0"/>
    <x v="0"/>
    <x v="1"/>
    <n v="1"/>
    <n v="1"/>
    <n v="0"/>
    <x v="401"/>
    <n v="0"/>
    <n v="0"/>
    <x v="0"/>
    <n v="0"/>
    <x v="0"/>
    <x v="0"/>
    <x v="0"/>
  </r>
  <r>
    <x v="5300"/>
    <d v="2019-09-01T00:00:00"/>
    <x v="827"/>
    <x v="26"/>
    <x v="0"/>
    <x v="1"/>
    <x v="0"/>
    <x v="3"/>
    <x v="0"/>
    <x v="0"/>
    <x v="0"/>
    <x v="0"/>
    <n v="1"/>
    <n v="1"/>
    <n v="0"/>
    <x v="615"/>
    <n v="0"/>
    <n v="1"/>
    <x v="1"/>
    <n v="0"/>
    <x v="0"/>
    <x v="0"/>
    <x v="0"/>
  </r>
  <r>
    <x v="5301"/>
    <d v="2019-01-09T00:00:00"/>
    <x v="851"/>
    <x v="20"/>
    <x v="0"/>
    <x v="0"/>
    <x v="0"/>
    <x v="19"/>
    <x v="1"/>
    <x v="0"/>
    <x v="0"/>
    <x v="0"/>
    <n v="1"/>
    <n v="0"/>
    <n v="0"/>
    <x v="70"/>
    <n v="0"/>
    <n v="1"/>
    <x v="0"/>
    <n v="1"/>
    <x v="0"/>
    <x v="0"/>
    <x v="0"/>
  </r>
  <r>
    <x v="5302"/>
    <d v="2019-09-01T00:00:00"/>
    <x v="846"/>
    <x v="9"/>
    <x v="0"/>
    <x v="0"/>
    <x v="0"/>
    <x v="20"/>
    <x v="0"/>
    <x v="0"/>
    <x v="0"/>
    <x v="1"/>
    <n v="1"/>
    <n v="1"/>
    <n v="0"/>
    <x v="1094"/>
    <n v="0"/>
    <n v="1"/>
    <x v="0"/>
    <n v="0"/>
    <x v="0"/>
    <x v="0"/>
    <x v="0"/>
  </r>
  <r>
    <x v="5303"/>
    <d v="2019-01-09T00:00:00"/>
    <x v="852"/>
    <x v="18"/>
    <x v="1"/>
    <x v="0"/>
    <x v="0"/>
    <x v="10"/>
    <x v="1"/>
    <x v="0"/>
    <x v="0"/>
    <x v="1"/>
    <n v="0"/>
    <n v="1"/>
    <n v="0"/>
    <x v="640"/>
    <n v="0"/>
    <n v="1"/>
    <x v="0"/>
    <n v="0"/>
    <x v="1"/>
    <x v="0"/>
    <x v="0"/>
  </r>
  <r>
    <x v="5304"/>
    <d v="2019-09-01T00:00:00"/>
    <x v="831"/>
    <x v="26"/>
    <x v="0"/>
    <x v="1"/>
    <x v="0"/>
    <x v="7"/>
    <x v="0"/>
    <x v="0"/>
    <x v="0"/>
    <x v="0"/>
    <n v="1"/>
    <n v="1"/>
    <n v="0"/>
    <x v="718"/>
    <n v="0"/>
    <n v="1"/>
    <x v="1"/>
    <n v="1"/>
    <x v="0"/>
    <x v="0"/>
    <x v="0"/>
  </r>
  <r>
    <x v="5305"/>
    <d v="2019-09-01T00:00:00"/>
    <x v="836"/>
    <x v="11"/>
    <x v="1"/>
    <x v="1"/>
    <x v="0"/>
    <x v="13"/>
    <x v="0"/>
    <x v="0"/>
    <x v="0"/>
    <x v="1"/>
    <n v="1"/>
    <n v="1"/>
    <n v="0"/>
    <x v="417"/>
    <n v="0"/>
    <n v="1"/>
    <x v="0"/>
    <n v="0"/>
    <x v="0"/>
    <x v="0"/>
    <x v="0"/>
  </r>
  <r>
    <x v="5306"/>
    <d v="2019-09-01T00:00:00"/>
    <x v="827"/>
    <x v="13"/>
    <x v="0"/>
    <x v="1"/>
    <x v="0"/>
    <x v="3"/>
    <x v="0"/>
    <x v="0"/>
    <x v="0"/>
    <x v="0"/>
    <n v="1"/>
    <n v="1"/>
    <n v="0"/>
    <x v="333"/>
    <n v="0"/>
    <n v="1"/>
    <x v="0"/>
    <n v="0"/>
    <x v="0"/>
    <x v="0"/>
    <x v="0"/>
  </r>
  <r>
    <x v="5307"/>
    <d v="2019-09-01T00:00:00"/>
    <x v="831"/>
    <x v="11"/>
    <x v="0"/>
    <x v="1"/>
    <x v="0"/>
    <x v="7"/>
    <x v="0"/>
    <x v="0"/>
    <x v="0"/>
    <x v="1"/>
    <n v="1"/>
    <n v="1"/>
    <n v="0"/>
    <x v="33"/>
    <n v="0"/>
    <n v="1"/>
    <x v="1"/>
    <n v="0"/>
    <x v="0"/>
    <x v="0"/>
    <x v="0"/>
  </r>
  <r>
    <x v="5308"/>
    <d v="2019-01-09T00:00:00"/>
    <x v="852"/>
    <x v="42"/>
    <x v="0"/>
    <x v="1"/>
    <x v="0"/>
    <x v="10"/>
    <x v="1"/>
    <x v="0"/>
    <x v="0"/>
    <x v="1"/>
    <n v="0"/>
    <n v="0"/>
    <n v="0"/>
    <x v="47"/>
    <n v="1"/>
    <n v="1"/>
    <x v="0"/>
    <n v="1"/>
    <x v="0"/>
    <x v="0"/>
    <x v="0"/>
  </r>
  <r>
    <x v="5309"/>
    <d v="2019-09-01T00:00:00"/>
    <x v="831"/>
    <x v="1"/>
    <x v="0"/>
    <x v="1"/>
    <x v="0"/>
    <x v="7"/>
    <x v="0"/>
    <x v="0"/>
    <x v="0"/>
    <x v="1"/>
    <n v="1"/>
    <n v="1"/>
    <n v="0"/>
    <x v="1157"/>
    <n v="0"/>
    <n v="1"/>
    <x v="1"/>
    <n v="0"/>
    <x v="0"/>
    <x v="0"/>
    <x v="0"/>
  </r>
  <r>
    <x v="5310"/>
    <d v="2019-09-01T00:00:00"/>
    <x v="802"/>
    <x v="18"/>
    <x v="1"/>
    <x v="1"/>
    <x v="0"/>
    <x v="10"/>
    <x v="0"/>
    <x v="0"/>
    <x v="0"/>
    <x v="0"/>
    <n v="1"/>
    <n v="1"/>
    <n v="0"/>
    <x v="101"/>
    <n v="0"/>
    <n v="1"/>
    <x v="1"/>
    <n v="0"/>
    <x v="0"/>
    <x v="0"/>
    <x v="0"/>
  </r>
  <r>
    <x v="5311"/>
    <d v="2019-09-01T00:00:00"/>
    <x v="853"/>
    <x v="13"/>
    <x v="0"/>
    <x v="1"/>
    <x v="1"/>
    <x v="24"/>
    <x v="0"/>
    <x v="0"/>
    <x v="0"/>
    <x v="1"/>
    <n v="1"/>
    <n v="1"/>
    <n v="1"/>
    <x v="188"/>
    <n v="1"/>
    <n v="1"/>
    <x v="0"/>
    <n v="1"/>
    <x v="0"/>
    <x v="0"/>
    <x v="0"/>
  </r>
  <r>
    <x v="5312"/>
    <d v="2019-09-01T00:00:00"/>
    <x v="839"/>
    <x v="12"/>
    <x v="0"/>
    <x v="0"/>
    <x v="0"/>
    <x v="0"/>
    <x v="2"/>
    <x v="0"/>
    <x v="0"/>
    <x v="0"/>
    <n v="0"/>
    <n v="0"/>
    <n v="1"/>
    <x v="192"/>
    <n v="0"/>
    <n v="0"/>
    <x v="0"/>
    <n v="1"/>
    <x v="0"/>
    <x v="0"/>
    <x v="0"/>
  </r>
  <r>
    <x v="5313"/>
    <d v="2019-09-01T00:00:00"/>
    <x v="839"/>
    <x v="36"/>
    <x v="1"/>
    <x v="0"/>
    <x v="0"/>
    <x v="0"/>
    <x v="2"/>
    <x v="0"/>
    <x v="0"/>
    <x v="1"/>
    <n v="1"/>
    <n v="1"/>
    <n v="0"/>
    <x v="1021"/>
    <n v="0"/>
    <n v="0"/>
    <x v="1"/>
    <n v="0"/>
    <x v="0"/>
    <x v="0"/>
    <x v="0"/>
  </r>
  <r>
    <x v="5314"/>
    <d v="2019-09-01T00:00:00"/>
    <x v="829"/>
    <x v="9"/>
    <x v="1"/>
    <x v="1"/>
    <x v="0"/>
    <x v="19"/>
    <x v="0"/>
    <x v="0"/>
    <x v="0"/>
    <x v="0"/>
    <n v="1"/>
    <n v="1"/>
    <n v="1"/>
    <x v="1195"/>
    <n v="1"/>
    <n v="0"/>
    <x v="1"/>
    <n v="1"/>
    <x v="0"/>
    <x v="0"/>
    <x v="0"/>
  </r>
  <r>
    <x v="5315"/>
    <d v="2019-09-01T00:00:00"/>
    <x v="831"/>
    <x v="15"/>
    <x v="1"/>
    <x v="1"/>
    <x v="0"/>
    <x v="7"/>
    <x v="0"/>
    <x v="0"/>
    <x v="0"/>
    <x v="1"/>
    <n v="0"/>
    <n v="0"/>
    <n v="0"/>
    <x v="704"/>
    <n v="0"/>
    <n v="0"/>
    <x v="0"/>
    <n v="0"/>
    <x v="0"/>
    <x v="0"/>
    <x v="0"/>
  </r>
  <r>
    <x v="5316"/>
    <d v="2019-09-01T00:00:00"/>
    <x v="836"/>
    <x v="38"/>
    <x v="1"/>
    <x v="1"/>
    <x v="0"/>
    <x v="13"/>
    <x v="0"/>
    <x v="0"/>
    <x v="0"/>
    <x v="1"/>
    <n v="1"/>
    <n v="1"/>
    <n v="0"/>
    <x v="157"/>
    <n v="0"/>
    <n v="0"/>
    <x v="0"/>
    <n v="0"/>
    <x v="0"/>
    <x v="0"/>
    <x v="0"/>
  </r>
  <r>
    <x v="5317"/>
    <d v="2019-09-01T00:00:00"/>
    <x v="821"/>
    <x v="0"/>
    <x v="1"/>
    <x v="1"/>
    <x v="0"/>
    <x v="4"/>
    <x v="2"/>
    <x v="0"/>
    <x v="0"/>
    <x v="0"/>
    <n v="1"/>
    <n v="1"/>
    <n v="0"/>
    <x v="233"/>
    <n v="1"/>
    <n v="0"/>
    <x v="0"/>
    <n v="0"/>
    <x v="0"/>
    <x v="0"/>
    <x v="0"/>
  </r>
  <r>
    <x v="5318"/>
    <d v="2019-09-01T00:00:00"/>
    <x v="802"/>
    <x v="69"/>
    <x v="0"/>
    <x v="1"/>
    <x v="0"/>
    <x v="10"/>
    <x v="2"/>
    <x v="0"/>
    <x v="1"/>
    <x v="1"/>
    <n v="0"/>
    <n v="0"/>
    <n v="0"/>
    <x v="463"/>
    <n v="0"/>
    <n v="0"/>
    <x v="0"/>
    <n v="0"/>
    <x v="0"/>
    <x v="0"/>
    <x v="1"/>
  </r>
  <r>
    <x v="5319"/>
    <d v="2019-10-01T00:00:00"/>
    <x v="827"/>
    <x v="45"/>
    <x v="0"/>
    <x v="0"/>
    <x v="0"/>
    <x v="10"/>
    <x v="0"/>
    <x v="0"/>
    <x v="0"/>
    <x v="1"/>
    <n v="1"/>
    <n v="1"/>
    <n v="0"/>
    <x v="143"/>
    <n v="0"/>
    <n v="1"/>
    <x v="0"/>
    <n v="0"/>
    <x v="0"/>
    <x v="0"/>
    <x v="0"/>
  </r>
  <r>
    <x v="5320"/>
    <d v="2019-10-01T00:00:00"/>
    <x v="847"/>
    <x v="9"/>
    <x v="0"/>
    <x v="0"/>
    <x v="0"/>
    <x v="13"/>
    <x v="0"/>
    <x v="0"/>
    <x v="0"/>
    <x v="1"/>
    <n v="0"/>
    <n v="1"/>
    <n v="0"/>
    <x v="315"/>
    <n v="0"/>
    <n v="1"/>
    <x v="1"/>
    <n v="0"/>
    <x v="0"/>
    <x v="0"/>
    <x v="0"/>
  </r>
  <r>
    <x v="5321"/>
    <d v="2019-10-01T00:00:00"/>
    <x v="831"/>
    <x v="4"/>
    <x v="1"/>
    <x v="1"/>
    <x v="0"/>
    <x v="0"/>
    <x v="0"/>
    <x v="0"/>
    <x v="0"/>
    <x v="1"/>
    <n v="1"/>
    <n v="1"/>
    <n v="0"/>
    <x v="789"/>
    <n v="0"/>
    <n v="1"/>
    <x v="1"/>
    <n v="0"/>
    <x v="0"/>
    <x v="0"/>
    <x v="0"/>
  </r>
  <r>
    <x v="5322"/>
    <d v="2019-10-01T00:00:00"/>
    <x v="835"/>
    <x v="25"/>
    <x v="1"/>
    <x v="1"/>
    <x v="1"/>
    <x v="19"/>
    <x v="0"/>
    <x v="0"/>
    <x v="0"/>
    <x v="1"/>
    <n v="1"/>
    <n v="1"/>
    <n v="0"/>
    <x v="533"/>
    <n v="1"/>
    <n v="1"/>
    <x v="0"/>
    <n v="1"/>
    <x v="0"/>
    <x v="0"/>
    <x v="0"/>
  </r>
  <r>
    <x v="5323"/>
    <d v="2019-10-01T00:00:00"/>
    <x v="854"/>
    <x v="12"/>
    <x v="1"/>
    <x v="0"/>
    <x v="0"/>
    <x v="16"/>
    <x v="0"/>
    <x v="0"/>
    <x v="0"/>
    <x v="1"/>
    <n v="0"/>
    <n v="0"/>
    <n v="1"/>
    <x v="235"/>
    <n v="1"/>
    <n v="0"/>
    <x v="0"/>
    <n v="1"/>
    <x v="0"/>
    <x v="0"/>
    <x v="0"/>
  </r>
  <r>
    <x v="5324"/>
    <d v="2019-01-10T00:00:00"/>
    <x v="855"/>
    <x v="30"/>
    <x v="1"/>
    <x v="1"/>
    <x v="0"/>
    <x v="16"/>
    <x v="1"/>
    <x v="0"/>
    <x v="0"/>
    <x v="1"/>
    <n v="1"/>
    <n v="1"/>
    <n v="0"/>
    <x v="1149"/>
    <n v="1"/>
    <n v="0"/>
    <x v="1"/>
    <n v="1"/>
    <x v="0"/>
    <x v="0"/>
    <x v="0"/>
  </r>
  <r>
    <x v="5325"/>
    <d v="2019-10-01T00:00:00"/>
    <x v="847"/>
    <x v="8"/>
    <x v="0"/>
    <x v="1"/>
    <x v="0"/>
    <x v="13"/>
    <x v="0"/>
    <x v="0"/>
    <x v="0"/>
    <x v="1"/>
    <n v="0"/>
    <n v="1"/>
    <n v="1"/>
    <x v="958"/>
    <n v="0"/>
    <n v="0"/>
    <x v="0"/>
    <n v="1"/>
    <x v="0"/>
    <x v="0"/>
    <x v="0"/>
  </r>
  <r>
    <x v="5326"/>
    <d v="2019-10-01T00:00:00"/>
    <x v="835"/>
    <x v="20"/>
    <x v="0"/>
    <x v="1"/>
    <x v="0"/>
    <x v="19"/>
    <x v="0"/>
    <x v="0"/>
    <x v="1"/>
    <x v="0"/>
    <n v="0"/>
    <n v="0"/>
    <n v="0"/>
    <x v="226"/>
    <n v="0"/>
    <n v="0"/>
    <x v="0"/>
    <n v="0"/>
    <x v="0"/>
    <x v="0"/>
    <x v="1"/>
  </r>
  <r>
    <x v="5327"/>
    <d v="2019-10-01T00:00:00"/>
    <x v="841"/>
    <x v="10"/>
    <x v="0"/>
    <x v="1"/>
    <x v="0"/>
    <x v="2"/>
    <x v="0"/>
    <x v="0"/>
    <x v="0"/>
    <x v="0"/>
    <n v="1"/>
    <n v="1"/>
    <n v="0"/>
    <x v="1196"/>
    <n v="1"/>
    <n v="0"/>
    <x v="0"/>
    <n v="1"/>
    <x v="0"/>
    <x v="0"/>
    <x v="0"/>
  </r>
  <r>
    <x v="5328"/>
    <d v="2019-10-01T00:00:00"/>
    <x v="827"/>
    <x v="48"/>
    <x v="1"/>
    <x v="1"/>
    <x v="0"/>
    <x v="10"/>
    <x v="0"/>
    <x v="0"/>
    <x v="0"/>
    <x v="1"/>
    <n v="1"/>
    <n v="1"/>
    <n v="0"/>
    <x v="709"/>
    <n v="1"/>
    <n v="0"/>
    <x v="1"/>
    <n v="0"/>
    <x v="0"/>
    <x v="0"/>
    <x v="0"/>
  </r>
  <r>
    <x v="5329"/>
    <d v="2019-10-01T00:00:00"/>
    <x v="827"/>
    <x v="48"/>
    <x v="1"/>
    <x v="1"/>
    <x v="0"/>
    <x v="10"/>
    <x v="0"/>
    <x v="0"/>
    <x v="0"/>
    <x v="1"/>
    <n v="1"/>
    <n v="1"/>
    <n v="0"/>
    <x v="709"/>
    <n v="1"/>
    <n v="0"/>
    <x v="1"/>
    <n v="0"/>
    <x v="0"/>
    <x v="0"/>
    <x v="0"/>
  </r>
  <r>
    <x v="5330"/>
    <d v="2019-10-01T00:00:00"/>
    <x v="822"/>
    <x v="12"/>
    <x v="1"/>
    <x v="1"/>
    <x v="1"/>
    <x v="20"/>
    <x v="0"/>
    <x v="0"/>
    <x v="0"/>
    <x v="1"/>
    <n v="0"/>
    <n v="1"/>
    <n v="0"/>
    <x v="1197"/>
    <n v="0"/>
    <n v="0"/>
    <x v="0"/>
    <n v="0"/>
    <x v="0"/>
    <x v="0"/>
    <x v="0"/>
  </r>
  <r>
    <x v="5331"/>
    <d v="2019-10-01T00:00:00"/>
    <x v="836"/>
    <x v="1"/>
    <x v="1"/>
    <x v="1"/>
    <x v="1"/>
    <x v="9"/>
    <x v="0"/>
    <x v="0"/>
    <x v="0"/>
    <x v="1"/>
    <n v="1"/>
    <n v="1"/>
    <n v="0"/>
    <x v="162"/>
    <n v="0"/>
    <n v="0"/>
    <x v="1"/>
    <n v="0"/>
    <x v="0"/>
    <x v="0"/>
    <x v="0"/>
  </r>
  <r>
    <x v="5332"/>
    <d v="2019-10-01T00:00:00"/>
    <x v="836"/>
    <x v="42"/>
    <x v="0"/>
    <x v="1"/>
    <x v="1"/>
    <x v="9"/>
    <x v="0"/>
    <x v="0"/>
    <x v="0"/>
    <x v="1"/>
    <n v="1"/>
    <n v="1"/>
    <n v="0"/>
    <x v="1119"/>
    <n v="0"/>
    <n v="0"/>
    <x v="0"/>
    <n v="0"/>
    <x v="0"/>
    <x v="0"/>
    <x v="0"/>
  </r>
  <r>
    <x v="5333"/>
    <d v="2019-10-01T00:00:00"/>
    <x v="829"/>
    <x v="51"/>
    <x v="1"/>
    <x v="1"/>
    <x v="1"/>
    <x v="3"/>
    <x v="0"/>
    <x v="0"/>
    <x v="0"/>
    <x v="1"/>
    <n v="1"/>
    <n v="1"/>
    <n v="0"/>
    <x v="415"/>
    <n v="0"/>
    <n v="0"/>
    <x v="1"/>
    <n v="0"/>
    <x v="0"/>
    <x v="0"/>
    <x v="0"/>
  </r>
  <r>
    <x v="5334"/>
    <d v="2019-11-01T00:00:00"/>
    <x v="802"/>
    <x v="18"/>
    <x v="0"/>
    <x v="0"/>
    <x v="1"/>
    <x v="0"/>
    <x v="0"/>
    <x v="0"/>
    <x v="0"/>
    <x v="0"/>
    <n v="0"/>
    <n v="0"/>
    <n v="0"/>
    <x v="380"/>
    <n v="0"/>
    <n v="0"/>
    <x v="1"/>
    <n v="0"/>
    <x v="0"/>
    <x v="0"/>
    <x v="0"/>
  </r>
  <r>
    <x v="5335"/>
    <d v="2019-11-01T00:00:00"/>
    <x v="829"/>
    <x v="16"/>
    <x v="1"/>
    <x v="0"/>
    <x v="0"/>
    <x v="10"/>
    <x v="0"/>
    <x v="0"/>
    <x v="0"/>
    <x v="1"/>
    <n v="0"/>
    <n v="1"/>
    <n v="0"/>
    <x v="415"/>
    <n v="0"/>
    <n v="1"/>
    <x v="1"/>
    <n v="0"/>
    <x v="0"/>
    <x v="0"/>
    <x v="0"/>
  </r>
  <r>
    <x v="5336"/>
    <d v="2019-01-11T00:00:00"/>
    <x v="851"/>
    <x v="11"/>
    <x v="0"/>
    <x v="1"/>
    <x v="0"/>
    <x v="10"/>
    <x v="1"/>
    <x v="0"/>
    <x v="0"/>
    <x v="1"/>
    <n v="0"/>
    <n v="1"/>
    <n v="1"/>
    <x v="1198"/>
    <n v="1"/>
    <n v="1"/>
    <x v="0"/>
    <n v="1"/>
    <x v="0"/>
    <x v="1"/>
    <x v="0"/>
  </r>
  <r>
    <x v="5337"/>
    <d v="2019-11-01T00:00:00"/>
    <x v="827"/>
    <x v="1"/>
    <x v="0"/>
    <x v="1"/>
    <x v="0"/>
    <x v="7"/>
    <x v="0"/>
    <x v="0"/>
    <x v="0"/>
    <x v="1"/>
    <n v="0"/>
    <n v="0"/>
    <n v="0"/>
    <x v="545"/>
    <n v="0"/>
    <n v="1"/>
    <x v="0"/>
    <n v="0"/>
    <x v="0"/>
    <x v="0"/>
    <x v="0"/>
  </r>
  <r>
    <x v="5338"/>
    <d v="2019-11-01T00:00:00"/>
    <x v="829"/>
    <x v="26"/>
    <x v="0"/>
    <x v="1"/>
    <x v="0"/>
    <x v="10"/>
    <x v="0"/>
    <x v="0"/>
    <x v="0"/>
    <x v="1"/>
    <n v="0"/>
    <n v="1"/>
    <n v="0"/>
    <x v="110"/>
    <n v="0"/>
    <n v="1"/>
    <x v="1"/>
    <n v="0"/>
    <x v="0"/>
    <x v="0"/>
    <x v="0"/>
  </r>
  <r>
    <x v="5339"/>
    <d v="2019-11-01T00:00:00"/>
    <x v="846"/>
    <x v="17"/>
    <x v="0"/>
    <x v="1"/>
    <x v="0"/>
    <x v="8"/>
    <x v="2"/>
    <x v="0"/>
    <x v="0"/>
    <x v="0"/>
    <n v="0"/>
    <n v="0"/>
    <n v="0"/>
    <x v="80"/>
    <n v="0"/>
    <n v="1"/>
    <x v="0"/>
    <n v="0"/>
    <x v="0"/>
    <x v="0"/>
    <x v="0"/>
  </r>
  <r>
    <x v="5340"/>
    <d v="2019-11-01T00:00:00"/>
    <x v="835"/>
    <x v="13"/>
    <x v="0"/>
    <x v="1"/>
    <x v="1"/>
    <x v="3"/>
    <x v="0"/>
    <x v="0"/>
    <x v="0"/>
    <x v="1"/>
    <n v="1"/>
    <n v="1"/>
    <n v="0"/>
    <x v="1166"/>
    <n v="1"/>
    <n v="1"/>
    <x v="0"/>
    <n v="0"/>
    <x v="0"/>
    <x v="0"/>
    <x v="0"/>
  </r>
  <r>
    <x v="5341"/>
    <d v="2019-11-01T00:00:00"/>
    <x v="822"/>
    <x v="18"/>
    <x v="0"/>
    <x v="1"/>
    <x v="0"/>
    <x v="11"/>
    <x v="2"/>
    <x v="0"/>
    <x v="0"/>
    <x v="0"/>
    <n v="1"/>
    <n v="1"/>
    <n v="1"/>
    <x v="1006"/>
    <n v="0"/>
    <n v="0"/>
    <x v="1"/>
    <n v="1"/>
    <x v="0"/>
    <x v="1"/>
    <x v="0"/>
  </r>
  <r>
    <x v="5342"/>
    <d v="2019-11-01T00:00:00"/>
    <x v="829"/>
    <x v="16"/>
    <x v="1"/>
    <x v="1"/>
    <x v="1"/>
    <x v="10"/>
    <x v="0"/>
    <x v="0"/>
    <x v="0"/>
    <x v="1"/>
    <n v="1"/>
    <n v="1"/>
    <n v="0"/>
    <x v="246"/>
    <n v="1"/>
    <n v="0"/>
    <x v="1"/>
    <n v="0"/>
    <x v="0"/>
    <x v="0"/>
    <x v="0"/>
  </r>
  <r>
    <x v="5343"/>
    <d v="2019-11-01T00:00:00"/>
    <x v="839"/>
    <x v="33"/>
    <x v="1"/>
    <x v="1"/>
    <x v="1"/>
    <x v="18"/>
    <x v="0"/>
    <x v="0"/>
    <x v="0"/>
    <x v="1"/>
    <n v="0"/>
    <n v="1"/>
    <n v="0"/>
    <x v="395"/>
    <n v="0"/>
    <n v="0"/>
    <x v="1"/>
    <n v="0"/>
    <x v="0"/>
    <x v="0"/>
    <x v="0"/>
  </r>
  <r>
    <x v="5344"/>
    <d v="2019-11-01T00:00:00"/>
    <x v="802"/>
    <x v="24"/>
    <x v="0"/>
    <x v="1"/>
    <x v="0"/>
    <x v="0"/>
    <x v="0"/>
    <x v="0"/>
    <x v="0"/>
    <x v="1"/>
    <n v="1"/>
    <n v="1"/>
    <n v="0"/>
    <x v="630"/>
    <n v="0"/>
    <n v="0"/>
    <x v="1"/>
    <n v="0"/>
    <x v="0"/>
    <x v="0"/>
    <x v="0"/>
  </r>
  <r>
    <x v="5345"/>
    <d v="2019-01-12T00:00:00"/>
    <x v="856"/>
    <x v="60"/>
    <x v="0"/>
    <x v="1"/>
    <x v="0"/>
    <x v="10"/>
    <x v="1"/>
    <x v="0"/>
    <x v="0"/>
    <x v="0"/>
    <n v="1"/>
    <n v="0"/>
    <n v="1"/>
    <x v="47"/>
    <n v="1"/>
    <n v="1"/>
    <x v="1"/>
    <n v="1"/>
    <x v="1"/>
    <x v="0"/>
    <x v="0"/>
  </r>
  <r>
    <x v="5346"/>
    <d v="2019-12-01T00:00:00"/>
    <x v="846"/>
    <x v="51"/>
    <x v="0"/>
    <x v="1"/>
    <x v="0"/>
    <x v="2"/>
    <x v="2"/>
    <x v="0"/>
    <x v="0"/>
    <x v="1"/>
    <n v="0"/>
    <n v="0"/>
    <n v="0"/>
    <x v="573"/>
    <n v="0"/>
    <n v="1"/>
    <x v="1"/>
    <n v="0"/>
    <x v="0"/>
    <x v="0"/>
    <x v="0"/>
  </r>
  <r>
    <x v="5347"/>
    <d v="2019-12-01T00:00:00"/>
    <x v="836"/>
    <x v="9"/>
    <x v="0"/>
    <x v="1"/>
    <x v="1"/>
    <x v="3"/>
    <x v="0"/>
    <x v="0"/>
    <x v="0"/>
    <x v="1"/>
    <n v="1"/>
    <n v="1"/>
    <n v="0"/>
    <x v="839"/>
    <n v="0"/>
    <n v="1"/>
    <x v="1"/>
    <n v="0"/>
    <x v="0"/>
    <x v="0"/>
    <x v="0"/>
  </r>
  <r>
    <x v="5348"/>
    <d v="2019-12-01T00:00:00"/>
    <x v="847"/>
    <x v="48"/>
    <x v="0"/>
    <x v="1"/>
    <x v="0"/>
    <x v="19"/>
    <x v="0"/>
    <x v="0"/>
    <x v="0"/>
    <x v="1"/>
    <n v="1"/>
    <n v="1"/>
    <n v="0"/>
    <x v="883"/>
    <n v="0"/>
    <n v="0"/>
    <x v="1"/>
    <n v="0"/>
    <x v="0"/>
    <x v="0"/>
    <x v="0"/>
  </r>
  <r>
    <x v="5349"/>
    <s v="13/01/2019"/>
    <x v="829"/>
    <x v="70"/>
    <x v="0"/>
    <x v="0"/>
    <x v="0"/>
    <x v="0"/>
    <x v="0"/>
    <x v="0"/>
    <x v="0"/>
    <x v="1"/>
    <n v="0"/>
    <n v="0"/>
    <n v="0"/>
    <x v="417"/>
    <n v="0"/>
    <n v="1"/>
    <x v="0"/>
    <n v="0"/>
    <x v="0"/>
    <x v="0"/>
    <x v="0"/>
  </r>
  <r>
    <x v="5350"/>
    <s v="13/01/2019"/>
    <x v="836"/>
    <x v="18"/>
    <x v="0"/>
    <x v="0"/>
    <x v="0"/>
    <x v="10"/>
    <x v="2"/>
    <x v="0"/>
    <x v="0"/>
    <x v="1"/>
    <n v="0"/>
    <n v="0"/>
    <n v="0"/>
    <x v="670"/>
    <n v="0"/>
    <n v="1"/>
    <x v="1"/>
    <n v="0"/>
    <x v="0"/>
    <x v="0"/>
    <x v="0"/>
  </r>
  <r>
    <x v="5351"/>
    <s v="13/01/2019"/>
    <x v="835"/>
    <x v="36"/>
    <x v="0"/>
    <x v="1"/>
    <x v="0"/>
    <x v="7"/>
    <x v="0"/>
    <x v="0"/>
    <x v="0"/>
    <x v="1"/>
    <n v="1"/>
    <n v="1"/>
    <n v="0"/>
    <x v="454"/>
    <n v="1"/>
    <n v="1"/>
    <x v="1"/>
    <n v="0"/>
    <x v="0"/>
    <x v="0"/>
    <x v="0"/>
  </r>
  <r>
    <x v="5352"/>
    <s v="13/01/2019"/>
    <x v="835"/>
    <x v="36"/>
    <x v="0"/>
    <x v="1"/>
    <x v="0"/>
    <x v="7"/>
    <x v="0"/>
    <x v="0"/>
    <x v="0"/>
    <x v="1"/>
    <n v="1"/>
    <n v="1"/>
    <n v="0"/>
    <x v="454"/>
    <n v="1"/>
    <n v="1"/>
    <x v="1"/>
    <n v="0"/>
    <x v="0"/>
    <x v="0"/>
    <x v="0"/>
  </r>
  <r>
    <x v="5353"/>
    <s v="13/01/2019"/>
    <x v="841"/>
    <x v="4"/>
    <x v="1"/>
    <x v="1"/>
    <x v="0"/>
    <x v="19"/>
    <x v="0"/>
    <x v="0"/>
    <x v="0"/>
    <x v="0"/>
    <n v="1"/>
    <n v="1"/>
    <n v="0"/>
    <x v="55"/>
    <n v="0"/>
    <n v="1"/>
    <x v="1"/>
    <n v="0"/>
    <x v="0"/>
    <x v="0"/>
    <x v="0"/>
  </r>
  <r>
    <x v="5354"/>
    <s v="13/01/2019"/>
    <x v="835"/>
    <x v="9"/>
    <x v="0"/>
    <x v="1"/>
    <x v="0"/>
    <x v="7"/>
    <x v="2"/>
    <x v="0"/>
    <x v="0"/>
    <x v="1"/>
    <n v="0"/>
    <n v="0"/>
    <n v="0"/>
    <x v="1007"/>
    <n v="0"/>
    <n v="1"/>
    <x v="1"/>
    <n v="0"/>
    <x v="0"/>
    <x v="0"/>
    <x v="0"/>
  </r>
  <r>
    <x v="5355"/>
    <s v="13/01/2019"/>
    <x v="802"/>
    <x v="25"/>
    <x v="1"/>
    <x v="1"/>
    <x v="0"/>
    <x v="18"/>
    <x v="0"/>
    <x v="0"/>
    <x v="0"/>
    <x v="1"/>
    <n v="1"/>
    <n v="1"/>
    <n v="0"/>
    <x v="461"/>
    <n v="0"/>
    <n v="0"/>
    <x v="1"/>
    <n v="0"/>
    <x v="0"/>
    <x v="1"/>
    <x v="0"/>
  </r>
  <r>
    <x v="5356"/>
    <s v="13/01/2019"/>
    <x v="821"/>
    <x v="0"/>
    <x v="1"/>
    <x v="1"/>
    <x v="0"/>
    <x v="8"/>
    <x v="2"/>
    <x v="0"/>
    <x v="0"/>
    <x v="1"/>
    <n v="0"/>
    <n v="0"/>
    <n v="0"/>
    <x v="726"/>
    <n v="0"/>
    <n v="0"/>
    <x v="0"/>
    <n v="1"/>
    <x v="0"/>
    <x v="0"/>
    <x v="0"/>
  </r>
  <r>
    <x v="5357"/>
    <s v="13/01/2019"/>
    <x v="857"/>
    <x v="36"/>
    <x v="0"/>
    <x v="1"/>
    <x v="0"/>
    <x v="11"/>
    <x v="0"/>
    <x v="0"/>
    <x v="0"/>
    <x v="1"/>
    <n v="1"/>
    <n v="1"/>
    <n v="0"/>
    <x v="223"/>
    <n v="0"/>
    <n v="0"/>
    <x v="0"/>
    <n v="1"/>
    <x v="0"/>
    <x v="1"/>
    <x v="0"/>
  </r>
  <r>
    <x v="5358"/>
    <d v="2019-01-13T00:00:00"/>
    <x v="858"/>
    <x v="48"/>
    <x v="0"/>
    <x v="1"/>
    <x v="0"/>
    <x v="10"/>
    <x v="1"/>
    <x v="0"/>
    <x v="0"/>
    <x v="1"/>
    <n v="0"/>
    <n v="0"/>
    <n v="0"/>
    <x v="47"/>
    <n v="1"/>
    <n v="0"/>
    <x v="0"/>
    <n v="1"/>
    <x v="1"/>
    <x v="0"/>
    <x v="0"/>
  </r>
  <r>
    <x v="5359"/>
    <s v="13/01/2019"/>
    <x v="836"/>
    <x v="16"/>
    <x v="0"/>
    <x v="0"/>
    <x v="1"/>
    <x v="10"/>
    <x v="0"/>
    <x v="0"/>
    <x v="0"/>
    <x v="1"/>
    <n v="1"/>
    <n v="1"/>
    <n v="0"/>
    <x v="1142"/>
    <n v="0"/>
    <n v="0"/>
    <x v="0"/>
    <n v="0"/>
    <x v="0"/>
    <x v="0"/>
    <x v="0"/>
  </r>
  <r>
    <x v="5360"/>
    <s v="13/01/2019"/>
    <x v="841"/>
    <x v="17"/>
    <x v="1"/>
    <x v="1"/>
    <x v="1"/>
    <x v="19"/>
    <x v="0"/>
    <x v="0"/>
    <x v="0"/>
    <x v="0"/>
    <n v="1"/>
    <n v="1"/>
    <n v="0"/>
    <x v="224"/>
    <n v="0"/>
    <n v="0"/>
    <x v="1"/>
    <n v="0"/>
    <x v="0"/>
    <x v="1"/>
    <x v="0"/>
  </r>
  <r>
    <x v="5361"/>
    <s v="14/01/2019"/>
    <x v="847"/>
    <x v="14"/>
    <x v="0"/>
    <x v="0"/>
    <x v="0"/>
    <x v="10"/>
    <x v="0"/>
    <x v="0"/>
    <x v="0"/>
    <x v="0"/>
    <n v="1"/>
    <n v="1"/>
    <n v="0"/>
    <x v="144"/>
    <n v="0"/>
    <n v="1"/>
    <x v="1"/>
    <n v="0"/>
    <x v="0"/>
    <x v="0"/>
    <x v="0"/>
  </r>
  <r>
    <x v="5362"/>
    <s v="14/01/2019"/>
    <x v="822"/>
    <x v="12"/>
    <x v="1"/>
    <x v="0"/>
    <x v="0"/>
    <x v="13"/>
    <x v="2"/>
    <x v="0"/>
    <x v="0"/>
    <x v="0"/>
    <n v="1"/>
    <n v="1"/>
    <n v="1"/>
    <x v="874"/>
    <n v="0"/>
    <n v="1"/>
    <x v="0"/>
    <n v="1"/>
    <x v="0"/>
    <x v="0"/>
    <x v="0"/>
  </r>
  <r>
    <x v="5363"/>
    <s v="14/01/2019"/>
    <x v="834"/>
    <x v="43"/>
    <x v="1"/>
    <x v="1"/>
    <x v="0"/>
    <x v="19"/>
    <x v="0"/>
    <x v="0"/>
    <x v="0"/>
    <x v="0"/>
    <n v="0"/>
    <n v="1"/>
    <n v="0"/>
    <x v="395"/>
    <n v="0"/>
    <n v="1"/>
    <x v="1"/>
    <n v="0"/>
    <x v="0"/>
    <x v="0"/>
    <x v="0"/>
  </r>
  <r>
    <x v="5364"/>
    <s v="14/01/2019"/>
    <x v="821"/>
    <x v="7"/>
    <x v="0"/>
    <x v="1"/>
    <x v="0"/>
    <x v="2"/>
    <x v="0"/>
    <x v="0"/>
    <x v="0"/>
    <x v="1"/>
    <n v="1"/>
    <n v="1"/>
    <n v="1"/>
    <x v="693"/>
    <n v="0"/>
    <n v="1"/>
    <x v="0"/>
    <n v="1"/>
    <x v="0"/>
    <x v="0"/>
    <x v="0"/>
  </r>
  <r>
    <x v="5365"/>
    <s v="14/01/2019"/>
    <x v="821"/>
    <x v="9"/>
    <x v="1"/>
    <x v="1"/>
    <x v="0"/>
    <x v="2"/>
    <x v="0"/>
    <x v="0"/>
    <x v="0"/>
    <x v="1"/>
    <n v="0"/>
    <n v="1"/>
    <n v="0"/>
    <x v="487"/>
    <n v="1"/>
    <n v="1"/>
    <x v="0"/>
    <n v="0"/>
    <x v="0"/>
    <x v="0"/>
    <x v="0"/>
  </r>
  <r>
    <x v="5366"/>
    <s v="14/01/2019"/>
    <x v="847"/>
    <x v="6"/>
    <x v="1"/>
    <x v="1"/>
    <x v="0"/>
    <x v="10"/>
    <x v="0"/>
    <x v="0"/>
    <x v="0"/>
    <x v="1"/>
    <n v="1"/>
    <n v="1"/>
    <n v="0"/>
    <x v="1199"/>
    <n v="0"/>
    <n v="1"/>
    <x v="0"/>
    <n v="0"/>
    <x v="0"/>
    <x v="0"/>
    <x v="0"/>
  </r>
  <r>
    <x v="5367"/>
    <s v="14/01/2019"/>
    <x v="834"/>
    <x v="38"/>
    <x v="0"/>
    <x v="1"/>
    <x v="0"/>
    <x v="19"/>
    <x v="0"/>
    <x v="0"/>
    <x v="0"/>
    <x v="1"/>
    <n v="0"/>
    <n v="1"/>
    <n v="0"/>
    <x v="57"/>
    <n v="0"/>
    <n v="1"/>
    <x v="1"/>
    <n v="0"/>
    <x v="0"/>
    <x v="0"/>
    <x v="0"/>
  </r>
  <r>
    <x v="5368"/>
    <s v="14/01/2019"/>
    <x v="834"/>
    <x v="38"/>
    <x v="0"/>
    <x v="0"/>
    <x v="0"/>
    <x v="19"/>
    <x v="0"/>
    <x v="0"/>
    <x v="0"/>
    <x v="0"/>
    <n v="1"/>
    <n v="1"/>
    <n v="1"/>
    <x v="351"/>
    <n v="0"/>
    <n v="0"/>
    <x v="1"/>
    <n v="1"/>
    <x v="0"/>
    <x v="0"/>
    <x v="0"/>
  </r>
  <r>
    <x v="5369"/>
    <s v="14/01/2019"/>
    <x v="835"/>
    <x v="26"/>
    <x v="0"/>
    <x v="0"/>
    <x v="0"/>
    <x v="0"/>
    <x v="0"/>
    <x v="0"/>
    <x v="0"/>
    <x v="1"/>
    <n v="0"/>
    <n v="0"/>
    <n v="0"/>
    <x v="1200"/>
    <n v="0"/>
    <n v="0"/>
    <x v="1"/>
    <n v="1"/>
    <x v="0"/>
    <x v="0"/>
    <x v="0"/>
  </r>
  <r>
    <x v="5370"/>
    <s v="14/01/2019"/>
    <x v="835"/>
    <x v="26"/>
    <x v="0"/>
    <x v="0"/>
    <x v="0"/>
    <x v="0"/>
    <x v="0"/>
    <x v="0"/>
    <x v="0"/>
    <x v="1"/>
    <n v="0"/>
    <n v="0"/>
    <n v="0"/>
    <x v="1200"/>
    <n v="0"/>
    <n v="0"/>
    <x v="1"/>
    <n v="1"/>
    <x v="0"/>
    <x v="0"/>
    <x v="0"/>
  </r>
  <r>
    <x v="5371"/>
    <s v="14/01/2019"/>
    <x v="857"/>
    <x v="50"/>
    <x v="1"/>
    <x v="1"/>
    <x v="0"/>
    <x v="8"/>
    <x v="0"/>
    <x v="0"/>
    <x v="0"/>
    <x v="1"/>
    <n v="1"/>
    <n v="1"/>
    <n v="0"/>
    <x v="1201"/>
    <n v="0"/>
    <n v="0"/>
    <x v="0"/>
    <n v="0"/>
    <x v="0"/>
    <x v="0"/>
    <x v="0"/>
  </r>
  <r>
    <x v="5372"/>
    <s v="14/01/2019"/>
    <x v="835"/>
    <x v="15"/>
    <x v="1"/>
    <x v="1"/>
    <x v="0"/>
    <x v="0"/>
    <x v="2"/>
    <x v="0"/>
    <x v="0"/>
    <x v="1"/>
    <n v="0"/>
    <n v="1"/>
    <n v="0"/>
    <x v="62"/>
    <n v="1"/>
    <n v="0"/>
    <x v="0"/>
    <n v="0"/>
    <x v="0"/>
    <x v="0"/>
    <x v="0"/>
  </r>
  <r>
    <x v="5373"/>
    <d v="2019-01-14T00:00:00"/>
    <x v="842"/>
    <x v="18"/>
    <x v="1"/>
    <x v="1"/>
    <x v="0"/>
    <x v="18"/>
    <x v="1"/>
    <x v="0"/>
    <x v="0"/>
    <x v="0"/>
    <n v="0"/>
    <n v="0"/>
    <n v="0"/>
    <x v="1080"/>
    <n v="0"/>
    <n v="0"/>
    <x v="0"/>
    <n v="0"/>
    <x v="0"/>
    <x v="0"/>
    <x v="0"/>
  </r>
  <r>
    <x v="5374"/>
    <s v="14/01/2019"/>
    <x v="846"/>
    <x v="32"/>
    <x v="0"/>
    <x v="1"/>
    <x v="0"/>
    <x v="9"/>
    <x v="0"/>
    <x v="0"/>
    <x v="0"/>
    <x v="1"/>
    <n v="0"/>
    <n v="1"/>
    <n v="0"/>
    <x v="691"/>
    <n v="0"/>
    <n v="0"/>
    <x v="1"/>
    <n v="0"/>
    <x v="0"/>
    <x v="1"/>
    <x v="0"/>
  </r>
  <r>
    <x v="5375"/>
    <s v="14/01/2019"/>
    <x v="841"/>
    <x v="2"/>
    <x v="0"/>
    <x v="1"/>
    <x v="0"/>
    <x v="3"/>
    <x v="0"/>
    <x v="0"/>
    <x v="1"/>
    <x v="0"/>
    <n v="1"/>
    <n v="1"/>
    <n v="0"/>
    <x v="160"/>
    <n v="0"/>
    <n v="0"/>
    <x v="0"/>
    <n v="1"/>
    <x v="0"/>
    <x v="0"/>
    <x v="1"/>
  </r>
  <r>
    <x v="5376"/>
    <s v="14/01/2019"/>
    <x v="847"/>
    <x v="4"/>
    <x v="0"/>
    <x v="1"/>
    <x v="0"/>
    <x v="10"/>
    <x v="0"/>
    <x v="0"/>
    <x v="0"/>
    <x v="1"/>
    <n v="1"/>
    <n v="1"/>
    <n v="1"/>
    <x v="716"/>
    <n v="1"/>
    <n v="0"/>
    <x v="0"/>
    <n v="1"/>
    <x v="0"/>
    <x v="0"/>
    <x v="0"/>
  </r>
  <r>
    <x v="5377"/>
    <s v="14/01/2019"/>
    <x v="847"/>
    <x v="25"/>
    <x v="0"/>
    <x v="1"/>
    <x v="0"/>
    <x v="10"/>
    <x v="0"/>
    <x v="0"/>
    <x v="0"/>
    <x v="1"/>
    <n v="0"/>
    <n v="1"/>
    <n v="0"/>
    <x v="0"/>
    <n v="0"/>
    <n v="0"/>
    <x v="0"/>
    <n v="0"/>
    <x v="0"/>
    <x v="0"/>
    <x v="0"/>
  </r>
  <r>
    <x v="5378"/>
    <s v="14/01/2019"/>
    <x v="821"/>
    <x v="4"/>
    <x v="1"/>
    <x v="1"/>
    <x v="1"/>
    <x v="2"/>
    <x v="0"/>
    <x v="0"/>
    <x v="0"/>
    <x v="1"/>
    <n v="1"/>
    <n v="1"/>
    <n v="0"/>
    <x v="1102"/>
    <n v="0"/>
    <n v="0"/>
    <x v="0"/>
    <n v="0"/>
    <x v="0"/>
    <x v="0"/>
    <x v="0"/>
  </r>
  <r>
    <x v="5379"/>
    <s v="14/01/2019"/>
    <x v="846"/>
    <x v="11"/>
    <x v="0"/>
    <x v="1"/>
    <x v="1"/>
    <x v="9"/>
    <x v="0"/>
    <x v="0"/>
    <x v="0"/>
    <x v="1"/>
    <n v="0"/>
    <n v="1"/>
    <n v="0"/>
    <x v="444"/>
    <n v="0"/>
    <n v="0"/>
    <x v="1"/>
    <n v="0"/>
    <x v="0"/>
    <x v="1"/>
    <x v="0"/>
  </r>
  <r>
    <x v="5380"/>
    <s v="14/01/2019"/>
    <x v="847"/>
    <x v="2"/>
    <x v="1"/>
    <x v="1"/>
    <x v="1"/>
    <x v="10"/>
    <x v="0"/>
    <x v="0"/>
    <x v="0"/>
    <x v="1"/>
    <n v="0"/>
    <n v="0"/>
    <n v="0"/>
    <x v="451"/>
    <n v="0"/>
    <n v="0"/>
    <x v="1"/>
    <n v="0"/>
    <x v="0"/>
    <x v="0"/>
    <x v="0"/>
  </r>
  <r>
    <x v="5381"/>
    <s v="14/01/2019"/>
    <x v="836"/>
    <x v="51"/>
    <x v="1"/>
    <x v="1"/>
    <x v="1"/>
    <x v="7"/>
    <x v="0"/>
    <x v="0"/>
    <x v="0"/>
    <x v="1"/>
    <n v="1"/>
    <n v="1"/>
    <n v="0"/>
    <x v="523"/>
    <n v="0"/>
    <n v="0"/>
    <x v="1"/>
    <n v="0"/>
    <x v="0"/>
    <x v="0"/>
    <x v="0"/>
  </r>
  <r>
    <x v="5382"/>
    <s v="14/01/2019"/>
    <x v="859"/>
    <x v="38"/>
    <x v="1"/>
    <x v="0"/>
    <x v="0"/>
    <x v="37"/>
    <x v="0"/>
    <x v="0"/>
    <x v="0"/>
    <x v="1"/>
    <n v="0"/>
    <n v="0"/>
    <n v="0"/>
    <x v="413"/>
    <n v="0"/>
    <n v="0"/>
    <x v="1"/>
    <n v="0"/>
    <x v="0"/>
    <x v="0"/>
    <x v="0"/>
  </r>
  <r>
    <x v="5383"/>
    <s v="15/01/2019"/>
    <x v="835"/>
    <x v="4"/>
    <x v="1"/>
    <x v="1"/>
    <x v="0"/>
    <x v="5"/>
    <x v="0"/>
    <x v="0"/>
    <x v="0"/>
    <x v="1"/>
    <n v="1"/>
    <n v="1"/>
    <n v="0"/>
    <x v="770"/>
    <n v="1"/>
    <n v="0"/>
    <x v="1"/>
    <n v="0"/>
    <x v="0"/>
    <x v="0"/>
    <x v="0"/>
  </r>
  <r>
    <x v="5384"/>
    <s v="15/01/2019"/>
    <x v="835"/>
    <x v="36"/>
    <x v="1"/>
    <x v="0"/>
    <x v="0"/>
    <x v="5"/>
    <x v="2"/>
    <x v="0"/>
    <x v="0"/>
    <x v="1"/>
    <n v="0"/>
    <n v="0"/>
    <n v="0"/>
    <x v="314"/>
    <n v="0"/>
    <n v="1"/>
    <x v="0"/>
    <n v="0"/>
    <x v="0"/>
    <x v="0"/>
    <x v="0"/>
  </r>
  <r>
    <x v="5385"/>
    <s v="15/01/2019"/>
    <x v="846"/>
    <x v="26"/>
    <x v="1"/>
    <x v="0"/>
    <x v="0"/>
    <x v="19"/>
    <x v="0"/>
    <x v="0"/>
    <x v="0"/>
    <x v="1"/>
    <n v="0"/>
    <n v="1"/>
    <n v="0"/>
    <x v="734"/>
    <n v="0"/>
    <n v="1"/>
    <x v="0"/>
    <n v="0"/>
    <x v="0"/>
    <x v="0"/>
    <x v="0"/>
  </r>
  <r>
    <x v="5386"/>
    <s v="15/01/2019"/>
    <x v="841"/>
    <x v="20"/>
    <x v="0"/>
    <x v="0"/>
    <x v="0"/>
    <x v="10"/>
    <x v="0"/>
    <x v="0"/>
    <x v="0"/>
    <x v="1"/>
    <n v="0"/>
    <n v="1"/>
    <n v="0"/>
    <x v="941"/>
    <n v="0"/>
    <n v="1"/>
    <x v="1"/>
    <n v="0"/>
    <x v="0"/>
    <x v="0"/>
    <x v="0"/>
  </r>
  <r>
    <x v="5387"/>
    <s v="15/01/2019"/>
    <x v="857"/>
    <x v="55"/>
    <x v="0"/>
    <x v="0"/>
    <x v="0"/>
    <x v="2"/>
    <x v="0"/>
    <x v="0"/>
    <x v="0"/>
    <x v="1"/>
    <n v="1"/>
    <n v="1"/>
    <n v="0"/>
    <x v="695"/>
    <n v="0"/>
    <n v="1"/>
    <x v="1"/>
    <n v="0"/>
    <x v="0"/>
    <x v="0"/>
    <x v="0"/>
  </r>
  <r>
    <x v="5388"/>
    <s v="15/01/2019"/>
    <x v="846"/>
    <x v="8"/>
    <x v="1"/>
    <x v="1"/>
    <x v="0"/>
    <x v="19"/>
    <x v="0"/>
    <x v="0"/>
    <x v="0"/>
    <x v="1"/>
    <n v="1"/>
    <n v="1"/>
    <n v="0"/>
    <x v="471"/>
    <n v="0"/>
    <n v="1"/>
    <x v="1"/>
    <n v="0"/>
    <x v="0"/>
    <x v="0"/>
    <x v="0"/>
  </r>
  <r>
    <x v="5389"/>
    <s v="15/01/2019"/>
    <x v="822"/>
    <x v="14"/>
    <x v="1"/>
    <x v="1"/>
    <x v="0"/>
    <x v="9"/>
    <x v="0"/>
    <x v="0"/>
    <x v="0"/>
    <x v="0"/>
    <n v="0"/>
    <n v="0"/>
    <n v="0"/>
    <x v="1121"/>
    <n v="1"/>
    <n v="1"/>
    <x v="0"/>
    <n v="0"/>
    <x v="0"/>
    <x v="0"/>
    <x v="0"/>
  </r>
  <r>
    <x v="5390"/>
    <s v="15/01/2019"/>
    <x v="836"/>
    <x v="50"/>
    <x v="0"/>
    <x v="0"/>
    <x v="0"/>
    <x v="0"/>
    <x v="2"/>
    <x v="0"/>
    <x v="0"/>
    <x v="0"/>
    <n v="0"/>
    <n v="0"/>
    <n v="0"/>
    <x v="283"/>
    <n v="0"/>
    <n v="0"/>
    <x v="1"/>
    <n v="0"/>
    <x v="0"/>
    <x v="0"/>
    <x v="0"/>
  </r>
  <r>
    <x v="5391"/>
    <s v="15/01/2019"/>
    <x v="853"/>
    <x v="18"/>
    <x v="0"/>
    <x v="1"/>
    <x v="0"/>
    <x v="21"/>
    <x v="0"/>
    <x v="0"/>
    <x v="0"/>
    <x v="1"/>
    <n v="1"/>
    <n v="1"/>
    <n v="0"/>
    <x v="78"/>
    <n v="0"/>
    <n v="0"/>
    <x v="0"/>
    <n v="1"/>
    <x v="0"/>
    <x v="0"/>
    <x v="0"/>
  </r>
  <r>
    <x v="5392"/>
    <s v="15/01/2019"/>
    <x v="822"/>
    <x v="0"/>
    <x v="1"/>
    <x v="1"/>
    <x v="0"/>
    <x v="9"/>
    <x v="2"/>
    <x v="0"/>
    <x v="0"/>
    <x v="1"/>
    <n v="0"/>
    <n v="0"/>
    <n v="0"/>
    <x v="375"/>
    <n v="0"/>
    <n v="0"/>
    <x v="0"/>
    <n v="0"/>
    <x v="0"/>
    <x v="0"/>
    <x v="0"/>
  </r>
  <r>
    <x v="5393"/>
    <s v="15/01/2019"/>
    <x v="846"/>
    <x v="23"/>
    <x v="1"/>
    <x v="1"/>
    <x v="1"/>
    <x v="19"/>
    <x v="0"/>
    <x v="0"/>
    <x v="0"/>
    <x v="1"/>
    <n v="0"/>
    <n v="1"/>
    <n v="0"/>
    <x v="110"/>
    <n v="1"/>
    <n v="0"/>
    <x v="1"/>
    <n v="0"/>
    <x v="0"/>
    <x v="0"/>
    <x v="0"/>
  </r>
  <r>
    <x v="5394"/>
    <s v="15/01/2019"/>
    <x v="846"/>
    <x v="37"/>
    <x v="0"/>
    <x v="1"/>
    <x v="1"/>
    <x v="19"/>
    <x v="0"/>
    <x v="0"/>
    <x v="0"/>
    <x v="1"/>
    <n v="0"/>
    <n v="0"/>
    <n v="1"/>
    <x v="628"/>
    <n v="1"/>
    <n v="0"/>
    <x v="0"/>
    <n v="1"/>
    <x v="0"/>
    <x v="0"/>
    <x v="0"/>
  </r>
  <r>
    <x v="5395"/>
    <s v="15/01/2019"/>
    <x v="835"/>
    <x v="11"/>
    <x v="1"/>
    <x v="1"/>
    <x v="1"/>
    <x v="5"/>
    <x v="0"/>
    <x v="0"/>
    <x v="0"/>
    <x v="1"/>
    <n v="1"/>
    <n v="1"/>
    <n v="0"/>
    <x v="415"/>
    <n v="0"/>
    <n v="0"/>
    <x v="1"/>
    <n v="0"/>
    <x v="0"/>
    <x v="0"/>
    <x v="0"/>
  </r>
  <r>
    <x v="5396"/>
    <s v="15/01/2019"/>
    <x v="835"/>
    <x v="11"/>
    <x v="1"/>
    <x v="1"/>
    <x v="1"/>
    <x v="5"/>
    <x v="0"/>
    <x v="0"/>
    <x v="0"/>
    <x v="1"/>
    <n v="1"/>
    <n v="1"/>
    <n v="0"/>
    <x v="415"/>
    <n v="0"/>
    <n v="0"/>
    <x v="1"/>
    <n v="0"/>
    <x v="0"/>
    <x v="0"/>
    <x v="0"/>
  </r>
  <r>
    <x v="5397"/>
    <s v="16/01/2019"/>
    <x v="834"/>
    <x v="47"/>
    <x v="1"/>
    <x v="1"/>
    <x v="0"/>
    <x v="10"/>
    <x v="0"/>
    <x v="0"/>
    <x v="0"/>
    <x v="1"/>
    <n v="1"/>
    <n v="1"/>
    <n v="0"/>
    <x v="47"/>
    <n v="0"/>
    <n v="0"/>
    <x v="0"/>
    <n v="0"/>
    <x v="0"/>
    <x v="0"/>
    <x v="0"/>
  </r>
  <r>
    <x v="5398"/>
    <s v="16/01/2019"/>
    <x v="821"/>
    <x v="6"/>
    <x v="1"/>
    <x v="0"/>
    <x v="0"/>
    <x v="9"/>
    <x v="0"/>
    <x v="0"/>
    <x v="0"/>
    <x v="1"/>
    <n v="0"/>
    <n v="1"/>
    <n v="0"/>
    <x v="732"/>
    <n v="1"/>
    <n v="1"/>
    <x v="1"/>
    <n v="0"/>
    <x v="0"/>
    <x v="0"/>
    <x v="0"/>
  </r>
  <r>
    <x v="5399"/>
    <s v="16/01/2019"/>
    <x v="822"/>
    <x v="50"/>
    <x v="1"/>
    <x v="1"/>
    <x v="0"/>
    <x v="19"/>
    <x v="0"/>
    <x v="0"/>
    <x v="0"/>
    <x v="1"/>
    <n v="0"/>
    <n v="1"/>
    <n v="0"/>
    <x v="788"/>
    <n v="0"/>
    <n v="1"/>
    <x v="1"/>
    <n v="0"/>
    <x v="0"/>
    <x v="0"/>
    <x v="0"/>
  </r>
  <r>
    <x v="5400"/>
    <s v="16/01/2019"/>
    <x v="846"/>
    <x v="12"/>
    <x v="1"/>
    <x v="1"/>
    <x v="0"/>
    <x v="3"/>
    <x v="0"/>
    <x v="0"/>
    <x v="0"/>
    <x v="1"/>
    <n v="0"/>
    <n v="0"/>
    <n v="0"/>
    <x v="178"/>
    <n v="1"/>
    <n v="1"/>
    <x v="0"/>
    <n v="1"/>
    <x v="0"/>
    <x v="0"/>
    <x v="0"/>
  </r>
  <r>
    <x v="5401"/>
    <d v="2019-01-16T00:00:00"/>
    <x v="858"/>
    <x v="10"/>
    <x v="1"/>
    <x v="1"/>
    <x v="0"/>
    <x v="5"/>
    <x v="1"/>
    <x v="0"/>
    <x v="0"/>
    <x v="0"/>
    <n v="0"/>
    <n v="0"/>
    <n v="0"/>
    <x v="163"/>
    <n v="0"/>
    <n v="1"/>
    <x v="1"/>
    <n v="0"/>
    <x v="0"/>
    <x v="0"/>
    <x v="0"/>
  </r>
  <r>
    <x v="5402"/>
    <s v="16/01/2019"/>
    <x v="840"/>
    <x v="10"/>
    <x v="0"/>
    <x v="1"/>
    <x v="0"/>
    <x v="20"/>
    <x v="0"/>
    <x v="0"/>
    <x v="0"/>
    <x v="1"/>
    <n v="0"/>
    <n v="0"/>
    <n v="0"/>
    <x v="415"/>
    <n v="0"/>
    <n v="1"/>
    <x v="1"/>
    <n v="0"/>
    <x v="0"/>
    <x v="0"/>
    <x v="0"/>
  </r>
  <r>
    <x v="5403"/>
    <d v="2019-01-16T00:00:00"/>
    <x v="860"/>
    <x v="29"/>
    <x v="0"/>
    <x v="1"/>
    <x v="0"/>
    <x v="7"/>
    <x v="1"/>
    <x v="0"/>
    <x v="0"/>
    <x v="0"/>
    <n v="0"/>
    <n v="1"/>
    <n v="0"/>
    <x v="157"/>
    <n v="0"/>
    <n v="1"/>
    <x v="0"/>
    <n v="0"/>
    <x v="1"/>
    <x v="0"/>
    <x v="0"/>
  </r>
  <r>
    <x v="5404"/>
    <s v="16/01/2019"/>
    <x v="821"/>
    <x v="26"/>
    <x v="1"/>
    <x v="1"/>
    <x v="0"/>
    <x v="9"/>
    <x v="0"/>
    <x v="0"/>
    <x v="0"/>
    <x v="1"/>
    <n v="1"/>
    <n v="1"/>
    <n v="0"/>
    <x v="1075"/>
    <n v="0"/>
    <n v="1"/>
    <x v="0"/>
    <n v="1"/>
    <x v="0"/>
    <x v="1"/>
    <x v="0"/>
  </r>
  <r>
    <x v="5405"/>
    <s v="16/01/2019"/>
    <x v="846"/>
    <x v="3"/>
    <x v="0"/>
    <x v="1"/>
    <x v="0"/>
    <x v="3"/>
    <x v="0"/>
    <x v="0"/>
    <x v="0"/>
    <x v="1"/>
    <n v="0"/>
    <n v="1"/>
    <n v="0"/>
    <x v="570"/>
    <n v="0"/>
    <n v="1"/>
    <x v="1"/>
    <n v="0"/>
    <x v="0"/>
    <x v="0"/>
    <x v="0"/>
  </r>
  <r>
    <x v="5406"/>
    <s v="16/01/2019"/>
    <x v="846"/>
    <x v="3"/>
    <x v="0"/>
    <x v="1"/>
    <x v="0"/>
    <x v="3"/>
    <x v="0"/>
    <x v="0"/>
    <x v="0"/>
    <x v="1"/>
    <n v="0"/>
    <n v="1"/>
    <n v="0"/>
    <x v="570"/>
    <n v="0"/>
    <n v="1"/>
    <x v="1"/>
    <n v="0"/>
    <x v="0"/>
    <x v="0"/>
    <x v="0"/>
  </r>
  <r>
    <x v="5407"/>
    <s v="16/01/2019"/>
    <x v="861"/>
    <x v="26"/>
    <x v="1"/>
    <x v="1"/>
    <x v="0"/>
    <x v="15"/>
    <x v="0"/>
    <x v="0"/>
    <x v="0"/>
    <x v="1"/>
    <n v="1"/>
    <n v="1"/>
    <n v="0"/>
    <x v="1201"/>
    <n v="1"/>
    <n v="1"/>
    <x v="0"/>
    <n v="1"/>
    <x v="0"/>
    <x v="0"/>
    <x v="0"/>
  </r>
  <r>
    <x v="5408"/>
    <d v="2019-01-16T00:00:00"/>
    <x v="858"/>
    <x v="10"/>
    <x v="0"/>
    <x v="0"/>
    <x v="0"/>
    <x v="5"/>
    <x v="1"/>
    <x v="0"/>
    <x v="0"/>
    <x v="1"/>
    <n v="1"/>
    <n v="0"/>
    <n v="0"/>
    <x v="343"/>
    <n v="0"/>
    <n v="0"/>
    <x v="1"/>
    <n v="0"/>
    <x v="0"/>
    <x v="0"/>
    <x v="0"/>
  </r>
  <r>
    <x v="5409"/>
    <s v="16/01/2019"/>
    <x v="834"/>
    <x v="37"/>
    <x v="1"/>
    <x v="0"/>
    <x v="0"/>
    <x v="10"/>
    <x v="0"/>
    <x v="0"/>
    <x v="0"/>
    <x v="1"/>
    <n v="0"/>
    <n v="1"/>
    <n v="0"/>
    <x v="718"/>
    <n v="0"/>
    <n v="0"/>
    <x v="1"/>
    <n v="0"/>
    <x v="0"/>
    <x v="0"/>
    <x v="0"/>
  </r>
  <r>
    <x v="5410"/>
    <s v="16/01/2019"/>
    <x v="846"/>
    <x v="9"/>
    <x v="0"/>
    <x v="1"/>
    <x v="0"/>
    <x v="3"/>
    <x v="0"/>
    <x v="1"/>
    <x v="0"/>
    <x v="1"/>
    <n v="1"/>
    <n v="1"/>
    <n v="0"/>
    <x v="570"/>
    <n v="0"/>
    <n v="0"/>
    <x v="1"/>
    <n v="0"/>
    <x v="0"/>
    <x v="0"/>
    <x v="1"/>
  </r>
  <r>
    <x v="5411"/>
    <s v="16/01/2019"/>
    <x v="846"/>
    <x v="9"/>
    <x v="0"/>
    <x v="1"/>
    <x v="0"/>
    <x v="3"/>
    <x v="0"/>
    <x v="1"/>
    <x v="0"/>
    <x v="1"/>
    <n v="1"/>
    <n v="1"/>
    <n v="0"/>
    <x v="570"/>
    <n v="0"/>
    <n v="0"/>
    <x v="1"/>
    <n v="0"/>
    <x v="0"/>
    <x v="0"/>
    <x v="1"/>
  </r>
  <r>
    <x v="5412"/>
    <d v="2019-01-16T00:00:00"/>
    <x v="858"/>
    <x v="50"/>
    <x v="0"/>
    <x v="1"/>
    <x v="0"/>
    <x v="5"/>
    <x v="1"/>
    <x v="0"/>
    <x v="0"/>
    <x v="1"/>
    <n v="0"/>
    <n v="1"/>
    <n v="0"/>
    <x v="319"/>
    <n v="0"/>
    <n v="0"/>
    <x v="0"/>
    <n v="0"/>
    <x v="0"/>
    <x v="0"/>
    <x v="0"/>
  </r>
  <r>
    <x v="5413"/>
    <s v="16/01/2019"/>
    <x v="822"/>
    <x v="36"/>
    <x v="1"/>
    <x v="1"/>
    <x v="0"/>
    <x v="19"/>
    <x v="0"/>
    <x v="0"/>
    <x v="0"/>
    <x v="0"/>
    <n v="1"/>
    <n v="1"/>
    <n v="0"/>
    <x v="667"/>
    <n v="0"/>
    <n v="0"/>
    <x v="0"/>
    <n v="0"/>
    <x v="0"/>
    <x v="0"/>
    <x v="0"/>
  </r>
  <r>
    <x v="5414"/>
    <s v="16/01/2019"/>
    <x v="846"/>
    <x v="24"/>
    <x v="1"/>
    <x v="1"/>
    <x v="0"/>
    <x v="3"/>
    <x v="0"/>
    <x v="0"/>
    <x v="0"/>
    <x v="1"/>
    <n v="1"/>
    <n v="1"/>
    <n v="0"/>
    <x v="10"/>
    <n v="0"/>
    <n v="0"/>
    <x v="1"/>
    <n v="0"/>
    <x v="0"/>
    <x v="0"/>
    <x v="0"/>
  </r>
  <r>
    <x v="5415"/>
    <s v="16/01/2019"/>
    <x v="840"/>
    <x v="36"/>
    <x v="1"/>
    <x v="1"/>
    <x v="0"/>
    <x v="20"/>
    <x v="0"/>
    <x v="0"/>
    <x v="0"/>
    <x v="1"/>
    <n v="0"/>
    <n v="0"/>
    <n v="0"/>
    <x v="196"/>
    <n v="1"/>
    <n v="0"/>
    <x v="0"/>
    <n v="0"/>
    <x v="0"/>
    <x v="0"/>
    <x v="0"/>
  </r>
  <r>
    <x v="5416"/>
    <s v="16/01/2019"/>
    <x v="836"/>
    <x v="22"/>
    <x v="0"/>
    <x v="0"/>
    <x v="1"/>
    <x v="5"/>
    <x v="0"/>
    <x v="0"/>
    <x v="0"/>
    <x v="1"/>
    <n v="1"/>
    <n v="1"/>
    <n v="0"/>
    <x v="419"/>
    <n v="0"/>
    <n v="0"/>
    <x v="1"/>
    <n v="0"/>
    <x v="0"/>
    <x v="0"/>
    <x v="0"/>
  </r>
  <r>
    <x v="5417"/>
    <s v="16/01/2019"/>
    <x v="846"/>
    <x v="17"/>
    <x v="0"/>
    <x v="1"/>
    <x v="1"/>
    <x v="3"/>
    <x v="0"/>
    <x v="0"/>
    <x v="0"/>
    <x v="1"/>
    <n v="1"/>
    <n v="1"/>
    <n v="0"/>
    <x v="1202"/>
    <n v="1"/>
    <n v="0"/>
    <x v="0"/>
    <n v="1"/>
    <x v="0"/>
    <x v="0"/>
    <x v="0"/>
  </r>
  <r>
    <x v="5418"/>
    <d v="2019-01-17T00:00:00"/>
    <x v="860"/>
    <x v="30"/>
    <x v="0"/>
    <x v="1"/>
    <x v="0"/>
    <x v="0"/>
    <x v="1"/>
    <x v="0"/>
    <x v="0"/>
    <x v="0"/>
    <n v="0"/>
    <n v="1"/>
    <n v="0"/>
    <x v="308"/>
    <n v="1"/>
    <n v="1"/>
    <x v="1"/>
    <n v="0"/>
    <x v="1"/>
    <x v="0"/>
    <x v="0"/>
  </r>
  <r>
    <x v="5419"/>
    <s v="17/01/2019"/>
    <x v="822"/>
    <x v="6"/>
    <x v="0"/>
    <x v="1"/>
    <x v="0"/>
    <x v="3"/>
    <x v="0"/>
    <x v="0"/>
    <x v="0"/>
    <x v="1"/>
    <n v="0"/>
    <n v="1"/>
    <n v="0"/>
    <x v="122"/>
    <n v="0"/>
    <n v="1"/>
    <x v="1"/>
    <n v="1"/>
    <x v="0"/>
    <x v="0"/>
    <x v="0"/>
  </r>
  <r>
    <x v="5420"/>
    <s v="17/01/2019"/>
    <x v="862"/>
    <x v="14"/>
    <x v="0"/>
    <x v="1"/>
    <x v="0"/>
    <x v="36"/>
    <x v="0"/>
    <x v="0"/>
    <x v="0"/>
    <x v="1"/>
    <n v="0"/>
    <n v="1"/>
    <n v="0"/>
    <x v="104"/>
    <n v="0"/>
    <n v="1"/>
    <x v="1"/>
    <n v="0"/>
    <x v="0"/>
    <x v="0"/>
    <x v="0"/>
  </r>
  <r>
    <x v="5421"/>
    <s v="17/01/2019"/>
    <x v="847"/>
    <x v="22"/>
    <x v="1"/>
    <x v="1"/>
    <x v="0"/>
    <x v="5"/>
    <x v="0"/>
    <x v="0"/>
    <x v="0"/>
    <x v="1"/>
    <n v="1"/>
    <n v="1"/>
    <n v="0"/>
    <x v="340"/>
    <n v="0"/>
    <n v="1"/>
    <x v="1"/>
    <n v="0"/>
    <x v="0"/>
    <x v="0"/>
    <x v="0"/>
  </r>
  <r>
    <x v="5422"/>
    <d v="2019-01-17T00:00:00"/>
    <x v="863"/>
    <x v="26"/>
    <x v="1"/>
    <x v="0"/>
    <x v="0"/>
    <x v="11"/>
    <x v="1"/>
    <x v="0"/>
    <x v="0"/>
    <x v="1"/>
    <n v="0"/>
    <n v="1"/>
    <n v="1"/>
    <x v="372"/>
    <n v="1"/>
    <n v="0"/>
    <x v="0"/>
    <n v="1"/>
    <x v="0"/>
    <x v="0"/>
    <x v="0"/>
  </r>
  <r>
    <x v="5423"/>
    <s v="17/01/2019"/>
    <x v="846"/>
    <x v="9"/>
    <x v="0"/>
    <x v="0"/>
    <x v="0"/>
    <x v="10"/>
    <x v="0"/>
    <x v="0"/>
    <x v="0"/>
    <x v="1"/>
    <n v="1"/>
    <n v="1"/>
    <n v="1"/>
    <x v="306"/>
    <n v="1"/>
    <n v="0"/>
    <x v="0"/>
    <n v="1"/>
    <x v="0"/>
    <x v="0"/>
    <x v="0"/>
  </r>
  <r>
    <x v="5424"/>
    <s v="17/01/2019"/>
    <x v="847"/>
    <x v="12"/>
    <x v="0"/>
    <x v="1"/>
    <x v="0"/>
    <x v="5"/>
    <x v="0"/>
    <x v="0"/>
    <x v="0"/>
    <x v="0"/>
    <n v="0"/>
    <n v="0"/>
    <n v="0"/>
    <x v="535"/>
    <n v="0"/>
    <n v="0"/>
    <x v="1"/>
    <n v="0"/>
    <x v="0"/>
    <x v="0"/>
    <x v="0"/>
  </r>
  <r>
    <x v="5425"/>
    <s v="17/01/2019"/>
    <x v="854"/>
    <x v="51"/>
    <x v="0"/>
    <x v="1"/>
    <x v="0"/>
    <x v="2"/>
    <x v="0"/>
    <x v="0"/>
    <x v="0"/>
    <x v="0"/>
    <n v="0"/>
    <n v="1"/>
    <n v="0"/>
    <x v="1203"/>
    <n v="0"/>
    <n v="0"/>
    <x v="0"/>
    <n v="1"/>
    <x v="0"/>
    <x v="0"/>
    <x v="0"/>
  </r>
  <r>
    <x v="5426"/>
    <s v="17/01/2019"/>
    <x v="846"/>
    <x v="2"/>
    <x v="0"/>
    <x v="1"/>
    <x v="0"/>
    <x v="10"/>
    <x v="0"/>
    <x v="0"/>
    <x v="0"/>
    <x v="1"/>
    <n v="0"/>
    <n v="0"/>
    <n v="0"/>
    <x v="1008"/>
    <n v="0"/>
    <n v="0"/>
    <x v="0"/>
    <n v="0"/>
    <x v="0"/>
    <x v="0"/>
    <x v="0"/>
  </r>
  <r>
    <x v="5427"/>
    <s v="17/01/2019"/>
    <x v="846"/>
    <x v="2"/>
    <x v="0"/>
    <x v="1"/>
    <x v="0"/>
    <x v="10"/>
    <x v="0"/>
    <x v="0"/>
    <x v="0"/>
    <x v="1"/>
    <n v="0"/>
    <n v="0"/>
    <n v="0"/>
    <x v="1008"/>
    <n v="0"/>
    <n v="0"/>
    <x v="0"/>
    <n v="0"/>
    <x v="0"/>
    <x v="0"/>
    <x v="0"/>
  </r>
  <r>
    <x v="5428"/>
    <s v="17/01/2019"/>
    <x v="857"/>
    <x v="25"/>
    <x v="0"/>
    <x v="1"/>
    <x v="0"/>
    <x v="9"/>
    <x v="0"/>
    <x v="0"/>
    <x v="0"/>
    <x v="1"/>
    <n v="1"/>
    <n v="1"/>
    <n v="0"/>
    <x v="378"/>
    <n v="0"/>
    <n v="0"/>
    <x v="1"/>
    <n v="0"/>
    <x v="0"/>
    <x v="0"/>
    <x v="0"/>
  </r>
  <r>
    <x v="5429"/>
    <s v="17/01/2019"/>
    <x v="822"/>
    <x v="14"/>
    <x v="1"/>
    <x v="1"/>
    <x v="1"/>
    <x v="3"/>
    <x v="0"/>
    <x v="0"/>
    <x v="0"/>
    <x v="1"/>
    <n v="1"/>
    <n v="1"/>
    <n v="0"/>
    <x v="185"/>
    <n v="0"/>
    <n v="0"/>
    <x v="0"/>
    <n v="0"/>
    <x v="0"/>
    <x v="0"/>
    <x v="0"/>
  </r>
  <r>
    <x v="5430"/>
    <s v="17/01/2019"/>
    <x v="840"/>
    <x v="51"/>
    <x v="1"/>
    <x v="1"/>
    <x v="1"/>
    <x v="11"/>
    <x v="0"/>
    <x v="0"/>
    <x v="0"/>
    <x v="1"/>
    <n v="1"/>
    <n v="1"/>
    <n v="1"/>
    <x v="164"/>
    <n v="1"/>
    <n v="0"/>
    <x v="0"/>
    <n v="1"/>
    <x v="0"/>
    <x v="0"/>
    <x v="0"/>
  </r>
  <r>
    <x v="5431"/>
    <s v="17/01/2019"/>
    <x v="857"/>
    <x v="7"/>
    <x v="0"/>
    <x v="1"/>
    <x v="1"/>
    <x v="9"/>
    <x v="0"/>
    <x v="0"/>
    <x v="0"/>
    <x v="1"/>
    <n v="0"/>
    <n v="0"/>
    <n v="0"/>
    <x v="429"/>
    <n v="1"/>
    <n v="0"/>
    <x v="0"/>
    <n v="1"/>
    <x v="0"/>
    <x v="0"/>
    <x v="0"/>
  </r>
  <r>
    <x v="5432"/>
    <s v="17/01/2019"/>
    <x v="821"/>
    <x v="15"/>
    <x v="1"/>
    <x v="1"/>
    <x v="1"/>
    <x v="19"/>
    <x v="0"/>
    <x v="0"/>
    <x v="0"/>
    <x v="1"/>
    <n v="1"/>
    <n v="1"/>
    <n v="0"/>
    <x v="179"/>
    <n v="0"/>
    <n v="0"/>
    <x v="0"/>
    <n v="0"/>
    <x v="0"/>
    <x v="0"/>
    <x v="0"/>
  </r>
  <r>
    <x v="5433"/>
    <s v="17/01/2019"/>
    <x v="864"/>
    <x v="46"/>
    <x v="1"/>
    <x v="1"/>
    <x v="0"/>
    <x v="13"/>
    <x v="0"/>
    <x v="0"/>
    <x v="0"/>
    <x v="1"/>
    <n v="0"/>
    <n v="0"/>
    <n v="0"/>
    <x v="1189"/>
    <n v="0"/>
    <n v="0"/>
    <x v="1"/>
    <n v="0"/>
    <x v="0"/>
    <x v="0"/>
    <x v="0"/>
  </r>
  <r>
    <x v="5434"/>
    <s v="18/01/2019"/>
    <x v="846"/>
    <x v="22"/>
    <x v="1"/>
    <x v="0"/>
    <x v="0"/>
    <x v="7"/>
    <x v="2"/>
    <x v="0"/>
    <x v="0"/>
    <x v="1"/>
    <n v="1"/>
    <n v="1"/>
    <n v="0"/>
    <x v="369"/>
    <n v="0"/>
    <n v="0"/>
    <x v="1"/>
    <n v="0"/>
    <x v="0"/>
    <x v="0"/>
    <x v="0"/>
  </r>
  <r>
    <x v="5435"/>
    <s v="18/01/2019"/>
    <x v="864"/>
    <x v="42"/>
    <x v="0"/>
    <x v="1"/>
    <x v="0"/>
    <x v="9"/>
    <x v="0"/>
    <x v="0"/>
    <x v="0"/>
    <x v="1"/>
    <n v="0"/>
    <n v="0"/>
    <n v="0"/>
    <x v="131"/>
    <n v="0"/>
    <n v="1"/>
    <x v="0"/>
    <n v="0"/>
    <x v="0"/>
    <x v="0"/>
    <x v="0"/>
  </r>
  <r>
    <x v="5436"/>
    <s v="18/01/2019"/>
    <x v="846"/>
    <x v="18"/>
    <x v="0"/>
    <x v="1"/>
    <x v="0"/>
    <x v="7"/>
    <x v="0"/>
    <x v="0"/>
    <x v="0"/>
    <x v="1"/>
    <n v="0"/>
    <n v="1"/>
    <n v="0"/>
    <x v="342"/>
    <n v="0"/>
    <n v="1"/>
    <x v="1"/>
    <n v="0"/>
    <x v="0"/>
    <x v="0"/>
    <x v="0"/>
  </r>
  <r>
    <x v="5437"/>
    <s v="18/01/2019"/>
    <x v="861"/>
    <x v="36"/>
    <x v="0"/>
    <x v="1"/>
    <x v="0"/>
    <x v="16"/>
    <x v="0"/>
    <x v="0"/>
    <x v="0"/>
    <x v="1"/>
    <n v="0"/>
    <n v="0"/>
    <n v="0"/>
    <x v="1124"/>
    <n v="0"/>
    <n v="1"/>
    <x v="0"/>
    <n v="1"/>
    <x v="0"/>
    <x v="0"/>
    <x v="0"/>
  </r>
  <r>
    <x v="5438"/>
    <s v="18/01/2019"/>
    <x v="821"/>
    <x v="6"/>
    <x v="0"/>
    <x v="1"/>
    <x v="1"/>
    <x v="3"/>
    <x v="0"/>
    <x v="0"/>
    <x v="0"/>
    <x v="1"/>
    <n v="0"/>
    <n v="1"/>
    <n v="0"/>
    <x v="411"/>
    <n v="0"/>
    <n v="1"/>
    <x v="1"/>
    <n v="0"/>
    <x v="0"/>
    <x v="0"/>
    <x v="0"/>
  </r>
  <r>
    <x v="5439"/>
    <s v="18/01/2019"/>
    <x v="857"/>
    <x v="51"/>
    <x v="1"/>
    <x v="1"/>
    <x v="1"/>
    <x v="19"/>
    <x v="0"/>
    <x v="0"/>
    <x v="0"/>
    <x v="1"/>
    <n v="1"/>
    <n v="1"/>
    <n v="0"/>
    <x v="1006"/>
    <n v="0"/>
    <n v="1"/>
    <x v="1"/>
    <n v="0"/>
    <x v="0"/>
    <x v="0"/>
    <x v="0"/>
  </r>
  <r>
    <x v="5440"/>
    <s v="18/01/2019"/>
    <x v="854"/>
    <x v="38"/>
    <x v="1"/>
    <x v="0"/>
    <x v="0"/>
    <x v="13"/>
    <x v="0"/>
    <x v="0"/>
    <x v="0"/>
    <x v="1"/>
    <n v="0"/>
    <n v="0"/>
    <n v="0"/>
    <x v="971"/>
    <n v="1"/>
    <n v="0"/>
    <x v="0"/>
    <n v="1"/>
    <x v="0"/>
    <x v="0"/>
    <x v="0"/>
  </r>
  <r>
    <x v="5441"/>
    <s v="18/01/2019"/>
    <x v="865"/>
    <x v="47"/>
    <x v="0"/>
    <x v="1"/>
    <x v="0"/>
    <x v="21"/>
    <x v="0"/>
    <x v="0"/>
    <x v="0"/>
    <x v="1"/>
    <n v="1"/>
    <n v="1"/>
    <n v="0"/>
    <x v="47"/>
    <n v="0"/>
    <n v="0"/>
    <x v="0"/>
    <n v="1"/>
    <x v="0"/>
    <x v="1"/>
    <x v="0"/>
  </r>
  <r>
    <x v="5442"/>
    <s v="18/01/2019"/>
    <x v="840"/>
    <x v="47"/>
    <x v="1"/>
    <x v="1"/>
    <x v="0"/>
    <x v="8"/>
    <x v="0"/>
    <x v="0"/>
    <x v="0"/>
    <x v="1"/>
    <n v="1"/>
    <n v="1"/>
    <n v="0"/>
    <x v="499"/>
    <n v="0"/>
    <n v="0"/>
    <x v="0"/>
    <n v="0"/>
    <x v="0"/>
    <x v="0"/>
    <x v="0"/>
  </r>
  <r>
    <x v="5443"/>
    <d v="2019-01-18T00:00:00"/>
    <x v="866"/>
    <x v="47"/>
    <x v="0"/>
    <x v="1"/>
    <x v="0"/>
    <x v="10"/>
    <x v="1"/>
    <x v="0"/>
    <x v="0"/>
    <x v="0"/>
    <n v="1"/>
    <n v="0"/>
    <n v="1"/>
    <x v="22"/>
    <n v="0"/>
    <n v="0"/>
    <x v="0"/>
    <n v="1"/>
    <x v="1"/>
    <x v="0"/>
    <x v="0"/>
  </r>
  <r>
    <x v="5444"/>
    <s v="18/01/2019"/>
    <x v="841"/>
    <x v="6"/>
    <x v="0"/>
    <x v="1"/>
    <x v="0"/>
    <x v="5"/>
    <x v="0"/>
    <x v="1"/>
    <x v="1"/>
    <x v="1"/>
    <n v="1"/>
    <n v="1"/>
    <n v="0"/>
    <x v="10"/>
    <n v="0"/>
    <n v="0"/>
    <x v="1"/>
    <n v="0"/>
    <x v="0"/>
    <x v="1"/>
    <x v="2"/>
  </r>
  <r>
    <x v="5445"/>
    <d v="2019-01-18T00:00:00"/>
    <x v="867"/>
    <x v="26"/>
    <x v="0"/>
    <x v="1"/>
    <x v="0"/>
    <x v="7"/>
    <x v="1"/>
    <x v="0"/>
    <x v="0"/>
    <x v="1"/>
    <n v="0"/>
    <n v="1"/>
    <n v="1"/>
    <x v="652"/>
    <n v="0"/>
    <n v="0"/>
    <x v="1"/>
    <n v="1"/>
    <x v="1"/>
    <x v="0"/>
    <x v="0"/>
  </r>
  <r>
    <x v="5446"/>
    <s v="18/01/2019"/>
    <x v="853"/>
    <x v="14"/>
    <x v="1"/>
    <x v="0"/>
    <x v="1"/>
    <x v="20"/>
    <x v="0"/>
    <x v="0"/>
    <x v="0"/>
    <x v="1"/>
    <n v="1"/>
    <n v="1"/>
    <n v="0"/>
    <x v="671"/>
    <n v="1"/>
    <n v="0"/>
    <x v="0"/>
    <n v="0"/>
    <x v="0"/>
    <x v="0"/>
    <x v="0"/>
  </r>
  <r>
    <x v="5447"/>
    <s v="18/01/2019"/>
    <x v="868"/>
    <x v="35"/>
    <x v="1"/>
    <x v="1"/>
    <x v="1"/>
    <x v="14"/>
    <x v="0"/>
    <x v="0"/>
    <x v="0"/>
    <x v="0"/>
    <n v="1"/>
    <n v="1"/>
    <n v="0"/>
    <x v="1204"/>
    <n v="1"/>
    <n v="0"/>
    <x v="0"/>
    <n v="0"/>
    <x v="0"/>
    <x v="0"/>
    <x v="0"/>
  </r>
  <r>
    <x v="5448"/>
    <s v="18/01/2019"/>
    <x v="846"/>
    <x v="25"/>
    <x v="0"/>
    <x v="1"/>
    <x v="1"/>
    <x v="7"/>
    <x v="0"/>
    <x v="0"/>
    <x v="0"/>
    <x v="1"/>
    <n v="0"/>
    <n v="1"/>
    <n v="0"/>
    <x v="9"/>
    <n v="0"/>
    <n v="0"/>
    <x v="0"/>
    <n v="0"/>
    <x v="0"/>
    <x v="0"/>
    <x v="0"/>
  </r>
  <r>
    <x v="5449"/>
    <s v="18/01/2019"/>
    <x v="846"/>
    <x v="25"/>
    <x v="0"/>
    <x v="1"/>
    <x v="1"/>
    <x v="7"/>
    <x v="0"/>
    <x v="0"/>
    <x v="0"/>
    <x v="1"/>
    <n v="0"/>
    <n v="1"/>
    <n v="0"/>
    <x v="9"/>
    <n v="0"/>
    <n v="0"/>
    <x v="0"/>
    <n v="0"/>
    <x v="0"/>
    <x v="0"/>
    <x v="0"/>
  </r>
  <r>
    <x v="5450"/>
    <s v="19/01/2019"/>
    <x v="868"/>
    <x v="1"/>
    <x v="1"/>
    <x v="1"/>
    <x v="0"/>
    <x v="20"/>
    <x v="0"/>
    <x v="0"/>
    <x v="0"/>
    <x v="1"/>
    <n v="0"/>
    <n v="0"/>
    <n v="0"/>
    <x v="932"/>
    <n v="0"/>
    <n v="0"/>
    <x v="0"/>
    <n v="0"/>
    <x v="0"/>
    <x v="0"/>
    <x v="0"/>
  </r>
  <r>
    <x v="5451"/>
    <s v="19/01/2019"/>
    <x v="821"/>
    <x v="31"/>
    <x v="0"/>
    <x v="1"/>
    <x v="0"/>
    <x v="10"/>
    <x v="0"/>
    <x v="0"/>
    <x v="0"/>
    <x v="1"/>
    <n v="1"/>
    <n v="1"/>
    <n v="0"/>
    <x v="428"/>
    <n v="0"/>
    <n v="1"/>
    <x v="0"/>
    <n v="0"/>
    <x v="0"/>
    <x v="0"/>
    <x v="0"/>
  </r>
  <r>
    <x v="5452"/>
    <s v="19/01/2019"/>
    <x v="845"/>
    <x v="10"/>
    <x v="0"/>
    <x v="1"/>
    <x v="0"/>
    <x v="13"/>
    <x v="0"/>
    <x v="0"/>
    <x v="0"/>
    <x v="1"/>
    <n v="0"/>
    <n v="1"/>
    <n v="0"/>
    <x v="339"/>
    <n v="1"/>
    <n v="1"/>
    <x v="0"/>
    <n v="0"/>
    <x v="0"/>
    <x v="0"/>
    <x v="0"/>
  </r>
  <r>
    <x v="5453"/>
    <d v="2019-01-19T00:00:00"/>
    <x v="850"/>
    <x v="37"/>
    <x v="0"/>
    <x v="1"/>
    <x v="0"/>
    <x v="5"/>
    <x v="1"/>
    <x v="0"/>
    <x v="0"/>
    <x v="1"/>
    <n v="0"/>
    <n v="1"/>
    <n v="0"/>
    <x v="151"/>
    <n v="0"/>
    <n v="1"/>
    <x v="0"/>
    <n v="0"/>
    <x v="0"/>
    <x v="0"/>
    <x v="0"/>
  </r>
  <r>
    <x v="5454"/>
    <s v="19/01/2019"/>
    <x v="821"/>
    <x v="12"/>
    <x v="1"/>
    <x v="1"/>
    <x v="0"/>
    <x v="10"/>
    <x v="0"/>
    <x v="0"/>
    <x v="0"/>
    <x v="1"/>
    <n v="1"/>
    <n v="1"/>
    <n v="0"/>
    <x v="311"/>
    <n v="0"/>
    <n v="1"/>
    <x v="1"/>
    <n v="0"/>
    <x v="0"/>
    <x v="0"/>
    <x v="0"/>
  </r>
  <r>
    <x v="5455"/>
    <s v="19/01/2019"/>
    <x v="840"/>
    <x v="16"/>
    <x v="0"/>
    <x v="1"/>
    <x v="0"/>
    <x v="2"/>
    <x v="0"/>
    <x v="0"/>
    <x v="0"/>
    <x v="1"/>
    <n v="0"/>
    <n v="1"/>
    <n v="0"/>
    <x v="144"/>
    <n v="0"/>
    <n v="1"/>
    <x v="1"/>
    <n v="1"/>
    <x v="0"/>
    <x v="0"/>
    <x v="0"/>
  </r>
  <r>
    <x v="5456"/>
    <d v="2019-01-19T00:00:00"/>
    <x v="869"/>
    <x v="52"/>
    <x v="0"/>
    <x v="1"/>
    <x v="0"/>
    <x v="19"/>
    <x v="1"/>
    <x v="0"/>
    <x v="0"/>
    <x v="1"/>
    <n v="0"/>
    <n v="0"/>
    <n v="0"/>
    <x v="375"/>
    <n v="1"/>
    <n v="1"/>
    <x v="0"/>
    <n v="1"/>
    <x v="1"/>
    <x v="0"/>
    <x v="0"/>
  </r>
  <r>
    <x v="5457"/>
    <s v="19/01/2019"/>
    <x v="853"/>
    <x v="25"/>
    <x v="0"/>
    <x v="0"/>
    <x v="0"/>
    <x v="11"/>
    <x v="0"/>
    <x v="0"/>
    <x v="0"/>
    <x v="1"/>
    <n v="1"/>
    <n v="1"/>
    <n v="0"/>
    <x v="490"/>
    <n v="0"/>
    <n v="0"/>
    <x v="0"/>
    <n v="0"/>
    <x v="0"/>
    <x v="0"/>
    <x v="0"/>
  </r>
  <r>
    <x v="5458"/>
    <s v="19/01/2019"/>
    <x v="821"/>
    <x v="55"/>
    <x v="0"/>
    <x v="0"/>
    <x v="0"/>
    <x v="10"/>
    <x v="0"/>
    <x v="0"/>
    <x v="1"/>
    <x v="1"/>
    <n v="0"/>
    <n v="0"/>
    <n v="0"/>
    <x v="1067"/>
    <n v="0"/>
    <n v="0"/>
    <x v="0"/>
    <n v="0"/>
    <x v="0"/>
    <x v="0"/>
    <x v="1"/>
  </r>
  <r>
    <x v="5459"/>
    <d v="2019-01-19T00:00:00"/>
    <x v="870"/>
    <x v="8"/>
    <x v="1"/>
    <x v="1"/>
    <x v="0"/>
    <x v="25"/>
    <x v="1"/>
    <x v="0"/>
    <x v="0"/>
    <x v="1"/>
    <n v="0"/>
    <n v="0"/>
    <n v="1"/>
    <x v="47"/>
    <n v="1"/>
    <n v="0"/>
    <x v="0"/>
    <n v="1"/>
    <x v="0"/>
    <x v="0"/>
    <x v="0"/>
  </r>
  <r>
    <x v="5460"/>
    <s v="19/01/2019"/>
    <x v="821"/>
    <x v="12"/>
    <x v="0"/>
    <x v="1"/>
    <x v="0"/>
    <x v="10"/>
    <x v="0"/>
    <x v="0"/>
    <x v="0"/>
    <x v="1"/>
    <n v="0"/>
    <n v="1"/>
    <n v="0"/>
    <x v="188"/>
    <n v="0"/>
    <n v="0"/>
    <x v="0"/>
    <n v="0"/>
    <x v="0"/>
    <x v="0"/>
    <x v="0"/>
  </r>
  <r>
    <x v="5461"/>
    <s v="19/01/2019"/>
    <x v="854"/>
    <x v="15"/>
    <x v="0"/>
    <x v="1"/>
    <x v="0"/>
    <x v="9"/>
    <x v="0"/>
    <x v="0"/>
    <x v="0"/>
    <x v="1"/>
    <n v="0"/>
    <n v="1"/>
    <n v="0"/>
    <x v="462"/>
    <n v="0"/>
    <n v="0"/>
    <x v="0"/>
    <n v="0"/>
    <x v="0"/>
    <x v="0"/>
    <x v="0"/>
  </r>
  <r>
    <x v="5462"/>
    <s v="19/01/2019"/>
    <x v="821"/>
    <x v="4"/>
    <x v="1"/>
    <x v="1"/>
    <x v="0"/>
    <x v="10"/>
    <x v="0"/>
    <x v="0"/>
    <x v="0"/>
    <x v="1"/>
    <n v="0"/>
    <n v="1"/>
    <n v="0"/>
    <x v="920"/>
    <n v="1"/>
    <n v="0"/>
    <x v="0"/>
    <n v="0"/>
    <x v="0"/>
    <x v="0"/>
    <x v="0"/>
  </r>
  <r>
    <x v="5463"/>
    <d v="2019-01-19T00:00:00"/>
    <x v="850"/>
    <x v="35"/>
    <x v="0"/>
    <x v="1"/>
    <x v="0"/>
    <x v="5"/>
    <x v="1"/>
    <x v="0"/>
    <x v="0"/>
    <x v="0"/>
    <n v="0"/>
    <n v="1"/>
    <n v="0"/>
    <x v="1083"/>
    <n v="1"/>
    <n v="0"/>
    <x v="0"/>
    <n v="0"/>
    <x v="0"/>
    <x v="0"/>
    <x v="0"/>
  </r>
  <r>
    <x v="5464"/>
    <s v="19/01/2019"/>
    <x v="821"/>
    <x v="47"/>
    <x v="0"/>
    <x v="1"/>
    <x v="0"/>
    <x v="10"/>
    <x v="0"/>
    <x v="0"/>
    <x v="0"/>
    <x v="1"/>
    <n v="0"/>
    <n v="1"/>
    <n v="0"/>
    <x v="1162"/>
    <n v="0"/>
    <n v="0"/>
    <x v="1"/>
    <n v="0"/>
    <x v="0"/>
    <x v="0"/>
    <x v="0"/>
  </r>
  <r>
    <x v="5465"/>
    <s v="19/01/2019"/>
    <x v="871"/>
    <x v="37"/>
    <x v="1"/>
    <x v="1"/>
    <x v="0"/>
    <x v="28"/>
    <x v="0"/>
    <x v="0"/>
    <x v="0"/>
    <x v="1"/>
    <n v="0"/>
    <n v="0"/>
    <n v="0"/>
    <x v="923"/>
    <n v="0"/>
    <n v="0"/>
    <x v="1"/>
    <n v="0"/>
    <x v="0"/>
    <x v="0"/>
    <x v="0"/>
  </r>
  <r>
    <x v="5466"/>
    <s v="19/01/2019"/>
    <x v="871"/>
    <x v="37"/>
    <x v="1"/>
    <x v="1"/>
    <x v="0"/>
    <x v="28"/>
    <x v="0"/>
    <x v="0"/>
    <x v="0"/>
    <x v="1"/>
    <n v="0"/>
    <n v="0"/>
    <n v="0"/>
    <x v="923"/>
    <n v="0"/>
    <n v="0"/>
    <x v="1"/>
    <n v="0"/>
    <x v="0"/>
    <x v="0"/>
    <x v="0"/>
  </r>
  <r>
    <x v="5467"/>
    <s v="19/01/2019"/>
    <x v="853"/>
    <x v="18"/>
    <x v="1"/>
    <x v="1"/>
    <x v="0"/>
    <x v="11"/>
    <x v="0"/>
    <x v="0"/>
    <x v="0"/>
    <x v="1"/>
    <n v="1"/>
    <n v="1"/>
    <n v="0"/>
    <x v="149"/>
    <n v="1"/>
    <n v="0"/>
    <x v="1"/>
    <n v="0"/>
    <x v="0"/>
    <x v="0"/>
    <x v="0"/>
  </r>
  <r>
    <x v="5468"/>
    <s v="19/01/2019"/>
    <x v="853"/>
    <x v="18"/>
    <x v="1"/>
    <x v="1"/>
    <x v="0"/>
    <x v="11"/>
    <x v="0"/>
    <x v="0"/>
    <x v="0"/>
    <x v="1"/>
    <n v="1"/>
    <n v="1"/>
    <n v="0"/>
    <x v="149"/>
    <n v="1"/>
    <n v="0"/>
    <x v="1"/>
    <n v="0"/>
    <x v="0"/>
    <x v="0"/>
    <x v="0"/>
  </r>
  <r>
    <x v="5469"/>
    <s v="19/01/2019"/>
    <x v="822"/>
    <x v="25"/>
    <x v="1"/>
    <x v="1"/>
    <x v="1"/>
    <x v="7"/>
    <x v="0"/>
    <x v="0"/>
    <x v="0"/>
    <x v="1"/>
    <n v="1"/>
    <n v="1"/>
    <n v="0"/>
    <x v="695"/>
    <n v="0"/>
    <n v="0"/>
    <x v="1"/>
    <n v="0"/>
    <x v="0"/>
    <x v="1"/>
    <x v="0"/>
  </r>
  <r>
    <x v="5470"/>
    <s v="19/01/2019"/>
    <x v="857"/>
    <x v="9"/>
    <x v="1"/>
    <x v="1"/>
    <x v="1"/>
    <x v="3"/>
    <x v="0"/>
    <x v="0"/>
    <x v="0"/>
    <x v="1"/>
    <n v="1"/>
    <n v="1"/>
    <n v="0"/>
    <x v="92"/>
    <n v="0"/>
    <n v="0"/>
    <x v="0"/>
    <n v="0"/>
    <x v="0"/>
    <x v="0"/>
    <x v="0"/>
  </r>
  <r>
    <x v="5471"/>
    <s v="19/01/2019"/>
    <x v="834"/>
    <x v="2"/>
    <x v="1"/>
    <x v="1"/>
    <x v="1"/>
    <x v="5"/>
    <x v="0"/>
    <x v="0"/>
    <x v="0"/>
    <x v="1"/>
    <n v="0"/>
    <n v="0"/>
    <n v="0"/>
    <x v="316"/>
    <n v="0"/>
    <n v="0"/>
    <x v="1"/>
    <n v="0"/>
    <x v="0"/>
    <x v="0"/>
    <x v="0"/>
  </r>
  <r>
    <x v="5472"/>
    <s v="20/01/2019"/>
    <x v="864"/>
    <x v="68"/>
    <x v="1"/>
    <x v="1"/>
    <x v="0"/>
    <x v="3"/>
    <x v="0"/>
    <x v="0"/>
    <x v="0"/>
    <x v="1"/>
    <n v="1"/>
    <n v="1"/>
    <n v="0"/>
    <x v="826"/>
    <n v="0"/>
    <n v="1"/>
    <x v="0"/>
    <n v="0"/>
    <x v="0"/>
    <x v="0"/>
    <x v="0"/>
  </r>
  <r>
    <x v="5473"/>
    <s v="20/01/2019"/>
    <x v="823"/>
    <x v="16"/>
    <x v="1"/>
    <x v="1"/>
    <x v="0"/>
    <x v="20"/>
    <x v="0"/>
    <x v="0"/>
    <x v="0"/>
    <x v="1"/>
    <n v="0"/>
    <n v="0"/>
    <n v="0"/>
    <x v="123"/>
    <n v="0"/>
    <n v="1"/>
    <x v="0"/>
    <n v="0"/>
    <x v="0"/>
    <x v="0"/>
    <x v="0"/>
  </r>
  <r>
    <x v="5474"/>
    <s v="20/01/2019"/>
    <x v="854"/>
    <x v="45"/>
    <x v="0"/>
    <x v="1"/>
    <x v="0"/>
    <x v="19"/>
    <x v="0"/>
    <x v="0"/>
    <x v="0"/>
    <x v="1"/>
    <n v="0"/>
    <n v="1"/>
    <n v="0"/>
    <x v="756"/>
    <n v="0"/>
    <n v="1"/>
    <x v="0"/>
    <n v="0"/>
    <x v="0"/>
    <x v="0"/>
    <x v="0"/>
  </r>
  <r>
    <x v="5475"/>
    <s v="20/01/2019"/>
    <x v="822"/>
    <x v="5"/>
    <x v="0"/>
    <x v="1"/>
    <x v="0"/>
    <x v="0"/>
    <x v="0"/>
    <x v="1"/>
    <x v="0"/>
    <x v="1"/>
    <n v="1"/>
    <n v="1"/>
    <n v="0"/>
    <x v="110"/>
    <n v="0"/>
    <n v="1"/>
    <x v="1"/>
    <n v="0"/>
    <x v="0"/>
    <x v="0"/>
    <x v="1"/>
  </r>
  <r>
    <x v="5476"/>
    <s v="20/01/2019"/>
    <x v="859"/>
    <x v="12"/>
    <x v="1"/>
    <x v="1"/>
    <x v="1"/>
    <x v="34"/>
    <x v="0"/>
    <x v="0"/>
    <x v="0"/>
    <x v="0"/>
    <n v="1"/>
    <n v="1"/>
    <n v="1"/>
    <x v="211"/>
    <n v="0"/>
    <n v="1"/>
    <x v="0"/>
    <n v="1"/>
    <x v="0"/>
    <x v="0"/>
    <x v="0"/>
  </r>
  <r>
    <x v="5477"/>
    <s v="20/01/2019"/>
    <x v="854"/>
    <x v="22"/>
    <x v="0"/>
    <x v="1"/>
    <x v="0"/>
    <x v="19"/>
    <x v="0"/>
    <x v="0"/>
    <x v="0"/>
    <x v="1"/>
    <n v="1"/>
    <n v="1"/>
    <n v="1"/>
    <x v="1041"/>
    <n v="0"/>
    <n v="0"/>
    <x v="0"/>
    <n v="1"/>
    <x v="0"/>
    <x v="0"/>
    <x v="0"/>
  </r>
  <r>
    <x v="5478"/>
    <s v="20/01/2019"/>
    <x v="872"/>
    <x v="60"/>
    <x v="1"/>
    <x v="1"/>
    <x v="0"/>
    <x v="6"/>
    <x v="0"/>
    <x v="0"/>
    <x v="0"/>
    <x v="1"/>
    <n v="1"/>
    <n v="1"/>
    <n v="0"/>
    <x v="184"/>
    <n v="0"/>
    <n v="0"/>
    <x v="0"/>
    <n v="1"/>
    <x v="0"/>
    <x v="0"/>
    <x v="0"/>
  </r>
  <r>
    <x v="5479"/>
    <s v="20/01/2019"/>
    <x v="845"/>
    <x v="36"/>
    <x v="0"/>
    <x v="1"/>
    <x v="0"/>
    <x v="9"/>
    <x v="0"/>
    <x v="0"/>
    <x v="1"/>
    <x v="1"/>
    <n v="0"/>
    <n v="0"/>
    <n v="0"/>
    <x v="871"/>
    <n v="0"/>
    <n v="0"/>
    <x v="0"/>
    <n v="1"/>
    <x v="0"/>
    <x v="0"/>
    <x v="1"/>
  </r>
  <r>
    <x v="5480"/>
    <s v="20/01/2019"/>
    <x v="868"/>
    <x v="25"/>
    <x v="1"/>
    <x v="1"/>
    <x v="0"/>
    <x v="11"/>
    <x v="0"/>
    <x v="0"/>
    <x v="0"/>
    <x v="1"/>
    <n v="1"/>
    <n v="1"/>
    <n v="0"/>
    <x v="282"/>
    <n v="0"/>
    <n v="0"/>
    <x v="0"/>
    <n v="0"/>
    <x v="0"/>
    <x v="0"/>
    <x v="0"/>
  </r>
  <r>
    <x v="5481"/>
    <d v="2019-01-20T00:00:00"/>
    <x v="873"/>
    <x v="2"/>
    <x v="1"/>
    <x v="1"/>
    <x v="0"/>
    <x v="7"/>
    <x v="1"/>
    <x v="0"/>
    <x v="0"/>
    <x v="1"/>
    <n v="0"/>
    <n v="0"/>
    <n v="1"/>
    <x v="243"/>
    <n v="1"/>
    <n v="0"/>
    <x v="1"/>
    <n v="1"/>
    <x v="1"/>
    <x v="0"/>
    <x v="0"/>
  </r>
  <r>
    <x v="5482"/>
    <s v="20/01/2019"/>
    <x v="822"/>
    <x v="2"/>
    <x v="0"/>
    <x v="1"/>
    <x v="1"/>
    <x v="0"/>
    <x v="0"/>
    <x v="0"/>
    <x v="0"/>
    <x v="1"/>
    <n v="1"/>
    <n v="1"/>
    <n v="0"/>
    <x v="363"/>
    <n v="0"/>
    <n v="0"/>
    <x v="1"/>
    <n v="0"/>
    <x v="0"/>
    <x v="0"/>
    <x v="0"/>
  </r>
  <r>
    <x v="5483"/>
    <s v="21/01/2019"/>
    <x v="854"/>
    <x v="31"/>
    <x v="0"/>
    <x v="1"/>
    <x v="1"/>
    <x v="3"/>
    <x v="0"/>
    <x v="0"/>
    <x v="0"/>
    <x v="0"/>
    <n v="0"/>
    <n v="1"/>
    <n v="1"/>
    <x v="314"/>
    <n v="1"/>
    <n v="0"/>
    <x v="0"/>
    <n v="1"/>
    <x v="0"/>
    <x v="0"/>
    <x v="0"/>
  </r>
  <r>
    <x v="5484"/>
    <s v="21/01/2019"/>
    <x v="864"/>
    <x v="26"/>
    <x v="0"/>
    <x v="0"/>
    <x v="0"/>
    <x v="10"/>
    <x v="2"/>
    <x v="0"/>
    <x v="0"/>
    <x v="0"/>
    <n v="1"/>
    <n v="1"/>
    <n v="0"/>
    <x v="1035"/>
    <n v="0"/>
    <n v="1"/>
    <x v="0"/>
    <n v="0"/>
    <x v="0"/>
    <x v="0"/>
    <x v="0"/>
  </r>
  <r>
    <x v="5485"/>
    <s v="21/01/2019"/>
    <x v="868"/>
    <x v="9"/>
    <x v="1"/>
    <x v="0"/>
    <x v="0"/>
    <x v="8"/>
    <x v="0"/>
    <x v="0"/>
    <x v="0"/>
    <x v="1"/>
    <n v="1"/>
    <n v="1"/>
    <n v="0"/>
    <x v="464"/>
    <n v="0"/>
    <n v="1"/>
    <x v="1"/>
    <n v="0"/>
    <x v="0"/>
    <x v="0"/>
    <x v="0"/>
  </r>
  <r>
    <x v="5486"/>
    <s v="21/01/2019"/>
    <x v="821"/>
    <x v="68"/>
    <x v="1"/>
    <x v="1"/>
    <x v="0"/>
    <x v="0"/>
    <x v="0"/>
    <x v="0"/>
    <x v="0"/>
    <x v="1"/>
    <n v="1"/>
    <n v="1"/>
    <n v="0"/>
    <x v="342"/>
    <n v="0"/>
    <n v="1"/>
    <x v="1"/>
    <n v="0"/>
    <x v="0"/>
    <x v="0"/>
    <x v="0"/>
  </r>
  <r>
    <x v="5487"/>
    <s v="21/01/2019"/>
    <x v="840"/>
    <x v="2"/>
    <x v="0"/>
    <x v="1"/>
    <x v="0"/>
    <x v="9"/>
    <x v="0"/>
    <x v="0"/>
    <x v="0"/>
    <x v="1"/>
    <n v="1"/>
    <n v="1"/>
    <n v="0"/>
    <x v="892"/>
    <n v="0"/>
    <n v="1"/>
    <x v="1"/>
    <n v="1"/>
    <x v="0"/>
    <x v="0"/>
    <x v="0"/>
  </r>
  <r>
    <x v="5488"/>
    <s v="21/01/2019"/>
    <x v="845"/>
    <x v="9"/>
    <x v="0"/>
    <x v="1"/>
    <x v="0"/>
    <x v="19"/>
    <x v="0"/>
    <x v="0"/>
    <x v="0"/>
    <x v="0"/>
    <n v="1"/>
    <n v="1"/>
    <n v="0"/>
    <x v="239"/>
    <n v="0"/>
    <n v="1"/>
    <x v="0"/>
    <n v="0"/>
    <x v="0"/>
    <x v="0"/>
    <x v="0"/>
  </r>
  <r>
    <x v="5489"/>
    <s v="21/01/2019"/>
    <x v="874"/>
    <x v="22"/>
    <x v="1"/>
    <x v="0"/>
    <x v="0"/>
    <x v="4"/>
    <x v="0"/>
    <x v="0"/>
    <x v="0"/>
    <x v="1"/>
    <n v="0"/>
    <n v="0"/>
    <n v="0"/>
    <x v="829"/>
    <n v="0"/>
    <n v="0"/>
    <x v="0"/>
    <n v="0"/>
    <x v="0"/>
    <x v="0"/>
    <x v="0"/>
  </r>
  <r>
    <x v="5490"/>
    <s v="21/01/2019"/>
    <x v="821"/>
    <x v="24"/>
    <x v="1"/>
    <x v="1"/>
    <x v="0"/>
    <x v="0"/>
    <x v="0"/>
    <x v="0"/>
    <x v="0"/>
    <x v="1"/>
    <n v="0"/>
    <n v="0"/>
    <n v="0"/>
    <x v="695"/>
    <n v="0"/>
    <n v="0"/>
    <x v="1"/>
    <n v="0"/>
    <x v="0"/>
    <x v="1"/>
    <x v="0"/>
  </r>
  <r>
    <x v="5491"/>
    <s v="21/01/2019"/>
    <x v="865"/>
    <x v="55"/>
    <x v="1"/>
    <x v="1"/>
    <x v="0"/>
    <x v="20"/>
    <x v="0"/>
    <x v="0"/>
    <x v="0"/>
    <x v="1"/>
    <n v="0"/>
    <n v="0"/>
    <n v="0"/>
    <x v="787"/>
    <n v="0"/>
    <n v="0"/>
    <x v="0"/>
    <n v="0"/>
    <x v="0"/>
    <x v="0"/>
    <x v="0"/>
  </r>
  <r>
    <x v="5492"/>
    <s v="21/01/2019"/>
    <x v="864"/>
    <x v="61"/>
    <x v="1"/>
    <x v="1"/>
    <x v="0"/>
    <x v="10"/>
    <x v="0"/>
    <x v="0"/>
    <x v="0"/>
    <x v="1"/>
    <n v="1"/>
    <n v="1"/>
    <n v="0"/>
    <x v="957"/>
    <n v="0"/>
    <n v="0"/>
    <x v="0"/>
    <n v="0"/>
    <x v="0"/>
    <x v="0"/>
    <x v="0"/>
  </r>
  <r>
    <x v="5493"/>
    <s v="21/01/2019"/>
    <x v="865"/>
    <x v="55"/>
    <x v="1"/>
    <x v="1"/>
    <x v="0"/>
    <x v="20"/>
    <x v="0"/>
    <x v="0"/>
    <x v="0"/>
    <x v="1"/>
    <n v="0"/>
    <n v="0"/>
    <n v="0"/>
    <x v="787"/>
    <n v="0"/>
    <n v="0"/>
    <x v="0"/>
    <n v="0"/>
    <x v="0"/>
    <x v="0"/>
    <x v="0"/>
  </r>
  <r>
    <x v="5494"/>
    <s v="21/01/2019"/>
    <x v="821"/>
    <x v="3"/>
    <x v="1"/>
    <x v="1"/>
    <x v="1"/>
    <x v="0"/>
    <x v="0"/>
    <x v="0"/>
    <x v="0"/>
    <x v="1"/>
    <n v="1"/>
    <n v="1"/>
    <n v="0"/>
    <x v="182"/>
    <n v="0"/>
    <n v="0"/>
    <x v="1"/>
    <n v="0"/>
    <x v="0"/>
    <x v="0"/>
    <x v="0"/>
  </r>
  <r>
    <x v="5495"/>
    <s v="21/01/2019"/>
    <x v="823"/>
    <x v="20"/>
    <x v="0"/>
    <x v="1"/>
    <x v="0"/>
    <x v="11"/>
    <x v="0"/>
    <x v="0"/>
    <x v="0"/>
    <x v="1"/>
    <n v="0"/>
    <n v="1"/>
    <n v="0"/>
    <x v="387"/>
    <n v="0"/>
    <n v="0"/>
    <x v="0"/>
    <n v="0"/>
    <x v="0"/>
    <x v="0"/>
    <x v="0"/>
  </r>
  <r>
    <x v="5496"/>
    <s v="22/01/2019"/>
    <x v="857"/>
    <x v="30"/>
    <x v="0"/>
    <x v="0"/>
    <x v="0"/>
    <x v="0"/>
    <x v="2"/>
    <x v="0"/>
    <x v="0"/>
    <x v="0"/>
    <n v="1"/>
    <n v="1"/>
    <n v="1"/>
    <x v="825"/>
    <n v="1"/>
    <n v="1"/>
    <x v="0"/>
    <n v="1"/>
    <x v="0"/>
    <x v="0"/>
    <x v="0"/>
  </r>
  <r>
    <x v="5497"/>
    <s v="22/01/2019"/>
    <x v="854"/>
    <x v="83"/>
    <x v="1"/>
    <x v="0"/>
    <x v="0"/>
    <x v="10"/>
    <x v="0"/>
    <x v="0"/>
    <x v="0"/>
    <x v="1"/>
    <n v="0"/>
    <n v="0"/>
    <n v="0"/>
    <x v="1134"/>
    <n v="0"/>
    <n v="0"/>
    <x v="1"/>
    <n v="0"/>
    <x v="0"/>
    <x v="0"/>
    <x v="0"/>
  </r>
  <r>
    <x v="5498"/>
    <s v="22/01/2019"/>
    <x v="874"/>
    <x v="22"/>
    <x v="0"/>
    <x v="1"/>
    <x v="0"/>
    <x v="14"/>
    <x v="0"/>
    <x v="0"/>
    <x v="0"/>
    <x v="1"/>
    <n v="1"/>
    <n v="1"/>
    <n v="0"/>
    <x v="699"/>
    <n v="0"/>
    <n v="0"/>
    <x v="0"/>
    <n v="1"/>
    <x v="0"/>
    <x v="0"/>
    <x v="0"/>
  </r>
  <r>
    <x v="5499"/>
    <s v="22/01/2019"/>
    <x v="874"/>
    <x v="22"/>
    <x v="0"/>
    <x v="1"/>
    <x v="0"/>
    <x v="14"/>
    <x v="0"/>
    <x v="0"/>
    <x v="0"/>
    <x v="1"/>
    <n v="1"/>
    <n v="1"/>
    <n v="0"/>
    <x v="699"/>
    <n v="0"/>
    <n v="0"/>
    <x v="0"/>
    <n v="1"/>
    <x v="0"/>
    <x v="0"/>
    <x v="0"/>
  </r>
  <r>
    <x v="5500"/>
    <d v="2019-01-22T00:00:00"/>
    <x v="875"/>
    <x v="18"/>
    <x v="1"/>
    <x v="1"/>
    <x v="0"/>
    <x v="20"/>
    <x v="1"/>
    <x v="0"/>
    <x v="0"/>
    <x v="0"/>
    <n v="0"/>
    <n v="0"/>
    <n v="1"/>
    <x v="842"/>
    <n v="1"/>
    <n v="0"/>
    <x v="0"/>
    <n v="1"/>
    <x v="1"/>
    <x v="0"/>
    <x v="0"/>
  </r>
  <r>
    <x v="5501"/>
    <s v="22/01/2019"/>
    <x v="864"/>
    <x v="22"/>
    <x v="1"/>
    <x v="1"/>
    <x v="0"/>
    <x v="7"/>
    <x v="0"/>
    <x v="0"/>
    <x v="0"/>
    <x v="1"/>
    <n v="1"/>
    <n v="1"/>
    <n v="0"/>
    <x v="50"/>
    <n v="0"/>
    <n v="0"/>
    <x v="0"/>
    <n v="1"/>
    <x v="0"/>
    <x v="0"/>
    <x v="0"/>
  </r>
  <r>
    <x v="5502"/>
    <s v="22/01/2019"/>
    <x v="865"/>
    <x v="2"/>
    <x v="0"/>
    <x v="0"/>
    <x v="1"/>
    <x v="11"/>
    <x v="0"/>
    <x v="0"/>
    <x v="0"/>
    <x v="1"/>
    <n v="1"/>
    <n v="1"/>
    <n v="0"/>
    <x v="680"/>
    <n v="0"/>
    <n v="0"/>
    <x v="1"/>
    <n v="0"/>
    <x v="0"/>
    <x v="0"/>
    <x v="0"/>
  </r>
  <r>
    <x v="5503"/>
    <s v="22/01/2019"/>
    <x v="857"/>
    <x v="11"/>
    <x v="0"/>
    <x v="1"/>
    <x v="1"/>
    <x v="0"/>
    <x v="0"/>
    <x v="0"/>
    <x v="0"/>
    <x v="1"/>
    <n v="0"/>
    <n v="1"/>
    <n v="0"/>
    <x v="957"/>
    <n v="0"/>
    <n v="0"/>
    <x v="0"/>
    <n v="0"/>
    <x v="0"/>
    <x v="0"/>
    <x v="0"/>
  </r>
  <r>
    <x v="5504"/>
    <s v="22/01/2019"/>
    <x v="864"/>
    <x v="10"/>
    <x v="1"/>
    <x v="1"/>
    <x v="1"/>
    <x v="7"/>
    <x v="0"/>
    <x v="0"/>
    <x v="0"/>
    <x v="1"/>
    <n v="1"/>
    <n v="1"/>
    <n v="0"/>
    <x v="555"/>
    <n v="0"/>
    <n v="0"/>
    <x v="0"/>
    <n v="1"/>
    <x v="0"/>
    <x v="0"/>
    <x v="0"/>
  </r>
  <r>
    <x v="5505"/>
    <s v="23/01/2019"/>
    <x v="864"/>
    <x v="18"/>
    <x v="0"/>
    <x v="1"/>
    <x v="1"/>
    <x v="0"/>
    <x v="0"/>
    <x v="0"/>
    <x v="0"/>
    <x v="1"/>
    <n v="1"/>
    <n v="1"/>
    <n v="1"/>
    <x v="560"/>
    <n v="0"/>
    <n v="1"/>
    <x v="1"/>
    <n v="1"/>
    <x v="0"/>
    <x v="0"/>
    <x v="0"/>
  </r>
  <r>
    <x v="5506"/>
    <s v="23/01/2019"/>
    <x v="840"/>
    <x v="44"/>
    <x v="0"/>
    <x v="1"/>
    <x v="0"/>
    <x v="3"/>
    <x v="0"/>
    <x v="1"/>
    <x v="1"/>
    <x v="1"/>
    <n v="0"/>
    <n v="1"/>
    <n v="0"/>
    <x v="10"/>
    <n v="0"/>
    <n v="1"/>
    <x v="1"/>
    <n v="0"/>
    <x v="0"/>
    <x v="0"/>
    <x v="2"/>
  </r>
  <r>
    <x v="5507"/>
    <s v="23/01/2019"/>
    <x v="868"/>
    <x v="14"/>
    <x v="0"/>
    <x v="1"/>
    <x v="0"/>
    <x v="13"/>
    <x v="0"/>
    <x v="0"/>
    <x v="0"/>
    <x v="1"/>
    <n v="0"/>
    <n v="1"/>
    <n v="0"/>
    <x v="630"/>
    <n v="0"/>
    <n v="1"/>
    <x v="1"/>
    <n v="0"/>
    <x v="0"/>
    <x v="0"/>
    <x v="0"/>
  </r>
  <r>
    <x v="5508"/>
    <s v="23/01/2019"/>
    <x v="871"/>
    <x v="31"/>
    <x v="1"/>
    <x v="1"/>
    <x v="0"/>
    <x v="14"/>
    <x v="0"/>
    <x v="0"/>
    <x v="0"/>
    <x v="0"/>
    <n v="0"/>
    <n v="0"/>
    <n v="1"/>
    <x v="47"/>
    <n v="1"/>
    <n v="1"/>
    <x v="0"/>
    <n v="1"/>
    <x v="0"/>
    <x v="0"/>
    <x v="0"/>
  </r>
  <r>
    <x v="5509"/>
    <s v="23/01/2019"/>
    <x v="871"/>
    <x v="31"/>
    <x v="1"/>
    <x v="1"/>
    <x v="0"/>
    <x v="14"/>
    <x v="0"/>
    <x v="0"/>
    <x v="0"/>
    <x v="0"/>
    <n v="0"/>
    <n v="0"/>
    <n v="1"/>
    <x v="47"/>
    <n v="1"/>
    <n v="1"/>
    <x v="0"/>
    <n v="1"/>
    <x v="0"/>
    <x v="0"/>
    <x v="0"/>
  </r>
  <r>
    <x v="5510"/>
    <s v="23/01/2019"/>
    <x v="853"/>
    <x v="6"/>
    <x v="0"/>
    <x v="1"/>
    <x v="0"/>
    <x v="9"/>
    <x v="0"/>
    <x v="0"/>
    <x v="0"/>
    <x v="1"/>
    <n v="0"/>
    <n v="0"/>
    <n v="0"/>
    <x v="487"/>
    <n v="0"/>
    <n v="1"/>
    <x v="0"/>
    <n v="0"/>
    <x v="0"/>
    <x v="0"/>
    <x v="0"/>
  </r>
  <r>
    <x v="5511"/>
    <s v="23/01/2019"/>
    <x v="853"/>
    <x v="6"/>
    <x v="0"/>
    <x v="1"/>
    <x v="0"/>
    <x v="9"/>
    <x v="0"/>
    <x v="0"/>
    <x v="0"/>
    <x v="1"/>
    <n v="0"/>
    <n v="0"/>
    <n v="0"/>
    <x v="487"/>
    <n v="0"/>
    <n v="1"/>
    <x v="0"/>
    <n v="0"/>
    <x v="0"/>
    <x v="0"/>
    <x v="0"/>
  </r>
  <r>
    <x v="5512"/>
    <s v="23/01/2019"/>
    <x v="840"/>
    <x v="13"/>
    <x v="0"/>
    <x v="1"/>
    <x v="0"/>
    <x v="3"/>
    <x v="0"/>
    <x v="0"/>
    <x v="0"/>
    <x v="1"/>
    <n v="1"/>
    <n v="1"/>
    <n v="0"/>
    <x v="1205"/>
    <n v="0"/>
    <n v="1"/>
    <x v="0"/>
    <n v="0"/>
    <x v="0"/>
    <x v="0"/>
    <x v="0"/>
  </r>
  <r>
    <x v="5513"/>
    <s v="23/01/2019"/>
    <x v="840"/>
    <x v="13"/>
    <x v="0"/>
    <x v="1"/>
    <x v="0"/>
    <x v="3"/>
    <x v="0"/>
    <x v="0"/>
    <x v="0"/>
    <x v="1"/>
    <n v="0"/>
    <n v="1"/>
    <n v="0"/>
    <x v="342"/>
    <n v="0"/>
    <n v="1"/>
    <x v="0"/>
    <n v="0"/>
    <x v="0"/>
    <x v="0"/>
    <x v="0"/>
  </r>
  <r>
    <x v="5514"/>
    <s v="23/01/2019"/>
    <x v="845"/>
    <x v="43"/>
    <x v="1"/>
    <x v="1"/>
    <x v="1"/>
    <x v="10"/>
    <x v="0"/>
    <x v="0"/>
    <x v="0"/>
    <x v="1"/>
    <n v="1"/>
    <n v="1"/>
    <n v="0"/>
    <x v="570"/>
    <n v="0"/>
    <n v="1"/>
    <x v="1"/>
    <n v="0"/>
    <x v="0"/>
    <x v="0"/>
    <x v="0"/>
  </r>
  <r>
    <x v="5515"/>
    <s v="23/01/2019"/>
    <x v="853"/>
    <x v="15"/>
    <x v="0"/>
    <x v="0"/>
    <x v="0"/>
    <x v="9"/>
    <x v="0"/>
    <x v="0"/>
    <x v="0"/>
    <x v="1"/>
    <n v="1"/>
    <n v="1"/>
    <n v="0"/>
    <x v="457"/>
    <n v="0"/>
    <n v="0"/>
    <x v="0"/>
    <n v="0"/>
    <x v="0"/>
    <x v="0"/>
    <x v="0"/>
  </r>
  <r>
    <x v="5516"/>
    <s v="23/01/2019"/>
    <x v="840"/>
    <x v="16"/>
    <x v="0"/>
    <x v="1"/>
    <x v="0"/>
    <x v="3"/>
    <x v="0"/>
    <x v="0"/>
    <x v="0"/>
    <x v="1"/>
    <n v="0"/>
    <n v="0"/>
    <n v="0"/>
    <x v="788"/>
    <n v="0"/>
    <n v="0"/>
    <x v="1"/>
    <n v="1"/>
    <x v="0"/>
    <x v="0"/>
    <x v="0"/>
  </r>
  <r>
    <x v="5517"/>
    <s v="23/01/2019"/>
    <x v="854"/>
    <x v="11"/>
    <x v="1"/>
    <x v="1"/>
    <x v="0"/>
    <x v="7"/>
    <x v="0"/>
    <x v="0"/>
    <x v="0"/>
    <x v="1"/>
    <n v="0"/>
    <n v="0"/>
    <n v="0"/>
    <x v="170"/>
    <n v="0"/>
    <n v="0"/>
    <x v="1"/>
    <n v="0"/>
    <x v="0"/>
    <x v="0"/>
    <x v="0"/>
  </r>
  <r>
    <x v="5518"/>
    <s v="23/01/2019"/>
    <x v="854"/>
    <x v="38"/>
    <x v="1"/>
    <x v="1"/>
    <x v="0"/>
    <x v="7"/>
    <x v="0"/>
    <x v="0"/>
    <x v="0"/>
    <x v="1"/>
    <n v="1"/>
    <n v="1"/>
    <n v="0"/>
    <x v="388"/>
    <n v="0"/>
    <n v="0"/>
    <x v="0"/>
    <n v="0"/>
    <x v="0"/>
    <x v="0"/>
    <x v="0"/>
  </r>
  <r>
    <x v="5519"/>
    <s v="23/01/2019"/>
    <x v="868"/>
    <x v="19"/>
    <x v="1"/>
    <x v="1"/>
    <x v="0"/>
    <x v="13"/>
    <x v="2"/>
    <x v="0"/>
    <x v="0"/>
    <x v="1"/>
    <n v="1"/>
    <n v="1"/>
    <n v="0"/>
    <x v="339"/>
    <n v="0"/>
    <n v="0"/>
    <x v="1"/>
    <n v="0"/>
    <x v="0"/>
    <x v="0"/>
    <x v="0"/>
  </r>
  <r>
    <x v="5520"/>
    <s v="23/01/2019"/>
    <x v="854"/>
    <x v="45"/>
    <x v="0"/>
    <x v="1"/>
    <x v="0"/>
    <x v="7"/>
    <x v="0"/>
    <x v="0"/>
    <x v="0"/>
    <x v="0"/>
    <n v="0"/>
    <n v="0"/>
    <n v="1"/>
    <x v="854"/>
    <n v="0"/>
    <n v="0"/>
    <x v="1"/>
    <n v="1"/>
    <x v="0"/>
    <x v="1"/>
    <x v="0"/>
  </r>
  <r>
    <x v="5521"/>
    <s v="23/01/2019"/>
    <x v="853"/>
    <x v="36"/>
    <x v="0"/>
    <x v="1"/>
    <x v="0"/>
    <x v="9"/>
    <x v="0"/>
    <x v="0"/>
    <x v="0"/>
    <x v="1"/>
    <n v="0"/>
    <n v="1"/>
    <n v="0"/>
    <x v="1048"/>
    <n v="0"/>
    <n v="0"/>
    <x v="0"/>
    <n v="0"/>
    <x v="0"/>
    <x v="0"/>
    <x v="0"/>
  </r>
  <r>
    <x v="5522"/>
    <s v="23/01/2019"/>
    <x v="864"/>
    <x v="36"/>
    <x v="0"/>
    <x v="1"/>
    <x v="0"/>
    <x v="0"/>
    <x v="0"/>
    <x v="0"/>
    <x v="0"/>
    <x v="1"/>
    <n v="0"/>
    <n v="1"/>
    <n v="0"/>
    <x v="749"/>
    <n v="0"/>
    <n v="0"/>
    <x v="1"/>
    <n v="1"/>
    <x v="0"/>
    <x v="0"/>
    <x v="0"/>
  </r>
  <r>
    <x v="5523"/>
    <s v="23/01/2019"/>
    <x v="864"/>
    <x v="36"/>
    <x v="0"/>
    <x v="1"/>
    <x v="0"/>
    <x v="0"/>
    <x v="0"/>
    <x v="0"/>
    <x v="0"/>
    <x v="1"/>
    <n v="0"/>
    <n v="1"/>
    <n v="0"/>
    <x v="749"/>
    <n v="0"/>
    <n v="0"/>
    <x v="1"/>
    <n v="1"/>
    <x v="0"/>
    <x v="0"/>
    <x v="0"/>
  </r>
  <r>
    <x v="5524"/>
    <s v="23/01/2019"/>
    <x v="864"/>
    <x v="24"/>
    <x v="1"/>
    <x v="1"/>
    <x v="0"/>
    <x v="0"/>
    <x v="0"/>
    <x v="0"/>
    <x v="0"/>
    <x v="1"/>
    <n v="0"/>
    <n v="0"/>
    <n v="0"/>
    <x v="44"/>
    <n v="0"/>
    <n v="0"/>
    <x v="1"/>
    <n v="0"/>
    <x v="0"/>
    <x v="0"/>
    <x v="0"/>
  </r>
  <r>
    <x v="5525"/>
    <s v="23/01/2019"/>
    <x v="861"/>
    <x v="27"/>
    <x v="0"/>
    <x v="1"/>
    <x v="0"/>
    <x v="11"/>
    <x v="0"/>
    <x v="0"/>
    <x v="0"/>
    <x v="1"/>
    <n v="0"/>
    <n v="0"/>
    <n v="0"/>
    <x v="10"/>
    <n v="0"/>
    <n v="0"/>
    <x v="1"/>
    <n v="0"/>
    <x v="0"/>
    <x v="0"/>
    <x v="0"/>
  </r>
  <r>
    <x v="5526"/>
    <s v="23/01/2019"/>
    <x v="854"/>
    <x v="4"/>
    <x v="0"/>
    <x v="1"/>
    <x v="1"/>
    <x v="7"/>
    <x v="0"/>
    <x v="0"/>
    <x v="0"/>
    <x v="1"/>
    <n v="1"/>
    <n v="1"/>
    <n v="0"/>
    <x v="104"/>
    <n v="0"/>
    <n v="0"/>
    <x v="1"/>
    <n v="0"/>
    <x v="0"/>
    <x v="0"/>
    <x v="0"/>
  </r>
  <r>
    <x v="5527"/>
    <s v="23/01/2019"/>
    <x v="845"/>
    <x v="2"/>
    <x v="0"/>
    <x v="1"/>
    <x v="1"/>
    <x v="10"/>
    <x v="0"/>
    <x v="0"/>
    <x v="1"/>
    <x v="1"/>
    <n v="0"/>
    <n v="0"/>
    <n v="0"/>
    <x v="1206"/>
    <n v="0"/>
    <n v="0"/>
    <x v="0"/>
    <n v="0"/>
    <x v="0"/>
    <x v="0"/>
    <x v="1"/>
  </r>
  <r>
    <x v="5528"/>
    <s v="23/01/2019"/>
    <x v="864"/>
    <x v="6"/>
    <x v="0"/>
    <x v="1"/>
    <x v="1"/>
    <x v="0"/>
    <x v="0"/>
    <x v="0"/>
    <x v="0"/>
    <x v="1"/>
    <n v="1"/>
    <n v="1"/>
    <n v="0"/>
    <x v="280"/>
    <n v="0"/>
    <n v="0"/>
    <x v="0"/>
    <n v="0"/>
    <x v="0"/>
    <x v="0"/>
    <x v="0"/>
  </r>
  <r>
    <x v="5529"/>
    <s v="23/01/2019"/>
    <x v="853"/>
    <x v="22"/>
    <x v="0"/>
    <x v="1"/>
    <x v="1"/>
    <x v="9"/>
    <x v="0"/>
    <x v="1"/>
    <x v="0"/>
    <x v="1"/>
    <n v="1"/>
    <n v="1"/>
    <n v="0"/>
    <x v="878"/>
    <n v="0"/>
    <n v="0"/>
    <x v="1"/>
    <n v="0"/>
    <x v="0"/>
    <x v="0"/>
    <x v="1"/>
  </r>
  <r>
    <x v="5530"/>
    <s v="23/01/2019"/>
    <x v="876"/>
    <x v="9"/>
    <x v="1"/>
    <x v="1"/>
    <x v="0"/>
    <x v="19"/>
    <x v="0"/>
    <x v="0"/>
    <x v="0"/>
    <x v="0"/>
    <n v="1"/>
    <n v="1"/>
    <n v="0"/>
    <x v="1016"/>
    <n v="1"/>
    <n v="0"/>
    <x v="1"/>
    <n v="0"/>
    <x v="0"/>
    <x v="0"/>
    <x v="0"/>
  </r>
  <r>
    <x v="5531"/>
    <s v="24/01/2019"/>
    <x v="876"/>
    <x v="22"/>
    <x v="0"/>
    <x v="0"/>
    <x v="0"/>
    <x v="3"/>
    <x v="0"/>
    <x v="0"/>
    <x v="0"/>
    <x v="1"/>
    <n v="0"/>
    <n v="0"/>
    <n v="0"/>
    <x v="108"/>
    <n v="0"/>
    <n v="1"/>
    <x v="0"/>
    <n v="1"/>
    <x v="0"/>
    <x v="0"/>
    <x v="0"/>
  </r>
  <r>
    <x v="5532"/>
    <s v="24/01/2019"/>
    <x v="845"/>
    <x v="0"/>
    <x v="1"/>
    <x v="1"/>
    <x v="0"/>
    <x v="7"/>
    <x v="0"/>
    <x v="0"/>
    <x v="0"/>
    <x v="1"/>
    <n v="1"/>
    <n v="1"/>
    <n v="0"/>
    <x v="895"/>
    <n v="0"/>
    <n v="1"/>
    <x v="0"/>
    <n v="1"/>
    <x v="0"/>
    <x v="0"/>
    <x v="0"/>
  </r>
  <r>
    <x v="5533"/>
    <s v="24/01/2019"/>
    <x v="845"/>
    <x v="0"/>
    <x v="1"/>
    <x v="1"/>
    <x v="0"/>
    <x v="7"/>
    <x v="0"/>
    <x v="0"/>
    <x v="0"/>
    <x v="1"/>
    <n v="1"/>
    <n v="1"/>
    <n v="0"/>
    <x v="895"/>
    <n v="0"/>
    <n v="1"/>
    <x v="0"/>
    <n v="1"/>
    <x v="0"/>
    <x v="0"/>
    <x v="0"/>
  </r>
  <r>
    <x v="5534"/>
    <s v="24/01/2019"/>
    <x v="865"/>
    <x v="32"/>
    <x v="0"/>
    <x v="1"/>
    <x v="0"/>
    <x v="2"/>
    <x v="0"/>
    <x v="0"/>
    <x v="0"/>
    <x v="1"/>
    <n v="0"/>
    <n v="0"/>
    <n v="0"/>
    <x v="604"/>
    <n v="1"/>
    <n v="1"/>
    <x v="1"/>
    <n v="0"/>
    <x v="0"/>
    <x v="0"/>
    <x v="0"/>
  </r>
  <r>
    <x v="5535"/>
    <s v="24/01/2019"/>
    <x v="840"/>
    <x v="2"/>
    <x v="0"/>
    <x v="1"/>
    <x v="0"/>
    <x v="10"/>
    <x v="0"/>
    <x v="0"/>
    <x v="0"/>
    <x v="1"/>
    <n v="0"/>
    <n v="1"/>
    <n v="0"/>
    <x v="81"/>
    <n v="0"/>
    <n v="1"/>
    <x v="1"/>
    <n v="0"/>
    <x v="0"/>
    <x v="0"/>
    <x v="0"/>
  </r>
  <r>
    <x v="5536"/>
    <s v="24/01/2019"/>
    <x v="854"/>
    <x v="15"/>
    <x v="0"/>
    <x v="1"/>
    <x v="0"/>
    <x v="0"/>
    <x v="0"/>
    <x v="0"/>
    <x v="0"/>
    <x v="0"/>
    <n v="1"/>
    <n v="1"/>
    <n v="0"/>
    <x v="538"/>
    <n v="0"/>
    <n v="1"/>
    <x v="1"/>
    <n v="0"/>
    <x v="0"/>
    <x v="0"/>
    <x v="0"/>
  </r>
  <r>
    <x v="5537"/>
    <s v="24/01/2019"/>
    <x v="845"/>
    <x v="9"/>
    <x v="0"/>
    <x v="1"/>
    <x v="0"/>
    <x v="7"/>
    <x v="2"/>
    <x v="0"/>
    <x v="0"/>
    <x v="1"/>
    <n v="0"/>
    <n v="1"/>
    <n v="0"/>
    <x v="652"/>
    <n v="1"/>
    <n v="1"/>
    <x v="1"/>
    <n v="1"/>
    <x v="0"/>
    <x v="0"/>
    <x v="0"/>
  </r>
  <r>
    <x v="5538"/>
    <s v="24/01/2019"/>
    <x v="871"/>
    <x v="1"/>
    <x v="0"/>
    <x v="1"/>
    <x v="0"/>
    <x v="20"/>
    <x v="0"/>
    <x v="0"/>
    <x v="0"/>
    <x v="1"/>
    <n v="1"/>
    <n v="1"/>
    <n v="0"/>
    <x v="284"/>
    <n v="1"/>
    <n v="1"/>
    <x v="0"/>
    <n v="1"/>
    <x v="0"/>
    <x v="0"/>
    <x v="0"/>
  </r>
  <r>
    <x v="5539"/>
    <s v="24/01/2019"/>
    <x v="868"/>
    <x v="18"/>
    <x v="1"/>
    <x v="1"/>
    <x v="0"/>
    <x v="9"/>
    <x v="0"/>
    <x v="0"/>
    <x v="0"/>
    <x v="1"/>
    <n v="0"/>
    <n v="0"/>
    <n v="0"/>
    <x v="372"/>
    <n v="0"/>
    <n v="1"/>
    <x v="0"/>
    <n v="0"/>
    <x v="0"/>
    <x v="0"/>
    <x v="0"/>
  </r>
  <r>
    <x v="5540"/>
    <s v="24/01/2019"/>
    <x v="840"/>
    <x v="5"/>
    <x v="0"/>
    <x v="1"/>
    <x v="0"/>
    <x v="10"/>
    <x v="0"/>
    <x v="0"/>
    <x v="0"/>
    <x v="1"/>
    <n v="0"/>
    <n v="1"/>
    <n v="0"/>
    <x v="465"/>
    <n v="0"/>
    <n v="1"/>
    <x v="1"/>
    <n v="0"/>
    <x v="0"/>
    <x v="0"/>
    <x v="0"/>
  </r>
  <r>
    <x v="5541"/>
    <s v="24/01/2019"/>
    <x v="868"/>
    <x v="2"/>
    <x v="0"/>
    <x v="1"/>
    <x v="1"/>
    <x v="9"/>
    <x v="0"/>
    <x v="0"/>
    <x v="0"/>
    <x v="1"/>
    <n v="1"/>
    <n v="1"/>
    <n v="1"/>
    <x v="519"/>
    <n v="1"/>
    <n v="1"/>
    <x v="0"/>
    <n v="1"/>
    <x v="0"/>
    <x v="0"/>
    <x v="0"/>
  </r>
  <r>
    <x v="5542"/>
    <s v="24/01/2019"/>
    <x v="845"/>
    <x v="18"/>
    <x v="1"/>
    <x v="1"/>
    <x v="1"/>
    <x v="7"/>
    <x v="0"/>
    <x v="0"/>
    <x v="0"/>
    <x v="0"/>
    <n v="0"/>
    <n v="1"/>
    <n v="0"/>
    <x v="395"/>
    <n v="0"/>
    <n v="1"/>
    <x v="1"/>
    <n v="0"/>
    <x v="0"/>
    <x v="0"/>
    <x v="0"/>
  </r>
  <r>
    <x v="5543"/>
    <s v="24/01/2019"/>
    <x v="854"/>
    <x v="60"/>
    <x v="0"/>
    <x v="0"/>
    <x v="0"/>
    <x v="0"/>
    <x v="0"/>
    <x v="0"/>
    <x v="0"/>
    <x v="0"/>
    <n v="0"/>
    <n v="1"/>
    <n v="1"/>
    <x v="1011"/>
    <n v="0"/>
    <n v="0"/>
    <x v="1"/>
    <n v="1"/>
    <x v="0"/>
    <x v="0"/>
    <x v="0"/>
  </r>
  <r>
    <x v="5544"/>
    <s v="24/01/2019"/>
    <x v="853"/>
    <x v="52"/>
    <x v="1"/>
    <x v="0"/>
    <x v="0"/>
    <x v="19"/>
    <x v="0"/>
    <x v="0"/>
    <x v="0"/>
    <x v="1"/>
    <n v="0"/>
    <n v="0"/>
    <n v="0"/>
    <x v="1207"/>
    <n v="1"/>
    <n v="0"/>
    <x v="0"/>
    <n v="0"/>
    <x v="0"/>
    <x v="0"/>
    <x v="0"/>
  </r>
  <r>
    <x v="5545"/>
    <s v="24/01/2019"/>
    <x v="854"/>
    <x v="14"/>
    <x v="0"/>
    <x v="0"/>
    <x v="0"/>
    <x v="0"/>
    <x v="0"/>
    <x v="0"/>
    <x v="0"/>
    <x v="1"/>
    <n v="0"/>
    <n v="0"/>
    <n v="0"/>
    <x v="10"/>
    <n v="0"/>
    <n v="0"/>
    <x v="1"/>
    <n v="0"/>
    <x v="0"/>
    <x v="0"/>
    <x v="0"/>
  </r>
  <r>
    <x v="5546"/>
    <s v="24/01/2019"/>
    <x v="854"/>
    <x v="4"/>
    <x v="0"/>
    <x v="0"/>
    <x v="0"/>
    <x v="0"/>
    <x v="0"/>
    <x v="0"/>
    <x v="0"/>
    <x v="1"/>
    <n v="1"/>
    <n v="1"/>
    <n v="0"/>
    <x v="297"/>
    <n v="0"/>
    <n v="0"/>
    <x v="1"/>
    <n v="0"/>
    <x v="0"/>
    <x v="0"/>
    <x v="0"/>
  </r>
  <r>
    <x v="5547"/>
    <s v="24/01/2019"/>
    <x v="840"/>
    <x v="18"/>
    <x v="0"/>
    <x v="0"/>
    <x v="0"/>
    <x v="10"/>
    <x v="0"/>
    <x v="0"/>
    <x v="0"/>
    <x v="0"/>
    <n v="0"/>
    <n v="0"/>
    <n v="0"/>
    <x v="702"/>
    <n v="1"/>
    <n v="0"/>
    <x v="0"/>
    <n v="0"/>
    <x v="0"/>
    <x v="0"/>
    <x v="0"/>
  </r>
  <r>
    <x v="5548"/>
    <d v="2019-01-24T00:00:00"/>
    <x v="855"/>
    <x v="14"/>
    <x v="1"/>
    <x v="1"/>
    <x v="0"/>
    <x v="0"/>
    <x v="1"/>
    <x v="0"/>
    <x v="0"/>
    <x v="1"/>
    <n v="1"/>
    <n v="1"/>
    <n v="0"/>
    <x v="381"/>
    <n v="0"/>
    <n v="0"/>
    <x v="0"/>
    <n v="0"/>
    <x v="1"/>
    <x v="0"/>
    <x v="0"/>
  </r>
  <r>
    <x v="5549"/>
    <s v="24/01/2019"/>
    <x v="871"/>
    <x v="2"/>
    <x v="1"/>
    <x v="1"/>
    <x v="0"/>
    <x v="20"/>
    <x v="0"/>
    <x v="0"/>
    <x v="0"/>
    <x v="1"/>
    <n v="0"/>
    <n v="0"/>
    <n v="0"/>
    <x v="899"/>
    <n v="0"/>
    <n v="0"/>
    <x v="1"/>
    <n v="0"/>
    <x v="0"/>
    <x v="0"/>
    <x v="0"/>
  </r>
  <r>
    <x v="5550"/>
    <s v="24/01/2019"/>
    <x v="853"/>
    <x v="17"/>
    <x v="1"/>
    <x v="1"/>
    <x v="0"/>
    <x v="19"/>
    <x v="0"/>
    <x v="0"/>
    <x v="0"/>
    <x v="1"/>
    <n v="1"/>
    <n v="1"/>
    <n v="0"/>
    <x v="358"/>
    <n v="0"/>
    <n v="0"/>
    <x v="1"/>
    <n v="0"/>
    <x v="0"/>
    <x v="0"/>
    <x v="0"/>
  </r>
  <r>
    <x v="5551"/>
    <s v="24/01/2019"/>
    <x v="823"/>
    <x v="45"/>
    <x v="0"/>
    <x v="1"/>
    <x v="0"/>
    <x v="13"/>
    <x v="0"/>
    <x v="0"/>
    <x v="0"/>
    <x v="1"/>
    <n v="1"/>
    <n v="1"/>
    <n v="1"/>
    <x v="380"/>
    <n v="1"/>
    <n v="0"/>
    <x v="1"/>
    <n v="1"/>
    <x v="0"/>
    <x v="0"/>
    <x v="0"/>
  </r>
  <r>
    <x v="5552"/>
    <s v="24/01/2019"/>
    <x v="854"/>
    <x v="1"/>
    <x v="0"/>
    <x v="1"/>
    <x v="0"/>
    <x v="0"/>
    <x v="0"/>
    <x v="0"/>
    <x v="0"/>
    <x v="1"/>
    <n v="0"/>
    <n v="1"/>
    <n v="0"/>
    <x v="924"/>
    <n v="0"/>
    <n v="0"/>
    <x v="0"/>
    <n v="0"/>
    <x v="0"/>
    <x v="0"/>
    <x v="0"/>
  </r>
  <r>
    <x v="5553"/>
    <s v="24/01/2019"/>
    <x v="857"/>
    <x v="16"/>
    <x v="0"/>
    <x v="1"/>
    <x v="0"/>
    <x v="18"/>
    <x v="2"/>
    <x v="0"/>
    <x v="0"/>
    <x v="1"/>
    <n v="0"/>
    <n v="0"/>
    <n v="0"/>
    <x v="591"/>
    <n v="1"/>
    <n v="0"/>
    <x v="1"/>
    <n v="0"/>
    <x v="0"/>
    <x v="0"/>
    <x v="0"/>
  </r>
  <r>
    <x v="5554"/>
    <s v="24/01/2019"/>
    <x v="861"/>
    <x v="32"/>
    <x v="0"/>
    <x v="0"/>
    <x v="1"/>
    <x v="8"/>
    <x v="2"/>
    <x v="0"/>
    <x v="0"/>
    <x v="1"/>
    <n v="1"/>
    <n v="1"/>
    <n v="1"/>
    <x v="254"/>
    <n v="0"/>
    <n v="0"/>
    <x v="0"/>
    <n v="1"/>
    <x v="0"/>
    <x v="0"/>
    <x v="0"/>
  </r>
  <r>
    <x v="5555"/>
    <s v="24/01/2019"/>
    <x v="864"/>
    <x v="20"/>
    <x v="1"/>
    <x v="1"/>
    <x v="1"/>
    <x v="5"/>
    <x v="0"/>
    <x v="0"/>
    <x v="0"/>
    <x v="0"/>
    <n v="1"/>
    <n v="1"/>
    <n v="1"/>
    <x v="1208"/>
    <n v="0"/>
    <n v="0"/>
    <x v="0"/>
    <n v="1"/>
    <x v="0"/>
    <x v="0"/>
    <x v="0"/>
  </r>
  <r>
    <x v="5556"/>
    <s v="25/01/2019"/>
    <x v="845"/>
    <x v="9"/>
    <x v="0"/>
    <x v="0"/>
    <x v="0"/>
    <x v="0"/>
    <x v="0"/>
    <x v="0"/>
    <x v="0"/>
    <x v="1"/>
    <n v="0"/>
    <n v="1"/>
    <n v="0"/>
    <x v="338"/>
    <n v="0"/>
    <n v="1"/>
    <x v="1"/>
    <n v="0"/>
    <x v="0"/>
    <x v="0"/>
    <x v="0"/>
  </r>
  <r>
    <x v="5557"/>
    <s v="25/01/2019"/>
    <x v="854"/>
    <x v="16"/>
    <x v="0"/>
    <x v="0"/>
    <x v="0"/>
    <x v="5"/>
    <x v="0"/>
    <x v="0"/>
    <x v="0"/>
    <x v="1"/>
    <n v="1"/>
    <n v="1"/>
    <n v="0"/>
    <x v="604"/>
    <n v="0"/>
    <n v="1"/>
    <x v="1"/>
    <n v="0"/>
    <x v="0"/>
    <x v="0"/>
    <x v="0"/>
  </r>
  <r>
    <x v="5558"/>
    <s v="25/01/2019"/>
    <x v="865"/>
    <x v="18"/>
    <x v="0"/>
    <x v="0"/>
    <x v="0"/>
    <x v="13"/>
    <x v="0"/>
    <x v="0"/>
    <x v="0"/>
    <x v="1"/>
    <n v="0"/>
    <n v="1"/>
    <n v="0"/>
    <x v="1135"/>
    <n v="0"/>
    <n v="1"/>
    <x v="1"/>
    <n v="0"/>
    <x v="0"/>
    <x v="0"/>
    <x v="0"/>
  </r>
  <r>
    <x v="5559"/>
    <s v="25/01/2019"/>
    <x v="876"/>
    <x v="8"/>
    <x v="0"/>
    <x v="0"/>
    <x v="0"/>
    <x v="10"/>
    <x v="0"/>
    <x v="0"/>
    <x v="0"/>
    <x v="1"/>
    <n v="1"/>
    <n v="1"/>
    <n v="0"/>
    <x v="570"/>
    <n v="0"/>
    <n v="1"/>
    <x v="1"/>
    <n v="0"/>
    <x v="0"/>
    <x v="0"/>
    <x v="0"/>
  </r>
  <r>
    <x v="5560"/>
    <s v="25/01/2019"/>
    <x v="853"/>
    <x v="46"/>
    <x v="0"/>
    <x v="1"/>
    <x v="0"/>
    <x v="3"/>
    <x v="0"/>
    <x v="0"/>
    <x v="1"/>
    <x v="1"/>
    <n v="0"/>
    <n v="1"/>
    <n v="0"/>
    <x v="182"/>
    <n v="0"/>
    <n v="1"/>
    <x v="1"/>
    <n v="1"/>
    <x v="0"/>
    <x v="0"/>
    <x v="1"/>
  </r>
  <r>
    <x v="5561"/>
    <s v="25/01/2019"/>
    <x v="868"/>
    <x v="9"/>
    <x v="0"/>
    <x v="1"/>
    <x v="0"/>
    <x v="19"/>
    <x v="0"/>
    <x v="0"/>
    <x v="0"/>
    <x v="0"/>
    <n v="1"/>
    <n v="1"/>
    <n v="0"/>
    <x v="489"/>
    <n v="0"/>
    <n v="1"/>
    <x v="0"/>
    <n v="0"/>
    <x v="0"/>
    <x v="0"/>
    <x v="0"/>
  </r>
  <r>
    <x v="5562"/>
    <s v="25/01/2019"/>
    <x v="823"/>
    <x v="38"/>
    <x v="0"/>
    <x v="1"/>
    <x v="0"/>
    <x v="9"/>
    <x v="0"/>
    <x v="0"/>
    <x v="0"/>
    <x v="1"/>
    <n v="0"/>
    <n v="1"/>
    <n v="0"/>
    <x v="1209"/>
    <n v="0"/>
    <n v="1"/>
    <x v="0"/>
    <n v="0"/>
    <x v="0"/>
    <x v="0"/>
    <x v="0"/>
  </r>
  <r>
    <x v="5563"/>
    <s v="25/01/2019"/>
    <x v="840"/>
    <x v="33"/>
    <x v="0"/>
    <x v="1"/>
    <x v="0"/>
    <x v="7"/>
    <x v="0"/>
    <x v="0"/>
    <x v="0"/>
    <x v="0"/>
    <n v="1"/>
    <n v="1"/>
    <n v="0"/>
    <x v="880"/>
    <n v="0"/>
    <n v="1"/>
    <x v="0"/>
    <n v="0"/>
    <x v="0"/>
    <x v="0"/>
    <x v="0"/>
  </r>
  <r>
    <x v="5564"/>
    <s v="25/01/2019"/>
    <x v="877"/>
    <x v="83"/>
    <x v="0"/>
    <x v="1"/>
    <x v="0"/>
    <x v="25"/>
    <x v="2"/>
    <x v="0"/>
    <x v="0"/>
    <x v="0"/>
    <n v="0"/>
    <n v="0"/>
    <n v="0"/>
    <x v="534"/>
    <n v="0"/>
    <n v="1"/>
    <x v="0"/>
    <n v="0"/>
    <x v="0"/>
    <x v="0"/>
    <x v="0"/>
  </r>
  <r>
    <x v="5565"/>
    <s v="25/01/2019"/>
    <x v="878"/>
    <x v="19"/>
    <x v="0"/>
    <x v="1"/>
    <x v="0"/>
    <x v="15"/>
    <x v="0"/>
    <x v="0"/>
    <x v="0"/>
    <x v="0"/>
    <n v="0"/>
    <n v="0"/>
    <n v="0"/>
    <x v="713"/>
    <n v="0"/>
    <n v="1"/>
    <x v="1"/>
    <n v="0"/>
    <x v="0"/>
    <x v="0"/>
    <x v="0"/>
  </r>
  <r>
    <x v="5566"/>
    <s v="25/01/2019"/>
    <x v="868"/>
    <x v="27"/>
    <x v="0"/>
    <x v="1"/>
    <x v="0"/>
    <x v="19"/>
    <x v="0"/>
    <x v="0"/>
    <x v="0"/>
    <x v="0"/>
    <n v="1"/>
    <n v="1"/>
    <n v="0"/>
    <x v="169"/>
    <n v="0"/>
    <n v="1"/>
    <x v="0"/>
    <n v="0"/>
    <x v="0"/>
    <x v="0"/>
    <x v="0"/>
  </r>
  <r>
    <x v="5567"/>
    <s v="25/01/2019"/>
    <x v="853"/>
    <x v="8"/>
    <x v="1"/>
    <x v="1"/>
    <x v="1"/>
    <x v="3"/>
    <x v="0"/>
    <x v="0"/>
    <x v="0"/>
    <x v="1"/>
    <n v="0"/>
    <n v="0"/>
    <n v="0"/>
    <x v="101"/>
    <n v="1"/>
    <n v="1"/>
    <x v="1"/>
    <n v="0"/>
    <x v="0"/>
    <x v="0"/>
    <x v="0"/>
  </r>
  <r>
    <x v="5568"/>
    <s v="25/01/2019"/>
    <x v="879"/>
    <x v="11"/>
    <x v="0"/>
    <x v="1"/>
    <x v="1"/>
    <x v="28"/>
    <x v="0"/>
    <x v="0"/>
    <x v="0"/>
    <x v="1"/>
    <n v="0"/>
    <n v="1"/>
    <n v="0"/>
    <x v="6"/>
    <n v="0"/>
    <n v="1"/>
    <x v="0"/>
    <n v="0"/>
    <x v="0"/>
    <x v="0"/>
    <x v="0"/>
  </r>
  <r>
    <x v="5569"/>
    <s v="25/01/2019"/>
    <x v="845"/>
    <x v="30"/>
    <x v="0"/>
    <x v="1"/>
    <x v="0"/>
    <x v="0"/>
    <x v="0"/>
    <x v="0"/>
    <x v="0"/>
    <x v="1"/>
    <n v="0"/>
    <n v="1"/>
    <n v="0"/>
    <x v="536"/>
    <n v="0"/>
    <n v="0"/>
    <x v="1"/>
    <n v="0"/>
    <x v="0"/>
    <x v="1"/>
    <x v="0"/>
  </r>
  <r>
    <x v="5570"/>
    <s v="25/01/2019"/>
    <x v="865"/>
    <x v="40"/>
    <x v="0"/>
    <x v="1"/>
    <x v="0"/>
    <x v="13"/>
    <x v="0"/>
    <x v="0"/>
    <x v="0"/>
    <x v="1"/>
    <n v="1"/>
    <n v="1"/>
    <n v="1"/>
    <x v="47"/>
    <n v="1"/>
    <n v="0"/>
    <x v="1"/>
    <n v="1"/>
    <x v="0"/>
    <x v="0"/>
    <x v="0"/>
  </r>
  <r>
    <x v="5571"/>
    <s v="25/01/2019"/>
    <x v="871"/>
    <x v="7"/>
    <x v="1"/>
    <x v="1"/>
    <x v="0"/>
    <x v="11"/>
    <x v="0"/>
    <x v="0"/>
    <x v="0"/>
    <x v="1"/>
    <n v="1"/>
    <n v="1"/>
    <n v="0"/>
    <x v="201"/>
    <n v="0"/>
    <n v="0"/>
    <x v="1"/>
    <n v="0"/>
    <x v="0"/>
    <x v="0"/>
    <x v="0"/>
  </r>
  <r>
    <x v="5572"/>
    <s v="25/01/2019"/>
    <x v="868"/>
    <x v="31"/>
    <x v="0"/>
    <x v="1"/>
    <x v="0"/>
    <x v="19"/>
    <x v="0"/>
    <x v="0"/>
    <x v="1"/>
    <x v="0"/>
    <n v="1"/>
    <n v="1"/>
    <n v="0"/>
    <x v="532"/>
    <n v="0"/>
    <n v="0"/>
    <x v="1"/>
    <n v="0"/>
    <x v="0"/>
    <x v="0"/>
    <x v="1"/>
  </r>
  <r>
    <x v="5573"/>
    <s v="25/01/2019"/>
    <x v="845"/>
    <x v="20"/>
    <x v="1"/>
    <x v="1"/>
    <x v="0"/>
    <x v="0"/>
    <x v="0"/>
    <x v="0"/>
    <x v="0"/>
    <x v="1"/>
    <n v="0"/>
    <n v="0"/>
    <n v="0"/>
    <x v="380"/>
    <n v="0"/>
    <n v="0"/>
    <x v="1"/>
    <n v="0"/>
    <x v="0"/>
    <x v="0"/>
    <x v="0"/>
  </r>
  <r>
    <x v="5574"/>
    <s v="25/01/2019"/>
    <x v="853"/>
    <x v="33"/>
    <x v="1"/>
    <x v="1"/>
    <x v="0"/>
    <x v="3"/>
    <x v="0"/>
    <x v="0"/>
    <x v="0"/>
    <x v="1"/>
    <n v="0"/>
    <n v="0"/>
    <n v="0"/>
    <x v="757"/>
    <n v="1"/>
    <n v="0"/>
    <x v="1"/>
    <n v="0"/>
    <x v="0"/>
    <x v="0"/>
    <x v="0"/>
  </r>
  <r>
    <x v="5575"/>
    <d v="2019-01-25T00:00:00"/>
    <x v="875"/>
    <x v="15"/>
    <x v="1"/>
    <x v="1"/>
    <x v="0"/>
    <x v="2"/>
    <x v="1"/>
    <x v="0"/>
    <x v="0"/>
    <x v="0"/>
    <n v="1"/>
    <n v="0"/>
    <n v="0"/>
    <x v="358"/>
    <n v="0"/>
    <n v="0"/>
    <x v="1"/>
    <n v="0"/>
    <x v="0"/>
    <x v="0"/>
    <x v="0"/>
  </r>
  <r>
    <x v="5576"/>
    <s v="25/01/2019"/>
    <x v="845"/>
    <x v="19"/>
    <x v="0"/>
    <x v="0"/>
    <x v="1"/>
    <x v="0"/>
    <x v="0"/>
    <x v="1"/>
    <x v="1"/>
    <x v="1"/>
    <n v="1"/>
    <n v="1"/>
    <n v="0"/>
    <x v="136"/>
    <n v="1"/>
    <n v="0"/>
    <x v="0"/>
    <n v="0"/>
    <x v="0"/>
    <x v="0"/>
    <x v="2"/>
  </r>
  <r>
    <x v="5577"/>
    <s v="25/01/2019"/>
    <x v="872"/>
    <x v="68"/>
    <x v="1"/>
    <x v="1"/>
    <x v="1"/>
    <x v="21"/>
    <x v="0"/>
    <x v="0"/>
    <x v="0"/>
    <x v="1"/>
    <n v="0"/>
    <n v="0"/>
    <n v="0"/>
    <x v="187"/>
    <n v="0"/>
    <n v="0"/>
    <x v="0"/>
    <n v="0"/>
    <x v="0"/>
    <x v="0"/>
    <x v="0"/>
  </r>
  <r>
    <x v="5578"/>
    <s v="25/01/2019"/>
    <x v="853"/>
    <x v="9"/>
    <x v="0"/>
    <x v="1"/>
    <x v="1"/>
    <x v="3"/>
    <x v="0"/>
    <x v="0"/>
    <x v="0"/>
    <x v="1"/>
    <n v="1"/>
    <n v="1"/>
    <n v="0"/>
    <x v="1210"/>
    <n v="0"/>
    <n v="0"/>
    <x v="1"/>
    <n v="0"/>
    <x v="0"/>
    <x v="0"/>
    <x v="0"/>
  </r>
  <r>
    <x v="5579"/>
    <s v="25/01/2019"/>
    <x v="865"/>
    <x v="18"/>
    <x v="1"/>
    <x v="0"/>
    <x v="0"/>
    <x v="9"/>
    <x v="0"/>
    <x v="0"/>
    <x v="0"/>
    <x v="1"/>
    <n v="1"/>
    <n v="1"/>
    <n v="0"/>
    <x v="484"/>
    <n v="0"/>
    <n v="0"/>
    <x v="1"/>
    <n v="1"/>
    <x v="0"/>
    <x v="0"/>
    <x v="0"/>
  </r>
  <r>
    <x v="5580"/>
    <s v="26/01/2019"/>
    <x v="848"/>
    <x v="20"/>
    <x v="0"/>
    <x v="1"/>
    <x v="0"/>
    <x v="11"/>
    <x v="0"/>
    <x v="0"/>
    <x v="0"/>
    <x v="0"/>
    <n v="0"/>
    <n v="1"/>
    <n v="0"/>
    <x v="70"/>
    <n v="1"/>
    <n v="0"/>
    <x v="1"/>
    <n v="0"/>
    <x v="0"/>
    <x v="0"/>
    <x v="0"/>
  </r>
  <r>
    <x v="5581"/>
    <s v="26/01/2019"/>
    <x v="823"/>
    <x v="11"/>
    <x v="0"/>
    <x v="0"/>
    <x v="0"/>
    <x v="19"/>
    <x v="0"/>
    <x v="0"/>
    <x v="0"/>
    <x v="0"/>
    <n v="1"/>
    <n v="1"/>
    <n v="0"/>
    <x v="725"/>
    <n v="1"/>
    <n v="1"/>
    <x v="0"/>
    <n v="1"/>
    <x v="0"/>
    <x v="0"/>
    <x v="0"/>
  </r>
  <r>
    <x v="5582"/>
    <s v="26/01/2019"/>
    <x v="868"/>
    <x v="2"/>
    <x v="0"/>
    <x v="0"/>
    <x v="0"/>
    <x v="3"/>
    <x v="0"/>
    <x v="0"/>
    <x v="0"/>
    <x v="1"/>
    <n v="1"/>
    <n v="1"/>
    <n v="0"/>
    <x v="652"/>
    <n v="0"/>
    <n v="1"/>
    <x v="1"/>
    <n v="0"/>
    <x v="0"/>
    <x v="0"/>
    <x v="0"/>
  </r>
  <r>
    <x v="5583"/>
    <s v="26/01/2019"/>
    <x v="823"/>
    <x v="37"/>
    <x v="0"/>
    <x v="0"/>
    <x v="0"/>
    <x v="19"/>
    <x v="0"/>
    <x v="0"/>
    <x v="0"/>
    <x v="1"/>
    <n v="0"/>
    <n v="1"/>
    <n v="0"/>
    <x v="104"/>
    <n v="0"/>
    <n v="1"/>
    <x v="1"/>
    <n v="0"/>
    <x v="0"/>
    <x v="1"/>
    <x v="0"/>
  </r>
  <r>
    <x v="5584"/>
    <s v="26/01/2019"/>
    <x v="868"/>
    <x v="14"/>
    <x v="0"/>
    <x v="1"/>
    <x v="0"/>
    <x v="3"/>
    <x v="0"/>
    <x v="0"/>
    <x v="0"/>
    <x v="1"/>
    <n v="0"/>
    <n v="1"/>
    <n v="0"/>
    <x v="316"/>
    <n v="0"/>
    <n v="1"/>
    <x v="1"/>
    <n v="0"/>
    <x v="0"/>
    <x v="0"/>
    <x v="0"/>
  </r>
  <r>
    <x v="5585"/>
    <s v="26/01/2019"/>
    <x v="854"/>
    <x v="14"/>
    <x v="0"/>
    <x v="1"/>
    <x v="0"/>
    <x v="18"/>
    <x v="2"/>
    <x v="0"/>
    <x v="0"/>
    <x v="1"/>
    <n v="1"/>
    <n v="1"/>
    <n v="0"/>
    <x v="312"/>
    <n v="0"/>
    <n v="1"/>
    <x v="0"/>
    <n v="0"/>
    <x v="0"/>
    <x v="0"/>
    <x v="0"/>
  </r>
  <r>
    <x v="5586"/>
    <s v="26/01/2019"/>
    <x v="868"/>
    <x v="9"/>
    <x v="0"/>
    <x v="1"/>
    <x v="0"/>
    <x v="3"/>
    <x v="0"/>
    <x v="0"/>
    <x v="0"/>
    <x v="1"/>
    <n v="0"/>
    <n v="1"/>
    <n v="0"/>
    <x v="97"/>
    <n v="0"/>
    <n v="1"/>
    <x v="1"/>
    <n v="0"/>
    <x v="0"/>
    <x v="0"/>
    <x v="0"/>
  </r>
  <r>
    <x v="5587"/>
    <s v="26/01/2019"/>
    <x v="868"/>
    <x v="4"/>
    <x v="0"/>
    <x v="1"/>
    <x v="0"/>
    <x v="3"/>
    <x v="0"/>
    <x v="0"/>
    <x v="0"/>
    <x v="1"/>
    <n v="0"/>
    <n v="1"/>
    <n v="0"/>
    <x v="63"/>
    <n v="0"/>
    <n v="1"/>
    <x v="1"/>
    <n v="0"/>
    <x v="0"/>
    <x v="0"/>
    <x v="0"/>
  </r>
  <r>
    <x v="5588"/>
    <s v="26/01/2019"/>
    <x v="868"/>
    <x v="22"/>
    <x v="0"/>
    <x v="1"/>
    <x v="0"/>
    <x v="3"/>
    <x v="0"/>
    <x v="0"/>
    <x v="0"/>
    <x v="1"/>
    <n v="0"/>
    <n v="1"/>
    <n v="0"/>
    <x v="881"/>
    <n v="0"/>
    <n v="1"/>
    <x v="1"/>
    <n v="0"/>
    <x v="0"/>
    <x v="0"/>
    <x v="0"/>
  </r>
  <r>
    <x v="5589"/>
    <s v="26/01/2019"/>
    <x v="871"/>
    <x v="22"/>
    <x v="1"/>
    <x v="1"/>
    <x v="0"/>
    <x v="8"/>
    <x v="0"/>
    <x v="0"/>
    <x v="0"/>
    <x v="1"/>
    <n v="0"/>
    <n v="0"/>
    <n v="0"/>
    <x v="457"/>
    <n v="0"/>
    <n v="1"/>
    <x v="0"/>
    <n v="0"/>
    <x v="0"/>
    <x v="0"/>
    <x v="0"/>
  </r>
  <r>
    <x v="5590"/>
    <s v="26/01/2019"/>
    <x v="845"/>
    <x v="33"/>
    <x v="1"/>
    <x v="1"/>
    <x v="0"/>
    <x v="5"/>
    <x v="2"/>
    <x v="0"/>
    <x v="0"/>
    <x v="1"/>
    <n v="1"/>
    <n v="1"/>
    <n v="0"/>
    <x v="405"/>
    <n v="0"/>
    <n v="1"/>
    <x v="1"/>
    <n v="0"/>
    <x v="0"/>
    <x v="0"/>
    <x v="0"/>
  </r>
  <r>
    <x v="5591"/>
    <s v="26/01/2019"/>
    <x v="876"/>
    <x v="25"/>
    <x v="0"/>
    <x v="1"/>
    <x v="0"/>
    <x v="7"/>
    <x v="0"/>
    <x v="0"/>
    <x v="0"/>
    <x v="1"/>
    <n v="0"/>
    <n v="1"/>
    <n v="0"/>
    <x v="10"/>
    <n v="1"/>
    <n v="1"/>
    <x v="1"/>
    <n v="0"/>
    <x v="0"/>
    <x v="0"/>
    <x v="0"/>
  </r>
  <r>
    <x v="5592"/>
    <s v="26/01/2019"/>
    <x v="853"/>
    <x v="10"/>
    <x v="1"/>
    <x v="1"/>
    <x v="0"/>
    <x v="10"/>
    <x v="0"/>
    <x v="0"/>
    <x v="0"/>
    <x v="1"/>
    <n v="1"/>
    <n v="1"/>
    <n v="0"/>
    <x v="657"/>
    <n v="0"/>
    <n v="1"/>
    <x v="1"/>
    <n v="0"/>
    <x v="0"/>
    <x v="0"/>
    <x v="0"/>
  </r>
  <r>
    <x v="5593"/>
    <s v="26/01/2019"/>
    <x v="840"/>
    <x v="5"/>
    <x v="0"/>
    <x v="1"/>
    <x v="0"/>
    <x v="0"/>
    <x v="0"/>
    <x v="0"/>
    <x v="0"/>
    <x v="1"/>
    <n v="1"/>
    <n v="1"/>
    <n v="0"/>
    <x v="10"/>
    <n v="0"/>
    <n v="1"/>
    <x v="1"/>
    <n v="0"/>
    <x v="0"/>
    <x v="0"/>
    <x v="0"/>
  </r>
  <r>
    <x v="5594"/>
    <s v="26/01/2019"/>
    <x v="826"/>
    <x v="17"/>
    <x v="1"/>
    <x v="1"/>
    <x v="0"/>
    <x v="20"/>
    <x v="0"/>
    <x v="0"/>
    <x v="0"/>
    <x v="1"/>
    <n v="1"/>
    <n v="1"/>
    <n v="1"/>
    <x v="707"/>
    <n v="0"/>
    <n v="1"/>
    <x v="0"/>
    <n v="1"/>
    <x v="0"/>
    <x v="0"/>
    <x v="0"/>
  </r>
  <r>
    <x v="5595"/>
    <s v="26/01/2019"/>
    <x v="876"/>
    <x v="18"/>
    <x v="0"/>
    <x v="1"/>
    <x v="1"/>
    <x v="7"/>
    <x v="0"/>
    <x v="0"/>
    <x v="0"/>
    <x v="1"/>
    <n v="0"/>
    <n v="1"/>
    <n v="0"/>
    <x v="380"/>
    <n v="0"/>
    <n v="1"/>
    <x v="1"/>
    <n v="0"/>
    <x v="0"/>
    <x v="0"/>
    <x v="0"/>
  </r>
  <r>
    <x v="5596"/>
    <s v="26/01/2019"/>
    <x v="840"/>
    <x v="15"/>
    <x v="0"/>
    <x v="0"/>
    <x v="0"/>
    <x v="0"/>
    <x v="2"/>
    <x v="0"/>
    <x v="0"/>
    <x v="1"/>
    <n v="0"/>
    <n v="1"/>
    <n v="1"/>
    <x v="1190"/>
    <n v="0"/>
    <n v="0"/>
    <x v="0"/>
    <n v="1"/>
    <x v="0"/>
    <x v="0"/>
    <x v="0"/>
  </r>
  <r>
    <x v="5597"/>
    <s v="26/01/2019"/>
    <x v="840"/>
    <x v="30"/>
    <x v="1"/>
    <x v="1"/>
    <x v="0"/>
    <x v="0"/>
    <x v="0"/>
    <x v="0"/>
    <x v="0"/>
    <x v="1"/>
    <n v="0"/>
    <n v="1"/>
    <n v="0"/>
    <x v="794"/>
    <n v="0"/>
    <n v="0"/>
    <x v="0"/>
    <n v="0"/>
    <x v="0"/>
    <x v="0"/>
    <x v="0"/>
  </r>
  <r>
    <x v="5598"/>
    <s v="26/01/2019"/>
    <x v="868"/>
    <x v="12"/>
    <x v="1"/>
    <x v="1"/>
    <x v="0"/>
    <x v="3"/>
    <x v="0"/>
    <x v="0"/>
    <x v="0"/>
    <x v="0"/>
    <n v="1"/>
    <n v="1"/>
    <n v="0"/>
    <x v="1211"/>
    <n v="1"/>
    <n v="0"/>
    <x v="0"/>
    <n v="1"/>
    <x v="0"/>
    <x v="0"/>
    <x v="0"/>
  </r>
  <r>
    <x v="5599"/>
    <s v="26/01/2019"/>
    <x v="845"/>
    <x v="68"/>
    <x v="0"/>
    <x v="1"/>
    <x v="0"/>
    <x v="5"/>
    <x v="0"/>
    <x v="0"/>
    <x v="0"/>
    <x v="0"/>
    <n v="1"/>
    <n v="1"/>
    <n v="0"/>
    <x v="10"/>
    <n v="0"/>
    <n v="0"/>
    <x v="1"/>
    <n v="0"/>
    <x v="0"/>
    <x v="0"/>
    <x v="0"/>
  </r>
  <r>
    <x v="5600"/>
    <s v="26/01/2019"/>
    <x v="880"/>
    <x v="24"/>
    <x v="0"/>
    <x v="1"/>
    <x v="1"/>
    <x v="39"/>
    <x v="0"/>
    <x v="0"/>
    <x v="0"/>
    <x v="1"/>
    <n v="0"/>
    <n v="0"/>
    <n v="0"/>
    <x v="1157"/>
    <n v="0"/>
    <n v="0"/>
    <x v="1"/>
    <n v="0"/>
    <x v="0"/>
    <x v="1"/>
    <x v="0"/>
  </r>
  <r>
    <x v="5601"/>
    <s v="26/01/2019"/>
    <x v="840"/>
    <x v="9"/>
    <x v="1"/>
    <x v="1"/>
    <x v="1"/>
    <x v="0"/>
    <x v="0"/>
    <x v="0"/>
    <x v="0"/>
    <x v="1"/>
    <n v="0"/>
    <n v="1"/>
    <n v="0"/>
    <x v="749"/>
    <n v="1"/>
    <n v="0"/>
    <x v="1"/>
    <n v="0"/>
    <x v="0"/>
    <x v="0"/>
    <x v="0"/>
  </r>
  <r>
    <x v="5602"/>
    <s v="26/01/2019"/>
    <x v="865"/>
    <x v="14"/>
    <x v="0"/>
    <x v="1"/>
    <x v="1"/>
    <x v="9"/>
    <x v="0"/>
    <x v="0"/>
    <x v="0"/>
    <x v="1"/>
    <n v="0"/>
    <n v="1"/>
    <n v="0"/>
    <x v="87"/>
    <n v="0"/>
    <n v="0"/>
    <x v="0"/>
    <n v="0"/>
    <x v="0"/>
    <x v="0"/>
    <x v="0"/>
  </r>
  <r>
    <x v="5603"/>
    <s v="27/01/2019"/>
    <x v="865"/>
    <x v="0"/>
    <x v="1"/>
    <x v="1"/>
    <x v="0"/>
    <x v="19"/>
    <x v="2"/>
    <x v="0"/>
    <x v="0"/>
    <x v="0"/>
    <n v="1"/>
    <n v="1"/>
    <n v="0"/>
    <x v="593"/>
    <n v="0"/>
    <n v="0"/>
    <x v="0"/>
    <n v="0"/>
    <x v="0"/>
    <x v="0"/>
    <x v="0"/>
  </r>
  <r>
    <x v="5604"/>
    <s v="27/01/2019"/>
    <x v="874"/>
    <x v="17"/>
    <x v="0"/>
    <x v="1"/>
    <x v="0"/>
    <x v="13"/>
    <x v="0"/>
    <x v="0"/>
    <x v="0"/>
    <x v="1"/>
    <n v="1"/>
    <n v="1"/>
    <n v="0"/>
    <x v="650"/>
    <n v="1"/>
    <n v="1"/>
    <x v="0"/>
    <n v="1"/>
    <x v="0"/>
    <x v="0"/>
    <x v="0"/>
  </r>
  <r>
    <x v="5605"/>
    <d v="2019-01-27T00:00:00"/>
    <x v="865"/>
    <x v="2"/>
    <x v="1"/>
    <x v="0"/>
    <x v="0"/>
    <x v="19"/>
    <x v="1"/>
    <x v="0"/>
    <x v="0"/>
    <x v="1"/>
    <n v="1"/>
    <n v="1"/>
    <n v="1"/>
    <x v="756"/>
    <n v="1"/>
    <n v="1"/>
    <x v="1"/>
    <n v="1"/>
    <x v="1"/>
    <x v="0"/>
    <x v="0"/>
  </r>
  <r>
    <x v="5606"/>
    <s v="27/01/2019"/>
    <x v="871"/>
    <x v="37"/>
    <x v="0"/>
    <x v="1"/>
    <x v="0"/>
    <x v="2"/>
    <x v="0"/>
    <x v="0"/>
    <x v="0"/>
    <x v="1"/>
    <n v="1"/>
    <n v="1"/>
    <n v="0"/>
    <x v="810"/>
    <n v="0"/>
    <n v="1"/>
    <x v="0"/>
    <n v="1"/>
    <x v="0"/>
    <x v="0"/>
    <x v="0"/>
  </r>
  <r>
    <x v="5607"/>
    <s v="27/01/2019"/>
    <x v="871"/>
    <x v="37"/>
    <x v="0"/>
    <x v="1"/>
    <x v="0"/>
    <x v="2"/>
    <x v="0"/>
    <x v="0"/>
    <x v="0"/>
    <x v="1"/>
    <n v="1"/>
    <n v="1"/>
    <n v="0"/>
    <x v="810"/>
    <n v="0"/>
    <n v="1"/>
    <x v="0"/>
    <n v="1"/>
    <x v="0"/>
    <x v="0"/>
    <x v="0"/>
  </r>
  <r>
    <x v="5608"/>
    <s v="27/01/2019"/>
    <x v="881"/>
    <x v="57"/>
    <x v="1"/>
    <x v="1"/>
    <x v="0"/>
    <x v="20"/>
    <x v="0"/>
    <x v="0"/>
    <x v="0"/>
    <x v="1"/>
    <n v="0"/>
    <n v="1"/>
    <n v="0"/>
    <x v="146"/>
    <n v="0"/>
    <n v="1"/>
    <x v="0"/>
    <n v="0"/>
    <x v="0"/>
    <x v="0"/>
    <x v="0"/>
  </r>
  <r>
    <x v="5609"/>
    <s v="27/01/2019"/>
    <x v="874"/>
    <x v="17"/>
    <x v="0"/>
    <x v="1"/>
    <x v="0"/>
    <x v="13"/>
    <x v="0"/>
    <x v="0"/>
    <x v="0"/>
    <x v="1"/>
    <n v="1"/>
    <n v="1"/>
    <n v="0"/>
    <x v="650"/>
    <n v="1"/>
    <n v="1"/>
    <x v="0"/>
    <n v="1"/>
    <x v="0"/>
    <x v="0"/>
    <x v="0"/>
  </r>
  <r>
    <x v="5610"/>
    <s v="27/01/2019"/>
    <x v="868"/>
    <x v="13"/>
    <x v="0"/>
    <x v="1"/>
    <x v="0"/>
    <x v="10"/>
    <x v="0"/>
    <x v="0"/>
    <x v="0"/>
    <x v="1"/>
    <n v="0"/>
    <n v="1"/>
    <n v="0"/>
    <x v="890"/>
    <n v="0"/>
    <n v="1"/>
    <x v="1"/>
    <n v="0"/>
    <x v="0"/>
    <x v="0"/>
    <x v="0"/>
  </r>
  <r>
    <x v="5611"/>
    <s v="27/01/2019"/>
    <x v="853"/>
    <x v="2"/>
    <x v="0"/>
    <x v="1"/>
    <x v="1"/>
    <x v="7"/>
    <x v="0"/>
    <x v="0"/>
    <x v="0"/>
    <x v="1"/>
    <n v="1"/>
    <n v="1"/>
    <n v="0"/>
    <x v="810"/>
    <n v="0"/>
    <n v="1"/>
    <x v="0"/>
    <n v="0"/>
    <x v="0"/>
    <x v="0"/>
    <x v="0"/>
  </r>
  <r>
    <x v="5612"/>
    <s v="27/01/2019"/>
    <x v="861"/>
    <x v="33"/>
    <x v="0"/>
    <x v="1"/>
    <x v="1"/>
    <x v="9"/>
    <x v="0"/>
    <x v="0"/>
    <x v="1"/>
    <x v="1"/>
    <n v="1"/>
    <n v="1"/>
    <n v="0"/>
    <x v="1068"/>
    <n v="0"/>
    <n v="1"/>
    <x v="0"/>
    <n v="1"/>
    <x v="0"/>
    <x v="0"/>
    <x v="1"/>
  </r>
  <r>
    <x v="5613"/>
    <s v="27/01/2019"/>
    <x v="865"/>
    <x v="14"/>
    <x v="0"/>
    <x v="0"/>
    <x v="0"/>
    <x v="19"/>
    <x v="0"/>
    <x v="0"/>
    <x v="0"/>
    <x v="0"/>
    <n v="0"/>
    <n v="1"/>
    <n v="0"/>
    <x v="341"/>
    <n v="0"/>
    <n v="0"/>
    <x v="0"/>
    <n v="0"/>
    <x v="0"/>
    <x v="0"/>
    <x v="0"/>
  </r>
  <r>
    <x v="5614"/>
    <s v="27/01/2019"/>
    <x v="848"/>
    <x v="16"/>
    <x v="0"/>
    <x v="0"/>
    <x v="0"/>
    <x v="8"/>
    <x v="0"/>
    <x v="0"/>
    <x v="0"/>
    <x v="1"/>
    <n v="1"/>
    <n v="1"/>
    <n v="1"/>
    <x v="703"/>
    <n v="0"/>
    <n v="0"/>
    <x v="1"/>
    <n v="1"/>
    <x v="0"/>
    <x v="0"/>
    <x v="0"/>
  </r>
  <r>
    <x v="5615"/>
    <s v="27/01/2019"/>
    <x v="874"/>
    <x v="20"/>
    <x v="0"/>
    <x v="1"/>
    <x v="0"/>
    <x v="13"/>
    <x v="0"/>
    <x v="0"/>
    <x v="0"/>
    <x v="0"/>
    <n v="1"/>
    <n v="1"/>
    <n v="1"/>
    <x v="528"/>
    <n v="0"/>
    <n v="0"/>
    <x v="0"/>
    <n v="1"/>
    <x v="0"/>
    <x v="0"/>
    <x v="0"/>
  </r>
  <r>
    <x v="5616"/>
    <s v="27/01/2019"/>
    <x v="874"/>
    <x v="20"/>
    <x v="0"/>
    <x v="1"/>
    <x v="0"/>
    <x v="13"/>
    <x v="0"/>
    <x v="0"/>
    <x v="0"/>
    <x v="0"/>
    <n v="1"/>
    <n v="1"/>
    <n v="1"/>
    <x v="528"/>
    <n v="0"/>
    <n v="0"/>
    <x v="0"/>
    <n v="1"/>
    <x v="0"/>
    <x v="0"/>
    <x v="0"/>
  </r>
  <r>
    <x v="5617"/>
    <s v="27/01/2019"/>
    <x v="853"/>
    <x v="43"/>
    <x v="0"/>
    <x v="1"/>
    <x v="0"/>
    <x v="7"/>
    <x v="0"/>
    <x v="0"/>
    <x v="0"/>
    <x v="1"/>
    <n v="0"/>
    <n v="1"/>
    <n v="0"/>
    <x v="10"/>
    <n v="0"/>
    <n v="0"/>
    <x v="1"/>
    <n v="0"/>
    <x v="0"/>
    <x v="0"/>
    <x v="0"/>
  </r>
  <r>
    <x v="5618"/>
    <d v="2019-01-27T00:00:00"/>
    <x v="882"/>
    <x v="2"/>
    <x v="1"/>
    <x v="1"/>
    <x v="0"/>
    <x v="7"/>
    <x v="1"/>
    <x v="0"/>
    <x v="0"/>
    <x v="1"/>
    <n v="0"/>
    <n v="0"/>
    <n v="0"/>
    <x v="405"/>
    <n v="0"/>
    <n v="0"/>
    <x v="1"/>
    <n v="0"/>
    <x v="0"/>
    <x v="0"/>
    <x v="0"/>
  </r>
  <r>
    <x v="5619"/>
    <s v="27/01/2019"/>
    <x v="840"/>
    <x v="26"/>
    <x v="0"/>
    <x v="1"/>
    <x v="0"/>
    <x v="5"/>
    <x v="0"/>
    <x v="0"/>
    <x v="0"/>
    <x v="1"/>
    <n v="1"/>
    <n v="1"/>
    <n v="0"/>
    <x v="356"/>
    <n v="0"/>
    <n v="0"/>
    <x v="1"/>
    <n v="0"/>
    <x v="0"/>
    <x v="0"/>
    <x v="0"/>
  </r>
  <r>
    <x v="5620"/>
    <s v="27/01/2019"/>
    <x v="848"/>
    <x v="2"/>
    <x v="0"/>
    <x v="1"/>
    <x v="1"/>
    <x v="8"/>
    <x v="0"/>
    <x v="0"/>
    <x v="0"/>
    <x v="1"/>
    <n v="0"/>
    <n v="0"/>
    <n v="0"/>
    <x v="151"/>
    <n v="0"/>
    <n v="0"/>
    <x v="0"/>
    <n v="0"/>
    <x v="0"/>
    <x v="0"/>
    <x v="0"/>
  </r>
  <r>
    <x v="5621"/>
    <s v="27/01/2019"/>
    <x v="840"/>
    <x v="27"/>
    <x v="0"/>
    <x v="1"/>
    <x v="0"/>
    <x v="5"/>
    <x v="0"/>
    <x v="0"/>
    <x v="0"/>
    <x v="1"/>
    <n v="0"/>
    <n v="0"/>
    <n v="0"/>
    <x v="369"/>
    <n v="0"/>
    <n v="0"/>
    <x v="1"/>
    <n v="0"/>
    <x v="0"/>
    <x v="0"/>
    <x v="0"/>
  </r>
  <r>
    <x v="5622"/>
    <s v="28/01/2019"/>
    <x v="876"/>
    <x v="11"/>
    <x v="1"/>
    <x v="0"/>
    <x v="0"/>
    <x v="5"/>
    <x v="0"/>
    <x v="1"/>
    <x v="0"/>
    <x v="1"/>
    <n v="1"/>
    <n v="1"/>
    <n v="0"/>
    <x v="101"/>
    <n v="0"/>
    <n v="1"/>
    <x v="1"/>
    <n v="0"/>
    <x v="0"/>
    <x v="0"/>
    <x v="1"/>
  </r>
  <r>
    <x v="5623"/>
    <s v="28/01/2019"/>
    <x v="862"/>
    <x v="18"/>
    <x v="1"/>
    <x v="0"/>
    <x v="0"/>
    <x v="28"/>
    <x v="0"/>
    <x v="0"/>
    <x v="0"/>
    <x v="1"/>
    <n v="1"/>
    <n v="1"/>
    <n v="0"/>
    <x v="1212"/>
    <n v="0"/>
    <n v="1"/>
    <x v="0"/>
    <n v="0"/>
    <x v="0"/>
    <x v="0"/>
    <x v="0"/>
  </r>
  <r>
    <x v="5624"/>
    <s v="28/01/2019"/>
    <x v="862"/>
    <x v="18"/>
    <x v="1"/>
    <x v="0"/>
    <x v="0"/>
    <x v="28"/>
    <x v="0"/>
    <x v="0"/>
    <x v="0"/>
    <x v="1"/>
    <n v="1"/>
    <n v="1"/>
    <n v="0"/>
    <x v="1212"/>
    <n v="0"/>
    <n v="1"/>
    <x v="0"/>
    <n v="0"/>
    <x v="0"/>
    <x v="0"/>
    <x v="0"/>
  </r>
  <r>
    <x v="5625"/>
    <s v="28/01/2019"/>
    <x v="853"/>
    <x v="20"/>
    <x v="0"/>
    <x v="1"/>
    <x v="0"/>
    <x v="0"/>
    <x v="0"/>
    <x v="0"/>
    <x v="0"/>
    <x v="1"/>
    <n v="1"/>
    <n v="1"/>
    <n v="0"/>
    <x v="450"/>
    <n v="0"/>
    <n v="1"/>
    <x v="0"/>
    <n v="1"/>
    <x v="0"/>
    <x v="0"/>
    <x v="0"/>
  </r>
  <r>
    <x v="5626"/>
    <s v="28/01/2019"/>
    <x v="826"/>
    <x v="50"/>
    <x v="1"/>
    <x v="1"/>
    <x v="0"/>
    <x v="8"/>
    <x v="0"/>
    <x v="0"/>
    <x v="0"/>
    <x v="1"/>
    <n v="1"/>
    <n v="1"/>
    <n v="0"/>
    <x v="77"/>
    <n v="0"/>
    <n v="1"/>
    <x v="0"/>
    <n v="0"/>
    <x v="0"/>
    <x v="0"/>
    <x v="0"/>
  </r>
  <r>
    <x v="5627"/>
    <s v="28/01/2019"/>
    <x v="865"/>
    <x v="2"/>
    <x v="1"/>
    <x v="1"/>
    <x v="0"/>
    <x v="3"/>
    <x v="0"/>
    <x v="0"/>
    <x v="0"/>
    <x v="1"/>
    <n v="0"/>
    <n v="1"/>
    <n v="0"/>
    <x v="57"/>
    <n v="0"/>
    <n v="1"/>
    <x v="1"/>
    <n v="0"/>
    <x v="0"/>
    <x v="0"/>
    <x v="0"/>
  </r>
  <r>
    <x v="5628"/>
    <s v="28/01/2019"/>
    <x v="823"/>
    <x v="33"/>
    <x v="0"/>
    <x v="1"/>
    <x v="0"/>
    <x v="10"/>
    <x v="0"/>
    <x v="0"/>
    <x v="0"/>
    <x v="1"/>
    <n v="1"/>
    <n v="1"/>
    <n v="0"/>
    <x v="182"/>
    <n v="0"/>
    <n v="1"/>
    <x v="1"/>
    <n v="0"/>
    <x v="0"/>
    <x v="0"/>
    <x v="0"/>
  </r>
  <r>
    <x v="5629"/>
    <s v="28/01/2019"/>
    <x v="878"/>
    <x v="68"/>
    <x v="0"/>
    <x v="1"/>
    <x v="0"/>
    <x v="21"/>
    <x v="2"/>
    <x v="0"/>
    <x v="0"/>
    <x v="0"/>
    <n v="1"/>
    <n v="1"/>
    <n v="1"/>
    <x v="871"/>
    <n v="0"/>
    <n v="1"/>
    <x v="0"/>
    <n v="1"/>
    <x v="0"/>
    <x v="0"/>
    <x v="0"/>
  </r>
  <r>
    <x v="5630"/>
    <s v="28/01/2019"/>
    <x v="853"/>
    <x v="18"/>
    <x v="0"/>
    <x v="1"/>
    <x v="0"/>
    <x v="0"/>
    <x v="0"/>
    <x v="0"/>
    <x v="0"/>
    <x v="1"/>
    <n v="0"/>
    <n v="1"/>
    <n v="0"/>
    <x v="1213"/>
    <n v="0"/>
    <n v="1"/>
    <x v="0"/>
    <n v="1"/>
    <x v="0"/>
    <x v="0"/>
    <x v="0"/>
  </r>
  <r>
    <x v="5631"/>
    <s v="28/01/2019"/>
    <x v="861"/>
    <x v="20"/>
    <x v="1"/>
    <x v="0"/>
    <x v="1"/>
    <x v="19"/>
    <x v="0"/>
    <x v="0"/>
    <x v="0"/>
    <x v="1"/>
    <n v="0"/>
    <n v="0"/>
    <n v="0"/>
    <x v="1053"/>
    <n v="0"/>
    <n v="1"/>
    <x v="1"/>
    <n v="0"/>
    <x v="0"/>
    <x v="0"/>
    <x v="0"/>
  </r>
  <r>
    <x v="5632"/>
    <s v="28/01/2019"/>
    <x v="840"/>
    <x v="2"/>
    <x v="1"/>
    <x v="1"/>
    <x v="1"/>
    <x v="18"/>
    <x v="0"/>
    <x v="0"/>
    <x v="0"/>
    <x v="1"/>
    <n v="0"/>
    <n v="1"/>
    <n v="0"/>
    <x v="58"/>
    <n v="1"/>
    <n v="1"/>
    <x v="0"/>
    <n v="0"/>
    <x v="0"/>
    <x v="0"/>
    <x v="0"/>
  </r>
  <r>
    <x v="5633"/>
    <s v="28/01/2019"/>
    <x v="865"/>
    <x v="60"/>
    <x v="0"/>
    <x v="1"/>
    <x v="1"/>
    <x v="3"/>
    <x v="0"/>
    <x v="0"/>
    <x v="0"/>
    <x v="1"/>
    <n v="0"/>
    <n v="0"/>
    <n v="0"/>
    <x v="1101"/>
    <n v="0"/>
    <n v="1"/>
    <x v="1"/>
    <n v="0"/>
    <x v="0"/>
    <x v="0"/>
    <x v="0"/>
  </r>
  <r>
    <x v="5634"/>
    <s v="28/01/2019"/>
    <x v="876"/>
    <x v="70"/>
    <x v="0"/>
    <x v="0"/>
    <x v="0"/>
    <x v="5"/>
    <x v="2"/>
    <x v="1"/>
    <x v="1"/>
    <x v="1"/>
    <n v="0"/>
    <n v="0"/>
    <n v="0"/>
    <x v="1214"/>
    <n v="0"/>
    <n v="0"/>
    <x v="0"/>
    <n v="0"/>
    <x v="0"/>
    <x v="0"/>
    <x v="2"/>
  </r>
  <r>
    <x v="5635"/>
    <s v="28/01/2019"/>
    <x v="881"/>
    <x v="12"/>
    <x v="1"/>
    <x v="0"/>
    <x v="0"/>
    <x v="11"/>
    <x v="0"/>
    <x v="0"/>
    <x v="0"/>
    <x v="1"/>
    <n v="1"/>
    <n v="1"/>
    <n v="0"/>
    <x v="78"/>
    <n v="0"/>
    <n v="0"/>
    <x v="0"/>
    <n v="1"/>
    <x v="1"/>
    <x v="0"/>
    <x v="0"/>
  </r>
  <r>
    <x v="5636"/>
    <s v="28/01/2019"/>
    <x v="826"/>
    <x v="7"/>
    <x v="1"/>
    <x v="1"/>
    <x v="0"/>
    <x v="8"/>
    <x v="0"/>
    <x v="0"/>
    <x v="0"/>
    <x v="0"/>
    <n v="1"/>
    <n v="1"/>
    <n v="0"/>
    <x v="338"/>
    <n v="0"/>
    <n v="0"/>
    <x v="1"/>
    <n v="0"/>
    <x v="0"/>
    <x v="1"/>
    <x v="0"/>
  </r>
  <r>
    <x v="5637"/>
    <d v="2019-01-28T00:00:00"/>
    <x v="883"/>
    <x v="47"/>
    <x v="0"/>
    <x v="1"/>
    <x v="0"/>
    <x v="5"/>
    <x v="1"/>
    <x v="0"/>
    <x v="0"/>
    <x v="1"/>
    <n v="1"/>
    <n v="0"/>
    <n v="1"/>
    <x v="793"/>
    <n v="0"/>
    <n v="0"/>
    <x v="0"/>
    <n v="1"/>
    <x v="1"/>
    <x v="1"/>
    <x v="0"/>
  </r>
  <r>
    <x v="5638"/>
    <s v="28/01/2019"/>
    <x v="871"/>
    <x v="36"/>
    <x v="0"/>
    <x v="1"/>
    <x v="0"/>
    <x v="13"/>
    <x v="2"/>
    <x v="0"/>
    <x v="0"/>
    <x v="1"/>
    <n v="1"/>
    <n v="1"/>
    <n v="1"/>
    <x v="47"/>
    <n v="1"/>
    <n v="0"/>
    <x v="0"/>
    <n v="1"/>
    <x v="0"/>
    <x v="0"/>
    <x v="0"/>
  </r>
  <r>
    <x v="5639"/>
    <d v="2019-01-28T00:00:00"/>
    <x v="863"/>
    <x v="8"/>
    <x v="0"/>
    <x v="1"/>
    <x v="0"/>
    <x v="18"/>
    <x v="1"/>
    <x v="1"/>
    <x v="0"/>
    <x v="1"/>
    <n v="0"/>
    <n v="1"/>
    <n v="0"/>
    <x v="662"/>
    <n v="0"/>
    <n v="0"/>
    <x v="0"/>
    <n v="0"/>
    <x v="0"/>
    <x v="0"/>
    <x v="1"/>
  </r>
  <r>
    <x v="5640"/>
    <s v="28/01/2019"/>
    <x v="853"/>
    <x v="52"/>
    <x v="1"/>
    <x v="1"/>
    <x v="0"/>
    <x v="0"/>
    <x v="0"/>
    <x v="0"/>
    <x v="0"/>
    <x v="1"/>
    <n v="0"/>
    <n v="0"/>
    <n v="0"/>
    <x v="104"/>
    <n v="1"/>
    <n v="0"/>
    <x v="1"/>
    <n v="0"/>
    <x v="0"/>
    <x v="0"/>
    <x v="0"/>
  </r>
  <r>
    <x v="5641"/>
    <s v="28/01/2019"/>
    <x v="861"/>
    <x v="18"/>
    <x v="0"/>
    <x v="1"/>
    <x v="0"/>
    <x v="19"/>
    <x v="0"/>
    <x v="0"/>
    <x v="0"/>
    <x v="1"/>
    <n v="0"/>
    <n v="0"/>
    <n v="0"/>
    <x v="796"/>
    <n v="0"/>
    <n v="0"/>
    <x v="1"/>
    <n v="0"/>
    <x v="0"/>
    <x v="0"/>
    <x v="0"/>
  </r>
  <r>
    <x v="5642"/>
    <d v="2019-01-28T00:00:00"/>
    <x v="883"/>
    <x v="20"/>
    <x v="0"/>
    <x v="1"/>
    <x v="0"/>
    <x v="5"/>
    <x v="1"/>
    <x v="0"/>
    <x v="0"/>
    <x v="1"/>
    <n v="0"/>
    <n v="1"/>
    <n v="1"/>
    <x v="47"/>
    <n v="0"/>
    <n v="0"/>
    <x v="0"/>
    <n v="1"/>
    <x v="1"/>
    <x v="0"/>
    <x v="0"/>
  </r>
  <r>
    <x v="5643"/>
    <s v="28/01/2019"/>
    <x v="868"/>
    <x v="2"/>
    <x v="1"/>
    <x v="0"/>
    <x v="1"/>
    <x v="7"/>
    <x v="0"/>
    <x v="0"/>
    <x v="0"/>
    <x v="1"/>
    <n v="1"/>
    <n v="1"/>
    <n v="0"/>
    <x v="1019"/>
    <n v="0"/>
    <n v="0"/>
    <x v="0"/>
    <n v="0"/>
    <x v="0"/>
    <x v="0"/>
    <x v="0"/>
  </r>
  <r>
    <x v="5644"/>
    <s v="28/01/2019"/>
    <x v="876"/>
    <x v="61"/>
    <x v="1"/>
    <x v="1"/>
    <x v="1"/>
    <x v="5"/>
    <x v="0"/>
    <x v="0"/>
    <x v="0"/>
    <x v="1"/>
    <n v="1"/>
    <n v="1"/>
    <n v="0"/>
    <x v="343"/>
    <n v="0"/>
    <n v="0"/>
    <x v="1"/>
    <n v="0"/>
    <x v="0"/>
    <x v="0"/>
    <x v="0"/>
  </r>
  <r>
    <x v="5645"/>
    <s v="28/01/2019"/>
    <x v="823"/>
    <x v="18"/>
    <x v="0"/>
    <x v="1"/>
    <x v="1"/>
    <x v="10"/>
    <x v="0"/>
    <x v="0"/>
    <x v="0"/>
    <x v="1"/>
    <n v="0"/>
    <n v="0"/>
    <n v="1"/>
    <x v="1015"/>
    <n v="0"/>
    <n v="0"/>
    <x v="0"/>
    <n v="1"/>
    <x v="0"/>
    <x v="0"/>
    <x v="0"/>
  </r>
  <r>
    <x v="5646"/>
    <s v="28/01/2019"/>
    <x v="876"/>
    <x v="11"/>
    <x v="1"/>
    <x v="1"/>
    <x v="1"/>
    <x v="5"/>
    <x v="0"/>
    <x v="0"/>
    <x v="0"/>
    <x v="1"/>
    <n v="0"/>
    <n v="0"/>
    <n v="0"/>
    <x v="901"/>
    <n v="1"/>
    <n v="0"/>
    <x v="1"/>
    <n v="0"/>
    <x v="0"/>
    <x v="1"/>
    <x v="0"/>
  </r>
  <r>
    <x v="5647"/>
    <s v="28/01/2019"/>
    <x v="871"/>
    <x v="16"/>
    <x v="0"/>
    <x v="1"/>
    <x v="0"/>
    <x v="9"/>
    <x v="0"/>
    <x v="0"/>
    <x v="0"/>
    <x v="1"/>
    <n v="1"/>
    <n v="1"/>
    <n v="0"/>
    <x v="109"/>
    <n v="0"/>
    <n v="0"/>
    <x v="1"/>
    <n v="1"/>
    <x v="0"/>
    <x v="0"/>
    <x v="0"/>
  </r>
  <r>
    <x v="5648"/>
    <s v="29/01/2019"/>
    <x v="861"/>
    <x v="69"/>
    <x v="1"/>
    <x v="1"/>
    <x v="0"/>
    <x v="3"/>
    <x v="0"/>
    <x v="0"/>
    <x v="0"/>
    <x v="1"/>
    <n v="0"/>
    <n v="0"/>
    <n v="0"/>
    <x v="584"/>
    <n v="0"/>
    <n v="0"/>
    <x v="0"/>
    <n v="0"/>
    <x v="0"/>
    <x v="0"/>
    <x v="0"/>
  </r>
  <r>
    <x v="5649"/>
    <s v="29/01/2019"/>
    <x v="848"/>
    <x v="41"/>
    <x v="0"/>
    <x v="0"/>
    <x v="0"/>
    <x v="13"/>
    <x v="0"/>
    <x v="0"/>
    <x v="0"/>
    <x v="1"/>
    <n v="0"/>
    <n v="1"/>
    <n v="0"/>
    <x v="120"/>
    <n v="0"/>
    <n v="1"/>
    <x v="1"/>
    <n v="0"/>
    <x v="0"/>
    <x v="0"/>
    <x v="0"/>
  </r>
  <r>
    <x v="5650"/>
    <s v="29/01/2019"/>
    <x v="871"/>
    <x v="15"/>
    <x v="0"/>
    <x v="0"/>
    <x v="0"/>
    <x v="9"/>
    <x v="0"/>
    <x v="0"/>
    <x v="0"/>
    <x v="0"/>
    <n v="0"/>
    <n v="1"/>
    <n v="1"/>
    <x v="271"/>
    <n v="0"/>
    <n v="1"/>
    <x v="1"/>
    <n v="1"/>
    <x v="0"/>
    <x v="0"/>
    <x v="0"/>
  </r>
  <r>
    <x v="5651"/>
    <s v="29/01/2019"/>
    <x v="861"/>
    <x v="33"/>
    <x v="0"/>
    <x v="0"/>
    <x v="0"/>
    <x v="3"/>
    <x v="0"/>
    <x v="0"/>
    <x v="0"/>
    <x v="1"/>
    <n v="1"/>
    <n v="1"/>
    <n v="0"/>
    <x v="488"/>
    <n v="0"/>
    <n v="1"/>
    <x v="1"/>
    <n v="0"/>
    <x v="0"/>
    <x v="0"/>
    <x v="0"/>
  </r>
  <r>
    <x v="5652"/>
    <s v="29/01/2019"/>
    <x v="874"/>
    <x v="20"/>
    <x v="0"/>
    <x v="1"/>
    <x v="0"/>
    <x v="19"/>
    <x v="0"/>
    <x v="0"/>
    <x v="0"/>
    <x v="1"/>
    <n v="1"/>
    <n v="1"/>
    <n v="0"/>
    <x v="1115"/>
    <n v="0"/>
    <n v="1"/>
    <x v="0"/>
    <n v="1"/>
    <x v="0"/>
    <x v="0"/>
    <x v="0"/>
  </r>
  <r>
    <x v="5653"/>
    <d v="2019-01-29T00:00:00"/>
    <x v="882"/>
    <x v="20"/>
    <x v="0"/>
    <x v="1"/>
    <x v="0"/>
    <x v="5"/>
    <x v="1"/>
    <x v="0"/>
    <x v="0"/>
    <x v="1"/>
    <n v="1"/>
    <n v="1"/>
    <n v="0"/>
    <x v="461"/>
    <n v="0"/>
    <n v="1"/>
    <x v="0"/>
    <n v="1"/>
    <x v="1"/>
    <x v="0"/>
    <x v="0"/>
  </r>
  <r>
    <x v="5654"/>
    <d v="2019-01-29T00:00:00"/>
    <x v="883"/>
    <x v="31"/>
    <x v="0"/>
    <x v="1"/>
    <x v="0"/>
    <x v="18"/>
    <x v="1"/>
    <x v="0"/>
    <x v="0"/>
    <x v="1"/>
    <n v="0"/>
    <n v="0"/>
    <n v="0"/>
    <x v="1215"/>
    <n v="0"/>
    <n v="1"/>
    <x v="1"/>
    <n v="1"/>
    <x v="0"/>
    <x v="0"/>
    <x v="0"/>
  </r>
  <r>
    <x v="5655"/>
    <d v="2019-01-29T00:00:00"/>
    <x v="882"/>
    <x v="5"/>
    <x v="0"/>
    <x v="1"/>
    <x v="0"/>
    <x v="5"/>
    <x v="1"/>
    <x v="0"/>
    <x v="0"/>
    <x v="1"/>
    <n v="0"/>
    <n v="1"/>
    <n v="0"/>
    <x v="96"/>
    <n v="0"/>
    <n v="1"/>
    <x v="0"/>
    <n v="1"/>
    <x v="1"/>
    <x v="0"/>
    <x v="0"/>
  </r>
  <r>
    <x v="5656"/>
    <s v="29/01/2019"/>
    <x v="871"/>
    <x v="20"/>
    <x v="1"/>
    <x v="1"/>
    <x v="0"/>
    <x v="9"/>
    <x v="0"/>
    <x v="0"/>
    <x v="0"/>
    <x v="1"/>
    <n v="1"/>
    <n v="1"/>
    <n v="0"/>
    <x v="1216"/>
    <n v="0"/>
    <n v="1"/>
    <x v="0"/>
    <n v="0"/>
    <x v="0"/>
    <x v="0"/>
    <x v="0"/>
  </r>
  <r>
    <x v="5657"/>
    <s v="29/01/2019"/>
    <x v="853"/>
    <x v="2"/>
    <x v="0"/>
    <x v="0"/>
    <x v="1"/>
    <x v="5"/>
    <x v="0"/>
    <x v="0"/>
    <x v="0"/>
    <x v="1"/>
    <n v="0"/>
    <n v="1"/>
    <n v="0"/>
    <x v="101"/>
    <n v="0"/>
    <n v="1"/>
    <x v="1"/>
    <n v="0"/>
    <x v="0"/>
    <x v="0"/>
    <x v="0"/>
  </r>
  <r>
    <x v="5658"/>
    <s v="29/01/2019"/>
    <x v="871"/>
    <x v="35"/>
    <x v="1"/>
    <x v="1"/>
    <x v="1"/>
    <x v="9"/>
    <x v="0"/>
    <x v="0"/>
    <x v="0"/>
    <x v="1"/>
    <n v="1"/>
    <n v="1"/>
    <n v="0"/>
    <x v="757"/>
    <n v="1"/>
    <n v="1"/>
    <x v="1"/>
    <n v="0"/>
    <x v="0"/>
    <x v="0"/>
    <x v="0"/>
  </r>
  <r>
    <x v="5659"/>
    <s v="29/01/2019"/>
    <x v="871"/>
    <x v="35"/>
    <x v="1"/>
    <x v="1"/>
    <x v="1"/>
    <x v="9"/>
    <x v="0"/>
    <x v="0"/>
    <x v="0"/>
    <x v="1"/>
    <n v="1"/>
    <n v="1"/>
    <n v="0"/>
    <x v="757"/>
    <n v="1"/>
    <n v="1"/>
    <x v="1"/>
    <n v="0"/>
    <x v="0"/>
    <x v="0"/>
    <x v="0"/>
  </r>
  <r>
    <x v="5660"/>
    <s v="29/01/2019"/>
    <x v="865"/>
    <x v="9"/>
    <x v="0"/>
    <x v="0"/>
    <x v="0"/>
    <x v="10"/>
    <x v="0"/>
    <x v="0"/>
    <x v="0"/>
    <x v="1"/>
    <n v="0"/>
    <n v="0"/>
    <n v="0"/>
    <x v="499"/>
    <n v="0"/>
    <n v="0"/>
    <x v="0"/>
    <n v="0"/>
    <x v="0"/>
    <x v="0"/>
    <x v="0"/>
  </r>
  <r>
    <x v="5661"/>
    <s v="29/01/2019"/>
    <x v="865"/>
    <x v="45"/>
    <x v="1"/>
    <x v="0"/>
    <x v="0"/>
    <x v="10"/>
    <x v="0"/>
    <x v="0"/>
    <x v="0"/>
    <x v="1"/>
    <n v="1"/>
    <n v="1"/>
    <n v="0"/>
    <x v="482"/>
    <n v="0"/>
    <n v="0"/>
    <x v="1"/>
    <n v="0"/>
    <x v="0"/>
    <x v="0"/>
    <x v="0"/>
  </r>
  <r>
    <x v="5662"/>
    <d v="2019-01-29T00:00:00"/>
    <x v="883"/>
    <x v="10"/>
    <x v="0"/>
    <x v="1"/>
    <x v="0"/>
    <x v="18"/>
    <x v="1"/>
    <x v="0"/>
    <x v="0"/>
    <x v="1"/>
    <n v="0"/>
    <n v="0"/>
    <n v="0"/>
    <x v="1217"/>
    <n v="0"/>
    <n v="0"/>
    <x v="0"/>
    <n v="0"/>
    <x v="1"/>
    <x v="0"/>
    <x v="0"/>
  </r>
  <r>
    <x v="5663"/>
    <s v="29/01/2019"/>
    <x v="884"/>
    <x v="36"/>
    <x v="0"/>
    <x v="1"/>
    <x v="0"/>
    <x v="25"/>
    <x v="0"/>
    <x v="0"/>
    <x v="0"/>
    <x v="1"/>
    <n v="1"/>
    <n v="1"/>
    <n v="0"/>
    <x v="492"/>
    <n v="0"/>
    <n v="0"/>
    <x v="1"/>
    <n v="0"/>
    <x v="0"/>
    <x v="1"/>
    <x v="0"/>
  </r>
  <r>
    <x v="5664"/>
    <s v="29/01/2019"/>
    <x v="826"/>
    <x v="7"/>
    <x v="0"/>
    <x v="1"/>
    <x v="0"/>
    <x v="2"/>
    <x v="0"/>
    <x v="0"/>
    <x v="0"/>
    <x v="1"/>
    <n v="1"/>
    <n v="1"/>
    <n v="0"/>
    <x v="132"/>
    <n v="0"/>
    <n v="0"/>
    <x v="1"/>
    <n v="0"/>
    <x v="0"/>
    <x v="0"/>
    <x v="0"/>
  </r>
  <r>
    <x v="5665"/>
    <s v="29/01/2019"/>
    <x v="868"/>
    <x v="22"/>
    <x v="0"/>
    <x v="1"/>
    <x v="0"/>
    <x v="0"/>
    <x v="0"/>
    <x v="0"/>
    <x v="0"/>
    <x v="0"/>
    <n v="1"/>
    <n v="1"/>
    <n v="0"/>
    <x v="55"/>
    <n v="0"/>
    <n v="0"/>
    <x v="1"/>
    <n v="0"/>
    <x v="0"/>
    <x v="1"/>
    <x v="0"/>
  </r>
  <r>
    <x v="5666"/>
    <s v="29/01/2019"/>
    <x v="826"/>
    <x v="13"/>
    <x v="0"/>
    <x v="1"/>
    <x v="0"/>
    <x v="2"/>
    <x v="0"/>
    <x v="0"/>
    <x v="0"/>
    <x v="0"/>
    <n v="1"/>
    <n v="1"/>
    <n v="1"/>
    <x v="1218"/>
    <n v="0"/>
    <n v="0"/>
    <x v="0"/>
    <n v="1"/>
    <x v="0"/>
    <x v="0"/>
    <x v="0"/>
  </r>
  <r>
    <x v="5667"/>
    <s v="29/01/2019"/>
    <x v="871"/>
    <x v="2"/>
    <x v="1"/>
    <x v="1"/>
    <x v="1"/>
    <x v="9"/>
    <x v="0"/>
    <x v="0"/>
    <x v="0"/>
    <x v="1"/>
    <n v="1"/>
    <n v="1"/>
    <n v="0"/>
    <x v="101"/>
    <n v="0"/>
    <n v="0"/>
    <x v="1"/>
    <n v="0"/>
    <x v="0"/>
    <x v="0"/>
    <x v="0"/>
  </r>
  <r>
    <x v="5668"/>
    <s v="29/01/2019"/>
    <x v="871"/>
    <x v="2"/>
    <x v="1"/>
    <x v="1"/>
    <x v="1"/>
    <x v="9"/>
    <x v="0"/>
    <x v="0"/>
    <x v="0"/>
    <x v="1"/>
    <n v="1"/>
    <n v="1"/>
    <n v="0"/>
    <x v="101"/>
    <n v="0"/>
    <n v="0"/>
    <x v="1"/>
    <n v="0"/>
    <x v="0"/>
    <x v="0"/>
    <x v="0"/>
  </r>
  <r>
    <x v="5669"/>
    <s v="29/01/2019"/>
    <x v="868"/>
    <x v="37"/>
    <x v="0"/>
    <x v="1"/>
    <x v="1"/>
    <x v="0"/>
    <x v="0"/>
    <x v="0"/>
    <x v="0"/>
    <x v="1"/>
    <n v="0"/>
    <n v="1"/>
    <n v="1"/>
    <x v="19"/>
    <n v="1"/>
    <n v="0"/>
    <x v="1"/>
    <n v="1"/>
    <x v="0"/>
    <x v="0"/>
    <x v="0"/>
  </r>
  <r>
    <x v="5670"/>
    <d v="2019-01-29T00:00:00"/>
    <x v="870"/>
    <x v="3"/>
    <x v="1"/>
    <x v="1"/>
    <x v="0"/>
    <x v="13"/>
    <x v="0"/>
    <x v="0"/>
    <x v="0"/>
    <x v="1"/>
    <n v="1"/>
    <n v="0"/>
    <n v="0"/>
    <x v="504"/>
    <n v="1"/>
    <n v="0"/>
    <x v="1"/>
    <n v="0"/>
    <x v="0"/>
    <x v="1"/>
    <x v="0"/>
  </r>
  <r>
    <x v="5671"/>
    <s v="29/01/2019"/>
    <x v="861"/>
    <x v="43"/>
    <x v="0"/>
    <x v="1"/>
    <x v="1"/>
    <x v="10"/>
    <x v="0"/>
    <x v="0"/>
    <x v="0"/>
    <x v="0"/>
    <n v="0"/>
    <n v="0"/>
    <n v="0"/>
    <x v="30"/>
    <n v="0"/>
    <n v="0"/>
    <x v="0"/>
    <n v="0"/>
    <x v="0"/>
    <x v="0"/>
    <x v="0"/>
  </r>
  <r>
    <x v="5672"/>
    <s v="30/01/2019"/>
    <x v="885"/>
    <x v="5"/>
    <x v="1"/>
    <x v="1"/>
    <x v="0"/>
    <x v="47"/>
    <x v="0"/>
    <x v="0"/>
    <x v="0"/>
    <x v="1"/>
    <n v="0"/>
    <n v="0"/>
    <n v="0"/>
    <x v="621"/>
    <n v="1"/>
    <n v="0"/>
    <x v="0"/>
    <n v="0"/>
    <x v="0"/>
    <x v="0"/>
    <x v="0"/>
  </r>
  <r>
    <x v="5673"/>
    <s v="30/01/2019"/>
    <x v="826"/>
    <x v="27"/>
    <x v="1"/>
    <x v="0"/>
    <x v="0"/>
    <x v="13"/>
    <x v="0"/>
    <x v="0"/>
    <x v="0"/>
    <x v="1"/>
    <n v="1"/>
    <n v="1"/>
    <n v="0"/>
    <x v="866"/>
    <n v="0"/>
    <n v="1"/>
    <x v="0"/>
    <n v="0"/>
    <x v="0"/>
    <x v="0"/>
    <x v="0"/>
  </r>
  <r>
    <x v="5674"/>
    <d v="2019-01-30T00:00:00"/>
    <x v="861"/>
    <x v="9"/>
    <x v="0"/>
    <x v="1"/>
    <x v="0"/>
    <x v="37"/>
    <x v="1"/>
    <x v="0"/>
    <x v="0"/>
    <x v="1"/>
    <n v="0"/>
    <n v="0"/>
    <n v="0"/>
    <x v="277"/>
    <n v="0"/>
    <n v="1"/>
    <x v="0"/>
    <n v="0"/>
    <x v="0"/>
    <x v="0"/>
    <x v="0"/>
  </r>
  <r>
    <x v="5675"/>
    <s v="30/01/2019"/>
    <x v="826"/>
    <x v="10"/>
    <x v="0"/>
    <x v="1"/>
    <x v="0"/>
    <x v="13"/>
    <x v="0"/>
    <x v="0"/>
    <x v="0"/>
    <x v="1"/>
    <n v="1"/>
    <n v="1"/>
    <n v="0"/>
    <x v="197"/>
    <n v="0"/>
    <n v="1"/>
    <x v="1"/>
    <n v="0"/>
    <x v="0"/>
    <x v="0"/>
    <x v="0"/>
  </r>
  <r>
    <x v="5676"/>
    <s v="30/01/2019"/>
    <x v="861"/>
    <x v="37"/>
    <x v="1"/>
    <x v="1"/>
    <x v="0"/>
    <x v="10"/>
    <x v="0"/>
    <x v="0"/>
    <x v="0"/>
    <x v="1"/>
    <n v="0"/>
    <n v="0"/>
    <n v="0"/>
    <x v="904"/>
    <n v="0"/>
    <n v="1"/>
    <x v="0"/>
    <n v="0"/>
    <x v="0"/>
    <x v="0"/>
    <x v="0"/>
  </r>
  <r>
    <x v="5677"/>
    <s v="30/01/2019"/>
    <x v="871"/>
    <x v="26"/>
    <x v="0"/>
    <x v="1"/>
    <x v="0"/>
    <x v="19"/>
    <x v="0"/>
    <x v="0"/>
    <x v="0"/>
    <x v="1"/>
    <n v="0"/>
    <n v="1"/>
    <n v="0"/>
    <x v="571"/>
    <n v="0"/>
    <n v="1"/>
    <x v="1"/>
    <n v="0"/>
    <x v="0"/>
    <x v="0"/>
    <x v="0"/>
  </r>
  <r>
    <x v="5678"/>
    <s v="30/01/2019"/>
    <x v="871"/>
    <x v="26"/>
    <x v="0"/>
    <x v="1"/>
    <x v="0"/>
    <x v="19"/>
    <x v="0"/>
    <x v="0"/>
    <x v="0"/>
    <x v="1"/>
    <n v="0"/>
    <n v="1"/>
    <n v="0"/>
    <x v="571"/>
    <n v="0"/>
    <n v="1"/>
    <x v="1"/>
    <n v="0"/>
    <x v="0"/>
    <x v="0"/>
    <x v="0"/>
  </r>
  <r>
    <x v="5679"/>
    <s v="30/01/2019"/>
    <x v="853"/>
    <x v="46"/>
    <x v="0"/>
    <x v="1"/>
    <x v="1"/>
    <x v="18"/>
    <x v="2"/>
    <x v="0"/>
    <x v="0"/>
    <x v="1"/>
    <n v="0"/>
    <n v="0"/>
    <n v="0"/>
    <x v="817"/>
    <n v="0"/>
    <n v="1"/>
    <x v="1"/>
    <n v="0"/>
    <x v="0"/>
    <x v="0"/>
    <x v="0"/>
  </r>
  <r>
    <x v="5680"/>
    <s v="30/01/2019"/>
    <x v="877"/>
    <x v="9"/>
    <x v="0"/>
    <x v="0"/>
    <x v="0"/>
    <x v="4"/>
    <x v="2"/>
    <x v="0"/>
    <x v="1"/>
    <x v="1"/>
    <n v="0"/>
    <n v="0"/>
    <n v="1"/>
    <x v="408"/>
    <n v="0"/>
    <n v="0"/>
    <x v="0"/>
    <n v="1"/>
    <x v="0"/>
    <x v="0"/>
    <x v="1"/>
  </r>
  <r>
    <x v="5681"/>
    <s v="30/01/2019"/>
    <x v="871"/>
    <x v="20"/>
    <x v="1"/>
    <x v="1"/>
    <x v="0"/>
    <x v="19"/>
    <x v="0"/>
    <x v="0"/>
    <x v="0"/>
    <x v="0"/>
    <n v="1"/>
    <n v="1"/>
    <n v="1"/>
    <x v="980"/>
    <n v="0"/>
    <n v="0"/>
    <x v="0"/>
    <n v="1"/>
    <x v="0"/>
    <x v="0"/>
    <x v="0"/>
  </r>
  <r>
    <x v="5682"/>
    <s v="30/01/2019"/>
    <x v="871"/>
    <x v="20"/>
    <x v="1"/>
    <x v="1"/>
    <x v="0"/>
    <x v="19"/>
    <x v="0"/>
    <x v="0"/>
    <x v="0"/>
    <x v="0"/>
    <n v="1"/>
    <n v="1"/>
    <n v="1"/>
    <x v="980"/>
    <n v="0"/>
    <n v="0"/>
    <x v="0"/>
    <n v="1"/>
    <x v="0"/>
    <x v="0"/>
    <x v="0"/>
  </r>
  <r>
    <x v="5683"/>
    <d v="2019-01-30T00:00:00"/>
    <x v="886"/>
    <x v="2"/>
    <x v="0"/>
    <x v="1"/>
    <x v="0"/>
    <x v="5"/>
    <x v="1"/>
    <x v="0"/>
    <x v="0"/>
    <x v="1"/>
    <n v="0"/>
    <n v="1"/>
    <n v="0"/>
    <x v="845"/>
    <n v="0"/>
    <n v="0"/>
    <x v="0"/>
    <n v="1"/>
    <x v="1"/>
    <x v="0"/>
    <x v="0"/>
  </r>
  <r>
    <x v="5684"/>
    <s v="30/01/2019"/>
    <x v="874"/>
    <x v="2"/>
    <x v="0"/>
    <x v="1"/>
    <x v="0"/>
    <x v="3"/>
    <x v="0"/>
    <x v="0"/>
    <x v="0"/>
    <x v="1"/>
    <n v="0"/>
    <n v="0"/>
    <n v="0"/>
    <x v="401"/>
    <n v="0"/>
    <n v="0"/>
    <x v="1"/>
    <n v="1"/>
    <x v="0"/>
    <x v="0"/>
    <x v="0"/>
  </r>
  <r>
    <x v="5685"/>
    <s v="30/01/2019"/>
    <x v="874"/>
    <x v="2"/>
    <x v="0"/>
    <x v="1"/>
    <x v="0"/>
    <x v="3"/>
    <x v="0"/>
    <x v="0"/>
    <x v="0"/>
    <x v="1"/>
    <n v="0"/>
    <n v="0"/>
    <n v="0"/>
    <x v="401"/>
    <n v="0"/>
    <n v="0"/>
    <x v="1"/>
    <n v="1"/>
    <x v="0"/>
    <x v="0"/>
    <x v="0"/>
  </r>
  <r>
    <x v="5686"/>
    <s v="30/01/2019"/>
    <x v="877"/>
    <x v="8"/>
    <x v="0"/>
    <x v="1"/>
    <x v="0"/>
    <x v="4"/>
    <x v="0"/>
    <x v="0"/>
    <x v="0"/>
    <x v="1"/>
    <n v="0"/>
    <n v="1"/>
    <n v="1"/>
    <x v="112"/>
    <n v="0"/>
    <n v="0"/>
    <x v="0"/>
    <n v="1"/>
    <x v="0"/>
    <x v="0"/>
    <x v="0"/>
  </r>
  <r>
    <x v="5687"/>
    <s v="30/01/2019"/>
    <x v="877"/>
    <x v="8"/>
    <x v="0"/>
    <x v="1"/>
    <x v="0"/>
    <x v="4"/>
    <x v="0"/>
    <x v="0"/>
    <x v="0"/>
    <x v="1"/>
    <n v="0"/>
    <n v="1"/>
    <n v="1"/>
    <x v="112"/>
    <n v="0"/>
    <n v="0"/>
    <x v="0"/>
    <n v="1"/>
    <x v="0"/>
    <x v="0"/>
    <x v="0"/>
  </r>
  <r>
    <x v="5688"/>
    <s v="30/01/2019"/>
    <x v="868"/>
    <x v="46"/>
    <x v="0"/>
    <x v="0"/>
    <x v="1"/>
    <x v="5"/>
    <x v="0"/>
    <x v="0"/>
    <x v="0"/>
    <x v="1"/>
    <n v="1"/>
    <n v="1"/>
    <n v="1"/>
    <x v="10"/>
    <n v="0"/>
    <n v="0"/>
    <x v="1"/>
    <n v="1"/>
    <x v="0"/>
    <x v="0"/>
    <x v="0"/>
  </r>
  <r>
    <x v="5689"/>
    <s v="30/01/2019"/>
    <x v="887"/>
    <x v="51"/>
    <x v="1"/>
    <x v="1"/>
    <x v="1"/>
    <x v="11"/>
    <x v="0"/>
    <x v="0"/>
    <x v="0"/>
    <x v="1"/>
    <n v="0"/>
    <n v="1"/>
    <n v="0"/>
    <x v="153"/>
    <n v="1"/>
    <n v="0"/>
    <x v="0"/>
    <n v="0"/>
    <x v="0"/>
    <x v="0"/>
    <x v="0"/>
  </r>
  <r>
    <x v="5690"/>
    <s v="31/01/2019"/>
    <x v="823"/>
    <x v="14"/>
    <x v="0"/>
    <x v="1"/>
    <x v="1"/>
    <x v="5"/>
    <x v="0"/>
    <x v="0"/>
    <x v="0"/>
    <x v="1"/>
    <n v="1"/>
    <n v="1"/>
    <n v="0"/>
    <x v="132"/>
    <n v="0"/>
    <n v="0"/>
    <x v="1"/>
    <n v="0"/>
    <x v="0"/>
    <x v="0"/>
    <x v="0"/>
  </r>
  <r>
    <x v="5691"/>
    <s v="31/01/2019"/>
    <x v="871"/>
    <x v="18"/>
    <x v="1"/>
    <x v="1"/>
    <x v="0"/>
    <x v="3"/>
    <x v="0"/>
    <x v="0"/>
    <x v="0"/>
    <x v="1"/>
    <n v="1"/>
    <n v="1"/>
    <n v="1"/>
    <x v="605"/>
    <n v="1"/>
    <n v="1"/>
    <x v="0"/>
    <n v="1"/>
    <x v="0"/>
    <x v="0"/>
    <x v="0"/>
  </r>
  <r>
    <x v="5692"/>
    <s v="31/01/2019"/>
    <x v="871"/>
    <x v="18"/>
    <x v="1"/>
    <x v="1"/>
    <x v="0"/>
    <x v="3"/>
    <x v="0"/>
    <x v="0"/>
    <x v="0"/>
    <x v="1"/>
    <n v="1"/>
    <n v="1"/>
    <n v="1"/>
    <x v="605"/>
    <n v="1"/>
    <n v="1"/>
    <x v="0"/>
    <n v="1"/>
    <x v="0"/>
    <x v="0"/>
    <x v="0"/>
  </r>
  <r>
    <x v="5693"/>
    <d v="2019-01-31T00:00:00"/>
    <x v="888"/>
    <x v="47"/>
    <x v="0"/>
    <x v="1"/>
    <x v="0"/>
    <x v="11"/>
    <x v="1"/>
    <x v="0"/>
    <x v="0"/>
    <x v="1"/>
    <n v="1"/>
    <n v="1"/>
    <n v="0"/>
    <x v="879"/>
    <n v="0"/>
    <n v="1"/>
    <x v="0"/>
    <n v="0"/>
    <x v="1"/>
    <x v="0"/>
    <x v="0"/>
  </r>
  <r>
    <x v="5694"/>
    <d v="2019-01-31T00:00:00"/>
    <x v="870"/>
    <x v="35"/>
    <x v="1"/>
    <x v="1"/>
    <x v="0"/>
    <x v="9"/>
    <x v="1"/>
    <x v="0"/>
    <x v="0"/>
    <x v="1"/>
    <n v="0"/>
    <n v="0"/>
    <n v="0"/>
    <x v="609"/>
    <n v="0"/>
    <n v="1"/>
    <x v="1"/>
    <n v="0"/>
    <x v="1"/>
    <x v="0"/>
    <x v="0"/>
  </r>
  <r>
    <x v="5695"/>
    <s v="31/01/2019"/>
    <x v="874"/>
    <x v="9"/>
    <x v="0"/>
    <x v="1"/>
    <x v="0"/>
    <x v="10"/>
    <x v="0"/>
    <x v="0"/>
    <x v="0"/>
    <x v="0"/>
    <n v="1"/>
    <n v="1"/>
    <n v="0"/>
    <x v="949"/>
    <n v="0"/>
    <n v="1"/>
    <x v="1"/>
    <n v="0"/>
    <x v="0"/>
    <x v="0"/>
    <x v="0"/>
  </r>
  <r>
    <x v="5696"/>
    <s v="31/01/2019"/>
    <x v="874"/>
    <x v="9"/>
    <x v="0"/>
    <x v="1"/>
    <x v="0"/>
    <x v="10"/>
    <x v="0"/>
    <x v="0"/>
    <x v="0"/>
    <x v="0"/>
    <n v="1"/>
    <n v="1"/>
    <n v="0"/>
    <x v="949"/>
    <n v="0"/>
    <n v="1"/>
    <x v="1"/>
    <n v="0"/>
    <x v="0"/>
    <x v="0"/>
    <x v="0"/>
  </r>
  <r>
    <x v="5697"/>
    <s v="31/01/2019"/>
    <x v="887"/>
    <x v="0"/>
    <x v="0"/>
    <x v="1"/>
    <x v="0"/>
    <x v="8"/>
    <x v="2"/>
    <x v="1"/>
    <x v="1"/>
    <x v="1"/>
    <n v="0"/>
    <n v="1"/>
    <n v="0"/>
    <x v="520"/>
    <n v="0"/>
    <n v="1"/>
    <x v="1"/>
    <n v="0"/>
    <x v="0"/>
    <x v="0"/>
    <x v="2"/>
  </r>
  <r>
    <x v="5698"/>
    <s v="31/01/2019"/>
    <x v="823"/>
    <x v="9"/>
    <x v="0"/>
    <x v="1"/>
    <x v="0"/>
    <x v="5"/>
    <x v="2"/>
    <x v="0"/>
    <x v="0"/>
    <x v="1"/>
    <n v="1"/>
    <n v="1"/>
    <n v="0"/>
    <x v="48"/>
    <n v="1"/>
    <n v="1"/>
    <x v="0"/>
    <n v="1"/>
    <x v="0"/>
    <x v="0"/>
    <x v="0"/>
  </r>
  <r>
    <x v="5699"/>
    <s v="31/01/2019"/>
    <x v="861"/>
    <x v="38"/>
    <x v="0"/>
    <x v="1"/>
    <x v="0"/>
    <x v="7"/>
    <x v="0"/>
    <x v="0"/>
    <x v="0"/>
    <x v="1"/>
    <n v="0"/>
    <n v="1"/>
    <n v="0"/>
    <x v="342"/>
    <n v="0"/>
    <n v="1"/>
    <x v="1"/>
    <n v="0"/>
    <x v="0"/>
    <x v="0"/>
    <x v="0"/>
  </r>
  <r>
    <x v="5700"/>
    <s v="31/01/2019"/>
    <x v="887"/>
    <x v="9"/>
    <x v="1"/>
    <x v="1"/>
    <x v="0"/>
    <x v="8"/>
    <x v="0"/>
    <x v="0"/>
    <x v="0"/>
    <x v="1"/>
    <n v="1"/>
    <n v="1"/>
    <n v="0"/>
    <x v="104"/>
    <n v="0"/>
    <n v="1"/>
    <x v="1"/>
    <n v="0"/>
    <x v="0"/>
    <x v="0"/>
    <x v="0"/>
  </r>
  <r>
    <x v="5701"/>
    <s v="31/01/2019"/>
    <x v="874"/>
    <x v="26"/>
    <x v="0"/>
    <x v="1"/>
    <x v="1"/>
    <x v="10"/>
    <x v="0"/>
    <x v="0"/>
    <x v="0"/>
    <x v="0"/>
    <n v="0"/>
    <n v="1"/>
    <n v="0"/>
    <x v="158"/>
    <n v="0"/>
    <n v="1"/>
    <x v="1"/>
    <n v="0"/>
    <x v="0"/>
    <x v="0"/>
    <x v="0"/>
  </r>
  <r>
    <x v="5702"/>
    <s v="31/01/2019"/>
    <x v="872"/>
    <x v="26"/>
    <x v="0"/>
    <x v="1"/>
    <x v="1"/>
    <x v="2"/>
    <x v="0"/>
    <x v="0"/>
    <x v="0"/>
    <x v="1"/>
    <n v="0"/>
    <n v="1"/>
    <n v="0"/>
    <x v="820"/>
    <n v="0"/>
    <n v="1"/>
    <x v="0"/>
    <n v="0"/>
    <x v="0"/>
    <x v="0"/>
    <x v="0"/>
  </r>
  <r>
    <x v="5703"/>
    <s v="31/01/2019"/>
    <x v="871"/>
    <x v="26"/>
    <x v="1"/>
    <x v="1"/>
    <x v="1"/>
    <x v="3"/>
    <x v="0"/>
    <x v="0"/>
    <x v="0"/>
    <x v="1"/>
    <n v="1"/>
    <n v="1"/>
    <n v="0"/>
    <x v="802"/>
    <n v="1"/>
    <n v="1"/>
    <x v="1"/>
    <n v="0"/>
    <x v="0"/>
    <x v="0"/>
    <x v="0"/>
  </r>
  <r>
    <x v="5704"/>
    <s v="31/01/2019"/>
    <x v="865"/>
    <x v="25"/>
    <x v="1"/>
    <x v="0"/>
    <x v="0"/>
    <x v="0"/>
    <x v="0"/>
    <x v="0"/>
    <x v="0"/>
    <x v="1"/>
    <n v="1"/>
    <n v="1"/>
    <n v="0"/>
    <x v="660"/>
    <n v="0"/>
    <n v="0"/>
    <x v="1"/>
    <n v="0"/>
    <x v="0"/>
    <x v="0"/>
    <x v="0"/>
  </r>
  <r>
    <x v="5705"/>
    <s v="31/01/2019"/>
    <x v="826"/>
    <x v="18"/>
    <x v="1"/>
    <x v="0"/>
    <x v="0"/>
    <x v="9"/>
    <x v="0"/>
    <x v="0"/>
    <x v="0"/>
    <x v="1"/>
    <n v="1"/>
    <n v="1"/>
    <n v="0"/>
    <x v="1"/>
    <n v="1"/>
    <n v="0"/>
    <x v="0"/>
    <n v="0"/>
    <x v="0"/>
    <x v="0"/>
    <x v="0"/>
  </r>
  <r>
    <x v="5706"/>
    <s v="31/01/2019"/>
    <x v="861"/>
    <x v="33"/>
    <x v="0"/>
    <x v="0"/>
    <x v="0"/>
    <x v="7"/>
    <x v="0"/>
    <x v="0"/>
    <x v="0"/>
    <x v="1"/>
    <n v="1"/>
    <n v="1"/>
    <n v="0"/>
    <x v="594"/>
    <n v="0"/>
    <n v="0"/>
    <x v="1"/>
    <n v="0"/>
    <x v="0"/>
    <x v="0"/>
    <x v="0"/>
  </r>
  <r>
    <x v="5707"/>
    <s v="31/01/2019"/>
    <x v="887"/>
    <x v="2"/>
    <x v="1"/>
    <x v="0"/>
    <x v="0"/>
    <x v="8"/>
    <x v="2"/>
    <x v="0"/>
    <x v="0"/>
    <x v="0"/>
    <n v="1"/>
    <n v="1"/>
    <n v="1"/>
    <x v="93"/>
    <n v="0"/>
    <n v="0"/>
    <x v="0"/>
    <n v="1"/>
    <x v="0"/>
    <x v="1"/>
    <x v="0"/>
  </r>
  <r>
    <x v="5708"/>
    <s v="31/01/2019"/>
    <x v="865"/>
    <x v="44"/>
    <x v="1"/>
    <x v="0"/>
    <x v="0"/>
    <x v="0"/>
    <x v="0"/>
    <x v="0"/>
    <x v="0"/>
    <x v="1"/>
    <n v="0"/>
    <n v="0"/>
    <n v="0"/>
    <x v="609"/>
    <n v="1"/>
    <n v="0"/>
    <x v="0"/>
    <n v="0"/>
    <x v="0"/>
    <x v="0"/>
    <x v="0"/>
  </r>
  <r>
    <x v="5709"/>
    <s v="31/01/2019"/>
    <x v="874"/>
    <x v="16"/>
    <x v="0"/>
    <x v="0"/>
    <x v="0"/>
    <x v="10"/>
    <x v="0"/>
    <x v="0"/>
    <x v="0"/>
    <x v="1"/>
    <n v="0"/>
    <n v="0"/>
    <n v="0"/>
    <x v="217"/>
    <n v="0"/>
    <n v="0"/>
    <x v="0"/>
    <n v="0"/>
    <x v="0"/>
    <x v="0"/>
    <x v="0"/>
  </r>
  <r>
    <x v="5710"/>
    <s v="31/01/2019"/>
    <x v="881"/>
    <x v="0"/>
    <x v="1"/>
    <x v="1"/>
    <x v="0"/>
    <x v="13"/>
    <x v="0"/>
    <x v="0"/>
    <x v="0"/>
    <x v="1"/>
    <n v="0"/>
    <n v="1"/>
    <n v="0"/>
    <x v="653"/>
    <n v="0"/>
    <n v="0"/>
    <x v="0"/>
    <n v="0"/>
    <x v="0"/>
    <x v="0"/>
    <x v="0"/>
  </r>
  <r>
    <x v="5711"/>
    <s v="31/01/2019"/>
    <x v="871"/>
    <x v="8"/>
    <x v="0"/>
    <x v="1"/>
    <x v="0"/>
    <x v="3"/>
    <x v="0"/>
    <x v="0"/>
    <x v="0"/>
    <x v="0"/>
    <n v="1"/>
    <n v="1"/>
    <n v="1"/>
    <x v="841"/>
    <n v="1"/>
    <n v="0"/>
    <x v="0"/>
    <n v="1"/>
    <x v="0"/>
    <x v="0"/>
    <x v="0"/>
  </r>
  <r>
    <x v="5712"/>
    <s v="31/01/2019"/>
    <x v="871"/>
    <x v="8"/>
    <x v="0"/>
    <x v="1"/>
    <x v="0"/>
    <x v="3"/>
    <x v="0"/>
    <x v="0"/>
    <x v="0"/>
    <x v="0"/>
    <n v="1"/>
    <n v="1"/>
    <n v="1"/>
    <x v="841"/>
    <n v="1"/>
    <n v="0"/>
    <x v="0"/>
    <n v="1"/>
    <x v="0"/>
    <x v="0"/>
    <x v="0"/>
  </r>
  <r>
    <x v="5713"/>
    <d v="2019-01-31T00:00:00"/>
    <x v="886"/>
    <x v="38"/>
    <x v="1"/>
    <x v="1"/>
    <x v="0"/>
    <x v="18"/>
    <x v="1"/>
    <x v="0"/>
    <x v="0"/>
    <x v="1"/>
    <n v="0"/>
    <n v="0"/>
    <n v="0"/>
    <x v="1219"/>
    <n v="0"/>
    <n v="0"/>
    <x v="0"/>
    <n v="0"/>
    <x v="0"/>
    <x v="0"/>
    <x v="0"/>
  </r>
  <r>
    <x v="5714"/>
    <d v="2019-01-31T00:00:00"/>
    <x v="795"/>
    <x v="46"/>
    <x v="0"/>
    <x v="1"/>
    <x v="0"/>
    <x v="5"/>
    <x v="1"/>
    <x v="0"/>
    <x v="0"/>
    <x v="0"/>
    <n v="1"/>
    <n v="0"/>
    <n v="1"/>
    <x v="10"/>
    <n v="0"/>
    <n v="0"/>
    <x v="1"/>
    <n v="1"/>
    <x v="0"/>
    <x v="0"/>
    <x v="0"/>
  </r>
  <r>
    <x v="5715"/>
    <s v="31/01/2019"/>
    <x v="879"/>
    <x v="10"/>
    <x v="1"/>
    <x v="1"/>
    <x v="0"/>
    <x v="11"/>
    <x v="0"/>
    <x v="0"/>
    <x v="0"/>
    <x v="1"/>
    <n v="1"/>
    <n v="1"/>
    <n v="0"/>
    <x v="661"/>
    <n v="1"/>
    <n v="0"/>
    <x v="1"/>
    <n v="0"/>
    <x v="0"/>
    <x v="1"/>
    <x v="0"/>
  </r>
  <r>
    <x v="5716"/>
    <s v="31/01/2019"/>
    <x v="889"/>
    <x v="15"/>
    <x v="1"/>
    <x v="1"/>
    <x v="0"/>
    <x v="23"/>
    <x v="2"/>
    <x v="0"/>
    <x v="0"/>
    <x v="1"/>
    <n v="1"/>
    <n v="1"/>
    <n v="1"/>
    <x v="16"/>
    <n v="1"/>
    <n v="0"/>
    <x v="1"/>
    <n v="1"/>
    <x v="0"/>
    <x v="1"/>
    <x v="0"/>
  </r>
  <r>
    <x v="5717"/>
    <s v="31/01/2019"/>
    <x v="862"/>
    <x v="9"/>
    <x v="0"/>
    <x v="1"/>
    <x v="1"/>
    <x v="4"/>
    <x v="0"/>
    <x v="0"/>
    <x v="0"/>
    <x v="0"/>
    <n v="1"/>
    <n v="1"/>
    <n v="1"/>
    <x v="1220"/>
    <n v="1"/>
    <n v="0"/>
    <x v="0"/>
    <n v="1"/>
    <x v="0"/>
    <x v="1"/>
    <x v="0"/>
  </r>
  <r>
    <x v="5718"/>
    <s v="31/01/2019"/>
    <x v="826"/>
    <x v="22"/>
    <x v="1"/>
    <x v="1"/>
    <x v="1"/>
    <x v="9"/>
    <x v="2"/>
    <x v="0"/>
    <x v="0"/>
    <x v="1"/>
    <n v="1"/>
    <n v="1"/>
    <n v="0"/>
    <x v="685"/>
    <n v="0"/>
    <n v="0"/>
    <x v="0"/>
    <n v="1"/>
    <x v="0"/>
    <x v="0"/>
    <x v="0"/>
  </r>
  <r>
    <x v="5719"/>
    <s v="31/01/2019"/>
    <x v="848"/>
    <x v="11"/>
    <x v="0"/>
    <x v="1"/>
    <x v="1"/>
    <x v="19"/>
    <x v="0"/>
    <x v="0"/>
    <x v="0"/>
    <x v="1"/>
    <n v="0"/>
    <n v="1"/>
    <n v="0"/>
    <x v="557"/>
    <n v="0"/>
    <n v="0"/>
    <x v="1"/>
    <n v="0"/>
    <x v="0"/>
    <x v="0"/>
    <x v="0"/>
  </r>
  <r>
    <x v="5720"/>
    <d v="2019-02-01T00:00:00"/>
    <x v="795"/>
    <x v="6"/>
    <x v="0"/>
    <x v="1"/>
    <x v="0"/>
    <x v="18"/>
    <x v="1"/>
    <x v="0"/>
    <x v="0"/>
    <x v="1"/>
    <n v="1"/>
    <n v="1"/>
    <n v="1"/>
    <x v="1221"/>
    <n v="1"/>
    <n v="0"/>
    <x v="0"/>
    <n v="1"/>
    <x v="0"/>
    <x v="0"/>
    <x v="0"/>
  </r>
  <r>
    <x v="5721"/>
    <d v="2019-01-02T00:00:00"/>
    <x v="848"/>
    <x v="38"/>
    <x v="0"/>
    <x v="1"/>
    <x v="0"/>
    <x v="3"/>
    <x v="0"/>
    <x v="0"/>
    <x v="0"/>
    <x v="0"/>
    <n v="1"/>
    <n v="1"/>
    <n v="0"/>
    <x v="52"/>
    <n v="0"/>
    <n v="0"/>
    <x v="0"/>
    <n v="0"/>
    <x v="0"/>
    <x v="0"/>
    <x v="0"/>
  </r>
  <r>
    <x v="5722"/>
    <d v="2019-01-02T00:00:00"/>
    <x v="826"/>
    <x v="26"/>
    <x v="0"/>
    <x v="1"/>
    <x v="0"/>
    <x v="19"/>
    <x v="0"/>
    <x v="1"/>
    <x v="0"/>
    <x v="1"/>
    <n v="0"/>
    <n v="1"/>
    <n v="0"/>
    <x v="44"/>
    <n v="0"/>
    <n v="0"/>
    <x v="1"/>
    <n v="0"/>
    <x v="0"/>
    <x v="0"/>
    <x v="1"/>
  </r>
  <r>
    <x v="5723"/>
    <d v="2019-01-02T00:00:00"/>
    <x v="890"/>
    <x v="32"/>
    <x v="1"/>
    <x v="1"/>
    <x v="0"/>
    <x v="25"/>
    <x v="0"/>
    <x v="0"/>
    <x v="0"/>
    <x v="1"/>
    <n v="1"/>
    <n v="1"/>
    <n v="0"/>
    <x v="896"/>
    <n v="1"/>
    <n v="0"/>
    <x v="0"/>
    <n v="1"/>
    <x v="0"/>
    <x v="0"/>
    <x v="0"/>
  </r>
  <r>
    <x v="5724"/>
    <d v="2019-01-02T00:00:00"/>
    <x v="871"/>
    <x v="14"/>
    <x v="1"/>
    <x v="1"/>
    <x v="0"/>
    <x v="10"/>
    <x v="0"/>
    <x v="0"/>
    <x v="0"/>
    <x v="1"/>
    <n v="0"/>
    <n v="0"/>
    <n v="0"/>
    <x v="60"/>
    <n v="0"/>
    <n v="0"/>
    <x v="0"/>
    <n v="0"/>
    <x v="0"/>
    <x v="0"/>
    <x v="0"/>
  </r>
  <r>
    <x v="5725"/>
    <d v="2019-01-02T00:00:00"/>
    <x v="865"/>
    <x v="33"/>
    <x v="0"/>
    <x v="1"/>
    <x v="0"/>
    <x v="5"/>
    <x v="0"/>
    <x v="0"/>
    <x v="0"/>
    <x v="1"/>
    <n v="0"/>
    <n v="0"/>
    <n v="0"/>
    <x v="733"/>
    <n v="0"/>
    <n v="0"/>
    <x v="1"/>
    <n v="0"/>
    <x v="0"/>
    <x v="1"/>
    <x v="0"/>
  </r>
  <r>
    <x v="5726"/>
    <d v="2019-01-02T00:00:00"/>
    <x v="874"/>
    <x v="69"/>
    <x v="1"/>
    <x v="1"/>
    <x v="0"/>
    <x v="7"/>
    <x v="0"/>
    <x v="0"/>
    <x v="0"/>
    <x v="1"/>
    <n v="0"/>
    <n v="0"/>
    <n v="0"/>
    <x v="10"/>
    <n v="0"/>
    <n v="0"/>
    <x v="1"/>
    <n v="0"/>
    <x v="0"/>
    <x v="1"/>
    <x v="0"/>
  </r>
  <r>
    <x v="5727"/>
    <d v="2019-01-02T00:00:00"/>
    <x v="874"/>
    <x v="55"/>
    <x v="0"/>
    <x v="1"/>
    <x v="0"/>
    <x v="7"/>
    <x v="0"/>
    <x v="0"/>
    <x v="0"/>
    <x v="1"/>
    <n v="0"/>
    <n v="0"/>
    <n v="0"/>
    <x v="451"/>
    <n v="0"/>
    <n v="0"/>
    <x v="1"/>
    <n v="0"/>
    <x v="0"/>
    <x v="1"/>
    <x v="0"/>
  </r>
  <r>
    <x v="5728"/>
    <d v="2019-01-02T00:00:00"/>
    <x v="877"/>
    <x v="31"/>
    <x v="1"/>
    <x v="1"/>
    <x v="0"/>
    <x v="20"/>
    <x v="0"/>
    <x v="0"/>
    <x v="0"/>
    <x v="1"/>
    <n v="1"/>
    <n v="1"/>
    <n v="0"/>
    <x v="5"/>
    <n v="0"/>
    <n v="0"/>
    <x v="0"/>
    <n v="0"/>
    <x v="0"/>
    <x v="0"/>
    <x v="0"/>
  </r>
  <r>
    <x v="5729"/>
    <d v="2019-01-02T00:00:00"/>
    <x v="877"/>
    <x v="31"/>
    <x v="1"/>
    <x v="1"/>
    <x v="0"/>
    <x v="20"/>
    <x v="0"/>
    <x v="0"/>
    <x v="0"/>
    <x v="1"/>
    <n v="1"/>
    <n v="1"/>
    <n v="0"/>
    <x v="5"/>
    <n v="0"/>
    <n v="0"/>
    <x v="0"/>
    <n v="0"/>
    <x v="0"/>
    <x v="0"/>
    <x v="0"/>
  </r>
  <r>
    <x v="5730"/>
    <d v="2019-01-02T00:00:00"/>
    <x v="859"/>
    <x v="2"/>
    <x v="0"/>
    <x v="0"/>
    <x v="1"/>
    <x v="4"/>
    <x v="0"/>
    <x v="0"/>
    <x v="0"/>
    <x v="1"/>
    <n v="0"/>
    <n v="0"/>
    <n v="0"/>
    <x v="530"/>
    <n v="0"/>
    <n v="0"/>
    <x v="1"/>
    <n v="0"/>
    <x v="1"/>
    <x v="0"/>
    <x v="0"/>
  </r>
  <r>
    <x v="5731"/>
    <d v="2019-01-02T00:00:00"/>
    <x v="871"/>
    <x v="2"/>
    <x v="1"/>
    <x v="1"/>
    <x v="1"/>
    <x v="10"/>
    <x v="0"/>
    <x v="0"/>
    <x v="0"/>
    <x v="0"/>
    <n v="1"/>
    <n v="1"/>
    <n v="0"/>
    <x v="252"/>
    <n v="1"/>
    <n v="0"/>
    <x v="0"/>
    <n v="0"/>
    <x v="0"/>
    <x v="0"/>
    <x v="0"/>
  </r>
  <r>
    <x v="5732"/>
    <d v="2019-02-01T00:00:00"/>
    <x v="891"/>
    <x v="25"/>
    <x v="1"/>
    <x v="1"/>
    <x v="1"/>
    <x v="7"/>
    <x v="1"/>
    <x v="0"/>
    <x v="0"/>
    <x v="1"/>
    <n v="1"/>
    <n v="1"/>
    <n v="1"/>
    <x v="1112"/>
    <n v="1"/>
    <n v="0"/>
    <x v="0"/>
    <n v="1"/>
    <x v="1"/>
    <x v="0"/>
    <x v="0"/>
  </r>
  <r>
    <x v="5733"/>
    <d v="2019-01-02T00:00:00"/>
    <x v="881"/>
    <x v="2"/>
    <x v="1"/>
    <x v="1"/>
    <x v="1"/>
    <x v="9"/>
    <x v="0"/>
    <x v="0"/>
    <x v="0"/>
    <x v="1"/>
    <n v="0"/>
    <n v="1"/>
    <n v="0"/>
    <x v="568"/>
    <n v="0"/>
    <n v="0"/>
    <x v="0"/>
    <n v="0"/>
    <x v="0"/>
    <x v="0"/>
    <x v="0"/>
  </r>
  <r>
    <x v="5734"/>
    <d v="2019-01-02T00:00:00"/>
    <x v="881"/>
    <x v="2"/>
    <x v="1"/>
    <x v="1"/>
    <x v="1"/>
    <x v="9"/>
    <x v="0"/>
    <x v="0"/>
    <x v="0"/>
    <x v="1"/>
    <n v="0"/>
    <n v="1"/>
    <n v="0"/>
    <x v="568"/>
    <n v="0"/>
    <n v="0"/>
    <x v="0"/>
    <n v="0"/>
    <x v="0"/>
    <x v="0"/>
    <x v="0"/>
  </r>
  <r>
    <x v="5735"/>
    <d v="2019-01-02T00:00:00"/>
    <x v="826"/>
    <x v="4"/>
    <x v="0"/>
    <x v="1"/>
    <x v="0"/>
    <x v="19"/>
    <x v="0"/>
    <x v="1"/>
    <x v="0"/>
    <x v="1"/>
    <n v="0"/>
    <n v="0"/>
    <n v="0"/>
    <x v="590"/>
    <n v="0"/>
    <n v="1"/>
    <x v="0"/>
    <n v="0"/>
    <x v="0"/>
    <x v="0"/>
    <x v="1"/>
  </r>
  <r>
    <x v="5736"/>
    <d v="2019-01-02T00:00:00"/>
    <x v="861"/>
    <x v="44"/>
    <x v="0"/>
    <x v="0"/>
    <x v="1"/>
    <x v="0"/>
    <x v="0"/>
    <x v="0"/>
    <x v="0"/>
    <x v="1"/>
    <n v="0"/>
    <n v="1"/>
    <n v="0"/>
    <x v="757"/>
    <n v="0"/>
    <n v="1"/>
    <x v="1"/>
    <n v="0"/>
    <x v="0"/>
    <x v="0"/>
    <x v="0"/>
  </r>
  <r>
    <x v="5737"/>
    <d v="2019-02-02T00:00:00"/>
    <x v="891"/>
    <x v="27"/>
    <x v="1"/>
    <x v="0"/>
    <x v="0"/>
    <x v="0"/>
    <x v="1"/>
    <x v="0"/>
    <x v="0"/>
    <x v="0"/>
    <n v="0"/>
    <n v="1"/>
    <n v="1"/>
    <x v="186"/>
    <n v="1"/>
    <n v="0"/>
    <x v="0"/>
    <n v="1"/>
    <x v="0"/>
    <x v="0"/>
    <x v="0"/>
  </r>
  <r>
    <x v="5738"/>
    <d v="2019-02-02T00:00:00"/>
    <x v="892"/>
    <x v="32"/>
    <x v="0"/>
    <x v="1"/>
    <x v="0"/>
    <x v="10"/>
    <x v="1"/>
    <x v="0"/>
    <x v="0"/>
    <x v="1"/>
    <n v="0"/>
    <n v="1"/>
    <n v="0"/>
    <x v="573"/>
    <n v="0"/>
    <n v="0"/>
    <x v="0"/>
    <n v="0"/>
    <x v="0"/>
    <x v="0"/>
    <x v="0"/>
  </r>
  <r>
    <x v="5739"/>
    <d v="2019-02-02T00:00:00"/>
    <x v="874"/>
    <x v="8"/>
    <x v="1"/>
    <x v="1"/>
    <x v="0"/>
    <x v="0"/>
    <x v="2"/>
    <x v="0"/>
    <x v="0"/>
    <x v="1"/>
    <n v="1"/>
    <n v="1"/>
    <n v="0"/>
    <x v="1222"/>
    <n v="1"/>
    <n v="0"/>
    <x v="0"/>
    <n v="0"/>
    <x v="0"/>
    <x v="0"/>
    <x v="0"/>
  </r>
  <r>
    <x v="5740"/>
    <d v="2019-02-02T00:00:00"/>
    <x v="887"/>
    <x v="12"/>
    <x v="1"/>
    <x v="1"/>
    <x v="0"/>
    <x v="13"/>
    <x v="0"/>
    <x v="0"/>
    <x v="0"/>
    <x v="0"/>
    <n v="0"/>
    <n v="1"/>
    <n v="1"/>
    <x v="527"/>
    <n v="1"/>
    <n v="0"/>
    <x v="1"/>
    <n v="1"/>
    <x v="0"/>
    <x v="0"/>
    <x v="0"/>
  </r>
  <r>
    <x v="5741"/>
    <d v="2019-02-02T00:00:00"/>
    <x v="887"/>
    <x v="0"/>
    <x v="0"/>
    <x v="1"/>
    <x v="0"/>
    <x v="13"/>
    <x v="0"/>
    <x v="0"/>
    <x v="0"/>
    <x v="1"/>
    <n v="0"/>
    <n v="1"/>
    <n v="0"/>
    <x v="276"/>
    <n v="0"/>
    <n v="0"/>
    <x v="0"/>
    <n v="0"/>
    <x v="0"/>
    <x v="0"/>
    <x v="0"/>
  </r>
  <r>
    <x v="5742"/>
    <d v="2019-02-02T00:00:00"/>
    <x v="871"/>
    <x v="4"/>
    <x v="0"/>
    <x v="1"/>
    <x v="0"/>
    <x v="7"/>
    <x v="0"/>
    <x v="0"/>
    <x v="0"/>
    <x v="1"/>
    <n v="0"/>
    <n v="1"/>
    <n v="0"/>
    <x v="697"/>
    <n v="0"/>
    <n v="0"/>
    <x v="0"/>
    <n v="0"/>
    <x v="0"/>
    <x v="0"/>
    <x v="0"/>
  </r>
  <r>
    <x v="5743"/>
    <d v="2019-02-02T00:00:00"/>
    <x v="874"/>
    <x v="1"/>
    <x v="0"/>
    <x v="1"/>
    <x v="0"/>
    <x v="0"/>
    <x v="0"/>
    <x v="0"/>
    <x v="0"/>
    <x v="1"/>
    <n v="1"/>
    <n v="1"/>
    <n v="0"/>
    <x v="536"/>
    <n v="0"/>
    <n v="0"/>
    <x v="1"/>
    <n v="0"/>
    <x v="0"/>
    <x v="0"/>
    <x v="0"/>
  </r>
  <r>
    <x v="5744"/>
    <d v="2019-02-02T00:00:00"/>
    <x v="871"/>
    <x v="59"/>
    <x v="0"/>
    <x v="0"/>
    <x v="1"/>
    <x v="7"/>
    <x v="0"/>
    <x v="0"/>
    <x v="0"/>
    <x v="1"/>
    <n v="0"/>
    <n v="0"/>
    <n v="0"/>
    <x v="10"/>
    <n v="0"/>
    <n v="0"/>
    <x v="1"/>
    <n v="0"/>
    <x v="0"/>
    <x v="0"/>
    <x v="0"/>
  </r>
  <r>
    <x v="5745"/>
    <d v="2019-02-02T00:00:00"/>
    <x v="848"/>
    <x v="16"/>
    <x v="0"/>
    <x v="1"/>
    <x v="1"/>
    <x v="10"/>
    <x v="0"/>
    <x v="0"/>
    <x v="0"/>
    <x v="1"/>
    <n v="1"/>
    <n v="1"/>
    <n v="0"/>
    <x v="718"/>
    <n v="0"/>
    <n v="0"/>
    <x v="1"/>
    <n v="0"/>
    <x v="0"/>
    <x v="0"/>
    <x v="0"/>
  </r>
  <r>
    <x v="5746"/>
    <d v="2019-02-02T00:00:00"/>
    <x v="826"/>
    <x v="14"/>
    <x v="0"/>
    <x v="1"/>
    <x v="0"/>
    <x v="3"/>
    <x v="0"/>
    <x v="0"/>
    <x v="0"/>
    <x v="1"/>
    <n v="1"/>
    <n v="1"/>
    <n v="0"/>
    <x v="941"/>
    <n v="0"/>
    <n v="1"/>
    <x v="1"/>
    <n v="0"/>
    <x v="0"/>
    <x v="0"/>
    <x v="0"/>
  </r>
  <r>
    <x v="5747"/>
    <d v="2019-02-02T00:00:00"/>
    <x v="826"/>
    <x v="4"/>
    <x v="0"/>
    <x v="1"/>
    <x v="0"/>
    <x v="3"/>
    <x v="0"/>
    <x v="0"/>
    <x v="0"/>
    <x v="0"/>
    <n v="0"/>
    <n v="1"/>
    <n v="0"/>
    <x v="484"/>
    <n v="0"/>
    <n v="1"/>
    <x v="0"/>
    <n v="0"/>
    <x v="0"/>
    <x v="0"/>
    <x v="0"/>
  </r>
  <r>
    <x v="5748"/>
    <d v="2019-02-02T00:00:00"/>
    <x v="891"/>
    <x v="48"/>
    <x v="0"/>
    <x v="1"/>
    <x v="1"/>
    <x v="0"/>
    <x v="1"/>
    <x v="0"/>
    <x v="0"/>
    <x v="0"/>
    <n v="1"/>
    <n v="0"/>
    <n v="1"/>
    <x v="137"/>
    <n v="0"/>
    <n v="1"/>
    <x v="1"/>
    <n v="1"/>
    <x v="1"/>
    <x v="0"/>
    <x v="0"/>
  </r>
  <r>
    <x v="5749"/>
    <d v="2019-02-02T00:00:00"/>
    <x v="881"/>
    <x v="43"/>
    <x v="0"/>
    <x v="1"/>
    <x v="1"/>
    <x v="19"/>
    <x v="0"/>
    <x v="0"/>
    <x v="0"/>
    <x v="1"/>
    <n v="0"/>
    <n v="0"/>
    <n v="0"/>
    <x v="144"/>
    <n v="1"/>
    <n v="1"/>
    <x v="1"/>
    <n v="0"/>
    <x v="0"/>
    <x v="0"/>
    <x v="0"/>
  </r>
  <r>
    <x v="5750"/>
    <d v="2019-03-02T00:00:00"/>
    <x v="872"/>
    <x v="36"/>
    <x v="0"/>
    <x v="0"/>
    <x v="0"/>
    <x v="19"/>
    <x v="0"/>
    <x v="0"/>
    <x v="0"/>
    <x v="0"/>
    <n v="1"/>
    <n v="1"/>
    <n v="0"/>
    <x v="126"/>
    <n v="0"/>
    <n v="0"/>
    <x v="1"/>
    <n v="0"/>
    <x v="0"/>
    <x v="0"/>
    <x v="0"/>
  </r>
  <r>
    <x v="5751"/>
    <d v="2019-03-02T00:00:00"/>
    <x v="877"/>
    <x v="13"/>
    <x v="1"/>
    <x v="1"/>
    <x v="0"/>
    <x v="8"/>
    <x v="0"/>
    <x v="0"/>
    <x v="0"/>
    <x v="1"/>
    <n v="1"/>
    <n v="1"/>
    <n v="1"/>
    <x v="1194"/>
    <n v="1"/>
    <n v="0"/>
    <x v="0"/>
    <n v="1"/>
    <x v="0"/>
    <x v="0"/>
    <x v="0"/>
  </r>
  <r>
    <x v="5752"/>
    <d v="2019-03-02T00:00:00"/>
    <x v="879"/>
    <x v="2"/>
    <x v="0"/>
    <x v="1"/>
    <x v="0"/>
    <x v="13"/>
    <x v="0"/>
    <x v="0"/>
    <x v="0"/>
    <x v="1"/>
    <n v="1"/>
    <n v="1"/>
    <n v="0"/>
    <x v="528"/>
    <n v="0"/>
    <n v="0"/>
    <x v="0"/>
    <n v="0"/>
    <x v="0"/>
    <x v="0"/>
    <x v="0"/>
  </r>
  <r>
    <x v="5753"/>
    <d v="2019-03-02T00:00:00"/>
    <x v="826"/>
    <x v="15"/>
    <x v="1"/>
    <x v="1"/>
    <x v="0"/>
    <x v="10"/>
    <x v="0"/>
    <x v="0"/>
    <x v="0"/>
    <x v="1"/>
    <n v="0"/>
    <n v="0"/>
    <n v="0"/>
    <x v="746"/>
    <n v="0"/>
    <n v="0"/>
    <x v="1"/>
    <n v="0"/>
    <x v="0"/>
    <x v="0"/>
    <x v="0"/>
  </r>
  <r>
    <x v="5754"/>
    <d v="2019-03-02T00:00:00"/>
    <x v="881"/>
    <x v="33"/>
    <x v="1"/>
    <x v="1"/>
    <x v="0"/>
    <x v="3"/>
    <x v="0"/>
    <x v="0"/>
    <x v="0"/>
    <x v="1"/>
    <n v="1"/>
    <n v="1"/>
    <n v="0"/>
    <x v="474"/>
    <n v="0"/>
    <n v="1"/>
    <x v="1"/>
    <n v="0"/>
    <x v="0"/>
    <x v="0"/>
    <x v="0"/>
  </r>
  <r>
    <x v="5755"/>
    <d v="2019-03-02T00:00:00"/>
    <x v="881"/>
    <x v="14"/>
    <x v="1"/>
    <x v="1"/>
    <x v="0"/>
    <x v="3"/>
    <x v="0"/>
    <x v="0"/>
    <x v="0"/>
    <x v="1"/>
    <n v="1"/>
    <n v="1"/>
    <n v="0"/>
    <x v="57"/>
    <n v="0"/>
    <n v="1"/>
    <x v="1"/>
    <n v="0"/>
    <x v="0"/>
    <x v="0"/>
    <x v="0"/>
  </r>
  <r>
    <x v="5756"/>
    <d v="2019-03-02T00:00:00"/>
    <x v="881"/>
    <x v="14"/>
    <x v="1"/>
    <x v="1"/>
    <x v="0"/>
    <x v="3"/>
    <x v="0"/>
    <x v="0"/>
    <x v="0"/>
    <x v="1"/>
    <n v="1"/>
    <n v="1"/>
    <n v="0"/>
    <x v="57"/>
    <n v="0"/>
    <n v="1"/>
    <x v="1"/>
    <n v="0"/>
    <x v="0"/>
    <x v="0"/>
    <x v="0"/>
  </r>
  <r>
    <x v="5757"/>
    <d v="2019-03-02T00:00:00"/>
    <x v="826"/>
    <x v="16"/>
    <x v="0"/>
    <x v="1"/>
    <x v="0"/>
    <x v="10"/>
    <x v="0"/>
    <x v="0"/>
    <x v="0"/>
    <x v="1"/>
    <n v="0"/>
    <n v="1"/>
    <n v="1"/>
    <x v="879"/>
    <n v="0"/>
    <n v="1"/>
    <x v="0"/>
    <n v="1"/>
    <x v="0"/>
    <x v="0"/>
    <x v="0"/>
  </r>
  <r>
    <x v="5758"/>
    <d v="2019-04-02T00:00:00"/>
    <x v="859"/>
    <x v="62"/>
    <x v="0"/>
    <x v="0"/>
    <x v="0"/>
    <x v="11"/>
    <x v="0"/>
    <x v="0"/>
    <x v="0"/>
    <x v="1"/>
    <n v="0"/>
    <n v="0"/>
    <n v="0"/>
    <x v="104"/>
    <n v="0"/>
    <n v="0"/>
    <x v="1"/>
    <n v="0"/>
    <x v="0"/>
    <x v="0"/>
    <x v="0"/>
  </r>
  <r>
    <x v="5759"/>
    <d v="2019-04-02T00:00:00"/>
    <x v="871"/>
    <x v="16"/>
    <x v="0"/>
    <x v="1"/>
    <x v="0"/>
    <x v="5"/>
    <x v="0"/>
    <x v="0"/>
    <x v="0"/>
    <x v="1"/>
    <n v="1"/>
    <n v="1"/>
    <n v="0"/>
    <x v="182"/>
    <n v="0"/>
    <n v="0"/>
    <x v="1"/>
    <n v="0"/>
    <x v="0"/>
    <x v="0"/>
    <x v="0"/>
  </r>
  <r>
    <x v="5760"/>
    <d v="2019-04-02T00:00:00"/>
    <x v="871"/>
    <x v="16"/>
    <x v="0"/>
    <x v="1"/>
    <x v="0"/>
    <x v="5"/>
    <x v="0"/>
    <x v="0"/>
    <x v="0"/>
    <x v="1"/>
    <n v="1"/>
    <n v="1"/>
    <n v="0"/>
    <x v="182"/>
    <n v="0"/>
    <n v="0"/>
    <x v="1"/>
    <n v="0"/>
    <x v="0"/>
    <x v="0"/>
    <x v="0"/>
  </r>
  <r>
    <x v="5761"/>
    <d v="2019-04-02T00:00:00"/>
    <x v="874"/>
    <x v="51"/>
    <x v="0"/>
    <x v="1"/>
    <x v="0"/>
    <x v="18"/>
    <x v="0"/>
    <x v="0"/>
    <x v="0"/>
    <x v="0"/>
    <n v="1"/>
    <n v="1"/>
    <n v="0"/>
    <x v="337"/>
    <n v="0"/>
    <n v="0"/>
    <x v="0"/>
    <n v="1"/>
    <x v="0"/>
    <x v="0"/>
    <x v="0"/>
  </r>
  <r>
    <x v="5762"/>
    <d v="2019-04-02T00:00:00"/>
    <x v="874"/>
    <x v="51"/>
    <x v="0"/>
    <x v="1"/>
    <x v="0"/>
    <x v="18"/>
    <x v="0"/>
    <x v="0"/>
    <x v="0"/>
    <x v="0"/>
    <n v="1"/>
    <n v="1"/>
    <n v="0"/>
    <x v="337"/>
    <n v="0"/>
    <n v="0"/>
    <x v="0"/>
    <n v="1"/>
    <x v="0"/>
    <x v="0"/>
    <x v="0"/>
  </r>
  <r>
    <x v="5763"/>
    <d v="2019-04-02T00:00:00"/>
    <x v="878"/>
    <x v="10"/>
    <x v="0"/>
    <x v="1"/>
    <x v="0"/>
    <x v="13"/>
    <x v="0"/>
    <x v="0"/>
    <x v="0"/>
    <x v="1"/>
    <n v="1"/>
    <n v="1"/>
    <n v="0"/>
    <x v="628"/>
    <n v="1"/>
    <n v="0"/>
    <x v="0"/>
    <n v="1"/>
    <x v="0"/>
    <x v="0"/>
    <x v="0"/>
  </r>
  <r>
    <x v="5764"/>
    <d v="2019-04-02T00:00:00"/>
    <x v="887"/>
    <x v="0"/>
    <x v="0"/>
    <x v="1"/>
    <x v="0"/>
    <x v="19"/>
    <x v="0"/>
    <x v="0"/>
    <x v="0"/>
    <x v="1"/>
    <n v="1"/>
    <n v="1"/>
    <n v="1"/>
    <x v="571"/>
    <n v="1"/>
    <n v="0"/>
    <x v="0"/>
    <n v="1"/>
    <x v="0"/>
    <x v="0"/>
    <x v="0"/>
  </r>
  <r>
    <x v="5765"/>
    <d v="2019-04-02T00:00:00"/>
    <x v="848"/>
    <x v="76"/>
    <x v="0"/>
    <x v="1"/>
    <x v="0"/>
    <x v="0"/>
    <x v="0"/>
    <x v="0"/>
    <x v="0"/>
    <x v="1"/>
    <n v="0"/>
    <n v="0"/>
    <n v="0"/>
    <x v="57"/>
    <n v="0"/>
    <n v="0"/>
    <x v="1"/>
    <n v="0"/>
    <x v="0"/>
    <x v="0"/>
    <x v="0"/>
  </r>
  <r>
    <x v="5766"/>
    <d v="2019-04-02T00:00:00"/>
    <x v="879"/>
    <x v="26"/>
    <x v="1"/>
    <x v="1"/>
    <x v="0"/>
    <x v="9"/>
    <x v="0"/>
    <x v="0"/>
    <x v="0"/>
    <x v="0"/>
    <n v="1"/>
    <n v="1"/>
    <n v="0"/>
    <x v="42"/>
    <n v="1"/>
    <n v="0"/>
    <x v="0"/>
    <n v="0"/>
    <x v="0"/>
    <x v="0"/>
    <x v="0"/>
  </r>
  <r>
    <x v="5767"/>
    <d v="2019-04-02T00:00:00"/>
    <x v="848"/>
    <x v="3"/>
    <x v="1"/>
    <x v="0"/>
    <x v="1"/>
    <x v="0"/>
    <x v="0"/>
    <x v="0"/>
    <x v="0"/>
    <x v="1"/>
    <n v="0"/>
    <n v="0"/>
    <n v="0"/>
    <x v="895"/>
    <n v="0"/>
    <n v="0"/>
    <x v="0"/>
    <n v="0"/>
    <x v="0"/>
    <x v="0"/>
    <x v="0"/>
  </r>
  <r>
    <x v="5768"/>
    <d v="2019-04-02T00:00:00"/>
    <x v="871"/>
    <x v="55"/>
    <x v="1"/>
    <x v="1"/>
    <x v="1"/>
    <x v="5"/>
    <x v="0"/>
    <x v="0"/>
    <x v="0"/>
    <x v="1"/>
    <n v="1"/>
    <n v="1"/>
    <n v="0"/>
    <x v="10"/>
    <n v="0"/>
    <n v="0"/>
    <x v="1"/>
    <n v="0"/>
    <x v="0"/>
    <x v="0"/>
    <x v="0"/>
  </r>
  <r>
    <x v="5769"/>
    <d v="2019-04-02T00:00:00"/>
    <x v="848"/>
    <x v="4"/>
    <x v="1"/>
    <x v="1"/>
    <x v="1"/>
    <x v="0"/>
    <x v="2"/>
    <x v="0"/>
    <x v="0"/>
    <x v="1"/>
    <n v="1"/>
    <n v="1"/>
    <n v="1"/>
    <x v="441"/>
    <n v="1"/>
    <n v="0"/>
    <x v="0"/>
    <n v="1"/>
    <x v="0"/>
    <x v="0"/>
    <x v="0"/>
  </r>
  <r>
    <x v="5770"/>
    <d v="2019-04-02T00:00:00"/>
    <x v="893"/>
    <x v="16"/>
    <x v="1"/>
    <x v="1"/>
    <x v="1"/>
    <x v="20"/>
    <x v="0"/>
    <x v="0"/>
    <x v="0"/>
    <x v="1"/>
    <n v="1"/>
    <n v="1"/>
    <n v="0"/>
    <x v="656"/>
    <n v="1"/>
    <n v="0"/>
    <x v="1"/>
    <n v="0"/>
    <x v="0"/>
    <x v="0"/>
    <x v="0"/>
  </r>
  <r>
    <x v="5771"/>
    <d v="2019-04-02T00:00:00"/>
    <x v="878"/>
    <x v="20"/>
    <x v="0"/>
    <x v="0"/>
    <x v="0"/>
    <x v="13"/>
    <x v="0"/>
    <x v="0"/>
    <x v="1"/>
    <x v="1"/>
    <n v="0"/>
    <n v="0"/>
    <n v="0"/>
    <x v="277"/>
    <n v="0"/>
    <n v="1"/>
    <x v="0"/>
    <n v="0"/>
    <x v="0"/>
    <x v="0"/>
    <x v="1"/>
  </r>
  <r>
    <x v="5772"/>
    <d v="2019-04-02T00:00:00"/>
    <x v="848"/>
    <x v="36"/>
    <x v="0"/>
    <x v="0"/>
    <x v="0"/>
    <x v="0"/>
    <x v="2"/>
    <x v="0"/>
    <x v="0"/>
    <x v="1"/>
    <n v="1"/>
    <n v="1"/>
    <n v="0"/>
    <x v="1026"/>
    <n v="0"/>
    <n v="1"/>
    <x v="1"/>
    <n v="0"/>
    <x v="0"/>
    <x v="0"/>
    <x v="0"/>
  </r>
  <r>
    <x v="5773"/>
    <d v="2019-04-02T00:00:00"/>
    <x v="872"/>
    <x v="36"/>
    <x v="1"/>
    <x v="0"/>
    <x v="0"/>
    <x v="3"/>
    <x v="0"/>
    <x v="0"/>
    <x v="0"/>
    <x v="1"/>
    <n v="1"/>
    <n v="1"/>
    <n v="0"/>
    <x v="1049"/>
    <n v="0"/>
    <n v="1"/>
    <x v="0"/>
    <n v="0"/>
    <x v="0"/>
    <x v="0"/>
    <x v="0"/>
  </r>
  <r>
    <x v="5774"/>
    <d v="2019-04-02T00:00:00"/>
    <x v="881"/>
    <x v="14"/>
    <x v="0"/>
    <x v="1"/>
    <x v="0"/>
    <x v="10"/>
    <x v="0"/>
    <x v="0"/>
    <x v="0"/>
    <x v="1"/>
    <n v="0"/>
    <n v="1"/>
    <n v="0"/>
    <x v="515"/>
    <n v="0"/>
    <n v="1"/>
    <x v="0"/>
    <n v="0"/>
    <x v="0"/>
    <x v="0"/>
    <x v="0"/>
  </r>
  <r>
    <x v="5775"/>
    <d v="2019-04-02T00:00:00"/>
    <x v="881"/>
    <x v="14"/>
    <x v="0"/>
    <x v="1"/>
    <x v="0"/>
    <x v="10"/>
    <x v="0"/>
    <x v="0"/>
    <x v="0"/>
    <x v="1"/>
    <n v="0"/>
    <n v="1"/>
    <n v="0"/>
    <x v="515"/>
    <n v="0"/>
    <n v="1"/>
    <x v="0"/>
    <n v="0"/>
    <x v="0"/>
    <x v="0"/>
    <x v="0"/>
  </r>
  <r>
    <x v="5776"/>
    <d v="2019-04-02T00:00:00"/>
    <x v="877"/>
    <x v="48"/>
    <x v="1"/>
    <x v="1"/>
    <x v="0"/>
    <x v="2"/>
    <x v="0"/>
    <x v="0"/>
    <x v="0"/>
    <x v="1"/>
    <n v="1"/>
    <n v="1"/>
    <n v="0"/>
    <x v="1119"/>
    <n v="1"/>
    <n v="1"/>
    <x v="0"/>
    <n v="0"/>
    <x v="0"/>
    <x v="0"/>
    <x v="0"/>
  </r>
  <r>
    <x v="5777"/>
    <d v="2019-04-02T00:00:00"/>
    <x v="878"/>
    <x v="51"/>
    <x v="1"/>
    <x v="1"/>
    <x v="0"/>
    <x v="13"/>
    <x v="0"/>
    <x v="0"/>
    <x v="0"/>
    <x v="1"/>
    <n v="1"/>
    <n v="1"/>
    <n v="0"/>
    <x v="383"/>
    <n v="1"/>
    <n v="1"/>
    <x v="0"/>
    <n v="0"/>
    <x v="0"/>
    <x v="0"/>
    <x v="0"/>
  </r>
  <r>
    <x v="5778"/>
    <d v="2019-04-02T00:00:00"/>
    <x v="826"/>
    <x v="12"/>
    <x v="0"/>
    <x v="1"/>
    <x v="0"/>
    <x v="7"/>
    <x v="0"/>
    <x v="0"/>
    <x v="0"/>
    <x v="1"/>
    <n v="1"/>
    <n v="1"/>
    <n v="0"/>
    <x v="615"/>
    <n v="0"/>
    <n v="1"/>
    <x v="1"/>
    <n v="0"/>
    <x v="0"/>
    <x v="0"/>
    <x v="0"/>
  </r>
  <r>
    <x v="5779"/>
    <d v="2019-04-02T00:00:00"/>
    <x v="872"/>
    <x v="24"/>
    <x v="0"/>
    <x v="1"/>
    <x v="0"/>
    <x v="3"/>
    <x v="0"/>
    <x v="0"/>
    <x v="0"/>
    <x v="1"/>
    <n v="0"/>
    <n v="0"/>
    <n v="0"/>
    <x v="595"/>
    <n v="0"/>
    <n v="1"/>
    <x v="0"/>
    <n v="0"/>
    <x v="0"/>
    <x v="0"/>
    <x v="0"/>
  </r>
  <r>
    <x v="5780"/>
    <d v="2019-04-02T00:00:00"/>
    <x v="881"/>
    <x v="27"/>
    <x v="0"/>
    <x v="1"/>
    <x v="0"/>
    <x v="10"/>
    <x v="0"/>
    <x v="0"/>
    <x v="0"/>
    <x v="1"/>
    <n v="0"/>
    <n v="0"/>
    <n v="0"/>
    <x v="33"/>
    <n v="0"/>
    <n v="1"/>
    <x v="1"/>
    <n v="0"/>
    <x v="0"/>
    <x v="0"/>
    <x v="0"/>
  </r>
  <r>
    <x v="5781"/>
    <d v="2019-04-02T00:00:00"/>
    <x v="881"/>
    <x v="3"/>
    <x v="0"/>
    <x v="1"/>
    <x v="0"/>
    <x v="10"/>
    <x v="0"/>
    <x v="0"/>
    <x v="0"/>
    <x v="1"/>
    <n v="1"/>
    <n v="1"/>
    <n v="0"/>
    <x v="630"/>
    <n v="0"/>
    <n v="1"/>
    <x v="1"/>
    <n v="0"/>
    <x v="0"/>
    <x v="0"/>
    <x v="0"/>
  </r>
  <r>
    <x v="5782"/>
    <d v="2019-04-02T00:00:00"/>
    <x v="881"/>
    <x v="3"/>
    <x v="0"/>
    <x v="1"/>
    <x v="0"/>
    <x v="10"/>
    <x v="0"/>
    <x v="0"/>
    <x v="0"/>
    <x v="1"/>
    <n v="1"/>
    <n v="1"/>
    <n v="0"/>
    <x v="630"/>
    <n v="0"/>
    <n v="1"/>
    <x v="1"/>
    <n v="0"/>
    <x v="0"/>
    <x v="0"/>
    <x v="0"/>
  </r>
  <r>
    <x v="5783"/>
    <d v="2019-04-02T00:00:00"/>
    <x v="826"/>
    <x v="26"/>
    <x v="0"/>
    <x v="1"/>
    <x v="0"/>
    <x v="7"/>
    <x v="0"/>
    <x v="0"/>
    <x v="0"/>
    <x v="1"/>
    <n v="1"/>
    <n v="1"/>
    <n v="0"/>
    <x v="132"/>
    <n v="0"/>
    <n v="1"/>
    <x v="1"/>
    <n v="0"/>
    <x v="0"/>
    <x v="0"/>
    <x v="0"/>
  </r>
  <r>
    <x v="5784"/>
    <d v="2019-05-02T00:00:00"/>
    <x v="877"/>
    <x v="16"/>
    <x v="0"/>
    <x v="0"/>
    <x v="0"/>
    <x v="13"/>
    <x v="0"/>
    <x v="0"/>
    <x v="0"/>
    <x v="1"/>
    <n v="0"/>
    <n v="0"/>
    <n v="0"/>
    <x v="874"/>
    <n v="0"/>
    <n v="0"/>
    <x v="0"/>
    <n v="1"/>
    <x v="0"/>
    <x v="0"/>
    <x v="0"/>
  </r>
  <r>
    <x v="5785"/>
    <d v="2019-05-02T00:00:00"/>
    <x v="877"/>
    <x v="16"/>
    <x v="0"/>
    <x v="0"/>
    <x v="0"/>
    <x v="13"/>
    <x v="0"/>
    <x v="0"/>
    <x v="0"/>
    <x v="1"/>
    <n v="0"/>
    <n v="0"/>
    <n v="0"/>
    <x v="874"/>
    <n v="0"/>
    <n v="0"/>
    <x v="0"/>
    <n v="1"/>
    <x v="0"/>
    <x v="0"/>
    <x v="0"/>
  </r>
  <r>
    <x v="5786"/>
    <d v="2019-05-02T00:00:00"/>
    <x v="872"/>
    <x v="61"/>
    <x v="0"/>
    <x v="1"/>
    <x v="0"/>
    <x v="10"/>
    <x v="0"/>
    <x v="0"/>
    <x v="0"/>
    <x v="1"/>
    <n v="0"/>
    <n v="0"/>
    <n v="0"/>
    <x v="104"/>
    <n v="0"/>
    <n v="0"/>
    <x v="1"/>
    <n v="0"/>
    <x v="0"/>
    <x v="0"/>
    <x v="0"/>
  </r>
  <r>
    <x v="5787"/>
    <d v="2019-05-02T00:00:00"/>
    <x v="878"/>
    <x v="25"/>
    <x v="1"/>
    <x v="1"/>
    <x v="0"/>
    <x v="9"/>
    <x v="0"/>
    <x v="0"/>
    <x v="0"/>
    <x v="1"/>
    <n v="0"/>
    <n v="0"/>
    <n v="0"/>
    <x v="1218"/>
    <n v="0"/>
    <n v="0"/>
    <x v="0"/>
    <n v="0"/>
    <x v="0"/>
    <x v="0"/>
    <x v="0"/>
  </r>
  <r>
    <x v="5788"/>
    <d v="2019-05-02T00:00:00"/>
    <x v="872"/>
    <x v="6"/>
    <x v="0"/>
    <x v="1"/>
    <x v="0"/>
    <x v="10"/>
    <x v="0"/>
    <x v="0"/>
    <x v="0"/>
    <x v="1"/>
    <n v="0"/>
    <n v="1"/>
    <n v="0"/>
    <x v="54"/>
    <n v="1"/>
    <n v="0"/>
    <x v="1"/>
    <n v="0"/>
    <x v="0"/>
    <x v="0"/>
    <x v="0"/>
  </r>
  <r>
    <x v="5789"/>
    <d v="2019-05-02T00:00:00"/>
    <x v="881"/>
    <x v="60"/>
    <x v="0"/>
    <x v="1"/>
    <x v="0"/>
    <x v="7"/>
    <x v="0"/>
    <x v="0"/>
    <x v="0"/>
    <x v="1"/>
    <n v="1"/>
    <n v="1"/>
    <n v="1"/>
    <x v="168"/>
    <n v="0"/>
    <n v="0"/>
    <x v="1"/>
    <n v="1"/>
    <x v="0"/>
    <x v="0"/>
    <x v="0"/>
  </r>
  <r>
    <x v="5790"/>
    <d v="2019-05-02T00:00:00"/>
    <x v="881"/>
    <x v="31"/>
    <x v="1"/>
    <x v="1"/>
    <x v="0"/>
    <x v="7"/>
    <x v="0"/>
    <x v="0"/>
    <x v="0"/>
    <x v="1"/>
    <n v="0"/>
    <n v="1"/>
    <n v="1"/>
    <x v="632"/>
    <n v="0"/>
    <n v="0"/>
    <x v="1"/>
    <n v="1"/>
    <x v="0"/>
    <x v="0"/>
    <x v="0"/>
  </r>
  <r>
    <x v="5791"/>
    <d v="2019-05-02T00:00:00"/>
    <x v="872"/>
    <x v="2"/>
    <x v="0"/>
    <x v="1"/>
    <x v="0"/>
    <x v="10"/>
    <x v="0"/>
    <x v="0"/>
    <x v="0"/>
    <x v="1"/>
    <n v="0"/>
    <n v="1"/>
    <n v="0"/>
    <x v="853"/>
    <n v="0"/>
    <n v="0"/>
    <x v="0"/>
    <n v="1"/>
    <x v="0"/>
    <x v="0"/>
    <x v="0"/>
  </r>
  <r>
    <x v="5792"/>
    <d v="2019-05-02T00:00:00"/>
    <x v="872"/>
    <x v="11"/>
    <x v="0"/>
    <x v="1"/>
    <x v="0"/>
    <x v="10"/>
    <x v="0"/>
    <x v="0"/>
    <x v="0"/>
    <x v="1"/>
    <n v="0"/>
    <n v="0"/>
    <n v="0"/>
    <x v="476"/>
    <n v="0"/>
    <n v="0"/>
    <x v="0"/>
    <n v="0"/>
    <x v="0"/>
    <x v="0"/>
    <x v="0"/>
  </r>
  <r>
    <x v="5793"/>
    <d v="2019-05-02T00:00:00"/>
    <x v="881"/>
    <x v="9"/>
    <x v="1"/>
    <x v="1"/>
    <x v="0"/>
    <x v="7"/>
    <x v="0"/>
    <x v="0"/>
    <x v="0"/>
    <x v="1"/>
    <n v="1"/>
    <n v="1"/>
    <n v="0"/>
    <x v="539"/>
    <n v="0"/>
    <n v="0"/>
    <x v="1"/>
    <n v="0"/>
    <x v="0"/>
    <x v="0"/>
    <x v="0"/>
  </r>
  <r>
    <x v="5794"/>
    <d v="2019-05-02T00:00:00"/>
    <x v="872"/>
    <x v="11"/>
    <x v="0"/>
    <x v="1"/>
    <x v="0"/>
    <x v="10"/>
    <x v="0"/>
    <x v="0"/>
    <x v="0"/>
    <x v="1"/>
    <n v="0"/>
    <n v="0"/>
    <n v="0"/>
    <x v="476"/>
    <n v="0"/>
    <n v="0"/>
    <x v="0"/>
    <n v="0"/>
    <x v="0"/>
    <x v="0"/>
    <x v="0"/>
  </r>
  <r>
    <x v="5795"/>
    <d v="2019-05-02T00:00:00"/>
    <x v="881"/>
    <x v="9"/>
    <x v="1"/>
    <x v="1"/>
    <x v="0"/>
    <x v="7"/>
    <x v="0"/>
    <x v="0"/>
    <x v="0"/>
    <x v="1"/>
    <n v="1"/>
    <n v="1"/>
    <n v="0"/>
    <x v="539"/>
    <n v="0"/>
    <n v="0"/>
    <x v="1"/>
    <n v="0"/>
    <x v="0"/>
    <x v="0"/>
    <x v="0"/>
  </r>
  <r>
    <x v="5796"/>
    <d v="2019-05-02T00:00:00"/>
    <x v="826"/>
    <x v="12"/>
    <x v="0"/>
    <x v="1"/>
    <x v="1"/>
    <x v="0"/>
    <x v="0"/>
    <x v="0"/>
    <x v="0"/>
    <x v="1"/>
    <n v="0"/>
    <n v="0"/>
    <n v="0"/>
    <x v="580"/>
    <n v="1"/>
    <n v="0"/>
    <x v="1"/>
    <n v="0"/>
    <x v="0"/>
    <x v="0"/>
    <x v="0"/>
  </r>
  <r>
    <x v="5797"/>
    <d v="2019-05-02T00:00:00"/>
    <x v="826"/>
    <x v="12"/>
    <x v="0"/>
    <x v="1"/>
    <x v="1"/>
    <x v="0"/>
    <x v="0"/>
    <x v="0"/>
    <x v="0"/>
    <x v="1"/>
    <n v="0"/>
    <n v="0"/>
    <n v="0"/>
    <x v="580"/>
    <n v="1"/>
    <n v="0"/>
    <x v="1"/>
    <n v="0"/>
    <x v="0"/>
    <x v="0"/>
    <x v="0"/>
  </r>
  <r>
    <x v="5798"/>
    <d v="2019-05-02T00:00:00"/>
    <x v="848"/>
    <x v="5"/>
    <x v="1"/>
    <x v="1"/>
    <x v="1"/>
    <x v="5"/>
    <x v="0"/>
    <x v="0"/>
    <x v="0"/>
    <x v="1"/>
    <n v="0"/>
    <n v="0"/>
    <n v="0"/>
    <x v="695"/>
    <n v="0"/>
    <n v="0"/>
    <x v="1"/>
    <n v="0"/>
    <x v="0"/>
    <x v="0"/>
    <x v="0"/>
  </r>
  <r>
    <x v="5799"/>
    <d v="2019-05-02T00:00:00"/>
    <x v="894"/>
    <x v="11"/>
    <x v="1"/>
    <x v="0"/>
    <x v="0"/>
    <x v="14"/>
    <x v="0"/>
    <x v="0"/>
    <x v="0"/>
    <x v="1"/>
    <n v="0"/>
    <n v="0"/>
    <n v="0"/>
    <x v="123"/>
    <n v="0"/>
    <n v="1"/>
    <x v="0"/>
    <n v="0"/>
    <x v="0"/>
    <x v="0"/>
    <x v="0"/>
  </r>
  <r>
    <x v="5800"/>
    <d v="2019-02-05T00:00:00"/>
    <x v="892"/>
    <x v="12"/>
    <x v="0"/>
    <x v="0"/>
    <x v="0"/>
    <x v="5"/>
    <x v="1"/>
    <x v="0"/>
    <x v="0"/>
    <x v="1"/>
    <n v="0"/>
    <n v="1"/>
    <n v="0"/>
    <x v="1223"/>
    <n v="0"/>
    <n v="1"/>
    <x v="1"/>
    <n v="1"/>
    <x v="1"/>
    <x v="0"/>
    <x v="0"/>
  </r>
  <r>
    <x v="5801"/>
    <d v="2019-05-02T00:00:00"/>
    <x v="878"/>
    <x v="16"/>
    <x v="0"/>
    <x v="0"/>
    <x v="0"/>
    <x v="9"/>
    <x v="0"/>
    <x v="0"/>
    <x v="0"/>
    <x v="1"/>
    <n v="1"/>
    <n v="1"/>
    <n v="1"/>
    <x v="515"/>
    <n v="0"/>
    <n v="1"/>
    <x v="1"/>
    <n v="1"/>
    <x v="0"/>
    <x v="0"/>
    <x v="0"/>
  </r>
  <r>
    <x v="5802"/>
    <d v="2019-05-02T00:00:00"/>
    <x v="879"/>
    <x v="25"/>
    <x v="0"/>
    <x v="1"/>
    <x v="0"/>
    <x v="19"/>
    <x v="0"/>
    <x v="0"/>
    <x v="0"/>
    <x v="1"/>
    <n v="0"/>
    <n v="0"/>
    <n v="1"/>
    <x v="1224"/>
    <n v="1"/>
    <n v="1"/>
    <x v="0"/>
    <n v="1"/>
    <x v="0"/>
    <x v="0"/>
    <x v="0"/>
  </r>
  <r>
    <x v="5803"/>
    <d v="2019-05-02T00:00:00"/>
    <x v="848"/>
    <x v="18"/>
    <x v="0"/>
    <x v="1"/>
    <x v="0"/>
    <x v="5"/>
    <x v="2"/>
    <x v="0"/>
    <x v="0"/>
    <x v="0"/>
    <n v="1"/>
    <n v="1"/>
    <n v="0"/>
    <x v="1225"/>
    <n v="0"/>
    <n v="1"/>
    <x v="0"/>
    <n v="0"/>
    <x v="0"/>
    <x v="0"/>
    <x v="0"/>
  </r>
  <r>
    <x v="5804"/>
    <d v="2019-05-02T00:00:00"/>
    <x v="879"/>
    <x v="8"/>
    <x v="0"/>
    <x v="1"/>
    <x v="0"/>
    <x v="19"/>
    <x v="0"/>
    <x v="0"/>
    <x v="0"/>
    <x v="1"/>
    <n v="0"/>
    <n v="1"/>
    <n v="0"/>
    <x v="415"/>
    <n v="0"/>
    <n v="1"/>
    <x v="1"/>
    <n v="0"/>
    <x v="0"/>
    <x v="0"/>
    <x v="0"/>
  </r>
  <r>
    <x v="5805"/>
    <d v="2019-05-02T00:00:00"/>
    <x v="887"/>
    <x v="55"/>
    <x v="0"/>
    <x v="0"/>
    <x v="1"/>
    <x v="3"/>
    <x v="0"/>
    <x v="0"/>
    <x v="0"/>
    <x v="1"/>
    <n v="0"/>
    <n v="1"/>
    <n v="0"/>
    <x v="10"/>
    <n v="0"/>
    <n v="1"/>
    <x v="1"/>
    <n v="0"/>
    <x v="0"/>
    <x v="0"/>
    <x v="0"/>
  </r>
  <r>
    <x v="5806"/>
    <d v="2019-06-02T00:00:00"/>
    <x v="872"/>
    <x v="33"/>
    <x v="0"/>
    <x v="0"/>
    <x v="0"/>
    <x v="7"/>
    <x v="0"/>
    <x v="0"/>
    <x v="0"/>
    <x v="1"/>
    <n v="1"/>
    <n v="1"/>
    <n v="0"/>
    <x v="444"/>
    <n v="0"/>
    <n v="0"/>
    <x v="1"/>
    <n v="0"/>
    <x v="0"/>
    <x v="1"/>
    <x v="0"/>
  </r>
  <r>
    <x v="5807"/>
    <d v="2019-06-02T00:00:00"/>
    <x v="877"/>
    <x v="19"/>
    <x v="1"/>
    <x v="0"/>
    <x v="0"/>
    <x v="9"/>
    <x v="0"/>
    <x v="0"/>
    <x v="0"/>
    <x v="1"/>
    <n v="0"/>
    <n v="1"/>
    <n v="0"/>
    <x v="1226"/>
    <n v="1"/>
    <n v="0"/>
    <x v="0"/>
    <n v="0"/>
    <x v="0"/>
    <x v="0"/>
    <x v="0"/>
  </r>
  <r>
    <x v="5808"/>
    <d v="2019-06-02T00:00:00"/>
    <x v="877"/>
    <x v="19"/>
    <x v="1"/>
    <x v="0"/>
    <x v="0"/>
    <x v="9"/>
    <x v="0"/>
    <x v="0"/>
    <x v="0"/>
    <x v="1"/>
    <n v="0"/>
    <n v="1"/>
    <n v="0"/>
    <x v="1226"/>
    <n v="1"/>
    <n v="0"/>
    <x v="0"/>
    <n v="0"/>
    <x v="0"/>
    <x v="0"/>
    <x v="0"/>
  </r>
  <r>
    <x v="5809"/>
    <d v="2019-06-02T00:00:00"/>
    <x v="872"/>
    <x v="50"/>
    <x v="1"/>
    <x v="1"/>
    <x v="0"/>
    <x v="7"/>
    <x v="0"/>
    <x v="0"/>
    <x v="0"/>
    <x v="1"/>
    <n v="0"/>
    <n v="0"/>
    <n v="0"/>
    <x v="361"/>
    <n v="1"/>
    <n v="0"/>
    <x v="0"/>
    <n v="0"/>
    <x v="0"/>
    <x v="0"/>
    <x v="0"/>
  </r>
  <r>
    <x v="5810"/>
    <d v="2019-06-02T00:00:00"/>
    <x v="887"/>
    <x v="51"/>
    <x v="1"/>
    <x v="1"/>
    <x v="0"/>
    <x v="10"/>
    <x v="0"/>
    <x v="0"/>
    <x v="0"/>
    <x v="1"/>
    <n v="0"/>
    <n v="0"/>
    <n v="1"/>
    <x v="1227"/>
    <n v="0"/>
    <n v="0"/>
    <x v="0"/>
    <n v="1"/>
    <x v="0"/>
    <x v="0"/>
    <x v="0"/>
  </r>
  <r>
    <x v="5811"/>
    <d v="2019-06-02T00:00:00"/>
    <x v="887"/>
    <x v="13"/>
    <x v="1"/>
    <x v="1"/>
    <x v="0"/>
    <x v="10"/>
    <x v="0"/>
    <x v="0"/>
    <x v="0"/>
    <x v="1"/>
    <n v="1"/>
    <n v="1"/>
    <n v="0"/>
    <x v="47"/>
    <n v="0"/>
    <n v="0"/>
    <x v="0"/>
    <n v="1"/>
    <x v="0"/>
    <x v="0"/>
    <x v="0"/>
  </r>
  <r>
    <x v="5812"/>
    <d v="2019-06-02T00:00:00"/>
    <x v="877"/>
    <x v="1"/>
    <x v="0"/>
    <x v="1"/>
    <x v="0"/>
    <x v="9"/>
    <x v="0"/>
    <x v="0"/>
    <x v="1"/>
    <x v="1"/>
    <n v="1"/>
    <n v="1"/>
    <n v="0"/>
    <x v="566"/>
    <n v="1"/>
    <n v="0"/>
    <x v="0"/>
    <n v="0"/>
    <x v="0"/>
    <x v="0"/>
    <x v="1"/>
  </r>
  <r>
    <x v="5813"/>
    <d v="2019-06-02T00:00:00"/>
    <x v="872"/>
    <x v="36"/>
    <x v="0"/>
    <x v="1"/>
    <x v="1"/>
    <x v="7"/>
    <x v="0"/>
    <x v="0"/>
    <x v="0"/>
    <x v="1"/>
    <n v="0"/>
    <n v="1"/>
    <n v="0"/>
    <x v="618"/>
    <n v="0"/>
    <n v="0"/>
    <x v="1"/>
    <n v="0"/>
    <x v="0"/>
    <x v="0"/>
    <x v="0"/>
  </r>
  <r>
    <x v="5814"/>
    <d v="2019-06-02T00:00:00"/>
    <x v="879"/>
    <x v="5"/>
    <x v="1"/>
    <x v="1"/>
    <x v="1"/>
    <x v="3"/>
    <x v="0"/>
    <x v="0"/>
    <x v="0"/>
    <x v="1"/>
    <n v="0"/>
    <n v="0"/>
    <n v="0"/>
    <x v="182"/>
    <n v="0"/>
    <n v="0"/>
    <x v="1"/>
    <n v="0"/>
    <x v="0"/>
    <x v="0"/>
    <x v="0"/>
  </r>
  <r>
    <x v="5815"/>
    <d v="2019-02-06T00:00:00"/>
    <x v="888"/>
    <x v="38"/>
    <x v="1"/>
    <x v="0"/>
    <x v="0"/>
    <x v="3"/>
    <x v="1"/>
    <x v="0"/>
    <x v="0"/>
    <x v="1"/>
    <n v="0"/>
    <n v="0"/>
    <n v="0"/>
    <x v="95"/>
    <n v="1"/>
    <n v="1"/>
    <x v="1"/>
    <n v="1"/>
    <x v="0"/>
    <x v="0"/>
    <x v="0"/>
  </r>
  <r>
    <x v="5816"/>
    <d v="2019-06-02T00:00:00"/>
    <x v="881"/>
    <x v="63"/>
    <x v="0"/>
    <x v="1"/>
    <x v="0"/>
    <x v="0"/>
    <x v="0"/>
    <x v="0"/>
    <x v="0"/>
    <x v="1"/>
    <n v="0"/>
    <n v="0"/>
    <n v="0"/>
    <x v="1026"/>
    <n v="0"/>
    <n v="1"/>
    <x v="1"/>
    <n v="0"/>
    <x v="0"/>
    <x v="0"/>
    <x v="0"/>
  </r>
  <r>
    <x v="5817"/>
    <d v="2019-06-02T00:00:00"/>
    <x v="879"/>
    <x v="25"/>
    <x v="1"/>
    <x v="1"/>
    <x v="0"/>
    <x v="3"/>
    <x v="0"/>
    <x v="0"/>
    <x v="0"/>
    <x v="1"/>
    <n v="1"/>
    <n v="1"/>
    <n v="0"/>
    <x v="1136"/>
    <n v="1"/>
    <n v="1"/>
    <x v="0"/>
    <n v="0"/>
    <x v="0"/>
    <x v="0"/>
    <x v="0"/>
  </r>
  <r>
    <x v="5818"/>
    <d v="2019-06-02T00:00:00"/>
    <x v="881"/>
    <x v="10"/>
    <x v="1"/>
    <x v="1"/>
    <x v="0"/>
    <x v="0"/>
    <x v="0"/>
    <x v="0"/>
    <x v="0"/>
    <x v="1"/>
    <n v="1"/>
    <n v="1"/>
    <n v="0"/>
    <x v="656"/>
    <n v="0"/>
    <n v="1"/>
    <x v="1"/>
    <n v="0"/>
    <x v="0"/>
    <x v="0"/>
    <x v="0"/>
  </r>
  <r>
    <x v="5819"/>
    <d v="2019-06-02T00:00:00"/>
    <x v="872"/>
    <x v="29"/>
    <x v="0"/>
    <x v="1"/>
    <x v="0"/>
    <x v="7"/>
    <x v="0"/>
    <x v="1"/>
    <x v="0"/>
    <x v="1"/>
    <n v="0"/>
    <n v="1"/>
    <n v="0"/>
    <x v="10"/>
    <n v="0"/>
    <n v="1"/>
    <x v="1"/>
    <n v="0"/>
    <x v="0"/>
    <x v="0"/>
    <x v="1"/>
  </r>
  <r>
    <x v="5820"/>
    <d v="2019-06-02T00:00:00"/>
    <x v="877"/>
    <x v="9"/>
    <x v="0"/>
    <x v="1"/>
    <x v="0"/>
    <x v="9"/>
    <x v="0"/>
    <x v="0"/>
    <x v="0"/>
    <x v="1"/>
    <n v="1"/>
    <n v="1"/>
    <n v="0"/>
    <x v="723"/>
    <n v="0"/>
    <n v="1"/>
    <x v="0"/>
    <n v="0"/>
    <x v="0"/>
    <x v="0"/>
    <x v="0"/>
  </r>
  <r>
    <x v="5821"/>
    <d v="2019-06-02T00:00:00"/>
    <x v="879"/>
    <x v="5"/>
    <x v="0"/>
    <x v="1"/>
    <x v="0"/>
    <x v="3"/>
    <x v="0"/>
    <x v="0"/>
    <x v="0"/>
    <x v="1"/>
    <n v="0"/>
    <n v="1"/>
    <n v="0"/>
    <x v="10"/>
    <n v="0"/>
    <n v="1"/>
    <x v="1"/>
    <n v="0"/>
    <x v="0"/>
    <x v="0"/>
    <x v="0"/>
  </r>
  <r>
    <x v="5822"/>
    <d v="2019-06-02T00:00:00"/>
    <x v="872"/>
    <x v="13"/>
    <x v="0"/>
    <x v="0"/>
    <x v="1"/>
    <x v="7"/>
    <x v="0"/>
    <x v="0"/>
    <x v="0"/>
    <x v="1"/>
    <n v="0"/>
    <n v="1"/>
    <n v="0"/>
    <x v="10"/>
    <n v="0"/>
    <n v="1"/>
    <x v="1"/>
    <n v="0"/>
    <x v="0"/>
    <x v="0"/>
    <x v="0"/>
  </r>
  <r>
    <x v="5823"/>
    <d v="2019-06-02T00:00:00"/>
    <x v="877"/>
    <x v="9"/>
    <x v="1"/>
    <x v="1"/>
    <x v="1"/>
    <x v="9"/>
    <x v="0"/>
    <x v="0"/>
    <x v="0"/>
    <x v="1"/>
    <n v="0"/>
    <n v="0"/>
    <n v="0"/>
    <x v="284"/>
    <n v="0"/>
    <n v="1"/>
    <x v="0"/>
    <n v="1"/>
    <x v="0"/>
    <x v="0"/>
    <x v="0"/>
  </r>
  <r>
    <x v="5824"/>
    <d v="2019-06-02T00:00:00"/>
    <x v="862"/>
    <x v="33"/>
    <x v="1"/>
    <x v="1"/>
    <x v="1"/>
    <x v="13"/>
    <x v="0"/>
    <x v="0"/>
    <x v="0"/>
    <x v="1"/>
    <n v="1"/>
    <n v="1"/>
    <n v="0"/>
    <x v="411"/>
    <n v="1"/>
    <n v="1"/>
    <x v="1"/>
    <n v="0"/>
    <x v="0"/>
    <x v="0"/>
    <x v="0"/>
  </r>
  <r>
    <x v="5825"/>
    <d v="2019-07-02T00:00:00"/>
    <x v="884"/>
    <x v="30"/>
    <x v="0"/>
    <x v="0"/>
    <x v="0"/>
    <x v="8"/>
    <x v="0"/>
    <x v="0"/>
    <x v="0"/>
    <x v="1"/>
    <n v="1"/>
    <n v="1"/>
    <n v="1"/>
    <x v="215"/>
    <n v="0"/>
    <n v="0"/>
    <x v="0"/>
    <n v="1"/>
    <x v="0"/>
    <x v="0"/>
    <x v="0"/>
  </r>
  <r>
    <x v="5826"/>
    <d v="2019-07-02T00:00:00"/>
    <x v="879"/>
    <x v="46"/>
    <x v="0"/>
    <x v="0"/>
    <x v="0"/>
    <x v="10"/>
    <x v="0"/>
    <x v="0"/>
    <x v="1"/>
    <x v="1"/>
    <n v="1"/>
    <n v="1"/>
    <n v="0"/>
    <x v="1117"/>
    <n v="0"/>
    <n v="0"/>
    <x v="0"/>
    <n v="0"/>
    <x v="0"/>
    <x v="0"/>
    <x v="1"/>
  </r>
  <r>
    <x v="5827"/>
    <d v="2019-07-02T00:00:00"/>
    <x v="879"/>
    <x v="36"/>
    <x v="1"/>
    <x v="0"/>
    <x v="0"/>
    <x v="10"/>
    <x v="0"/>
    <x v="0"/>
    <x v="0"/>
    <x v="1"/>
    <n v="0"/>
    <n v="0"/>
    <n v="1"/>
    <x v="1024"/>
    <n v="1"/>
    <n v="0"/>
    <x v="0"/>
    <n v="1"/>
    <x v="0"/>
    <x v="0"/>
    <x v="0"/>
  </r>
  <r>
    <x v="5828"/>
    <d v="2019-07-02T00:00:00"/>
    <x v="879"/>
    <x v="2"/>
    <x v="1"/>
    <x v="0"/>
    <x v="0"/>
    <x v="10"/>
    <x v="2"/>
    <x v="0"/>
    <x v="0"/>
    <x v="0"/>
    <n v="0"/>
    <n v="1"/>
    <n v="1"/>
    <x v="488"/>
    <n v="1"/>
    <n v="0"/>
    <x v="1"/>
    <n v="1"/>
    <x v="0"/>
    <x v="0"/>
    <x v="0"/>
  </r>
  <r>
    <x v="5829"/>
    <d v="2019-07-02T00:00:00"/>
    <x v="878"/>
    <x v="82"/>
    <x v="1"/>
    <x v="1"/>
    <x v="0"/>
    <x v="3"/>
    <x v="0"/>
    <x v="0"/>
    <x v="0"/>
    <x v="1"/>
    <n v="0"/>
    <n v="0"/>
    <n v="0"/>
    <x v="787"/>
    <n v="1"/>
    <n v="0"/>
    <x v="1"/>
    <n v="0"/>
    <x v="0"/>
    <x v="0"/>
    <x v="0"/>
  </r>
  <r>
    <x v="5830"/>
    <d v="2019-02-07T00:00:00"/>
    <x v="895"/>
    <x v="11"/>
    <x v="1"/>
    <x v="1"/>
    <x v="0"/>
    <x v="19"/>
    <x v="1"/>
    <x v="0"/>
    <x v="0"/>
    <x v="1"/>
    <n v="1"/>
    <n v="1"/>
    <n v="0"/>
    <x v="340"/>
    <n v="0"/>
    <n v="0"/>
    <x v="1"/>
    <n v="0"/>
    <x v="0"/>
    <x v="0"/>
    <x v="0"/>
  </r>
  <r>
    <x v="5831"/>
    <d v="2019-07-02T00:00:00"/>
    <x v="879"/>
    <x v="38"/>
    <x v="0"/>
    <x v="1"/>
    <x v="0"/>
    <x v="10"/>
    <x v="0"/>
    <x v="0"/>
    <x v="0"/>
    <x v="1"/>
    <n v="0"/>
    <n v="0"/>
    <n v="0"/>
    <x v="10"/>
    <n v="0"/>
    <n v="0"/>
    <x v="1"/>
    <n v="0"/>
    <x v="0"/>
    <x v="0"/>
    <x v="0"/>
  </r>
  <r>
    <x v="5832"/>
    <d v="2019-07-02T00:00:00"/>
    <x v="859"/>
    <x v="10"/>
    <x v="0"/>
    <x v="1"/>
    <x v="0"/>
    <x v="13"/>
    <x v="0"/>
    <x v="0"/>
    <x v="0"/>
    <x v="1"/>
    <n v="1"/>
    <n v="1"/>
    <n v="0"/>
    <x v="894"/>
    <n v="0"/>
    <n v="0"/>
    <x v="0"/>
    <n v="1"/>
    <x v="0"/>
    <x v="0"/>
    <x v="0"/>
  </r>
  <r>
    <x v="5833"/>
    <d v="2019-07-02T00:00:00"/>
    <x v="872"/>
    <x v="7"/>
    <x v="1"/>
    <x v="1"/>
    <x v="0"/>
    <x v="0"/>
    <x v="0"/>
    <x v="0"/>
    <x v="0"/>
    <x v="1"/>
    <n v="1"/>
    <n v="1"/>
    <n v="0"/>
    <x v="872"/>
    <n v="0"/>
    <n v="0"/>
    <x v="0"/>
    <n v="0"/>
    <x v="0"/>
    <x v="0"/>
    <x v="0"/>
  </r>
  <r>
    <x v="5834"/>
    <d v="2019-07-02T00:00:00"/>
    <x v="862"/>
    <x v="18"/>
    <x v="0"/>
    <x v="1"/>
    <x v="0"/>
    <x v="9"/>
    <x v="0"/>
    <x v="0"/>
    <x v="0"/>
    <x v="1"/>
    <n v="1"/>
    <n v="1"/>
    <n v="0"/>
    <x v="120"/>
    <n v="0"/>
    <n v="0"/>
    <x v="1"/>
    <n v="0"/>
    <x v="0"/>
    <x v="1"/>
    <x v="0"/>
  </r>
  <r>
    <x v="5835"/>
    <d v="2019-07-02T00:00:00"/>
    <x v="890"/>
    <x v="1"/>
    <x v="1"/>
    <x v="1"/>
    <x v="0"/>
    <x v="14"/>
    <x v="0"/>
    <x v="0"/>
    <x v="0"/>
    <x v="1"/>
    <n v="1"/>
    <n v="1"/>
    <n v="0"/>
    <x v="231"/>
    <n v="0"/>
    <n v="0"/>
    <x v="1"/>
    <n v="0"/>
    <x v="0"/>
    <x v="0"/>
    <x v="0"/>
  </r>
  <r>
    <x v="5836"/>
    <d v="2019-07-02T00:00:00"/>
    <x v="890"/>
    <x v="1"/>
    <x v="1"/>
    <x v="1"/>
    <x v="0"/>
    <x v="14"/>
    <x v="0"/>
    <x v="0"/>
    <x v="0"/>
    <x v="1"/>
    <n v="1"/>
    <n v="1"/>
    <n v="0"/>
    <x v="231"/>
    <n v="0"/>
    <n v="0"/>
    <x v="1"/>
    <n v="0"/>
    <x v="0"/>
    <x v="0"/>
    <x v="0"/>
  </r>
  <r>
    <x v="5837"/>
    <d v="2019-07-02T00:00:00"/>
    <x v="896"/>
    <x v="5"/>
    <x v="0"/>
    <x v="1"/>
    <x v="0"/>
    <x v="6"/>
    <x v="0"/>
    <x v="0"/>
    <x v="0"/>
    <x v="1"/>
    <n v="1"/>
    <n v="1"/>
    <n v="0"/>
    <x v="292"/>
    <n v="0"/>
    <n v="0"/>
    <x v="0"/>
    <n v="1"/>
    <x v="0"/>
    <x v="0"/>
    <x v="0"/>
  </r>
  <r>
    <x v="5838"/>
    <d v="2019-02-07T00:00:00"/>
    <x v="895"/>
    <x v="45"/>
    <x v="0"/>
    <x v="1"/>
    <x v="0"/>
    <x v="19"/>
    <x v="1"/>
    <x v="0"/>
    <x v="0"/>
    <x v="0"/>
    <n v="0"/>
    <n v="1"/>
    <n v="0"/>
    <x v="1188"/>
    <n v="0"/>
    <n v="0"/>
    <x v="1"/>
    <n v="1"/>
    <x v="0"/>
    <x v="0"/>
    <x v="0"/>
  </r>
  <r>
    <x v="5839"/>
    <d v="2019-07-02T00:00:00"/>
    <x v="862"/>
    <x v="30"/>
    <x v="1"/>
    <x v="1"/>
    <x v="1"/>
    <x v="9"/>
    <x v="0"/>
    <x v="0"/>
    <x v="0"/>
    <x v="0"/>
    <n v="1"/>
    <n v="1"/>
    <n v="0"/>
    <x v="372"/>
    <n v="1"/>
    <n v="0"/>
    <x v="0"/>
    <n v="0"/>
    <x v="0"/>
    <x v="0"/>
    <x v="0"/>
  </r>
  <r>
    <x v="5840"/>
    <d v="2019-07-02T00:00:00"/>
    <x v="872"/>
    <x v="30"/>
    <x v="0"/>
    <x v="1"/>
    <x v="1"/>
    <x v="0"/>
    <x v="0"/>
    <x v="0"/>
    <x v="0"/>
    <x v="0"/>
    <n v="1"/>
    <n v="1"/>
    <n v="0"/>
    <x v="103"/>
    <n v="0"/>
    <n v="0"/>
    <x v="0"/>
    <n v="0"/>
    <x v="0"/>
    <x v="0"/>
    <x v="0"/>
  </r>
  <r>
    <x v="5841"/>
    <d v="2019-07-02T00:00:00"/>
    <x v="897"/>
    <x v="2"/>
    <x v="1"/>
    <x v="0"/>
    <x v="0"/>
    <x v="4"/>
    <x v="0"/>
    <x v="0"/>
    <x v="0"/>
    <x v="1"/>
    <n v="0"/>
    <n v="0"/>
    <n v="0"/>
    <x v="155"/>
    <n v="0"/>
    <n v="1"/>
    <x v="0"/>
    <n v="0"/>
    <x v="0"/>
    <x v="0"/>
    <x v="0"/>
  </r>
  <r>
    <x v="5842"/>
    <d v="2019-07-02T00:00:00"/>
    <x v="897"/>
    <x v="2"/>
    <x v="1"/>
    <x v="0"/>
    <x v="0"/>
    <x v="4"/>
    <x v="0"/>
    <x v="0"/>
    <x v="0"/>
    <x v="1"/>
    <n v="0"/>
    <n v="0"/>
    <n v="0"/>
    <x v="155"/>
    <n v="0"/>
    <n v="1"/>
    <x v="0"/>
    <n v="0"/>
    <x v="0"/>
    <x v="0"/>
    <x v="0"/>
  </r>
  <r>
    <x v="5843"/>
    <d v="2019-07-02T00:00:00"/>
    <x v="878"/>
    <x v="5"/>
    <x v="1"/>
    <x v="0"/>
    <x v="0"/>
    <x v="3"/>
    <x v="0"/>
    <x v="0"/>
    <x v="0"/>
    <x v="1"/>
    <n v="0"/>
    <n v="1"/>
    <n v="0"/>
    <x v="374"/>
    <n v="0"/>
    <n v="1"/>
    <x v="1"/>
    <n v="0"/>
    <x v="0"/>
    <x v="0"/>
    <x v="0"/>
  </r>
  <r>
    <x v="5844"/>
    <d v="2019-07-02T00:00:00"/>
    <x v="879"/>
    <x v="1"/>
    <x v="0"/>
    <x v="0"/>
    <x v="0"/>
    <x v="10"/>
    <x v="0"/>
    <x v="0"/>
    <x v="0"/>
    <x v="1"/>
    <n v="1"/>
    <n v="1"/>
    <n v="0"/>
    <x v="51"/>
    <n v="0"/>
    <n v="1"/>
    <x v="1"/>
    <n v="0"/>
    <x v="0"/>
    <x v="0"/>
    <x v="0"/>
  </r>
  <r>
    <x v="5845"/>
    <d v="2019-07-02T00:00:00"/>
    <x v="893"/>
    <x v="18"/>
    <x v="0"/>
    <x v="0"/>
    <x v="0"/>
    <x v="2"/>
    <x v="0"/>
    <x v="0"/>
    <x v="0"/>
    <x v="1"/>
    <n v="1"/>
    <n v="1"/>
    <n v="0"/>
    <x v="711"/>
    <n v="1"/>
    <n v="1"/>
    <x v="0"/>
    <n v="0"/>
    <x v="0"/>
    <x v="0"/>
    <x v="0"/>
  </r>
  <r>
    <x v="5846"/>
    <d v="2019-07-02T00:00:00"/>
    <x v="859"/>
    <x v="8"/>
    <x v="0"/>
    <x v="1"/>
    <x v="0"/>
    <x v="13"/>
    <x v="2"/>
    <x v="0"/>
    <x v="0"/>
    <x v="1"/>
    <n v="1"/>
    <n v="1"/>
    <n v="0"/>
    <x v="464"/>
    <n v="1"/>
    <n v="1"/>
    <x v="1"/>
    <n v="0"/>
    <x v="0"/>
    <x v="0"/>
    <x v="0"/>
  </r>
  <r>
    <x v="5847"/>
    <d v="2019-07-02T00:00:00"/>
    <x v="878"/>
    <x v="18"/>
    <x v="0"/>
    <x v="1"/>
    <x v="0"/>
    <x v="3"/>
    <x v="0"/>
    <x v="0"/>
    <x v="0"/>
    <x v="1"/>
    <n v="0"/>
    <n v="1"/>
    <n v="0"/>
    <x v="393"/>
    <n v="0"/>
    <n v="1"/>
    <x v="1"/>
    <n v="1"/>
    <x v="0"/>
    <x v="0"/>
    <x v="0"/>
  </r>
  <r>
    <x v="5848"/>
    <d v="2019-02-07T00:00:00"/>
    <x v="898"/>
    <x v="14"/>
    <x v="1"/>
    <x v="1"/>
    <x v="0"/>
    <x v="0"/>
    <x v="1"/>
    <x v="0"/>
    <x v="0"/>
    <x v="1"/>
    <n v="1"/>
    <n v="0"/>
    <n v="0"/>
    <x v="589"/>
    <n v="0"/>
    <n v="1"/>
    <x v="0"/>
    <n v="0"/>
    <x v="0"/>
    <x v="0"/>
    <x v="0"/>
  </r>
  <r>
    <x v="5849"/>
    <d v="2019-07-02T00:00:00"/>
    <x v="872"/>
    <x v="2"/>
    <x v="1"/>
    <x v="1"/>
    <x v="0"/>
    <x v="0"/>
    <x v="0"/>
    <x v="0"/>
    <x v="0"/>
    <x v="1"/>
    <n v="0"/>
    <n v="1"/>
    <n v="0"/>
    <x v="68"/>
    <n v="1"/>
    <n v="1"/>
    <x v="0"/>
    <n v="0"/>
    <x v="0"/>
    <x v="0"/>
    <x v="0"/>
  </r>
  <r>
    <x v="5850"/>
    <d v="2019-08-02T00:00:00"/>
    <x v="877"/>
    <x v="51"/>
    <x v="0"/>
    <x v="1"/>
    <x v="0"/>
    <x v="3"/>
    <x v="0"/>
    <x v="0"/>
    <x v="1"/>
    <x v="0"/>
    <n v="1"/>
    <n v="1"/>
    <n v="1"/>
    <x v="248"/>
    <n v="1"/>
    <n v="0"/>
    <x v="0"/>
    <n v="0"/>
    <x v="0"/>
    <x v="0"/>
    <x v="1"/>
  </r>
  <r>
    <x v="5851"/>
    <d v="2019-08-02T00:00:00"/>
    <x v="862"/>
    <x v="55"/>
    <x v="0"/>
    <x v="1"/>
    <x v="0"/>
    <x v="19"/>
    <x v="0"/>
    <x v="0"/>
    <x v="0"/>
    <x v="0"/>
    <n v="1"/>
    <n v="1"/>
    <n v="0"/>
    <x v="10"/>
    <n v="0"/>
    <n v="0"/>
    <x v="1"/>
    <n v="0"/>
    <x v="0"/>
    <x v="0"/>
    <x v="0"/>
  </r>
  <r>
    <x v="5852"/>
    <d v="2019-08-02T00:00:00"/>
    <x v="899"/>
    <x v="32"/>
    <x v="0"/>
    <x v="1"/>
    <x v="0"/>
    <x v="4"/>
    <x v="0"/>
    <x v="0"/>
    <x v="0"/>
    <x v="0"/>
    <n v="1"/>
    <n v="1"/>
    <n v="0"/>
    <x v="566"/>
    <n v="0"/>
    <n v="0"/>
    <x v="0"/>
    <n v="1"/>
    <x v="0"/>
    <x v="0"/>
    <x v="0"/>
  </r>
  <r>
    <x v="5853"/>
    <d v="2019-08-02T00:00:00"/>
    <x v="887"/>
    <x v="26"/>
    <x v="0"/>
    <x v="0"/>
    <x v="1"/>
    <x v="0"/>
    <x v="0"/>
    <x v="0"/>
    <x v="0"/>
    <x v="1"/>
    <n v="0"/>
    <n v="0"/>
    <n v="0"/>
    <x v="112"/>
    <n v="0"/>
    <n v="0"/>
    <x v="0"/>
    <n v="0"/>
    <x v="0"/>
    <x v="0"/>
    <x v="0"/>
  </r>
  <r>
    <x v="5854"/>
    <d v="2019-02-08T00:00:00"/>
    <x v="900"/>
    <x v="68"/>
    <x v="1"/>
    <x v="1"/>
    <x v="1"/>
    <x v="0"/>
    <x v="1"/>
    <x v="0"/>
    <x v="0"/>
    <x v="1"/>
    <n v="0"/>
    <n v="0"/>
    <n v="0"/>
    <x v="1228"/>
    <n v="0"/>
    <n v="0"/>
    <x v="0"/>
    <n v="0"/>
    <x v="1"/>
    <x v="0"/>
    <x v="0"/>
  </r>
  <r>
    <x v="5855"/>
    <d v="2019-08-02T00:00:00"/>
    <x v="879"/>
    <x v="33"/>
    <x v="0"/>
    <x v="0"/>
    <x v="0"/>
    <x v="7"/>
    <x v="0"/>
    <x v="0"/>
    <x v="0"/>
    <x v="1"/>
    <n v="0"/>
    <n v="0"/>
    <n v="0"/>
    <x v="1"/>
    <n v="1"/>
    <n v="1"/>
    <x v="1"/>
    <n v="0"/>
    <x v="0"/>
    <x v="0"/>
    <x v="0"/>
  </r>
  <r>
    <x v="5856"/>
    <d v="2019-08-02T00:00:00"/>
    <x v="879"/>
    <x v="33"/>
    <x v="0"/>
    <x v="0"/>
    <x v="0"/>
    <x v="7"/>
    <x v="0"/>
    <x v="0"/>
    <x v="0"/>
    <x v="1"/>
    <n v="0"/>
    <n v="0"/>
    <n v="0"/>
    <x v="1"/>
    <n v="1"/>
    <n v="1"/>
    <x v="1"/>
    <n v="0"/>
    <x v="0"/>
    <x v="0"/>
    <x v="0"/>
  </r>
  <r>
    <x v="5857"/>
    <d v="2019-08-02T00:00:00"/>
    <x v="897"/>
    <x v="47"/>
    <x v="0"/>
    <x v="0"/>
    <x v="0"/>
    <x v="14"/>
    <x v="0"/>
    <x v="0"/>
    <x v="0"/>
    <x v="0"/>
    <n v="0"/>
    <n v="0"/>
    <n v="0"/>
    <x v="262"/>
    <n v="1"/>
    <n v="1"/>
    <x v="0"/>
    <n v="0"/>
    <x v="0"/>
    <x v="0"/>
    <x v="0"/>
  </r>
  <r>
    <x v="5858"/>
    <d v="2019-08-02T00:00:00"/>
    <x v="878"/>
    <x v="2"/>
    <x v="1"/>
    <x v="0"/>
    <x v="0"/>
    <x v="10"/>
    <x v="2"/>
    <x v="0"/>
    <x v="0"/>
    <x v="1"/>
    <n v="0"/>
    <n v="0"/>
    <n v="0"/>
    <x v="207"/>
    <n v="0"/>
    <n v="1"/>
    <x v="0"/>
    <n v="1"/>
    <x v="0"/>
    <x v="0"/>
    <x v="0"/>
  </r>
  <r>
    <x v="5859"/>
    <d v="2019-08-02T00:00:00"/>
    <x v="901"/>
    <x v="9"/>
    <x v="1"/>
    <x v="0"/>
    <x v="0"/>
    <x v="24"/>
    <x v="0"/>
    <x v="0"/>
    <x v="0"/>
    <x v="1"/>
    <n v="0"/>
    <n v="1"/>
    <n v="1"/>
    <x v="151"/>
    <n v="0"/>
    <n v="1"/>
    <x v="0"/>
    <n v="1"/>
    <x v="0"/>
    <x v="0"/>
    <x v="0"/>
  </r>
  <r>
    <x v="5860"/>
    <d v="2019-08-02T00:00:00"/>
    <x v="877"/>
    <x v="51"/>
    <x v="0"/>
    <x v="1"/>
    <x v="0"/>
    <x v="3"/>
    <x v="2"/>
    <x v="1"/>
    <x v="1"/>
    <x v="1"/>
    <n v="0"/>
    <n v="0"/>
    <n v="0"/>
    <x v="410"/>
    <n v="1"/>
    <n v="1"/>
    <x v="0"/>
    <n v="0"/>
    <x v="0"/>
    <x v="0"/>
    <x v="2"/>
  </r>
  <r>
    <x v="5861"/>
    <d v="2019-08-02T00:00:00"/>
    <x v="887"/>
    <x v="55"/>
    <x v="0"/>
    <x v="1"/>
    <x v="0"/>
    <x v="0"/>
    <x v="2"/>
    <x v="0"/>
    <x v="0"/>
    <x v="1"/>
    <n v="0"/>
    <n v="0"/>
    <n v="0"/>
    <x v="271"/>
    <n v="0"/>
    <n v="1"/>
    <x v="0"/>
    <n v="0"/>
    <x v="0"/>
    <x v="0"/>
    <x v="0"/>
  </r>
  <r>
    <x v="5862"/>
    <d v="2019-02-08T00:00:00"/>
    <x v="902"/>
    <x v="55"/>
    <x v="1"/>
    <x v="1"/>
    <x v="0"/>
    <x v="21"/>
    <x v="1"/>
    <x v="0"/>
    <x v="0"/>
    <x v="1"/>
    <n v="0"/>
    <n v="0"/>
    <n v="0"/>
    <x v="311"/>
    <n v="1"/>
    <n v="1"/>
    <x v="1"/>
    <n v="1"/>
    <x v="0"/>
    <x v="0"/>
    <x v="0"/>
  </r>
  <r>
    <x v="5863"/>
    <d v="2019-08-02T00:00:00"/>
    <x v="879"/>
    <x v="33"/>
    <x v="0"/>
    <x v="1"/>
    <x v="0"/>
    <x v="7"/>
    <x v="0"/>
    <x v="0"/>
    <x v="0"/>
    <x v="0"/>
    <n v="1"/>
    <n v="1"/>
    <n v="0"/>
    <x v="1179"/>
    <n v="0"/>
    <n v="1"/>
    <x v="1"/>
    <n v="0"/>
    <x v="0"/>
    <x v="0"/>
    <x v="0"/>
  </r>
  <r>
    <x v="5864"/>
    <d v="2019-08-02T00:00:00"/>
    <x v="894"/>
    <x v="17"/>
    <x v="0"/>
    <x v="1"/>
    <x v="0"/>
    <x v="8"/>
    <x v="0"/>
    <x v="0"/>
    <x v="0"/>
    <x v="1"/>
    <n v="1"/>
    <n v="1"/>
    <n v="0"/>
    <x v="695"/>
    <n v="0"/>
    <n v="1"/>
    <x v="1"/>
    <n v="0"/>
    <x v="0"/>
    <x v="0"/>
    <x v="0"/>
  </r>
  <r>
    <x v="5865"/>
    <d v="2019-08-02T00:00:00"/>
    <x v="879"/>
    <x v="60"/>
    <x v="1"/>
    <x v="1"/>
    <x v="0"/>
    <x v="7"/>
    <x v="0"/>
    <x v="0"/>
    <x v="0"/>
    <x v="1"/>
    <n v="1"/>
    <n v="1"/>
    <n v="0"/>
    <x v="1109"/>
    <n v="0"/>
    <n v="1"/>
    <x v="0"/>
    <n v="0"/>
    <x v="0"/>
    <x v="0"/>
    <x v="0"/>
  </r>
  <r>
    <x v="5866"/>
    <d v="2019-08-02T00:00:00"/>
    <x v="893"/>
    <x v="8"/>
    <x v="1"/>
    <x v="1"/>
    <x v="0"/>
    <x v="13"/>
    <x v="0"/>
    <x v="0"/>
    <x v="0"/>
    <x v="1"/>
    <n v="1"/>
    <n v="1"/>
    <n v="0"/>
    <x v="881"/>
    <n v="0"/>
    <n v="1"/>
    <x v="1"/>
    <n v="0"/>
    <x v="0"/>
    <x v="0"/>
    <x v="0"/>
  </r>
  <r>
    <x v="5867"/>
    <d v="2019-08-02T00:00:00"/>
    <x v="893"/>
    <x v="8"/>
    <x v="1"/>
    <x v="1"/>
    <x v="0"/>
    <x v="13"/>
    <x v="0"/>
    <x v="0"/>
    <x v="0"/>
    <x v="1"/>
    <n v="1"/>
    <n v="1"/>
    <n v="0"/>
    <x v="881"/>
    <n v="0"/>
    <n v="1"/>
    <x v="1"/>
    <n v="0"/>
    <x v="0"/>
    <x v="0"/>
    <x v="0"/>
  </r>
  <r>
    <x v="5868"/>
    <d v="2019-02-09T00:00:00"/>
    <x v="903"/>
    <x v="20"/>
    <x v="0"/>
    <x v="0"/>
    <x v="0"/>
    <x v="3"/>
    <x v="1"/>
    <x v="0"/>
    <x v="0"/>
    <x v="0"/>
    <n v="0"/>
    <n v="1"/>
    <n v="1"/>
    <x v="1142"/>
    <n v="1"/>
    <n v="0"/>
    <x v="0"/>
    <n v="1"/>
    <x v="1"/>
    <x v="0"/>
    <x v="0"/>
  </r>
  <r>
    <x v="5869"/>
    <d v="2019-09-02T00:00:00"/>
    <x v="904"/>
    <x v="50"/>
    <x v="0"/>
    <x v="1"/>
    <x v="0"/>
    <x v="16"/>
    <x v="0"/>
    <x v="0"/>
    <x v="0"/>
    <x v="1"/>
    <n v="0"/>
    <n v="1"/>
    <n v="1"/>
    <x v="84"/>
    <n v="0"/>
    <n v="0"/>
    <x v="1"/>
    <n v="1"/>
    <x v="0"/>
    <x v="0"/>
    <x v="0"/>
  </r>
  <r>
    <x v="5870"/>
    <d v="2019-09-02T00:00:00"/>
    <x v="904"/>
    <x v="50"/>
    <x v="0"/>
    <x v="1"/>
    <x v="0"/>
    <x v="16"/>
    <x v="0"/>
    <x v="0"/>
    <x v="0"/>
    <x v="1"/>
    <n v="0"/>
    <n v="1"/>
    <n v="1"/>
    <x v="84"/>
    <n v="0"/>
    <n v="0"/>
    <x v="1"/>
    <n v="1"/>
    <x v="0"/>
    <x v="0"/>
    <x v="0"/>
  </r>
  <r>
    <x v="5871"/>
    <d v="2019-09-02T00:00:00"/>
    <x v="879"/>
    <x v="22"/>
    <x v="1"/>
    <x v="1"/>
    <x v="0"/>
    <x v="0"/>
    <x v="0"/>
    <x v="0"/>
    <x v="0"/>
    <x v="1"/>
    <n v="0"/>
    <n v="0"/>
    <n v="0"/>
    <x v="1095"/>
    <n v="0"/>
    <n v="0"/>
    <x v="1"/>
    <n v="0"/>
    <x v="0"/>
    <x v="0"/>
    <x v="0"/>
  </r>
  <r>
    <x v="5872"/>
    <d v="2019-09-02T00:00:00"/>
    <x v="894"/>
    <x v="60"/>
    <x v="0"/>
    <x v="1"/>
    <x v="0"/>
    <x v="2"/>
    <x v="0"/>
    <x v="0"/>
    <x v="0"/>
    <x v="1"/>
    <n v="0"/>
    <n v="0"/>
    <n v="0"/>
    <x v="538"/>
    <n v="0"/>
    <n v="0"/>
    <x v="1"/>
    <n v="0"/>
    <x v="0"/>
    <x v="0"/>
    <x v="0"/>
  </r>
  <r>
    <x v="5873"/>
    <d v="2019-09-02T00:00:00"/>
    <x v="859"/>
    <x v="2"/>
    <x v="0"/>
    <x v="1"/>
    <x v="0"/>
    <x v="19"/>
    <x v="0"/>
    <x v="0"/>
    <x v="0"/>
    <x v="1"/>
    <n v="1"/>
    <n v="1"/>
    <n v="0"/>
    <x v="907"/>
    <n v="0"/>
    <n v="0"/>
    <x v="0"/>
    <n v="0"/>
    <x v="0"/>
    <x v="0"/>
    <x v="0"/>
  </r>
  <r>
    <x v="5874"/>
    <d v="2019-09-02T00:00:00"/>
    <x v="890"/>
    <x v="15"/>
    <x v="1"/>
    <x v="0"/>
    <x v="1"/>
    <x v="11"/>
    <x v="0"/>
    <x v="0"/>
    <x v="0"/>
    <x v="1"/>
    <n v="0"/>
    <n v="0"/>
    <n v="0"/>
    <x v="16"/>
    <n v="0"/>
    <n v="0"/>
    <x v="1"/>
    <n v="0"/>
    <x v="0"/>
    <x v="0"/>
    <x v="0"/>
  </r>
  <r>
    <x v="5875"/>
    <d v="2019-09-02T00:00:00"/>
    <x v="859"/>
    <x v="11"/>
    <x v="1"/>
    <x v="1"/>
    <x v="1"/>
    <x v="19"/>
    <x v="0"/>
    <x v="0"/>
    <x v="0"/>
    <x v="1"/>
    <n v="1"/>
    <n v="1"/>
    <n v="0"/>
    <x v="250"/>
    <n v="0"/>
    <n v="0"/>
    <x v="1"/>
    <n v="0"/>
    <x v="0"/>
    <x v="0"/>
    <x v="0"/>
  </r>
  <r>
    <x v="5876"/>
    <d v="2019-09-02T00:00:00"/>
    <x v="877"/>
    <x v="68"/>
    <x v="0"/>
    <x v="1"/>
    <x v="1"/>
    <x v="10"/>
    <x v="0"/>
    <x v="0"/>
    <x v="0"/>
    <x v="1"/>
    <n v="0"/>
    <n v="1"/>
    <n v="0"/>
    <x v="871"/>
    <n v="0"/>
    <n v="0"/>
    <x v="0"/>
    <n v="0"/>
    <x v="0"/>
    <x v="0"/>
    <x v="0"/>
  </r>
  <r>
    <x v="5877"/>
    <d v="2019-09-02T00:00:00"/>
    <x v="877"/>
    <x v="6"/>
    <x v="0"/>
    <x v="1"/>
    <x v="1"/>
    <x v="10"/>
    <x v="0"/>
    <x v="0"/>
    <x v="0"/>
    <x v="0"/>
    <n v="0"/>
    <n v="0"/>
    <n v="0"/>
    <x v="386"/>
    <n v="0"/>
    <n v="0"/>
    <x v="0"/>
    <n v="0"/>
    <x v="0"/>
    <x v="0"/>
    <x v="0"/>
  </r>
  <r>
    <x v="5878"/>
    <d v="2019-09-02T00:00:00"/>
    <x v="877"/>
    <x v="6"/>
    <x v="0"/>
    <x v="1"/>
    <x v="1"/>
    <x v="10"/>
    <x v="0"/>
    <x v="0"/>
    <x v="0"/>
    <x v="0"/>
    <n v="0"/>
    <n v="0"/>
    <n v="0"/>
    <x v="386"/>
    <n v="0"/>
    <n v="0"/>
    <x v="0"/>
    <n v="0"/>
    <x v="0"/>
    <x v="0"/>
    <x v="0"/>
  </r>
  <r>
    <x v="5879"/>
    <d v="2019-09-02T00:00:00"/>
    <x v="877"/>
    <x v="2"/>
    <x v="1"/>
    <x v="1"/>
    <x v="0"/>
    <x v="10"/>
    <x v="0"/>
    <x v="0"/>
    <x v="0"/>
    <x v="1"/>
    <n v="0"/>
    <n v="0"/>
    <n v="0"/>
    <x v="483"/>
    <n v="0"/>
    <n v="1"/>
    <x v="0"/>
    <n v="1"/>
    <x v="0"/>
    <x v="0"/>
    <x v="0"/>
  </r>
  <r>
    <x v="5880"/>
    <d v="2019-09-02T00:00:00"/>
    <x v="877"/>
    <x v="18"/>
    <x v="0"/>
    <x v="1"/>
    <x v="1"/>
    <x v="10"/>
    <x v="0"/>
    <x v="0"/>
    <x v="0"/>
    <x v="1"/>
    <n v="1"/>
    <n v="1"/>
    <n v="0"/>
    <x v="488"/>
    <n v="0"/>
    <n v="1"/>
    <x v="1"/>
    <n v="0"/>
    <x v="0"/>
    <x v="0"/>
    <x v="0"/>
  </r>
  <r>
    <x v="5881"/>
    <d v="2019-02-10T00:00:00"/>
    <x v="900"/>
    <x v="15"/>
    <x v="1"/>
    <x v="0"/>
    <x v="0"/>
    <x v="18"/>
    <x v="1"/>
    <x v="0"/>
    <x v="0"/>
    <x v="0"/>
    <n v="0"/>
    <n v="1"/>
    <n v="0"/>
    <x v="840"/>
    <n v="0"/>
    <n v="0"/>
    <x v="1"/>
    <n v="0"/>
    <x v="0"/>
    <x v="0"/>
    <x v="0"/>
  </r>
  <r>
    <x v="5882"/>
    <d v="2019-02-10T00:00:00"/>
    <x v="900"/>
    <x v="11"/>
    <x v="1"/>
    <x v="0"/>
    <x v="0"/>
    <x v="18"/>
    <x v="1"/>
    <x v="0"/>
    <x v="0"/>
    <x v="0"/>
    <n v="1"/>
    <n v="1"/>
    <n v="0"/>
    <x v="233"/>
    <n v="0"/>
    <n v="0"/>
    <x v="0"/>
    <n v="1"/>
    <x v="0"/>
    <x v="0"/>
    <x v="0"/>
  </r>
  <r>
    <x v="5883"/>
    <d v="2019-02-10T00:00:00"/>
    <x v="905"/>
    <x v="12"/>
    <x v="0"/>
    <x v="0"/>
    <x v="0"/>
    <x v="3"/>
    <x v="1"/>
    <x v="0"/>
    <x v="0"/>
    <x v="1"/>
    <n v="1"/>
    <n v="0"/>
    <n v="0"/>
    <x v="1211"/>
    <n v="0"/>
    <n v="0"/>
    <x v="0"/>
    <n v="0"/>
    <x v="1"/>
    <x v="0"/>
    <x v="0"/>
  </r>
  <r>
    <x v="5884"/>
    <d v="2019-02-10T00:00:00"/>
    <x v="900"/>
    <x v="9"/>
    <x v="0"/>
    <x v="0"/>
    <x v="0"/>
    <x v="18"/>
    <x v="1"/>
    <x v="0"/>
    <x v="0"/>
    <x v="0"/>
    <n v="0"/>
    <n v="0"/>
    <n v="0"/>
    <x v="1227"/>
    <n v="0"/>
    <n v="0"/>
    <x v="0"/>
    <n v="0"/>
    <x v="1"/>
    <x v="0"/>
    <x v="0"/>
  </r>
  <r>
    <x v="5885"/>
    <d v="2019-10-02T00:00:00"/>
    <x v="878"/>
    <x v="18"/>
    <x v="0"/>
    <x v="1"/>
    <x v="0"/>
    <x v="0"/>
    <x v="0"/>
    <x v="0"/>
    <x v="0"/>
    <x v="1"/>
    <n v="0"/>
    <n v="1"/>
    <n v="0"/>
    <x v="713"/>
    <n v="0"/>
    <n v="0"/>
    <x v="1"/>
    <n v="0"/>
    <x v="0"/>
    <x v="1"/>
    <x v="0"/>
  </r>
  <r>
    <x v="5886"/>
    <d v="2019-10-02T00:00:00"/>
    <x v="906"/>
    <x v="18"/>
    <x v="0"/>
    <x v="1"/>
    <x v="0"/>
    <x v="2"/>
    <x v="0"/>
    <x v="0"/>
    <x v="0"/>
    <x v="1"/>
    <n v="1"/>
    <n v="1"/>
    <n v="0"/>
    <x v="231"/>
    <n v="1"/>
    <n v="0"/>
    <x v="1"/>
    <n v="0"/>
    <x v="0"/>
    <x v="0"/>
    <x v="0"/>
  </r>
  <r>
    <x v="5887"/>
    <d v="2019-10-02T00:00:00"/>
    <x v="862"/>
    <x v="9"/>
    <x v="0"/>
    <x v="0"/>
    <x v="1"/>
    <x v="10"/>
    <x v="0"/>
    <x v="0"/>
    <x v="0"/>
    <x v="1"/>
    <n v="0"/>
    <n v="0"/>
    <n v="0"/>
    <x v="594"/>
    <n v="0"/>
    <n v="0"/>
    <x v="1"/>
    <n v="0"/>
    <x v="0"/>
    <x v="0"/>
    <x v="0"/>
  </r>
  <r>
    <x v="5888"/>
    <d v="2019-10-02T00:00:00"/>
    <x v="862"/>
    <x v="9"/>
    <x v="0"/>
    <x v="0"/>
    <x v="1"/>
    <x v="10"/>
    <x v="0"/>
    <x v="0"/>
    <x v="0"/>
    <x v="1"/>
    <n v="0"/>
    <n v="0"/>
    <n v="0"/>
    <x v="594"/>
    <n v="0"/>
    <n v="0"/>
    <x v="1"/>
    <n v="0"/>
    <x v="0"/>
    <x v="0"/>
    <x v="0"/>
  </r>
  <r>
    <x v="5889"/>
    <d v="2019-10-02T00:00:00"/>
    <x v="897"/>
    <x v="15"/>
    <x v="0"/>
    <x v="1"/>
    <x v="1"/>
    <x v="11"/>
    <x v="0"/>
    <x v="0"/>
    <x v="0"/>
    <x v="0"/>
    <n v="1"/>
    <n v="1"/>
    <n v="1"/>
    <x v="485"/>
    <n v="1"/>
    <n v="0"/>
    <x v="0"/>
    <n v="1"/>
    <x v="0"/>
    <x v="0"/>
    <x v="0"/>
  </r>
  <r>
    <x v="5890"/>
    <d v="2019-10-02T00:00:00"/>
    <x v="862"/>
    <x v="20"/>
    <x v="0"/>
    <x v="1"/>
    <x v="0"/>
    <x v="10"/>
    <x v="0"/>
    <x v="1"/>
    <x v="1"/>
    <x v="0"/>
    <n v="1"/>
    <n v="1"/>
    <n v="0"/>
    <x v="23"/>
    <n v="0"/>
    <n v="1"/>
    <x v="0"/>
    <n v="1"/>
    <x v="0"/>
    <x v="0"/>
    <x v="2"/>
  </r>
  <r>
    <x v="5891"/>
    <d v="2019-10-02T00:00:00"/>
    <x v="878"/>
    <x v="24"/>
    <x v="0"/>
    <x v="1"/>
    <x v="1"/>
    <x v="0"/>
    <x v="0"/>
    <x v="0"/>
    <x v="0"/>
    <x v="1"/>
    <n v="1"/>
    <n v="1"/>
    <n v="0"/>
    <x v="33"/>
    <n v="0"/>
    <n v="1"/>
    <x v="1"/>
    <n v="0"/>
    <x v="0"/>
    <x v="0"/>
    <x v="0"/>
  </r>
  <r>
    <x v="5892"/>
    <d v="2019-11-02T00:00:00"/>
    <x v="877"/>
    <x v="67"/>
    <x v="0"/>
    <x v="1"/>
    <x v="0"/>
    <x v="0"/>
    <x v="2"/>
    <x v="0"/>
    <x v="0"/>
    <x v="1"/>
    <n v="0"/>
    <n v="0"/>
    <n v="0"/>
    <x v="950"/>
    <n v="0"/>
    <n v="0"/>
    <x v="1"/>
    <n v="0"/>
    <x v="1"/>
    <x v="0"/>
    <x v="0"/>
  </r>
  <r>
    <x v="5893"/>
    <d v="2019-11-02T00:00:00"/>
    <x v="894"/>
    <x v="36"/>
    <x v="0"/>
    <x v="1"/>
    <x v="0"/>
    <x v="9"/>
    <x v="0"/>
    <x v="0"/>
    <x v="0"/>
    <x v="1"/>
    <n v="1"/>
    <n v="1"/>
    <n v="0"/>
    <x v="735"/>
    <n v="1"/>
    <n v="0"/>
    <x v="1"/>
    <n v="0"/>
    <x v="0"/>
    <x v="0"/>
    <x v="0"/>
  </r>
  <r>
    <x v="5894"/>
    <d v="2019-11-02T00:00:00"/>
    <x v="893"/>
    <x v="11"/>
    <x v="0"/>
    <x v="1"/>
    <x v="0"/>
    <x v="3"/>
    <x v="0"/>
    <x v="0"/>
    <x v="0"/>
    <x v="1"/>
    <n v="1"/>
    <n v="1"/>
    <n v="0"/>
    <x v="309"/>
    <n v="0"/>
    <n v="0"/>
    <x v="0"/>
    <n v="0"/>
    <x v="0"/>
    <x v="0"/>
    <x v="0"/>
  </r>
  <r>
    <x v="5895"/>
    <d v="2019-11-02T00:00:00"/>
    <x v="907"/>
    <x v="16"/>
    <x v="0"/>
    <x v="1"/>
    <x v="0"/>
    <x v="24"/>
    <x v="0"/>
    <x v="0"/>
    <x v="0"/>
    <x v="1"/>
    <n v="1"/>
    <n v="1"/>
    <n v="1"/>
    <x v="70"/>
    <n v="1"/>
    <n v="0"/>
    <x v="1"/>
    <n v="1"/>
    <x v="0"/>
    <x v="0"/>
    <x v="0"/>
  </r>
  <r>
    <x v="5896"/>
    <d v="2019-11-02T00:00:00"/>
    <x v="862"/>
    <x v="6"/>
    <x v="0"/>
    <x v="1"/>
    <x v="0"/>
    <x v="7"/>
    <x v="0"/>
    <x v="0"/>
    <x v="0"/>
    <x v="1"/>
    <n v="1"/>
    <n v="1"/>
    <n v="0"/>
    <x v="508"/>
    <n v="0"/>
    <n v="0"/>
    <x v="1"/>
    <n v="1"/>
    <x v="0"/>
    <x v="0"/>
    <x v="0"/>
  </r>
  <r>
    <x v="5897"/>
    <d v="2019-11-02T00:00:00"/>
    <x v="894"/>
    <x v="26"/>
    <x v="0"/>
    <x v="1"/>
    <x v="0"/>
    <x v="9"/>
    <x v="0"/>
    <x v="0"/>
    <x v="0"/>
    <x v="1"/>
    <n v="0"/>
    <n v="0"/>
    <n v="1"/>
    <x v="357"/>
    <n v="1"/>
    <n v="0"/>
    <x v="0"/>
    <n v="1"/>
    <x v="0"/>
    <x v="0"/>
    <x v="0"/>
  </r>
  <r>
    <x v="5898"/>
    <d v="2019-11-02T00:00:00"/>
    <x v="859"/>
    <x v="38"/>
    <x v="0"/>
    <x v="0"/>
    <x v="1"/>
    <x v="10"/>
    <x v="0"/>
    <x v="0"/>
    <x v="0"/>
    <x v="1"/>
    <n v="1"/>
    <n v="1"/>
    <n v="1"/>
    <x v="33"/>
    <n v="1"/>
    <n v="0"/>
    <x v="1"/>
    <n v="1"/>
    <x v="0"/>
    <x v="0"/>
    <x v="0"/>
  </r>
  <r>
    <x v="5899"/>
    <d v="2019-11-02T00:00:00"/>
    <x v="894"/>
    <x v="12"/>
    <x v="1"/>
    <x v="1"/>
    <x v="1"/>
    <x v="9"/>
    <x v="0"/>
    <x v="0"/>
    <x v="0"/>
    <x v="1"/>
    <n v="1"/>
    <n v="1"/>
    <n v="0"/>
    <x v="5"/>
    <n v="0"/>
    <n v="0"/>
    <x v="0"/>
    <n v="0"/>
    <x v="0"/>
    <x v="0"/>
    <x v="0"/>
  </r>
  <r>
    <x v="5900"/>
    <d v="2019-11-02T00:00:00"/>
    <x v="859"/>
    <x v="27"/>
    <x v="0"/>
    <x v="1"/>
    <x v="1"/>
    <x v="10"/>
    <x v="0"/>
    <x v="0"/>
    <x v="0"/>
    <x v="1"/>
    <n v="0"/>
    <n v="0"/>
    <n v="0"/>
    <x v="69"/>
    <n v="0"/>
    <n v="0"/>
    <x v="0"/>
    <n v="0"/>
    <x v="0"/>
    <x v="0"/>
    <x v="0"/>
  </r>
  <r>
    <x v="5901"/>
    <d v="2019-11-02T00:00:00"/>
    <x v="906"/>
    <x v="4"/>
    <x v="0"/>
    <x v="1"/>
    <x v="1"/>
    <x v="13"/>
    <x v="0"/>
    <x v="0"/>
    <x v="0"/>
    <x v="0"/>
    <n v="0"/>
    <n v="0"/>
    <n v="0"/>
    <x v="1026"/>
    <n v="0"/>
    <n v="0"/>
    <x v="1"/>
    <n v="0"/>
    <x v="0"/>
    <x v="0"/>
    <x v="0"/>
  </r>
  <r>
    <x v="5902"/>
    <d v="2019-11-02T00:00:00"/>
    <x v="859"/>
    <x v="37"/>
    <x v="1"/>
    <x v="0"/>
    <x v="0"/>
    <x v="10"/>
    <x v="0"/>
    <x v="0"/>
    <x v="0"/>
    <x v="1"/>
    <n v="1"/>
    <n v="1"/>
    <n v="0"/>
    <x v="141"/>
    <n v="0"/>
    <n v="1"/>
    <x v="0"/>
    <n v="0"/>
    <x v="0"/>
    <x v="0"/>
    <x v="0"/>
  </r>
  <r>
    <x v="5903"/>
    <d v="2019-11-02T00:00:00"/>
    <x v="859"/>
    <x v="12"/>
    <x v="0"/>
    <x v="0"/>
    <x v="0"/>
    <x v="10"/>
    <x v="0"/>
    <x v="0"/>
    <x v="0"/>
    <x v="1"/>
    <n v="0"/>
    <n v="0"/>
    <n v="0"/>
    <x v="328"/>
    <n v="0"/>
    <n v="1"/>
    <x v="1"/>
    <n v="0"/>
    <x v="0"/>
    <x v="0"/>
    <x v="0"/>
  </r>
  <r>
    <x v="5904"/>
    <d v="2019-11-02T00:00:00"/>
    <x v="859"/>
    <x v="12"/>
    <x v="0"/>
    <x v="0"/>
    <x v="0"/>
    <x v="10"/>
    <x v="0"/>
    <x v="0"/>
    <x v="0"/>
    <x v="1"/>
    <n v="0"/>
    <n v="0"/>
    <n v="0"/>
    <x v="328"/>
    <n v="0"/>
    <n v="1"/>
    <x v="1"/>
    <n v="0"/>
    <x v="0"/>
    <x v="0"/>
    <x v="0"/>
  </r>
  <r>
    <x v="5905"/>
    <d v="2019-11-02T00:00:00"/>
    <x v="877"/>
    <x v="26"/>
    <x v="0"/>
    <x v="1"/>
    <x v="0"/>
    <x v="0"/>
    <x v="0"/>
    <x v="0"/>
    <x v="0"/>
    <x v="1"/>
    <n v="0"/>
    <n v="0"/>
    <n v="0"/>
    <x v="699"/>
    <n v="1"/>
    <n v="1"/>
    <x v="0"/>
    <n v="0"/>
    <x v="0"/>
    <x v="0"/>
    <x v="0"/>
  </r>
  <r>
    <x v="5906"/>
    <d v="2019-11-02T00:00:00"/>
    <x v="877"/>
    <x v="26"/>
    <x v="0"/>
    <x v="1"/>
    <x v="0"/>
    <x v="0"/>
    <x v="0"/>
    <x v="0"/>
    <x v="0"/>
    <x v="1"/>
    <n v="0"/>
    <n v="0"/>
    <n v="0"/>
    <x v="699"/>
    <n v="1"/>
    <n v="1"/>
    <x v="0"/>
    <n v="0"/>
    <x v="0"/>
    <x v="0"/>
    <x v="0"/>
  </r>
  <r>
    <x v="5907"/>
    <d v="2019-11-02T00:00:00"/>
    <x v="897"/>
    <x v="8"/>
    <x v="1"/>
    <x v="1"/>
    <x v="0"/>
    <x v="8"/>
    <x v="0"/>
    <x v="0"/>
    <x v="0"/>
    <x v="1"/>
    <n v="1"/>
    <n v="1"/>
    <n v="0"/>
    <x v="690"/>
    <n v="1"/>
    <n v="1"/>
    <x v="0"/>
    <n v="0"/>
    <x v="0"/>
    <x v="0"/>
    <x v="0"/>
  </r>
  <r>
    <x v="5908"/>
    <d v="2019-11-02T00:00:00"/>
    <x v="862"/>
    <x v="37"/>
    <x v="0"/>
    <x v="1"/>
    <x v="0"/>
    <x v="7"/>
    <x v="0"/>
    <x v="0"/>
    <x v="0"/>
    <x v="1"/>
    <n v="1"/>
    <n v="1"/>
    <n v="0"/>
    <x v="496"/>
    <n v="0"/>
    <n v="1"/>
    <x v="1"/>
    <n v="0"/>
    <x v="0"/>
    <x v="0"/>
    <x v="0"/>
  </r>
  <r>
    <x v="5909"/>
    <d v="2019-11-02T00:00:00"/>
    <x v="906"/>
    <x v="5"/>
    <x v="1"/>
    <x v="1"/>
    <x v="0"/>
    <x v="13"/>
    <x v="0"/>
    <x v="0"/>
    <x v="0"/>
    <x v="1"/>
    <n v="0"/>
    <n v="0"/>
    <n v="0"/>
    <x v="458"/>
    <n v="0"/>
    <n v="1"/>
    <x v="0"/>
    <n v="0"/>
    <x v="0"/>
    <x v="0"/>
    <x v="0"/>
  </r>
  <r>
    <x v="5910"/>
    <d v="2019-02-11T00:00:00"/>
    <x v="895"/>
    <x v="54"/>
    <x v="0"/>
    <x v="1"/>
    <x v="0"/>
    <x v="0"/>
    <x v="1"/>
    <x v="0"/>
    <x v="0"/>
    <x v="0"/>
    <n v="1"/>
    <n v="1"/>
    <n v="0"/>
    <x v="936"/>
    <n v="0"/>
    <n v="1"/>
    <x v="0"/>
    <n v="1"/>
    <x v="0"/>
    <x v="0"/>
    <x v="0"/>
  </r>
  <r>
    <x v="5911"/>
    <d v="2019-11-02T00:00:00"/>
    <x v="908"/>
    <x v="17"/>
    <x v="0"/>
    <x v="1"/>
    <x v="0"/>
    <x v="20"/>
    <x v="0"/>
    <x v="0"/>
    <x v="0"/>
    <x v="1"/>
    <n v="1"/>
    <n v="1"/>
    <n v="0"/>
    <x v="933"/>
    <n v="0"/>
    <n v="1"/>
    <x v="0"/>
    <n v="0"/>
    <x v="0"/>
    <x v="0"/>
    <x v="0"/>
  </r>
  <r>
    <x v="5912"/>
    <d v="2019-11-02T00:00:00"/>
    <x v="884"/>
    <x v="13"/>
    <x v="0"/>
    <x v="1"/>
    <x v="1"/>
    <x v="19"/>
    <x v="2"/>
    <x v="0"/>
    <x v="0"/>
    <x v="1"/>
    <n v="0"/>
    <n v="0"/>
    <n v="0"/>
    <x v="1149"/>
    <n v="0"/>
    <n v="1"/>
    <x v="0"/>
    <n v="0"/>
    <x v="0"/>
    <x v="0"/>
    <x v="0"/>
  </r>
  <r>
    <x v="5913"/>
    <d v="2019-12-02T00:00:00"/>
    <x v="894"/>
    <x v="38"/>
    <x v="0"/>
    <x v="1"/>
    <x v="0"/>
    <x v="19"/>
    <x v="0"/>
    <x v="0"/>
    <x v="0"/>
    <x v="0"/>
    <n v="1"/>
    <n v="1"/>
    <n v="0"/>
    <x v="380"/>
    <n v="1"/>
    <n v="0"/>
    <x v="1"/>
    <n v="0"/>
    <x v="0"/>
    <x v="1"/>
    <x v="0"/>
  </r>
  <r>
    <x v="5914"/>
    <d v="2019-12-02T00:00:00"/>
    <x v="862"/>
    <x v="11"/>
    <x v="1"/>
    <x v="1"/>
    <x v="0"/>
    <x v="0"/>
    <x v="0"/>
    <x v="0"/>
    <x v="0"/>
    <x v="0"/>
    <n v="0"/>
    <n v="0"/>
    <n v="0"/>
    <x v="938"/>
    <n v="0"/>
    <n v="0"/>
    <x v="1"/>
    <n v="0"/>
    <x v="0"/>
    <x v="1"/>
    <x v="0"/>
  </r>
  <r>
    <x v="5915"/>
    <d v="2019-12-02T00:00:00"/>
    <x v="894"/>
    <x v="58"/>
    <x v="0"/>
    <x v="1"/>
    <x v="0"/>
    <x v="19"/>
    <x v="0"/>
    <x v="0"/>
    <x v="1"/>
    <x v="1"/>
    <n v="0"/>
    <n v="0"/>
    <n v="0"/>
    <x v="358"/>
    <n v="0"/>
    <n v="0"/>
    <x v="1"/>
    <n v="1"/>
    <x v="0"/>
    <x v="0"/>
    <x v="1"/>
  </r>
  <r>
    <x v="5916"/>
    <d v="2019-12-02T00:00:00"/>
    <x v="894"/>
    <x v="31"/>
    <x v="1"/>
    <x v="1"/>
    <x v="0"/>
    <x v="19"/>
    <x v="0"/>
    <x v="0"/>
    <x v="0"/>
    <x v="1"/>
    <n v="1"/>
    <n v="1"/>
    <n v="0"/>
    <x v="662"/>
    <n v="0"/>
    <n v="0"/>
    <x v="0"/>
    <n v="1"/>
    <x v="0"/>
    <x v="0"/>
    <x v="0"/>
  </r>
  <r>
    <x v="5917"/>
    <d v="2019-12-02T00:00:00"/>
    <x v="897"/>
    <x v="26"/>
    <x v="1"/>
    <x v="1"/>
    <x v="0"/>
    <x v="2"/>
    <x v="2"/>
    <x v="0"/>
    <x v="0"/>
    <x v="1"/>
    <n v="1"/>
    <n v="1"/>
    <n v="0"/>
    <x v="787"/>
    <n v="1"/>
    <n v="0"/>
    <x v="0"/>
    <n v="0"/>
    <x v="0"/>
    <x v="0"/>
    <x v="0"/>
  </r>
  <r>
    <x v="5918"/>
    <d v="2019-12-02T00:00:00"/>
    <x v="908"/>
    <x v="17"/>
    <x v="1"/>
    <x v="1"/>
    <x v="0"/>
    <x v="11"/>
    <x v="0"/>
    <x v="0"/>
    <x v="0"/>
    <x v="1"/>
    <n v="1"/>
    <n v="1"/>
    <n v="0"/>
    <x v="465"/>
    <n v="0"/>
    <n v="0"/>
    <x v="1"/>
    <n v="0"/>
    <x v="0"/>
    <x v="0"/>
    <x v="0"/>
  </r>
  <r>
    <x v="5919"/>
    <d v="2019-12-02T00:00:00"/>
    <x v="889"/>
    <x v="14"/>
    <x v="0"/>
    <x v="1"/>
    <x v="0"/>
    <x v="20"/>
    <x v="0"/>
    <x v="0"/>
    <x v="0"/>
    <x v="1"/>
    <n v="1"/>
    <n v="1"/>
    <n v="0"/>
    <x v="305"/>
    <n v="0"/>
    <n v="0"/>
    <x v="0"/>
    <n v="1"/>
    <x v="0"/>
    <x v="0"/>
    <x v="0"/>
  </r>
  <r>
    <x v="5920"/>
    <d v="2019-12-02T00:00:00"/>
    <x v="908"/>
    <x v="8"/>
    <x v="0"/>
    <x v="1"/>
    <x v="0"/>
    <x v="11"/>
    <x v="0"/>
    <x v="0"/>
    <x v="0"/>
    <x v="1"/>
    <n v="0"/>
    <n v="1"/>
    <n v="0"/>
    <x v="328"/>
    <n v="1"/>
    <n v="1"/>
    <x v="0"/>
    <n v="0"/>
    <x v="0"/>
    <x v="0"/>
    <x v="0"/>
  </r>
  <r>
    <x v="5921"/>
    <d v="2019-12-02T00:00:00"/>
    <x v="908"/>
    <x v="8"/>
    <x v="0"/>
    <x v="1"/>
    <x v="0"/>
    <x v="11"/>
    <x v="0"/>
    <x v="0"/>
    <x v="0"/>
    <x v="1"/>
    <n v="0"/>
    <n v="1"/>
    <n v="0"/>
    <x v="328"/>
    <n v="1"/>
    <n v="1"/>
    <x v="0"/>
    <n v="0"/>
    <x v="0"/>
    <x v="0"/>
    <x v="0"/>
  </r>
  <r>
    <x v="5922"/>
    <d v="2019-12-02T00:00:00"/>
    <x v="877"/>
    <x v="33"/>
    <x v="0"/>
    <x v="0"/>
    <x v="1"/>
    <x v="5"/>
    <x v="0"/>
    <x v="0"/>
    <x v="0"/>
    <x v="1"/>
    <n v="0"/>
    <n v="0"/>
    <n v="0"/>
    <x v="633"/>
    <n v="0"/>
    <n v="1"/>
    <x v="0"/>
    <n v="0"/>
    <x v="0"/>
    <x v="0"/>
    <x v="0"/>
  </r>
  <r>
    <x v="5923"/>
    <d v="2019-12-02T00:00:00"/>
    <x v="862"/>
    <x v="38"/>
    <x v="1"/>
    <x v="1"/>
    <x v="1"/>
    <x v="0"/>
    <x v="0"/>
    <x v="0"/>
    <x v="0"/>
    <x v="1"/>
    <n v="0"/>
    <n v="1"/>
    <n v="0"/>
    <x v="486"/>
    <n v="1"/>
    <n v="1"/>
    <x v="0"/>
    <n v="1"/>
    <x v="0"/>
    <x v="0"/>
    <x v="0"/>
  </r>
  <r>
    <x v="5924"/>
    <s v="13/02/2019"/>
    <x v="890"/>
    <x v="12"/>
    <x v="1"/>
    <x v="0"/>
    <x v="0"/>
    <x v="9"/>
    <x v="0"/>
    <x v="0"/>
    <x v="0"/>
    <x v="1"/>
    <n v="0"/>
    <n v="0"/>
    <n v="0"/>
    <x v="989"/>
    <n v="0"/>
    <n v="0"/>
    <x v="0"/>
    <n v="0"/>
    <x v="0"/>
    <x v="0"/>
    <x v="0"/>
  </r>
  <r>
    <x v="5925"/>
    <s v="13/02/2019"/>
    <x v="890"/>
    <x v="51"/>
    <x v="0"/>
    <x v="0"/>
    <x v="0"/>
    <x v="9"/>
    <x v="0"/>
    <x v="1"/>
    <x v="0"/>
    <x v="1"/>
    <n v="0"/>
    <n v="0"/>
    <n v="0"/>
    <x v="1008"/>
    <n v="1"/>
    <n v="0"/>
    <x v="0"/>
    <n v="0"/>
    <x v="0"/>
    <x v="0"/>
    <x v="1"/>
  </r>
  <r>
    <x v="5926"/>
    <s v="13/02/2019"/>
    <x v="890"/>
    <x v="48"/>
    <x v="1"/>
    <x v="1"/>
    <x v="0"/>
    <x v="9"/>
    <x v="0"/>
    <x v="0"/>
    <x v="0"/>
    <x v="1"/>
    <n v="0"/>
    <n v="0"/>
    <n v="0"/>
    <x v="972"/>
    <n v="1"/>
    <n v="0"/>
    <x v="0"/>
    <n v="1"/>
    <x v="0"/>
    <x v="0"/>
    <x v="0"/>
  </r>
  <r>
    <x v="5927"/>
    <s v="13/02/2019"/>
    <x v="859"/>
    <x v="20"/>
    <x v="1"/>
    <x v="1"/>
    <x v="0"/>
    <x v="0"/>
    <x v="2"/>
    <x v="0"/>
    <x v="0"/>
    <x v="0"/>
    <n v="1"/>
    <n v="1"/>
    <n v="0"/>
    <x v="217"/>
    <n v="1"/>
    <n v="0"/>
    <x v="0"/>
    <n v="0"/>
    <x v="0"/>
    <x v="0"/>
    <x v="0"/>
  </r>
  <r>
    <x v="5928"/>
    <s v="13/02/2019"/>
    <x v="893"/>
    <x v="22"/>
    <x v="1"/>
    <x v="1"/>
    <x v="0"/>
    <x v="7"/>
    <x v="0"/>
    <x v="0"/>
    <x v="0"/>
    <x v="1"/>
    <n v="1"/>
    <n v="1"/>
    <n v="1"/>
    <x v="392"/>
    <n v="1"/>
    <n v="0"/>
    <x v="0"/>
    <n v="1"/>
    <x v="0"/>
    <x v="0"/>
    <x v="0"/>
  </r>
  <r>
    <x v="5929"/>
    <s v="13/02/2019"/>
    <x v="909"/>
    <x v="25"/>
    <x v="0"/>
    <x v="1"/>
    <x v="0"/>
    <x v="21"/>
    <x v="0"/>
    <x v="0"/>
    <x v="0"/>
    <x v="1"/>
    <n v="0"/>
    <n v="0"/>
    <n v="1"/>
    <x v="47"/>
    <n v="1"/>
    <n v="0"/>
    <x v="0"/>
    <n v="0"/>
    <x v="0"/>
    <x v="0"/>
    <x v="0"/>
  </r>
  <r>
    <x v="5930"/>
    <s v="13/02/2019"/>
    <x v="899"/>
    <x v="9"/>
    <x v="0"/>
    <x v="1"/>
    <x v="0"/>
    <x v="2"/>
    <x v="0"/>
    <x v="0"/>
    <x v="0"/>
    <x v="1"/>
    <n v="1"/>
    <n v="1"/>
    <n v="1"/>
    <x v="46"/>
    <n v="1"/>
    <n v="0"/>
    <x v="1"/>
    <n v="0"/>
    <x v="0"/>
    <x v="0"/>
    <x v="0"/>
  </r>
  <r>
    <x v="5931"/>
    <s v="13/02/2019"/>
    <x v="859"/>
    <x v="9"/>
    <x v="1"/>
    <x v="0"/>
    <x v="0"/>
    <x v="0"/>
    <x v="0"/>
    <x v="0"/>
    <x v="0"/>
    <x v="1"/>
    <n v="0"/>
    <n v="1"/>
    <n v="0"/>
    <x v="711"/>
    <n v="0"/>
    <n v="1"/>
    <x v="0"/>
    <n v="0"/>
    <x v="0"/>
    <x v="0"/>
    <x v="0"/>
  </r>
  <r>
    <x v="5932"/>
    <s v="13/02/2019"/>
    <x v="907"/>
    <x v="22"/>
    <x v="1"/>
    <x v="1"/>
    <x v="0"/>
    <x v="25"/>
    <x v="0"/>
    <x v="0"/>
    <x v="0"/>
    <x v="1"/>
    <n v="0"/>
    <n v="0"/>
    <n v="0"/>
    <x v="643"/>
    <n v="0"/>
    <n v="1"/>
    <x v="0"/>
    <n v="0"/>
    <x v="0"/>
    <x v="0"/>
    <x v="0"/>
  </r>
  <r>
    <x v="5933"/>
    <s v="13/02/2019"/>
    <x v="862"/>
    <x v="10"/>
    <x v="1"/>
    <x v="1"/>
    <x v="0"/>
    <x v="5"/>
    <x v="2"/>
    <x v="0"/>
    <x v="0"/>
    <x v="0"/>
    <n v="0"/>
    <n v="0"/>
    <n v="0"/>
    <x v="531"/>
    <n v="0"/>
    <n v="1"/>
    <x v="0"/>
    <n v="0"/>
    <x v="0"/>
    <x v="0"/>
    <x v="0"/>
  </r>
  <r>
    <x v="5934"/>
    <s v="13/02/2019"/>
    <x v="906"/>
    <x v="30"/>
    <x v="1"/>
    <x v="1"/>
    <x v="0"/>
    <x v="19"/>
    <x v="0"/>
    <x v="0"/>
    <x v="0"/>
    <x v="1"/>
    <n v="1"/>
    <n v="1"/>
    <n v="0"/>
    <x v="570"/>
    <n v="0"/>
    <n v="1"/>
    <x v="1"/>
    <n v="0"/>
    <x v="0"/>
    <x v="0"/>
    <x v="0"/>
  </r>
  <r>
    <x v="5935"/>
    <d v="2019-02-13T00:00:00"/>
    <x v="905"/>
    <x v="11"/>
    <x v="1"/>
    <x v="1"/>
    <x v="0"/>
    <x v="0"/>
    <x v="1"/>
    <x v="0"/>
    <x v="0"/>
    <x v="1"/>
    <n v="1"/>
    <n v="1"/>
    <n v="1"/>
    <x v="166"/>
    <n v="0"/>
    <n v="1"/>
    <x v="1"/>
    <n v="1"/>
    <x v="1"/>
    <x v="0"/>
    <x v="0"/>
  </r>
  <r>
    <x v="5936"/>
    <s v="13/02/2019"/>
    <x v="890"/>
    <x v="13"/>
    <x v="0"/>
    <x v="1"/>
    <x v="0"/>
    <x v="9"/>
    <x v="0"/>
    <x v="0"/>
    <x v="0"/>
    <x v="0"/>
    <n v="0"/>
    <n v="0"/>
    <n v="1"/>
    <x v="515"/>
    <n v="1"/>
    <n v="1"/>
    <x v="0"/>
    <n v="1"/>
    <x v="0"/>
    <x v="0"/>
    <x v="0"/>
  </r>
  <r>
    <x v="5937"/>
    <s v="13/02/2019"/>
    <x v="859"/>
    <x v="31"/>
    <x v="1"/>
    <x v="1"/>
    <x v="1"/>
    <x v="0"/>
    <x v="0"/>
    <x v="0"/>
    <x v="0"/>
    <x v="1"/>
    <n v="0"/>
    <n v="1"/>
    <n v="0"/>
    <x v="152"/>
    <n v="0"/>
    <n v="1"/>
    <x v="1"/>
    <n v="0"/>
    <x v="0"/>
    <x v="0"/>
    <x v="0"/>
  </r>
  <r>
    <x v="5938"/>
    <s v="13/02/2019"/>
    <x v="893"/>
    <x v="16"/>
    <x v="1"/>
    <x v="1"/>
    <x v="1"/>
    <x v="7"/>
    <x v="0"/>
    <x v="0"/>
    <x v="0"/>
    <x v="1"/>
    <n v="0"/>
    <n v="0"/>
    <n v="0"/>
    <x v="294"/>
    <n v="0"/>
    <n v="1"/>
    <x v="0"/>
    <n v="0"/>
    <x v="0"/>
    <x v="0"/>
    <x v="0"/>
  </r>
  <r>
    <x v="5939"/>
    <s v="14/02/2019"/>
    <x v="906"/>
    <x v="45"/>
    <x v="1"/>
    <x v="0"/>
    <x v="0"/>
    <x v="3"/>
    <x v="0"/>
    <x v="0"/>
    <x v="0"/>
    <x v="1"/>
    <n v="0"/>
    <n v="0"/>
    <n v="0"/>
    <x v="840"/>
    <n v="1"/>
    <n v="0"/>
    <x v="0"/>
    <n v="0"/>
    <x v="0"/>
    <x v="0"/>
    <x v="0"/>
  </r>
  <r>
    <x v="5940"/>
    <s v="14/02/2019"/>
    <x v="904"/>
    <x v="16"/>
    <x v="1"/>
    <x v="1"/>
    <x v="0"/>
    <x v="11"/>
    <x v="0"/>
    <x v="0"/>
    <x v="0"/>
    <x v="0"/>
    <n v="0"/>
    <n v="1"/>
    <n v="1"/>
    <x v="867"/>
    <n v="0"/>
    <n v="0"/>
    <x v="0"/>
    <n v="1"/>
    <x v="0"/>
    <x v="0"/>
    <x v="0"/>
  </r>
  <r>
    <x v="5941"/>
    <s v="14/02/2019"/>
    <x v="899"/>
    <x v="14"/>
    <x v="0"/>
    <x v="1"/>
    <x v="0"/>
    <x v="13"/>
    <x v="0"/>
    <x v="0"/>
    <x v="0"/>
    <x v="1"/>
    <n v="0"/>
    <n v="1"/>
    <n v="0"/>
    <x v="176"/>
    <n v="0"/>
    <n v="0"/>
    <x v="0"/>
    <n v="0"/>
    <x v="0"/>
    <x v="0"/>
    <x v="0"/>
  </r>
  <r>
    <x v="5942"/>
    <s v="14/02/2019"/>
    <x v="910"/>
    <x v="15"/>
    <x v="1"/>
    <x v="1"/>
    <x v="0"/>
    <x v="27"/>
    <x v="0"/>
    <x v="0"/>
    <x v="0"/>
    <x v="1"/>
    <n v="1"/>
    <n v="1"/>
    <n v="1"/>
    <x v="779"/>
    <n v="0"/>
    <n v="0"/>
    <x v="1"/>
    <n v="1"/>
    <x v="0"/>
    <x v="0"/>
    <x v="0"/>
  </r>
  <r>
    <x v="5943"/>
    <s v="14/02/2019"/>
    <x v="893"/>
    <x v="56"/>
    <x v="0"/>
    <x v="1"/>
    <x v="0"/>
    <x v="0"/>
    <x v="0"/>
    <x v="0"/>
    <x v="0"/>
    <x v="1"/>
    <n v="0"/>
    <n v="1"/>
    <n v="0"/>
    <x v="19"/>
    <n v="0"/>
    <n v="0"/>
    <x v="1"/>
    <n v="0"/>
    <x v="0"/>
    <x v="1"/>
    <x v="0"/>
  </r>
  <r>
    <x v="5944"/>
    <s v="14/02/2019"/>
    <x v="908"/>
    <x v="17"/>
    <x v="0"/>
    <x v="1"/>
    <x v="0"/>
    <x v="2"/>
    <x v="2"/>
    <x v="0"/>
    <x v="0"/>
    <x v="1"/>
    <n v="1"/>
    <n v="1"/>
    <n v="0"/>
    <x v="1229"/>
    <n v="1"/>
    <n v="0"/>
    <x v="0"/>
    <n v="0"/>
    <x v="0"/>
    <x v="0"/>
    <x v="0"/>
  </r>
  <r>
    <x v="5945"/>
    <s v="14/02/2019"/>
    <x v="908"/>
    <x v="17"/>
    <x v="0"/>
    <x v="1"/>
    <x v="0"/>
    <x v="2"/>
    <x v="2"/>
    <x v="0"/>
    <x v="0"/>
    <x v="1"/>
    <n v="1"/>
    <n v="1"/>
    <n v="0"/>
    <x v="1229"/>
    <n v="1"/>
    <n v="0"/>
    <x v="0"/>
    <n v="0"/>
    <x v="0"/>
    <x v="0"/>
    <x v="0"/>
  </r>
  <r>
    <x v="5946"/>
    <s v="14/02/2019"/>
    <x v="893"/>
    <x v="54"/>
    <x v="0"/>
    <x v="1"/>
    <x v="0"/>
    <x v="0"/>
    <x v="0"/>
    <x v="0"/>
    <x v="0"/>
    <x v="1"/>
    <n v="1"/>
    <n v="1"/>
    <n v="0"/>
    <x v="488"/>
    <n v="0"/>
    <n v="0"/>
    <x v="1"/>
    <n v="0"/>
    <x v="0"/>
    <x v="1"/>
    <x v="0"/>
  </r>
  <r>
    <x v="5947"/>
    <s v="14/02/2019"/>
    <x v="906"/>
    <x v="15"/>
    <x v="0"/>
    <x v="1"/>
    <x v="0"/>
    <x v="3"/>
    <x v="0"/>
    <x v="0"/>
    <x v="0"/>
    <x v="1"/>
    <n v="0"/>
    <n v="0"/>
    <n v="0"/>
    <x v="1230"/>
    <n v="1"/>
    <n v="0"/>
    <x v="0"/>
    <n v="0"/>
    <x v="0"/>
    <x v="0"/>
    <x v="0"/>
  </r>
  <r>
    <x v="5948"/>
    <s v="14/02/2019"/>
    <x v="906"/>
    <x v="15"/>
    <x v="0"/>
    <x v="1"/>
    <x v="0"/>
    <x v="3"/>
    <x v="0"/>
    <x v="0"/>
    <x v="0"/>
    <x v="1"/>
    <n v="0"/>
    <n v="0"/>
    <n v="0"/>
    <x v="1230"/>
    <n v="1"/>
    <n v="0"/>
    <x v="0"/>
    <n v="0"/>
    <x v="0"/>
    <x v="0"/>
    <x v="0"/>
  </r>
  <r>
    <x v="5949"/>
    <s v="14/02/2019"/>
    <x v="897"/>
    <x v="33"/>
    <x v="0"/>
    <x v="1"/>
    <x v="1"/>
    <x v="9"/>
    <x v="0"/>
    <x v="0"/>
    <x v="0"/>
    <x v="1"/>
    <n v="1"/>
    <n v="1"/>
    <n v="1"/>
    <x v="667"/>
    <n v="1"/>
    <n v="0"/>
    <x v="1"/>
    <n v="1"/>
    <x v="0"/>
    <x v="0"/>
    <x v="0"/>
  </r>
  <r>
    <x v="5950"/>
    <s v="14/02/2019"/>
    <x v="894"/>
    <x v="2"/>
    <x v="0"/>
    <x v="1"/>
    <x v="1"/>
    <x v="10"/>
    <x v="0"/>
    <x v="0"/>
    <x v="0"/>
    <x v="1"/>
    <n v="1"/>
    <n v="1"/>
    <n v="0"/>
    <x v="999"/>
    <n v="0"/>
    <n v="0"/>
    <x v="0"/>
    <n v="0"/>
    <x v="0"/>
    <x v="0"/>
    <x v="0"/>
  </r>
  <r>
    <x v="5951"/>
    <d v="2019-02-14T00:00:00"/>
    <x v="905"/>
    <x v="9"/>
    <x v="0"/>
    <x v="0"/>
    <x v="0"/>
    <x v="5"/>
    <x v="1"/>
    <x v="0"/>
    <x v="0"/>
    <x v="1"/>
    <n v="1"/>
    <n v="0"/>
    <n v="0"/>
    <x v="499"/>
    <n v="0"/>
    <n v="1"/>
    <x v="0"/>
    <n v="1"/>
    <x v="0"/>
    <x v="0"/>
    <x v="0"/>
  </r>
  <r>
    <x v="5952"/>
    <s v="14/02/2019"/>
    <x v="906"/>
    <x v="46"/>
    <x v="0"/>
    <x v="1"/>
    <x v="0"/>
    <x v="3"/>
    <x v="0"/>
    <x v="0"/>
    <x v="0"/>
    <x v="1"/>
    <n v="1"/>
    <n v="1"/>
    <n v="0"/>
    <x v="755"/>
    <n v="1"/>
    <n v="1"/>
    <x v="0"/>
    <n v="0"/>
    <x v="0"/>
    <x v="0"/>
    <x v="0"/>
  </r>
  <r>
    <x v="5953"/>
    <s v="14/02/2019"/>
    <x v="906"/>
    <x v="46"/>
    <x v="0"/>
    <x v="1"/>
    <x v="0"/>
    <x v="3"/>
    <x v="0"/>
    <x v="0"/>
    <x v="0"/>
    <x v="1"/>
    <n v="1"/>
    <n v="1"/>
    <n v="0"/>
    <x v="755"/>
    <n v="1"/>
    <n v="1"/>
    <x v="0"/>
    <n v="0"/>
    <x v="0"/>
    <x v="0"/>
    <x v="0"/>
  </r>
  <r>
    <x v="5954"/>
    <s v="14/02/2019"/>
    <x v="904"/>
    <x v="46"/>
    <x v="0"/>
    <x v="1"/>
    <x v="0"/>
    <x v="11"/>
    <x v="0"/>
    <x v="0"/>
    <x v="0"/>
    <x v="1"/>
    <n v="0"/>
    <n v="1"/>
    <n v="0"/>
    <x v="654"/>
    <n v="0"/>
    <n v="1"/>
    <x v="0"/>
    <n v="0"/>
    <x v="0"/>
    <x v="0"/>
    <x v="0"/>
  </r>
  <r>
    <x v="5955"/>
    <s v="14/02/2019"/>
    <x v="893"/>
    <x v="54"/>
    <x v="0"/>
    <x v="1"/>
    <x v="0"/>
    <x v="0"/>
    <x v="0"/>
    <x v="0"/>
    <x v="0"/>
    <x v="1"/>
    <n v="1"/>
    <n v="1"/>
    <n v="0"/>
    <x v="238"/>
    <n v="0"/>
    <n v="1"/>
    <x v="1"/>
    <n v="0"/>
    <x v="0"/>
    <x v="0"/>
    <x v="0"/>
  </r>
  <r>
    <x v="5956"/>
    <s v="14/02/2019"/>
    <x v="911"/>
    <x v="55"/>
    <x v="1"/>
    <x v="1"/>
    <x v="0"/>
    <x v="6"/>
    <x v="0"/>
    <x v="0"/>
    <x v="0"/>
    <x v="1"/>
    <n v="1"/>
    <n v="1"/>
    <n v="0"/>
    <x v="69"/>
    <n v="1"/>
    <n v="1"/>
    <x v="0"/>
    <n v="0"/>
    <x v="0"/>
    <x v="0"/>
    <x v="0"/>
  </r>
  <r>
    <x v="5957"/>
    <s v="14/02/2019"/>
    <x v="894"/>
    <x v="36"/>
    <x v="0"/>
    <x v="1"/>
    <x v="0"/>
    <x v="10"/>
    <x v="0"/>
    <x v="0"/>
    <x v="0"/>
    <x v="0"/>
    <n v="1"/>
    <n v="1"/>
    <n v="0"/>
    <x v="530"/>
    <n v="0"/>
    <n v="1"/>
    <x v="1"/>
    <n v="0"/>
    <x v="0"/>
    <x v="0"/>
    <x v="0"/>
  </r>
  <r>
    <x v="5958"/>
    <s v="14/02/2019"/>
    <x v="862"/>
    <x v="5"/>
    <x v="0"/>
    <x v="1"/>
    <x v="0"/>
    <x v="18"/>
    <x v="2"/>
    <x v="0"/>
    <x v="0"/>
    <x v="1"/>
    <n v="0"/>
    <n v="1"/>
    <n v="0"/>
    <x v="33"/>
    <n v="0"/>
    <n v="1"/>
    <x v="1"/>
    <n v="0"/>
    <x v="0"/>
    <x v="0"/>
    <x v="0"/>
  </r>
  <r>
    <x v="5959"/>
    <s v="14/02/2019"/>
    <x v="894"/>
    <x v="11"/>
    <x v="1"/>
    <x v="1"/>
    <x v="0"/>
    <x v="10"/>
    <x v="0"/>
    <x v="0"/>
    <x v="0"/>
    <x v="1"/>
    <n v="1"/>
    <n v="1"/>
    <n v="0"/>
    <x v="19"/>
    <n v="0"/>
    <n v="1"/>
    <x v="1"/>
    <n v="0"/>
    <x v="0"/>
    <x v="0"/>
    <x v="0"/>
  </r>
  <r>
    <x v="5960"/>
    <s v="14/02/2019"/>
    <x v="912"/>
    <x v="27"/>
    <x v="0"/>
    <x v="0"/>
    <x v="1"/>
    <x v="17"/>
    <x v="0"/>
    <x v="0"/>
    <x v="0"/>
    <x v="0"/>
    <n v="1"/>
    <n v="1"/>
    <n v="0"/>
    <x v="684"/>
    <n v="0"/>
    <n v="1"/>
    <x v="0"/>
    <n v="0"/>
    <x v="0"/>
    <x v="0"/>
    <x v="0"/>
  </r>
  <r>
    <x v="5961"/>
    <s v="15/02/2019"/>
    <x v="889"/>
    <x v="11"/>
    <x v="0"/>
    <x v="1"/>
    <x v="0"/>
    <x v="2"/>
    <x v="0"/>
    <x v="0"/>
    <x v="0"/>
    <x v="1"/>
    <n v="1"/>
    <n v="1"/>
    <n v="0"/>
    <x v="454"/>
    <n v="0"/>
    <n v="0"/>
    <x v="1"/>
    <n v="0"/>
    <x v="0"/>
    <x v="0"/>
    <x v="0"/>
  </r>
  <r>
    <x v="5962"/>
    <s v="15/02/2019"/>
    <x v="899"/>
    <x v="18"/>
    <x v="0"/>
    <x v="1"/>
    <x v="0"/>
    <x v="9"/>
    <x v="2"/>
    <x v="0"/>
    <x v="0"/>
    <x v="1"/>
    <n v="1"/>
    <n v="1"/>
    <n v="0"/>
    <x v="355"/>
    <n v="1"/>
    <n v="0"/>
    <x v="0"/>
    <n v="0"/>
    <x v="0"/>
    <x v="0"/>
    <x v="0"/>
  </r>
  <r>
    <x v="5963"/>
    <s v="15/02/2019"/>
    <x v="911"/>
    <x v="22"/>
    <x v="1"/>
    <x v="1"/>
    <x v="0"/>
    <x v="25"/>
    <x v="0"/>
    <x v="0"/>
    <x v="0"/>
    <x v="1"/>
    <n v="1"/>
    <n v="1"/>
    <n v="0"/>
    <x v="787"/>
    <n v="0"/>
    <n v="0"/>
    <x v="0"/>
    <n v="0"/>
    <x v="0"/>
    <x v="0"/>
    <x v="0"/>
  </r>
  <r>
    <x v="5964"/>
    <s v="15/02/2019"/>
    <x v="889"/>
    <x v="12"/>
    <x v="1"/>
    <x v="1"/>
    <x v="0"/>
    <x v="2"/>
    <x v="0"/>
    <x v="0"/>
    <x v="0"/>
    <x v="1"/>
    <n v="0"/>
    <n v="0"/>
    <n v="0"/>
    <x v="891"/>
    <n v="0"/>
    <n v="0"/>
    <x v="1"/>
    <n v="0"/>
    <x v="0"/>
    <x v="0"/>
    <x v="0"/>
  </r>
  <r>
    <x v="5965"/>
    <s v="15/02/2019"/>
    <x v="911"/>
    <x v="22"/>
    <x v="1"/>
    <x v="1"/>
    <x v="0"/>
    <x v="25"/>
    <x v="0"/>
    <x v="0"/>
    <x v="0"/>
    <x v="1"/>
    <n v="1"/>
    <n v="1"/>
    <n v="0"/>
    <x v="787"/>
    <n v="0"/>
    <n v="0"/>
    <x v="0"/>
    <n v="0"/>
    <x v="0"/>
    <x v="0"/>
    <x v="0"/>
  </r>
  <r>
    <x v="5966"/>
    <s v="15/02/2019"/>
    <x v="904"/>
    <x v="9"/>
    <x v="0"/>
    <x v="1"/>
    <x v="0"/>
    <x v="8"/>
    <x v="0"/>
    <x v="0"/>
    <x v="0"/>
    <x v="1"/>
    <n v="1"/>
    <n v="1"/>
    <n v="0"/>
    <x v="576"/>
    <n v="1"/>
    <n v="0"/>
    <x v="0"/>
    <n v="0"/>
    <x v="0"/>
    <x v="0"/>
    <x v="0"/>
  </r>
  <r>
    <x v="5967"/>
    <s v="15/02/2019"/>
    <x v="911"/>
    <x v="22"/>
    <x v="0"/>
    <x v="1"/>
    <x v="0"/>
    <x v="25"/>
    <x v="0"/>
    <x v="0"/>
    <x v="0"/>
    <x v="1"/>
    <n v="1"/>
    <n v="1"/>
    <n v="0"/>
    <x v="817"/>
    <n v="0"/>
    <n v="0"/>
    <x v="1"/>
    <n v="0"/>
    <x v="0"/>
    <x v="1"/>
    <x v="0"/>
  </r>
  <r>
    <x v="5968"/>
    <s v="15/02/2019"/>
    <x v="911"/>
    <x v="22"/>
    <x v="0"/>
    <x v="1"/>
    <x v="0"/>
    <x v="25"/>
    <x v="0"/>
    <x v="0"/>
    <x v="0"/>
    <x v="1"/>
    <n v="1"/>
    <n v="1"/>
    <n v="0"/>
    <x v="817"/>
    <n v="0"/>
    <n v="0"/>
    <x v="1"/>
    <n v="0"/>
    <x v="0"/>
    <x v="1"/>
    <x v="0"/>
  </r>
  <r>
    <x v="5969"/>
    <s v="15/02/2019"/>
    <x v="890"/>
    <x v="35"/>
    <x v="0"/>
    <x v="1"/>
    <x v="0"/>
    <x v="3"/>
    <x v="0"/>
    <x v="0"/>
    <x v="0"/>
    <x v="1"/>
    <n v="1"/>
    <n v="1"/>
    <n v="1"/>
    <x v="26"/>
    <n v="1"/>
    <n v="0"/>
    <x v="0"/>
    <n v="1"/>
    <x v="0"/>
    <x v="0"/>
    <x v="0"/>
  </r>
  <r>
    <x v="5970"/>
    <s v="15/02/2019"/>
    <x v="890"/>
    <x v="35"/>
    <x v="0"/>
    <x v="1"/>
    <x v="0"/>
    <x v="3"/>
    <x v="0"/>
    <x v="0"/>
    <x v="0"/>
    <x v="1"/>
    <n v="1"/>
    <n v="1"/>
    <n v="1"/>
    <x v="26"/>
    <n v="1"/>
    <n v="0"/>
    <x v="0"/>
    <n v="1"/>
    <x v="0"/>
    <x v="0"/>
    <x v="0"/>
  </r>
  <r>
    <x v="5971"/>
    <d v="2019-02-15T00:00:00"/>
    <x v="913"/>
    <x v="18"/>
    <x v="0"/>
    <x v="1"/>
    <x v="0"/>
    <x v="3"/>
    <x v="1"/>
    <x v="0"/>
    <x v="0"/>
    <x v="1"/>
    <n v="1"/>
    <n v="0"/>
    <n v="0"/>
    <x v="464"/>
    <n v="0"/>
    <n v="1"/>
    <x v="1"/>
    <n v="1"/>
    <x v="0"/>
    <x v="0"/>
    <x v="0"/>
  </r>
  <r>
    <x v="5972"/>
    <s v="15/02/2019"/>
    <x v="884"/>
    <x v="2"/>
    <x v="0"/>
    <x v="1"/>
    <x v="0"/>
    <x v="0"/>
    <x v="2"/>
    <x v="0"/>
    <x v="0"/>
    <x v="1"/>
    <n v="1"/>
    <n v="1"/>
    <n v="1"/>
    <x v="474"/>
    <n v="1"/>
    <n v="1"/>
    <x v="1"/>
    <n v="1"/>
    <x v="0"/>
    <x v="0"/>
    <x v="0"/>
  </r>
  <r>
    <x v="5973"/>
    <s v="15/02/2019"/>
    <x v="884"/>
    <x v="2"/>
    <x v="0"/>
    <x v="1"/>
    <x v="0"/>
    <x v="0"/>
    <x v="2"/>
    <x v="0"/>
    <x v="0"/>
    <x v="1"/>
    <n v="1"/>
    <n v="1"/>
    <n v="1"/>
    <x v="474"/>
    <n v="1"/>
    <n v="1"/>
    <x v="1"/>
    <n v="1"/>
    <x v="0"/>
    <x v="0"/>
    <x v="0"/>
  </r>
  <r>
    <x v="5974"/>
    <s v="15/02/2019"/>
    <x v="894"/>
    <x v="13"/>
    <x v="0"/>
    <x v="1"/>
    <x v="0"/>
    <x v="7"/>
    <x v="0"/>
    <x v="0"/>
    <x v="0"/>
    <x v="1"/>
    <n v="0"/>
    <n v="1"/>
    <n v="0"/>
    <x v="62"/>
    <n v="1"/>
    <n v="1"/>
    <x v="0"/>
    <n v="0"/>
    <x v="0"/>
    <x v="0"/>
    <x v="0"/>
  </r>
  <r>
    <x v="5975"/>
    <s v="15/02/2019"/>
    <x v="906"/>
    <x v="68"/>
    <x v="0"/>
    <x v="1"/>
    <x v="0"/>
    <x v="10"/>
    <x v="0"/>
    <x v="0"/>
    <x v="0"/>
    <x v="1"/>
    <n v="1"/>
    <n v="1"/>
    <n v="0"/>
    <x v="530"/>
    <n v="0"/>
    <n v="1"/>
    <x v="1"/>
    <n v="0"/>
    <x v="0"/>
    <x v="0"/>
    <x v="0"/>
  </r>
  <r>
    <x v="5976"/>
    <s v="15/02/2019"/>
    <x v="893"/>
    <x v="13"/>
    <x v="0"/>
    <x v="1"/>
    <x v="1"/>
    <x v="5"/>
    <x v="0"/>
    <x v="0"/>
    <x v="0"/>
    <x v="1"/>
    <n v="1"/>
    <n v="1"/>
    <n v="0"/>
    <x v="675"/>
    <n v="0"/>
    <n v="1"/>
    <x v="1"/>
    <n v="0"/>
    <x v="0"/>
    <x v="0"/>
    <x v="0"/>
  </r>
  <r>
    <x v="5977"/>
    <s v="15/02/2019"/>
    <x v="893"/>
    <x v="13"/>
    <x v="0"/>
    <x v="1"/>
    <x v="1"/>
    <x v="5"/>
    <x v="0"/>
    <x v="0"/>
    <x v="0"/>
    <x v="1"/>
    <n v="1"/>
    <n v="1"/>
    <n v="0"/>
    <x v="675"/>
    <n v="0"/>
    <n v="1"/>
    <x v="1"/>
    <n v="0"/>
    <x v="0"/>
    <x v="0"/>
    <x v="0"/>
  </r>
  <r>
    <x v="5978"/>
    <s v="16/02/2019"/>
    <x v="899"/>
    <x v="36"/>
    <x v="1"/>
    <x v="0"/>
    <x v="0"/>
    <x v="19"/>
    <x v="0"/>
    <x v="0"/>
    <x v="0"/>
    <x v="1"/>
    <n v="1"/>
    <n v="1"/>
    <n v="0"/>
    <x v="960"/>
    <n v="0"/>
    <n v="0"/>
    <x v="1"/>
    <n v="0"/>
    <x v="0"/>
    <x v="0"/>
    <x v="0"/>
  </r>
  <r>
    <x v="5979"/>
    <s v="16/02/2019"/>
    <x v="890"/>
    <x v="3"/>
    <x v="1"/>
    <x v="1"/>
    <x v="0"/>
    <x v="10"/>
    <x v="0"/>
    <x v="0"/>
    <x v="0"/>
    <x v="1"/>
    <n v="0"/>
    <n v="0"/>
    <n v="0"/>
    <x v="619"/>
    <n v="0"/>
    <n v="0"/>
    <x v="1"/>
    <n v="0"/>
    <x v="0"/>
    <x v="1"/>
    <x v="0"/>
  </r>
  <r>
    <x v="5980"/>
    <s v="16/02/2019"/>
    <x v="890"/>
    <x v="3"/>
    <x v="1"/>
    <x v="1"/>
    <x v="0"/>
    <x v="10"/>
    <x v="0"/>
    <x v="0"/>
    <x v="0"/>
    <x v="1"/>
    <n v="0"/>
    <n v="0"/>
    <n v="0"/>
    <x v="619"/>
    <n v="0"/>
    <n v="0"/>
    <x v="1"/>
    <n v="0"/>
    <x v="0"/>
    <x v="1"/>
    <x v="0"/>
  </r>
  <r>
    <x v="5981"/>
    <s v="16/02/2019"/>
    <x v="890"/>
    <x v="25"/>
    <x v="1"/>
    <x v="1"/>
    <x v="0"/>
    <x v="10"/>
    <x v="0"/>
    <x v="0"/>
    <x v="0"/>
    <x v="1"/>
    <n v="1"/>
    <n v="1"/>
    <n v="0"/>
    <x v="158"/>
    <n v="1"/>
    <n v="0"/>
    <x v="1"/>
    <n v="0"/>
    <x v="0"/>
    <x v="1"/>
    <x v="0"/>
  </r>
  <r>
    <x v="5982"/>
    <s v="16/02/2019"/>
    <x v="899"/>
    <x v="9"/>
    <x v="0"/>
    <x v="0"/>
    <x v="0"/>
    <x v="19"/>
    <x v="0"/>
    <x v="0"/>
    <x v="0"/>
    <x v="0"/>
    <n v="0"/>
    <n v="1"/>
    <n v="0"/>
    <x v="766"/>
    <n v="0"/>
    <n v="1"/>
    <x v="1"/>
    <n v="1"/>
    <x v="0"/>
    <x v="0"/>
    <x v="0"/>
  </r>
  <r>
    <x v="5983"/>
    <s v="16/02/2019"/>
    <x v="885"/>
    <x v="9"/>
    <x v="0"/>
    <x v="1"/>
    <x v="0"/>
    <x v="23"/>
    <x v="0"/>
    <x v="0"/>
    <x v="0"/>
    <x v="1"/>
    <n v="0"/>
    <n v="1"/>
    <n v="0"/>
    <x v="372"/>
    <n v="0"/>
    <n v="1"/>
    <x v="0"/>
    <n v="0"/>
    <x v="0"/>
    <x v="0"/>
    <x v="0"/>
  </r>
  <r>
    <x v="5984"/>
    <s v="16/02/2019"/>
    <x v="904"/>
    <x v="33"/>
    <x v="0"/>
    <x v="1"/>
    <x v="0"/>
    <x v="2"/>
    <x v="0"/>
    <x v="0"/>
    <x v="0"/>
    <x v="1"/>
    <n v="0"/>
    <n v="1"/>
    <n v="0"/>
    <x v="821"/>
    <n v="0"/>
    <n v="1"/>
    <x v="0"/>
    <n v="0"/>
    <x v="0"/>
    <x v="0"/>
    <x v="0"/>
  </r>
  <r>
    <x v="5985"/>
    <d v="2019-02-16T00:00:00"/>
    <x v="914"/>
    <x v="15"/>
    <x v="0"/>
    <x v="1"/>
    <x v="0"/>
    <x v="0"/>
    <x v="1"/>
    <x v="0"/>
    <x v="0"/>
    <x v="0"/>
    <n v="1"/>
    <n v="0"/>
    <n v="1"/>
    <x v="988"/>
    <n v="1"/>
    <n v="1"/>
    <x v="1"/>
    <n v="1"/>
    <x v="1"/>
    <x v="0"/>
    <x v="0"/>
  </r>
  <r>
    <x v="5986"/>
    <s v="16/02/2019"/>
    <x v="899"/>
    <x v="36"/>
    <x v="1"/>
    <x v="1"/>
    <x v="0"/>
    <x v="19"/>
    <x v="0"/>
    <x v="0"/>
    <x v="0"/>
    <x v="1"/>
    <n v="1"/>
    <n v="1"/>
    <n v="1"/>
    <x v="1120"/>
    <n v="0"/>
    <n v="1"/>
    <x v="0"/>
    <n v="1"/>
    <x v="0"/>
    <x v="0"/>
    <x v="0"/>
  </r>
  <r>
    <x v="5987"/>
    <s v="16/02/2019"/>
    <x v="899"/>
    <x v="36"/>
    <x v="1"/>
    <x v="1"/>
    <x v="0"/>
    <x v="19"/>
    <x v="0"/>
    <x v="0"/>
    <x v="0"/>
    <x v="1"/>
    <n v="1"/>
    <n v="1"/>
    <n v="1"/>
    <x v="1120"/>
    <n v="0"/>
    <n v="1"/>
    <x v="0"/>
    <n v="1"/>
    <x v="0"/>
    <x v="0"/>
    <x v="0"/>
  </r>
  <r>
    <x v="5988"/>
    <s v="16/02/2019"/>
    <x v="890"/>
    <x v="13"/>
    <x v="0"/>
    <x v="1"/>
    <x v="0"/>
    <x v="10"/>
    <x v="0"/>
    <x v="0"/>
    <x v="0"/>
    <x v="1"/>
    <n v="0"/>
    <n v="1"/>
    <n v="0"/>
    <x v="536"/>
    <n v="0"/>
    <n v="1"/>
    <x v="1"/>
    <n v="0"/>
    <x v="0"/>
    <x v="0"/>
    <x v="0"/>
  </r>
  <r>
    <x v="5989"/>
    <s v="16/02/2019"/>
    <x v="889"/>
    <x v="2"/>
    <x v="1"/>
    <x v="1"/>
    <x v="0"/>
    <x v="13"/>
    <x v="0"/>
    <x v="0"/>
    <x v="0"/>
    <x v="1"/>
    <n v="1"/>
    <n v="1"/>
    <n v="0"/>
    <x v="69"/>
    <n v="0"/>
    <n v="1"/>
    <x v="0"/>
    <n v="0"/>
    <x v="0"/>
    <x v="0"/>
    <x v="0"/>
  </r>
  <r>
    <x v="5990"/>
    <s v="16/02/2019"/>
    <x v="897"/>
    <x v="11"/>
    <x v="1"/>
    <x v="1"/>
    <x v="1"/>
    <x v="3"/>
    <x v="0"/>
    <x v="0"/>
    <x v="0"/>
    <x v="1"/>
    <n v="1"/>
    <n v="1"/>
    <n v="0"/>
    <x v="499"/>
    <n v="0"/>
    <n v="1"/>
    <x v="0"/>
    <n v="1"/>
    <x v="0"/>
    <x v="0"/>
    <x v="0"/>
  </r>
  <r>
    <x v="5991"/>
    <s v="16/02/2019"/>
    <x v="897"/>
    <x v="11"/>
    <x v="1"/>
    <x v="1"/>
    <x v="1"/>
    <x v="3"/>
    <x v="0"/>
    <x v="0"/>
    <x v="0"/>
    <x v="1"/>
    <n v="1"/>
    <n v="1"/>
    <n v="0"/>
    <x v="499"/>
    <n v="0"/>
    <n v="1"/>
    <x v="0"/>
    <n v="1"/>
    <x v="0"/>
    <x v="0"/>
    <x v="0"/>
  </r>
  <r>
    <x v="5992"/>
    <s v="16/02/2019"/>
    <x v="899"/>
    <x v="16"/>
    <x v="1"/>
    <x v="1"/>
    <x v="1"/>
    <x v="19"/>
    <x v="0"/>
    <x v="0"/>
    <x v="0"/>
    <x v="1"/>
    <n v="1"/>
    <n v="1"/>
    <n v="0"/>
    <x v="286"/>
    <n v="0"/>
    <n v="1"/>
    <x v="0"/>
    <n v="1"/>
    <x v="0"/>
    <x v="0"/>
    <x v="0"/>
  </r>
  <r>
    <x v="5993"/>
    <s v="16/02/2019"/>
    <x v="899"/>
    <x v="16"/>
    <x v="1"/>
    <x v="1"/>
    <x v="1"/>
    <x v="19"/>
    <x v="0"/>
    <x v="0"/>
    <x v="0"/>
    <x v="1"/>
    <n v="1"/>
    <n v="1"/>
    <n v="0"/>
    <x v="286"/>
    <n v="0"/>
    <n v="1"/>
    <x v="0"/>
    <n v="1"/>
    <x v="0"/>
    <x v="0"/>
    <x v="0"/>
  </r>
  <r>
    <x v="5994"/>
    <s v="17/02/2019"/>
    <x v="904"/>
    <x v="9"/>
    <x v="1"/>
    <x v="1"/>
    <x v="0"/>
    <x v="13"/>
    <x v="0"/>
    <x v="0"/>
    <x v="0"/>
    <x v="1"/>
    <n v="0"/>
    <n v="0"/>
    <n v="1"/>
    <x v="122"/>
    <n v="1"/>
    <n v="0"/>
    <x v="1"/>
    <n v="1"/>
    <x v="0"/>
    <x v="0"/>
    <x v="0"/>
  </r>
  <r>
    <x v="5995"/>
    <s v="17/02/2019"/>
    <x v="894"/>
    <x v="44"/>
    <x v="0"/>
    <x v="1"/>
    <x v="0"/>
    <x v="5"/>
    <x v="0"/>
    <x v="1"/>
    <x v="1"/>
    <x v="1"/>
    <n v="0"/>
    <n v="0"/>
    <n v="0"/>
    <x v="10"/>
    <n v="0"/>
    <n v="0"/>
    <x v="1"/>
    <n v="0"/>
    <x v="0"/>
    <x v="0"/>
    <x v="2"/>
  </r>
  <r>
    <x v="5996"/>
    <s v="17/02/2019"/>
    <x v="897"/>
    <x v="54"/>
    <x v="0"/>
    <x v="1"/>
    <x v="0"/>
    <x v="10"/>
    <x v="0"/>
    <x v="0"/>
    <x v="0"/>
    <x v="1"/>
    <n v="0"/>
    <n v="1"/>
    <n v="0"/>
    <x v="718"/>
    <n v="0"/>
    <n v="0"/>
    <x v="1"/>
    <n v="0"/>
    <x v="0"/>
    <x v="0"/>
    <x v="0"/>
  </r>
  <r>
    <x v="5997"/>
    <s v="17/02/2019"/>
    <x v="890"/>
    <x v="18"/>
    <x v="1"/>
    <x v="1"/>
    <x v="0"/>
    <x v="7"/>
    <x v="0"/>
    <x v="0"/>
    <x v="0"/>
    <x v="1"/>
    <n v="1"/>
    <n v="1"/>
    <n v="0"/>
    <x v="415"/>
    <n v="0"/>
    <n v="0"/>
    <x v="1"/>
    <n v="0"/>
    <x v="0"/>
    <x v="1"/>
    <x v="0"/>
  </r>
  <r>
    <x v="5998"/>
    <d v="2019-02-17T00:00:00"/>
    <x v="913"/>
    <x v="20"/>
    <x v="1"/>
    <x v="1"/>
    <x v="1"/>
    <x v="7"/>
    <x v="1"/>
    <x v="0"/>
    <x v="0"/>
    <x v="1"/>
    <n v="1"/>
    <n v="1"/>
    <n v="1"/>
    <x v="1231"/>
    <n v="0"/>
    <n v="0"/>
    <x v="0"/>
    <n v="1"/>
    <x v="0"/>
    <x v="0"/>
    <x v="0"/>
  </r>
  <r>
    <x v="5999"/>
    <d v="2019-02-17T00:00:00"/>
    <x v="902"/>
    <x v="6"/>
    <x v="0"/>
    <x v="1"/>
    <x v="1"/>
    <x v="19"/>
    <x v="1"/>
    <x v="0"/>
    <x v="0"/>
    <x v="1"/>
    <n v="0"/>
    <n v="1"/>
    <n v="1"/>
    <x v="97"/>
    <n v="0"/>
    <n v="0"/>
    <x v="0"/>
    <n v="1"/>
    <x v="1"/>
    <x v="0"/>
    <x v="0"/>
  </r>
  <r>
    <x v="6000"/>
    <s v="17/02/2019"/>
    <x v="906"/>
    <x v="85"/>
    <x v="0"/>
    <x v="1"/>
    <x v="1"/>
    <x v="0"/>
    <x v="0"/>
    <x v="0"/>
    <x v="0"/>
    <x v="1"/>
    <n v="0"/>
    <n v="1"/>
    <n v="1"/>
    <x v="69"/>
    <n v="0"/>
    <n v="0"/>
    <x v="0"/>
    <n v="1"/>
    <x v="0"/>
    <x v="0"/>
    <x v="0"/>
  </r>
  <r>
    <x v="6001"/>
    <s v="17/02/2019"/>
    <x v="890"/>
    <x v="61"/>
    <x v="0"/>
    <x v="0"/>
    <x v="0"/>
    <x v="7"/>
    <x v="0"/>
    <x v="0"/>
    <x v="0"/>
    <x v="1"/>
    <n v="1"/>
    <n v="1"/>
    <n v="0"/>
    <x v="930"/>
    <n v="0"/>
    <n v="1"/>
    <x v="1"/>
    <n v="0"/>
    <x v="0"/>
    <x v="0"/>
    <x v="0"/>
  </r>
  <r>
    <x v="6002"/>
    <s v="17/02/2019"/>
    <x v="906"/>
    <x v="1"/>
    <x v="0"/>
    <x v="1"/>
    <x v="0"/>
    <x v="0"/>
    <x v="2"/>
    <x v="0"/>
    <x v="0"/>
    <x v="0"/>
    <n v="1"/>
    <n v="1"/>
    <n v="0"/>
    <x v="973"/>
    <n v="0"/>
    <n v="1"/>
    <x v="0"/>
    <n v="0"/>
    <x v="0"/>
    <x v="0"/>
    <x v="0"/>
  </r>
  <r>
    <x v="6003"/>
    <s v="17/02/2019"/>
    <x v="897"/>
    <x v="31"/>
    <x v="0"/>
    <x v="1"/>
    <x v="0"/>
    <x v="10"/>
    <x v="0"/>
    <x v="0"/>
    <x v="0"/>
    <x v="1"/>
    <n v="1"/>
    <n v="1"/>
    <n v="0"/>
    <x v="230"/>
    <n v="1"/>
    <n v="1"/>
    <x v="0"/>
    <n v="0"/>
    <x v="0"/>
    <x v="0"/>
    <x v="0"/>
  </r>
  <r>
    <x v="6004"/>
    <s v="17/02/2019"/>
    <x v="890"/>
    <x v="22"/>
    <x v="0"/>
    <x v="1"/>
    <x v="0"/>
    <x v="7"/>
    <x v="0"/>
    <x v="0"/>
    <x v="0"/>
    <x v="0"/>
    <n v="1"/>
    <n v="1"/>
    <n v="0"/>
    <x v="131"/>
    <n v="0"/>
    <n v="1"/>
    <x v="1"/>
    <n v="0"/>
    <x v="0"/>
    <x v="0"/>
    <x v="0"/>
  </r>
  <r>
    <x v="6005"/>
    <s v="17/02/2019"/>
    <x v="896"/>
    <x v="2"/>
    <x v="0"/>
    <x v="1"/>
    <x v="0"/>
    <x v="8"/>
    <x v="0"/>
    <x v="1"/>
    <x v="0"/>
    <x v="1"/>
    <n v="0"/>
    <n v="0"/>
    <n v="0"/>
    <x v="591"/>
    <n v="0"/>
    <n v="1"/>
    <x v="1"/>
    <n v="0"/>
    <x v="0"/>
    <x v="0"/>
    <x v="1"/>
  </r>
  <r>
    <x v="6006"/>
    <s v="17/02/2019"/>
    <x v="906"/>
    <x v="2"/>
    <x v="1"/>
    <x v="1"/>
    <x v="0"/>
    <x v="0"/>
    <x v="2"/>
    <x v="0"/>
    <x v="0"/>
    <x v="1"/>
    <n v="1"/>
    <n v="1"/>
    <n v="0"/>
    <x v="999"/>
    <n v="0"/>
    <n v="1"/>
    <x v="0"/>
    <n v="1"/>
    <x v="0"/>
    <x v="0"/>
    <x v="0"/>
  </r>
  <r>
    <x v="6007"/>
    <s v="17/02/2019"/>
    <x v="897"/>
    <x v="11"/>
    <x v="1"/>
    <x v="1"/>
    <x v="0"/>
    <x v="10"/>
    <x v="0"/>
    <x v="0"/>
    <x v="0"/>
    <x v="1"/>
    <n v="1"/>
    <n v="1"/>
    <n v="0"/>
    <x v="1232"/>
    <n v="0"/>
    <n v="1"/>
    <x v="0"/>
    <n v="0"/>
    <x v="0"/>
    <x v="0"/>
    <x v="0"/>
  </r>
  <r>
    <x v="6008"/>
    <s v="17/02/2019"/>
    <x v="889"/>
    <x v="20"/>
    <x v="0"/>
    <x v="1"/>
    <x v="0"/>
    <x v="9"/>
    <x v="0"/>
    <x v="0"/>
    <x v="0"/>
    <x v="1"/>
    <n v="1"/>
    <n v="1"/>
    <n v="0"/>
    <x v="239"/>
    <n v="1"/>
    <n v="1"/>
    <x v="0"/>
    <n v="0"/>
    <x v="0"/>
    <x v="0"/>
    <x v="0"/>
  </r>
  <r>
    <x v="6009"/>
    <s v="17/02/2019"/>
    <x v="889"/>
    <x v="20"/>
    <x v="0"/>
    <x v="1"/>
    <x v="0"/>
    <x v="9"/>
    <x v="0"/>
    <x v="0"/>
    <x v="0"/>
    <x v="1"/>
    <n v="1"/>
    <n v="1"/>
    <n v="0"/>
    <x v="239"/>
    <n v="1"/>
    <n v="1"/>
    <x v="0"/>
    <n v="0"/>
    <x v="0"/>
    <x v="0"/>
    <x v="0"/>
  </r>
  <r>
    <x v="6010"/>
    <d v="2019-02-18T00:00:00"/>
    <x v="915"/>
    <x v="9"/>
    <x v="0"/>
    <x v="0"/>
    <x v="0"/>
    <x v="10"/>
    <x v="1"/>
    <x v="1"/>
    <x v="1"/>
    <x v="1"/>
    <n v="0"/>
    <n v="1"/>
    <n v="0"/>
    <x v="630"/>
    <n v="0"/>
    <n v="0"/>
    <x v="1"/>
    <n v="1"/>
    <x v="1"/>
    <x v="0"/>
    <x v="2"/>
  </r>
  <r>
    <x v="6011"/>
    <s v="18/02/2019"/>
    <x v="908"/>
    <x v="16"/>
    <x v="0"/>
    <x v="1"/>
    <x v="0"/>
    <x v="3"/>
    <x v="0"/>
    <x v="0"/>
    <x v="0"/>
    <x v="1"/>
    <n v="1"/>
    <n v="1"/>
    <n v="0"/>
    <x v="220"/>
    <n v="0"/>
    <n v="0"/>
    <x v="0"/>
    <n v="1"/>
    <x v="0"/>
    <x v="0"/>
    <x v="0"/>
  </r>
  <r>
    <x v="6012"/>
    <s v="18/02/2019"/>
    <x v="908"/>
    <x v="32"/>
    <x v="1"/>
    <x v="1"/>
    <x v="0"/>
    <x v="3"/>
    <x v="0"/>
    <x v="0"/>
    <x v="0"/>
    <x v="1"/>
    <n v="0"/>
    <n v="1"/>
    <n v="0"/>
    <x v="854"/>
    <n v="0"/>
    <n v="0"/>
    <x v="1"/>
    <n v="0"/>
    <x v="0"/>
    <x v="0"/>
    <x v="0"/>
  </r>
  <r>
    <x v="6013"/>
    <s v="18/02/2019"/>
    <x v="916"/>
    <x v="18"/>
    <x v="0"/>
    <x v="1"/>
    <x v="0"/>
    <x v="36"/>
    <x v="0"/>
    <x v="0"/>
    <x v="0"/>
    <x v="1"/>
    <n v="0"/>
    <n v="1"/>
    <n v="0"/>
    <x v="1196"/>
    <n v="1"/>
    <n v="0"/>
    <x v="0"/>
    <n v="1"/>
    <x v="0"/>
    <x v="0"/>
    <x v="0"/>
  </r>
  <r>
    <x v="6014"/>
    <s v="18/02/2019"/>
    <x v="916"/>
    <x v="18"/>
    <x v="0"/>
    <x v="1"/>
    <x v="0"/>
    <x v="36"/>
    <x v="0"/>
    <x v="0"/>
    <x v="0"/>
    <x v="1"/>
    <n v="0"/>
    <n v="1"/>
    <n v="0"/>
    <x v="1196"/>
    <n v="1"/>
    <n v="0"/>
    <x v="0"/>
    <n v="1"/>
    <x v="0"/>
    <x v="0"/>
    <x v="0"/>
  </r>
  <r>
    <x v="6015"/>
    <s v="18/02/2019"/>
    <x v="907"/>
    <x v="8"/>
    <x v="0"/>
    <x v="1"/>
    <x v="0"/>
    <x v="4"/>
    <x v="0"/>
    <x v="0"/>
    <x v="0"/>
    <x v="1"/>
    <n v="1"/>
    <n v="1"/>
    <n v="0"/>
    <x v="960"/>
    <n v="0"/>
    <n v="0"/>
    <x v="1"/>
    <n v="0"/>
    <x v="0"/>
    <x v="0"/>
    <x v="0"/>
  </r>
  <r>
    <x v="6016"/>
    <s v="18/02/2019"/>
    <x v="875"/>
    <x v="25"/>
    <x v="0"/>
    <x v="1"/>
    <x v="0"/>
    <x v="20"/>
    <x v="0"/>
    <x v="0"/>
    <x v="0"/>
    <x v="1"/>
    <n v="0"/>
    <n v="0"/>
    <n v="0"/>
    <x v="697"/>
    <n v="0"/>
    <n v="0"/>
    <x v="0"/>
    <n v="0"/>
    <x v="0"/>
    <x v="0"/>
    <x v="0"/>
  </r>
  <r>
    <x v="6017"/>
    <s v="18/02/2019"/>
    <x v="899"/>
    <x v="27"/>
    <x v="1"/>
    <x v="0"/>
    <x v="1"/>
    <x v="10"/>
    <x v="0"/>
    <x v="0"/>
    <x v="0"/>
    <x v="1"/>
    <n v="0"/>
    <n v="0"/>
    <n v="0"/>
    <x v="662"/>
    <n v="0"/>
    <n v="0"/>
    <x v="0"/>
    <n v="0"/>
    <x v="0"/>
    <x v="0"/>
    <x v="0"/>
  </r>
  <r>
    <x v="6018"/>
    <s v="18/02/2019"/>
    <x v="890"/>
    <x v="23"/>
    <x v="0"/>
    <x v="0"/>
    <x v="1"/>
    <x v="0"/>
    <x v="0"/>
    <x v="0"/>
    <x v="0"/>
    <x v="1"/>
    <n v="0"/>
    <n v="0"/>
    <n v="0"/>
    <x v="34"/>
    <n v="0"/>
    <n v="0"/>
    <x v="0"/>
    <n v="0"/>
    <x v="0"/>
    <x v="0"/>
    <x v="0"/>
  </r>
  <r>
    <x v="6019"/>
    <s v="18/02/2019"/>
    <x v="890"/>
    <x v="38"/>
    <x v="1"/>
    <x v="1"/>
    <x v="1"/>
    <x v="0"/>
    <x v="0"/>
    <x v="0"/>
    <x v="0"/>
    <x v="0"/>
    <n v="1"/>
    <n v="1"/>
    <n v="0"/>
    <x v="618"/>
    <n v="0"/>
    <n v="0"/>
    <x v="1"/>
    <n v="0"/>
    <x v="0"/>
    <x v="0"/>
    <x v="0"/>
  </r>
  <r>
    <x v="6020"/>
    <s v="18/02/2019"/>
    <x v="911"/>
    <x v="21"/>
    <x v="1"/>
    <x v="1"/>
    <x v="1"/>
    <x v="16"/>
    <x v="0"/>
    <x v="0"/>
    <x v="0"/>
    <x v="1"/>
    <n v="1"/>
    <n v="1"/>
    <n v="1"/>
    <x v="665"/>
    <n v="0"/>
    <n v="0"/>
    <x v="1"/>
    <n v="1"/>
    <x v="0"/>
    <x v="0"/>
    <x v="0"/>
  </r>
  <r>
    <x v="6021"/>
    <s v="18/02/2019"/>
    <x v="889"/>
    <x v="56"/>
    <x v="1"/>
    <x v="1"/>
    <x v="1"/>
    <x v="19"/>
    <x v="2"/>
    <x v="0"/>
    <x v="0"/>
    <x v="1"/>
    <n v="0"/>
    <n v="0"/>
    <n v="1"/>
    <x v="1059"/>
    <n v="0"/>
    <n v="0"/>
    <x v="1"/>
    <n v="1"/>
    <x v="0"/>
    <x v="0"/>
    <x v="0"/>
  </r>
  <r>
    <x v="6022"/>
    <s v="18/02/2019"/>
    <x v="908"/>
    <x v="63"/>
    <x v="0"/>
    <x v="0"/>
    <x v="0"/>
    <x v="3"/>
    <x v="0"/>
    <x v="0"/>
    <x v="0"/>
    <x v="1"/>
    <n v="1"/>
    <n v="1"/>
    <n v="0"/>
    <x v="170"/>
    <n v="0"/>
    <n v="1"/>
    <x v="1"/>
    <n v="0"/>
    <x v="0"/>
    <x v="0"/>
    <x v="0"/>
  </r>
  <r>
    <x v="6023"/>
    <s v="18/02/2019"/>
    <x v="917"/>
    <x v="9"/>
    <x v="0"/>
    <x v="1"/>
    <x v="0"/>
    <x v="13"/>
    <x v="0"/>
    <x v="1"/>
    <x v="0"/>
    <x v="1"/>
    <n v="0"/>
    <n v="1"/>
    <n v="0"/>
    <x v="1006"/>
    <n v="0"/>
    <n v="1"/>
    <x v="1"/>
    <n v="0"/>
    <x v="0"/>
    <x v="0"/>
    <x v="1"/>
  </r>
  <r>
    <x v="6024"/>
    <s v="18/02/2019"/>
    <x v="899"/>
    <x v="62"/>
    <x v="0"/>
    <x v="1"/>
    <x v="1"/>
    <x v="10"/>
    <x v="0"/>
    <x v="0"/>
    <x v="0"/>
    <x v="1"/>
    <n v="1"/>
    <n v="1"/>
    <n v="0"/>
    <x v="93"/>
    <n v="0"/>
    <n v="1"/>
    <x v="0"/>
    <n v="0"/>
    <x v="0"/>
    <x v="0"/>
    <x v="0"/>
  </r>
  <r>
    <x v="6025"/>
    <s v="19/02/2019"/>
    <x v="909"/>
    <x v="11"/>
    <x v="1"/>
    <x v="0"/>
    <x v="0"/>
    <x v="2"/>
    <x v="0"/>
    <x v="0"/>
    <x v="0"/>
    <x v="1"/>
    <n v="0"/>
    <n v="0"/>
    <n v="0"/>
    <x v="1233"/>
    <n v="0"/>
    <n v="0"/>
    <x v="0"/>
    <n v="0"/>
    <x v="0"/>
    <x v="0"/>
    <x v="0"/>
  </r>
  <r>
    <x v="6026"/>
    <s v="19/02/2019"/>
    <x v="897"/>
    <x v="33"/>
    <x v="1"/>
    <x v="1"/>
    <x v="0"/>
    <x v="0"/>
    <x v="0"/>
    <x v="0"/>
    <x v="0"/>
    <x v="1"/>
    <n v="0"/>
    <n v="1"/>
    <n v="0"/>
    <x v="919"/>
    <n v="0"/>
    <n v="0"/>
    <x v="0"/>
    <n v="0"/>
    <x v="0"/>
    <x v="0"/>
    <x v="0"/>
  </r>
  <r>
    <x v="6027"/>
    <s v="19/02/2019"/>
    <x v="875"/>
    <x v="15"/>
    <x v="0"/>
    <x v="1"/>
    <x v="0"/>
    <x v="11"/>
    <x v="0"/>
    <x v="0"/>
    <x v="0"/>
    <x v="1"/>
    <n v="0"/>
    <n v="1"/>
    <n v="0"/>
    <x v="999"/>
    <n v="0"/>
    <n v="0"/>
    <x v="0"/>
    <n v="0"/>
    <x v="0"/>
    <x v="0"/>
    <x v="0"/>
  </r>
  <r>
    <x v="6028"/>
    <s v="19/02/2019"/>
    <x v="875"/>
    <x v="15"/>
    <x v="0"/>
    <x v="1"/>
    <x v="0"/>
    <x v="11"/>
    <x v="0"/>
    <x v="0"/>
    <x v="0"/>
    <x v="1"/>
    <n v="0"/>
    <n v="1"/>
    <n v="0"/>
    <x v="999"/>
    <n v="0"/>
    <n v="0"/>
    <x v="0"/>
    <n v="0"/>
    <x v="0"/>
    <x v="0"/>
    <x v="0"/>
  </r>
  <r>
    <x v="6029"/>
    <s v="19/02/2019"/>
    <x v="904"/>
    <x v="25"/>
    <x v="0"/>
    <x v="1"/>
    <x v="0"/>
    <x v="19"/>
    <x v="0"/>
    <x v="0"/>
    <x v="0"/>
    <x v="1"/>
    <n v="1"/>
    <n v="1"/>
    <n v="0"/>
    <x v="176"/>
    <n v="1"/>
    <n v="0"/>
    <x v="0"/>
    <n v="0"/>
    <x v="0"/>
    <x v="0"/>
    <x v="0"/>
  </r>
  <r>
    <x v="6030"/>
    <s v="19/02/2019"/>
    <x v="907"/>
    <x v="22"/>
    <x v="0"/>
    <x v="0"/>
    <x v="1"/>
    <x v="14"/>
    <x v="0"/>
    <x v="0"/>
    <x v="0"/>
    <x v="1"/>
    <n v="1"/>
    <n v="1"/>
    <n v="1"/>
    <x v="47"/>
    <n v="0"/>
    <n v="0"/>
    <x v="1"/>
    <n v="1"/>
    <x v="0"/>
    <x v="0"/>
    <x v="0"/>
  </r>
  <r>
    <x v="6031"/>
    <s v="19/02/2019"/>
    <x v="897"/>
    <x v="14"/>
    <x v="1"/>
    <x v="0"/>
    <x v="1"/>
    <x v="0"/>
    <x v="0"/>
    <x v="0"/>
    <x v="0"/>
    <x v="1"/>
    <n v="1"/>
    <n v="1"/>
    <n v="0"/>
    <x v="523"/>
    <n v="0"/>
    <n v="0"/>
    <x v="0"/>
    <n v="0"/>
    <x v="0"/>
    <x v="0"/>
    <x v="0"/>
  </r>
  <r>
    <x v="6032"/>
    <s v="19/02/2019"/>
    <x v="899"/>
    <x v="31"/>
    <x v="0"/>
    <x v="1"/>
    <x v="1"/>
    <x v="7"/>
    <x v="0"/>
    <x v="0"/>
    <x v="0"/>
    <x v="1"/>
    <n v="1"/>
    <n v="1"/>
    <n v="0"/>
    <x v="719"/>
    <n v="0"/>
    <n v="0"/>
    <x v="1"/>
    <n v="0"/>
    <x v="0"/>
    <x v="1"/>
    <x v="0"/>
  </r>
  <r>
    <x v="6033"/>
    <s v="19/02/2019"/>
    <x v="917"/>
    <x v="1"/>
    <x v="0"/>
    <x v="0"/>
    <x v="0"/>
    <x v="9"/>
    <x v="0"/>
    <x v="1"/>
    <x v="0"/>
    <x v="0"/>
    <n v="0"/>
    <n v="1"/>
    <n v="0"/>
    <x v="600"/>
    <n v="0"/>
    <n v="1"/>
    <x v="1"/>
    <n v="0"/>
    <x v="0"/>
    <x v="0"/>
    <x v="1"/>
  </r>
  <r>
    <x v="6034"/>
    <d v="2019-02-19T00:00:00"/>
    <x v="918"/>
    <x v="33"/>
    <x v="1"/>
    <x v="1"/>
    <x v="0"/>
    <x v="0"/>
    <x v="1"/>
    <x v="0"/>
    <x v="0"/>
    <x v="1"/>
    <n v="0"/>
    <n v="1"/>
    <n v="0"/>
    <x v="252"/>
    <n v="0"/>
    <n v="1"/>
    <x v="0"/>
    <n v="1"/>
    <x v="0"/>
    <x v="0"/>
    <x v="0"/>
  </r>
  <r>
    <x v="6035"/>
    <s v="19/02/2019"/>
    <x v="889"/>
    <x v="51"/>
    <x v="0"/>
    <x v="1"/>
    <x v="0"/>
    <x v="3"/>
    <x v="0"/>
    <x v="0"/>
    <x v="0"/>
    <x v="1"/>
    <n v="1"/>
    <n v="1"/>
    <n v="0"/>
    <x v="390"/>
    <n v="0"/>
    <n v="1"/>
    <x v="1"/>
    <n v="0"/>
    <x v="0"/>
    <x v="0"/>
    <x v="0"/>
  </r>
  <r>
    <x v="6036"/>
    <s v="19/02/2019"/>
    <x v="889"/>
    <x v="51"/>
    <x v="0"/>
    <x v="1"/>
    <x v="0"/>
    <x v="3"/>
    <x v="0"/>
    <x v="0"/>
    <x v="0"/>
    <x v="1"/>
    <n v="1"/>
    <n v="1"/>
    <n v="0"/>
    <x v="390"/>
    <n v="0"/>
    <n v="1"/>
    <x v="1"/>
    <n v="0"/>
    <x v="0"/>
    <x v="0"/>
    <x v="0"/>
  </r>
  <r>
    <x v="6037"/>
    <s v="19/02/2019"/>
    <x v="899"/>
    <x v="19"/>
    <x v="0"/>
    <x v="1"/>
    <x v="0"/>
    <x v="7"/>
    <x v="0"/>
    <x v="0"/>
    <x v="0"/>
    <x v="1"/>
    <n v="0"/>
    <n v="1"/>
    <n v="0"/>
    <x v="570"/>
    <n v="0"/>
    <n v="1"/>
    <x v="1"/>
    <n v="0"/>
    <x v="0"/>
    <x v="0"/>
    <x v="0"/>
  </r>
  <r>
    <x v="6038"/>
    <s v="19/02/2019"/>
    <x v="908"/>
    <x v="60"/>
    <x v="1"/>
    <x v="1"/>
    <x v="0"/>
    <x v="10"/>
    <x v="0"/>
    <x v="0"/>
    <x v="0"/>
    <x v="1"/>
    <n v="0"/>
    <n v="0"/>
    <n v="0"/>
    <x v="337"/>
    <n v="1"/>
    <n v="1"/>
    <x v="0"/>
    <n v="0"/>
    <x v="0"/>
    <x v="0"/>
    <x v="0"/>
  </r>
  <r>
    <x v="6039"/>
    <d v="2019-02-19T00:00:00"/>
    <x v="902"/>
    <x v="35"/>
    <x v="0"/>
    <x v="1"/>
    <x v="0"/>
    <x v="10"/>
    <x v="1"/>
    <x v="0"/>
    <x v="0"/>
    <x v="0"/>
    <n v="0"/>
    <n v="1"/>
    <n v="0"/>
    <x v="691"/>
    <n v="0"/>
    <n v="1"/>
    <x v="1"/>
    <n v="1"/>
    <x v="1"/>
    <x v="0"/>
    <x v="0"/>
  </r>
  <r>
    <x v="6040"/>
    <s v="19/02/2019"/>
    <x v="917"/>
    <x v="18"/>
    <x v="0"/>
    <x v="1"/>
    <x v="0"/>
    <x v="9"/>
    <x v="0"/>
    <x v="0"/>
    <x v="0"/>
    <x v="1"/>
    <n v="0"/>
    <n v="1"/>
    <n v="0"/>
    <x v="432"/>
    <n v="0"/>
    <n v="1"/>
    <x v="0"/>
    <n v="1"/>
    <x v="0"/>
    <x v="0"/>
    <x v="0"/>
  </r>
  <r>
    <x v="6041"/>
    <s v="19/02/2019"/>
    <x v="897"/>
    <x v="13"/>
    <x v="0"/>
    <x v="1"/>
    <x v="0"/>
    <x v="0"/>
    <x v="0"/>
    <x v="0"/>
    <x v="0"/>
    <x v="0"/>
    <n v="0"/>
    <n v="1"/>
    <n v="0"/>
    <x v="731"/>
    <n v="0"/>
    <n v="1"/>
    <x v="1"/>
    <n v="0"/>
    <x v="0"/>
    <x v="0"/>
    <x v="0"/>
  </r>
  <r>
    <x v="6042"/>
    <s v="20/02/2019"/>
    <x v="899"/>
    <x v="37"/>
    <x v="1"/>
    <x v="0"/>
    <x v="0"/>
    <x v="0"/>
    <x v="0"/>
    <x v="0"/>
    <x v="0"/>
    <x v="1"/>
    <n v="1"/>
    <n v="1"/>
    <n v="0"/>
    <x v="201"/>
    <n v="0"/>
    <n v="0"/>
    <x v="0"/>
    <n v="0"/>
    <x v="0"/>
    <x v="0"/>
    <x v="0"/>
  </r>
  <r>
    <x v="6043"/>
    <s v="20/02/2019"/>
    <x v="899"/>
    <x v="14"/>
    <x v="0"/>
    <x v="0"/>
    <x v="0"/>
    <x v="0"/>
    <x v="0"/>
    <x v="0"/>
    <x v="0"/>
    <x v="1"/>
    <n v="1"/>
    <n v="1"/>
    <n v="0"/>
    <x v="471"/>
    <n v="0"/>
    <n v="0"/>
    <x v="1"/>
    <n v="0"/>
    <x v="0"/>
    <x v="0"/>
    <x v="0"/>
  </r>
  <r>
    <x v="6044"/>
    <s v="20/02/2019"/>
    <x v="896"/>
    <x v="33"/>
    <x v="0"/>
    <x v="0"/>
    <x v="0"/>
    <x v="9"/>
    <x v="0"/>
    <x v="0"/>
    <x v="0"/>
    <x v="1"/>
    <n v="0"/>
    <n v="0"/>
    <n v="0"/>
    <x v="138"/>
    <n v="0"/>
    <n v="0"/>
    <x v="0"/>
    <n v="0"/>
    <x v="0"/>
    <x v="0"/>
    <x v="0"/>
  </r>
  <r>
    <x v="6045"/>
    <s v="20/02/2019"/>
    <x v="909"/>
    <x v="18"/>
    <x v="0"/>
    <x v="1"/>
    <x v="0"/>
    <x v="13"/>
    <x v="0"/>
    <x v="0"/>
    <x v="0"/>
    <x v="1"/>
    <n v="0"/>
    <n v="0"/>
    <n v="0"/>
    <x v="205"/>
    <n v="0"/>
    <n v="0"/>
    <x v="0"/>
    <n v="0"/>
    <x v="0"/>
    <x v="0"/>
    <x v="0"/>
  </r>
  <r>
    <x v="6046"/>
    <s v="20/02/2019"/>
    <x v="899"/>
    <x v="37"/>
    <x v="1"/>
    <x v="0"/>
    <x v="1"/>
    <x v="0"/>
    <x v="0"/>
    <x v="0"/>
    <x v="0"/>
    <x v="1"/>
    <n v="1"/>
    <n v="1"/>
    <n v="0"/>
    <x v="201"/>
    <n v="0"/>
    <n v="0"/>
    <x v="0"/>
    <n v="0"/>
    <x v="0"/>
    <x v="0"/>
    <x v="0"/>
  </r>
  <r>
    <x v="6047"/>
    <s v="20/02/2019"/>
    <x v="909"/>
    <x v="51"/>
    <x v="1"/>
    <x v="1"/>
    <x v="1"/>
    <x v="13"/>
    <x v="0"/>
    <x v="0"/>
    <x v="0"/>
    <x v="1"/>
    <n v="1"/>
    <n v="1"/>
    <n v="0"/>
    <x v="699"/>
    <n v="0"/>
    <n v="0"/>
    <x v="0"/>
    <n v="0"/>
    <x v="0"/>
    <x v="0"/>
    <x v="0"/>
  </r>
  <r>
    <x v="6048"/>
    <s v="20/02/2019"/>
    <x v="889"/>
    <x v="30"/>
    <x v="0"/>
    <x v="1"/>
    <x v="1"/>
    <x v="10"/>
    <x v="2"/>
    <x v="0"/>
    <x v="0"/>
    <x v="0"/>
    <n v="0"/>
    <n v="0"/>
    <n v="0"/>
    <x v="787"/>
    <n v="0"/>
    <n v="0"/>
    <x v="0"/>
    <n v="0"/>
    <x v="0"/>
    <x v="0"/>
    <x v="0"/>
  </r>
  <r>
    <x v="6049"/>
    <s v="20/02/2019"/>
    <x v="908"/>
    <x v="32"/>
    <x v="0"/>
    <x v="1"/>
    <x v="0"/>
    <x v="7"/>
    <x v="0"/>
    <x v="0"/>
    <x v="0"/>
    <x v="1"/>
    <n v="0"/>
    <n v="0"/>
    <n v="0"/>
    <x v="283"/>
    <n v="0"/>
    <n v="1"/>
    <x v="1"/>
    <n v="0"/>
    <x v="0"/>
    <x v="0"/>
    <x v="0"/>
  </r>
  <r>
    <x v="6050"/>
    <s v="20/02/2019"/>
    <x v="908"/>
    <x v="32"/>
    <x v="0"/>
    <x v="1"/>
    <x v="0"/>
    <x v="7"/>
    <x v="0"/>
    <x v="0"/>
    <x v="0"/>
    <x v="1"/>
    <n v="0"/>
    <n v="0"/>
    <n v="0"/>
    <x v="283"/>
    <n v="0"/>
    <n v="1"/>
    <x v="1"/>
    <n v="0"/>
    <x v="0"/>
    <x v="0"/>
    <x v="0"/>
  </r>
  <r>
    <x v="6051"/>
    <s v="20/02/2019"/>
    <x v="889"/>
    <x v="38"/>
    <x v="0"/>
    <x v="1"/>
    <x v="0"/>
    <x v="10"/>
    <x v="0"/>
    <x v="0"/>
    <x v="0"/>
    <x v="1"/>
    <n v="1"/>
    <n v="1"/>
    <n v="0"/>
    <x v="1056"/>
    <n v="0"/>
    <n v="1"/>
    <x v="0"/>
    <n v="1"/>
    <x v="0"/>
    <x v="0"/>
    <x v="0"/>
  </r>
  <r>
    <x v="6052"/>
    <s v="20/02/2019"/>
    <x v="889"/>
    <x v="38"/>
    <x v="0"/>
    <x v="1"/>
    <x v="0"/>
    <x v="10"/>
    <x v="0"/>
    <x v="0"/>
    <x v="0"/>
    <x v="1"/>
    <n v="1"/>
    <n v="1"/>
    <n v="0"/>
    <x v="1056"/>
    <n v="0"/>
    <n v="1"/>
    <x v="0"/>
    <n v="1"/>
    <x v="0"/>
    <x v="0"/>
    <x v="0"/>
  </r>
  <r>
    <x v="6053"/>
    <s v="20/02/2019"/>
    <x v="901"/>
    <x v="25"/>
    <x v="0"/>
    <x v="1"/>
    <x v="0"/>
    <x v="2"/>
    <x v="0"/>
    <x v="0"/>
    <x v="0"/>
    <x v="1"/>
    <n v="1"/>
    <n v="1"/>
    <n v="0"/>
    <x v="561"/>
    <n v="0"/>
    <n v="1"/>
    <x v="1"/>
    <n v="0"/>
    <x v="0"/>
    <x v="0"/>
    <x v="0"/>
  </r>
  <r>
    <x v="6054"/>
    <s v="20/02/2019"/>
    <x v="909"/>
    <x v="26"/>
    <x v="1"/>
    <x v="1"/>
    <x v="0"/>
    <x v="13"/>
    <x v="0"/>
    <x v="0"/>
    <x v="0"/>
    <x v="1"/>
    <n v="1"/>
    <n v="1"/>
    <n v="0"/>
    <x v="458"/>
    <n v="1"/>
    <n v="1"/>
    <x v="0"/>
    <n v="0"/>
    <x v="0"/>
    <x v="0"/>
    <x v="0"/>
  </r>
  <r>
    <x v="6055"/>
    <s v="20/02/2019"/>
    <x v="899"/>
    <x v="43"/>
    <x v="0"/>
    <x v="1"/>
    <x v="1"/>
    <x v="0"/>
    <x v="0"/>
    <x v="0"/>
    <x v="0"/>
    <x v="1"/>
    <n v="0"/>
    <n v="1"/>
    <n v="0"/>
    <x v="10"/>
    <n v="0"/>
    <n v="1"/>
    <x v="1"/>
    <n v="0"/>
    <x v="0"/>
    <x v="0"/>
    <x v="0"/>
  </r>
  <r>
    <x v="6056"/>
    <s v="21/02/2019"/>
    <x v="909"/>
    <x v="16"/>
    <x v="1"/>
    <x v="0"/>
    <x v="0"/>
    <x v="9"/>
    <x v="0"/>
    <x v="0"/>
    <x v="0"/>
    <x v="1"/>
    <n v="0"/>
    <n v="0"/>
    <n v="0"/>
    <x v="284"/>
    <n v="0"/>
    <n v="0"/>
    <x v="1"/>
    <n v="0"/>
    <x v="0"/>
    <x v="0"/>
    <x v="0"/>
  </r>
  <r>
    <x v="6057"/>
    <s v="21/02/2019"/>
    <x v="896"/>
    <x v="38"/>
    <x v="1"/>
    <x v="0"/>
    <x v="0"/>
    <x v="19"/>
    <x v="0"/>
    <x v="0"/>
    <x v="0"/>
    <x v="1"/>
    <n v="0"/>
    <n v="0"/>
    <n v="0"/>
    <x v="574"/>
    <n v="0"/>
    <n v="0"/>
    <x v="0"/>
    <n v="0"/>
    <x v="0"/>
    <x v="0"/>
    <x v="0"/>
  </r>
  <r>
    <x v="6058"/>
    <s v="21/02/2019"/>
    <x v="908"/>
    <x v="13"/>
    <x v="0"/>
    <x v="1"/>
    <x v="0"/>
    <x v="0"/>
    <x v="0"/>
    <x v="0"/>
    <x v="0"/>
    <x v="1"/>
    <n v="0"/>
    <n v="0"/>
    <n v="1"/>
    <x v="464"/>
    <n v="0"/>
    <n v="0"/>
    <x v="1"/>
    <n v="1"/>
    <x v="0"/>
    <x v="0"/>
    <x v="0"/>
  </r>
  <r>
    <x v="6059"/>
    <s v="21/02/2019"/>
    <x v="908"/>
    <x v="13"/>
    <x v="0"/>
    <x v="1"/>
    <x v="0"/>
    <x v="0"/>
    <x v="0"/>
    <x v="0"/>
    <x v="0"/>
    <x v="1"/>
    <n v="0"/>
    <n v="0"/>
    <n v="1"/>
    <x v="464"/>
    <n v="0"/>
    <n v="0"/>
    <x v="1"/>
    <n v="1"/>
    <x v="0"/>
    <x v="0"/>
    <x v="0"/>
  </r>
  <r>
    <x v="6060"/>
    <d v="2019-02-21T00:00:00"/>
    <x v="915"/>
    <x v="2"/>
    <x v="1"/>
    <x v="1"/>
    <x v="0"/>
    <x v="5"/>
    <x v="1"/>
    <x v="0"/>
    <x v="0"/>
    <x v="1"/>
    <n v="0"/>
    <n v="0"/>
    <n v="0"/>
    <x v="47"/>
    <n v="1"/>
    <n v="0"/>
    <x v="1"/>
    <n v="1"/>
    <x v="0"/>
    <x v="0"/>
    <x v="0"/>
  </r>
  <r>
    <x v="6061"/>
    <s v="21/02/2019"/>
    <x v="904"/>
    <x v="22"/>
    <x v="1"/>
    <x v="1"/>
    <x v="0"/>
    <x v="10"/>
    <x v="0"/>
    <x v="0"/>
    <x v="0"/>
    <x v="1"/>
    <n v="1"/>
    <n v="1"/>
    <n v="0"/>
    <x v="342"/>
    <n v="0"/>
    <n v="0"/>
    <x v="1"/>
    <n v="0"/>
    <x v="0"/>
    <x v="0"/>
    <x v="0"/>
  </r>
  <r>
    <x v="6062"/>
    <s v="21/02/2019"/>
    <x v="904"/>
    <x v="22"/>
    <x v="1"/>
    <x v="1"/>
    <x v="0"/>
    <x v="10"/>
    <x v="0"/>
    <x v="0"/>
    <x v="0"/>
    <x v="1"/>
    <n v="1"/>
    <n v="1"/>
    <n v="0"/>
    <x v="342"/>
    <n v="0"/>
    <n v="0"/>
    <x v="1"/>
    <n v="0"/>
    <x v="0"/>
    <x v="0"/>
    <x v="0"/>
  </r>
  <r>
    <x v="6063"/>
    <s v="21/02/2019"/>
    <x v="897"/>
    <x v="14"/>
    <x v="0"/>
    <x v="1"/>
    <x v="0"/>
    <x v="18"/>
    <x v="2"/>
    <x v="0"/>
    <x v="0"/>
    <x v="1"/>
    <n v="0"/>
    <n v="1"/>
    <n v="0"/>
    <x v="93"/>
    <n v="0"/>
    <n v="0"/>
    <x v="0"/>
    <n v="0"/>
    <x v="0"/>
    <x v="0"/>
    <x v="0"/>
  </r>
  <r>
    <x v="6064"/>
    <s v="21/02/2019"/>
    <x v="897"/>
    <x v="14"/>
    <x v="0"/>
    <x v="1"/>
    <x v="0"/>
    <x v="18"/>
    <x v="2"/>
    <x v="0"/>
    <x v="0"/>
    <x v="1"/>
    <n v="0"/>
    <n v="1"/>
    <n v="0"/>
    <x v="93"/>
    <n v="0"/>
    <n v="0"/>
    <x v="0"/>
    <n v="0"/>
    <x v="0"/>
    <x v="0"/>
    <x v="0"/>
  </r>
  <r>
    <x v="6065"/>
    <s v="21/02/2019"/>
    <x v="889"/>
    <x v="27"/>
    <x v="0"/>
    <x v="1"/>
    <x v="0"/>
    <x v="7"/>
    <x v="0"/>
    <x v="0"/>
    <x v="0"/>
    <x v="1"/>
    <n v="0"/>
    <n v="0"/>
    <n v="0"/>
    <x v="960"/>
    <n v="0"/>
    <n v="0"/>
    <x v="1"/>
    <n v="0"/>
    <x v="0"/>
    <x v="0"/>
    <x v="0"/>
  </r>
  <r>
    <x v="6066"/>
    <s v="21/02/2019"/>
    <x v="899"/>
    <x v="36"/>
    <x v="1"/>
    <x v="1"/>
    <x v="0"/>
    <x v="5"/>
    <x v="2"/>
    <x v="0"/>
    <x v="0"/>
    <x v="1"/>
    <n v="1"/>
    <n v="1"/>
    <n v="1"/>
    <x v="284"/>
    <n v="0"/>
    <n v="0"/>
    <x v="0"/>
    <n v="1"/>
    <x v="0"/>
    <x v="0"/>
    <x v="0"/>
  </r>
  <r>
    <x v="6067"/>
    <s v="21/02/2019"/>
    <x v="908"/>
    <x v="9"/>
    <x v="1"/>
    <x v="1"/>
    <x v="1"/>
    <x v="0"/>
    <x v="0"/>
    <x v="0"/>
    <x v="0"/>
    <x v="1"/>
    <n v="1"/>
    <n v="1"/>
    <n v="0"/>
    <x v="283"/>
    <n v="0"/>
    <n v="0"/>
    <x v="1"/>
    <n v="0"/>
    <x v="0"/>
    <x v="0"/>
    <x v="0"/>
  </r>
  <r>
    <x v="6068"/>
    <s v="21/02/2019"/>
    <x v="907"/>
    <x v="9"/>
    <x v="1"/>
    <x v="1"/>
    <x v="1"/>
    <x v="11"/>
    <x v="0"/>
    <x v="0"/>
    <x v="0"/>
    <x v="1"/>
    <n v="1"/>
    <n v="1"/>
    <n v="0"/>
    <x v="839"/>
    <n v="0"/>
    <n v="0"/>
    <x v="1"/>
    <n v="0"/>
    <x v="0"/>
    <x v="0"/>
    <x v="0"/>
  </r>
  <r>
    <x v="6069"/>
    <s v="21/02/2019"/>
    <x v="899"/>
    <x v="38"/>
    <x v="1"/>
    <x v="1"/>
    <x v="1"/>
    <x v="5"/>
    <x v="0"/>
    <x v="0"/>
    <x v="0"/>
    <x v="1"/>
    <n v="1"/>
    <n v="1"/>
    <n v="0"/>
    <x v="101"/>
    <n v="0"/>
    <n v="0"/>
    <x v="1"/>
    <n v="0"/>
    <x v="0"/>
    <x v="0"/>
    <x v="0"/>
  </r>
  <r>
    <x v="6070"/>
    <s v="21/02/2019"/>
    <x v="904"/>
    <x v="7"/>
    <x v="0"/>
    <x v="0"/>
    <x v="0"/>
    <x v="10"/>
    <x v="0"/>
    <x v="0"/>
    <x v="0"/>
    <x v="0"/>
    <n v="1"/>
    <n v="1"/>
    <n v="0"/>
    <x v="345"/>
    <n v="0"/>
    <n v="1"/>
    <x v="1"/>
    <n v="0"/>
    <x v="0"/>
    <x v="0"/>
    <x v="0"/>
  </r>
  <r>
    <x v="6071"/>
    <s v="21/02/2019"/>
    <x v="904"/>
    <x v="7"/>
    <x v="0"/>
    <x v="0"/>
    <x v="0"/>
    <x v="10"/>
    <x v="0"/>
    <x v="0"/>
    <x v="0"/>
    <x v="0"/>
    <n v="1"/>
    <n v="1"/>
    <n v="0"/>
    <x v="345"/>
    <n v="0"/>
    <n v="1"/>
    <x v="1"/>
    <n v="0"/>
    <x v="0"/>
    <x v="0"/>
    <x v="0"/>
  </r>
  <r>
    <x v="6072"/>
    <s v="21/02/2019"/>
    <x v="919"/>
    <x v="21"/>
    <x v="1"/>
    <x v="1"/>
    <x v="0"/>
    <x v="8"/>
    <x v="0"/>
    <x v="0"/>
    <x v="0"/>
    <x v="1"/>
    <n v="1"/>
    <n v="1"/>
    <n v="0"/>
    <x v="781"/>
    <n v="1"/>
    <n v="1"/>
    <x v="0"/>
    <n v="0"/>
    <x v="0"/>
    <x v="0"/>
    <x v="0"/>
  </r>
  <r>
    <x v="6073"/>
    <s v="21/02/2019"/>
    <x v="896"/>
    <x v="2"/>
    <x v="0"/>
    <x v="1"/>
    <x v="0"/>
    <x v="19"/>
    <x v="0"/>
    <x v="0"/>
    <x v="0"/>
    <x v="1"/>
    <n v="1"/>
    <n v="1"/>
    <n v="0"/>
    <x v="51"/>
    <n v="0"/>
    <n v="1"/>
    <x v="1"/>
    <n v="0"/>
    <x v="0"/>
    <x v="0"/>
    <x v="0"/>
  </r>
  <r>
    <x v="6074"/>
    <s v="21/02/2019"/>
    <x v="904"/>
    <x v="52"/>
    <x v="0"/>
    <x v="1"/>
    <x v="0"/>
    <x v="10"/>
    <x v="0"/>
    <x v="0"/>
    <x v="0"/>
    <x v="1"/>
    <n v="0"/>
    <n v="1"/>
    <n v="0"/>
    <x v="144"/>
    <n v="0"/>
    <n v="1"/>
    <x v="1"/>
    <n v="0"/>
    <x v="0"/>
    <x v="0"/>
    <x v="0"/>
  </r>
  <r>
    <x v="6075"/>
    <s v="21/02/2019"/>
    <x v="908"/>
    <x v="43"/>
    <x v="0"/>
    <x v="1"/>
    <x v="0"/>
    <x v="0"/>
    <x v="0"/>
    <x v="0"/>
    <x v="0"/>
    <x v="1"/>
    <n v="1"/>
    <n v="1"/>
    <n v="0"/>
    <x v="400"/>
    <n v="0"/>
    <n v="1"/>
    <x v="1"/>
    <n v="0"/>
    <x v="0"/>
    <x v="0"/>
    <x v="0"/>
  </r>
  <r>
    <x v="6076"/>
    <s v="21/02/2019"/>
    <x v="908"/>
    <x v="43"/>
    <x v="0"/>
    <x v="1"/>
    <x v="0"/>
    <x v="0"/>
    <x v="0"/>
    <x v="0"/>
    <x v="0"/>
    <x v="1"/>
    <n v="1"/>
    <n v="1"/>
    <n v="0"/>
    <x v="400"/>
    <n v="0"/>
    <n v="1"/>
    <x v="1"/>
    <n v="0"/>
    <x v="0"/>
    <x v="0"/>
    <x v="0"/>
  </r>
  <r>
    <x v="6077"/>
    <s v="21/02/2019"/>
    <x v="908"/>
    <x v="35"/>
    <x v="1"/>
    <x v="0"/>
    <x v="1"/>
    <x v="0"/>
    <x v="0"/>
    <x v="0"/>
    <x v="0"/>
    <x v="1"/>
    <n v="1"/>
    <n v="1"/>
    <n v="0"/>
    <x v="390"/>
    <n v="0"/>
    <n v="1"/>
    <x v="1"/>
    <n v="0"/>
    <x v="0"/>
    <x v="0"/>
    <x v="0"/>
  </r>
  <r>
    <x v="6078"/>
    <d v="2019-02-22T00:00:00"/>
    <x v="920"/>
    <x v="22"/>
    <x v="0"/>
    <x v="0"/>
    <x v="0"/>
    <x v="14"/>
    <x v="1"/>
    <x v="0"/>
    <x v="0"/>
    <x v="1"/>
    <n v="0"/>
    <n v="1"/>
    <n v="0"/>
    <x v="248"/>
    <n v="1"/>
    <n v="0"/>
    <x v="1"/>
    <n v="1"/>
    <x v="1"/>
    <x v="0"/>
    <x v="0"/>
  </r>
  <r>
    <x v="6079"/>
    <s v="22/02/2019"/>
    <x v="908"/>
    <x v="27"/>
    <x v="1"/>
    <x v="0"/>
    <x v="0"/>
    <x v="5"/>
    <x v="0"/>
    <x v="0"/>
    <x v="0"/>
    <x v="1"/>
    <n v="1"/>
    <n v="1"/>
    <n v="0"/>
    <x v="695"/>
    <n v="0"/>
    <n v="0"/>
    <x v="1"/>
    <n v="0"/>
    <x v="0"/>
    <x v="0"/>
    <x v="0"/>
  </r>
  <r>
    <x v="6080"/>
    <s v="22/02/2019"/>
    <x v="896"/>
    <x v="67"/>
    <x v="0"/>
    <x v="1"/>
    <x v="0"/>
    <x v="3"/>
    <x v="0"/>
    <x v="0"/>
    <x v="0"/>
    <x v="1"/>
    <n v="0"/>
    <n v="0"/>
    <n v="0"/>
    <x v="678"/>
    <n v="0"/>
    <n v="0"/>
    <x v="1"/>
    <n v="0"/>
    <x v="0"/>
    <x v="0"/>
    <x v="0"/>
  </r>
  <r>
    <x v="6081"/>
    <s v="22/02/2019"/>
    <x v="917"/>
    <x v="37"/>
    <x v="0"/>
    <x v="1"/>
    <x v="0"/>
    <x v="10"/>
    <x v="0"/>
    <x v="0"/>
    <x v="0"/>
    <x v="1"/>
    <n v="0"/>
    <n v="0"/>
    <n v="0"/>
    <x v="444"/>
    <n v="0"/>
    <n v="0"/>
    <x v="1"/>
    <n v="0"/>
    <x v="0"/>
    <x v="0"/>
    <x v="0"/>
  </r>
  <r>
    <x v="6082"/>
    <s v="22/02/2019"/>
    <x v="907"/>
    <x v="30"/>
    <x v="1"/>
    <x v="0"/>
    <x v="1"/>
    <x v="8"/>
    <x v="0"/>
    <x v="0"/>
    <x v="0"/>
    <x v="1"/>
    <n v="1"/>
    <n v="1"/>
    <n v="0"/>
    <x v="10"/>
    <n v="0"/>
    <n v="0"/>
    <x v="1"/>
    <n v="0"/>
    <x v="0"/>
    <x v="1"/>
    <x v="0"/>
  </r>
  <r>
    <x v="6083"/>
    <s v="22/02/2019"/>
    <x v="889"/>
    <x v="20"/>
    <x v="0"/>
    <x v="1"/>
    <x v="1"/>
    <x v="0"/>
    <x v="0"/>
    <x v="0"/>
    <x v="0"/>
    <x v="1"/>
    <n v="1"/>
    <n v="1"/>
    <n v="0"/>
    <x v="757"/>
    <n v="0"/>
    <n v="0"/>
    <x v="1"/>
    <n v="0"/>
    <x v="0"/>
    <x v="0"/>
    <x v="0"/>
  </r>
  <r>
    <x v="6084"/>
    <s v="22/02/2019"/>
    <x v="889"/>
    <x v="20"/>
    <x v="0"/>
    <x v="1"/>
    <x v="1"/>
    <x v="0"/>
    <x v="0"/>
    <x v="0"/>
    <x v="0"/>
    <x v="1"/>
    <n v="1"/>
    <n v="1"/>
    <n v="0"/>
    <x v="757"/>
    <n v="0"/>
    <n v="0"/>
    <x v="1"/>
    <n v="0"/>
    <x v="0"/>
    <x v="0"/>
    <x v="0"/>
  </r>
  <r>
    <x v="6085"/>
    <s v="22/02/2019"/>
    <x v="904"/>
    <x v="17"/>
    <x v="0"/>
    <x v="1"/>
    <x v="1"/>
    <x v="7"/>
    <x v="0"/>
    <x v="0"/>
    <x v="0"/>
    <x v="1"/>
    <n v="1"/>
    <n v="1"/>
    <n v="0"/>
    <x v="173"/>
    <n v="0"/>
    <n v="0"/>
    <x v="0"/>
    <n v="0"/>
    <x v="0"/>
    <x v="0"/>
    <x v="0"/>
  </r>
  <r>
    <x v="6086"/>
    <s v="22/02/2019"/>
    <x v="909"/>
    <x v="35"/>
    <x v="0"/>
    <x v="1"/>
    <x v="1"/>
    <x v="19"/>
    <x v="0"/>
    <x v="0"/>
    <x v="0"/>
    <x v="1"/>
    <n v="1"/>
    <n v="1"/>
    <n v="0"/>
    <x v="412"/>
    <n v="1"/>
    <n v="0"/>
    <x v="1"/>
    <n v="1"/>
    <x v="0"/>
    <x v="0"/>
    <x v="0"/>
  </r>
  <r>
    <x v="6087"/>
    <s v="22/02/2019"/>
    <x v="917"/>
    <x v="25"/>
    <x v="0"/>
    <x v="1"/>
    <x v="1"/>
    <x v="10"/>
    <x v="0"/>
    <x v="0"/>
    <x v="0"/>
    <x v="1"/>
    <n v="0"/>
    <n v="1"/>
    <n v="0"/>
    <x v="70"/>
    <n v="0"/>
    <n v="0"/>
    <x v="0"/>
    <n v="0"/>
    <x v="0"/>
    <x v="0"/>
    <x v="0"/>
  </r>
  <r>
    <x v="6088"/>
    <s v="22/02/2019"/>
    <x v="917"/>
    <x v="25"/>
    <x v="0"/>
    <x v="1"/>
    <x v="1"/>
    <x v="10"/>
    <x v="0"/>
    <x v="0"/>
    <x v="0"/>
    <x v="1"/>
    <n v="0"/>
    <n v="1"/>
    <n v="0"/>
    <x v="70"/>
    <n v="0"/>
    <n v="0"/>
    <x v="0"/>
    <n v="0"/>
    <x v="0"/>
    <x v="0"/>
    <x v="0"/>
  </r>
  <r>
    <x v="6089"/>
    <s v="22/02/2019"/>
    <x v="904"/>
    <x v="46"/>
    <x v="1"/>
    <x v="1"/>
    <x v="1"/>
    <x v="7"/>
    <x v="0"/>
    <x v="0"/>
    <x v="0"/>
    <x v="0"/>
    <n v="1"/>
    <n v="1"/>
    <n v="0"/>
    <x v="33"/>
    <n v="0"/>
    <n v="0"/>
    <x v="1"/>
    <n v="0"/>
    <x v="0"/>
    <x v="0"/>
    <x v="0"/>
  </r>
  <r>
    <x v="6090"/>
    <d v="2019-02-22T00:00:00"/>
    <x v="921"/>
    <x v="2"/>
    <x v="1"/>
    <x v="0"/>
    <x v="0"/>
    <x v="7"/>
    <x v="1"/>
    <x v="0"/>
    <x v="0"/>
    <x v="0"/>
    <n v="0"/>
    <n v="1"/>
    <n v="0"/>
    <x v="1046"/>
    <n v="1"/>
    <n v="1"/>
    <x v="0"/>
    <n v="1"/>
    <x v="1"/>
    <x v="0"/>
    <x v="0"/>
  </r>
  <r>
    <x v="6091"/>
    <s v="22/02/2019"/>
    <x v="904"/>
    <x v="25"/>
    <x v="0"/>
    <x v="1"/>
    <x v="0"/>
    <x v="7"/>
    <x v="0"/>
    <x v="0"/>
    <x v="0"/>
    <x v="1"/>
    <n v="1"/>
    <n v="1"/>
    <n v="0"/>
    <x v="661"/>
    <n v="0"/>
    <n v="1"/>
    <x v="1"/>
    <n v="0"/>
    <x v="0"/>
    <x v="0"/>
    <x v="0"/>
  </r>
  <r>
    <x v="6092"/>
    <s v="22/02/2019"/>
    <x v="904"/>
    <x v="25"/>
    <x v="0"/>
    <x v="1"/>
    <x v="0"/>
    <x v="7"/>
    <x v="0"/>
    <x v="0"/>
    <x v="0"/>
    <x v="1"/>
    <n v="1"/>
    <n v="1"/>
    <n v="0"/>
    <x v="661"/>
    <n v="0"/>
    <n v="1"/>
    <x v="1"/>
    <n v="0"/>
    <x v="0"/>
    <x v="0"/>
    <x v="0"/>
  </r>
  <r>
    <x v="6093"/>
    <s v="22/02/2019"/>
    <x v="917"/>
    <x v="12"/>
    <x v="1"/>
    <x v="1"/>
    <x v="0"/>
    <x v="10"/>
    <x v="0"/>
    <x v="0"/>
    <x v="0"/>
    <x v="0"/>
    <n v="1"/>
    <n v="1"/>
    <n v="0"/>
    <x v="112"/>
    <n v="1"/>
    <n v="1"/>
    <x v="0"/>
    <n v="0"/>
    <x v="0"/>
    <x v="0"/>
    <x v="0"/>
  </r>
  <r>
    <x v="6094"/>
    <s v="22/02/2019"/>
    <x v="909"/>
    <x v="33"/>
    <x v="0"/>
    <x v="1"/>
    <x v="0"/>
    <x v="19"/>
    <x v="0"/>
    <x v="0"/>
    <x v="0"/>
    <x v="1"/>
    <n v="0"/>
    <n v="0"/>
    <n v="0"/>
    <x v="487"/>
    <n v="0"/>
    <n v="1"/>
    <x v="0"/>
    <n v="0"/>
    <x v="0"/>
    <x v="0"/>
    <x v="0"/>
  </r>
  <r>
    <x v="6095"/>
    <s v="22/02/2019"/>
    <x v="909"/>
    <x v="33"/>
    <x v="0"/>
    <x v="1"/>
    <x v="0"/>
    <x v="19"/>
    <x v="0"/>
    <x v="0"/>
    <x v="0"/>
    <x v="1"/>
    <n v="0"/>
    <n v="0"/>
    <n v="0"/>
    <x v="487"/>
    <n v="0"/>
    <n v="1"/>
    <x v="0"/>
    <n v="0"/>
    <x v="0"/>
    <x v="0"/>
    <x v="0"/>
  </r>
  <r>
    <x v="6096"/>
    <s v="22/02/2019"/>
    <x v="896"/>
    <x v="46"/>
    <x v="0"/>
    <x v="1"/>
    <x v="0"/>
    <x v="3"/>
    <x v="0"/>
    <x v="0"/>
    <x v="0"/>
    <x v="1"/>
    <n v="1"/>
    <n v="1"/>
    <n v="0"/>
    <x v="483"/>
    <n v="0"/>
    <n v="1"/>
    <x v="1"/>
    <n v="0"/>
    <x v="0"/>
    <x v="0"/>
    <x v="0"/>
  </r>
  <r>
    <x v="6097"/>
    <s v="23/02/2019"/>
    <x v="917"/>
    <x v="13"/>
    <x v="0"/>
    <x v="1"/>
    <x v="0"/>
    <x v="7"/>
    <x v="0"/>
    <x v="0"/>
    <x v="0"/>
    <x v="1"/>
    <n v="1"/>
    <n v="1"/>
    <n v="0"/>
    <x v="892"/>
    <n v="0"/>
    <n v="0"/>
    <x v="1"/>
    <n v="0"/>
    <x v="0"/>
    <x v="0"/>
    <x v="0"/>
  </r>
  <r>
    <x v="6098"/>
    <s v="23/02/2019"/>
    <x v="896"/>
    <x v="13"/>
    <x v="1"/>
    <x v="1"/>
    <x v="0"/>
    <x v="10"/>
    <x v="0"/>
    <x v="0"/>
    <x v="0"/>
    <x v="1"/>
    <n v="1"/>
    <n v="1"/>
    <n v="1"/>
    <x v="665"/>
    <n v="1"/>
    <n v="0"/>
    <x v="1"/>
    <n v="1"/>
    <x v="0"/>
    <x v="0"/>
    <x v="0"/>
  </r>
  <r>
    <x v="6099"/>
    <s v="23/02/2019"/>
    <x v="901"/>
    <x v="30"/>
    <x v="0"/>
    <x v="1"/>
    <x v="0"/>
    <x v="19"/>
    <x v="0"/>
    <x v="0"/>
    <x v="0"/>
    <x v="1"/>
    <n v="1"/>
    <n v="1"/>
    <n v="0"/>
    <x v="966"/>
    <n v="0"/>
    <n v="0"/>
    <x v="1"/>
    <n v="0"/>
    <x v="0"/>
    <x v="0"/>
    <x v="0"/>
  </r>
  <r>
    <x v="6100"/>
    <s v="23/02/2019"/>
    <x v="910"/>
    <x v="21"/>
    <x v="0"/>
    <x v="0"/>
    <x v="1"/>
    <x v="16"/>
    <x v="0"/>
    <x v="0"/>
    <x v="0"/>
    <x v="1"/>
    <n v="0"/>
    <n v="1"/>
    <n v="0"/>
    <x v="415"/>
    <n v="0"/>
    <n v="0"/>
    <x v="1"/>
    <n v="0"/>
    <x v="0"/>
    <x v="1"/>
    <x v="0"/>
  </r>
  <r>
    <x v="6101"/>
    <s v="23/02/2019"/>
    <x v="896"/>
    <x v="0"/>
    <x v="0"/>
    <x v="1"/>
    <x v="1"/>
    <x v="10"/>
    <x v="0"/>
    <x v="0"/>
    <x v="0"/>
    <x v="1"/>
    <n v="0"/>
    <n v="0"/>
    <n v="0"/>
    <x v="872"/>
    <n v="0"/>
    <n v="0"/>
    <x v="0"/>
    <n v="1"/>
    <x v="0"/>
    <x v="0"/>
    <x v="0"/>
  </r>
  <r>
    <x v="6102"/>
    <s v="23/02/2019"/>
    <x v="909"/>
    <x v="9"/>
    <x v="0"/>
    <x v="1"/>
    <x v="1"/>
    <x v="3"/>
    <x v="0"/>
    <x v="0"/>
    <x v="0"/>
    <x v="1"/>
    <n v="1"/>
    <n v="1"/>
    <n v="0"/>
    <x v="444"/>
    <n v="0"/>
    <n v="0"/>
    <x v="1"/>
    <n v="0"/>
    <x v="0"/>
    <x v="0"/>
    <x v="0"/>
  </r>
  <r>
    <x v="6103"/>
    <s v="23/02/2019"/>
    <x v="907"/>
    <x v="18"/>
    <x v="1"/>
    <x v="1"/>
    <x v="0"/>
    <x v="2"/>
    <x v="0"/>
    <x v="0"/>
    <x v="0"/>
    <x v="1"/>
    <n v="1"/>
    <n v="1"/>
    <n v="1"/>
    <x v="821"/>
    <n v="0"/>
    <n v="1"/>
    <x v="0"/>
    <n v="1"/>
    <x v="0"/>
    <x v="0"/>
    <x v="0"/>
  </r>
  <r>
    <x v="6104"/>
    <s v="23/02/2019"/>
    <x v="922"/>
    <x v="54"/>
    <x v="0"/>
    <x v="1"/>
    <x v="0"/>
    <x v="20"/>
    <x v="0"/>
    <x v="0"/>
    <x v="0"/>
    <x v="0"/>
    <n v="1"/>
    <n v="1"/>
    <n v="0"/>
    <x v="82"/>
    <n v="0"/>
    <n v="1"/>
    <x v="0"/>
    <n v="0"/>
    <x v="0"/>
    <x v="0"/>
    <x v="0"/>
  </r>
  <r>
    <x v="6105"/>
    <s v="23/02/2019"/>
    <x v="896"/>
    <x v="22"/>
    <x v="1"/>
    <x v="1"/>
    <x v="0"/>
    <x v="10"/>
    <x v="0"/>
    <x v="0"/>
    <x v="0"/>
    <x v="1"/>
    <n v="0"/>
    <n v="1"/>
    <n v="0"/>
    <x v="417"/>
    <n v="1"/>
    <n v="1"/>
    <x v="0"/>
    <n v="0"/>
    <x v="0"/>
    <x v="0"/>
    <x v="0"/>
  </r>
  <r>
    <x v="6106"/>
    <s v="23/02/2019"/>
    <x v="896"/>
    <x v="22"/>
    <x v="1"/>
    <x v="1"/>
    <x v="0"/>
    <x v="10"/>
    <x v="0"/>
    <x v="0"/>
    <x v="0"/>
    <x v="1"/>
    <n v="0"/>
    <n v="1"/>
    <n v="0"/>
    <x v="417"/>
    <n v="1"/>
    <n v="1"/>
    <x v="0"/>
    <n v="0"/>
    <x v="0"/>
    <x v="0"/>
    <x v="0"/>
  </r>
  <r>
    <x v="6107"/>
    <s v="23/02/2019"/>
    <x v="875"/>
    <x v="25"/>
    <x v="0"/>
    <x v="1"/>
    <x v="0"/>
    <x v="9"/>
    <x v="0"/>
    <x v="0"/>
    <x v="0"/>
    <x v="1"/>
    <n v="0"/>
    <n v="0"/>
    <n v="0"/>
    <x v="791"/>
    <n v="0"/>
    <n v="1"/>
    <x v="1"/>
    <n v="1"/>
    <x v="0"/>
    <x v="0"/>
    <x v="0"/>
  </r>
  <r>
    <x v="6108"/>
    <s v="23/02/2019"/>
    <x v="901"/>
    <x v="26"/>
    <x v="0"/>
    <x v="1"/>
    <x v="0"/>
    <x v="19"/>
    <x v="0"/>
    <x v="0"/>
    <x v="0"/>
    <x v="1"/>
    <n v="0"/>
    <n v="1"/>
    <n v="0"/>
    <x v="267"/>
    <n v="0"/>
    <n v="1"/>
    <x v="0"/>
    <n v="0"/>
    <x v="0"/>
    <x v="0"/>
    <x v="0"/>
  </r>
  <r>
    <x v="6109"/>
    <s v="23/02/2019"/>
    <x v="909"/>
    <x v="0"/>
    <x v="0"/>
    <x v="1"/>
    <x v="1"/>
    <x v="3"/>
    <x v="0"/>
    <x v="0"/>
    <x v="0"/>
    <x v="1"/>
    <n v="1"/>
    <n v="1"/>
    <n v="0"/>
    <x v="594"/>
    <n v="0"/>
    <n v="1"/>
    <x v="1"/>
    <n v="0"/>
    <x v="0"/>
    <x v="0"/>
    <x v="0"/>
  </r>
  <r>
    <x v="6110"/>
    <s v="23/02/2019"/>
    <x v="922"/>
    <x v="37"/>
    <x v="0"/>
    <x v="1"/>
    <x v="1"/>
    <x v="20"/>
    <x v="0"/>
    <x v="0"/>
    <x v="0"/>
    <x v="1"/>
    <n v="1"/>
    <n v="1"/>
    <n v="1"/>
    <x v="138"/>
    <n v="0"/>
    <n v="1"/>
    <x v="0"/>
    <n v="1"/>
    <x v="0"/>
    <x v="0"/>
    <x v="0"/>
  </r>
  <r>
    <x v="6111"/>
    <s v="23/02/2019"/>
    <x v="922"/>
    <x v="37"/>
    <x v="0"/>
    <x v="1"/>
    <x v="1"/>
    <x v="20"/>
    <x v="0"/>
    <x v="0"/>
    <x v="0"/>
    <x v="1"/>
    <n v="1"/>
    <n v="1"/>
    <n v="1"/>
    <x v="138"/>
    <n v="0"/>
    <n v="1"/>
    <x v="0"/>
    <n v="1"/>
    <x v="0"/>
    <x v="0"/>
    <x v="0"/>
  </r>
  <r>
    <x v="6112"/>
    <s v="24/02/2019"/>
    <x v="889"/>
    <x v="2"/>
    <x v="0"/>
    <x v="1"/>
    <x v="0"/>
    <x v="18"/>
    <x v="0"/>
    <x v="0"/>
    <x v="0"/>
    <x v="1"/>
    <n v="1"/>
    <n v="1"/>
    <n v="0"/>
    <x v="451"/>
    <n v="0"/>
    <n v="0"/>
    <x v="1"/>
    <n v="0"/>
    <x v="0"/>
    <x v="0"/>
    <x v="0"/>
  </r>
  <r>
    <x v="6113"/>
    <s v="24/02/2019"/>
    <x v="875"/>
    <x v="43"/>
    <x v="1"/>
    <x v="1"/>
    <x v="0"/>
    <x v="19"/>
    <x v="0"/>
    <x v="0"/>
    <x v="0"/>
    <x v="1"/>
    <n v="1"/>
    <n v="1"/>
    <n v="1"/>
    <x v="940"/>
    <n v="1"/>
    <n v="0"/>
    <x v="1"/>
    <n v="1"/>
    <x v="0"/>
    <x v="0"/>
    <x v="0"/>
  </r>
  <r>
    <x v="6114"/>
    <s v="24/02/2019"/>
    <x v="885"/>
    <x v="31"/>
    <x v="0"/>
    <x v="1"/>
    <x v="0"/>
    <x v="16"/>
    <x v="0"/>
    <x v="0"/>
    <x v="0"/>
    <x v="1"/>
    <n v="1"/>
    <n v="1"/>
    <n v="1"/>
    <x v="584"/>
    <n v="0"/>
    <n v="0"/>
    <x v="1"/>
    <n v="1"/>
    <x v="0"/>
    <x v="0"/>
    <x v="0"/>
  </r>
  <r>
    <x v="6115"/>
    <s v="24/02/2019"/>
    <x v="885"/>
    <x v="31"/>
    <x v="0"/>
    <x v="1"/>
    <x v="0"/>
    <x v="16"/>
    <x v="0"/>
    <x v="0"/>
    <x v="0"/>
    <x v="1"/>
    <n v="1"/>
    <n v="1"/>
    <n v="1"/>
    <x v="584"/>
    <n v="0"/>
    <n v="0"/>
    <x v="1"/>
    <n v="1"/>
    <x v="0"/>
    <x v="0"/>
    <x v="0"/>
  </r>
  <r>
    <x v="6116"/>
    <s v="24/02/2019"/>
    <x v="917"/>
    <x v="11"/>
    <x v="0"/>
    <x v="1"/>
    <x v="0"/>
    <x v="0"/>
    <x v="2"/>
    <x v="0"/>
    <x v="0"/>
    <x v="1"/>
    <n v="0"/>
    <n v="0"/>
    <n v="0"/>
    <x v="561"/>
    <n v="1"/>
    <n v="0"/>
    <x v="0"/>
    <n v="0"/>
    <x v="0"/>
    <x v="0"/>
    <x v="0"/>
  </r>
  <r>
    <x v="6117"/>
    <s v="24/02/2019"/>
    <x v="901"/>
    <x v="17"/>
    <x v="1"/>
    <x v="0"/>
    <x v="1"/>
    <x v="3"/>
    <x v="0"/>
    <x v="0"/>
    <x v="0"/>
    <x v="1"/>
    <n v="0"/>
    <n v="1"/>
    <n v="0"/>
    <x v="1192"/>
    <n v="0"/>
    <n v="0"/>
    <x v="0"/>
    <n v="0"/>
    <x v="0"/>
    <x v="0"/>
    <x v="0"/>
  </r>
  <r>
    <x v="6118"/>
    <s v="24/02/2019"/>
    <x v="896"/>
    <x v="20"/>
    <x v="0"/>
    <x v="1"/>
    <x v="1"/>
    <x v="7"/>
    <x v="0"/>
    <x v="0"/>
    <x v="0"/>
    <x v="1"/>
    <n v="0"/>
    <n v="0"/>
    <n v="0"/>
    <x v="879"/>
    <n v="0"/>
    <n v="0"/>
    <x v="0"/>
    <n v="1"/>
    <x v="0"/>
    <x v="0"/>
    <x v="0"/>
  </r>
  <r>
    <x v="6119"/>
    <s v="24/02/2019"/>
    <x v="907"/>
    <x v="35"/>
    <x v="1"/>
    <x v="0"/>
    <x v="0"/>
    <x v="13"/>
    <x v="2"/>
    <x v="0"/>
    <x v="0"/>
    <x v="1"/>
    <n v="1"/>
    <n v="1"/>
    <n v="0"/>
    <x v="815"/>
    <n v="1"/>
    <n v="1"/>
    <x v="0"/>
    <n v="0"/>
    <x v="0"/>
    <x v="0"/>
    <x v="0"/>
  </r>
  <r>
    <x v="6120"/>
    <s v="24/02/2019"/>
    <x v="907"/>
    <x v="9"/>
    <x v="1"/>
    <x v="1"/>
    <x v="0"/>
    <x v="13"/>
    <x v="0"/>
    <x v="0"/>
    <x v="0"/>
    <x v="1"/>
    <n v="0"/>
    <n v="0"/>
    <n v="0"/>
    <x v="348"/>
    <n v="0"/>
    <n v="1"/>
    <x v="0"/>
    <n v="0"/>
    <x v="0"/>
    <x v="0"/>
    <x v="0"/>
  </r>
  <r>
    <x v="6121"/>
    <s v="24/02/2019"/>
    <x v="923"/>
    <x v="32"/>
    <x v="0"/>
    <x v="1"/>
    <x v="0"/>
    <x v="20"/>
    <x v="0"/>
    <x v="0"/>
    <x v="0"/>
    <x v="1"/>
    <n v="1"/>
    <n v="1"/>
    <n v="0"/>
    <x v="597"/>
    <n v="0"/>
    <n v="1"/>
    <x v="1"/>
    <n v="0"/>
    <x v="0"/>
    <x v="0"/>
    <x v="0"/>
  </r>
  <r>
    <x v="6122"/>
    <s v="24/02/2019"/>
    <x v="909"/>
    <x v="12"/>
    <x v="0"/>
    <x v="1"/>
    <x v="0"/>
    <x v="10"/>
    <x v="0"/>
    <x v="0"/>
    <x v="0"/>
    <x v="1"/>
    <n v="0"/>
    <n v="0"/>
    <n v="0"/>
    <x v="815"/>
    <n v="0"/>
    <n v="1"/>
    <x v="0"/>
    <n v="0"/>
    <x v="0"/>
    <x v="0"/>
    <x v="0"/>
  </r>
  <r>
    <x v="6123"/>
    <s v="24/02/2019"/>
    <x v="907"/>
    <x v="24"/>
    <x v="0"/>
    <x v="1"/>
    <x v="0"/>
    <x v="13"/>
    <x v="0"/>
    <x v="0"/>
    <x v="0"/>
    <x v="1"/>
    <n v="0"/>
    <n v="1"/>
    <n v="0"/>
    <x v="358"/>
    <n v="0"/>
    <n v="1"/>
    <x v="1"/>
    <n v="0"/>
    <x v="0"/>
    <x v="0"/>
    <x v="0"/>
  </r>
  <r>
    <x v="6124"/>
    <s v="24/02/2019"/>
    <x v="907"/>
    <x v="6"/>
    <x v="0"/>
    <x v="0"/>
    <x v="1"/>
    <x v="13"/>
    <x v="0"/>
    <x v="0"/>
    <x v="0"/>
    <x v="1"/>
    <n v="1"/>
    <n v="1"/>
    <n v="0"/>
    <x v="1001"/>
    <n v="0"/>
    <n v="1"/>
    <x v="1"/>
    <n v="0"/>
    <x v="0"/>
    <x v="0"/>
    <x v="0"/>
  </r>
  <r>
    <x v="6125"/>
    <s v="24/02/2019"/>
    <x v="919"/>
    <x v="55"/>
    <x v="0"/>
    <x v="1"/>
    <x v="1"/>
    <x v="9"/>
    <x v="0"/>
    <x v="0"/>
    <x v="0"/>
    <x v="1"/>
    <n v="1"/>
    <n v="1"/>
    <n v="0"/>
    <x v="590"/>
    <n v="0"/>
    <n v="1"/>
    <x v="1"/>
    <n v="0"/>
    <x v="0"/>
    <x v="0"/>
    <x v="0"/>
  </r>
  <r>
    <x v="6126"/>
    <s v="24/02/2019"/>
    <x v="919"/>
    <x v="55"/>
    <x v="0"/>
    <x v="1"/>
    <x v="1"/>
    <x v="9"/>
    <x v="0"/>
    <x v="0"/>
    <x v="0"/>
    <x v="1"/>
    <n v="1"/>
    <n v="1"/>
    <n v="0"/>
    <x v="590"/>
    <n v="0"/>
    <n v="1"/>
    <x v="1"/>
    <n v="0"/>
    <x v="0"/>
    <x v="0"/>
    <x v="0"/>
  </r>
  <r>
    <x v="6127"/>
    <s v="24/02/2019"/>
    <x v="911"/>
    <x v="15"/>
    <x v="0"/>
    <x v="1"/>
    <x v="1"/>
    <x v="8"/>
    <x v="0"/>
    <x v="0"/>
    <x v="0"/>
    <x v="1"/>
    <n v="1"/>
    <n v="1"/>
    <n v="1"/>
    <x v="207"/>
    <n v="1"/>
    <n v="1"/>
    <x v="0"/>
    <n v="1"/>
    <x v="0"/>
    <x v="0"/>
    <x v="0"/>
  </r>
  <r>
    <x v="6128"/>
    <s v="24/02/2019"/>
    <x v="911"/>
    <x v="15"/>
    <x v="0"/>
    <x v="1"/>
    <x v="1"/>
    <x v="8"/>
    <x v="0"/>
    <x v="0"/>
    <x v="0"/>
    <x v="1"/>
    <n v="1"/>
    <n v="1"/>
    <n v="0"/>
    <x v="207"/>
    <n v="1"/>
    <n v="1"/>
    <x v="0"/>
    <n v="1"/>
    <x v="0"/>
    <x v="0"/>
    <x v="0"/>
  </r>
  <r>
    <x v="6129"/>
    <s v="25/02/2019"/>
    <x v="901"/>
    <x v="35"/>
    <x v="1"/>
    <x v="0"/>
    <x v="0"/>
    <x v="10"/>
    <x v="0"/>
    <x v="0"/>
    <x v="0"/>
    <x v="1"/>
    <n v="0"/>
    <n v="1"/>
    <n v="0"/>
    <x v="661"/>
    <n v="0"/>
    <n v="0"/>
    <x v="1"/>
    <n v="0"/>
    <x v="0"/>
    <x v="0"/>
    <x v="0"/>
  </r>
  <r>
    <x v="6130"/>
    <s v="25/02/2019"/>
    <x v="911"/>
    <x v="26"/>
    <x v="0"/>
    <x v="0"/>
    <x v="0"/>
    <x v="2"/>
    <x v="0"/>
    <x v="0"/>
    <x v="0"/>
    <x v="1"/>
    <n v="0"/>
    <n v="1"/>
    <n v="0"/>
    <x v="648"/>
    <n v="0"/>
    <n v="0"/>
    <x v="1"/>
    <n v="0"/>
    <x v="0"/>
    <x v="0"/>
    <x v="0"/>
  </r>
  <r>
    <x v="6131"/>
    <s v="25/02/2019"/>
    <x v="875"/>
    <x v="9"/>
    <x v="0"/>
    <x v="1"/>
    <x v="0"/>
    <x v="3"/>
    <x v="0"/>
    <x v="0"/>
    <x v="0"/>
    <x v="1"/>
    <n v="1"/>
    <n v="1"/>
    <n v="0"/>
    <x v="802"/>
    <n v="1"/>
    <n v="0"/>
    <x v="1"/>
    <n v="0"/>
    <x v="0"/>
    <x v="0"/>
    <x v="0"/>
  </r>
  <r>
    <x v="6132"/>
    <s v="25/02/2019"/>
    <x v="875"/>
    <x v="9"/>
    <x v="0"/>
    <x v="1"/>
    <x v="0"/>
    <x v="3"/>
    <x v="0"/>
    <x v="0"/>
    <x v="0"/>
    <x v="1"/>
    <n v="1"/>
    <n v="1"/>
    <n v="0"/>
    <x v="802"/>
    <n v="1"/>
    <n v="0"/>
    <x v="1"/>
    <n v="0"/>
    <x v="0"/>
    <x v="0"/>
    <x v="0"/>
  </r>
  <r>
    <x v="6133"/>
    <s v="25/02/2019"/>
    <x v="919"/>
    <x v="12"/>
    <x v="0"/>
    <x v="1"/>
    <x v="0"/>
    <x v="19"/>
    <x v="0"/>
    <x v="1"/>
    <x v="1"/>
    <x v="1"/>
    <n v="1"/>
    <n v="1"/>
    <n v="1"/>
    <x v="452"/>
    <n v="0"/>
    <n v="0"/>
    <x v="0"/>
    <n v="1"/>
    <x v="0"/>
    <x v="0"/>
    <x v="2"/>
  </r>
  <r>
    <x v="6134"/>
    <s v="25/02/2019"/>
    <x v="909"/>
    <x v="15"/>
    <x v="1"/>
    <x v="1"/>
    <x v="0"/>
    <x v="7"/>
    <x v="2"/>
    <x v="0"/>
    <x v="0"/>
    <x v="1"/>
    <n v="1"/>
    <n v="1"/>
    <n v="0"/>
    <x v="146"/>
    <n v="0"/>
    <n v="0"/>
    <x v="0"/>
    <n v="1"/>
    <x v="0"/>
    <x v="0"/>
    <x v="0"/>
  </r>
  <r>
    <x v="6135"/>
    <s v="25/02/2019"/>
    <x v="919"/>
    <x v="12"/>
    <x v="0"/>
    <x v="1"/>
    <x v="0"/>
    <x v="19"/>
    <x v="0"/>
    <x v="1"/>
    <x v="1"/>
    <x v="1"/>
    <n v="1"/>
    <n v="1"/>
    <n v="1"/>
    <x v="452"/>
    <n v="0"/>
    <n v="0"/>
    <x v="0"/>
    <n v="1"/>
    <x v="0"/>
    <x v="0"/>
    <x v="2"/>
  </r>
  <r>
    <x v="6136"/>
    <s v="25/02/2019"/>
    <x v="919"/>
    <x v="37"/>
    <x v="1"/>
    <x v="1"/>
    <x v="0"/>
    <x v="19"/>
    <x v="0"/>
    <x v="0"/>
    <x v="0"/>
    <x v="1"/>
    <n v="0"/>
    <n v="0"/>
    <n v="0"/>
    <x v="730"/>
    <n v="0"/>
    <n v="0"/>
    <x v="0"/>
    <n v="0"/>
    <x v="0"/>
    <x v="0"/>
    <x v="0"/>
  </r>
  <r>
    <x v="6137"/>
    <d v="2019-02-25T00:00:00"/>
    <x v="924"/>
    <x v="22"/>
    <x v="1"/>
    <x v="1"/>
    <x v="0"/>
    <x v="0"/>
    <x v="1"/>
    <x v="0"/>
    <x v="0"/>
    <x v="0"/>
    <n v="0"/>
    <n v="1"/>
    <n v="0"/>
    <x v="591"/>
    <n v="1"/>
    <n v="0"/>
    <x v="1"/>
    <n v="1"/>
    <x v="0"/>
    <x v="0"/>
    <x v="0"/>
  </r>
  <r>
    <x v="6138"/>
    <s v="25/02/2019"/>
    <x v="875"/>
    <x v="9"/>
    <x v="0"/>
    <x v="1"/>
    <x v="0"/>
    <x v="3"/>
    <x v="0"/>
    <x v="1"/>
    <x v="0"/>
    <x v="1"/>
    <n v="1"/>
    <n v="1"/>
    <n v="0"/>
    <x v="181"/>
    <n v="0"/>
    <n v="0"/>
    <x v="0"/>
    <n v="0"/>
    <x v="0"/>
    <x v="0"/>
    <x v="1"/>
  </r>
  <r>
    <x v="6139"/>
    <s v="25/02/2019"/>
    <x v="875"/>
    <x v="9"/>
    <x v="0"/>
    <x v="1"/>
    <x v="0"/>
    <x v="3"/>
    <x v="0"/>
    <x v="1"/>
    <x v="0"/>
    <x v="1"/>
    <n v="1"/>
    <n v="1"/>
    <n v="0"/>
    <x v="181"/>
    <n v="0"/>
    <n v="0"/>
    <x v="0"/>
    <n v="0"/>
    <x v="0"/>
    <x v="0"/>
    <x v="1"/>
  </r>
  <r>
    <x v="6140"/>
    <s v="25/02/2019"/>
    <x v="907"/>
    <x v="9"/>
    <x v="0"/>
    <x v="1"/>
    <x v="0"/>
    <x v="9"/>
    <x v="0"/>
    <x v="0"/>
    <x v="1"/>
    <x v="0"/>
    <n v="0"/>
    <n v="0"/>
    <n v="0"/>
    <x v="352"/>
    <n v="0"/>
    <n v="0"/>
    <x v="1"/>
    <n v="1"/>
    <x v="0"/>
    <x v="0"/>
    <x v="1"/>
  </r>
  <r>
    <x v="6141"/>
    <s v="25/02/2019"/>
    <x v="909"/>
    <x v="51"/>
    <x v="1"/>
    <x v="0"/>
    <x v="0"/>
    <x v="7"/>
    <x v="0"/>
    <x v="0"/>
    <x v="0"/>
    <x v="1"/>
    <n v="1"/>
    <n v="1"/>
    <n v="1"/>
    <x v="103"/>
    <n v="0"/>
    <n v="1"/>
    <x v="1"/>
    <n v="0"/>
    <x v="0"/>
    <x v="0"/>
    <x v="0"/>
  </r>
  <r>
    <x v="6142"/>
    <s v="25/02/2019"/>
    <x v="909"/>
    <x v="51"/>
    <x v="1"/>
    <x v="0"/>
    <x v="0"/>
    <x v="7"/>
    <x v="0"/>
    <x v="0"/>
    <x v="0"/>
    <x v="1"/>
    <n v="1"/>
    <n v="1"/>
    <n v="1"/>
    <x v="103"/>
    <n v="0"/>
    <n v="1"/>
    <x v="1"/>
    <n v="0"/>
    <x v="0"/>
    <x v="0"/>
    <x v="0"/>
  </r>
  <r>
    <x v="6143"/>
    <s v="25/02/2019"/>
    <x v="907"/>
    <x v="2"/>
    <x v="1"/>
    <x v="0"/>
    <x v="0"/>
    <x v="9"/>
    <x v="0"/>
    <x v="0"/>
    <x v="0"/>
    <x v="0"/>
    <n v="1"/>
    <n v="1"/>
    <n v="0"/>
    <x v="501"/>
    <n v="0"/>
    <n v="1"/>
    <x v="1"/>
    <n v="0"/>
    <x v="0"/>
    <x v="0"/>
    <x v="0"/>
  </r>
  <r>
    <x v="6144"/>
    <s v="25/02/2019"/>
    <x v="917"/>
    <x v="9"/>
    <x v="0"/>
    <x v="1"/>
    <x v="0"/>
    <x v="5"/>
    <x v="0"/>
    <x v="0"/>
    <x v="0"/>
    <x v="1"/>
    <n v="0"/>
    <n v="1"/>
    <n v="0"/>
    <x v="1115"/>
    <n v="0"/>
    <n v="1"/>
    <x v="0"/>
    <n v="0"/>
    <x v="0"/>
    <x v="0"/>
    <x v="0"/>
  </r>
  <r>
    <x v="6145"/>
    <s v="25/02/2019"/>
    <x v="917"/>
    <x v="9"/>
    <x v="0"/>
    <x v="1"/>
    <x v="0"/>
    <x v="5"/>
    <x v="0"/>
    <x v="0"/>
    <x v="0"/>
    <x v="1"/>
    <n v="0"/>
    <n v="1"/>
    <n v="0"/>
    <x v="1115"/>
    <n v="0"/>
    <n v="1"/>
    <x v="0"/>
    <n v="0"/>
    <x v="0"/>
    <x v="0"/>
    <x v="0"/>
  </r>
  <r>
    <x v="6146"/>
    <s v="25/02/2019"/>
    <x v="909"/>
    <x v="35"/>
    <x v="0"/>
    <x v="1"/>
    <x v="0"/>
    <x v="7"/>
    <x v="0"/>
    <x v="0"/>
    <x v="0"/>
    <x v="1"/>
    <n v="1"/>
    <n v="1"/>
    <n v="0"/>
    <x v="690"/>
    <n v="0"/>
    <n v="1"/>
    <x v="0"/>
    <n v="0"/>
    <x v="0"/>
    <x v="0"/>
    <x v="0"/>
  </r>
  <r>
    <x v="6147"/>
    <s v="25/02/2019"/>
    <x v="919"/>
    <x v="33"/>
    <x v="0"/>
    <x v="1"/>
    <x v="0"/>
    <x v="19"/>
    <x v="0"/>
    <x v="0"/>
    <x v="0"/>
    <x v="1"/>
    <n v="1"/>
    <n v="1"/>
    <n v="0"/>
    <x v="532"/>
    <n v="0"/>
    <n v="1"/>
    <x v="1"/>
    <n v="0"/>
    <x v="0"/>
    <x v="0"/>
    <x v="0"/>
  </r>
  <r>
    <x v="6148"/>
    <s v="25/02/2019"/>
    <x v="919"/>
    <x v="33"/>
    <x v="0"/>
    <x v="1"/>
    <x v="0"/>
    <x v="19"/>
    <x v="0"/>
    <x v="0"/>
    <x v="0"/>
    <x v="1"/>
    <n v="1"/>
    <n v="1"/>
    <n v="0"/>
    <x v="532"/>
    <n v="0"/>
    <n v="1"/>
    <x v="1"/>
    <n v="0"/>
    <x v="0"/>
    <x v="0"/>
    <x v="0"/>
  </r>
  <r>
    <x v="6149"/>
    <s v="25/02/2019"/>
    <x v="901"/>
    <x v="36"/>
    <x v="0"/>
    <x v="1"/>
    <x v="0"/>
    <x v="10"/>
    <x v="0"/>
    <x v="0"/>
    <x v="0"/>
    <x v="1"/>
    <n v="1"/>
    <n v="1"/>
    <n v="0"/>
    <x v="464"/>
    <n v="1"/>
    <n v="1"/>
    <x v="1"/>
    <n v="0"/>
    <x v="0"/>
    <x v="0"/>
    <x v="0"/>
  </r>
  <r>
    <x v="6150"/>
    <s v="25/02/2019"/>
    <x v="901"/>
    <x v="10"/>
    <x v="0"/>
    <x v="1"/>
    <x v="0"/>
    <x v="10"/>
    <x v="0"/>
    <x v="0"/>
    <x v="0"/>
    <x v="0"/>
    <n v="0"/>
    <n v="1"/>
    <n v="1"/>
    <x v="17"/>
    <n v="0"/>
    <n v="1"/>
    <x v="1"/>
    <n v="1"/>
    <x v="0"/>
    <x v="0"/>
    <x v="0"/>
  </r>
  <r>
    <x v="6151"/>
    <s v="25/02/2019"/>
    <x v="909"/>
    <x v="5"/>
    <x v="0"/>
    <x v="0"/>
    <x v="1"/>
    <x v="7"/>
    <x v="2"/>
    <x v="0"/>
    <x v="0"/>
    <x v="1"/>
    <n v="1"/>
    <n v="1"/>
    <n v="0"/>
    <x v="140"/>
    <n v="0"/>
    <n v="1"/>
    <x v="0"/>
    <n v="0"/>
    <x v="0"/>
    <x v="0"/>
    <x v="0"/>
  </r>
  <r>
    <x v="6152"/>
    <s v="25/02/2019"/>
    <x v="901"/>
    <x v="22"/>
    <x v="0"/>
    <x v="0"/>
    <x v="1"/>
    <x v="10"/>
    <x v="0"/>
    <x v="0"/>
    <x v="0"/>
    <x v="1"/>
    <n v="0"/>
    <n v="1"/>
    <n v="0"/>
    <x v="700"/>
    <n v="0"/>
    <n v="1"/>
    <x v="0"/>
    <n v="0"/>
    <x v="0"/>
    <x v="0"/>
    <x v="0"/>
  </r>
  <r>
    <x v="6153"/>
    <s v="25/02/2019"/>
    <x v="896"/>
    <x v="32"/>
    <x v="0"/>
    <x v="1"/>
    <x v="1"/>
    <x v="0"/>
    <x v="0"/>
    <x v="0"/>
    <x v="0"/>
    <x v="1"/>
    <n v="1"/>
    <n v="1"/>
    <n v="0"/>
    <x v="751"/>
    <n v="0"/>
    <n v="1"/>
    <x v="1"/>
    <n v="1"/>
    <x v="0"/>
    <x v="0"/>
    <x v="0"/>
  </r>
  <r>
    <x v="6154"/>
    <s v="26/02/2019"/>
    <x v="901"/>
    <x v="51"/>
    <x v="0"/>
    <x v="0"/>
    <x v="0"/>
    <x v="7"/>
    <x v="0"/>
    <x v="0"/>
    <x v="0"/>
    <x v="1"/>
    <n v="1"/>
    <n v="1"/>
    <n v="0"/>
    <x v="788"/>
    <n v="0"/>
    <n v="0"/>
    <x v="1"/>
    <n v="0"/>
    <x v="0"/>
    <x v="0"/>
    <x v="0"/>
  </r>
  <r>
    <x v="6155"/>
    <s v="26/02/2019"/>
    <x v="907"/>
    <x v="32"/>
    <x v="0"/>
    <x v="0"/>
    <x v="0"/>
    <x v="19"/>
    <x v="0"/>
    <x v="0"/>
    <x v="0"/>
    <x v="1"/>
    <n v="1"/>
    <n v="1"/>
    <n v="0"/>
    <x v="151"/>
    <n v="0"/>
    <n v="0"/>
    <x v="0"/>
    <n v="1"/>
    <x v="0"/>
    <x v="0"/>
    <x v="0"/>
  </r>
  <r>
    <x v="6156"/>
    <s v="26/02/2019"/>
    <x v="922"/>
    <x v="31"/>
    <x v="0"/>
    <x v="1"/>
    <x v="0"/>
    <x v="2"/>
    <x v="0"/>
    <x v="0"/>
    <x v="0"/>
    <x v="1"/>
    <n v="1"/>
    <n v="1"/>
    <n v="1"/>
    <x v="289"/>
    <n v="1"/>
    <n v="0"/>
    <x v="1"/>
    <n v="1"/>
    <x v="0"/>
    <x v="0"/>
    <x v="0"/>
  </r>
  <r>
    <x v="6157"/>
    <s v="26/02/2019"/>
    <x v="923"/>
    <x v="25"/>
    <x v="0"/>
    <x v="1"/>
    <x v="0"/>
    <x v="8"/>
    <x v="0"/>
    <x v="0"/>
    <x v="0"/>
    <x v="1"/>
    <n v="1"/>
    <n v="1"/>
    <n v="0"/>
    <x v="392"/>
    <n v="1"/>
    <n v="0"/>
    <x v="0"/>
    <n v="0"/>
    <x v="0"/>
    <x v="0"/>
    <x v="0"/>
  </r>
  <r>
    <x v="6158"/>
    <s v="26/02/2019"/>
    <x v="923"/>
    <x v="25"/>
    <x v="0"/>
    <x v="1"/>
    <x v="0"/>
    <x v="8"/>
    <x v="0"/>
    <x v="0"/>
    <x v="0"/>
    <x v="1"/>
    <n v="1"/>
    <n v="1"/>
    <n v="0"/>
    <x v="392"/>
    <n v="1"/>
    <n v="0"/>
    <x v="0"/>
    <n v="0"/>
    <x v="0"/>
    <x v="0"/>
    <x v="0"/>
  </r>
  <r>
    <x v="6159"/>
    <d v="2019-02-26T00:00:00"/>
    <x v="925"/>
    <x v="3"/>
    <x v="0"/>
    <x v="1"/>
    <x v="0"/>
    <x v="8"/>
    <x v="1"/>
    <x v="0"/>
    <x v="1"/>
    <x v="0"/>
    <n v="1"/>
    <n v="0"/>
    <n v="0"/>
    <x v="47"/>
    <n v="0"/>
    <n v="0"/>
    <x v="0"/>
    <n v="0"/>
    <x v="0"/>
    <x v="0"/>
    <x v="1"/>
  </r>
  <r>
    <x v="6160"/>
    <s v="26/02/2019"/>
    <x v="926"/>
    <x v="10"/>
    <x v="0"/>
    <x v="1"/>
    <x v="0"/>
    <x v="1"/>
    <x v="0"/>
    <x v="0"/>
    <x v="0"/>
    <x v="1"/>
    <n v="0"/>
    <n v="1"/>
    <n v="0"/>
    <x v="842"/>
    <n v="1"/>
    <n v="0"/>
    <x v="0"/>
    <n v="1"/>
    <x v="0"/>
    <x v="0"/>
    <x v="0"/>
  </r>
  <r>
    <x v="6161"/>
    <s v="26/02/2019"/>
    <x v="909"/>
    <x v="77"/>
    <x v="1"/>
    <x v="0"/>
    <x v="1"/>
    <x v="0"/>
    <x v="0"/>
    <x v="0"/>
    <x v="0"/>
    <x v="1"/>
    <n v="0"/>
    <n v="0"/>
    <n v="0"/>
    <x v="161"/>
    <n v="0"/>
    <n v="0"/>
    <x v="0"/>
    <n v="0"/>
    <x v="0"/>
    <x v="0"/>
    <x v="0"/>
  </r>
  <r>
    <x v="6162"/>
    <s v="26/02/2019"/>
    <x v="927"/>
    <x v="27"/>
    <x v="1"/>
    <x v="1"/>
    <x v="1"/>
    <x v="9"/>
    <x v="0"/>
    <x v="0"/>
    <x v="0"/>
    <x v="1"/>
    <n v="0"/>
    <n v="1"/>
    <n v="0"/>
    <x v="787"/>
    <n v="0"/>
    <n v="0"/>
    <x v="0"/>
    <n v="0"/>
    <x v="0"/>
    <x v="0"/>
    <x v="0"/>
  </r>
  <r>
    <x v="6163"/>
    <s v="26/02/2019"/>
    <x v="927"/>
    <x v="9"/>
    <x v="1"/>
    <x v="1"/>
    <x v="1"/>
    <x v="9"/>
    <x v="0"/>
    <x v="0"/>
    <x v="0"/>
    <x v="1"/>
    <n v="1"/>
    <n v="1"/>
    <n v="1"/>
    <x v="1234"/>
    <n v="1"/>
    <n v="0"/>
    <x v="0"/>
    <n v="1"/>
    <x v="0"/>
    <x v="0"/>
    <x v="0"/>
  </r>
  <r>
    <x v="6164"/>
    <s v="26/02/2019"/>
    <x v="928"/>
    <x v="2"/>
    <x v="0"/>
    <x v="0"/>
    <x v="0"/>
    <x v="20"/>
    <x v="0"/>
    <x v="0"/>
    <x v="0"/>
    <x v="1"/>
    <n v="1"/>
    <n v="1"/>
    <n v="0"/>
    <x v="1094"/>
    <n v="0"/>
    <n v="1"/>
    <x v="0"/>
    <n v="1"/>
    <x v="0"/>
    <x v="0"/>
    <x v="0"/>
  </r>
  <r>
    <x v="6165"/>
    <s v="26/02/2019"/>
    <x v="896"/>
    <x v="18"/>
    <x v="1"/>
    <x v="0"/>
    <x v="0"/>
    <x v="5"/>
    <x v="0"/>
    <x v="0"/>
    <x v="0"/>
    <x v="1"/>
    <n v="1"/>
    <n v="1"/>
    <n v="1"/>
    <x v="65"/>
    <n v="0"/>
    <n v="1"/>
    <x v="0"/>
    <n v="1"/>
    <x v="0"/>
    <x v="0"/>
    <x v="0"/>
  </r>
  <r>
    <x v="6166"/>
    <s v="26/02/2019"/>
    <x v="919"/>
    <x v="7"/>
    <x v="0"/>
    <x v="1"/>
    <x v="0"/>
    <x v="3"/>
    <x v="2"/>
    <x v="0"/>
    <x v="0"/>
    <x v="1"/>
    <n v="0"/>
    <n v="0"/>
    <n v="0"/>
    <x v="463"/>
    <n v="0"/>
    <n v="1"/>
    <x v="0"/>
    <n v="0"/>
    <x v="0"/>
    <x v="1"/>
    <x v="0"/>
  </r>
  <r>
    <x v="6167"/>
    <s v="26/02/2019"/>
    <x v="909"/>
    <x v="26"/>
    <x v="0"/>
    <x v="1"/>
    <x v="0"/>
    <x v="0"/>
    <x v="0"/>
    <x v="0"/>
    <x v="0"/>
    <x v="1"/>
    <n v="1"/>
    <n v="1"/>
    <n v="0"/>
    <x v="680"/>
    <n v="0"/>
    <n v="1"/>
    <x v="1"/>
    <n v="0"/>
    <x v="0"/>
    <x v="0"/>
    <x v="0"/>
  </r>
  <r>
    <x v="6168"/>
    <s v="26/02/2019"/>
    <x v="901"/>
    <x v="22"/>
    <x v="1"/>
    <x v="1"/>
    <x v="0"/>
    <x v="7"/>
    <x v="0"/>
    <x v="0"/>
    <x v="0"/>
    <x v="1"/>
    <n v="0"/>
    <n v="1"/>
    <n v="0"/>
    <x v="81"/>
    <n v="0"/>
    <n v="1"/>
    <x v="1"/>
    <n v="0"/>
    <x v="0"/>
    <x v="0"/>
    <x v="0"/>
  </r>
  <r>
    <x v="6169"/>
    <s v="26/02/2019"/>
    <x v="901"/>
    <x v="25"/>
    <x v="0"/>
    <x v="1"/>
    <x v="0"/>
    <x v="7"/>
    <x v="0"/>
    <x v="0"/>
    <x v="0"/>
    <x v="1"/>
    <n v="0"/>
    <n v="1"/>
    <n v="0"/>
    <x v="520"/>
    <n v="1"/>
    <n v="1"/>
    <x v="0"/>
    <n v="0"/>
    <x v="0"/>
    <x v="0"/>
    <x v="0"/>
  </r>
  <r>
    <x v="6170"/>
    <s v="26/02/2019"/>
    <x v="901"/>
    <x v="25"/>
    <x v="0"/>
    <x v="1"/>
    <x v="0"/>
    <x v="7"/>
    <x v="0"/>
    <x v="0"/>
    <x v="0"/>
    <x v="1"/>
    <n v="0"/>
    <n v="1"/>
    <n v="0"/>
    <x v="520"/>
    <n v="1"/>
    <n v="1"/>
    <x v="0"/>
    <n v="0"/>
    <x v="0"/>
    <x v="0"/>
    <x v="0"/>
  </r>
  <r>
    <x v="6171"/>
    <s v="26/02/2019"/>
    <x v="909"/>
    <x v="35"/>
    <x v="1"/>
    <x v="1"/>
    <x v="1"/>
    <x v="0"/>
    <x v="0"/>
    <x v="0"/>
    <x v="0"/>
    <x v="1"/>
    <n v="1"/>
    <n v="1"/>
    <n v="0"/>
    <x v="471"/>
    <n v="0"/>
    <n v="1"/>
    <x v="1"/>
    <n v="0"/>
    <x v="0"/>
    <x v="0"/>
    <x v="0"/>
  </r>
  <r>
    <x v="6172"/>
    <s v="27/02/2019"/>
    <x v="901"/>
    <x v="10"/>
    <x v="0"/>
    <x v="0"/>
    <x v="0"/>
    <x v="0"/>
    <x v="0"/>
    <x v="0"/>
    <x v="0"/>
    <x v="1"/>
    <n v="1"/>
    <n v="1"/>
    <n v="0"/>
    <x v="413"/>
    <n v="0"/>
    <n v="0"/>
    <x v="1"/>
    <n v="0"/>
    <x v="0"/>
    <x v="0"/>
    <x v="0"/>
  </r>
  <r>
    <x v="6173"/>
    <s v="27/02/2019"/>
    <x v="927"/>
    <x v="31"/>
    <x v="1"/>
    <x v="1"/>
    <x v="0"/>
    <x v="19"/>
    <x v="0"/>
    <x v="0"/>
    <x v="0"/>
    <x v="1"/>
    <n v="1"/>
    <n v="1"/>
    <n v="0"/>
    <x v="1235"/>
    <n v="0"/>
    <n v="0"/>
    <x v="0"/>
    <n v="0"/>
    <x v="0"/>
    <x v="0"/>
    <x v="0"/>
  </r>
  <r>
    <x v="6174"/>
    <s v="27/02/2019"/>
    <x v="911"/>
    <x v="12"/>
    <x v="1"/>
    <x v="1"/>
    <x v="0"/>
    <x v="9"/>
    <x v="0"/>
    <x v="0"/>
    <x v="0"/>
    <x v="1"/>
    <n v="1"/>
    <n v="1"/>
    <n v="0"/>
    <x v="1113"/>
    <n v="1"/>
    <n v="0"/>
    <x v="0"/>
    <n v="1"/>
    <x v="0"/>
    <x v="0"/>
    <x v="0"/>
  </r>
  <r>
    <x v="6175"/>
    <s v="27/02/2019"/>
    <x v="909"/>
    <x v="62"/>
    <x v="0"/>
    <x v="1"/>
    <x v="0"/>
    <x v="5"/>
    <x v="0"/>
    <x v="0"/>
    <x v="0"/>
    <x v="1"/>
    <n v="0"/>
    <n v="1"/>
    <n v="0"/>
    <x v="878"/>
    <n v="0"/>
    <n v="0"/>
    <x v="1"/>
    <n v="0"/>
    <x v="0"/>
    <x v="0"/>
    <x v="0"/>
  </r>
  <r>
    <x v="6176"/>
    <d v="2019-02-27T00:00:00"/>
    <x v="929"/>
    <x v="25"/>
    <x v="0"/>
    <x v="1"/>
    <x v="0"/>
    <x v="3"/>
    <x v="1"/>
    <x v="0"/>
    <x v="0"/>
    <x v="1"/>
    <n v="1"/>
    <n v="0"/>
    <n v="0"/>
    <x v="632"/>
    <n v="0"/>
    <n v="0"/>
    <x v="0"/>
    <n v="0"/>
    <x v="1"/>
    <x v="0"/>
    <x v="0"/>
  </r>
  <r>
    <x v="6177"/>
    <s v="27/02/2019"/>
    <x v="875"/>
    <x v="9"/>
    <x v="1"/>
    <x v="1"/>
    <x v="1"/>
    <x v="7"/>
    <x v="0"/>
    <x v="0"/>
    <x v="0"/>
    <x v="1"/>
    <n v="1"/>
    <n v="1"/>
    <n v="0"/>
    <x v="562"/>
    <n v="0"/>
    <n v="0"/>
    <x v="0"/>
    <n v="0"/>
    <x v="0"/>
    <x v="0"/>
    <x v="0"/>
  </r>
  <r>
    <x v="6178"/>
    <s v="27/02/2019"/>
    <x v="901"/>
    <x v="22"/>
    <x v="0"/>
    <x v="1"/>
    <x v="1"/>
    <x v="0"/>
    <x v="0"/>
    <x v="0"/>
    <x v="0"/>
    <x v="1"/>
    <n v="0"/>
    <n v="1"/>
    <n v="0"/>
    <x v="104"/>
    <n v="0"/>
    <n v="0"/>
    <x v="1"/>
    <n v="0"/>
    <x v="0"/>
    <x v="0"/>
    <x v="0"/>
  </r>
  <r>
    <x v="6179"/>
    <s v="27/02/2019"/>
    <x v="923"/>
    <x v="7"/>
    <x v="0"/>
    <x v="1"/>
    <x v="1"/>
    <x v="2"/>
    <x v="0"/>
    <x v="0"/>
    <x v="0"/>
    <x v="1"/>
    <n v="0"/>
    <n v="0"/>
    <n v="0"/>
    <x v="42"/>
    <n v="0"/>
    <n v="0"/>
    <x v="0"/>
    <n v="0"/>
    <x v="0"/>
    <x v="0"/>
    <x v="0"/>
  </r>
  <r>
    <x v="6180"/>
    <s v="27/02/2019"/>
    <x v="923"/>
    <x v="7"/>
    <x v="0"/>
    <x v="1"/>
    <x v="1"/>
    <x v="2"/>
    <x v="0"/>
    <x v="0"/>
    <x v="0"/>
    <x v="1"/>
    <n v="0"/>
    <n v="0"/>
    <n v="0"/>
    <x v="42"/>
    <n v="0"/>
    <n v="0"/>
    <x v="0"/>
    <n v="0"/>
    <x v="0"/>
    <x v="0"/>
    <x v="0"/>
  </r>
  <r>
    <x v="6181"/>
    <s v="27/02/2019"/>
    <x v="909"/>
    <x v="2"/>
    <x v="1"/>
    <x v="1"/>
    <x v="1"/>
    <x v="5"/>
    <x v="2"/>
    <x v="0"/>
    <x v="0"/>
    <x v="1"/>
    <n v="0"/>
    <n v="0"/>
    <n v="0"/>
    <x v="921"/>
    <n v="0"/>
    <n v="0"/>
    <x v="0"/>
    <n v="0"/>
    <x v="0"/>
    <x v="0"/>
    <x v="0"/>
  </r>
  <r>
    <x v="6182"/>
    <s v="27/02/2019"/>
    <x v="909"/>
    <x v="2"/>
    <x v="1"/>
    <x v="1"/>
    <x v="1"/>
    <x v="5"/>
    <x v="2"/>
    <x v="0"/>
    <x v="0"/>
    <x v="1"/>
    <n v="0"/>
    <n v="0"/>
    <n v="0"/>
    <x v="921"/>
    <n v="0"/>
    <n v="0"/>
    <x v="0"/>
    <n v="0"/>
    <x v="0"/>
    <x v="0"/>
    <x v="0"/>
  </r>
  <r>
    <x v="6183"/>
    <s v="27/02/2019"/>
    <x v="885"/>
    <x v="15"/>
    <x v="1"/>
    <x v="0"/>
    <x v="0"/>
    <x v="14"/>
    <x v="0"/>
    <x v="0"/>
    <x v="0"/>
    <x v="1"/>
    <n v="1"/>
    <n v="1"/>
    <n v="0"/>
    <x v="140"/>
    <n v="1"/>
    <n v="1"/>
    <x v="0"/>
    <n v="0"/>
    <x v="0"/>
    <x v="0"/>
    <x v="0"/>
  </r>
  <r>
    <x v="6184"/>
    <s v="27/02/2019"/>
    <x v="911"/>
    <x v="20"/>
    <x v="0"/>
    <x v="1"/>
    <x v="0"/>
    <x v="9"/>
    <x v="0"/>
    <x v="1"/>
    <x v="1"/>
    <x v="1"/>
    <n v="0"/>
    <n v="1"/>
    <n v="0"/>
    <x v="164"/>
    <n v="0"/>
    <n v="1"/>
    <x v="0"/>
    <n v="0"/>
    <x v="0"/>
    <x v="0"/>
    <x v="2"/>
  </r>
  <r>
    <x v="6185"/>
    <s v="27/02/2019"/>
    <x v="930"/>
    <x v="38"/>
    <x v="1"/>
    <x v="1"/>
    <x v="0"/>
    <x v="21"/>
    <x v="0"/>
    <x v="0"/>
    <x v="0"/>
    <x v="1"/>
    <n v="0"/>
    <n v="0"/>
    <n v="0"/>
    <x v="230"/>
    <n v="1"/>
    <n v="1"/>
    <x v="0"/>
    <n v="1"/>
    <x v="0"/>
    <x v="0"/>
    <x v="0"/>
  </r>
  <r>
    <x v="6186"/>
    <s v="27/02/2019"/>
    <x v="930"/>
    <x v="38"/>
    <x v="1"/>
    <x v="1"/>
    <x v="0"/>
    <x v="21"/>
    <x v="0"/>
    <x v="0"/>
    <x v="0"/>
    <x v="1"/>
    <n v="0"/>
    <n v="0"/>
    <n v="0"/>
    <x v="230"/>
    <n v="1"/>
    <n v="1"/>
    <x v="0"/>
    <n v="1"/>
    <x v="0"/>
    <x v="0"/>
    <x v="0"/>
  </r>
  <r>
    <x v="6187"/>
    <s v="28/02/2019"/>
    <x v="923"/>
    <x v="31"/>
    <x v="1"/>
    <x v="0"/>
    <x v="0"/>
    <x v="13"/>
    <x v="0"/>
    <x v="0"/>
    <x v="0"/>
    <x v="0"/>
    <n v="0"/>
    <n v="1"/>
    <n v="0"/>
    <x v="333"/>
    <n v="1"/>
    <n v="0"/>
    <x v="0"/>
    <n v="0"/>
    <x v="0"/>
    <x v="0"/>
    <x v="0"/>
  </r>
  <r>
    <x v="6188"/>
    <s v="28/02/2019"/>
    <x v="910"/>
    <x v="46"/>
    <x v="1"/>
    <x v="0"/>
    <x v="0"/>
    <x v="11"/>
    <x v="0"/>
    <x v="0"/>
    <x v="0"/>
    <x v="1"/>
    <n v="1"/>
    <n v="1"/>
    <n v="0"/>
    <x v="892"/>
    <n v="1"/>
    <n v="0"/>
    <x v="1"/>
    <n v="0"/>
    <x v="0"/>
    <x v="0"/>
    <x v="0"/>
  </r>
  <r>
    <x v="6189"/>
    <s v="28/02/2019"/>
    <x v="909"/>
    <x v="49"/>
    <x v="0"/>
    <x v="1"/>
    <x v="0"/>
    <x v="18"/>
    <x v="2"/>
    <x v="0"/>
    <x v="0"/>
    <x v="1"/>
    <n v="0"/>
    <n v="0"/>
    <n v="0"/>
    <x v="494"/>
    <n v="1"/>
    <n v="0"/>
    <x v="0"/>
    <n v="0"/>
    <x v="0"/>
    <x v="0"/>
    <x v="0"/>
  </r>
  <r>
    <x v="6190"/>
    <s v="28/02/2019"/>
    <x v="901"/>
    <x v="11"/>
    <x v="1"/>
    <x v="1"/>
    <x v="0"/>
    <x v="5"/>
    <x v="0"/>
    <x v="0"/>
    <x v="0"/>
    <x v="1"/>
    <n v="1"/>
    <n v="1"/>
    <n v="0"/>
    <x v="369"/>
    <n v="1"/>
    <n v="0"/>
    <x v="1"/>
    <n v="0"/>
    <x v="0"/>
    <x v="0"/>
    <x v="0"/>
  </r>
  <r>
    <x v="6191"/>
    <s v="28/02/2019"/>
    <x v="911"/>
    <x v="16"/>
    <x v="0"/>
    <x v="1"/>
    <x v="0"/>
    <x v="19"/>
    <x v="0"/>
    <x v="1"/>
    <x v="0"/>
    <x v="1"/>
    <n v="1"/>
    <n v="1"/>
    <n v="0"/>
    <x v="315"/>
    <n v="0"/>
    <n v="0"/>
    <x v="1"/>
    <n v="0"/>
    <x v="0"/>
    <x v="0"/>
    <x v="1"/>
  </r>
  <r>
    <x v="6192"/>
    <s v="28/02/2019"/>
    <x v="922"/>
    <x v="25"/>
    <x v="1"/>
    <x v="1"/>
    <x v="0"/>
    <x v="9"/>
    <x v="0"/>
    <x v="0"/>
    <x v="0"/>
    <x v="1"/>
    <n v="1"/>
    <n v="1"/>
    <n v="0"/>
    <x v="66"/>
    <n v="1"/>
    <n v="0"/>
    <x v="0"/>
    <n v="1"/>
    <x v="0"/>
    <x v="0"/>
    <x v="0"/>
  </r>
  <r>
    <x v="6193"/>
    <s v="28/02/2019"/>
    <x v="922"/>
    <x v="25"/>
    <x v="1"/>
    <x v="1"/>
    <x v="0"/>
    <x v="9"/>
    <x v="0"/>
    <x v="0"/>
    <x v="0"/>
    <x v="1"/>
    <n v="1"/>
    <n v="1"/>
    <n v="0"/>
    <x v="66"/>
    <n v="1"/>
    <n v="0"/>
    <x v="0"/>
    <n v="1"/>
    <x v="0"/>
    <x v="0"/>
    <x v="0"/>
  </r>
  <r>
    <x v="6194"/>
    <s v="28/02/2019"/>
    <x v="875"/>
    <x v="2"/>
    <x v="1"/>
    <x v="0"/>
    <x v="1"/>
    <x v="0"/>
    <x v="0"/>
    <x v="0"/>
    <x v="0"/>
    <x v="0"/>
    <n v="0"/>
    <n v="1"/>
    <n v="0"/>
    <x v="668"/>
    <n v="0"/>
    <n v="0"/>
    <x v="1"/>
    <n v="0"/>
    <x v="0"/>
    <x v="0"/>
    <x v="0"/>
  </r>
  <r>
    <x v="6195"/>
    <s v="28/02/2019"/>
    <x v="927"/>
    <x v="27"/>
    <x v="0"/>
    <x v="0"/>
    <x v="1"/>
    <x v="3"/>
    <x v="0"/>
    <x v="0"/>
    <x v="0"/>
    <x v="1"/>
    <n v="1"/>
    <n v="1"/>
    <n v="0"/>
    <x v="147"/>
    <n v="0"/>
    <n v="0"/>
    <x v="0"/>
    <n v="0"/>
    <x v="0"/>
    <x v="0"/>
    <x v="0"/>
  </r>
  <r>
    <x v="6196"/>
    <s v="28/02/2019"/>
    <x v="931"/>
    <x v="26"/>
    <x v="1"/>
    <x v="1"/>
    <x v="1"/>
    <x v="2"/>
    <x v="0"/>
    <x v="0"/>
    <x v="0"/>
    <x v="1"/>
    <n v="0"/>
    <n v="0"/>
    <n v="0"/>
    <x v="515"/>
    <n v="0"/>
    <n v="0"/>
    <x v="0"/>
    <n v="1"/>
    <x v="0"/>
    <x v="0"/>
    <x v="0"/>
  </r>
  <r>
    <x v="6197"/>
    <s v="28/02/2019"/>
    <x v="911"/>
    <x v="31"/>
    <x v="0"/>
    <x v="1"/>
    <x v="1"/>
    <x v="19"/>
    <x v="0"/>
    <x v="0"/>
    <x v="0"/>
    <x v="1"/>
    <n v="1"/>
    <n v="1"/>
    <n v="0"/>
    <x v="449"/>
    <n v="0"/>
    <n v="0"/>
    <x v="0"/>
    <n v="1"/>
    <x v="0"/>
    <x v="0"/>
    <x v="0"/>
  </r>
  <r>
    <x v="6198"/>
    <s v="28/02/2019"/>
    <x v="875"/>
    <x v="15"/>
    <x v="1"/>
    <x v="1"/>
    <x v="1"/>
    <x v="0"/>
    <x v="0"/>
    <x v="0"/>
    <x v="0"/>
    <x v="1"/>
    <n v="1"/>
    <n v="1"/>
    <n v="0"/>
    <x v="520"/>
    <n v="0"/>
    <n v="0"/>
    <x v="1"/>
    <n v="0"/>
    <x v="0"/>
    <x v="0"/>
    <x v="0"/>
  </r>
  <r>
    <x v="6199"/>
    <s v="28/02/2019"/>
    <x v="901"/>
    <x v="25"/>
    <x v="1"/>
    <x v="1"/>
    <x v="1"/>
    <x v="5"/>
    <x v="0"/>
    <x v="0"/>
    <x v="0"/>
    <x v="0"/>
    <n v="0"/>
    <n v="0"/>
    <n v="0"/>
    <x v="411"/>
    <n v="0"/>
    <n v="0"/>
    <x v="1"/>
    <n v="0"/>
    <x v="0"/>
    <x v="0"/>
    <x v="0"/>
  </r>
  <r>
    <x v="6200"/>
    <s v="28/02/2019"/>
    <x v="875"/>
    <x v="9"/>
    <x v="0"/>
    <x v="0"/>
    <x v="0"/>
    <x v="0"/>
    <x v="0"/>
    <x v="0"/>
    <x v="0"/>
    <x v="0"/>
    <n v="1"/>
    <n v="1"/>
    <n v="0"/>
    <x v="988"/>
    <n v="0"/>
    <n v="1"/>
    <x v="1"/>
    <n v="0"/>
    <x v="0"/>
    <x v="0"/>
    <x v="0"/>
  </r>
  <r>
    <x v="6201"/>
    <s v="28/02/2019"/>
    <x v="927"/>
    <x v="22"/>
    <x v="1"/>
    <x v="0"/>
    <x v="0"/>
    <x v="3"/>
    <x v="0"/>
    <x v="0"/>
    <x v="0"/>
    <x v="1"/>
    <n v="0"/>
    <n v="0"/>
    <n v="0"/>
    <x v="879"/>
    <n v="0"/>
    <n v="1"/>
    <x v="0"/>
    <n v="0"/>
    <x v="0"/>
    <x v="0"/>
    <x v="0"/>
  </r>
  <r>
    <x v="6202"/>
    <s v="28/02/2019"/>
    <x v="909"/>
    <x v="21"/>
    <x v="1"/>
    <x v="1"/>
    <x v="0"/>
    <x v="18"/>
    <x v="0"/>
    <x v="0"/>
    <x v="0"/>
    <x v="1"/>
    <n v="1"/>
    <n v="1"/>
    <n v="1"/>
    <x v="1093"/>
    <n v="0"/>
    <n v="1"/>
    <x v="1"/>
    <n v="1"/>
    <x v="0"/>
    <x v="0"/>
    <x v="0"/>
  </r>
  <r>
    <x v="6203"/>
    <s v="28/02/2019"/>
    <x v="907"/>
    <x v="22"/>
    <x v="1"/>
    <x v="1"/>
    <x v="0"/>
    <x v="10"/>
    <x v="0"/>
    <x v="0"/>
    <x v="0"/>
    <x v="0"/>
    <n v="1"/>
    <n v="1"/>
    <n v="0"/>
    <x v="81"/>
    <n v="0"/>
    <n v="1"/>
    <x v="1"/>
    <n v="0"/>
    <x v="0"/>
    <x v="0"/>
    <x v="0"/>
  </r>
  <r>
    <x v="6204"/>
    <s v="28/02/2019"/>
    <x v="919"/>
    <x v="26"/>
    <x v="0"/>
    <x v="1"/>
    <x v="0"/>
    <x v="7"/>
    <x v="0"/>
    <x v="0"/>
    <x v="0"/>
    <x v="1"/>
    <n v="0"/>
    <n v="0"/>
    <n v="0"/>
    <x v="887"/>
    <n v="0"/>
    <n v="1"/>
    <x v="1"/>
    <n v="0"/>
    <x v="0"/>
    <x v="0"/>
    <x v="0"/>
  </r>
  <r>
    <x v="6205"/>
    <s v="28/02/2019"/>
    <x v="911"/>
    <x v="12"/>
    <x v="0"/>
    <x v="1"/>
    <x v="0"/>
    <x v="19"/>
    <x v="0"/>
    <x v="0"/>
    <x v="0"/>
    <x v="1"/>
    <n v="0"/>
    <n v="1"/>
    <n v="0"/>
    <x v="582"/>
    <n v="0"/>
    <n v="1"/>
    <x v="1"/>
    <n v="0"/>
    <x v="0"/>
    <x v="0"/>
    <x v="0"/>
  </r>
  <r>
    <x v="6206"/>
    <s v="28/02/2019"/>
    <x v="911"/>
    <x v="12"/>
    <x v="0"/>
    <x v="1"/>
    <x v="0"/>
    <x v="19"/>
    <x v="0"/>
    <x v="0"/>
    <x v="0"/>
    <x v="1"/>
    <n v="0"/>
    <n v="1"/>
    <n v="0"/>
    <x v="582"/>
    <n v="0"/>
    <n v="1"/>
    <x v="1"/>
    <n v="0"/>
    <x v="0"/>
    <x v="0"/>
    <x v="0"/>
  </r>
  <r>
    <x v="6207"/>
    <s v="28/02/2019"/>
    <x v="931"/>
    <x v="6"/>
    <x v="0"/>
    <x v="1"/>
    <x v="0"/>
    <x v="2"/>
    <x v="0"/>
    <x v="0"/>
    <x v="0"/>
    <x v="1"/>
    <n v="0"/>
    <n v="1"/>
    <n v="0"/>
    <x v="380"/>
    <n v="0"/>
    <n v="1"/>
    <x v="1"/>
    <n v="0"/>
    <x v="0"/>
    <x v="0"/>
    <x v="0"/>
  </r>
  <r>
    <x v="6208"/>
    <s v="28/02/2019"/>
    <x v="931"/>
    <x v="6"/>
    <x v="0"/>
    <x v="1"/>
    <x v="0"/>
    <x v="2"/>
    <x v="0"/>
    <x v="0"/>
    <x v="0"/>
    <x v="1"/>
    <n v="0"/>
    <n v="1"/>
    <n v="0"/>
    <x v="380"/>
    <n v="0"/>
    <n v="1"/>
    <x v="1"/>
    <n v="0"/>
    <x v="0"/>
    <x v="0"/>
    <x v="0"/>
  </r>
  <r>
    <x v="6209"/>
    <d v="2019-01-03T00:00:00"/>
    <x v="907"/>
    <x v="25"/>
    <x v="1"/>
    <x v="1"/>
    <x v="1"/>
    <x v="7"/>
    <x v="0"/>
    <x v="0"/>
    <x v="0"/>
    <x v="1"/>
    <n v="1"/>
    <n v="1"/>
    <n v="0"/>
    <x v="283"/>
    <n v="0"/>
    <n v="0"/>
    <x v="1"/>
    <n v="0"/>
    <x v="0"/>
    <x v="0"/>
    <x v="0"/>
  </r>
  <r>
    <x v="6210"/>
    <d v="2019-01-03T00:00:00"/>
    <x v="923"/>
    <x v="25"/>
    <x v="0"/>
    <x v="1"/>
    <x v="0"/>
    <x v="9"/>
    <x v="0"/>
    <x v="0"/>
    <x v="0"/>
    <x v="1"/>
    <n v="0"/>
    <n v="1"/>
    <n v="0"/>
    <x v="933"/>
    <n v="0"/>
    <n v="1"/>
    <x v="1"/>
    <n v="0"/>
    <x v="0"/>
    <x v="0"/>
    <x v="0"/>
  </r>
  <r>
    <x v="6211"/>
    <d v="2019-01-03T00:00:00"/>
    <x v="927"/>
    <x v="22"/>
    <x v="0"/>
    <x v="1"/>
    <x v="0"/>
    <x v="10"/>
    <x v="0"/>
    <x v="0"/>
    <x v="0"/>
    <x v="1"/>
    <n v="0"/>
    <n v="1"/>
    <n v="0"/>
    <x v="269"/>
    <n v="0"/>
    <n v="1"/>
    <x v="0"/>
    <n v="0"/>
    <x v="0"/>
    <x v="0"/>
    <x v="0"/>
  </r>
  <r>
    <x v="6212"/>
    <d v="2019-01-03T00:00:00"/>
    <x v="907"/>
    <x v="48"/>
    <x v="1"/>
    <x v="1"/>
    <x v="0"/>
    <x v="7"/>
    <x v="0"/>
    <x v="0"/>
    <x v="0"/>
    <x v="1"/>
    <n v="0"/>
    <n v="0"/>
    <n v="0"/>
    <x v="340"/>
    <n v="0"/>
    <n v="1"/>
    <x v="1"/>
    <n v="0"/>
    <x v="0"/>
    <x v="0"/>
    <x v="0"/>
  </r>
  <r>
    <x v="6213"/>
    <d v="2019-01-03T00:00:00"/>
    <x v="927"/>
    <x v="16"/>
    <x v="1"/>
    <x v="1"/>
    <x v="0"/>
    <x v="10"/>
    <x v="0"/>
    <x v="0"/>
    <x v="0"/>
    <x v="1"/>
    <n v="0"/>
    <n v="1"/>
    <n v="1"/>
    <x v="182"/>
    <n v="0"/>
    <n v="1"/>
    <x v="1"/>
    <n v="1"/>
    <x v="0"/>
    <x v="0"/>
    <x v="0"/>
  </r>
  <r>
    <x v="6214"/>
    <d v="2019-01-03T00:00:00"/>
    <x v="927"/>
    <x v="33"/>
    <x v="0"/>
    <x v="1"/>
    <x v="0"/>
    <x v="10"/>
    <x v="0"/>
    <x v="0"/>
    <x v="0"/>
    <x v="1"/>
    <n v="1"/>
    <n v="1"/>
    <n v="0"/>
    <x v="474"/>
    <n v="0"/>
    <n v="1"/>
    <x v="1"/>
    <n v="0"/>
    <x v="0"/>
    <x v="0"/>
    <x v="0"/>
  </r>
  <r>
    <x v="6215"/>
    <d v="2019-01-03T00:00:00"/>
    <x v="922"/>
    <x v="18"/>
    <x v="1"/>
    <x v="1"/>
    <x v="1"/>
    <x v="19"/>
    <x v="0"/>
    <x v="0"/>
    <x v="0"/>
    <x v="0"/>
    <n v="1"/>
    <n v="1"/>
    <n v="1"/>
    <x v="233"/>
    <n v="0"/>
    <n v="1"/>
    <x v="0"/>
    <n v="1"/>
    <x v="0"/>
    <x v="0"/>
    <x v="0"/>
  </r>
  <r>
    <x v="6216"/>
    <d v="2019-01-03T00:00:00"/>
    <x v="907"/>
    <x v="31"/>
    <x v="1"/>
    <x v="0"/>
    <x v="0"/>
    <x v="7"/>
    <x v="0"/>
    <x v="0"/>
    <x v="0"/>
    <x v="0"/>
    <n v="1"/>
    <n v="1"/>
    <n v="0"/>
    <x v="11"/>
    <n v="0"/>
    <n v="0"/>
    <x v="0"/>
    <n v="0"/>
    <x v="0"/>
    <x v="0"/>
    <x v="0"/>
  </r>
  <r>
    <x v="6217"/>
    <d v="2019-01-03T00:00:00"/>
    <x v="923"/>
    <x v="15"/>
    <x v="1"/>
    <x v="1"/>
    <x v="0"/>
    <x v="9"/>
    <x v="0"/>
    <x v="0"/>
    <x v="0"/>
    <x v="1"/>
    <n v="1"/>
    <n v="1"/>
    <n v="0"/>
    <x v="524"/>
    <n v="0"/>
    <n v="0"/>
    <x v="1"/>
    <n v="0"/>
    <x v="0"/>
    <x v="0"/>
    <x v="0"/>
  </r>
  <r>
    <x v="6218"/>
    <d v="2019-01-03T00:00:00"/>
    <x v="910"/>
    <x v="32"/>
    <x v="1"/>
    <x v="1"/>
    <x v="0"/>
    <x v="8"/>
    <x v="0"/>
    <x v="0"/>
    <x v="0"/>
    <x v="1"/>
    <n v="1"/>
    <n v="1"/>
    <n v="1"/>
    <x v="864"/>
    <n v="1"/>
    <n v="0"/>
    <x v="0"/>
    <n v="1"/>
    <x v="0"/>
    <x v="0"/>
    <x v="0"/>
  </r>
  <r>
    <x v="6219"/>
    <d v="2019-01-03T00:00:00"/>
    <x v="922"/>
    <x v="20"/>
    <x v="1"/>
    <x v="1"/>
    <x v="0"/>
    <x v="19"/>
    <x v="0"/>
    <x v="0"/>
    <x v="0"/>
    <x v="1"/>
    <n v="0"/>
    <n v="1"/>
    <n v="1"/>
    <x v="925"/>
    <n v="1"/>
    <n v="0"/>
    <x v="0"/>
    <n v="1"/>
    <x v="0"/>
    <x v="0"/>
    <x v="0"/>
  </r>
  <r>
    <x v="6220"/>
    <d v="2019-01-03T00:00:00"/>
    <x v="916"/>
    <x v="51"/>
    <x v="0"/>
    <x v="1"/>
    <x v="0"/>
    <x v="28"/>
    <x v="0"/>
    <x v="0"/>
    <x v="0"/>
    <x v="0"/>
    <n v="1"/>
    <n v="1"/>
    <n v="0"/>
    <x v="736"/>
    <n v="0"/>
    <n v="0"/>
    <x v="1"/>
    <n v="0"/>
    <x v="0"/>
    <x v="0"/>
    <x v="0"/>
  </r>
  <r>
    <x v="6221"/>
    <d v="2019-01-03T00:00:00"/>
    <x v="907"/>
    <x v="4"/>
    <x v="1"/>
    <x v="1"/>
    <x v="0"/>
    <x v="7"/>
    <x v="0"/>
    <x v="0"/>
    <x v="0"/>
    <x v="1"/>
    <n v="1"/>
    <n v="1"/>
    <n v="0"/>
    <x v="33"/>
    <n v="0"/>
    <n v="0"/>
    <x v="1"/>
    <n v="0"/>
    <x v="0"/>
    <x v="0"/>
    <x v="0"/>
  </r>
  <r>
    <x v="6222"/>
    <d v="2019-01-03T00:00:00"/>
    <x v="911"/>
    <x v="7"/>
    <x v="1"/>
    <x v="1"/>
    <x v="0"/>
    <x v="3"/>
    <x v="0"/>
    <x v="0"/>
    <x v="0"/>
    <x v="1"/>
    <n v="1"/>
    <n v="1"/>
    <n v="0"/>
    <x v="1003"/>
    <n v="0"/>
    <n v="0"/>
    <x v="1"/>
    <n v="0"/>
    <x v="0"/>
    <x v="0"/>
    <x v="0"/>
  </r>
  <r>
    <x v="6223"/>
    <d v="2019-01-03T00:00:00"/>
    <x v="932"/>
    <x v="20"/>
    <x v="0"/>
    <x v="1"/>
    <x v="1"/>
    <x v="4"/>
    <x v="0"/>
    <x v="0"/>
    <x v="0"/>
    <x v="1"/>
    <n v="0"/>
    <n v="1"/>
    <n v="0"/>
    <x v="817"/>
    <n v="0"/>
    <n v="0"/>
    <x v="1"/>
    <n v="0"/>
    <x v="0"/>
    <x v="0"/>
    <x v="0"/>
  </r>
  <r>
    <x v="6224"/>
    <d v="2019-01-03T00:00:00"/>
    <x v="923"/>
    <x v="10"/>
    <x v="0"/>
    <x v="1"/>
    <x v="1"/>
    <x v="9"/>
    <x v="0"/>
    <x v="0"/>
    <x v="0"/>
    <x v="1"/>
    <n v="1"/>
    <n v="1"/>
    <n v="0"/>
    <x v="57"/>
    <n v="0"/>
    <n v="0"/>
    <x v="1"/>
    <n v="0"/>
    <x v="0"/>
    <x v="0"/>
    <x v="0"/>
  </r>
  <r>
    <x v="6225"/>
    <d v="2019-01-03T00:00:00"/>
    <x v="923"/>
    <x v="10"/>
    <x v="0"/>
    <x v="1"/>
    <x v="1"/>
    <x v="9"/>
    <x v="0"/>
    <x v="0"/>
    <x v="0"/>
    <x v="1"/>
    <n v="1"/>
    <n v="1"/>
    <n v="0"/>
    <x v="57"/>
    <n v="0"/>
    <n v="0"/>
    <x v="1"/>
    <n v="0"/>
    <x v="0"/>
    <x v="0"/>
    <x v="0"/>
  </r>
  <r>
    <x v="6226"/>
    <d v="2019-01-03T00:00:00"/>
    <x v="922"/>
    <x v="61"/>
    <x v="0"/>
    <x v="1"/>
    <x v="1"/>
    <x v="19"/>
    <x v="0"/>
    <x v="0"/>
    <x v="0"/>
    <x v="1"/>
    <n v="0"/>
    <n v="0"/>
    <n v="0"/>
    <x v="31"/>
    <n v="1"/>
    <n v="0"/>
    <x v="1"/>
    <n v="0"/>
    <x v="0"/>
    <x v="0"/>
    <x v="0"/>
  </r>
  <r>
    <x v="6227"/>
    <d v="2019-01-03T00:00:00"/>
    <x v="922"/>
    <x v="61"/>
    <x v="0"/>
    <x v="1"/>
    <x v="1"/>
    <x v="19"/>
    <x v="0"/>
    <x v="0"/>
    <x v="0"/>
    <x v="1"/>
    <n v="0"/>
    <n v="0"/>
    <n v="0"/>
    <x v="31"/>
    <n v="1"/>
    <n v="0"/>
    <x v="1"/>
    <n v="0"/>
    <x v="0"/>
    <x v="0"/>
    <x v="0"/>
  </r>
  <r>
    <x v="6228"/>
    <d v="2019-02-03T00:00:00"/>
    <x v="927"/>
    <x v="9"/>
    <x v="0"/>
    <x v="0"/>
    <x v="0"/>
    <x v="7"/>
    <x v="0"/>
    <x v="0"/>
    <x v="0"/>
    <x v="1"/>
    <n v="1"/>
    <n v="1"/>
    <n v="0"/>
    <x v="158"/>
    <n v="0"/>
    <n v="1"/>
    <x v="1"/>
    <n v="0"/>
    <x v="0"/>
    <x v="0"/>
    <x v="0"/>
  </r>
  <r>
    <x v="6229"/>
    <d v="2019-02-03T00:00:00"/>
    <x v="885"/>
    <x v="37"/>
    <x v="0"/>
    <x v="1"/>
    <x v="0"/>
    <x v="8"/>
    <x v="0"/>
    <x v="0"/>
    <x v="0"/>
    <x v="1"/>
    <n v="1"/>
    <n v="1"/>
    <n v="0"/>
    <x v="128"/>
    <n v="0"/>
    <n v="1"/>
    <x v="0"/>
    <n v="0"/>
    <x v="0"/>
    <x v="0"/>
    <x v="0"/>
  </r>
  <r>
    <x v="6230"/>
    <d v="2019-02-03T00:00:00"/>
    <x v="885"/>
    <x v="37"/>
    <x v="0"/>
    <x v="1"/>
    <x v="0"/>
    <x v="8"/>
    <x v="0"/>
    <x v="0"/>
    <x v="0"/>
    <x v="1"/>
    <n v="1"/>
    <n v="1"/>
    <n v="0"/>
    <x v="128"/>
    <n v="0"/>
    <n v="1"/>
    <x v="0"/>
    <n v="0"/>
    <x v="0"/>
    <x v="0"/>
    <x v="0"/>
  </r>
  <r>
    <x v="6231"/>
    <d v="2019-02-03T00:00:00"/>
    <x v="928"/>
    <x v="1"/>
    <x v="0"/>
    <x v="1"/>
    <x v="0"/>
    <x v="13"/>
    <x v="0"/>
    <x v="0"/>
    <x v="0"/>
    <x v="1"/>
    <n v="1"/>
    <n v="1"/>
    <n v="0"/>
    <x v="594"/>
    <n v="0"/>
    <n v="1"/>
    <x v="1"/>
    <n v="0"/>
    <x v="0"/>
    <x v="0"/>
    <x v="0"/>
  </r>
  <r>
    <x v="6232"/>
    <d v="2019-02-03T00:00:00"/>
    <x v="911"/>
    <x v="1"/>
    <x v="0"/>
    <x v="1"/>
    <x v="0"/>
    <x v="10"/>
    <x v="0"/>
    <x v="0"/>
    <x v="0"/>
    <x v="1"/>
    <n v="0"/>
    <n v="0"/>
    <n v="0"/>
    <x v="396"/>
    <n v="0"/>
    <n v="1"/>
    <x v="1"/>
    <n v="0"/>
    <x v="0"/>
    <x v="0"/>
    <x v="0"/>
  </r>
  <r>
    <x v="6233"/>
    <d v="2019-02-03T00:00:00"/>
    <x v="911"/>
    <x v="1"/>
    <x v="0"/>
    <x v="1"/>
    <x v="0"/>
    <x v="10"/>
    <x v="0"/>
    <x v="0"/>
    <x v="0"/>
    <x v="1"/>
    <n v="0"/>
    <n v="0"/>
    <n v="0"/>
    <x v="396"/>
    <n v="0"/>
    <n v="1"/>
    <x v="1"/>
    <n v="0"/>
    <x v="0"/>
    <x v="0"/>
    <x v="0"/>
  </r>
  <r>
    <x v="6234"/>
    <d v="2019-02-03T00:00:00"/>
    <x v="910"/>
    <x v="32"/>
    <x v="0"/>
    <x v="1"/>
    <x v="0"/>
    <x v="2"/>
    <x v="0"/>
    <x v="0"/>
    <x v="0"/>
    <x v="1"/>
    <n v="1"/>
    <n v="1"/>
    <n v="0"/>
    <x v="859"/>
    <n v="0"/>
    <n v="1"/>
    <x v="0"/>
    <n v="1"/>
    <x v="0"/>
    <x v="0"/>
    <x v="0"/>
  </r>
  <r>
    <x v="6235"/>
    <d v="2019-02-03T00:00:00"/>
    <x v="931"/>
    <x v="38"/>
    <x v="1"/>
    <x v="0"/>
    <x v="0"/>
    <x v="9"/>
    <x v="0"/>
    <x v="0"/>
    <x v="0"/>
    <x v="1"/>
    <n v="0"/>
    <n v="0"/>
    <n v="0"/>
    <x v="678"/>
    <n v="0"/>
    <n v="0"/>
    <x v="1"/>
    <n v="0"/>
    <x v="0"/>
    <x v="0"/>
    <x v="0"/>
  </r>
  <r>
    <x v="6236"/>
    <d v="2019-02-03T00:00:00"/>
    <x v="926"/>
    <x v="0"/>
    <x v="1"/>
    <x v="1"/>
    <x v="0"/>
    <x v="15"/>
    <x v="0"/>
    <x v="0"/>
    <x v="0"/>
    <x v="1"/>
    <n v="1"/>
    <n v="1"/>
    <n v="0"/>
    <x v="319"/>
    <n v="0"/>
    <n v="0"/>
    <x v="0"/>
    <n v="1"/>
    <x v="0"/>
    <x v="0"/>
    <x v="0"/>
  </r>
  <r>
    <x v="6237"/>
    <d v="2019-02-03T00:00:00"/>
    <x v="910"/>
    <x v="18"/>
    <x v="0"/>
    <x v="1"/>
    <x v="0"/>
    <x v="2"/>
    <x v="0"/>
    <x v="0"/>
    <x v="0"/>
    <x v="1"/>
    <n v="1"/>
    <n v="1"/>
    <n v="1"/>
    <x v="452"/>
    <n v="0"/>
    <n v="0"/>
    <x v="0"/>
    <n v="1"/>
    <x v="0"/>
    <x v="0"/>
    <x v="0"/>
  </r>
  <r>
    <x v="6238"/>
    <d v="2019-02-03T00:00:00"/>
    <x v="910"/>
    <x v="18"/>
    <x v="0"/>
    <x v="1"/>
    <x v="0"/>
    <x v="2"/>
    <x v="0"/>
    <x v="0"/>
    <x v="0"/>
    <x v="1"/>
    <n v="1"/>
    <n v="1"/>
    <n v="1"/>
    <x v="452"/>
    <n v="0"/>
    <n v="0"/>
    <x v="0"/>
    <n v="1"/>
    <x v="0"/>
    <x v="0"/>
    <x v="0"/>
  </r>
  <r>
    <x v="6239"/>
    <d v="2019-02-03T00:00:00"/>
    <x v="911"/>
    <x v="30"/>
    <x v="0"/>
    <x v="1"/>
    <x v="0"/>
    <x v="10"/>
    <x v="0"/>
    <x v="0"/>
    <x v="0"/>
    <x v="1"/>
    <n v="1"/>
    <n v="1"/>
    <n v="0"/>
    <x v="492"/>
    <n v="0"/>
    <n v="0"/>
    <x v="1"/>
    <n v="0"/>
    <x v="0"/>
    <x v="0"/>
    <x v="0"/>
  </r>
  <r>
    <x v="6240"/>
    <d v="2019-02-03T00:00:00"/>
    <x v="911"/>
    <x v="30"/>
    <x v="0"/>
    <x v="1"/>
    <x v="0"/>
    <x v="10"/>
    <x v="0"/>
    <x v="0"/>
    <x v="0"/>
    <x v="1"/>
    <n v="1"/>
    <n v="1"/>
    <n v="0"/>
    <x v="492"/>
    <n v="0"/>
    <n v="0"/>
    <x v="1"/>
    <n v="0"/>
    <x v="0"/>
    <x v="0"/>
    <x v="0"/>
  </r>
  <r>
    <x v="6241"/>
    <d v="2019-02-03T00:00:00"/>
    <x v="919"/>
    <x v="67"/>
    <x v="0"/>
    <x v="0"/>
    <x v="1"/>
    <x v="5"/>
    <x v="0"/>
    <x v="0"/>
    <x v="0"/>
    <x v="1"/>
    <n v="0"/>
    <n v="0"/>
    <n v="0"/>
    <x v="680"/>
    <n v="0"/>
    <n v="0"/>
    <x v="1"/>
    <n v="0"/>
    <x v="0"/>
    <x v="0"/>
    <x v="0"/>
  </r>
  <r>
    <x v="6242"/>
    <d v="2019-02-03T00:00:00"/>
    <x v="919"/>
    <x v="67"/>
    <x v="0"/>
    <x v="0"/>
    <x v="1"/>
    <x v="5"/>
    <x v="0"/>
    <x v="0"/>
    <x v="0"/>
    <x v="1"/>
    <n v="0"/>
    <n v="0"/>
    <n v="0"/>
    <x v="680"/>
    <n v="0"/>
    <n v="0"/>
    <x v="1"/>
    <n v="0"/>
    <x v="0"/>
    <x v="0"/>
    <x v="0"/>
  </r>
  <r>
    <x v="6243"/>
    <d v="2019-02-03T00:00:00"/>
    <x v="885"/>
    <x v="22"/>
    <x v="0"/>
    <x v="1"/>
    <x v="1"/>
    <x v="8"/>
    <x v="0"/>
    <x v="0"/>
    <x v="0"/>
    <x v="1"/>
    <n v="0"/>
    <n v="1"/>
    <n v="0"/>
    <x v="407"/>
    <n v="0"/>
    <n v="0"/>
    <x v="0"/>
    <n v="0"/>
    <x v="0"/>
    <x v="0"/>
    <x v="0"/>
  </r>
  <r>
    <x v="6244"/>
    <d v="2019-02-03T00:00:00"/>
    <x v="923"/>
    <x v="56"/>
    <x v="0"/>
    <x v="1"/>
    <x v="1"/>
    <x v="19"/>
    <x v="0"/>
    <x v="0"/>
    <x v="0"/>
    <x v="1"/>
    <n v="0"/>
    <n v="0"/>
    <n v="0"/>
    <x v="182"/>
    <n v="0"/>
    <n v="0"/>
    <x v="1"/>
    <n v="0"/>
    <x v="0"/>
    <x v="0"/>
    <x v="0"/>
  </r>
  <r>
    <x v="6245"/>
    <d v="2019-02-03T00:00:00"/>
    <x v="919"/>
    <x v="33"/>
    <x v="0"/>
    <x v="1"/>
    <x v="1"/>
    <x v="5"/>
    <x v="0"/>
    <x v="0"/>
    <x v="0"/>
    <x v="1"/>
    <n v="1"/>
    <n v="1"/>
    <n v="0"/>
    <x v="415"/>
    <n v="0"/>
    <n v="0"/>
    <x v="1"/>
    <n v="0"/>
    <x v="0"/>
    <x v="0"/>
    <x v="0"/>
  </r>
  <r>
    <x v="6246"/>
    <d v="2019-02-03T00:00:00"/>
    <x v="907"/>
    <x v="4"/>
    <x v="0"/>
    <x v="1"/>
    <x v="1"/>
    <x v="0"/>
    <x v="0"/>
    <x v="0"/>
    <x v="0"/>
    <x v="1"/>
    <n v="1"/>
    <n v="1"/>
    <n v="0"/>
    <x v="702"/>
    <n v="0"/>
    <n v="0"/>
    <x v="0"/>
    <n v="0"/>
    <x v="0"/>
    <x v="0"/>
    <x v="0"/>
  </r>
  <r>
    <x v="6247"/>
    <d v="2019-02-03T00:00:00"/>
    <x v="919"/>
    <x v="45"/>
    <x v="0"/>
    <x v="1"/>
    <x v="1"/>
    <x v="5"/>
    <x v="0"/>
    <x v="0"/>
    <x v="0"/>
    <x v="1"/>
    <n v="1"/>
    <n v="1"/>
    <n v="0"/>
    <x v="343"/>
    <n v="0"/>
    <n v="0"/>
    <x v="1"/>
    <n v="0"/>
    <x v="0"/>
    <x v="0"/>
    <x v="0"/>
  </r>
  <r>
    <x v="6248"/>
    <d v="2019-03-03T00:00:00"/>
    <x v="933"/>
    <x v="35"/>
    <x v="1"/>
    <x v="1"/>
    <x v="1"/>
    <x v="2"/>
    <x v="0"/>
    <x v="0"/>
    <x v="0"/>
    <x v="0"/>
    <n v="1"/>
    <n v="0"/>
    <n v="0"/>
    <x v="883"/>
    <n v="0"/>
    <n v="0"/>
    <x v="1"/>
    <n v="0"/>
    <x v="0"/>
    <x v="0"/>
    <x v="0"/>
  </r>
  <r>
    <x v="6249"/>
    <d v="2019-03-03T00:00:00"/>
    <x v="923"/>
    <x v="0"/>
    <x v="0"/>
    <x v="0"/>
    <x v="0"/>
    <x v="3"/>
    <x v="0"/>
    <x v="0"/>
    <x v="0"/>
    <x v="1"/>
    <n v="0"/>
    <n v="1"/>
    <n v="0"/>
    <x v="338"/>
    <n v="0"/>
    <n v="1"/>
    <x v="1"/>
    <n v="0"/>
    <x v="0"/>
    <x v="0"/>
    <x v="0"/>
  </r>
  <r>
    <x v="6250"/>
    <d v="2019-03-03T00:00:00"/>
    <x v="923"/>
    <x v="0"/>
    <x v="0"/>
    <x v="0"/>
    <x v="0"/>
    <x v="3"/>
    <x v="0"/>
    <x v="0"/>
    <x v="0"/>
    <x v="1"/>
    <n v="0"/>
    <n v="1"/>
    <n v="0"/>
    <x v="338"/>
    <n v="0"/>
    <n v="1"/>
    <x v="1"/>
    <n v="0"/>
    <x v="0"/>
    <x v="0"/>
    <x v="0"/>
  </r>
  <r>
    <x v="6251"/>
    <d v="2019-03-03T00:00:00"/>
    <x v="931"/>
    <x v="4"/>
    <x v="0"/>
    <x v="0"/>
    <x v="0"/>
    <x v="19"/>
    <x v="0"/>
    <x v="0"/>
    <x v="0"/>
    <x v="1"/>
    <n v="1"/>
    <n v="1"/>
    <n v="0"/>
    <x v="863"/>
    <n v="0"/>
    <n v="1"/>
    <x v="0"/>
    <n v="0"/>
    <x v="0"/>
    <x v="0"/>
    <x v="0"/>
  </r>
  <r>
    <x v="6252"/>
    <d v="2019-03-03T00:00:00"/>
    <x v="931"/>
    <x v="22"/>
    <x v="1"/>
    <x v="1"/>
    <x v="0"/>
    <x v="19"/>
    <x v="0"/>
    <x v="0"/>
    <x v="0"/>
    <x v="1"/>
    <n v="0"/>
    <n v="1"/>
    <n v="0"/>
    <x v="922"/>
    <n v="0"/>
    <n v="1"/>
    <x v="0"/>
    <n v="0"/>
    <x v="0"/>
    <x v="0"/>
    <x v="0"/>
  </r>
  <r>
    <x v="6253"/>
    <d v="2019-03-03T00:00:00"/>
    <x v="923"/>
    <x v="18"/>
    <x v="0"/>
    <x v="1"/>
    <x v="0"/>
    <x v="3"/>
    <x v="0"/>
    <x v="0"/>
    <x v="0"/>
    <x v="1"/>
    <n v="1"/>
    <n v="1"/>
    <n v="0"/>
    <x v="90"/>
    <n v="1"/>
    <n v="1"/>
    <x v="1"/>
    <n v="0"/>
    <x v="0"/>
    <x v="0"/>
    <x v="0"/>
  </r>
  <r>
    <x v="6254"/>
    <d v="2019-03-03T00:00:00"/>
    <x v="910"/>
    <x v="68"/>
    <x v="0"/>
    <x v="1"/>
    <x v="0"/>
    <x v="13"/>
    <x v="0"/>
    <x v="0"/>
    <x v="0"/>
    <x v="0"/>
    <n v="1"/>
    <n v="1"/>
    <n v="0"/>
    <x v="401"/>
    <n v="0"/>
    <n v="1"/>
    <x v="0"/>
    <n v="0"/>
    <x v="0"/>
    <x v="0"/>
    <x v="0"/>
  </r>
  <r>
    <x v="6255"/>
    <d v="2019-03-03T00:00:00"/>
    <x v="911"/>
    <x v="9"/>
    <x v="0"/>
    <x v="1"/>
    <x v="0"/>
    <x v="7"/>
    <x v="2"/>
    <x v="0"/>
    <x v="0"/>
    <x v="1"/>
    <n v="0"/>
    <n v="0"/>
    <n v="0"/>
    <x v="213"/>
    <n v="0"/>
    <n v="1"/>
    <x v="0"/>
    <n v="0"/>
    <x v="0"/>
    <x v="0"/>
    <x v="0"/>
  </r>
  <r>
    <x v="6256"/>
    <d v="2019-03-03T00:00:00"/>
    <x v="931"/>
    <x v="45"/>
    <x v="0"/>
    <x v="0"/>
    <x v="0"/>
    <x v="19"/>
    <x v="0"/>
    <x v="0"/>
    <x v="0"/>
    <x v="1"/>
    <n v="0"/>
    <n v="1"/>
    <n v="0"/>
    <x v="220"/>
    <n v="0"/>
    <n v="0"/>
    <x v="0"/>
    <n v="1"/>
    <x v="0"/>
    <x v="0"/>
    <x v="0"/>
  </r>
  <r>
    <x v="6257"/>
    <d v="2019-03-03T00:00:00"/>
    <x v="927"/>
    <x v="14"/>
    <x v="0"/>
    <x v="1"/>
    <x v="0"/>
    <x v="0"/>
    <x v="2"/>
    <x v="0"/>
    <x v="0"/>
    <x v="1"/>
    <n v="0"/>
    <n v="0"/>
    <n v="0"/>
    <x v="721"/>
    <n v="0"/>
    <n v="0"/>
    <x v="0"/>
    <n v="0"/>
    <x v="0"/>
    <x v="0"/>
    <x v="0"/>
  </r>
  <r>
    <x v="6258"/>
    <d v="2019-03-03T00:00:00"/>
    <x v="928"/>
    <x v="31"/>
    <x v="0"/>
    <x v="1"/>
    <x v="0"/>
    <x v="9"/>
    <x v="0"/>
    <x v="0"/>
    <x v="0"/>
    <x v="1"/>
    <n v="0"/>
    <n v="0"/>
    <n v="1"/>
    <x v="415"/>
    <n v="0"/>
    <n v="0"/>
    <x v="1"/>
    <n v="1"/>
    <x v="0"/>
    <x v="1"/>
    <x v="0"/>
  </r>
  <r>
    <x v="6259"/>
    <d v="2019-03-03T00:00:00"/>
    <x v="931"/>
    <x v="41"/>
    <x v="1"/>
    <x v="1"/>
    <x v="0"/>
    <x v="19"/>
    <x v="0"/>
    <x v="0"/>
    <x v="0"/>
    <x v="1"/>
    <n v="0"/>
    <n v="0"/>
    <n v="0"/>
    <x v="50"/>
    <n v="0"/>
    <n v="0"/>
    <x v="0"/>
    <n v="1"/>
    <x v="0"/>
    <x v="0"/>
    <x v="0"/>
  </r>
  <r>
    <x v="6260"/>
    <d v="2019-03-03T00:00:00"/>
    <x v="931"/>
    <x v="2"/>
    <x v="0"/>
    <x v="1"/>
    <x v="1"/>
    <x v="19"/>
    <x v="0"/>
    <x v="0"/>
    <x v="0"/>
    <x v="1"/>
    <n v="1"/>
    <n v="1"/>
    <n v="1"/>
    <x v="1236"/>
    <n v="0"/>
    <n v="0"/>
    <x v="1"/>
    <n v="1"/>
    <x v="0"/>
    <x v="0"/>
    <x v="0"/>
  </r>
  <r>
    <x v="6261"/>
    <d v="2019-03-03T00:00:00"/>
    <x v="922"/>
    <x v="22"/>
    <x v="0"/>
    <x v="1"/>
    <x v="1"/>
    <x v="10"/>
    <x v="0"/>
    <x v="0"/>
    <x v="0"/>
    <x v="1"/>
    <n v="1"/>
    <n v="1"/>
    <n v="1"/>
    <x v="137"/>
    <n v="1"/>
    <n v="0"/>
    <x v="0"/>
    <n v="1"/>
    <x v="0"/>
    <x v="0"/>
    <x v="0"/>
  </r>
  <r>
    <x v="6262"/>
    <d v="2019-04-03T00:00:00"/>
    <x v="910"/>
    <x v="14"/>
    <x v="0"/>
    <x v="1"/>
    <x v="0"/>
    <x v="9"/>
    <x v="0"/>
    <x v="0"/>
    <x v="0"/>
    <x v="1"/>
    <n v="1"/>
    <n v="1"/>
    <n v="0"/>
    <x v="875"/>
    <n v="0"/>
    <n v="1"/>
    <x v="0"/>
    <n v="0"/>
    <x v="0"/>
    <x v="0"/>
    <x v="0"/>
  </r>
  <r>
    <x v="6263"/>
    <d v="2019-03-04T00:00:00"/>
    <x v="934"/>
    <x v="5"/>
    <x v="1"/>
    <x v="1"/>
    <x v="0"/>
    <x v="5"/>
    <x v="1"/>
    <x v="0"/>
    <x v="0"/>
    <x v="1"/>
    <n v="0"/>
    <n v="1"/>
    <n v="0"/>
    <x v="637"/>
    <n v="0"/>
    <n v="1"/>
    <x v="1"/>
    <n v="0"/>
    <x v="0"/>
    <x v="0"/>
    <x v="0"/>
  </r>
  <r>
    <x v="6264"/>
    <d v="2019-04-03T00:00:00"/>
    <x v="885"/>
    <x v="18"/>
    <x v="0"/>
    <x v="1"/>
    <x v="0"/>
    <x v="13"/>
    <x v="0"/>
    <x v="0"/>
    <x v="0"/>
    <x v="1"/>
    <n v="1"/>
    <n v="1"/>
    <n v="0"/>
    <x v="223"/>
    <n v="1"/>
    <n v="1"/>
    <x v="0"/>
    <n v="1"/>
    <x v="0"/>
    <x v="0"/>
    <x v="0"/>
  </r>
  <r>
    <x v="6265"/>
    <d v="2019-04-03T00:00:00"/>
    <x v="885"/>
    <x v="18"/>
    <x v="0"/>
    <x v="1"/>
    <x v="0"/>
    <x v="13"/>
    <x v="0"/>
    <x v="0"/>
    <x v="0"/>
    <x v="1"/>
    <n v="1"/>
    <n v="1"/>
    <n v="0"/>
    <x v="223"/>
    <n v="1"/>
    <n v="1"/>
    <x v="0"/>
    <n v="1"/>
    <x v="0"/>
    <x v="0"/>
    <x v="0"/>
  </r>
  <r>
    <x v="6266"/>
    <d v="2019-04-03T00:00:00"/>
    <x v="928"/>
    <x v="7"/>
    <x v="0"/>
    <x v="1"/>
    <x v="1"/>
    <x v="19"/>
    <x v="0"/>
    <x v="0"/>
    <x v="0"/>
    <x v="1"/>
    <n v="1"/>
    <n v="1"/>
    <n v="0"/>
    <x v="964"/>
    <n v="0"/>
    <n v="1"/>
    <x v="1"/>
    <n v="0"/>
    <x v="0"/>
    <x v="0"/>
    <x v="0"/>
  </r>
  <r>
    <x v="6267"/>
    <d v="2019-04-03T00:00:00"/>
    <x v="928"/>
    <x v="7"/>
    <x v="0"/>
    <x v="1"/>
    <x v="1"/>
    <x v="19"/>
    <x v="0"/>
    <x v="0"/>
    <x v="0"/>
    <x v="1"/>
    <n v="1"/>
    <n v="1"/>
    <n v="0"/>
    <x v="964"/>
    <n v="0"/>
    <n v="1"/>
    <x v="1"/>
    <n v="0"/>
    <x v="0"/>
    <x v="0"/>
    <x v="0"/>
  </r>
  <r>
    <x v="6268"/>
    <d v="2019-04-03T00:00:00"/>
    <x v="923"/>
    <x v="25"/>
    <x v="0"/>
    <x v="1"/>
    <x v="1"/>
    <x v="10"/>
    <x v="0"/>
    <x v="0"/>
    <x v="0"/>
    <x v="1"/>
    <n v="0"/>
    <n v="1"/>
    <n v="0"/>
    <x v="283"/>
    <n v="1"/>
    <n v="1"/>
    <x v="1"/>
    <n v="0"/>
    <x v="0"/>
    <x v="0"/>
    <x v="0"/>
  </r>
  <r>
    <x v="6269"/>
    <d v="2019-04-03T00:00:00"/>
    <x v="885"/>
    <x v="18"/>
    <x v="1"/>
    <x v="0"/>
    <x v="0"/>
    <x v="13"/>
    <x v="0"/>
    <x v="0"/>
    <x v="0"/>
    <x v="1"/>
    <n v="0"/>
    <n v="0"/>
    <n v="0"/>
    <x v="620"/>
    <n v="1"/>
    <n v="0"/>
    <x v="0"/>
    <n v="0"/>
    <x v="0"/>
    <x v="0"/>
    <x v="0"/>
  </r>
  <r>
    <x v="6270"/>
    <d v="2019-04-03T00:00:00"/>
    <x v="885"/>
    <x v="18"/>
    <x v="1"/>
    <x v="0"/>
    <x v="0"/>
    <x v="13"/>
    <x v="0"/>
    <x v="0"/>
    <x v="0"/>
    <x v="1"/>
    <n v="0"/>
    <n v="0"/>
    <n v="0"/>
    <x v="620"/>
    <n v="1"/>
    <n v="0"/>
    <x v="0"/>
    <n v="0"/>
    <x v="0"/>
    <x v="0"/>
    <x v="0"/>
  </r>
  <r>
    <x v="6271"/>
    <d v="2019-04-03T00:00:00"/>
    <x v="922"/>
    <x v="60"/>
    <x v="0"/>
    <x v="1"/>
    <x v="0"/>
    <x v="7"/>
    <x v="0"/>
    <x v="0"/>
    <x v="0"/>
    <x v="1"/>
    <n v="0"/>
    <n v="1"/>
    <n v="0"/>
    <x v="661"/>
    <n v="0"/>
    <n v="0"/>
    <x v="1"/>
    <n v="1"/>
    <x v="0"/>
    <x v="0"/>
    <x v="0"/>
  </r>
  <r>
    <x v="6272"/>
    <d v="2019-03-04T00:00:00"/>
    <x v="935"/>
    <x v="38"/>
    <x v="1"/>
    <x v="1"/>
    <x v="0"/>
    <x v="9"/>
    <x v="1"/>
    <x v="0"/>
    <x v="0"/>
    <x v="0"/>
    <n v="1"/>
    <n v="0"/>
    <n v="0"/>
    <x v="766"/>
    <n v="1"/>
    <n v="0"/>
    <x v="1"/>
    <n v="0"/>
    <x v="1"/>
    <x v="0"/>
    <x v="0"/>
  </r>
  <r>
    <x v="6273"/>
    <d v="2019-04-03T00:00:00"/>
    <x v="928"/>
    <x v="8"/>
    <x v="0"/>
    <x v="1"/>
    <x v="0"/>
    <x v="19"/>
    <x v="0"/>
    <x v="0"/>
    <x v="0"/>
    <x v="0"/>
    <n v="1"/>
    <n v="1"/>
    <n v="0"/>
    <x v="1076"/>
    <n v="1"/>
    <n v="0"/>
    <x v="0"/>
    <n v="0"/>
    <x v="0"/>
    <x v="0"/>
    <x v="0"/>
  </r>
  <r>
    <x v="6274"/>
    <d v="2019-04-03T00:00:00"/>
    <x v="911"/>
    <x v="44"/>
    <x v="1"/>
    <x v="1"/>
    <x v="0"/>
    <x v="0"/>
    <x v="0"/>
    <x v="0"/>
    <x v="0"/>
    <x v="1"/>
    <n v="0"/>
    <n v="0"/>
    <n v="0"/>
    <x v="33"/>
    <n v="1"/>
    <n v="0"/>
    <x v="1"/>
    <n v="0"/>
    <x v="0"/>
    <x v="0"/>
    <x v="0"/>
  </r>
  <r>
    <x v="6275"/>
    <d v="2019-04-03T00:00:00"/>
    <x v="932"/>
    <x v="76"/>
    <x v="0"/>
    <x v="1"/>
    <x v="0"/>
    <x v="11"/>
    <x v="0"/>
    <x v="0"/>
    <x v="0"/>
    <x v="1"/>
    <n v="0"/>
    <n v="0"/>
    <n v="0"/>
    <x v="390"/>
    <n v="0"/>
    <n v="0"/>
    <x v="1"/>
    <n v="0"/>
    <x v="0"/>
    <x v="0"/>
    <x v="0"/>
  </r>
  <r>
    <x v="6276"/>
    <d v="2019-04-03T00:00:00"/>
    <x v="932"/>
    <x v="76"/>
    <x v="0"/>
    <x v="1"/>
    <x v="0"/>
    <x v="11"/>
    <x v="0"/>
    <x v="0"/>
    <x v="0"/>
    <x v="1"/>
    <n v="0"/>
    <n v="0"/>
    <n v="0"/>
    <x v="390"/>
    <n v="0"/>
    <n v="0"/>
    <x v="1"/>
    <n v="0"/>
    <x v="0"/>
    <x v="0"/>
    <x v="0"/>
  </r>
  <r>
    <x v="6277"/>
    <d v="2019-04-03T00:00:00"/>
    <x v="910"/>
    <x v="36"/>
    <x v="0"/>
    <x v="1"/>
    <x v="1"/>
    <x v="9"/>
    <x v="0"/>
    <x v="0"/>
    <x v="0"/>
    <x v="1"/>
    <n v="1"/>
    <n v="1"/>
    <n v="0"/>
    <x v="560"/>
    <n v="0"/>
    <n v="0"/>
    <x v="1"/>
    <n v="0"/>
    <x v="0"/>
    <x v="0"/>
    <x v="0"/>
  </r>
  <r>
    <x v="6278"/>
    <d v="2019-04-03T00:00:00"/>
    <x v="936"/>
    <x v="9"/>
    <x v="0"/>
    <x v="1"/>
    <x v="1"/>
    <x v="21"/>
    <x v="0"/>
    <x v="0"/>
    <x v="0"/>
    <x v="1"/>
    <n v="0"/>
    <n v="0"/>
    <n v="0"/>
    <x v="329"/>
    <n v="0"/>
    <n v="0"/>
    <x v="1"/>
    <n v="0"/>
    <x v="0"/>
    <x v="0"/>
    <x v="0"/>
  </r>
  <r>
    <x v="6279"/>
    <d v="2019-04-03T00:00:00"/>
    <x v="936"/>
    <x v="9"/>
    <x v="0"/>
    <x v="1"/>
    <x v="1"/>
    <x v="21"/>
    <x v="0"/>
    <x v="0"/>
    <x v="0"/>
    <x v="1"/>
    <n v="0"/>
    <n v="0"/>
    <n v="0"/>
    <x v="329"/>
    <n v="0"/>
    <n v="0"/>
    <x v="1"/>
    <n v="0"/>
    <x v="0"/>
    <x v="0"/>
    <x v="0"/>
  </r>
  <r>
    <x v="6280"/>
    <d v="2019-05-03T00:00:00"/>
    <x v="931"/>
    <x v="29"/>
    <x v="0"/>
    <x v="1"/>
    <x v="0"/>
    <x v="10"/>
    <x v="0"/>
    <x v="0"/>
    <x v="0"/>
    <x v="1"/>
    <n v="0"/>
    <n v="1"/>
    <n v="0"/>
    <x v="680"/>
    <n v="0"/>
    <n v="1"/>
    <x v="1"/>
    <n v="0"/>
    <x v="0"/>
    <x v="0"/>
    <x v="0"/>
  </r>
  <r>
    <x v="6281"/>
    <d v="2019-05-03T00:00:00"/>
    <x v="931"/>
    <x v="26"/>
    <x v="0"/>
    <x v="1"/>
    <x v="0"/>
    <x v="10"/>
    <x v="0"/>
    <x v="0"/>
    <x v="0"/>
    <x v="1"/>
    <n v="1"/>
    <n v="1"/>
    <n v="0"/>
    <x v="98"/>
    <n v="1"/>
    <n v="1"/>
    <x v="0"/>
    <n v="0"/>
    <x v="0"/>
    <x v="0"/>
    <x v="0"/>
  </r>
  <r>
    <x v="6282"/>
    <d v="2019-05-03T00:00:00"/>
    <x v="931"/>
    <x v="26"/>
    <x v="0"/>
    <x v="1"/>
    <x v="0"/>
    <x v="10"/>
    <x v="0"/>
    <x v="0"/>
    <x v="0"/>
    <x v="1"/>
    <n v="1"/>
    <n v="1"/>
    <n v="0"/>
    <x v="98"/>
    <n v="1"/>
    <n v="1"/>
    <x v="0"/>
    <n v="0"/>
    <x v="0"/>
    <x v="0"/>
    <x v="0"/>
  </r>
  <r>
    <x v="6283"/>
    <d v="2019-05-03T00:00:00"/>
    <x v="911"/>
    <x v="27"/>
    <x v="0"/>
    <x v="1"/>
    <x v="0"/>
    <x v="5"/>
    <x v="2"/>
    <x v="0"/>
    <x v="1"/>
    <x v="1"/>
    <n v="1"/>
    <n v="1"/>
    <n v="0"/>
    <x v="10"/>
    <n v="0"/>
    <n v="1"/>
    <x v="1"/>
    <n v="0"/>
    <x v="0"/>
    <x v="0"/>
    <x v="1"/>
  </r>
  <r>
    <x v="6284"/>
    <d v="2019-03-05T00:00:00"/>
    <x v="937"/>
    <x v="50"/>
    <x v="1"/>
    <x v="1"/>
    <x v="0"/>
    <x v="8"/>
    <x v="1"/>
    <x v="0"/>
    <x v="0"/>
    <x v="1"/>
    <n v="1"/>
    <n v="0"/>
    <n v="1"/>
    <x v="1120"/>
    <n v="1"/>
    <n v="1"/>
    <x v="1"/>
    <n v="1"/>
    <x v="1"/>
    <x v="0"/>
    <x v="0"/>
  </r>
  <r>
    <x v="6285"/>
    <d v="2019-05-03T00:00:00"/>
    <x v="932"/>
    <x v="36"/>
    <x v="1"/>
    <x v="1"/>
    <x v="1"/>
    <x v="8"/>
    <x v="2"/>
    <x v="0"/>
    <x v="0"/>
    <x v="1"/>
    <n v="0"/>
    <n v="0"/>
    <n v="1"/>
    <x v="700"/>
    <n v="0"/>
    <n v="1"/>
    <x v="0"/>
    <n v="1"/>
    <x v="0"/>
    <x v="0"/>
    <x v="0"/>
  </r>
  <r>
    <x v="6286"/>
    <d v="2019-05-03T00:00:00"/>
    <x v="931"/>
    <x v="35"/>
    <x v="1"/>
    <x v="1"/>
    <x v="1"/>
    <x v="10"/>
    <x v="0"/>
    <x v="0"/>
    <x v="0"/>
    <x v="1"/>
    <n v="0"/>
    <n v="0"/>
    <n v="0"/>
    <x v="363"/>
    <n v="0"/>
    <n v="1"/>
    <x v="1"/>
    <n v="0"/>
    <x v="0"/>
    <x v="0"/>
    <x v="0"/>
  </r>
  <r>
    <x v="6287"/>
    <d v="2019-05-03T00:00:00"/>
    <x v="931"/>
    <x v="35"/>
    <x v="1"/>
    <x v="1"/>
    <x v="1"/>
    <x v="10"/>
    <x v="0"/>
    <x v="0"/>
    <x v="0"/>
    <x v="1"/>
    <n v="0"/>
    <n v="0"/>
    <n v="0"/>
    <x v="363"/>
    <n v="0"/>
    <n v="1"/>
    <x v="1"/>
    <n v="0"/>
    <x v="0"/>
    <x v="0"/>
    <x v="0"/>
  </r>
  <r>
    <x v="6288"/>
    <d v="2019-05-03T00:00:00"/>
    <x v="938"/>
    <x v="2"/>
    <x v="0"/>
    <x v="0"/>
    <x v="0"/>
    <x v="15"/>
    <x v="0"/>
    <x v="0"/>
    <x v="0"/>
    <x v="1"/>
    <n v="1"/>
    <n v="1"/>
    <n v="1"/>
    <x v="1137"/>
    <n v="1"/>
    <n v="0"/>
    <x v="0"/>
    <n v="1"/>
    <x v="0"/>
    <x v="0"/>
    <x v="0"/>
  </r>
  <r>
    <x v="6289"/>
    <d v="2019-05-03T00:00:00"/>
    <x v="938"/>
    <x v="2"/>
    <x v="0"/>
    <x v="0"/>
    <x v="0"/>
    <x v="15"/>
    <x v="0"/>
    <x v="0"/>
    <x v="0"/>
    <x v="1"/>
    <n v="1"/>
    <n v="1"/>
    <n v="1"/>
    <x v="1137"/>
    <n v="1"/>
    <n v="0"/>
    <x v="0"/>
    <n v="1"/>
    <x v="0"/>
    <x v="0"/>
    <x v="0"/>
  </r>
  <r>
    <x v="6290"/>
    <d v="2019-05-03T00:00:00"/>
    <x v="939"/>
    <x v="32"/>
    <x v="1"/>
    <x v="0"/>
    <x v="0"/>
    <x v="28"/>
    <x v="0"/>
    <x v="0"/>
    <x v="0"/>
    <x v="1"/>
    <n v="1"/>
    <n v="1"/>
    <n v="0"/>
    <x v="631"/>
    <n v="0"/>
    <n v="0"/>
    <x v="1"/>
    <n v="0"/>
    <x v="0"/>
    <x v="0"/>
    <x v="0"/>
  </r>
  <r>
    <x v="6291"/>
    <d v="2019-05-03T00:00:00"/>
    <x v="939"/>
    <x v="32"/>
    <x v="1"/>
    <x v="0"/>
    <x v="0"/>
    <x v="28"/>
    <x v="0"/>
    <x v="0"/>
    <x v="0"/>
    <x v="1"/>
    <n v="1"/>
    <n v="1"/>
    <n v="0"/>
    <x v="631"/>
    <n v="0"/>
    <n v="0"/>
    <x v="1"/>
    <n v="0"/>
    <x v="0"/>
    <x v="0"/>
    <x v="0"/>
  </r>
  <r>
    <x v="6292"/>
    <d v="2019-05-03T00:00:00"/>
    <x v="928"/>
    <x v="60"/>
    <x v="0"/>
    <x v="1"/>
    <x v="0"/>
    <x v="3"/>
    <x v="0"/>
    <x v="0"/>
    <x v="0"/>
    <x v="1"/>
    <n v="0"/>
    <n v="1"/>
    <n v="1"/>
    <x v="93"/>
    <n v="1"/>
    <n v="0"/>
    <x v="0"/>
    <n v="1"/>
    <x v="0"/>
    <x v="0"/>
    <x v="0"/>
  </r>
  <r>
    <x v="6293"/>
    <d v="2019-05-03T00:00:00"/>
    <x v="922"/>
    <x v="24"/>
    <x v="1"/>
    <x v="1"/>
    <x v="0"/>
    <x v="0"/>
    <x v="0"/>
    <x v="0"/>
    <x v="0"/>
    <x v="1"/>
    <n v="0"/>
    <n v="0"/>
    <n v="0"/>
    <x v="10"/>
    <n v="0"/>
    <n v="0"/>
    <x v="1"/>
    <n v="0"/>
    <x v="0"/>
    <x v="0"/>
    <x v="0"/>
  </r>
  <r>
    <x v="6294"/>
    <d v="2019-05-03T00:00:00"/>
    <x v="911"/>
    <x v="30"/>
    <x v="0"/>
    <x v="1"/>
    <x v="0"/>
    <x v="5"/>
    <x v="0"/>
    <x v="0"/>
    <x v="0"/>
    <x v="1"/>
    <n v="1"/>
    <n v="1"/>
    <n v="0"/>
    <x v="10"/>
    <n v="0"/>
    <n v="0"/>
    <x v="1"/>
    <n v="0"/>
    <x v="0"/>
    <x v="0"/>
    <x v="0"/>
  </r>
  <r>
    <x v="6295"/>
    <d v="2019-05-03T00:00:00"/>
    <x v="880"/>
    <x v="30"/>
    <x v="1"/>
    <x v="1"/>
    <x v="0"/>
    <x v="11"/>
    <x v="0"/>
    <x v="0"/>
    <x v="0"/>
    <x v="1"/>
    <n v="1"/>
    <n v="1"/>
    <n v="0"/>
    <x v="109"/>
    <n v="1"/>
    <n v="0"/>
    <x v="0"/>
    <n v="0"/>
    <x v="0"/>
    <x v="0"/>
    <x v="0"/>
  </r>
  <r>
    <x v="6296"/>
    <d v="2019-05-03T00:00:00"/>
    <x v="932"/>
    <x v="60"/>
    <x v="0"/>
    <x v="1"/>
    <x v="0"/>
    <x v="8"/>
    <x v="0"/>
    <x v="0"/>
    <x v="0"/>
    <x v="1"/>
    <n v="0"/>
    <n v="0"/>
    <n v="0"/>
    <x v="10"/>
    <n v="0"/>
    <n v="0"/>
    <x v="1"/>
    <n v="0"/>
    <x v="0"/>
    <x v="0"/>
    <x v="0"/>
  </r>
  <r>
    <x v="6297"/>
    <d v="2019-05-03T00:00:00"/>
    <x v="880"/>
    <x v="42"/>
    <x v="1"/>
    <x v="1"/>
    <x v="0"/>
    <x v="11"/>
    <x v="2"/>
    <x v="0"/>
    <x v="0"/>
    <x v="1"/>
    <n v="1"/>
    <n v="1"/>
    <n v="0"/>
    <x v="401"/>
    <n v="0"/>
    <n v="0"/>
    <x v="0"/>
    <n v="1"/>
    <x v="0"/>
    <x v="0"/>
    <x v="0"/>
  </r>
  <r>
    <x v="6298"/>
    <d v="2019-06-03T00:00:00"/>
    <x v="912"/>
    <x v="18"/>
    <x v="1"/>
    <x v="1"/>
    <x v="0"/>
    <x v="9"/>
    <x v="0"/>
    <x v="0"/>
    <x v="0"/>
    <x v="0"/>
    <n v="1"/>
    <n v="1"/>
    <n v="0"/>
    <x v="580"/>
    <n v="1"/>
    <n v="1"/>
    <x v="1"/>
    <n v="0"/>
    <x v="0"/>
    <x v="0"/>
    <x v="0"/>
  </r>
  <r>
    <x v="6299"/>
    <d v="2019-03-06T00:00:00"/>
    <x v="935"/>
    <x v="14"/>
    <x v="1"/>
    <x v="1"/>
    <x v="0"/>
    <x v="3"/>
    <x v="1"/>
    <x v="0"/>
    <x v="0"/>
    <x v="0"/>
    <n v="0"/>
    <n v="0"/>
    <n v="0"/>
    <x v="417"/>
    <n v="0"/>
    <n v="1"/>
    <x v="0"/>
    <n v="0"/>
    <x v="1"/>
    <x v="0"/>
    <x v="0"/>
  </r>
  <r>
    <x v="6300"/>
    <d v="2019-06-03T00:00:00"/>
    <x v="928"/>
    <x v="13"/>
    <x v="0"/>
    <x v="1"/>
    <x v="1"/>
    <x v="10"/>
    <x v="0"/>
    <x v="0"/>
    <x v="0"/>
    <x v="1"/>
    <n v="1"/>
    <n v="1"/>
    <n v="1"/>
    <x v="261"/>
    <n v="1"/>
    <n v="1"/>
    <x v="0"/>
    <n v="1"/>
    <x v="0"/>
    <x v="0"/>
    <x v="0"/>
  </r>
  <r>
    <x v="6301"/>
    <d v="2019-06-03T00:00:00"/>
    <x v="940"/>
    <x v="12"/>
    <x v="0"/>
    <x v="0"/>
    <x v="0"/>
    <x v="11"/>
    <x v="2"/>
    <x v="0"/>
    <x v="0"/>
    <x v="1"/>
    <n v="1"/>
    <n v="1"/>
    <n v="1"/>
    <x v="902"/>
    <n v="0"/>
    <n v="0"/>
    <x v="0"/>
    <n v="1"/>
    <x v="0"/>
    <x v="0"/>
    <x v="0"/>
  </r>
  <r>
    <x v="6302"/>
    <d v="2019-06-03T00:00:00"/>
    <x v="910"/>
    <x v="22"/>
    <x v="1"/>
    <x v="1"/>
    <x v="0"/>
    <x v="3"/>
    <x v="0"/>
    <x v="0"/>
    <x v="0"/>
    <x v="1"/>
    <n v="1"/>
    <n v="1"/>
    <n v="0"/>
    <x v="392"/>
    <n v="0"/>
    <n v="0"/>
    <x v="0"/>
    <n v="1"/>
    <x v="0"/>
    <x v="0"/>
    <x v="0"/>
  </r>
  <r>
    <x v="6303"/>
    <d v="2019-06-03T00:00:00"/>
    <x v="910"/>
    <x v="30"/>
    <x v="0"/>
    <x v="1"/>
    <x v="0"/>
    <x v="3"/>
    <x v="0"/>
    <x v="0"/>
    <x v="0"/>
    <x v="1"/>
    <n v="1"/>
    <n v="1"/>
    <n v="0"/>
    <x v="996"/>
    <n v="0"/>
    <n v="0"/>
    <x v="0"/>
    <n v="0"/>
    <x v="0"/>
    <x v="0"/>
    <x v="0"/>
  </r>
  <r>
    <x v="6304"/>
    <d v="2019-06-03T00:00:00"/>
    <x v="931"/>
    <x v="21"/>
    <x v="0"/>
    <x v="0"/>
    <x v="1"/>
    <x v="7"/>
    <x v="0"/>
    <x v="0"/>
    <x v="0"/>
    <x v="1"/>
    <n v="0"/>
    <n v="1"/>
    <n v="0"/>
    <x v="42"/>
    <n v="0"/>
    <n v="0"/>
    <x v="0"/>
    <n v="1"/>
    <x v="0"/>
    <x v="0"/>
    <x v="0"/>
  </r>
  <r>
    <x v="6305"/>
    <d v="2019-06-03T00:00:00"/>
    <x v="912"/>
    <x v="15"/>
    <x v="1"/>
    <x v="1"/>
    <x v="1"/>
    <x v="9"/>
    <x v="0"/>
    <x v="0"/>
    <x v="0"/>
    <x v="1"/>
    <n v="1"/>
    <n v="1"/>
    <n v="0"/>
    <x v="471"/>
    <n v="0"/>
    <n v="0"/>
    <x v="1"/>
    <n v="0"/>
    <x v="0"/>
    <x v="1"/>
    <x v="0"/>
  </r>
  <r>
    <x v="6306"/>
    <d v="2019-06-03T00:00:00"/>
    <x v="932"/>
    <x v="16"/>
    <x v="0"/>
    <x v="1"/>
    <x v="1"/>
    <x v="2"/>
    <x v="0"/>
    <x v="0"/>
    <x v="0"/>
    <x v="1"/>
    <n v="0"/>
    <n v="1"/>
    <n v="0"/>
    <x v="1133"/>
    <n v="0"/>
    <n v="0"/>
    <x v="0"/>
    <n v="0"/>
    <x v="0"/>
    <x v="0"/>
    <x v="0"/>
  </r>
  <r>
    <x v="6307"/>
    <d v="2019-07-03T00:00:00"/>
    <x v="936"/>
    <x v="33"/>
    <x v="0"/>
    <x v="0"/>
    <x v="0"/>
    <x v="20"/>
    <x v="0"/>
    <x v="0"/>
    <x v="0"/>
    <x v="0"/>
    <n v="1"/>
    <n v="1"/>
    <n v="1"/>
    <x v="261"/>
    <n v="1"/>
    <n v="1"/>
    <x v="0"/>
    <n v="1"/>
    <x v="0"/>
    <x v="0"/>
    <x v="0"/>
  </r>
  <r>
    <x v="6308"/>
    <d v="2019-07-03T00:00:00"/>
    <x v="910"/>
    <x v="9"/>
    <x v="0"/>
    <x v="0"/>
    <x v="0"/>
    <x v="10"/>
    <x v="2"/>
    <x v="0"/>
    <x v="0"/>
    <x v="1"/>
    <n v="0"/>
    <n v="1"/>
    <n v="0"/>
    <x v="922"/>
    <n v="0"/>
    <n v="1"/>
    <x v="0"/>
    <n v="0"/>
    <x v="0"/>
    <x v="0"/>
    <x v="0"/>
  </r>
  <r>
    <x v="6309"/>
    <d v="2019-07-03T00:00:00"/>
    <x v="931"/>
    <x v="14"/>
    <x v="0"/>
    <x v="1"/>
    <x v="0"/>
    <x v="0"/>
    <x v="0"/>
    <x v="0"/>
    <x v="0"/>
    <x v="1"/>
    <n v="1"/>
    <n v="1"/>
    <n v="0"/>
    <x v="788"/>
    <n v="0"/>
    <n v="1"/>
    <x v="1"/>
    <n v="0"/>
    <x v="0"/>
    <x v="0"/>
    <x v="0"/>
  </r>
  <r>
    <x v="6310"/>
    <d v="2019-07-03T00:00:00"/>
    <x v="931"/>
    <x v="14"/>
    <x v="0"/>
    <x v="1"/>
    <x v="0"/>
    <x v="0"/>
    <x v="0"/>
    <x v="0"/>
    <x v="0"/>
    <x v="1"/>
    <n v="1"/>
    <n v="1"/>
    <n v="0"/>
    <x v="788"/>
    <n v="0"/>
    <n v="1"/>
    <x v="1"/>
    <n v="0"/>
    <x v="0"/>
    <x v="0"/>
    <x v="0"/>
  </r>
  <r>
    <x v="6311"/>
    <d v="2019-07-03T00:00:00"/>
    <x v="910"/>
    <x v="16"/>
    <x v="0"/>
    <x v="1"/>
    <x v="0"/>
    <x v="10"/>
    <x v="0"/>
    <x v="0"/>
    <x v="0"/>
    <x v="1"/>
    <n v="1"/>
    <n v="1"/>
    <n v="0"/>
    <x v="865"/>
    <n v="0"/>
    <n v="1"/>
    <x v="0"/>
    <n v="0"/>
    <x v="0"/>
    <x v="0"/>
    <x v="0"/>
  </r>
  <r>
    <x v="6312"/>
    <d v="2019-07-03T00:00:00"/>
    <x v="885"/>
    <x v="15"/>
    <x v="1"/>
    <x v="1"/>
    <x v="0"/>
    <x v="3"/>
    <x v="2"/>
    <x v="0"/>
    <x v="0"/>
    <x v="1"/>
    <n v="1"/>
    <n v="1"/>
    <n v="0"/>
    <x v="604"/>
    <n v="1"/>
    <n v="0"/>
    <x v="1"/>
    <n v="0"/>
    <x v="0"/>
    <x v="0"/>
    <x v="0"/>
  </r>
  <r>
    <x v="6313"/>
    <d v="2019-07-03T00:00:00"/>
    <x v="912"/>
    <x v="30"/>
    <x v="1"/>
    <x v="1"/>
    <x v="0"/>
    <x v="19"/>
    <x v="0"/>
    <x v="0"/>
    <x v="0"/>
    <x v="1"/>
    <n v="0"/>
    <n v="0"/>
    <n v="1"/>
    <x v="459"/>
    <n v="1"/>
    <n v="0"/>
    <x v="0"/>
    <n v="1"/>
    <x v="0"/>
    <x v="0"/>
    <x v="0"/>
  </r>
  <r>
    <x v="6314"/>
    <d v="2019-07-03T00:00:00"/>
    <x v="936"/>
    <x v="9"/>
    <x v="1"/>
    <x v="1"/>
    <x v="0"/>
    <x v="20"/>
    <x v="0"/>
    <x v="0"/>
    <x v="0"/>
    <x v="1"/>
    <n v="0"/>
    <n v="0"/>
    <n v="0"/>
    <x v="711"/>
    <n v="1"/>
    <n v="0"/>
    <x v="0"/>
    <n v="0"/>
    <x v="0"/>
    <x v="0"/>
    <x v="0"/>
  </r>
  <r>
    <x v="6315"/>
    <d v="2019-07-03T00:00:00"/>
    <x v="939"/>
    <x v="45"/>
    <x v="1"/>
    <x v="1"/>
    <x v="0"/>
    <x v="21"/>
    <x v="0"/>
    <x v="0"/>
    <x v="0"/>
    <x v="0"/>
    <n v="1"/>
    <n v="1"/>
    <n v="0"/>
    <x v="1237"/>
    <n v="1"/>
    <n v="0"/>
    <x v="0"/>
    <n v="1"/>
    <x v="0"/>
    <x v="0"/>
    <x v="0"/>
  </r>
  <r>
    <x v="6316"/>
    <d v="2019-07-03T00:00:00"/>
    <x v="941"/>
    <x v="32"/>
    <x v="1"/>
    <x v="1"/>
    <x v="0"/>
    <x v="15"/>
    <x v="0"/>
    <x v="0"/>
    <x v="0"/>
    <x v="1"/>
    <n v="1"/>
    <n v="1"/>
    <n v="0"/>
    <x v="601"/>
    <n v="0"/>
    <n v="0"/>
    <x v="1"/>
    <n v="0"/>
    <x v="0"/>
    <x v="0"/>
    <x v="0"/>
  </r>
  <r>
    <x v="6317"/>
    <d v="2019-07-03T00:00:00"/>
    <x v="941"/>
    <x v="32"/>
    <x v="1"/>
    <x v="1"/>
    <x v="0"/>
    <x v="15"/>
    <x v="0"/>
    <x v="0"/>
    <x v="0"/>
    <x v="1"/>
    <n v="1"/>
    <n v="1"/>
    <n v="0"/>
    <x v="601"/>
    <n v="0"/>
    <n v="0"/>
    <x v="1"/>
    <n v="0"/>
    <x v="0"/>
    <x v="0"/>
    <x v="0"/>
  </r>
  <r>
    <x v="6318"/>
    <d v="2019-07-03T00:00:00"/>
    <x v="931"/>
    <x v="13"/>
    <x v="1"/>
    <x v="1"/>
    <x v="0"/>
    <x v="0"/>
    <x v="0"/>
    <x v="0"/>
    <x v="0"/>
    <x v="1"/>
    <n v="0"/>
    <n v="0"/>
    <n v="0"/>
    <x v="251"/>
    <n v="0"/>
    <n v="0"/>
    <x v="0"/>
    <n v="0"/>
    <x v="0"/>
    <x v="0"/>
    <x v="0"/>
  </r>
  <r>
    <x v="6319"/>
    <d v="2019-07-03T00:00:00"/>
    <x v="885"/>
    <x v="19"/>
    <x v="1"/>
    <x v="1"/>
    <x v="1"/>
    <x v="3"/>
    <x v="0"/>
    <x v="0"/>
    <x v="0"/>
    <x v="1"/>
    <n v="0"/>
    <n v="0"/>
    <n v="0"/>
    <x v="487"/>
    <n v="0"/>
    <n v="0"/>
    <x v="0"/>
    <n v="0"/>
    <x v="0"/>
    <x v="0"/>
    <x v="0"/>
  </r>
  <r>
    <x v="6320"/>
    <d v="2019-07-03T00:00:00"/>
    <x v="885"/>
    <x v="19"/>
    <x v="1"/>
    <x v="1"/>
    <x v="1"/>
    <x v="3"/>
    <x v="0"/>
    <x v="0"/>
    <x v="0"/>
    <x v="1"/>
    <n v="0"/>
    <n v="0"/>
    <n v="0"/>
    <x v="487"/>
    <n v="0"/>
    <n v="0"/>
    <x v="0"/>
    <n v="0"/>
    <x v="0"/>
    <x v="0"/>
    <x v="0"/>
  </r>
  <r>
    <x v="6321"/>
    <d v="2019-08-03T00:00:00"/>
    <x v="932"/>
    <x v="14"/>
    <x v="1"/>
    <x v="1"/>
    <x v="0"/>
    <x v="9"/>
    <x v="0"/>
    <x v="0"/>
    <x v="0"/>
    <x v="1"/>
    <n v="0"/>
    <n v="1"/>
    <n v="0"/>
    <x v="292"/>
    <n v="0"/>
    <n v="1"/>
    <x v="1"/>
    <n v="0"/>
    <x v="0"/>
    <x v="0"/>
    <x v="0"/>
  </r>
  <r>
    <x v="6322"/>
    <d v="2019-08-03T00:00:00"/>
    <x v="932"/>
    <x v="14"/>
    <x v="1"/>
    <x v="1"/>
    <x v="0"/>
    <x v="9"/>
    <x v="0"/>
    <x v="0"/>
    <x v="0"/>
    <x v="1"/>
    <n v="0"/>
    <n v="1"/>
    <n v="0"/>
    <x v="292"/>
    <n v="0"/>
    <n v="1"/>
    <x v="1"/>
    <n v="0"/>
    <x v="0"/>
    <x v="0"/>
    <x v="0"/>
  </r>
  <r>
    <x v="6323"/>
    <d v="2019-08-03T00:00:00"/>
    <x v="932"/>
    <x v="51"/>
    <x v="1"/>
    <x v="1"/>
    <x v="1"/>
    <x v="9"/>
    <x v="0"/>
    <x v="0"/>
    <x v="0"/>
    <x v="1"/>
    <n v="1"/>
    <n v="1"/>
    <n v="0"/>
    <x v="571"/>
    <n v="0"/>
    <n v="1"/>
    <x v="1"/>
    <n v="0"/>
    <x v="0"/>
    <x v="0"/>
    <x v="0"/>
  </r>
  <r>
    <x v="6324"/>
    <d v="2019-08-03T00:00:00"/>
    <x v="926"/>
    <x v="13"/>
    <x v="0"/>
    <x v="0"/>
    <x v="0"/>
    <x v="20"/>
    <x v="0"/>
    <x v="0"/>
    <x v="0"/>
    <x v="1"/>
    <n v="1"/>
    <n v="1"/>
    <n v="0"/>
    <x v="711"/>
    <n v="0"/>
    <n v="0"/>
    <x v="0"/>
    <n v="0"/>
    <x v="0"/>
    <x v="0"/>
    <x v="0"/>
  </r>
  <r>
    <x v="6325"/>
    <d v="2019-08-03T00:00:00"/>
    <x v="912"/>
    <x v="68"/>
    <x v="1"/>
    <x v="0"/>
    <x v="0"/>
    <x v="3"/>
    <x v="0"/>
    <x v="0"/>
    <x v="0"/>
    <x v="1"/>
    <n v="0"/>
    <n v="0"/>
    <n v="0"/>
    <x v="652"/>
    <n v="1"/>
    <n v="0"/>
    <x v="1"/>
    <n v="0"/>
    <x v="0"/>
    <x v="0"/>
    <x v="0"/>
  </r>
  <r>
    <x v="6326"/>
    <d v="2019-08-03T00:00:00"/>
    <x v="931"/>
    <x v="2"/>
    <x v="0"/>
    <x v="1"/>
    <x v="0"/>
    <x v="5"/>
    <x v="2"/>
    <x v="0"/>
    <x v="0"/>
    <x v="1"/>
    <n v="0"/>
    <n v="0"/>
    <n v="0"/>
    <x v="823"/>
    <n v="0"/>
    <n v="0"/>
    <x v="1"/>
    <n v="0"/>
    <x v="0"/>
    <x v="0"/>
    <x v="0"/>
  </r>
  <r>
    <x v="6327"/>
    <d v="2019-08-03T00:00:00"/>
    <x v="912"/>
    <x v="14"/>
    <x v="1"/>
    <x v="1"/>
    <x v="0"/>
    <x v="3"/>
    <x v="0"/>
    <x v="0"/>
    <x v="0"/>
    <x v="1"/>
    <n v="0"/>
    <n v="0"/>
    <n v="0"/>
    <x v="933"/>
    <n v="0"/>
    <n v="0"/>
    <x v="1"/>
    <n v="0"/>
    <x v="0"/>
    <x v="1"/>
    <x v="0"/>
  </r>
  <r>
    <x v="6328"/>
    <d v="2019-08-03T00:00:00"/>
    <x v="912"/>
    <x v="14"/>
    <x v="1"/>
    <x v="1"/>
    <x v="0"/>
    <x v="3"/>
    <x v="0"/>
    <x v="0"/>
    <x v="0"/>
    <x v="1"/>
    <n v="0"/>
    <n v="0"/>
    <n v="0"/>
    <x v="933"/>
    <n v="0"/>
    <n v="0"/>
    <x v="1"/>
    <n v="0"/>
    <x v="0"/>
    <x v="1"/>
    <x v="0"/>
  </r>
  <r>
    <x v="6329"/>
    <d v="2019-08-03T00:00:00"/>
    <x v="880"/>
    <x v="1"/>
    <x v="1"/>
    <x v="1"/>
    <x v="0"/>
    <x v="13"/>
    <x v="0"/>
    <x v="0"/>
    <x v="0"/>
    <x v="0"/>
    <n v="0"/>
    <n v="0"/>
    <n v="0"/>
    <x v="781"/>
    <n v="0"/>
    <n v="0"/>
    <x v="0"/>
    <n v="1"/>
    <x v="0"/>
    <x v="0"/>
    <x v="0"/>
  </r>
  <r>
    <x v="6330"/>
    <d v="2019-08-03T00:00:00"/>
    <x v="931"/>
    <x v="38"/>
    <x v="0"/>
    <x v="1"/>
    <x v="1"/>
    <x v="5"/>
    <x v="2"/>
    <x v="0"/>
    <x v="0"/>
    <x v="1"/>
    <n v="1"/>
    <n v="1"/>
    <n v="0"/>
    <x v="570"/>
    <n v="1"/>
    <n v="0"/>
    <x v="0"/>
    <n v="0"/>
    <x v="0"/>
    <x v="0"/>
    <x v="0"/>
  </r>
  <r>
    <x v="6331"/>
    <d v="2019-08-03T00:00:00"/>
    <x v="931"/>
    <x v="51"/>
    <x v="1"/>
    <x v="1"/>
    <x v="1"/>
    <x v="5"/>
    <x v="0"/>
    <x v="0"/>
    <x v="0"/>
    <x v="1"/>
    <n v="1"/>
    <n v="1"/>
    <n v="0"/>
    <x v="533"/>
    <n v="0"/>
    <n v="0"/>
    <x v="0"/>
    <n v="0"/>
    <x v="0"/>
    <x v="0"/>
    <x v="0"/>
  </r>
  <r>
    <x v="6332"/>
    <d v="2019-08-03T00:00:00"/>
    <x v="880"/>
    <x v="35"/>
    <x v="1"/>
    <x v="1"/>
    <x v="1"/>
    <x v="13"/>
    <x v="0"/>
    <x v="0"/>
    <x v="0"/>
    <x v="1"/>
    <n v="1"/>
    <n v="1"/>
    <n v="0"/>
    <x v="641"/>
    <n v="0"/>
    <n v="0"/>
    <x v="0"/>
    <n v="0"/>
    <x v="0"/>
    <x v="0"/>
    <x v="0"/>
  </r>
  <r>
    <x v="6333"/>
    <d v="2019-09-03T00:00:00"/>
    <x v="880"/>
    <x v="8"/>
    <x v="0"/>
    <x v="0"/>
    <x v="0"/>
    <x v="9"/>
    <x v="0"/>
    <x v="0"/>
    <x v="0"/>
    <x v="1"/>
    <n v="0"/>
    <n v="0"/>
    <n v="1"/>
    <x v="17"/>
    <n v="1"/>
    <n v="1"/>
    <x v="1"/>
    <n v="1"/>
    <x v="0"/>
    <x v="0"/>
    <x v="0"/>
  </r>
  <r>
    <x v="6334"/>
    <d v="2019-09-03T00:00:00"/>
    <x v="940"/>
    <x v="9"/>
    <x v="0"/>
    <x v="1"/>
    <x v="1"/>
    <x v="13"/>
    <x v="0"/>
    <x v="0"/>
    <x v="0"/>
    <x v="1"/>
    <n v="1"/>
    <n v="1"/>
    <n v="0"/>
    <x v="657"/>
    <n v="0"/>
    <n v="1"/>
    <x v="1"/>
    <n v="0"/>
    <x v="0"/>
    <x v="0"/>
    <x v="0"/>
  </r>
  <r>
    <x v="6335"/>
    <d v="2019-09-03T00:00:00"/>
    <x v="930"/>
    <x v="36"/>
    <x v="1"/>
    <x v="1"/>
    <x v="1"/>
    <x v="3"/>
    <x v="0"/>
    <x v="0"/>
    <x v="0"/>
    <x v="1"/>
    <n v="1"/>
    <n v="1"/>
    <n v="0"/>
    <x v="338"/>
    <n v="0"/>
    <n v="1"/>
    <x v="1"/>
    <n v="0"/>
    <x v="0"/>
    <x v="0"/>
    <x v="0"/>
  </r>
  <r>
    <x v="6336"/>
    <d v="2019-09-03T00:00:00"/>
    <x v="936"/>
    <x v="46"/>
    <x v="0"/>
    <x v="1"/>
    <x v="1"/>
    <x v="8"/>
    <x v="0"/>
    <x v="0"/>
    <x v="0"/>
    <x v="1"/>
    <n v="0"/>
    <n v="1"/>
    <n v="0"/>
    <x v="527"/>
    <n v="0"/>
    <n v="1"/>
    <x v="1"/>
    <n v="0"/>
    <x v="0"/>
    <x v="0"/>
    <x v="0"/>
  </r>
  <r>
    <x v="6337"/>
    <d v="2019-09-03T00:00:00"/>
    <x v="880"/>
    <x v="13"/>
    <x v="1"/>
    <x v="1"/>
    <x v="0"/>
    <x v="9"/>
    <x v="0"/>
    <x v="0"/>
    <x v="0"/>
    <x v="1"/>
    <n v="0"/>
    <n v="0"/>
    <n v="0"/>
    <x v="691"/>
    <n v="0"/>
    <n v="0"/>
    <x v="1"/>
    <n v="0"/>
    <x v="0"/>
    <x v="1"/>
    <x v="0"/>
  </r>
  <r>
    <x v="6338"/>
    <d v="2019-09-03T00:00:00"/>
    <x v="939"/>
    <x v="16"/>
    <x v="0"/>
    <x v="1"/>
    <x v="0"/>
    <x v="14"/>
    <x v="0"/>
    <x v="0"/>
    <x v="0"/>
    <x v="1"/>
    <n v="1"/>
    <n v="1"/>
    <n v="0"/>
    <x v="562"/>
    <n v="0"/>
    <n v="0"/>
    <x v="0"/>
    <n v="0"/>
    <x v="0"/>
    <x v="0"/>
    <x v="0"/>
  </r>
  <r>
    <x v="6339"/>
    <d v="2019-09-03T00:00:00"/>
    <x v="939"/>
    <x v="16"/>
    <x v="0"/>
    <x v="1"/>
    <x v="0"/>
    <x v="14"/>
    <x v="0"/>
    <x v="0"/>
    <x v="0"/>
    <x v="1"/>
    <n v="1"/>
    <n v="1"/>
    <n v="0"/>
    <x v="562"/>
    <n v="0"/>
    <n v="0"/>
    <x v="0"/>
    <n v="0"/>
    <x v="0"/>
    <x v="0"/>
    <x v="0"/>
  </r>
  <r>
    <x v="6340"/>
    <d v="2019-09-03T00:00:00"/>
    <x v="926"/>
    <x v="16"/>
    <x v="1"/>
    <x v="1"/>
    <x v="1"/>
    <x v="11"/>
    <x v="0"/>
    <x v="0"/>
    <x v="0"/>
    <x v="1"/>
    <n v="0"/>
    <n v="1"/>
    <n v="1"/>
    <x v="705"/>
    <n v="0"/>
    <n v="0"/>
    <x v="0"/>
    <n v="1"/>
    <x v="0"/>
    <x v="0"/>
    <x v="0"/>
  </r>
  <r>
    <x v="6341"/>
    <d v="2019-09-03T00:00:00"/>
    <x v="926"/>
    <x v="16"/>
    <x v="1"/>
    <x v="1"/>
    <x v="1"/>
    <x v="11"/>
    <x v="0"/>
    <x v="0"/>
    <x v="0"/>
    <x v="1"/>
    <n v="0"/>
    <n v="1"/>
    <n v="0"/>
    <x v="705"/>
    <n v="0"/>
    <n v="0"/>
    <x v="0"/>
    <n v="0"/>
    <x v="0"/>
    <x v="0"/>
    <x v="0"/>
  </r>
  <r>
    <x v="6342"/>
    <d v="2019-09-03T00:00:00"/>
    <x v="885"/>
    <x v="13"/>
    <x v="0"/>
    <x v="1"/>
    <x v="1"/>
    <x v="7"/>
    <x v="0"/>
    <x v="0"/>
    <x v="0"/>
    <x v="1"/>
    <n v="1"/>
    <n v="1"/>
    <n v="0"/>
    <x v="315"/>
    <n v="0"/>
    <n v="0"/>
    <x v="1"/>
    <n v="0"/>
    <x v="0"/>
    <x v="1"/>
    <x v="0"/>
  </r>
  <r>
    <x v="6343"/>
    <d v="2019-09-03T00:00:00"/>
    <x v="880"/>
    <x v="3"/>
    <x v="1"/>
    <x v="1"/>
    <x v="1"/>
    <x v="9"/>
    <x v="0"/>
    <x v="0"/>
    <x v="0"/>
    <x v="1"/>
    <n v="0"/>
    <n v="0"/>
    <n v="0"/>
    <x v="158"/>
    <n v="0"/>
    <n v="0"/>
    <x v="1"/>
    <n v="0"/>
    <x v="0"/>
    <x v="0"/>
    <x v="0"/>
  </r>
  <r>
    <x v="6344"/>
    <d v="2019-09-03T00:00:00"/>
    <x v="880"/>
    <x v="3"/>
    <x v="1"/>
    <x v="1"/>
    <x v="1"/>
    <x v="9"/>
    <x v="0"/>
    <x v="0"/>
    <x v="0"/>
    <x v="1"/>
    <n v="0"/>
    <n v="0"/>
    <n v="0"/>
    <x v="158"/>
    <n v="0"/>
    <n v="0"/>
    <x v="1"/>
    <n v="0"/>
    <x v="0"/>
    <x v="0"/>
    <x v="0"/>
  </r>
  <r>
    <x v="6345"/>
    <d v="2019-10-03T00:00:00"/>
    <x v="939"/>
    <x v="4"/>
    <x v="0"/>
    <x v="1"/>
    <x v="0"/>
    <x v="20"/>
    <x v="0"/>
    <x v="0"/>
    <x v="0"/>
    <x v="0"/>
    <n v="0"/>
    <n v="1"/>
    <n v="0"/>
    <x v="30"/>
    <n v="1"/>
    <n v="0"/>
    <x v="1"/>
    <n v="1"/>
    <x v="0"/>
    <x v="0"/>
    <x v="0"/>
  </r>
  <r>
    <x v="6346"/>
    <d v="2019-10-03T00:00:00"/>
    <x v="938"/>
    <x v="18"/>
    <x v="0"/>
    <x v="1"/>
    <x v="0"/>
    <x v="14"/>
    <x v="0"/>
    <x v="0"/>
    <x v="0"/>
    <x v="1"/>
    <n v="1"/>
    <n v="1"/>
    <n v="0"/>
    <x v="124"/>
    <n v="0"/>
    <n v="1"/>
    <x v="0"/>
    <n v="0"/>
    <x v="0"/>
    <x v="0"/>
    <x v="0"/>
  </r>
  <r>
    <x v="6347"/>
    <d v="2019-10-03T00:00:00"/>
    <x v="938"/>
    <x v="18"/>
    <x v="0"/>
    <x v="1"/>
    <x v="0"/>
    <x v="14"/>
    <x v="0"/>
    <x v="0"/>
    <x v="0"/>
    <x v="1"/>
    <n v="1"/>
    <n v="1"/>
    <n v="0"/>
    <x v="124"/>
    <n v="0"/>
    <n v="1"/>
    <x v="0"/>
    <n v="0"/>
    <x v="0"/>
    <x v="0"/>
    <x v="0"/>
  </r>
  <r>
    <x v="6348"/>
    <d v="2019-10-03T00:00:00"/>
    <x v="912"/>
    <x v="25"/>
    <x v="0"/>
    <x v="0"/>
    <x v="0"/>
    <x v="7"/>
    <x v="0"/>
    <x v="0"/>
    <x v="0"/>
    <x v="1"/>
    <n v="1"/>
    <n v="1"/>
    <n v="0"/>
    <x v="695"/>
    <n v="1"/>
    <n v="0"/>
    <x v="1"/>
    <n v="0"/>
    <x v="0"/>
    <x v="0"/>
    <x v="0"/>
  </r>
  <r>
    <x v="6349"/>
    <d v="2019-10-03T00:00:00"/>
    <x v="930"/>
    <x v="6"/>
    <x v="1"/>
    <x v="0"/>
    <x v="0"/>
    <x v="10"/>
    <x v="0"/>
    <x v="0"/>
    <x v="0"/>
    <x v="1"/>
    <n v="0"/>
    <n v="0"/>
    <n v="0"/>
    <x v="952"/>
    <n v="1"/>
    <n v="0"/>
    <x v="0"/>
    <n v="0"/>
    <x v="0"/>
    <x v="0"/>
    <x v="0"/>
  </r>
  <r>
    <x v="6350"/>
    <d v="2019-10-03T00:00:00"/>
    <x v="932"/>
    <x v="0"/>
    <x v="0"/>
    <x v="1"/>
    <x v="0"/>
    <x v="3"/>
    <x v="0"/>
    <x v="0"/>
    <x v="0"/>
    <x v="1"/>
    <n v="1"/>
    <n v="1"/>
    <n v="1"/>
    <x v="272"/>
    <n v="1"/>
    <n v="0"/>
    <x v="0"/>
    <n v="1"/>
    <x v="0"/>
    <x v="0"/>
    <x v="0"/>
  </r>
  <r>
    <x v="6351"/>
    <d v="2019-10-03T00:00:00"/>
    <x v="932"/>
    <x v="0"/>
    <x v="0"/>
    <x v="1"/>
    <x v="0"/>
    <x v="3"/>
    <x v="0"/>
    <x v="0"/>
    <x v="0"/>
    <x v="1"/>
    <n v="1"/>
    <n v="1"/>
    <n v="1"/>
    <x v="272"/>
    <n v="1"/>
    <n v="0"/>
    <x v="0"/>
    <n v="1"/>
    <x v="0"/>
    <x v="0"/>
    <x v="0"/>
  </r>
  <r>
    <x v="6352"/>
    <d v="2019-10-03T00:00:00"/>
    <x v="885"/>
    <x v="32"/>
    <x v="0"/>
    <x v="1"/>
    <x v="0"/>
    <x v="0"/>
    <x v="0"/>
    <x v="0"/>
    <x v="0"/>
    <x v="1"/>
    <n v="0"/>
    <n v="0"/>
    <n v="0"/>
    <x v="51"/>
    <n v="0"/>
    <n v="0"/>
    <x v="1"/>
    <n v="0"/>
    <x v="0"/>
    <x v="0"/>
    <x v="0"/>
  </r>
  <r>
    <x v="6353"/>
    <d v="2019-10-03T00:00:00"/>
    <x v="885"/>
    <x v="27"/>
    <x v="1"/>
    <x v="1"/>
    <x v="0"/>
    <x v="0"/>
    <x v="0"/>
    <x v="0"/>
    <x v="0"/>
    <x v="1"/>
    <n v="0"/>
    <n v="0"/>
    <n v="0"/>
    <x v="532"/>
    <n v="0"/>
    <n v="0"/>
    <x v="1"/>
    <n v="0"/>
    <x v="0"/>
    <x v="0"/>
    <x v="0"/>
  </r>
  <r>
    <x v="6354"/>
    <d v="2019-10-03T00:00:00"/>
    <x v="885"/>
    <x v="32"/>
    <x v="0"/>
    <x v="1"/>
    <x v="0"/>
    <x v="0"/>
    <x v="0"/>
    <x v="0"/>
    <x v="0"/>
    <x v="1"/>
    <n v="0"/>
    <n v="0"/>
    <n v="0"/>
    <x v="51"/>
    <n v="0"/>
    <n v="0"/>
    <x v="1"/>
    <n v="0"/>
    <x v="0"/>
    <x v="0"/>
    <x v="0"/>
  </r>
  <r>
    <x v="6355"/>
    <d v="2019-10-03T00:00:00"/>
    <x v="885"/>
    <x v="16"/>
    <x v="1"/>
    <x v="1"/>
    <x v="0"/>
    <x v="0"/>
    <x v="0"/>
    <x v="0"/>
    <x v="0"/>
    <x v="1"/>
    <n v="1"/>
    <n v="1"/>
    <n v="0"/>
    <x v="997"/>
    <n v="0"/>
    <n v="0"/>
    <x v="1"/>
    <n v="0"/>
    <x v="0"/>
    <x v="0"/>
    <x v="0"/>
  </r>
  <r>
    <x v="6356"/>
    <d v="2019-10-03T00:00:00"/>
    <x v="885"/>
    <x v="16"/>
    <x v="1"/>
    <x v="1"/>
    <x v="0"/>
    <x v="0"/>
    <x v="0"/>
    <x v="0"/>
    <x v="0"/>
    <x v="1"/>
    <n v="1"/>
    <n v="1"/>
    <n v="0"/>
    <x v="997"/>
    <n v="0"/>
    <n v="0"/>
    <x v="1"/>
    <n v="0"/>
    <x v="0"/>
    <x v="0"/>
    <x v="0"/>
  </r>
  <r>
    <x v="6357"/>
    <d v="2019-11-03T00:00:00"/>
    <x v="942"/>
    <x v="22"/>
    <x v="0"/>
    <x v="1"/>
    <x v="0"/>
    <x v="8"/>
    <x v="0"/>
    <x v="0"/>
    <x v="0"/>
    <x v="1"/>
    <n v="0"/>
    <n v="1"/>
    <n v="0"/>
    <x v="223"/>
    <n v="0"/>
    <n v="0"/>
    <x v="1"/>
    <n v="0"/>
    <x v="0"/>
    <x v="0"/>
    <x v="0"/>
  </r>
  <r>
    <x v="6358"/>
    <d v="2019-11-03T00:00:00"/>
    <x v="939"/>
    <x v="30"/>
    <x v="1"/>
    <x v="0"/>
    <x v="0"/>
    <x v="11"/>
    <x v="0"/>
    <x v="0"/>
    <x v="0"/>
    <x v="1"/>
    <n v="1"/>
    <n v="1"/>
    <n v="0"/>
    <x v="656"/>
    <n v="0"/>
    <n v="1"/>
    <x v="1"/>
    <n v="0"/>
    <x v="0"/>
    <x v="0"/>
    <x v="0"/>
  </r>
  <r>
    <x v="6359"/>
    <d v="2019-11-03T00:00:00"/>
    <x v="939"/>
    <x v="30"/>
    <x v="1"/>
    <x v="0"/>
    <x v="0"/>
    <x v="11"/>
    <x v="0"/>
    <x v="0"/>
    <x v="0"/>
    <x v="1"/>
    <n v="1"/>
    <n v="1"/>
    <n v="0"/>
    <x v="656"/>
    <n v="0"/>
    <n v="1"/>
    <x v="1"/>
    <n v="0"/>
    <x v="0"/>
    <x v="0"/>
    <x v="0"/>
  </r>
  <r>
    <x v="6360"/>
    <d v="2019-11-03T00:00:00"/>
    <x v="912"/>
    <x v="43"/>
    <x v="1"/>
    <x v="1"/>
    <x v="0"/>
    <x v="0"/>
    <x v="2"/>
    <x v="0"/>
    <x v="0"/>
    <x v="1"/>
    <n v="1"/>
    <n v="1"/>
    <n v="0"/>
    <x v="179"/>
    <n v="0"/>
    <n v="1"/>
    <x v="0"/>
    <n v="0"/>
    <x v="0"/>
    <x v="0"/>
    <x v="0"/>
  </r>
  <r>
    <x v="6361"/>
    <d v="2019-11-03T00:00:00"/>
    <x v="916"/>
    <x v="9"/>
    <x v="0"/>
    <x v="1"/>
    <x v="0"/>
    <x v="9"/>
    <x v="0"/>
    <x v="0"/>
    <x v="0"/>
    <x v="1"/>
    <n v="1"/>
    <n v="1"/>
    <n v="0"/>
    <x v="422"/>
    <n v="0"/>
    <n v="1"/>
    <x v="0"/>
    <n v="0"/>
    <x v="0"/>
    <x v="1"/>
    <x v="0"/>
  </r>
  <r>
    <x v="6362"/>
    <d v="2019-11-03T00:00:00"/>
    <x v="932"/>
    <x v="26"/>
    <x v="0"/>
    <x v="1"/>
    <x v="0"/>
    <x v="10"/>
    <x v="0"/>
    <x v="0"/>
    <x v="0"/>
    <x v="1"/>
    <n v="0"/>
    <n v="0"/>
    <n v="0"/>
    <x v="1056"/>
    <n v="0"/>
    <n v="1"/>
    <x v="0"/>
    <n v="0"/>
    <x v="0"/>
    <x v="0"/>
    <x v="0"/>
  </r>
  <r>
    <x v="6363"/>
    <d v="2019-11-03T00:00:00"/>
    <x v="930"/>
    <x v="0"/>
    <x v="1"/>
    <x v="1"/>
    <x v="0"/>
    <x v="7"/>
    <x v="0"/>
    <x v="0"/>
    <x v="0"/>
    <x v="1"/>
    <n v="0"/>
    <n v="1"/>
    <n v="0"/>
    <x v="5"/>
    <n v="0"/>
    <n v="1"/>
    <x v="0"/>
    <n v="0"/>
    <x v="0"/>
    <x v="0"/>
    <x v="0"/>
  </r>
  <r>
    <x v="6364"/>
    <d v="2019-11-03T00:00:00"/>
    <x v="885"/>
    <x v="22"/>
    <x v="0"/>
    <x v="0"/>
    <x v="1"/>
    <x v="5"/>
    <x v="2"/>
    <x v="0"/>
    <x v="0"/>
    <x v="1"/>
    <n v="0"/>
    <n v="0"/>
    <n v="0"/>
    <x v="414"/>
    <n v="1"/>
    <n v="1"/>
    <x v="0"/>
    <n v="0"/>
    <x v="0"/>
    <x v="0"/>
    <x v="0"/>
  </r>
  <r>
    <x v="6365"/>
    <d v="2019-11-03T00:00:00"/>
    <x v="885"/>
    <x v="22"/>
    <x v="0"/>
    <x v="0"/>
    <x v="1"/>
    <x v="5"/>
    <x v="2"/>
    <x v="0"/>
    <x v="0"/>
    <x v="1"/>
    <n v="0"/>
    <n v="0"/>
    <n v="0"/>
    <x v="414"/>
    <n v="1"/>
    <n v="1"/>
    <x v="0"/>
    <n v="0"/>
    <x v="0"/>
    <x v="0"/>
    <x v="0"/>
  </r>
  <r>
    <x v="6366"/>
    <d v="2019-11-03T00:00:00"/>
    <x v="885"/>
    <x v="8"/>
    <x v="0"/>
    <x v="1"/>
    <x v="1"/>
    <x v="5"/>
    <x v="2"/>
    <x v="0"/>
    <x v="0"/>
    <x v="0"/>
    <n v="1"/>
    <n v="1"/>
    <n v="0"/>
    <x v="680"/>
    <n v="0"/>
    <n v="1"/>
    <x v="1"/>
    <n v="0"/>
    <x v="0"/>
    <x v="0"/>
    <x v="0"/>
  </r>
  <r>
    <x v="6367"/>
    <d v="2019-03-11T00:00:00"/>
    <x v="943"/>
    <x v="5"/>
    <x v="0"/>
    <x v="0"/>
    <x v="0"/>
    <x v="19"/>
    <x v="1"/>
    <x v="0"/>
    <x v="0"/>
    <x v="0"/>
    <n v="1"/>
    <n v="1"/>
    <n v="0"/>
    <x v="47"/>
    <n v="0"/>
    <n v="0"/>
    <x v="1"/>
    <n v="1"/>
    <x v="1"/>
    <x v="0"/>
    <x v="0"/>
  </r>
  <r>
    <x v="6368"/>
    <d v="2019-11-03T00:00:00"/>
    <x v="843"/>
    <x v="14"/>
    <x v="1"/>
    <x v="1"/>
    <x v="0"/>
    <x v="24"/>
    <x v="0"/>
    <x v="0"/>
    <x v="0"/>
    <x v="1"/>
    <n v="0"/>
    <n v="1"/>
    <n v="0"/>
    <x v="385"/>
    <n v="0"/>
    <n v="0"/>
    <x v="0"/>
    <n v="0"/>
    <x v="0"/>
    <x v="0"/>
    <x v="0"/>
  </r>
  <r>
    <x v="6369"/>
    <d v="2019-11-03T00:00:00"/>
    <x v="885"/>
    <x v="59"/>
    <x v="0"/>
    <x v="1"/>
    <x v="0"/>
    <x v="5"/>
    <x v="2"/>
    <x v="0"/>
    <x v="0"/>
    <x v="1"/>
    <n v="0"/>
    <n v="1"/>
    <n v="0"/>
    <x v="81"/>
    <n v="1"/>
    <n v="0"/>
    <x v="1"/>
    <n v="1"/>
    <x v="0"/>
    <x v="0"/>
    <x v="0"/>
  </r>
  <r>
    <x v="6370"/>
    <d v="2019-11-03T00:00:00"/>
    <x v="885"/>
    <x v="59"/>
    <x v="0"/>
    <x v="1"/>
    <x v="0"/>
    <x v="5"/>
    <x v="2"/>
    <x v="0"/>
    <x v="0"/>
    <x v="1"/>
    <n v="0"/>
    <n v="1"/>
    <n v="0"/>
    <x v="81"/>
    <n v="1"/>
    <n v="0"/>
    <x v="1"/>
    <n v="1"/>
    <x v="0"/>
    <x v="0"/>
    <x v="0"/>
  </r>
  <r>
    <x v="6371"/>
    <d v="2019-11-03T00:00:00"/>
    <x v="941"/>
    <x v="38"/>
    <x v="0"/>
    <x v="1"/>
    <x v="1"/>
    <x v="4"/>
    <x v="0"/>
    <x v="0"/>
    <x v="0"/>
    <x v="1"/>
    <n v="0"/>
    <n v="1"/>
    <n v="0"/>
    <x v="1115"/>
    <n v="1"/>
    <n v="0"/>
    <x v="0"/>
    <n v="0"/>
    <x v="0"/>
    <x v="0"/>
    <x v="0"/>
  </r>
  <r>
    <x v="6372"/>
    <d v="2019-11-03T00:00:00"/>
    <x v="930"/>
    <x v="33"/>
    <x v="0"/>
    <x v="1"/>
    <x v="1"/>
    <x v="7"/>
    <x v="0"/>
    <x v="1"/>
    <x v="0"/>
    <x v="1"/>
    <n v="1"/>
    <n v="1"/>
    <n v="0"/>
    <x v="788"/>
    <n v="1"/>
    <n v="0"/>
    <x v="1"/>
    <n v="0"/>
    <x v="0"/>
    <x v="0"/>
    <x v="1"/>
  </r>
  <r>
    <x v="6373"/>
    <d v="2019-12-03T00:00:00"/>
    <x v="912"/>
    <x v="20"/>
    <x v="1"/>
    <x v="1"/>
    <x v="0"/>
    <x v="5"/>
    <x v="2"/>
    <x v="0"/>
    <x v="0"/>
    <x v="1"/>
    <n v="0"/>
    <n v="1"/>
    <n v="1"/>
    <x v="452"/>
    <n v="0"/>
    <n v="1"/>
    <x v="0"/>
    <n v="1"/>
    <x v="0"/>
    <x v="0"/>
    <x v="0"/>
  </r>
  <r>
    <x v="6374"/>
    <d v="2019-12-03T00:00:00"/>
    <x v="926"/>
    <x v="47"/>
    <x v="1"/>
    <x v="1"/>
    <x v="0"/>
    <x v="13"/>
    <x v="0"/>
    <x v="0"/>
    <x v="0"/>
    <x v="1"/>
    <n v="0"/>
    <n v="0"/>
    <n v="0"/>
    <x v="793"/>
    <n v="0"/>
    <n v="1"/>
    <x v="0"/>
    <n v="0"/>
    <x v="0"/>
    <x v="0"/>
    <x v="0"/>
  </r>
  <r>
    <x v="6375"/>
    <d v="2019-12-03T00:00:00"/>
    <x v="926"/>
    <x v="47"/>
    <x v="1"/>
    <x v="1"/>
    <x v="0"/>
    <x v="13"/>
    <x v="0"/>
    <x v="0"/>
    <x v="0"/>
    <x v="1"/>
    <n v="0"/>
    <n v="0"/>
    <n v="0"/>
    <x v="793"/>
    <n v="0"/>
    <n v="1"/>
    <x v="0"/>
    <n v="0"/>
    <x v="0"/>
    <x v="0"/>
    <x v="0"/>
  </r>
  <r>
    <x v="6376"/>
    <d v="2019-12-03T00:00:00"/>
    <x v="930"/>
    <x v="61"/>
    <x v="0"/>
    <x v="1"/>
    <x v="0"/>
    <x v="0"/>
    <x v="2"/>
    <x v="0"/>
    <x v="0"/>
    <x v="1"/>
    <n v="0"/>
    <n v="1"/>
    <n v="0"/>
    <x v="415"/>
    <n v="0"/>
    <n v="1"/>
    <x v="1"/>
    <n v="0"/>
    <x v="0"/>
    <x v="0"/>
    <x v="0"/>
  </r>
  <r>
    <x v="6377"/>
    <d v="2019-12-03T00:00:00"/>
    <x v="944"/>
    <x v="2"/>
    <x v="1"/>
    <x v="0"/>
    <x v="1"/>
    <x v="4"/>
    <x v="0"/>
    <x v="0"/>
    <x v="0"/>
    <x v="1"/>
    <n v="1"/>
    <n v="1"/>
    <n v="0"/>
    <x v="372"/>
    <n v="0"/>
    <n v="1"/>
    <x v="0"/>
    <n v="0"/>
    <x v="0"/>
    <x v="0"/>
    <x v="0"/>
  </r>
  <r>
    <x v="6378"/>
    <d v="2019-12-03T00:00:00"/>
    <x v="932"/>
    <x v="1"/>
    <x v="0"/>
    <x v="1"/>
    <x v="1"/>
    <x v="7"/>
    <x v="0"/>
    <x v="0"/>
    <x v="0"/>
    <x v="0"/>
    <n v="1"/>
    <n v="1"/>
    <n v="0"/>
    <x v="342"/>
    <n v="0"/>
    <n v="1"/>
    <x v="1"/>
    <n v="0"/>
    <x v="0"/>
    <x v="0"/>
    <x v="0"/>
  </r>
  <r>
    <x v="6379"/>
    <d v="2019-12-03T00:00:00"/>
    <x v="940"/>
    <x v="12"/>
    <x v="1"/>
    <x v="1"/>
    <x v="1"/>
    <x v="3"/>
    <x v="0"/>
    <x v="0"/>
    <x v="0"/>
    <x v="1"/>
    <n v="1"/>
    <n v="1"/>
    <n v="0"/>
    <x v="630"/>
    <n v="1"/>
    <n v="1"/>
    <x v="1"/>
    <n v="0"/>
    <x v="0"/>
    <x v="0"/>
    <x v="0"/>
  </r>
  <r>
    <x v="6380"/>
    <d v="2019-12-03T00:00:00"/>
    <x v="938"/>
    <x v="4"/>
    <x v="1"/>
    <x v="1"/>
    <x v="1"/>
    <x v="11"/>
    <x v="0"/>
    <x v="0"/>
    <x v="0"/>
    <x v="1"/>
    <n v="1"/>
    <n v="1"/>
    <n v="0"/>
    <x v="1059"/>
    <n v="0"/>
    <n v="1"/>
    <x v="1"/>
    <n v="0"/>
    <x v="0"/>
    <x v="0"/>
    <x v="0"/>
  </r>
  <r>
    <x v="6381"/>
    <d v="2019-12-03T00:00:00"/>
    <x v="926"/>
    <x v="51"/>
    <x v="0"/>
    <x v="0"/>
    <x v="0"/>
    <x v="13"/>
    <x v="0"/>
    <x v="0"/>
    <x v="0"/>
    <x v="1"/>
    <n v="0"/>
    <n v="0"/>
    <n v="1"/>
    <x v="264"/>
    <n v="0"/>
    <n v="0"/>
    <x v="0"/>
    <n v="1"/>
    <x v="0"/>
    <x v="0"/>
    <x v="0"/>
  </r>
  <r>
    <x v="6382"/>
    <d v="2019-12-03T00:00:00"/>
    <x v="926"/>
    <x v="51"/>
    <x v="0"/>
    <x v="0"/>
    <x v="0"/>
    <x v="13"/>
    <x v="0"/>
    <x v="0"/>
    <x v="0"/>
    <x v="1"/>
    <n v="0"/>
    <n v="0"/>
    <n v="1"/>
    <x v="264"/>
    <n v="0"/>
    <n v="0"/>
    <x v="0"/>
    <n v="1"/>
    <x v="0"/>
    <x v="0"/>
    <x v="0"/>
  </r>
  <r>
    <x v="6383"/>
    <d v="2019-12-03T00:00:00"/>
    <x v="945"/>
    <x v="51"/>
    <x v="1"/>
    <x v="1"/>
    <x v="0"/>
    <x v="16"/>
    <x v="0"/>
    <x v="0"/>
    <x v="0"/>
    <x v="1"/>
    <n v="1"/>
    <n v="1"/>
    <n v="1"/>
    <x v="372"/>
    <n v="1"/>
    <n v="0"/>
    <x v="0"/>
    <n v="1"/>
    <x v="0"/>
    <x v="0"/>
    <x v="0"/>
  </r>
  <r>
    <x v="6384"/>
    <d v="2019-12-03T00:00:00"/>
    <x v="939"/>
    <x v="37"/>
    <x v="1"/>
    <x v="1"/>
    <x v="0"/>
    <x v="8"/>
    <x v="0"/>
    <x v="0"/>
    <x v="0"/>
    <x v="0"/>
    <n v="1"/>
    <n v="1"/>
    <n v="0"/>
    <x v="223"/>
    <n v="1"/>
    <n v="0"/>
    <x v="0"/>
    <n v="1"/>
    <x v="0"/>
    <x v="0"/>
    <x v="0"/>
  </r>
  <r>
    <x v="6385"/>
    <d v="2019-12-03T00:00:00"/>
    <x v="945"/>
    <x v="51"/>
    <x v="1"/>
    <x v="1"/>
    <x v="0"/>
    <x v="16"/>
    <x v="0"/>
    <x v="0"/>
    <x v="0"/>
    <x v="1"/>
    <n v="1"/>
    <n v="1"/>
    <n v="1"/>
    <x v="372"/>
    <n v="1"/>
    <n v="0"/>
    <x v="0"/>
    <n v="1"/>
    <x v="0"/>
    <x v="0"/>
    <x v="0"/>
  </r>
  <r>
    <x v="6386"/>
    <d v="2019-12-03T00:00:00"/>
    <x v="939"/>
    <x v="37"/>
    <x v="1"/>
    <x v="1"/>
    <x v="0"/>
    <x v="8"/>
    <x v="0"/>
    <x v="0"/>
    <x v="0"/>
    <x v="0"/>
    <n v="1"/>
    <n v="1"/>
    <n v="0"/>
    <x v="223"/>
    <n v="1"/>
    <n v="0"/>
    <x v="0"/>
    <n v="1"/>
    <x v="0"/>
    <x v="0"/>
    <x v="0"/>
  </r>
  <r>
    <x v="6387"/>
    <d v="2019-12-03T00:00:00"/>
    <x v="916"/>
    <x v="32"/>
    <x v="0"/>
    <x v="1"/>
    <x v="0"/>
    <x v="19"/>
    <x v="2"/>
    <x v="0"/>
    <x v="0"/>
    <x v="1"/>
    <n v="0"/>
    <n v="1"/>
    <n v="0"/>
    <x v="924"/>
    <n v="1"/>
    <n v="0"/>
    <x v="0"/>
    <n v="0"/>
    <x v="0"/>
    <x v="0"/>
    <x v="0"/>
  </r>
  <r>
    <x v="6388"/>
    <d v="2019-12-03T00:00:00"/>
    <x v="940"/>
    <x v="82"/>
    <x v="1"/>
    <x v="1"/>
    <x v="0"/>
    <x v="3"/>
    <x v="0"/>
    <x v="0"/>
    <x v="0"/>
    <x v="1"/>
    <n v="0"/>
    <n v="0"/>
    <n v="0"/>
    <x v="144"/>
    <n v="0"/>
    <n v="0"/>
    <x v="1"/>
    <n v="0"/>
    <x v="0"/>
    <x v="0"/>
    <x v="0"/>
  </r>
  <r>
    <x v="6389"/>
    <d v="2019-12-03T00:00:00"/>
    <x v="912"/>
    <x v="14"/>
    <x v="0"/>
    <x v="0"/>
    <x v="1"/>
    <x v="5"/>
    <x v="0"/>
    <x v="0"/>
    <x v="0"/>
    <x v="1"/>
    <n v="1"/>
    <n v="1"/>
    <n v="0"/>
    <x v="415"/>
    <n v="0"/>
    <n v="0"/>
    <x v="1"/>
    <n v="0"/>
    <x v="0"/>
    <x v="0"/>
    <x v="0"/>
  </r>
  <r>
    <x v="6390"/>
    <d v="2019-12-03T00:00:00"/>
    <x v="916"/>
    <x v="9"/>
    <x v="1"/>
    <x v="1"/>
    <x v="1"/>
    <x v="19"/>
    <x v="0"/>
    <x v="0"/>
    <x v="0"/>
    <x v="1"/>
    <n v="1"/>
    <n v="1"/>
    <n v="0"/>
    <x v="506"/>
    <n v="1"/>
    <n v="0"/>
    <x v="1"/>
    <n v="0"/>
    <x v="0"/>
    <x v="0"/>
    <x v="0"/>
  </r>
  <r>
    <x v="6391"/>
    <d v="2019-12-03T00:00:00"/>
    <x v="880"/>
    <x v="31"/>
    <x v="1"/>
    <x v="1"/>
    <x v="1"/>
    <x v="10"/>
    <x v="0"/>
    <x v="0"/>
    <x v="0"/>
    <x v="1"/>
    <n v="1"/>
    <n v="1"/>
    <n v="0"/>
    <x v="201"/>
    <n v="0"/>
    <n v="0"/>
    <x v="0"/>
    <n v="1"/>
    <x v="0"/>
    <x v="0"/>
    <x v="0"/>
  </r>
  <r>
    <x v="6392"/>
    <s v="13/03/2019"/>
    <x v="946"/>
    <x v="2"/>
    <x v="0"/>
    <x v="1"/>
    <x v="0"/>
    <x v="36"/>
    <x v="0"/>
    <x v="0"/>
    <x v="0"/>
    <x v="1"/>
    <n v="1"/>
    <n v="1"/>
    <n v="0"/>
    <x v="440"/>
    <n v="1"/>
    <n v="0"/>
    <x v="1"/>
    <n v="0"/>
    <x v="0"/>
    <x v="0"/>
    <x v="0"/>
  </r>
  <r>
    <x v="6393"/>
    <s v="13/03/2019"/>
    <x v="932"/>
    <x v="25"/>
    <x v="0"/>
    <x v="0"/>
    <x v="0"/>
    <x v="0"/>
    <x v="0"/>
    <x v="0"/>
    <x v="0"/>
    <x v="1"/>
    <n v="0"/>
    <n v="0"/>
    <n v="0"/>
    <x v="1238"/>
    <n v="0"/>
    <n v="1"/>
    <x v="0"/>
    <n v="1"/>
    <x v="0"/>
    <x v="0"/>
    <x v="0"/>
  </r>
  <r>
    <x v="6394"/>
    <s v="13/03/2019"/>
    <x v="932"/>
    <x v="9"/>
    <x v="0"/>
    <x v="0"/>
    <x v="0"/>
    <x v="0"/>
    <x v="2"/>
    <x v="0"/>
    <x v="0"/>
    <x v="1"/>
    <n v="1"/>
    <n v="1"/>
    <n v="0"/>
    <x v="530"/>
    <n v="0"/>
    <n v="1"/>
    <x v="0"/>
    <n v="0"/>
    <x v="0"/>
    <x v="0"/>
    <x v="0"/>
  </r>
  <r>
    <x v="6395"/>
    <s v="13/03/2019"/>
    <x v="940"/>
    <x v="44"/>
    <x v="1"/>
    <x v="0"/>
    <x v="0"/>
    <x v="10"/>
    <x v="0"/>
    <x v="0"/>
    <x v="0"/>
    <x v="1"/>
    <n v="1"/>
    <n v="1"/>
    <n v="0"/>
    <x v="464"/>
    <n v="1"/>
    <n v="1"/>
    <x v="1"/>
    <n v="0"/>
    <x v="0"/>
    <x v="0"/>
    <x v="0"/>
  </r>
  <r>
    <x v="6396"/>
    <s v="13/03/2019"/>
    <x v="926"/>
    <x v="22"/>
    <x v="1"/>
    <x v="1"/>
    <x v="0"/>
    <x v="9"/>
    <x v="0"/>
    <x v="0"/>
    <x v="0"/>
    <x v="1"/>
    <n v="1"/>
    <n v="1"/>
    <n v="0"/>
    <x v="1239"/>
    <n v="0"/>
    <n v="1"/>
    <x v="0"/>
    <n v="0"/>
    <x v="0"/>
    <x v="0"/>
    <x v="0"/>
  </r>
  <r>
    <x v="6397"/>
    <s v="13/03/2019"/>
    <x v="936"/>
    <x v="15"/>
    <x v="1"/>
    <x v="1"/>
    <x v="1"/>
    <x v="19"/>
    <x v="0"/>
    <x v="0"/>
    <x v="0"/>
    <x v="1"/>
    <n v="1"/>
    <n v="1"/>
    <n v="0"/>
    <x v="829"/>
    <n v="0"/>
    <n v="1"/>
    <x v="0"/>
    <n v="0"/>
    <x v="0"/>
    <x v="0"/>
    <x v="0"/>
  </r>
  <r>
    <x v="6398"/>
    <s v="13/03/2019"/>
    <x v="936"/>
    <x v="15"/>
    <x v="1"/>
    <x v="1"/>
    <x v="1"/>
    <x v="19"/>
    <x v="0"/>
    <x v="0"/>
    <x v="0"/>
    <x v="1"/>
    <n v="1"/>
    <n v="1"/>
    <n v="0"/>
    <x v="829"/>
    <n v="0"/>
    <n v="1"/>
    <x v="0"/>
    <n v="0"/>
    <x v="0"/>
    <x v="0"/>
    <x v="0"/>
  </r>
  <r>
    <x v="6399"/>
    <s v="13/03/2019"/>
    <x v="932"/>
    <x v="10"/>
    <x v="0"/>
    <x v="1"/>
    <x v="0"/>
    <x v="0"/>
    <x v="0"/>
    <x v="0"/>
    <x v="0"/>
    <x v="1"/>
    <n v="1"/>
    <n v="1"/>
    <n v="0"/>
    <x v="10"/>
    <n v="0"/>
    <n v="0"/>
    <x v="1"/>
    <n v="0"/>
    <x v="0"/>
    <x v="0"/>
    <x v="0"/>
  </r>
  <r>
    <x v="6400"/>
    <s v="13/03/2019"/>
    <x v="947"/>
    <x v="13"/>
    <x v="0"/>
    <x v="1"/>
    <x v="0"/>
    <x v="11"/>
    <x v="0"/>
    <x v="0"/>
    <x v="0"/>
    <x v="1"/>
    <n v="0"/>
    <n v="0"/>
    <n v="0"/>
    <x v="716"/>
    <n v="0"/>
    <n v="0"/>
    <x v="0"/>
    <n v="0"/>
    <x v="0"/>
    <x v="0"/>
    <x v="0"/>
  </r>
  <r>
    <x v="6401"/>
    <s v="13/03/2019"/>
    <x v="947"/>
    <x v="13"/>
    <x v="0"/>
    <x v="1"/>
    <x v="0"/>
    <x v="11"/>
    <x v="0"/>
    <x v="0"/>
    <x v="0"/>
    <x v="1"/>
    <n v="0"/>
    <n v="0"/>
    <n v="0"/>
    <x v="716"/>
    <n v="0"/>
    <n v="0"/>
    <x v="0"/>
    <n v="0"/>
    <x v="0"/>
    <x v="0"/>
    <x v="0"/>
  </r>
  <r>
    <x v="6402"/>
    <s v="13/03/2019"/>
    <x v="916"/>
    <x v="10"/>
    <x v="0"/>
    <x v="0"/>
    <x v="1"/>
    <x v="3"/>
    <x v="0"/>
    <x v="0"/>
    <x v="0"/>
    <x v="0"/>
    <n v="1"/>
    <n v="1"/>
    <n v="1"/>
    <x v="673"/>
    <n v="0"/>
    <n v="0"/>
    <x v="1"/>
    <n v="1"/>
    <x v="0"/>
    <x v="0"/>
    <x v="0"/>
  </r>
  <r>
    <x v="6403"/>
    <s v="13/03/2019"/>
    <x v="932"/>
    <x v="68"/>
    <x v="1"/>
    <x v="1"/>
    <x v="1"/>
    <x v="0"/>
    <x v="0"/>
    <x v="0"/>
    <x v="0"/>
    <x v="1"/>
    <n v="0"/>
    <n v="0"/>
    <n v="0"/>
    <x v="599"/>
    <n v="0"/>
    <n v="0"/>
    <x v="0"/>
    <n v="0"/>
    <x v="0"/>
    <x v="0"/>
    <x v="0"/>
  </r>
  <r>
    <x v="6404"/>
    <s v="13/03/2019"/>
    <x v="843"/>
    <x v="14"/>
    <x v="1"/>
    <x v="1"/>
    <x v="1"/>
    <x v="25"/>
    <x v="0"/>
    <x v="0"/>
    <x v="0"/>
    <x v="1"/>
    <n v="0"/>
    <n v="0"/>
    <n v="0"/>
    <x v="700"/>
    <n v="0"/>
    <n v="0"/>
    <x v="0"/>
    <n v="0"/>
    <x v="0"/>
    <x v="0"/>
    <x v="0"/>
  </r>
  <r>
    <x v="6405"/>
    <d v="2019-03-14T00:00:00"/>
    <x v="937"/>
    <x v="36"/>
    <x v="0"/>
    <x v="0"/>
    <x v="0"/>
    <x v="5"/>
    <x v="1"/>
    <x v="0"/>
    <x v="0"/>
    <x v="1"/>
    <n v="1"/>
    <n v="0"/>
    <n v="0"/>
    <x v="1008"/>
    <n v="0"/>
    <n v="1"/>
    <x v="1"/>
    <n v="1"/>
    <x v="1"/>
    <x v="0"/>
    <x v="0"/>
  </r>
  <r>
    <x v="6406"/>
    <d v="2019-03-14T00:00:00"/>
    <x v="948"/>
    <x v="2"/>
    <x v="0"/>
    <x v="1"/>
    <x v="0"/>
    <x v="10"/>
    <x v="1"/>
    <x v="0"/>
    <x v="0"/>
    <x v="0"/>
    <n v="1"/>
    <n v="1"/>
    <n v="1"/>
    <x v="638"/>
    <n v="1"/>
    <n v="1"/>
    <x v="0"/>
    <n v="1"/>
    <x v="1"/>
    <x v="0"/>
    <x v="0"/>
  </r>
  <r>
    <x v="6407"/>
    <s v="14/03/2019"/>
    <x v="940"/>
    <x v="60"/>
    <x v="0"/>
    <x v="0"/>
    <x v="1"/>
    <x v="7"/>
    <x v="0"/>
    <x v="0"/>
    <x v="0"/>
    <x v="1"/>
    <n v="0"/>
    <n v="0"/>
    <n v="0"/>
    <x v="390"/>
    <n v="0"/>
    <n v="1"/>
    <x v="1"/>
    <n v="0"/>
    <x v="0"/>
    <x v="0"/>
    <x v="0"/>
  </r>
  <r>
    <x v="6408"/>
    <s v="14/03/2019"/>
    <x v="945"/>
    <x v="17"/>
    <x v="1"/>
    <x v="1"/>
    <x v="1"/>
    <x v="4"/>
    <x v="0"/>
    <x v="0"/>
    <x v="0"/>
    <x v="0"/>
    <n v="0"/>
    <n v="1"/>
    <n v="0"/>
    <x v="240"/>
    <n v="1"/>
    <n v="1"/>
    <x v="0"/>
    <n v="1"/>
    <x v="0"/>
    <x v="0"/>
    <x v="0"/>
  </r>
  <r>
    <x v="6409"/>
    <s v="14/03/2019"/>
    <x v="938"/>
    <x v="16"/>
    <x v="0"/>
    <x v="1"/>
    <x v="0"/>
    <x v="2"/>
    <x v="0"/>
    <x v="0"/>
    <x v="0"/>
    <x v="0"/>
    <n v="1"/>
    <n v="1"/>
    <n v="1"/>
    <x v="161"/>
    <n v="1"/>
    <n v="0"/>
    <x v="0"/>
    <n v="1"/>
    <x v="0"/>
    <x v="0"/>
    <x v="0"/>
  </r>
  <r>
    <x v="6410"/>
    <s v="14/03/2019"/>
    <x v="940"/>
    <x v="0"/>
    <x v="0"/>
    <x v="1"/>
    <x v="0"/>
    <x v="7"/>
    <x v="2"/>
    <x v="0"/>
    <x v="0"/>
    <x v="1"/>
    <n v="1"/>
    <n v="1"/>
    <n v="1"/>
    <x v="800"/>
    <n v="0"/>
    <n v="0"/>
    <x v="0"/>
    <n v="1"/>
    <x v="0"/>
    <x v="0"/>
    <x v="0"/>
  </r>
  <r>
    <x v="6411"/>
    <s v="14/03/2019"/>
    <x v="926"/>
    <x v="33"/>
    <x v="0"/>
    <x v="1"/>
    <x v="0"/>
    <x v="19"/>
    <x v="0"/>
    <x v="0"/>
    <x v="0"/>
    <x v="0"/>
    <n v="1"/>
    <n v="1"/>
    <n v="1"/>
    <x v="755"/>
    <n v="1"/>
    <n v="0"/>
    <x v="0"/>
    <n v="1"/>
    <x v="0"/>
    <x v="0"/>
    <x v="0"/>
  </r>
  <r>
    <x v="6412"/>
    <s v="14/03/2019"/>
    <x v="916"/>
    <x v="31"/>
    <x v="0"/>
    <x v="1"/>
    <x v="0"/>
    <x v="10"/>
    <x v="0"/>
    <x v="0"/>
    <x v="0"/>
    <x v="0"/>
    <n v="0"/>
    <n v="1"/>
    <n v="0"/>
    <x v="411"/>
    <n v="1"/>
    <n v="0"/>
    <x v="1"/>
    <n v="0"/>
    <x v="0"/>
    <x v="0"/>
    <x v="0"/>
  </r>
  <r>
    <x v="6413"/>
    <d v="2019-03-15T00:00:00"/>
    <x v="949"/>
    <x v="47"/>
    <x v="0"/>
    <x v="0"/>
    <x v="0"/>
    <x v="3"/>
    <x v="1"/>
    <x v="0"/>
    <x v="0"/>
    <x v="0"/>
    <n v="1"/>
    <n v="1"/>
    <n v="0"/>
    <x v="839"/>
    <n v="1"/>
    <n v="1"/>
    <x v="1"/>
    <n v="1"/>
    <x v="0"/>
    <x v="0"/>
    <x v="0"/>
  </r>
  <r>
    <x v="6414"/>
    <s v="15/03/2019"/>
    <x v="938"/>
    <x v="61"/>
    <x v="1"/>
    <x v="0"/>
    <x v="0"/>
    <x v="13"/>
    <x v="0"/>
    <x v="0"/>
    <x v="0"/>
    <x v="1"/>
    <n v="1"/>
    <n v="1"/>
    <n v="0"/>
    <x v="895"/>
    <n v="1"/>
    <n v="1"/>
    <x v="0"/>
    <n v="0"/>
    <x v="0"/>
    <x v="0"/>
    <x v="0"/>
  </r>
  <r>
    <x v="6415"/>
    <s v="15/03/2019"/>
    <x v="939"/>
    <x v="54"/>
    <x v="1"/>
    <x v="0"/>
    <x v="0"/>
    <x v="9"/>
    <x v="0"/>
    <x v="0"/>
    <x v="0"/>
    <x v="1"/>
    <n v="0"/>
    <n v="1"/>
    <n v="0"/>
    <x v="115"/>
    <n v="0"/>
    <n v="1"/>
    <x v="1"/>
    <n v="0"/>
    <x v="0"/>
    <x v="0"/>
    <x v="0"/>
  </r>
  <r>
    <x v="6416"/>
    <s v="15/03/2019"/>
    <x v="880"/>
    <x v="2"/>
    <x v="0"/>
    <x v="1"/>
    <x v="0"/>
    <x v="5"/>
    <x v="0"/>
    <x v="0"/>
    <x v="0"/>
    <x v="1"/>
    <n v="0"/>
    <n v="0"/>
    <n v="0"/>
    <x v="408"/>
    <n v="1"/>
    <n v="1"/>
    <x v="0"/>
    <n v="0"/>
    <x v="0"/>
    <x v="0"/>
    <x v="0"/>
  </r>
  <r>
    <x v="6417"/>
    <s v="15/03/2019"/>
    <x v="932"/>
    <x v="10"/>
    <x v="1"/>
    <x v="1"/>
    <x v="0"/>
    <x v="18"/>
    <x v="2"/>
    <x v="0"/>
    <x v="0"/>
    <x v="1"/>
    <n v="0"/>
    <n v="1"/>
    <n v="0"/>
    <x v="33"/>
    <n v="1"/>
    <n v="1"/>
    <x v="1"/>
    <n v="0"/>
    <x v="0"/>
    <x v="0"/>
    <x v="0"/>
  </r>
  <r>
    <x v="6418"/>
    <s v="15/03/2019"/>
    <x v="932"/>
    <x v="10"/>
    <x v="1"/>
    <x v="1"/>
    <x v="0"/>
    <x v="18"/>
    <x v="2"/>
    <x v="0"/>
    <x v="0"/>
    <x v="1"/>
    <n v="0"/>
    <n v="1"/>
    <n v="0"/>
    <x v="33"/>
    <n v="1"/>
    <n v="1"/>
    <x v="1"/>
    <n v="0"/>
    <x v="0"/>
    <x v="0"/>
    <x v="0"/>
  </r>
  <r>
    <x v="6419"/>
    <s v="15/03/2019"/>
    <x v="941"/>
    <x v="12"/>
    <x v="0"/>
    <x v="1"/>
    <x v="0"/>
    <x v="8"/>
    <x v="0"/>
    <x v="0"/>
    <x v="0"/>
    <x v="1"/>
    <n v="1"/>
    <n v="0"/>
    <n v="0"/>
    <x v="314"/>
    <n v="1"/>
    <n v="1"/>
    <x v="0"/>
    <n v="0"/>
    <x v="0"/>
    <x v="0"/>
    <x v="0"/>
  </r>
  <r>
    <x v="6420"/>
    <s v="15/03/2019"/>
    <x v="936"/>
    <x v="7"/>
    <x v="1"/>
    <x v="1"/>
    <x v="0"/>
    <x v="10"/>
    <x v="0"/>
    <x v="0"/>
    <x v="0"/>
    <x v="1"/>
    <n v="1"/>
    <n v="0"/>
    <n v="0"/>
    <x v="635"/>
    <n v="1"/>
    <n v="1"/>
    <x v="0"/>
    <n v="0"/>
    <x v="0"/>
    <x v="0"/>
    <x v="0"/>
  </r>
  <r>
    <x v="6421"/>
    <s v="15/03/2019"/>
    <x v="936"/>
    <x v="7"/>
    <x v="1"/>
    <x v="1"/>
    <x v="0"/>
    <x v="10"/>
    <x v="0"/>
    <x v="0"/>
    <x v="0"/>
    <x v="1"/>
    <n v="1"/>
    <n v="0"/>
    <n v="0"/>
    <x v="635"/>
    <n v="1"/>
    <n v="1"/>
    <x v="0"/>
    <n v="0"/>
    <x v="0"/>
    <x v="0"/>
    <x v="0"/>
  </r>
  <r>
    <x v="6422"/>
    <s v="15/03/2019"/>
    <x v="936"/>
    <x v="55"/>
    <x v="0"/>
    <x v="1"/>
    <x v="1"/>
    <x v="10"/>
    <x v="0"/>
    <x v="0"/>
    <x v="0"/>
    <x v="0"/>
    <n v="0"/>
    <n v="1"/>
    <n v="0"/>
    <x v="210"/>
    <n v="1"/>
    <n v="1"/>
    <x v="1"/>
    <n v="1"/>
    <x v="0"/>
    <x v="0"/>
    <x v="0"/>
  </r>
  <r>
    <x v="6423"/>
    <s v="15/03/2019"/>
    <x v="939"/>
    <x v="5"/>
    <x v="0"/>
    <x v="0"/>
    <x v="0"/>
    <x v="9"/>
    <x v="0"/>
    <x v="0"/>
    <x v="0"/>
    <x v="1"/>
    <n v="1"/>
    <n v="1"/>
    <n v="0"/>
    <x v="313"/>
    <n v="0"/>
    <n v="0"/>
    <x v="0"/>
    <n v="0"/>
    <x v="0"/>
    <x v="0"/>
    <x v="0"/>
  </r>
  <r>
    <x v="6424"/>
    <s v="15/03/2019"/>
    <x v="926"/>
    <x v="11"/>
    <x v="1"/>
    <x v="1"/>
    <x v="0"/>
    <x v="3"/>
    <x v="0"/>
    <x v="0"/>
    <x v="0"/>
    <x v="0"/>
    <n v="1"/>
    <n v="1"/>
    <n v="0"/>
    <x v="556"/>
    <n v="1"/>
    <n v="0"/>
    <x v="0"/>
    <n v="1"/>
    <x v="0"/>
    <x v="0"/>
    <x v="0"/>
  </r>
  <r>
    <x v="6425"/>
    <s v="15/03/2019"/>
    <x v="916"/>
    <x v="21"/>
    <x v="0"/>
    <x v="0"/>
    <x v="1"/>
    <x v="7"/>
    <x v="0"/>
    <x v="1"/>
    <x v="1"/>
    <x v="1"/>
    <n v="1"/>
    <n v="1"/>
    <n v="0"/>
    <x v="196"/>
    <n v="0"/>
    <n v="0"/>
    <x v="1"/>
    <n v="0"/>
    <x v="0"/>
    <x v="0"/>
    <x v="2"/>
  </r>
  <r>
    <x v="6426"/>
    <s v="15/03/2019"/>
    <x v="926"/>
    <x v="12"/>
    <x v="0"/>
    <x v="1"/>
    <x v="1"/>
    <x v="3"/>
    <x v="0"/>
    <x v="0"/>
    <x v="0"/>
    <x v="1"/>
    <n v="1"/>
    <n v="1"/>
    <n v="0"/>
    <x v="637"/>
    <n v="0"/>
    <n v="0"/>
    <x v="1"/>
    <n v="1"/>
    <x v="0"/>
    <x v="0"/>
    <x v="0"/>
  </r>
  <r>
    <x v="6427"/>
    <s v="16/03/2019"/>
    <x v="950"/>
    <x v="12"/>
    <x v="1"/>
    <x v="1"/>
    <x v="1"/>
    <x v="32"/>
    <x v="0"/>
    <x v="0"/>
    <x v="0"/>
    <x v="1"/>
    <n v="1"/>
    <n v="1"/>
    <n v="0"/>
    <x v="1240"/>
    <n v="0"/>
    <n v="0"/>
    <x v="0"/>
    <n v="0"/>
    <x v="0"/>
    <x v="0"/>
    <x v="0"/>
  </r>
  <r>
    <x v="6428"/>
    <s v="16/03/2019"/>
    <x v="939"/>
    <x v="9"/>
    <x v="1"/>
    <x v="1"/>
    <x v="0"/>
    <x v="19"/>
    <x v="0"/>
    <x v="0"/>
    <x v="0"/>
    <x v="1"/>
    <n v="1"/>
    <n v="1"/>
    <n v="0"/>
    <x v="50"/>
    <n v="1"/>
    <n v="1"/>
    <x v="0"/>
    <n v="1"/>
    <x v="0"/>
    <x v="0"/>
    <x v="0"/>
  </r>
  <r>
    <x v="6429"/>
    <s v="16/03/2019"/>
    <x v="936"/>
    <x v="11"/>
    <x v="0"/>
    <x v="1"/>
    <x v="0"/>
    <x v="7"/>
    <x v="2"/>
    <x v="0"/>
    <x v="1"/>
    <x v="1"/>
    <n v="1"/>
    <n v="1"/>
    <n v="0"/>
    <x v="376"/>
    <n v="0"/>
    <n v="1"/>
    <x v="0"/>
    <n v="0"/>
    <x v="0"/>
    <x v="0"/>
    <x v="1"/>
  </r>
  <r>
    <x v="6430"/>
    <s v="16/03/2019"/>
    <x v="929"/>
    <x v="19"/>
    <x v="0"/>
    <x v="1"/>
    <x v="0"/>
    <x v="15"/>
    <x v="0"/>
    <x v="0"/>
    <x v="0"/>
    <x v="1"/>
    <n v="0"/>
    <n v="1"/>
    <n v="0"/>
    <x v="1234"/>
    <n v="0"/>
    <n v="1"/>
    <x v="0"/>
    <n v="1"/>
    <x v="0"/>
    <x v="0"/>
    <x v="0"/>
  </r>
  <r>
    <x v="6431"/>
    <s v="16/03/2019"/>
    <x v="942"/>
    <x v="9"/>
    <x v="0"/>
    <x v="1"/>
    <x v="0"/>
    <x v="3"/>
    <x v="0"/>
    <x v="0"/>
    <x v="0"/>
    <x v="1"/>
    <n v="0"/>
    <n v="1"/>
    <n v="0"/>
    <x v="358"/>
    <n v="0"/>
    <n v="1"/>
    <x v="1"/>
    <n v="0"/>
    <x v="0"/>
    <x v="0"/>
    <x v="0"/>
  </r>
  <r>
    <x v="6432"/>
    <s v="16/03/2019"/>
    <x v="942"/>
    <x v="10"/>
    <x v="1"/>
    <x v="1"/>
    <x v="1"/>
    <x v="3"/>
    <x v="0"/>
    <x v="0"/>
    <x v="0"/>
    <x v="1"/>
    <n v="1"/>
    <n v="1"/>
    <n v="0"/>
    <x v="413"/>
    <n v="0"/>
    <n v="1"/>
    <x v="1"/>
    <n v="0"/>
    <x v="0"/>
    <x v="0"/>
    <x v="0"/>
  </r>
  <r>
    <x v="6433"/>
    <s v="16/03/2019"/>
    <x v="916"/>
    <x v="9"/>
    <x v="1"/>
    <x v="1"/>
    <x v="0"/>
    <x v="0"/>
    <x v="0"/>
    <x v="0"/>
    <x v="0"/>
    <x v="1"/>
    <n v="0"/>
    <n v="0"/>
    <n v="0"/>
    <x v="70"/>
    <n v="0"/>
    <n v="0"/>
    <x v="0"/>
    <n v="0"/>
    <x v="0"/>
    <x v="0"/>
    <x v="0"/>
  </r>
  <r>
    <x v="6434"/>
    <s v="16/03/2019"/>
    <x v="916"/>
    <x v="9"/>
    <x v="1"/>
    <x v="1"/>
    <x v="0"/>
    <x v="0"/>
    <x v="0"/>
    <x v="0"/>
    <x v="0"/>
    <x v="1"/>
    <n v="0"/>
    <n v="0"/>
    <n v="0"/>
    <x v="70"/>
    <n v="0"/>
    <n v="0"/>
    <x v="0"/>
    <n v="0"/>
    <x v="0"/>
    <x v="0"/>
    <x v="0"/>
  </r>
  <r>
    <x v="6435"/>
    <s v="16/03/2019"/>
    <x v="926"/>
    <x v="36"/>
    <x v="0"/>
    <x v="1"/>
    <x v="0"/>
    <x v="10"/>
    <x v="0"/>
    <x v="0"/>
    <x v="0"/>
    <x v="0"/>
    <n v="1"/>
    <n v="1"/>
    <n v="0"/>
    <x v="393"/>
    <n v="1"/>
    <n v="0"/>
    <x v="1"/>
    <n v="1"/>
    <x v="0"/>
    <x v="0"/>
    <x v="0"/>
  </r>
  <r>
    <x v="6436"/>
    <s v="16/03/2019"/>
    <x v="938"/>
    <x v="4"/>
    <x v="1"/>
    <x v="1"/>
    <x v="1"/>
    <x v="9"/>
    <x v="0"/>
    <x v="0"/>
    <x v="0"/>
    <x v="1"/>
    <n v="1"/>
    <n v="1"/>
    <n v="0"/>
    <x v="30"/>
    <n v="1"/>
    <n v="0"/>
    <x v="1"/>
    <n v="0"/>
    <x v="0"/>
    <x v="0"/>
    <x v="0"/>
  </r>
  <r>
    <x v="6437"/>
    <s v="16/03/2019"/>
    <x v="938"/>
    <x v="4"/>
    <x v="1"/>
    <x v="1"/>
    <x v="1"/>
    <x v="9"/>
    <x v="0"/>
    <x v="0"/>
    <x v="0"/>
    <x v="1"/>
    <n v="1"/>
    <n v="1"/>
    <n v="0"/>
    <x v="30"/>
    <n v="1"/>
    <n v="0"/>
    <x v="1"/>
    <n v="0"/>
    <x v="0"/>
    <x v="0"/>
    <x v="0"/>
  </r>
  <r>
    <x v="6438"/>
    <s v="16/03/2019"/>
    <x v="938"/>
    <x v="1"/>
    <x v="1"/>
    <x v="1"/>
    <x v="1"/>
    <x v="9"/>
    <x v="0"/>
    <x v="0"/>
    <x v="0"/>
    <x v="1"/>
    <n v="1"/>
    <n v="1"/>
    <n v="0"/>
    <x v="1014"/>
    <n v="1"/>
    <n v="0"/>
    <x v="0"/>
    <n v="0"/>
    <x v="0"/>
    <x v="0"/>
    <x v="0"/>
  </r>
  <r>
    <x v="6439"/>
    <s v="17/03/2019"/>
    <x v="939"/>
    <x v="11"/>
    <x v="0"/>
    <x v="1"/>
    <x v="0"/>
    <x v="3"/>
    <x v="0"/>
    <x v="0"/>
    <x v="0"/>
    <x v="1"/>
    <n v="1"/>
    <n v="1"/>
    <n v="1"/>
    <x v="271"/>
    <n v="0"/>
    <n v="1"/>
    <x v="1"/>
    <n v="1"/>
    <x v="0"/>
    <x v="0"/>
    <x v="0"/>
  </r>
  <r>
    <x v="6440"/>
    <s v="17/03/2019"/>
    <x v="939"/>
    <x v="11"/>
    <x v="0"/>
    <x v="1"/>
    <x v="0"/>
    <x v="3"/>
    <x v="0"/>
    <x v="0"/>
    <x v="0"/>
    <x v="1"/>
    <n v="1"/>
    <n v="1"/>
    <n v="1"/>
    <x v="271"/>
    <n v="0"/>
    <n v="1"/>
    <x v="1"/>
    <n v="1"/>
    <x v="0"/>
    <x v="0"/>
    <x v="0"/>
  </r>
  <r>
    <x v="6441"/>
    <s v="17/03/2019"/>
    <x v="938"/>
    <x v="18"/>
    <x v="1"/>
    <x v="1"/>
    <x v="0"/>
    <x v="19"/>
    <x v="0"/>
    <x v="0"/>
    <x v="0"/>
    <x v="1"/>
    <n v="0"/>
    <n v="1"/>
    <n v="0"/>
    <x v="1222"/>
    <n v="0"/>
    <n v="1"/>
    <x v="0"/>
    <n v="1"/>
    <x v="0"/>
    <x v="0"/>
    <x v="0"/>
  </r>
  <r>
    <x v="6442"/>
    <s v="17/03/2019"/>
    <x v="939"/>
    <x v="22"/>
    <x v="0"/>
    <x v="1"/>
    <x v="1"/>
    <x v="3"/>
    <x v="0"/>
    <x v="0"/>
    <x v="0"/>
    <x v="1"/>
    <n v="1"/>
    <n v="1"/>
    <n v="0"/>
    <x v="856"/>
    <n v="1"/>
    <n v="1"/>
    <x v="1"/>
    <n v="0"/>
    <x v="0"/>
    <x v="0"/>
    <x v="0"/>
  </r>
  <r>
    <x v="6443"/>
    <s v="17/03/2019"/>
    <x v="939"/>
    <x v="30"/>
    <x v="1"/>
    <x v="1"/>
    <x v="1"/>
    <x v="3"/>
    <x v="0"/>
    <x v="0"/>
    <x v="0"/>
    <x v="0"/>
    <n v="1"/>
    <n v="1"/>
    <n v="0"/>
    <x v="182"/>
    <n v="0"/>
    <n v="1"/>
    <x v="1"/>
    <n v="0"/>
    <x v="0"/>
    <x v="0"/>
    <x v="0"/>
  </r>
  <r>
    <x v="6444"/>
    <s v="17/03/2019"/>
    <x v="941"/>
    <x v="26"/>
    <x v="0"/>
    <x v="0"/>
    <x v="0"/>
    <x v="13"/>
    <x v="0"/>
    <x v="0"/>
    <x v="0"/>
    <x v="1"/>
    <n v="1"/>
    <n v="1"/>
    <n v="0"/>
    <x v="112"/>
    <n v="0"/>
    <n v="0"/>
    <x v="0"/>
    <n v="0"/>
    <x v="0"/>
    <x v="0"/>
    <x v="0"/>
  </r>
  <r>
    <x v="6445"/>
    <s v="17/03/2019"/>
    <x v="941"/>
    <x v="26"/>
    <x v="0"/>
    <x v="0"/>
    <x v="0"/>
    <x v="13"/>
    <x v="0"/>
    <x v="0"/>
    <x v="0"/>
    <x v="1"/>
    <n v="1"/>
    <n v="1"/>
    <n v="0"/>
    <x v="112"/>
    <n v="0"/>
    <n v="0"/>
    <x v="0"/>
    <n v="0"/>
    <x v="0"/>
    <x v="0"/>
    <x v="0"/>
  </r>
  <r>
    <x v="6446"/>
    <s v="17/03/2019"/>
    <x v="936"/>
    <x v="8"/>
    <x v="0"/>
    <x v="0"/>
    <x v="0"/>
    <x v="0"/>
    <x v="2"/>
    <x v="0"/>
    <x v="0"/>
    <x v="1"/>
    <n v="0"/>
    <n v="1"/>
    <n v="0"/>
    <x v="755"/>
    <n v="0"/>
    <n v="0"/>
    <x v="0"/>
    <n v="0"/>
    <x v="0"/>
    <x v="0"/>
    <x v="0"/>
  </r>
  <r>
    <x v="6447"/>
    <s v="17/03/2019"/>
    <x v="936"/>
    <x v="8"/>
    <x v="0"/>
    <x v="0"/>
    <x v="0"/>
    <x v="0"/>
    <x v="2"/>
    <x v="0"/>
    <x v="0"/>
    <x v="1"/>
    <n v="0"/>
    <n v="1"/>
    <n v="0"/>
    <x v="755"/>
    <n v="0"/>
    <n v="0"/>
    <x v="0"/>
    <n v="0"/>
    <x v="0"/>
    <x v="0"/>
    <x v="0"/>
  </r>
  <r>
    <x v="6448"/>
    <s v="17/03/2019"/>
    <x v="938"/>
    <x v="27"/>
    <x v="0"/>
    <x v="1"/>
    <x v="0"/>
    <x v="19"/>
    <x v="0"/>
    <x v="0"/>
    <x v="0"/>
    <x v="1"/>
    <n v="1"/>
    <n v="1"/>
    <n v="0"/>
    <x v="279"/>
    <n v="0"/>
    <n v="0"/>
    <x v="0"/>
    <n v="0"/>
    <x v="0"/>
    <x v="0"/>
    <x v="0"/>
  </r>
  <r>
    <x v="6449"/>
    <s v="17/03/2019"/>
    <x v="936"/>
    <x v="60"/>
    <x v="1"/>
    <x v="1"/>
    <x v="0"/>
    <x v="0"/>
    <x v="0"/>
    <x v="0"/>
    <x v="0"/>
    <x v="0"/>
    <n v="0"/>
    <n v="1"/>
    <n v="0"/>
    <x v="700"/>
    <n v="0"/>
    <n v="0"/>
    <x v="0"/>
    <n v="0"/>
    <x v="0"/>
    <x v="0"/>
    <x v="0"/>
  </r>
  <r>
    <x v="6450"/>
    <s v="17/03/2019"/>
    <x v="916"/>
    <x v="17"/>
    <x v="1"/>
    <x v="1"/>
    <x v="0"/>
    <x v="5"/>
    <x v="2"/>
    <x v="0"/>
    <x v="0"/>
    <x v="1"/>
    <n v="0"/>
    <n v="0"/>
    <n v="0"/>
    <x v="482"/>
    <n v="0"/>
    <n v="0"/>
    <x v="1"/>
    <n v="0"/>
    <x v="0"/>
    <x v="0"/>
    <x v="0"/>
  </r>
  <r>
    <x v="6451"/>
    <s v="17/03/2019"/>
    <x v="916"/>
    <x v="17"/>
    <x v="1"/>
    <x v="1"/>
    <x v="0"/>
    <x v="5"/>
    <x v="2"/>
    <x v="0"/>
    <x v="0"/>
    <x v="1"/>
    <n v="0"/>
    <n v="0"/>
    <n v="0"/>
    <x v="482"/>
    <n v="0"/>
    <n v="0"/>
    <x v="1"/>
    <n v="0"/>
    <x v="0"/>
    <x v="0"/>
    <x v="0"/>
  </r>
  <r>
    <x v="6452"/>
    <s v="17/03/2019"/>
    <x v="936"/>
    <x v="83"/>
    <x v="1"/>
    <x v="1"/>
    <x v="0"/>
    <x v="0"/>
    <x v="0"/>
    <x v="0"/>
    <x v="0"/>
    <x v="1"/>
    <n v="0"/>
    <n v="0"/>
    <n v="0"/>
    <x v="788"/>
    <n v="0"/>
    <n v="0"/>
    <x v="1"/>
    <n v="0"/>
    <x v="0"/>
    <x v="0"/>
    <x v="0"/>
  </r>
  <r>
    <x v="6453"/>
    <s v="17/03/2019"/>
    <x v="926"/>
    <x v="55"/>
    <x v="1"/>
    <x v="1"/>
    <x v="0"/>
    <x v="7"/>
    <x v="2"/>
    <x v="0"/>
    <x v="0"/>
    <x v="0"/>
    <n v="1"/>
    <n v="1"/>
    <n v="0"/>
    <x v="147"/>
    <n v="1"/>
    <n v="0"/>
    <x v="0"/>
    <n v="0"/>
    <x v="0"/>
    <x v="0"/>
    <x v="0"/>
  </r>
  <r>
    <x v="6454"/>
    <s v="17/03/2019"/>
    <x v="936"/>
    <x v="24"/>
    <x v="0"/>
    <x v="1"/>
    <x v="1"/>
    <x v="0"/>
    <x v="0"/>
    <x v="0"/>
    <x v="0"/>
    <x v="0"/>
    <n v="1"/>
    <n v="1"/>
    <n v="0"/>
    <x v="182"/>
    <n v="0"/>
    <n v="0"/>
    <x v="1"/>
    <n v="1"/>
    <x v="0"/>
    <x v="0"/>
    <x v="0"/>
  </r>
  <r>
    <x v="6455"/>
    <s v="17/03/2019"/>
    <x v="936"/>
    <x v="26"/>
    <x v="0"/>
    <x v="1"/>
    <x v="1"/>
    <x v="0"/>
    <x v="0"/>
    <x v="0"/>
    <x v="0"/>
    <x v="1"/>
    <n v="1"/>
    <n v="1"/>
    <n v="0"/>
    <x v="166"/>
    <n v="0"/>
    <n v="0"/>
    <x v="1"/>
    <n v="0"/>
    <x v="0"/>
    <x v="0"/>
    <x v="0"/>
  </r>
  <r>
    <x v="6456"/>
    <s v="17/03/2019"/>
    <x v="936"/>
    <x v="26"/>
    <x v="0"/>
    <x v="1"/>
    <x v="1"/>
    <x v="0"/>
    <x v="0"/>
    <x v="0"/>
    <x v="0"/>
    <x v="1"/>
    <n v="1"/>
    <n v="1"/>
    <n v="0"/>
    <x v="166"/>
    <n v="0"/>
    <n v="0"/>
    <x v="1"/>
    <n v="0"/>
    <x v="0"/>
    <x v="0"/>
    <x v="0"/>
  </r>
  <r>
    <x v="6457"/>
    <s v="17/03/2019"/>
    <x v="941"/>
    <x v="51"/>
    <x v="1"/>
    <x v="1"/>
    <x v="1"/>
    <x v="13"/>
    <x v="0"/>
    <x v="0"/>
    <x v="0"/>
    <x v="1"/>
    <n v="0"/>
    <n v="0"/>
    <n v="1"/>
    <x v="862"/>
    <n v="0"/>
    <n v="0"/>
    <x v="0"/>
    <n v="1"/>
    <x v="0"/>
    <x v="0"/>
    <x v="0"/>
  </r>
  <r>
    <x v="6458"/>
    <s v="17/03/2019"/>
    <x v="941"/>
    <x v="51"/>
    <x v="1"/>
    <x v="1"/>
    <x v="1"/>
    <x v="13"/>
    <x v="0"/>
    <x v="0"/>
    <x v="0"/>
    <x v="1"/>
    <n v="0"/>
    <n v="0"/>
    <n v="1"/>
    <x v="862"/>
    <n v="0"/>
    <n v="0"/>
    <x v="0"/>
    <n v="1"/>
    <x v="0"/>
    <x v="0"/>
    <x v="0"/>
  </r>
  <r>
    <x v="6459"/>
    <s v="18/03/2019"/>
    <x v="938"/>
    <x v="48"/>
    <x v="0"/>
    <x v="1"/>
    <x v="0"/>
    <x v="3"/>
    <x v="0"/>
    <x v="0"/>
    <x v="0"/>
    <x v="1"/>
    <n v="1"/>
    <n v="1"/>
    <n v="0"/>
    <x v="1241"/>
    <n v="0"/>
    <n v="0"/>
    <x v="1"/>
    <n v="1"/>
    <x v="0"/>
    <x v="0"/>
    <x v="0"/>
  </r>
  <r>
    <x v="6460"/>
    <s v="18/03/2019"/>
    <x v="938"/>
    <x v="2"/>
    <x v="0"/>
    <x v="0"/>
    <x v="0"/>
    <x v="3"/>
    <x v="0"/>
    <x v="0"/>
    <x v="0"/>
    <x v="1"/>
    <n v="1"/>
    <n v="1"/>
    <n v="0"/>
    <x v="1138"/>
    <n v="0"/>
    <n v="1"/>
    <x v="1"/>
    <n v="0"/>
    <x v="0"/>
    <x v="0"/>
    <x v="0"/>
  </r>
  <r>
    <x v="6461"/>
    <s v="18/03/2019"/>
    <x v="926"/>
    <x v="18"/>
    <x v="1"/>
    <x v="1"/>
    <x v="0"/>
    <x v="0"/>
    <x v="0"/>
    <x v="0"/>
    <x v="0"/>
    <x v="1"/>
    <n v="0"/>
    <n v="0"/>
    <n v="0"/>
    <x v="363"/>
    <n v="0"/>
    <n v="1"/>
    <x v="1"/>
    <n v="0"/>
    <x v="0"/>
    <x v="0"/>
    <x v="0"/>
  </r>
  <r>
    <x v="6462"/>
    <s v="18/03/2019"/>
    <x v="936"/>
    <x v="9"/>
    <x v="0"/>
    <x v="1"/>
    <x v="0"/>
    <x v="5"/>
    <x v="0"/>
    <x v="0"/>
    <x v="0"/>
    <x v="1"/>
    <n v="0"/>
    <n v="0"/>
    <n v="0"/>
    <x v="395"/>
    <n v="0"/>
    <n v="1"/>
    <x v="1"/>
    <n v="0"/>
    <x v="0"/>
    <x v="0"/>
    <x v="0"/>
  </r>
  <r>
    <x v="6463"/>
    <s v="18/03/2019"/>
    <x v="926"/>
    <x v="18"/>
    <x v="1"/>
    <x v="1"/>
    <x v="0"/>
    <x v="0"/>
    <x v="0"/>
    <x v="0"/>
    <x v="0"/>
    <x v="1"/>
    <n v="0"/>
    <n v="0"/>
    <n v="0"/>
    <x v="363"/>
    <n v="0"/>
    <n v="1"/>
    <x v="1"/>
    <n v="0"/>
    <x v="0"/>
    <x v="0"/>
    <x v="0"/>
  </r>
  <r>
    <x v="6464"/>
    <d v="2019-03-18T00:00:00"/>
    <x v="949"/>
    <x v="70"/>
    <x v="1"/>
    <x v="1"/>
    <x v="0"/>
    <x v="0"/>
    <x v="1"/>
    <x v="0"/>
    <x v="0"/>
    <x v="1"/>
    <n v="0"/>
    <n v="0"/>
    <n v="0"/>
    <x v="47"/>
    <n v="0"/>
    <n v="1"/>
    <x v="0"/>
    <n v="0"/>
    <x v="0"/>
    <x v="0"/>
    <x v="0"/>
  </r>
  <r>
    <x v="6465"/>
    <s v="18/03/2019"/>
    <x v="947"/>
    <x v="18"/>
    <x v="0"/>
    <x v="1"/>
    <x v="0"/>
    <x v="19"/>
    <x v="0"/>
    <x v="0"/>
    <x v="0"/>
    <x v="1"/>
    <n v="0"/>
    <n v="1"/>
    <n v="0"/>
    <x v="710"/>
    <n v="0"/>
    <n v="1"/>
    <x v="0"/>
    <n v="1"/>
    <x v="0"/>
    <x v="0"/>
    <x v="0"/>
  </r>
  <r>
    <x v="6466"/>
    <s v="18/03/2019"/>
    <x v="939"/>
    <x v="43"/>
    <x v="0"/>
    <x v="1"/>
    <x v="0"/>
    <x v="10"/>
    <x v="0"/>
    <x v="0"/>
    <x v="0"/>
    <x v="1"/>
    <n v="1"/>
    <n v="1"/>
    <n v="0"/>
    <x v="311"/>
    <n v="0"/>
    <n v="1"/>
    <x v="1"/>
    <n v="0"/>
    <x v="0"/>
    <x v="0"/>
    <x v="0"/>
  </r>
  <r>
    <x v="6467"/>
    <s v="18/03/2019"/>
    <x v="939"/>
    <x v="43"/>
    <x v="0"/>
    <x v="1"/>
    <x v="0"/>
    <x v="10"/>
    <x v="0"/>
    <x v="0"/>
    <x v="0"/>
    <x v="1"/>
    <n v="1"/>
    <n v="1"/>
    <n v="0"/>
    <x v="311"/>
    <n v="0"/>
    <n v="1"/>
    <x v="1"/>
    <n v="0"/>
    <x v="0"/>
    <x v="0"/>
    <x v="0"/>
  </r>
  <r>
    <x v="6468"/>
    <s v="18/03/2019"/>
    <x v="936"/>
    <x v="30"/>
    <x v="1"/>
    <x v="1"/>
    <x v="1"/>
    <x v="5"/>
    <x v="0"/>
    <x v="0"/>
    <x v="0"/>
    <x v="1"/>
    <n v="1"/>
    <n v="1"/>
    <n v="0"/>
    <x v="369"/>
    <n v="0"/>
    <n v="1"/>
    <x v="1"/>
    <n v="0"/>
    <x v="0"/>
    <x v="0"/>
    <x v="0"/>
  </r>
  <r>
    <x v="6469"/>
    <s v="18/03/2019"/>
    <x v="951"/>
    <x v="48"/>
    <x v="0"/>
    <x v="1"/>
    <x v="0"/>
    <x v="2"/>
    <x v="0"/>
    <x v="0"/>
    <x v="0"/>
    <x v="1"/>
    <n v="1"/>
    <n v="1"/>
    <n v="1"/>
    <x v="532"/>
    <n v="1"/>
    <n v="0"/>
    <x v="1"/>
    <n v="1"/>
    <x v="0"/>
    <x v="1"/>
    <x v="0"/>
  </r>
  <r>
    <x v="6470"/>
    <s v="18/03/2019"/>
    <x v="951"/>
    <x v="48"/>
    <x v="0"/>
    <x v="1"/>
    <x v="0"/>
    <x v="2"/>
    <x v="0"/>
    <x v="0"/>
    <x v="0"/>
    <x v="1"/>
    <n v="1"/>
    <n v="1"/>
    <n v="1"/>
    <x v="532"/>
    <n v="1"/>
    <n v="0"/>
    <x v="1"/>
    <n v="1"/>
    <x v="0"/>
    <x v="1"/>
    <x v="0"/>
  </r>
  <r>
    <x v="6471"/>
    <s v="18/03/2019"/>
    <x v="945"/>
    <x v="45"/>
    <x v="1"/>
    <x v="1"/>
    <x v="0"/>
    <x v="8"/>
    <x v="0"/>
    <x v="0"/>
    <x v="0"/>
    <x v="1"/>
    <n v="0"/>
    <n v="0"/>
    <n v="0"/>
    <x v="277"/>
    <n v="0"/>
    <n v="0"/>
    <x v="0"/>
    <n v="0"/>
    <x v="0"/>
    <x v="0"/>
    <x v="0"/>
  </r>
  <r>
    <x v="6472"/>
    <s v="18/03/2019"/>
    <x v="941"/>
    <x v="36"/>
    <x v="1"/>
    <x v="1"/>
    <x v="0"/>
    <x v="9"/>
    <x v="0"/>
    <x v="0"/>
    <x v="0"/>
    <x v="1"/>
    <n v="1"/>
    <n v="1"/>
    <n v="0"/>
    <x v="1135"/>
    <n v="1"/>
    <n v="0"/>
    <x v="0"/>
    <n v="0"/>
    <x v="0"/>
    <x v="0"/>
    <x v="0"/>
  </r>
  <r>
    <x v="6473"/>
    <s v="18/03/2019"/>
    <x v="945"/>
    <x v="22"/>
    <x v="1"/>
    <x v="1"/>
    <x v="0"/>
    <x v="8"/>
    <x v="0"/>
    <x v="0"/>
    <x v="0"/>
    <x v="1"/>
    <n v="1"/>
    <n v="1"/>
    <n v="0"/>
    <x v="458"/>
    <n v="1"/>
    <n v="0"/>
    <x v="0"/>
    <n v="0"/>
    <x v="0"/>
    <x v="0"/>
    <x v="0"/>
  </r>
  <r>
    <x v="6474"/>
    <s v="18/03/2019"/>
    <x v="941"/>
    <x v="7"/>
    <x v="0"/>
    <x v="1"/>
    <x v="0"/>
    <x v="9"/>
    <x v="0"/>
    <x v="0"/>
    <x v="0"/>
    <x v="1"/>
    <n v="1"/>
    <n v="1"/>
    <n v="0"/>
    <x v="781"/>
    <n v="0"/>
    <n v="0"/>
    <x v="0"/>
    <n v="0"/>
    <x v="0"/>
    <x v="0"/>
    <x v="0"/>
  </r>
  <r>
    <x v="6475"/>
    <s v="18/03/2019"/>
    <x v="942"/>
    <x v="18"/>
    <x v="1"/>
    <x v="1"/>
    <x v="0"/>
    <x v="7"/>
    <x v="0"/>
    <x v="0"/>
    <x v="0"/>
    <x v="1"/>
    <n v="1"/>
    <n v="1"/>
    <n v="1"/>
    <x v="144"/>
    <n v="1"/>
    <n v="0"/>
    <x v="1"/>
    <n v="1"/>
    <x v="0"/>
    <x v="0"/>
    <x v="0"/>
  </r>
  <r>
    <x v="6476"/>
    <s v="18/03/2019"/>
    <x v="942"/>
    <x v="18"/>
    <x v="1"/>
    <x v="1"/>
    <x v="0"/>
    <x v="7"/>
    <x v="0"/>
    <x v="0"/>
    <x v="0"/>
    <x v="1"/>
    <n v="1"/>
    <n v="1"/>
    <n v="1"/>
    <x v="144"/>
    <n v="1"/>
    <n v="0"/>
    <x v="1"/>
    <n v="1"/>
    <x v="0"/>
    <x v="0"/>
    <x v="0"/>
  </r>
  <r>
    <x v="6477"/>
    <s v="18/03/2019"/>
    <x v="938"/>
    <x v="51"/>
    <x v="1"/>
    <x v="1"/>
    <x v="0"/>
    <x v="3"/>
    <x v="0"/>
    <x v="0"/>
    <x v="0"/>
    <x v="1"/>
    <n v="0"/>
    <n v="0"/>
    <n v="0"/>
    <x v="364"/>
    <n v="0"/>
    <n v="0"/>
    <x v="0"/>
    <n v="0"/>
    <x v="0"/>
    <x v="0"/>
    <x v="0"/>
  </r>
  <r>
    <x v="6478"/>
    <s v="18/03/2019"/>
    <x v="926"/>
    <x v="45"/>
    <x v="0"/>
    <x v="0"/>
    <x v="1"/>
    <x v="0"/>
    <x v="0"/>
    <x v="0"/>
    <x v="0"/>
    <x v="1"/>
    <n v="1"/>
    <n v="1"/>
    <n v="0"/>
    <x v="7"/>
    <n v="0"/>
    <n v="0"/>
    <x v="1"/>
    <n v="0"/>
    <x v="0"/>
    <x v="0"/>
    <x v="0"/>
  </r>
  <r>
    <x v="6479"/>
    <s v="18/03/2019"/>
    <x v="926"/>
    <x v="45"/>
    <x v="0"/>
    <x v="0"/>
    <x v="1"/>
    <x v="0"/>
    <x v="0"/>
    <x v="0"/>
    <x v="0"/>
    <x v="1"/>
    <n v="1"/>
    <n v="1"/>
    <n v="0"/>
    <x v="7"/>
    <n v="0"/>
    <n v="0"/>
    <x v="1"/>
    <n v="0"/>
    <x v="0"/>
    <x v="0"/>
    <x v="0"/>
  </r>
  <r>
    <x v="6480"/>
    <s v="18/03/2019"/>
    <x v="939"/>
    <x v="54"/>
    <x v="1"/>
    <x v="1"/>
    <x v="1"/>
    <x v="10"/>
    <x v="0"/>
    <x v="0"/>
    <x v="0"/>
    <x v="1"/>
    <n v="1"/>
    <n v="1"/>
    <n v="0"/>
    <x v="512"/>
    <n v="0"/>
    <n v="0"/>
    <x v="1"/>
    <n v="0"/>
    <x v="0"/>
    <x v="0"/>
    <x v="0"/>
  </r>
  <r>
    <x v="6481"/>
    <s v="18/03/2019"/>
    <x v="951"/>
    <x v="8"/>
    <x v="0"/>
    <x v="1"/>
    <x v="1"/>
    <x v="2"/>
    <x v="0"/>
    <x v="0"/>
    <x v="0"/>
    <x v="1"/>
    <n v="0"/>
    <n v="1"/>
    <n v="0"/>
    <x v="1242"/>
    <n v="0"/>
    <n v="0"/>
    <x v="0"/>
    <n v="1"/>
    <x v="0"/>
    <x v="0"/>
    <x v="0"/>
  </r>
  <r>
    <x v="6482"/>
    <s v="18/03/2019"/>
    <x v="951"/>
    <x v="8"/>
    <x v="0"/>
    <x v="1"/>
    <x v="1"/>
    <x v="2"/>
    <x v="0"/>
    <x v="0"/>
    <x v="0"/>
    <x v="1"/>
    <n v="0"/>
    <n v="1"/>
    <n v="0"/>
    <x v="1242"/>
    <n v="0"/>
    <n v="0"/>
    <x v="0"/>
    <n v="1"/>
    <x v="0"/>
    <x v="0"/>
    <x v="0"/>
  </r>
  <r>
    <x v="6483"/>
    <s v="18/03/2019"/>
    <x v="936"/>
    <x v="30"/>
    <x v="0"/>
    <x v="1"/>
    <x v="1"/>
    <x v="5"/>
    <x v="0"/>
    <x v="0"/>
    <x v="0"/>
    <x v="0"/>
    <n v="1"/>
    <n v="1"/>
    <n v="0"/>
    <x v="248"/>
    <n v="0"/>
    <n v="0"/>
    <x v="1"/>
    <n v="0"/>
    <x v="0"/>
    <x v="0"/>
    <x v="0"/>
  </r>
  <r>
    <x v="6484"/>
    <s v="18/03/2019"/>
    <x v="939"/>
    <x v="17"/>
    <x v="0"/>
    <x v="1"/>
    <x v="1"/>
    <x v="10"/>
    <x v="0"/>
    <x v="0"/>
    <x v="0"/>
    <x v="1"/>
    <n v="1"/>
    <n v="1"/>
    <n v="0"/>
    <x v="695"/>
    <n v="0"/>
    <n v="0"/>
    <x v="1"/>
    <n v="0"/>
    <x v="0"/>
    <x v="0"/>
    <x v="0"/>
  </r>
  <r>
    <x v="6485"/>
    <s v="18/03/2019"/>
    <x v="939"/>
    <x v="17"/>
    <x v="0"/>
    <x v="1"/>
    <x v="1"/>
    <x v="10"/>
    <x v="0"/>
    <x v="0"/>
    <x v="0"/>
    <x v="1"/>
    <n v="1"/>
    <n v="1"/>
    <n v="0"/>
    <x v="695"/>
    <n v="0"/>
    <n v="0"/>
    <x v="1"/>
    <n v="0"/>
    <x v="0"/>
    <x v="0"/>
    <x v="0"/>
  </r>
  <r>
    <x v="6486"/>
    <d v="2019-03-19T00:00:00"/>
    <x v="952"/>
    <x v="5"/>
    <x v="0"/>
    <x v="1"/>
    <x v="0"/>
    <x v="0"/>
    <x v="1"/>
    <x v="0"/>
    <x v="0"/>
    <x v="0"/>
    <n v="0"/>
    <n v="0"/>
    <n v="0"/>
    <x v="15"/>
    <n v="0"/>
    <n v="1"/>
    <x v="1"/>
    <n v="0"/>
    <x v="1"/>
    <x v="0"/>
    <x v="0"/>
  </r>
  <r>
    <x v="6487"/>
    <s v="19/03/2019"/>
    <x v="947"/>
    <x v="10"/>
    <x v="1"/>
    <x v="1"/>
    <x v="0"/>
    <x v="3"/>
    <x v="0"/>
    <x v="0"/>
    <x v="0"/>
    <x v="1"/>
    <n v="1"/>
    <n v="1"/>
    <n v="0"/>
    <x v="757"/>
    <n v="0"/>
    <n v="1"/>
    <x v="1"/>
    <n v="0"/>
    <x v="0"/>
    <x v="0"/>
    <x v="0"/>
  </r>
  <r>
    <x v="6488"/>
    <s v="19/03/2019"/>
    <x v="941"/>
    <x v="11"/>
    <x v="1"/>
    <x v="1"/>
    <x v="0"/>
    <x v="19"/>
    <x v="0"/>
    <x v="0"/>
    <x v="0"/>
    <x v="0"/>
    <n v="0"/>
    <n v="1"/>
    <n v="0"/>
    <x v="691"/>
    <n v="0"/>
    <n v="1"/>
    <x v="1"/>
    <n v="0"/>
    <x v="0"/>
    <x v="0"/>
    <x v="0"/>
  </r>
  <r>
    <x v="6489"/>
    <s v="19/03/2019"/>
    <x v="941"/>
    <x v="22"/>
    <x v="1"/>
    <x v="1"/>
    <x v="0"/>
    <x v="19"/>
    <x v="2"/>
    <x v="0"/>
    <x v="0"/>
    <x v="1"/>
    <n v="1"/>
    <n v="1"/>
    <n v="0"/>
    <x v="248"/>
    <n v="1"/>
    <n v="1"/>
    <x v="1"/>
    <n v="0"/>
    <x v="0"/>
    <x v="0"/>
    <x v="0"/>
  </r>
  <r>
    <x v="6490"/>
    <s v="19/03/2019"/>
    <x v="926"/>
    <x v="14"/>
    <x v="1"/>
    <x v="1"/>
    <x v="1"/>
    <x v="5"/>
    <x v="0"/>
    <x v="0"/>
    <x v="0"/>
    <x v="1"/>
    <n v="1"/>
    <n v="1"/>
    <n v="0"/>
    <x v="395"/>
    <n v="0"/>
    <n v="1"/>
    <x v="1"/>
    <n v="0"/>
    <x v="0"/>
    <x v="0"/>
    <x v="0"/>
  </r>
  <r>
    <x v="6491"/>
    <s v="19/03/2019"/>
    <x v="953"/>
    <x v="16"/>
    <x v="1"/>
    <x v="1"/>
    <x v="1"/>
    <x v="8"/>
    <x v="0"/>
    <x v="0"/>
    <x v="0"/>
    <x v="1"/>
    <n v="0"/>
    <n v="1"/>
    <n v="0"/>
    <x v="691"/>
    <n v="0"/>
    <n v="1"/>
    <x v="1"/>
    <n v="1"/>
    <x v="0"/>
    <x v="0"/>
    <x v="0"/>
  </r>
  <r>
    <x v="6492"/>
    <s v="19/03/2019"/>
    <x v="926"/>
    <x v="13"/>
    <x v="0"/>
    <x v="1"/>
    <x v="1"/>
    <x v="5"/>
    <x v="0"/>
    <x v="0"/>
    <x v="0"/>
    <x v="1"/>
    <n v="1"/>
    <n v="1"/>
    <n v="0"/>
    <x v="343"/>
    <n v="0"/>
    <n v="1"/>
    <x v="1"/>
    <n v="0"/>
    <x v="0"/>
    <x v="0"/>
    <x v="0"/>
  </r>
  <r>
    <x v="6493"/>
    <s v="19/03/2019"/>
    <x v="926"/>
    <x v="13"/>
    <x v="0"/>
    <x v="1"/>
    <x v="1"/>
    <x v="5"/>
    <x v="0"/>
    <x v="0"/>
    <x v="0"/>
    <x v="1"/>
    <n v="1"/>
    <n v="1"/>
    <n v="0"/>
    <x v="343"/>
    <n v="0"/>
    <n v="1"/>
    <x v="1"/>
    <n v="0"/>
    <x v="0"/>
    <x v="0"/>
    <x v="0"/>
  </r>
  <r>
    <x v="6494"/>
    <s v="19/03/2019"/>
    <x v="926"/>
    <x v="18"/>
    <x v="0"/>
    <x v="1"/>
    <x v="0"/>
    <x v="5"/>
    <x v="2"/>
    <x v="0"/>
    <x v="0"/>
    <x v="1"/>
    <n v="1"/>
    <n v="1"/>
    <n v="1"/>
    <x v="888"/>
    <n v="1"/>
    <n v="0"/>
    <x v="1"/>
    <n v="1"/>
    <x v="0"/>
    <x v="0"/>
    <x v="0"/>
  </r>
  <r>
    <x v="6495"/>
    <s v="19/03/2019"/>
    <x v="953"/>
    <x v="16"/>
    <x v="1"/>
    <x v="1"/>
    <x v="0"/>
    <x v="8"/>
    <x v="0"/>
    <x v="0"/>
    <x v="0"/>
    <x v="1"/>
    <n v="0"/>
    <n v="1"/>
    <n v="1"/>
    <x v="1243"/>
    <n v="1"/>
    <n v="0"/>
    <x v="1"/>
    <n v="1"/>
    <x v="0"/>
    <x v="0"/>
    <x v="0"/>
  </r>
  <r>
    <x v="6496"/>
    <s v="19/03/2019"/>
    <x v="951"/>
    <x v="22"/>
    <x v="0"/>
    <x v="1"/>
    <x v="0"/>
    <x v="13"/>
    <x v="0"/>
    <x v="0"/>
    <x v="0"/>
    <x v="1"/>
    <n v="1"/>
    <n v="1"/>
    <n v="0"/>
    <x v="214"/>
    <n v="0"/>
    <n v="0"/>
    <x v="0"/>
    <n v="0"/>
    <x v="0"/>
    <x v="0"/>
    <x v="0"/>
  </r>
  <r>
    <x v="6497"/>
    <s v="19/03/2019"/>
    <x v="953"/>
    <x v="2"/>
    <x v="0"/>
    <x v="1"/>
    <x v="0"/>
    <x v="8"/>
    <x v="0"/>
    <x v="0"/>
    <x v="0"/>
    <x v="1"/>
    <n v="1"/>
    <n v="1"/>
    <n v="0"/>
    <x v="191"/>
    <n v="0"/>
    <n v="0"/>
    <x v="0"/>
    <n v="0"/>
    <x v="0"/>
    <x v="0"/>
    <x v="0"/>
  </r>
  <r>
    <x v="6498"/>
    <s v="19/03/2019"/>
    <x v="953"/>
    <x v="2"/>
    <x v="0"/>
    <x v="1"/>
    <x v="0"/>
    <x v="8"/>
    <x v="0"/>
    <x v="0"/>
    <x v="0"/>
    <x v="1"/>
    <n v="1"/>
    <n v="1"/>
    <n v="0"/>
    <x v="191"/>
    <n v="0"/>
    <n v="0"/>
    <x v="0"/>
    <n v="0"/>
    <x v="0"/>
    <x v="0"/>
    <x v="0"/>
  </r>
  <r>
    <x v="6499"/>
    <s v="19/03/2019"/>
    <x v="941"/>
    <x v="60"/>
    <x v="1"/>
    <x v="0"/>
    <x v="1"/>
    <x v="19"/>
    <x v="0"/>
    <x v="0"/>
    <x v="0"/>
    <x v="1"/>
    <n v="0"/>
    <n v="1"/>
    <n v="0"/>
    <x v="278"/>
    <n v="0"/>
    <n v="0"/>
    <x v="0"/>
    <n v="0"/>
    <x v="0"/>
    <x v="0"/>
    <x v="0"/>
  </r>
  <r>
    <x v="6500"/>
    <s v="19/03/2019"/>
    <x v="942"/>
    <x v="13"/>
    <x v="1"/>
    <x v="1"/>
    <x v="1"/>
    <x v="0"/>
    <x v="0"/>
    <x v="0"/>
    <x v="0"/>
    <x v="1"/>
    <n v="0"/>
    <n v="1"/>
    <n v="0"/>
    <x v="893"/>
    <n v="0"/>
    <n v="0"/>
    <x v="0"/>
    <n v="0"/>
    <x v="0"/>
    <x v="0"/>
    <x v="0"/>
  </r>
  <r>
    <x v="6501"/>
    <s v="19/03/2019"/>
    <x v="942"/>
    <x v="13"/>
    <x v="1"/>
    <x v="1"/>
    <x v="1"/>
    <x v="0"/>
    <x v="0"/>
    <x v="0"/>
    <x v="0"/>
    <x v="1"/>
    <n v="0"/>
    <n v="1"/>
    <n v="0"/>
    <x v="893"/>
    <n v="0"/>
    <n v="0"/>
    <x v="0"/>
    <n v="0"/>
    <x v="0"/>
    <x v="0"/>
    <x v="0"/>
  </r>
  <r>
    <x v="6502"/>
    <s v="19/03/2019"/>
    <x v="954"/>
    <x v="8"/>
    <x v="1"/>
    <x v="1"/>
    <x v="1"/>
    <x v="11"/>
    <x v="0"/>
    <x v="0"/>
    <x v="0"/>
    <x v="0"/>
    <n v="0"/>
    <n v="1"/>
    <n v="0"/>
    <x v="1244"/>
    <n v="1"/>
    <n v="0"/>
    <x v="1"/>
    <n v="0"/>
    <x v="0"/>
    <x v="0"/>
    <x v="0"/>
  </r>
  <r>
    <x v="6503"/>
    <s v="19/03/2019"/>
    <x v="941"/>
    <x v="22"/>
    <x v="1"/>
    <x v="1"/>
    <x v="1"/>
    <x v="19"/>
    <x v="0"/>
    <x v="0"/>
    <x v="0"/>
    <x v="1"/>
    <n v="0"/>
    <n v="1"/>
    <n v="0"/>
    <x v="609"/>
    <n v="0"/>
    <n v="0"/>
    <x v="0"/>
    <n v="0"/>
    <x v="0"/>
    <x v="0"/>
    <x v="0"/>
  </r>
  <r>
    <x v="6504"/>
    <s v="20/03/2019"/>
    <x v="951"/>
    <x v="51"/>
    <x v="0"/>
    <x v="1"/>
    <x v="1"/>
    <x v="9"/>
    <x v="0"/>
    <x v="1"/>
    <x v="0"/>
    <x v="0"/>
    <n v="0"/>
    <n v="0"/>
    <n v="0"/>
    <x v="1245"/>
    <n v="1"/>
    <n v="0"/>
    <x v="1"/>
    <n v="0"/>
    <x v="0"/>
    <x v="0"/>
    <x v="1"/>
  </r>
  <r>
    <x v="6505"/>
    <s v="20/03/2019"/>
    <x v="941"/>
    <x v="25"/>
    <x v="0"/>
    <x v="0"/>
    <x v="0"/>
    <x v="3"/>
    <x v="0"/>
    <x v="0"/>
    <x v="0"/>
    <x v="1"/>
    <n v="1"/>
    <n v="1"/>
    <n v="0"/>
    <x v="662"/>
    <n v="0"/>
    <n v="1"/>
    <x v="1"/>
    <n v="1"/>
    <x v="0"/>
    <x v="0"/>
    <x v="0"/>
  </r>
  <r>
    <x v="6506"/>
    <s v="20/03/2019"/>
    <x v="941"/>
    <x v="25"/>
    <x v="0"/>
    <x v="0"/>
    <x v="0"/>
    <x v="3"/>
    <x v="0"/>
    <x v="0"/>
    <x v="0"/>
    <x v="1"/>
    <n v="1"/>
    <n v="1"/>
    <n v="0"/>
    <x v="662"/>
    <n v="0"/>
    <n v="1"/>
    <x v="1"/>
    <n v="1"/>
    <x v="0"/>
    <x v="0"/>
    <x v="0"/>
  </r>
  <r>
    <x v="6507"/>
    <s v="20/03/2019"/>
    <x v="944"/>
    <x v="55"/>
    <x v="0"/>
    <x v="1"/>
    <x v="0"/>
    <x v="19"/>
    <x v="0"/>
    <x v="0"/>
    <x v="0"/>
    <x v="1"/>
    <n v="0"/>
    <n v="1"/>
    <n v="0"/>
    <x v="311"/>
    <n v="0"/>
    <n v="1"/>
    <x v="1"/>
    <n v="0"/>
    <x v="0"/>
    <x v="0"/>
    <x v="0"/>
  </r>
  <r>
    <x v="6508"/>
    <s v="20/03/2019"/>
    <x v="944"/>
    <x v="55"/>
    <x v="0"/>
    <x v="1"/>
    <x v="0"/>
    <x v="19"/>
    <x v="0"/>
    <x v="0"/>
    <x v="0"/>
    <x v="1"/>
    <n v="0"/>
    <n v="1"/>
    <n v="0"/>
    <x v="311"/>
    <n v="0"/>
    <n v="1"/>
    <x v="1"/>
    <n v="0"/>
    <x v="0"/>
    <x v="0"/>
    <x v="0"/>
  </r>
  <r>
    <x v="6509"/>
    <s v="20/03/2019"/>
    <x v="942"/>
    <x v="2"/>
    <x v="1"/>
    <x v="1"/>
    <x v="1"/>
    <x v="5"/>
    <x v="0"/>
    <x v="0"/>
    <x v="0"/>
    <x v="1"/>
    <n v="0"/>
    <n v="1"/>
    <n v="0"/>
    <x v="691"/>
    <n v="0"/>
    <n v="1"/>
    <x v="1"/>
    <n v="0"/>
    <x v="0"/>
    <x v="0"/>
    <x v="0"/>
  </r>
  <r>
    <x v="6510"/>
    <s v="20/03/2019"/>
    <x v="944"/>
    <x v="32"/>
    <x v="1"/>
    <x v="0"/>
    <x v="0"/>
    <x v="19"/>
    <x v="0"/>
    <x v="0"/>
    <x v="0"/>
    <x v="1"/>
    <n v="1"/>
    <n v="1"/>
    <n v="0"/>
    <x v="1017"/>
    <n v="1"/>
    <n v="0"/>
    <x v="0"/>
    <n v="0"/>
    <x v="0"/>
    <x v="0"/>
    <x v="0"/>
  </r>
  <r>
    <x v="6511"/>
    <s v="20/03/2019"/>
    <x v="951"/>
    <x v="50"/>
    <x v="1"/>
    <x v="1"/>
    <x v="0"/>
    <x v="9"/>
    <x v="0"/>
    <x v="0"/>
    <x v="0"/>
    <x v="1"/>
    <n v="1"/>
    <n v="1"/>
    <n v="0"/>
    <x v="517"/>
    <n v="0"/>
    <n v="0"/>
    <x v="1"/>
    <n v="0"/>
    <x v="0"/>
    <x v="0"/>
    <x v="0"/>
  </r>
  <r>
    <x v="6512"/>
    <s v="20/03/2019"/>
    <x v="941"/>
    <x v="10"/>
    <x v="1"/>
    <x v="1"/>
    <x v="0"/>
    <x v="3"/>
    <x v="0"/>
    <x v="0"/>
    <x v="0"/>
    <x v="1"/>
    <n v="0"/>
    <n v="0"/>
    <n v="0"/>
    <x v="875"/>
    <n v="1"/>
    <n v="0"/>
    <x v="1"/>
    <n v="1"/>
    <x v="0"/>
    <x v="1"/>
    <x v="0"/>
  </r>
  <r>
    <x v="6513"/>
    <s v="20/03/2019"/>
    <x v="951"/>
    <x v="33"/>
    <x v="1"/>
    <x v="1"/>
    <x v="0"/>
    <x v="9"/>
    <x v="0"/>
    <x v="0"/>
    <x v="0"/>
    <x v="1"/>
    <n v="0"/>
    <n v="0"/>
    <n v="0"/>
    <x v="141"/>
    <n v="0"/>
    <n v="0"/>
    <x v="0"/>
    <n v="0"/>
    <x v="0"/>
    <x v="0"/>
    <x v="0"/>
  </r>
  <r>
    <x v="6514"/>
    <s v="20/03/2019"/>
    <x v="951"/>
    <x v="8"/>
    <x v="0"/>
    <x v="0"/>
    <x v="1"/>
    <x v="9"/>
    <x v="0"/>
    <x v="0"/>
    <x v="0"/>
    <x v="1"/>
    <n v="0"/>
    <n v="0"/>
    <n v="0"/>
    <x v="1246"/>
    <n v="1"/>
    <n v="0"/>
    <x v="0"/>
    <n v="0"/>
    <x v="0"/>
    <x v="0"/>
    <x v="0"/>
  </r>
  <r>
    <x v="6515"/>
    <s v="20/03/2019"/>
    <x v="951"/>
    <x v="8"/>
    <x v="0"/>
    <x v="0"/>
    <x v="1"/>
    <x v="9"/>
    <x v="0"/>
    <x v="0"/>
    <x v="0"/>
    <x v="1"/>
    <n v="0"/>
    <n v="0"/>
    <n v="0"/>
    <x v="1246"/>
    <n v="1"/>
    <n v="0"/>
    <x v="0"/>
    <n v="0"/>
    <x v="0"/>
    <x v="0"/>
    <x v="0"/>
  </r>
  <r>
    <x v="6516"/>
    <s v="20/03/2019"/>
    <x v="945"/>
    <x v="37"/>
    <x v="0"/>
    <x v="1"/>
    <x v="1"/>
    <x v="13"/>
    <x v="0"/>
    <x v="0"/>
    <x v="0"/>
    <x v="1"/>
    <n v="0"/>
    <n v="1"/>
    <n v="0"/>
    <x v="568"/>
    <n v="0"/>
    <n v="0"/>
    <x v="0"/>
    <n v="0"/>
    <x v="0"/>
    <x v="0"/>
    <x v="0"/>
  </r>
  <r>
    <x v="6517"/>
    <d v="2019-03-21T00:00:00"/>
    <x v="955"/>
    <x v="19"/>
    <x v="0"/>
    <x v="1"/>
    <x v="0"/>
    <x v="0"/>
    <x v="1"/>
    <x v="0"/>
    <x v="0"/>
    <x v="0"/>
    <n v="0"/>
    <n v="1"/>
    <n v="0"/>
    <x v="139"/>
    <n v="0"/>
    <n v="1"/>
    <x v="0"/>
    <n v="1"/>
    <x v="1"/>
    <x v="0"/>
    <x v="0"/>
  </r>
  <r>
    <x v="6518"/>
    <s v="21/03/2019"/>
    <x v="953"/>
    <x v="9"/>
    <x v="1"/>
    <x v="1"/>
    <x v="0"/>
    <x v="13"/>
    <x v="0"/>
    <x v="0"/>
    <x v="0"/>
    <x v="1"/>
    <n v="0"/>
    <n v="1"/>
    <n v="0"/>
    <x v="560"/>
    <n v="0"/>
    <n v="1"/>
    <x v="1"/>
    <n v="0"/>
    <x v="0"/>
    <x v="0"/>
    <x v="0"/>
  </r>
  <r>
    <x v="6519"/>
    <s v="21/03/2019"/>
    <x v="953"/>
    <x v="9"/>
    <x v="1"/>
    <x v="1"/>
    <x v="0"/>
    <x v="13"/>
    <x v="0"/>
    <x v="0"/>
    <x v="0"/>
    <x v="1"/>
    <n v="0"/>
    <n v="1"/>
    <n v="0"/>
    <x v="560"/>
    <n v="0"/>
    <n v="1"/>
    <x v="1"/>
    <n v="0"/>
    <x v="0"/>
    <x v="0"/>
    <x v="0"/>
  </r>
  <r>
    <x v="6520"/>
    <s v="21/03/2019"/>
    <x v="843"/>
    <x v="60"/>
    <x v="0"/>
    <x v="1"/>
    <x v="0"/>
    <x v="11"/>
    <x v="0"/>
    <x v="0"/>
    <x v="0"/>
    <x v="1"/>
    <n v="1"/>
    <n v="1"/>
    <n v="1"/>
    <x v="1233"/>
    <n v="1"/>
    <n v="1"/>
    <x v="1"/>
    <n v="1"/>
    <x v="0"/>
    <x v="0"/>
    <x v="0"/>
  </r>
  <r>
    <x v="6521"/>
    <s v="21/03/2019"/>
    <x v="843"/>
    <x v="60"/>
    <x v="0"/>
    <x v="1"/>
    <x v="0"/>
    <x v="11"/>
    <x v="0"/>
    <x v="0"/>
    <x v="0"/>
    <x v="1"/>
    <n v="1"/>
    <n v="1"/>
    <n v="1"/>
    <x v="1233"/>
    <n v="1"/>
    <n v="1"/>
    <x v="1"/>
    <n v="1"/>
    <x v="0"/>
    <x v="0"/>
    <x v="0"/>
  </r>
  <r>
    <x v="6522"/>
    <s v="21/03/2019"/>
    <x v="947"/>
    <x v="16"/>
    <x v="0"/>
    <x v="1"/>
    <x v="0"/>
    <x v="7"/>
    <x v="2"/>
    <x v="0"/>
    <x v="0"/>
    <x v="1"/>
    <n v="0"/>
    <n v="1"/>
    <n v="0"/>
    <x v="711"/>
    <n v="0"/>
    <n v="1"/>
    <x v="0"/>
    <n v="0"/>
    <x v="0"/>
    <x v="0"/>
    <x v="0"/>
  </r>
  <r>
    <x v="6523"/>
    <s v="21/03/2019"/>
    <x v="944"/>
    <x v="27"/>
    <x v="1"/>
    <x v="1"/>
    <x v="0"/>
    <x v="3"/>
    <x v="0"/>
    <x v="0"/>
    <x v="0"/>
    <x v="1"/>
    <n v="0"/>
    <n v="1"/>
    <n v="0"/>
    <x v="1115"/>
    <n v="0"/>
    <n v="1"/>
    <x v="0"/>
    <n v="0"/>
    <x v="0"/>
    <x v="0"/>
    <x v="0"/>
  </r>
  <r>
    <x v="6524"/>
    <s v="21/03/2019"/>
    <x v="944"/>
    <x v="60"/>
    <x v="0"/>
    <x v="1"/>
    <x v="1"/>
    <x v="3"/>
    <x v="0"/>
    <x v="0"/>
    <x v="0"/>
    <x v="1"/>
    <n v="1"/>
    <n v="1"/>
    <n v="1"/>
    <x v="893"/>
    <n v="0"/>
    <n v="1"/>
    <x v="0"/>
    <n v="1"/>
    <x v="0"/>
    <x v="0"/>
    <x v="0"/>
  </r>
  <r>
    <x v="6525"/>
    <s v="21/03/2019"/>
    <x v="944"/>
    <x v="36"/>
    <x v="0"/>
    <x v="0"/>
    <x v="0"/>
    <x v="3"/>
    <x v="0"/>
    <x v="0"/>
    <x v="0"/>
    <x v="1"/>
    <n v="1"/>
    <n v="1"/>
    <n v="0"/>
    <x v="725"/>
    <n v="0"/>
    <n v="0"/>
    <x v="0"/>
    <n v="0"/>
    <x v="0"/>
    <x v="0"/>
    <x v="0"/>
  </r>
  <r>
    <x v="6526"/>
    <s v="21/03/2019"/>
    <x v="951"/>
    <x v="54"/>
    <x v="1"/>
    <x v="1"/>
    <x v="0"/>
    <x v="19"/>
    <x v="0"/>
    <x v="0"/>
    <x v="0"/>
    <x v="1"/>
    <n v="0"/>
    <n v="0"/>
    <n v="0"/>
    <x v="938"/>
    <n v="0"/>
    <n v="0"/>
    <x v="1"/>
    <n v="0"/>
    <x v="0"/>
    <x v="0"/>
    <x v="0"/>
  </r>
  <r>
    <x v="6527"/>
    <s v="21/03/2019"/>
    <x v="951"/>
    <x v="22"/>
    <x v="0"/>
    <x v="1"/>
    <x v="0"/>
    <x v="19"/>
    <x v="0"/>
    <x v="0"/>
    <x v="0"/>
    <x v="1"/>
    <n v="1"/>
    <n v="1"/>
    <n v="0"/>
    <x v="1019"/>
    <n v="0"/>
    <n v="0"/>
    <x v="0"/>
    <n v="1"/>
    <x v="0"/>
    <x v="0"/>
    <x v="0"/>
  </r>
  <r>
    <x v="6528"/>
    <s v="21/03/2019"/>
    <x v="942"/>
    <x v="20"/>
    <x v="1"/>
    <x v="1"/>
    <x v="0"/>
    <x v="18"/>
    <x v="2"/>
    <x v="0"/>
    <x v="0"/>
    <x v="1"/>
    <n v="1"/>
    <n v="1"/>
    <n v="0"/>
    <x v="1247"/>
    <n v="0"/>
    <n v="0"/>
    <x v="0"/>
    <n v="0"/>
    <x v="0"/>
    <x v="0"/>
    <x v="0"/>
  </r>
  <r>
    <x v="6529"/>
    <s v="21/03/2019"/>
    <x v="951"/>
    <x v="76"/>
    <x v="0"/>
    <x v="1"/>
    <x v="0"/>
    <x v="19"/>
    <x v="0"/>
    <x v="0"/>
    <x v="0"/>
    <x v="1"/>
    <n v="0"/>
    <n v="0"/>
    <n v="0"/>
    <x v="1033"/>
    <n v="0"/>
    <n v="0"/>
    <x v="0"/>
    <n v="0"/>
    <x v="0"/>
    <x v="0"/>
    <x v="0"/>
  </r>
  <r>
    <x v="6530"/>
    <s v="21/03/2019"/>
    <x v="938"/>
    <x v="27"/>
    <x v="0"/>
    <x v="1"/>
    <x v="0"/>
    <x v="0"/>
    <x v="0"/>
    <x v="0"/>
    <x v="0"/>
    <x v="1"/>
    <n v="0"/>
    <n v="0"/>
    <n v="0"/>
    <x v="1248"/>
    <n v="0"/>
    <n v="0"/>
    <x v="0"/>
    <n v="0"/>
    <x v="0"/>
    <x v="0"/>
    <x v="0"/>
  </r>
  <r>
    <x v="6531"/>
    <d v="2019-03-22T00:00:00"/>
    <x v="907"/>
    <x v="11"/>
    <x v="1"/>
    <x v="1"/>
    <x v="1"/>
    <x v="20"/>
    <x v="0"/>
    <x v="0"/>
    <x v="0"/>
    <x v="0"/>
    <n v="0"/>
    <n v="0"/>
    <n v="0"/>
    <x v="364"/>
    <n v="0"/>
    <n v="0"/>
    <x v="1"/>
    <n v="0"/>
    <x v="0"/>
    <x v="0"/>
    <x v="0"/>
  </r>
  <r>
    <x v="6532"/>
    <s v="22/03/2019"/>
    <x v="956"/>
    <x v="68"/>
    <x v="1"/>
    <x v="0"/>
    <x v="0"/>
    <x v="15"/>
    <x v="0"/>
    <x v="0"/>
    <x v="0"/>
    <x v="1"/>
    <n v="0"/>
    <n v="1"/>
    <n v="0"/>
    <x v="815"/>
    <n v="1"/>
    <n v="1"/>
    <x v="0"/>
    <n v="0"/>
    <x v="0"/>
    <x v="0"/>
    <x v="0"/>
  </r>
  <r>
    <x v="6533"/>
    <s v="22/03/2019"/>
    <x v="956"/>
    <x v="68"/>
    <x v="1"/>
    <x v="0"/>
    <x v="0"/>
    <x v="15"/>
    <x v="0"/>
    <x v="0"/>
    <x v="0"/>
    <x v="1"/>
    <n v="0"/>
    <n v="1"/>
    <n v="0"/>
    <x v="815"/>
    <n v="1"/>
    <n v="1"/>
    <x v="0"/>
    <n v="0"/>
    <x v="0"/>
    <x v="0"/>
    <x v="0"/>
  </r>
  <r>
    <x v="6534"/>
    <s v="22/03/2019"/>
    <x v="953"/>
    <x v="8"/>
    <x v="0"/>
    <x v="0"/>
    <x v="0"/>
    <x v="9"/>
    <x v="0"/>
    <x v="0"/>
    <x v="0"/>
    <x v="1"/>
    <n v="0"/>
    <n v="1"/>
    <n v="0"/>
    <x v="107"/>
    <n v="0"/>
    <n v="1"/>
    <x v="0"/>
    <n v="1"/>
    <x v="0"/>
    <x v="0"/>
    <x v="0"/>
  </r>
  <r>
    <x v="6535"/>
    <s v="22/03/2019"/>
    <x v="954"/>
    <x v="38"/>
    <x v="0"/>
    <x v="1"/>
    <x v="0"/>
    <x v="13"/>
    <x v="0"/>
    <x v="0"/>
    <x v="0"/>
    <x v="1"/>
    <n v="1"/>
    <n v="1"/>
    <n v="0"/>
    <x v="538"/>
    <n v="1"/>
    <n v="1"/>
    <x v="1"/>
    <n v="0"/>
    <x v="0"/>
    <x v="0"/>
    <x v="0"/>
  </r>
  <r>
    <x v="6536"/>
    <s v="22/03/2019"/>
    <x v="939"/>
    <x v="14"/>
    <x v="1"/>
    <x v="1"/>
    <x v="0"/>
    <x v="18"/>
    <x v="2"/>
    <x v="0"/>
    <x v="0"/>
    <x v="0"/>
    <n v="0"/>
    <n v="0"/>
    <n v="0"/>
    <x v="873"/>
    <n v="0"/>
    <n v="1"/>
    <x v="1"/>
    <n v="0"/>
    <x v="0"/>
    <x v="0"/>
    <x v="0"/>
  </r>
  <r>
    <x v="6537"/>
    <s v="22/03/2019"/>
    <x v="939"/>
    <x v="14"/>
    <x v="1"/>
    <x v="1"/>
    <x v="0"/>
    <x v="18"/>
    <x v="2"/>
    <x v="0"/>
    <x v="0"/>
    <x v="0"/>
    <n v="0"/>
    <n v="0"/>
    <n v="0"/>
    <x v="873"/>
    <n v="0"/>
    <n v="1"/>
    <x v="1"/>
    <n v="0"/>
    <x v="0"/>
    <x v="0"/>
    <x v="0"/>
  </r>
  <r>
    <x v="6538"/>
    <s v="22/03/2019"/>
    <x v="953"/>
    <x v="51"/>
    <x v="1"/>
    <x v="1"/>
    <x v="0"/>
    <x v="9"/>
    <x v="0"/>
    <x v="0"/>
    <x v="0"/>
    <x v="1"/>
    <n v="0"/>
    <n v="1"/>
    <n v="0"/>
    <x v="1138"/>
    <n v="0"/>
    <n v="1"/>
    <x v="1"/>
    <n v="0"/>
    <x v="0"/>
    <x v="0"/>
    <x v="0"/>
  </r>
  <r>
    <x v="6539"/>
    <s v="22/03/2019"/>
    <x v="938"/>
    <x v="9"/>
    <x v="0"/>
    <x v="1"/>
    <x v="0"/>
    <x v="5"/>
    <x v="2"/>
    <x v="0"/>
    <x v="1"/>
    <x v="0"/>
    <n v="1"/>
    <n v="1"/>
    <n v="0"/>
    <x v="532"/>
    <n v="0"/>
    <n v="1"/>
    <x v="1"/>
    <n v="0"/>
    <x v="0"/>
    <x v="0"/>
    <x v="1"/>
  </r>
  <r>
    <x v="6540"/>
    <s v="22/03/2019"/>
    <x v="941"/>
    <x v="33"/>
    <x v="0"/>
    <x v="1"/>
    <x v="1"/>
    <x v="7"/>
    <x v="0"/>
    <x v="0"/>
    <x v="0"/>
    <x v="1"/>
    <n v="1"/>
    <n v="1"/>
    <n v="0"/>
    <x v="415"/>
    <n v="0"/>
    <n v="1"/>
    <x v="1"/>
    <n v="0"/>
    <x v="0"/>
    <x v="0"/>
    <x v="0"/>
  </r>
  <r>
    <x v="6541"/>
    <s v="22/03/2019"/>
    <x v="947"/>
    <x v="18"/>
    <x v="0"/>
    <x v="1"/>
    <x v="1"/>
    <x v="0"/>
    <x v="0"/>
    <x v="0"/>
    <x v="0"/>
    <x v="1"/>
    <n v="1"/>
    <n v="1"/>
    <n v="0"/>
    <x v="474"/>
    <n v="0"/>
    <n v="1"/>
    <x v="1"/>
    <n v="0"/>
    <x v="0"/>
    <x v="0"/>
    <x v="0"/>
  </r>
  <r>
    <x v="6542"/>
    <s v="22/03/2019"/>
    <x v="941"/>
    <x v="33"/>
    <x v="0"/>
    <x v="1"/>
    <x v="1"/>
    <x v="7"/>
    <x v="0"/>
    <x v="0"/>
    <x v="0"/>
    <x v="1"/>
    <n v="1"/>
    <n v="1"/>
    <n v="0"/>
    <x v="415"/>
    <n v="0"/>
    <n v="1"/>
    <x v="1"/>
    <n v="0"/>
    <x v="0"/>
    <x v="0"/>
    <x v="0"/>
  </r>
  <r>
    <x v="6543"/>
    <s v="22/03/2019"/>
    <x v="941"/>
    <x v="61"/>
    <x v="0"/>
    <x v="1"/>
    <x v="1"/>
    <x v="7"/>
    <x v="2"/>
    <x v="0"/>
    <x v="0"/>
    <x v="0"/>
    <n v="0"/>
    <n v="0"/>
    <n v="0"/>
    <x v="1"/>
    <n v="0"/>
    <n v="1"/>
    <x v="1"/>
    <n v="0"/>
    <x v="0"/>
    <x v="0"/>
    <x v="0"/>
  </r>
  <r>
    <x v="6544"/>
    <s v="22/03/2019"/>
    <x v="944"/>
    <x v="28"/>
    <x v="1"/>
    <x v="1"/>
    <x v="1"/>
    <x v="10"/>
    <x v="0"/>
    <x v="0"/>
    <x v="0"/>
    <x v="1"/>
    <n v="0"/>
    <n v="1"/>
    <n v="0"/>
    <x v="711"/>
    <n v="0"/>
    <n v="1"/>
    <x v="0"/>
    <n v="0"/>
    <x v="0"/>
    <x v="0"/>
    <x v="0"/>
  </r>
  <r>
    <x v="6545"/>
    <s v="22/03/2019"/>
    <x v="938"/>
    <x v="4"/>
    <x v="1"/>
    <x v="1"/>
    <x v="1"/>
    <x v="5"/>
    <x v="0"/>
    <x v="0"/>
    <x v="0"/>
    <x v="1"/>
    <n v="0"/>
    <n v="1"/>
    <n v="0"/>
    <x v="340"/>
    <n v="0"/>
    <n v="1"/>
    <x v="1"/>
    <n v="0"/>
    <x v="0"/>
    <x v="0"/>
    <x v="0"/>
  </r>
  <r>
    <x v="6546"/>
    <s v="22/03/2019"/>
    <x v="951"/>
    <x v="4"/>
    <x v="1"/>
    <x v="1"/>
    <x v="1"/>
    <x v="3"/>
    <x v="0"/>
    <x v="0"/>
    <x v="0"/>
    <x v="1"/>
    <n v="1"/>
    <n v="1"/>
    <n v="0"/>
    <x v="51"/>
    <n v="0"/>
    <n v="1"/>
    <x v="1"/>
    <n v="0"/>
    <x v="0"/>
    <x v="0"/>
    <x v="0"/>
  </r>
  <r>
    <x v="6547"/>
    <s v="22/03/2019"/>
    <x v="951"/>
    <x v="4"/>
    <x v="1"/>
    <x v="1"/>
    <x v="1"/>
    <x v="3"/>
    <x v="0"/>
    <x v="0"/>
    <x v="0"/>
    <x v="1"/>
    <n v="1"/>
    <n v="1"/>
    <n v="0"/>
    <x v="51"/>
    <n v="0"/>
    <n v="1"/>
    <x v="1"/>
    <n v="0"/>
    <x v="0"/>
    <x v="0"/>
    <x v="0"/>
  </r>
  <r>
    <x v="6548"/>
    <s v="22/03/2019"/>
    <x v="941"/>
    <x v="83"/>
    <x v="1"/>
    <x v="1"/>
    <x v="0"/>
    <x v="7"/>
    <x v="0"/>
    <x v="0"/>
    <x v="0"/>
    <x v="1"/>
    <n v="0"/>
    <n v="0"/>
    <n v="0"/>
    <x v="444"/>
    <n v="0"/>
    <n v="0"/>
    <x v="1"/>
    <n v="0"/>
    <x v="0"/>
    <x v="0"/>
    <x v="0"/>
  </r>
  <r>
    <x v="6549"/>
    <s v="22/03/2019"/>
    <x v="941"/>
    <x v="2"/>
    <x v="0"/>
    <x v="1"/>
    <x v="0"/>
    <x v="7"/>
    <x v="0"/>
    <x v="1"/>
    <x v="1"/>
    <x v="1"/>
    <n v="1"/>
    <n v="1"/>
    <n v="0"/>
    <x v="677"/>
    <n v="0"/>
    <n v="0"/>
    <x v="1"/>
    <n v="0"/>
    <x v="0"/>
    <x v="0"/>
    <x v="2"/>
  </r>
  <r>
    <x v="6550"/>
    <s v="22/03/2019"/>
    <x v="891"/>
    <x v="68"/>
    <x v="0"/>
    <x v="1"/>
    <x v="0"/>
    <x v="11"/>
    <x v="0"/>
    <x v="0"/>
    <x v="0"/>
    <x v="1"/>
    <n v="1"/>
    <n v="1"/>
    <n v="1"/>
    <x v="815"/>
    <n v="1"/>
    <n v="0"/>
    <x v="0"/>
    <n v="1"/>
    <x v="0"/>
    <x v="0"/>
    <x v="0"/>
  </r>
  <r>
    <x v="6551"/>
    <s v="23/03/2019"/>
    <x v="891"/>
    <x v="9"/>
    <x v="0"/>
    <x v="1"/>
    <x v="0"/>
    <x v="8"/>
    <x v="0"/>
    <x v="0"/>
    <x v="0"/>
    <x v="1"/>
    <n v="0"/>
    <n v="1"/>
    <n v="1"/>
    <x v="531"/>
    <n v="1"/>
    <n v="1"/>
    <x v="0"/>
    <n v="1"/>
    <x v="0"/>
    <x v="0"/>
    <x v="0"/>
  </r>
  <r>
    <x v="6552"/>
    <s v="23/03/2019"/>
    <x v="938"/>
    <x v="16"/>
    <x v="1"/>
    <x v="1"/>
    <x v="0"/>
    <x v="18"/>
    <x v="2"/>
    <x v="0"/>
    <x v="0"/>
    <x v="1"/>
    <n v="1"/>
    <n v="1"/>
    <n v="0"/>
    <x v="545"/>
    <n v="0"/>
    <n v="1"/>
    <x v="0"/>
    <n v="1"/>
    <x v="0"/>
    <x v="0"/>
    <x v="0"/>
  </r>
  <r>
    <x v="6553"/>
    <s v="23/03/2019"/>
    <x v="944"/>
    <x v="15"/>
    <x v="0"/>
    <x v="0"/>
    <x v="0"/>
    <x v="7"/>
    <x v="0"/>
    <x v="0"/>
    <x v="0"/>
    <x v="1"/>
    <n v="0"/>
    <n v="0"/>
    <n v="0"/>
    <x v="38"/>
    <n v="0"/>
    <n v="0"/>
    <x v="0"/>
    <n v="0"/>
    <x v="0"/>
    <x v="0"/>
    <x v="0"/>
  </r>
  <r>
    <x v="6554"/>
    <s v="23/03/2019"/>
    <x v="957"/>
    <x v="22"/>
    <x v="0"/>
    <x v="1"/>
    <x v="1"/>
    <x v="20"/>
    <x v="0"/>
    <x v="0"/>
    <x v="0"/>
    <x v="1"/>
    <n v="0"/>
    <n v="1"/>
    <n v="0"/>
    <x v="354"/>
    <n v="0"/>
    <n v="0"/>
    <x v="0"/>
    <n v="1"/>
    <x v="0"/>
    <x v="0"/>
    <x v="0"/>
  </r>
  <r>
    <x v="6555"/>
    <s v="23/03/2019"/>
    <x v="957"/>
    <x v="22"/>
    <x v="0"/>
    <x v="1"/>
    <x v="1"/>
    <x v="20"/>
    <x v="0"/>
    <x v="0"/>
    <x v="0"/>
    <x v="1"/>
    <n v="0"/>
    <n v="1"/>
    <n v="0"/>
    <x v="354"/>
    <n v="0"/>
    <n v="0"/>
    <x v="0"/>
    <n v="1"/>
    <x v="0"/>
    <x v="0"/>
    <x v="0"/>
  </r>
  <r>
    <x v="6556"/>
    <d v="2019-03-24T00:00:00"/>
    <x v="958"/>
    <x v="5"/>
    <x v="0"/>
    <x v="0"/>
    <x v="0"/>
    <x v="5"/>
    <x v="1"/>
    <x v="0"/>
    <x v="0"/>
    <x v="1"/>
    <n v="0"/>
    <n v="0"/>
    <n v="0"/>
    <x v="996"/>
    <n v="0"/>
    <n v="1"/>
    <x v="0"/>
    <n v="1"/>
    <x v="0"/>
    <x v="0"/>
    <x v="0"/>
  </r>
  <r>
    <x v="6557"/>
    <s v="24/03/2019"/>
    <x v="945"/>
    <x v="29"/>
    <x v="0"/>
    <x v="0"/>
    <x v="0"/>
    <x v="10"/>
    <x v="0"/>
    <x v="0"/>
    <x v="0"/>
    <x v="1"/>
    <n v="0"/>
    <n v="0"/>
    <n v="0"/>
    <x v="132"/>
    <n v="0"/>
    <n v="1"/>
    <x v="1"/>
    <n v="0"/>
    <x v="0"/>
    <x v="0"/>
    <x v="0"/>
  </r>
  <r>
    <x v="6558"/>
    <s v="24/03/2019"/>
    <x v="945"/>
    <x v="29"/>
    <x v="0"/>
    <x v="0"/>
    <x v="0"/>
    <x v="10"/>
    <x v="0"/>
    <x v="0"/>
    <x v="0"/>
    <x v="1"/>
    <n v="0"/>
    <n v="0"/>
    <n v="0"/>
    <x v="132"/>
    <n v="0"/>
    <n v="1"/>
    <x v="1"/>
    <n v="0"/>
    <x v="0"/>
    <x v="0"/>
    <x v="0"/>
  </r>
  <r>
    <x v="6559"/>
    <d v="2019-03-24T00:00:00"/>
    <x v="959"/>
    <x v="0"/>
    <x v="0"/>
    <x v="1"/>
    <x v="0"/>
    <x v="10"/>
    <x v="1"/>
    <x v="0"/>
    <x v="0"/>
    <x v="1"/>
    <n v="1"/>
    <n v="0"/>
    <n v="0"/>
    <x v="328"/>
    <n v="0"/>
    <n v="1"/>
    <x v="0"/>
    <n v="1"/>
    <x v="1"/>
    <x v="0"/>
    <x v="0"/>
  </r>
  <r>
    <x v="6560"/>
    <d v="2019-03-24T00:00:00"/>
    <x v="960"/>
    <x v="36"/>
    <x v="0"/>
    <x v="1"/>
    <x v="0"/>
    <x v="0"/>
    <x v="1"/>
    <x v="0"/>
    <x v="0"/>
    <x v="1"/>
    <n v="1"/>
    <n v="1"/>
    <n v="0"/>
    <x v="191"/>
    <n v="1"/>
    <n v="1"/>
    <x v="0"/>
    <n v="1"/>
    <x v="1"/>
    <x v="0"/>
    <x v="0"/>
  </r>
  <r>
    <x v="6561"/>
    <s v="24/03/2019"/>
    <x v="954"/>
    <x v="4"/>
    <x v="0"/>
    <x v="1"/>
    <x v="0"/>
    <x v="19"/>
    <x v="0"/>
    <x v="0"/>
    <x v="0"/>
    <x v="1"/>
    <n v="0"/>
    <n v="0"/>
    <n v="1"/>
    <x v="700"/>
    <n v="0"/>
    <n v="1"/>
    <x v="1"/>
    <n v="1"/>
    <x v="0"/>
    <x v="0"/>
    <x v="0"/>
  </r>
  <r>
    <x v="6562"/>
    <s v="24/03/2019"/>
    <x v="843"/>
    <x v="18"/>
    <x v="0"/>
    <x v="1"/>
    <x v="0"/>
    <x v="13"/>
    <x v="0"/>
    <x v="0"/>
    <x v="0"/>
    <x v="1"/>
    <n v="0"/>
    <n v="1"/>
    <n v="0"/>
    <x v="569"/>
    <n v="0"/>
    <n v="1"/>
    <x v="0"/>
    <n v="0"/>
    <x v="0"/>
    <x v="0"/>
    <x v="0"/>
  </r>
  <r>
    <x v="6563"/>
    <s v="24/03/2019"/>
    <x v="954"/>
    <x v="18"/>
    <x v="0"/>
    <x v="0"/>
    <x v="1"/>
    <x v="19"/>
    <x v="0"/>
    <x v="0"/>
    <x v="0"/>
    <x v="1"/>
    <n v="0"/>
    <n v="1"/>
    <n v="0"/>
    <x v="10"/>
    <n v="0"/>
    <n v="1"/>
    <x v="1"/>
    <n v="0"/>
    <x v="0"/>
    <x v="0"/>
    <x v="0"/>
  </r>
  <r>
    <x v="6564"/>
    <s v="24/03/2019"/>
    <x v="961"/>
    <x v="27"/>
    <x v="0"/>
    <x v="1"/>
    <x v="1"/>
    <x v="9"/>
    <x v="0"/>
    <x v="0"/>
    <x v="0"/>
    <x v="1"/>
    <n v="0"/>
    <n v="1"/>
    <n v="0"/>
    <x v="63"/>
    <n v="0"/>
    <n v="1"/>
    <x v="0"/>
    <n v="0"/>
    <x v="0"/>
    <x v="0"/>
    <x v="0"/>
  </r>
  <r>
    <x v="6565"/>
    <s v="24/03/2019"/>
    <x v="953"/>
    <x v="51"/>
    <x v="0"/>
    <x v="1"/>
    <x v="1"/>
    <x v="3"/>
    <x v="2"/>
    <x v="0"/>
    <x v="0"/>
    <x v="1"/>
    <n v="0"/>
    <n v="1"/>
    <n v="0"/>
    <x v="69"/>
    <n v="0"/>
    <n v="1"/>
    <x v="0"/>
    <n v="0"/>
    <x v="0"/>
    <x v="0"/>
    <x v="0"/>
  </r>
  <r>
    <x v="6566"/>
    <s v="24/03/2019"/>
    <x v="945"/>
    <x v="2"/>
    <x v="0"/>
    <x v="1"/>
    <x v="0"/>
    <x v="10"/>
    <x v="0"/>
    <x v="0"/>
    <x v="0"/>
    <x v="1"/>
    <n v="1"/>
    <n v="1"/>
    <n v="0"/>
    <x v="520"/>
    <n v="0"/>
    <n v="0"/>
    <x v="0"/>
    <n v="1"/>
    <x v="0"/>
    <x v="0"/>
    <x v="0"/>
  </r>
  <r>
    <x v="6567"/>
    <s v="24/03/2019"/>
    <x v="950"/>
    <x v="15"/>
    <x v="0"/>
    <x v="1"/>
    <x v="0"/>
    <x v="21"/>
    <x v="0"/>
    <x v="0"/>
    <x v="0"/>
    <x v="1"/>
    <n v="0"/>
    <n v="1"/>
    <n v="0"/>
    <x v="1101"/>
    <n v="0"/>
    <n v="0"/>
    <x v="1"/>
    <n v="0"/>
    <x v="0"/>
    <x v="0"/>
    <x v="0"/>
  </r>
  <r>
    <x v="6568"/>
    <s v="24/03/2019"/>
    <x v="950"/>
    <x v="15"/>
    <x v="0"/>
    <x v="1"/>
    <x v="0"/>
    <x v="21"/>
    <x v="0"/>
    <x v="0"/>
    <x v="0"/>
    <x v="1"/>
    <n v="0"/>
    <n v="1"/>
    <n v="0"/>
    <x v="1101"/>
    <n v="0"/>
    <n v="0"/>
    <x v="1"/>
    <n v="0"/>
    <x v="0"/>
    <x v="0"/>
    <x v="0"/>
  </r>
  <r>
    <x v="6569"/>
    <s v="24/03/2019"/>
    <x v="954"/>
    <x v="26"/>
    <x v="0"/>
    <x v="1"/>
    <x v="1"/>
    <x v="19"/>
    <x v="0"/>
    <x v="0"/>
    <x v="0"/>
    <x v="1"/>
    <n v="1"/>
    <n v="1"/>
    <n v="0"/>
    <x v="731"/>
    <n v="0"/>
    <n v="0"/>
    <x v="1"/>
    <n v="0"/>
    <x v="0"/>
    <x v="1"/>
    <x v="0"/>
  </r>
  <r>
    <x v="6570"/>
    <s v="24/03/2019"/>
    <x v="954"/>
    <x v="26"/>
    <x v="0"/>
    <x v="1"/>
    <x v="1"/>
    <x v="19"/>
    <x v="0"/>
    <x v="0"/>
    <x v="0"/>
    <x v="1"/>
    <n v="1"/>
    <n v="1"/>
    <n v="0"/>
    <x v="731"/>
    <n v="0"/>
    <n v="0"/>
    <x v="1"/>
    <n v="0"/>
    <x v="0"/>
    <x v="1"/>
    <x v="0"/>
  </r>
  <r>
    <x v="6571"/>
    <s v="24/03/2019"/>
    <x v="945"/>
    <x v="18"/>
    <x v="0"/>
    <x v="1"/>
    <x v="1"/>
    <x v="10"/>
    <x v="0"/>
    <x v="0"/>
    <x v="0"/>
    <x v="0"/>
    <n v="1"/>
    <n v="1"/>
    <n v="0"/>
    <x v="1249"/>
    <n v="0"/>
    <n v="0"/>
    <x v="0"/>
    <n v="0"/>
    <x v="0"/>
    <x v="0"/>
    <x v="0"/>
  </r>
  <r>
    <x v="6572"/>
    <s v="25/03/2019"/>
    <x v="954"/>
    <x v="16"/>
    <x v="0"/>
    <x v="1"/>
    <x v="0"/>
    <x v="3"/>
    <x v="0"/>
    <x v="0"/>
    <x v="0"/>
    <x v="1"/>
    <n v="1"/>
    <n v="1"/>
    <n v="0"/>
    <x v="33"/>
    <n v="0"/>
    <n v="0"/>
    <x v="1"/>
    <n v="0"/>
    <x v="0"/>
    <x v="0"/>
    <x v="0"/>
  </r>
  <r>
    <x v="6573"/>
    <s v="25/03/2019"/>
    <x v="843"/>
    <x v="17"/>
    <x v="0"/>
    <x v="1"/>
    <x v="0"/>
    <x v="9"/>
    <x v="0"/>
    <x v="0"/>
    <x v="0"/>
    <x v="0"/>
    <n v="1"/>
    <n v="1"/>
    <n v="0"/>
    <x v="552"/>
    <n v="0"/>
    <n v="1"/>
    <x v="1"/>
    <n v="0"/>
    <x v="0"/>
    <x v="0"/>
    <x v="0"/>
  </r>
  <r>
    <x v="6574"/>
    <s v="25/03/2019"/>
    <x v="843"/>
    <x v="17"/>
    <x v="0"/>
    <x v="1"/>
    <x v="0"/>
    <x v="9"/>
    <x v="0"/>
    <x v="0"/>
    <x v="0"/>
    <x v="1"/>
    <n v="1"/>
    <n v="1"/>
    <n v="0"/>
    <x v="552"/>
    <n v="0"/>
    <n v="1"/>
    <x v="1"/>
    <n v="0"/>
    <x v="0"/>
    <x v="0"/>
    <x v="0"/>
  </r>
  <r>
    <x v="6575"/>
    <s v="25/03/2019"/>
    <x v="951"/>
    <x v="21"/>
    <x v="1"/>
    <x v="1"/>
    <x v="0"/>
    <x v="0"/>
    <x v="2"/>
    <x v="0"/>
    <x v="0"/>
    <x v="0"/>
    <n v="1"/>
    <n v="1"/>
    <n v="0"/>
    <x v="1215"/>
    <n v="0"/>
    <n v="1"/>
    <x v="0"/>
    <n v="0"/>
    <x v="0"/>
    <x v="0"/>
    <x v="0"/>
  </r>
  <r>
    <x v="6576"/>
    <s v="25/03/2019"/>
    <x v="951"/>
    <x v="31"/>
    <x v="0"/>
    <x v="0"/>
    <x v="1"/>
    <x v="0"/>
    <x v="0"/>
    <x v="0"/>
    <x v="0"/>
    <x v="1"/>
    <n v="1"/>
    <n v="1"/>
    <n v="0"/>
    <x v="711"/>
    <n v="0"/>
    <n v="1"/>
    <x v="0"/>
    <n v="0"/>
    <x v="0"/>
    <x v="0"/>
    <x v="0"/>
  </r>
  <r>
    <x v="6577"/>
    <s v="25/03/2019"/>
    <x v="954"/>
    <x v="26"/>
    <x v="0"/>
    <x v="0"/>
    <x v="1"/>
    <x v="3"/>
    <x v="0"/>
    <x v="0"/>
    <x v="0"/>
    <x v="1"/>
    <n v="1"/>
    <n v="1"/>
    <n v="0"/>
    <x v="183"/>
    <n v="0"/>
    <n v="1"/>
    <x v="0"/>
    <n v="0"/>
    <x v="0"/>
    <x v="0"/>
    <x v="0"/>
  </r>
  <r>
    <x v="6578"/>
    <s v="25/03/2019"/>
    <x v="953"/>
    <x v="10"/>
    <x v="0"/>
    <x v="1"/>
    <x v="1"/>
    <x v="10"/>
    <x v="0"/>
    <x v="0"/>
    <x v="0"/>
    <x v="0"/>
    <n v="0"/>
    <n v="1"/>
    <n v="0"/>
    <x v="656"/>
    <n v="0"/>
    <n v="1"/>
    <x v="1"/>
    <n v="0"/>
    <x v="0"/>
    <x v="0"/>
    <x v="0"/>
  </r>
  <r>
    <x v="6579"/>
    <s v="25/03/2019"/>
    <x v="941"/>
    <x v="16"/>
    <x v="0"/>
    <x v="1"/>
    <x v="0"/>
    <x v="18"/>
    <x v="0"/>
    <x v="0"/>
    <x v="0"/>
    <x v="1"/>
    <n v="0"/>
    <n v="0"/>
    <n v="0"/>
    <x v="604"/>
    <n v="1"/>
    <n v="0"/>
    <x v="1"/>
    <n v="0"/>
    <x v="0"/>
    <x v="0"/>
    <x v="0"/>
  </r>
  <r>
    <x v="6580"/>
    <s v="25/03/2019"/>
    <x v="961"/>
    <x v="10"/>
    <x v="0"/>
    <x v="1"/>
    <x v="0"/>
    <x v="19"/>
    <x v="0"/>
    <x v="0"/>
    <x v="0"/>
    <x v="1"/>
    <n v="0"/>
    <n v="0"/>
    <n v="0"/>
    <x v="170"/>
    <n v="0"/>
    <n v="0"/>
    <x v="1"/>
    <n v="0"/>
    <x v="0"/>
    <x v="1"/>
    <x v="0"/>
  </r>
  <r>
    <x v="6581"/>
    <s v="25/03/2019"/>
    <x v="951"/>
    <x v="14"/>
    <x v="0"/>
    <x v="1"/>
    <x v="0"/>
    <x v="0"/>
    <x v="0"/>
    <x v="0"/>
    <x v="0"/>
    <x v="0"/>
    <n v="1"/>
    <n v="1"/>
    <n v="0"/>
    <x v="10"/>
    <n v="0"/>
    <n v="0"/>
    <x v="1"/>
    <n v="0"/>
    <x v="0"/>
    <x v="0"/>
    <x v="0"/>
  </r>
  <r>
    <x v="6582"/>
    <s v="25/03/2019"/>
    <x v="953"/>
    <x v="29"/>
    <x v="1"/>
    <x v="0"/>
    <x v="1"/>
    <x v="10"/>
    <x v="0"/>
    <x v="0"/>
    <x v="0"/>
    <x v="1"/>
    <n v="0"/>
    <n v="0"/>
    <n v="0"/>
    <x v="1162"/>
    <n v="1"/>
    <n v="0"/>
    <x v="1"/>
    <n v="0"/>
    <x v="0"/>
    <x v="0"/>
    <x v="0"/>
  </r>
  <r>
    <x v="6583"/>
    <s v="25/03/2019"/>
    <x v="951"/>
    <x v="8"/>
    <x v="0"/>
    <x v="0"/>
    <x v="1"/>
    <x v="0"/>
    <x v="0"/>
    <x v="0"/>
    <x v="0"/>
    <x v="1"/>
    <n v="1"/>
    <n v="1"/>
    <n v="0"/>
    <x v="503"/>
    <n v="1"/>
    <n v="0"/>
    <x v="1"/>
    <n v="0"/>
    <x v="0"/>
    <x v="0"/>
    <x v="0"/>
  </r>
  <r>
    <x v="6584"/>
    <s v="25/03/2019"/>
    <x v="951"/>
    <x v="51"/>
    <x v="1"/>
    <x v="1"/>
    <x v="1"/>
    <x v="0"/>
    <x v="0"/>
    <x v="0"/>
    <x v="0"/>
    <x v="1"/>
    <n v="0"/>
    <n v="0"/>
    <n v="0"/>
    <x v="497"/>
    <n v="0"/>
    <n v="0"/>
    <x v="0"/>
    <n v="0"/>
    <x v="0"/>
    <x v="0"/>
    <x v="0"/>
  </r>
  <r>
    <x v="6585"/>
    <s v="25/03/2019"/>
    <x v="951"/>
    <x v="51"/>
    <x v="1"/>
    <x v="1"/>
    <x v="1"/>
    <x v="0"/>
    <x v="0"/>
    <x v="0"/>
    <x v="0"/>
    <x v="1"/>
    <n v="0"/>
    <n v="0"/>
    <n v="0"/>
    <x v="497"/>
    <n v="0"/>
    <n v="0"/>
    <x v="0"/>
    <n v="0"/>
    <x v="0"/>
    <x v="0"/>
    <x v="0"/>
  </r>
  <r>
    <x v="6586"/>
    <s v="25/03/2019"/>
    <x v="891"/>
    <x v="43"/>
    <x v="0"/>
    <x v="1"/>
    <x v="1"/>
    <x v="13"/>
    <x v="0"/>
    <x v="0"/>
    <x v="0"/>
    <x v="1"/>
    <n v="1"/>
    <n v="1"/>
    <n v="0"/>
    <x v="454"/>
    <n v="0"/>
    <n v="0"/>
    <x v="1"/>
    <n v="0"/>
    <x v="0"/>
    <x v="0"/>
    <x v="0"/>
  </r>
  <r>
    <x v="6587"/>
    <s v="25/03/2019"/>
    <x v="891"/>
    <x v="43"/>
    <x v="0"/>
    <x v="1"/>
    <x v="1"/>
    <x v="13"/>
    <x v="0"/>
    <x v="0"/>
    <x v="0"/>
    <x v="1"/>
    <n v="1"/>
    <n v="1"/>
    <n v="0"/>
    <x v="454"/>
    <n v="0"/>
    <n v="0"/>
    <x v="1"/>
    <n v="0"/>
    <x v="0"/>
    <x v="0"/>
    <x v="0"/>
  </r>
  <r>
    <x v="6588"/>
    <s v="25/03/2019"/>
    <x v="954"/>
    <x v="20"/>
    <x v="0"/>
    <x v="1"/>
    <x v="1"/>
    <x v="3"/>
    <x v="0"/>
    <x v="0"/>
    <x v="0"/>
    <x v="1"/>
    <n v="1"/>
    <n v="1"/>
    <n v="0"/>
    <x v="596"/>
    <n v="0"/>
    <n v="0"/>
    <x v="1"/>
    <n v="0"/>
    <x v="0"/>
    <x v="0"/>
    <x v="0"/>
  </r>
  <r>
    <x v="6589"/>
    <s v="25/03/2019"/>
    <x v="954"/>
    <x v="20"/>
    <x v="0"/>
    <x v="1"/>
    <x v="1"/>
    <x v="3"/>
    <x v="0"/>
    <x v="0"/>
    <x v="0"/>
    <x v="1"/>
    <n v="1"/>
    <n v="1"/>
    <n v="0"/>
    <x v="596"/>
    <n v="0"/>
    <n v="0"/>
    <x v="1"/>
    <n v="0"/>
    <x v="0"/>
    <x v="0"/>
    <x v="0"/>
  </r>
  <r>
    <x v="6590"/>
    <d v="2019-03-26T00:00:00"/>
    <x v="962"/>
    <x v="5"/>
    <x v="0"/>
    <x v="1"/>
    <x v="1"/>
    <x v="3"/>
    <x v="0"/>
    <x v="0"/>
    <x v="1"/>
    <x v="1"/>
    <n v="0"/>
    <n v="0"/>
    <n v="0"/>
    <x v="41"/>
    <n v="0"/>
    <n v="0"/>
    <x v="0"/>
    <n v="1"/>
    <x v="0"/>
    <x v="0"/>
    <x v="1"/>
  </r>
  <r>
    <x v="6591"/>
    <s v="26/03/2019"/>
    <x v="951"/>
    <x v="13"/>
    <x v="1"/>
    <x v="1"/>
    <x v="0"/>
    <x v="5"/>
    <x v="0"/>
    <x v="0"/>
    <x v="0"/>
    <x v="0"/>
    <n v="1"/>
    <n v="1"/>
    <n v="0"/>
    <x v="1183"/>
    <n v="0"/>
    <n v="1"/>
    <x v="0"/>
    <n v="0"/>
    <x v="0"/>
    <x v="0"/>
    <x v="0"/>
  </r>
  <r>
    <x v="6592"/>
    <s v="26/03/2019"/>
    <x v="951"/>
    <x v="13"/>
    <x v="1"/>
    <x v="1"/>
    <x v="0"/>
    <x v="5"/>
    <x v="0"/>
    <x v="0"/>
    <x v="0"/>
    <x v="0"/>
    <n v="1"/>
    <n v="1"/>
    <n v="0"/>
    <x v="1183"/>
    <n v="0"/>
    <n v="1"/>
    <x v="0"/>
    <n v="0"/>
    <x v="0"/>
    <x v="0"/>
    <x v="0"/>
  </r>
  <r>
    <x v="6593"/>
    <s v="26/03/2019"/>
    <x v="954"/>
    <x v="30"/>
    <x v="0"/>
    <x v="1"/>
    <x v="0"/>
    <x v="10"/>
    <x v="0"/>
    <x v="0"/>
    <x v="0"/>
    <x v="1"/>
    <n v="1"/>
    <n v="1"/>
    <n v="0"/>
    <x v="1250"/>
    <n v="0"/>
    <n v="1"/>
    <x v="1"/>
    <n v="0"/>
    <x v="0"/>
    <x v="0"/>
    <x v="0"/>
  </r>
  <r>
    <x v="6594"/>
    <s v="26/03/2019"/>
    <x v="891"/>
    <x v="14"/>
    <x v="1"/>
    <x v="1"/>
    <x v="0"/>
    <x v="9"/>
    <x v="0"/>
    <x v="0"/>
    <x v="0"/>
    <x v="1"/>
    <n v="0"/>
    <n v="1"/>
    <n v="0"/>
    <x v="1"/>
    <n v="1"/>
    <n v="1"/>
    <x v="1"/>
    <n v="0"/>
    <x v="0"/>
    <x v="0"/>
    <x v="0"/>
  </r>
  <r>
    <x v="6595"/>
    <s v="26/03/2019"/>
    <x v="891"/>
    <x v="14"/>
    <x v="1"/>
    <x v="1"/>
    <x v="0"/>
    <x v="9"/>
    <x v="0"/>
    <x v="0"/>
    <x v="0"/>
    <x v="1"/>
    <n v="0"/>
    <n v="1"/>
    <n v="0"/>
    <x v="1"/>
    <n v="1"/>
    <n v="1"/>
    <x v="1"/>
    <n v="0"/>
    <x v="0"/>
    <x v="0"/>
    <x v="0"/>
  </r>
  <r>
    <x v="6596"/>
    <s v="26/03/2019"/>
    <x v="961"/>
    <x v="16"/>
    <x v="0"/>
    <x v="1"/>
    <x v="1"/>
    <x v="3"/>
    <x v="0"/>
    <x v="0"/>
    <x v="0"/>
    <x v="0"/>
    <n v="1"/>
    <n v="1"/>
    <n v="0"/>
    <x v="591"/>
    <n v="0"/>
    <n v="1"/>
    <x v="1"/>
    <n v="0"/>
    <x v="0"/>
    <x v="0"/>
    <x v="0"/>
  </r>
  <r>
    <x v="6597"/>
    <s v="26/03/2019"/>
    <x v="891"/>
    <x v="26"/>
    <x v="0"/>
    <x v="0"/>
    <x v="0"/>
    <x v="9"/>
    <x v="0"/>
    <x v="0"/>
    <x v="0"/>
    <x v="1"/>
    <n v="0"/>
    <n v="0"/>
    <n v="0"/>
    <x v="208"/>
    <n v="0"/>
    <n v="0"/>
    <x v="0"/>
    <n v="1"/>
    <x v="0"/>
    <x v="0"/>
    <x v="0"/>
  </r>
  <r>
    <x v="6598"/>
    <s v="27/03/2019"/>
    <x v="963"/>
    <x v="13"/>
    <x v="1"/>
    <x v="1"/>
    <x v="0"/>
    <x v="11"/>
    <x v="0"/>
    <x v="0"/>
    <x v="0"/>
    <x v="0"/>
    <n v="1"/>
    <n v="1"/>
    <n v="0"/>
    <x v="946"/>
    <n v="1"/>
    <n v="0"/>
    <x v="1"/>
    <n v="0"/>
    <x v="0"/>
    <x v="0"/>
    <x v="0"/>
  </r>
  <r>
    <x v="6599"/>
    <s v="27/03/2019"/>
    <x v="954"/>
    <x v="57"/>
    <x v="0"/>
    <x v="0"/>
    <x v="0"/>
    <x v="7"/>
    <x v="0"/>
    <x v="0"/>
    <x v="0"/>
    <x v="1"/>
    <n v="1"/>
    <n v="1"/>
    <n v="0"/>
    <x v="211"/>
    <n v="0"/>
    <n v="1"/>
    <x v="0"/>
    <n v="1"/>
    <x v="0"/>
    <x v="0"/>
    <x v="0"/>
  </r>
  <r>
    <x v="6600"/>
    <s v="27/03/2019"/>
    <x v="954"/>
    <x v="57"/>
    <x v="0"/>
    <x v="0"/>
    <x v="0"/>
    <x v="7"/>
    <x v="0"/>
    <x v="0"/>
    <x v="0"/>
    <x v="0"/>
    <n v="1"/>
    <n v="1"/>
    <n v="0"/>
    <x v="211"/>
    <n v="0"/>
    <n v="1"/>
    <x v="0"/>
    <n v="1"/>
    <x v="0"/>
    <x v="0"/>
    <x v="0"/>
  </r>
  <r>
    <x v="6601"/>
    <s v="27/03/2019"/>
    <x v="954"/>
    <x v="41"/>
    <x v="0"/>
    <x v="0"/>
    <x v="0"/>
    <x v="7"/>
    <x v="0"/>
    <x v="0"/>
    <x v="0"/>
    <x v="1"/>
    <n v="0"/>
    <n v="1"/>
    <n v="0"/>
    <x v="19"/>
    <n v="0"/>
    <n v="1"/>
    <x v="1"/>
    <n v="0"/>
    <x v="0"/>
    <x v="0"/>
    <x v="0"/>
  </r>
  <r>
    <x v="6602"/>
    <s v="27/03/2019"/>
    <x v="891"/>
    <x v="42"/>
    <x v="1"/>
    <x v="1"/>
    <x v="0"/>
    <x v="19"/>
    <x v="0"/>
    <x v="0"/>
    <x v="0"/>
    <x v="1"/>
    <n v="0"/>
    <n v="1"/>
    <n v="0"/>
    <x v="47"/>
    <n v="0"/>
    <n v="1"/>
    <x v="0"/>
    <n v="0"/>
    <x v="0"/>
    <x v="0"/>
    <x v="0"/>
  </r>
  <r>
    <x v="6603"/>
    <s v="27/03/2019"/>
    <x v="891"/>
    <x v="35"/>
    <x v="1"/>
    <x v="1"/>
    <x v="0"/>
    <x v="19"/>
    <x v="0"/>
    <x v="0"/>
    <x v="0"/>
    <x v="1"/>
    <n v="0"/>
    <n v="1"/>
    <n v="0"/>
    <x v="873"/>
    <n v="0"/>
    <n v="1"/>
    <x v="1"/>
    <n v="0"/>
    <x v="0"/>
    <x v="0"/>
    <x v="0"/>
  </r>
  <r>
    <x v="6604"/>
    <s v="27/03/2019"/>
    <x v="891"/>
    <x v="8"/>
    <x v="1"/>
    <x v="1"/>
    <x v="0"/>
    <x v="19"/>
    <x v="0"/>
    <x v="0"/>
    <x v="0"/>
    <x v="1"/>
    <n v="0"/>
    <n v="0"/>
    <n v="0"/>
    <x v="538"/>
    <n v="1"/>
    <n v="1"/>
    <x v="1"/>
    <n v="0"/>
    <x v="0"/>
    <x v="0"/>
    <x v="0"/>
  </r>
  <r>
    <x v="6605"/>
    <s v="27/03/2019"/>
    <x v="891"/>
    <x v="10"/>
    <x v="0"/>
    <x v="1"/>
    <x v="0"/>
    <x v="19"/>
    <x v="0"/>
    <x v="0"/>
    <x v="0"/>
    <x v="1"/>
    <n v="0"/>
    <n v="1"/>
    <n v="1"/>
    <x v="190"/>
    <n v="1"/>
    <n v="0"/>
    <x v="1"/>
    <n v="0"/>
    <x v="0"/>
    <x v="0"/>
    <x v="0"/>
  </r>
  <r>
    <x v="6606"/>
    <s v="27/03/2019"/>
    <x v="891"/>
    <x v="10"/>
    <x v="0"/>
    <x v="1"/>
    <x v="0"/>
    <x v="19"/>
    <x v="0"/>
    <x v="0"/>
    <x v="0"/>
    <x v="1"/>
    <n v="0"/>
    <n v="1"/>
    <n v="1"/>
    <x v="190"/>
    <n v="1"/>
    <n v="0"/>
    <x v="1"/>
    <n v="0"/>
    <x v="0"/>
    <x v="0"/>
    <x v="0"/>
  </r>
  <r>
    <x v="6607"/>
    <s v="27/03/2019"/>
    <x v="953"/>
    <x v="59"/>
    <x v="0"/>
    <x v="1"/>
    <x v="0"/>
    <x v="0"/>
    <x v="0"/>
    <x v="0"/>
    <x v="0"/>
    <x v="1"/>
    <n v="0"/>
    <n v="0"/>
    <n v="0"/>
    <x v="197"/>
    <n v="0"/>
    <n v="0"/>
    <x v="1"/>
    <n v="0"/>
    <x v="0"/>
    <x v="0"/>
    <x v="0"/>
  </r>
  <r>
    <x v="6608"/>
    <s v="27/03/2019"/>
    <x v="945"/>
    <x v="36"/>
    <x v="0"/>
    <x v="1"/>
    <x v="0"/>
    <x v="5"/>
    <x v="0"/>
    <x v="0"/>
    <x v="0"/>
    <x v="1"/>
    <n v="1"/>
    <n v="1"/>
    <n v="0"/>
    <x v="831"/>
    <n v="0"/>
    <n v="0"/>
    <x v="0"/>
    <n v="0"/>
    <x v="0"/>
    <x v="0"/>
    <x v="0"/>
  </r>
  <r>
    <x v="6609"/>
    <s v="27/03/2019"/>
    <x v="961"/>
    <x v="68"/>
    <x v="0"/>
    <x v="1"/>
    <x v="0"/>
    <x v="10"/>
    <x v="0"/>
    <x v="0"/>
    <x v="0"/>
    <x v="1"/>
    <n v="0"/>
    <n v="0"/>
    <n v="0"/>
    <x v="297"/>
    <n v="0"/>
    <n v="0"/>
    <x v="1"/>
    <n v="0"/>
    <x v="0"/>
    <x v="0"/>
    <x v="0"/>
  </r>
  <r>
    <x v="6610"/>
    <s v="27/03/2019"/>
    <x v="891"/>
    <x v="22"/>
    <x v="0"/>
    <x v="1"/>
    <x v="0"/>
    <x v="19"/>
    <x v="0"/>
    <x v="0"/>
    <x v="0"/>
    <x v="0"/>
    <n v="1"/>
    <n v="1"/>
    <n v="1"/>
    <x v="1196"/>
    <n v="1"/>
    <n v="0"/>
    <x v="1"/>
    <n v="1"/>
    <x v="0"/>
    <x v="0"/>
    <x v="0"/>
  </r>
  <r>
    <x v="6611"/>
    <s v="27/03/2019"/>
    <x v="953"/>
    <x v="59"/>
    <x v="0"/>
    <x v="1"/>
    <x v="0"/>
    <x v="0"/>
    <x v="0"/>
    <x v="0"/>
    <x v="0"/>
    <x v="1"/>
    <n v="0"/>
    <n v="0"/>
    <n v="0"/>
    <x v="197"/>
    <n v="0"/>
    <n v="0"/>
    <x v="1"/>
    <n v="0"/>
    <x v="0"/>
    <x v="0"/>
    <x v="0"/>
  </r>
  <r>
    <x v="6612"/>
    <s v="27/03/2019"/>
    <x v="945"/>
    <x v="36"/>
    <x v="0"/>
    <x v="1"/>
    <x v="0"/>
    <x v="5"/>
    <x v="0"/>
    <x v="0"/>
    <x v="0"/>
    <x v="0"/>
    <n v="1"/>
    <n v="1"/>
    <n v="0"/>
    <x v="831"/>
    <n v="0"/>
    <n v="0"/>
    <x v="0"/>
    <n v="0"/>
    <x v="0"/>
    <x v="0"/>
    <x v="0"/>
  </r>
  <r>
    <x v="6613"/>
    <s v="27/03/2019"/>
    <x v="961"/>
    <x v="68"/>
    <x v="0"/>
    <x v="1"/>
    <x v="0"/>
    <x v="10"/>
    <x v="0"/>
    <x v="0"/>
    <x v="0"/>
    <x v="1"/>
    <n v="0"/>
    <n v="0"/>
    <n v="0"/>
    <x v="297"/>
    <n v="0"/>
    <n v="0"/>
    <x v="1"/>
    <n v="0"/>
    <x v="0"/>
    <x v="0"/>
    <x v="0"/>
  </r>
  <r>
    <x v="6614"/>
    <s v="27/03/2019"/>
    <x v="929"/>
    <x v="54"/>
    <x v="0"/>
    <x v="1"/>
    <x v="0"/>
    <x v="9"/>
    <x v="0"/>
    <x v="0"/>
    <x v="0"/>
    <x v="0"/>
    <n v="1"/>
    <n v="1"/>
    <n v="0"/>
    <x v="129"/>
    <n v="1"/>
    <n v="0"/>
    <x v="0"/>
    <n v="0"/>
    <x v="0"/>
    <x v="0"/>
    <x v="0"/>
  </r>
  <r>
    <x v="6615"/>
    <s v="27/03/2019"/>
    <x v="929"/>
    <x v="54"/>
    <x v="0"/>
    <x v="1"/>
    <x v="0"/>
    <x v="9"/>
    <x v="0"/>
    <x v="0"/>
    <x v="0"/>
    <x v="0"/>
    <n v="1"/>
    <n v="1"/>
    <n v="0"/>
    <x v="129"/>
    <n v="1"/>
    <n v="0"/>
    <x v="0"/>
    <n v="0"/>
    <x v="0"/>
    <x v="0"/>
    <x v="0"/>
  </r>
  <r>
    <x v="6616"/>
    <s v="27/03/2019"/>
    <x v="951"/>
    <x v="12"/>
    <x v="0"/>
    <x v="1"/>
    <x v="0"/>
    <x v="18"/>
    <x v="0"/>
    <x v="0"/>
    <x v="0"/>
    <x v="1"/>
    <n v="1"/>
    <n v="1"/>
    <n v="0"/>
    <x v="741"/>
    <n v="0"/>
    <n v="0"/>
    <x v="1"/>
    <n v="0"/>
    <x v="0"/>
    <x v="0"/>
    <x v="0"/>
  </r>
  <r>
    <x v="6617"/>
    <s v="27/03/2019"/>
    <x v="951"/>
    <x v="12"/>
    <x v="0"/>
    <x v="1"/>
    <x v="0"/>
    <x v="18"/>
    <x v="0"/>
    <x v="0"/>
    <x v="0"/>
    <x v="1"/>
    <n v="1"/>
    <n v="1"/>
    <n v="0"/>
    <x v="741"/>
    <n v="0"/>
    <n v="0"/>
    <x v="1"/>
    <n v="0"/>
    <x v="0"/>
    <x v="0"/>
    <x v="0"/>
  </r>
  <r>
    <x v="6618"/>
    <s v="28/03/2019"/>
    <x v="954"/>
    <x v="9"/>
    <x v="0"/>
    <x v="0"/>
    <x v="0"/>
    <x v="0"/>
    <x v="0"/>
    <x v="0"/>
    <x v="0"/>
    <x v="0"/>
    <n v="0"/>
    <n v="1"/>
    <n v="0"/>
    <x v="482"/>
    <n v="0"/>
    <n v="0"/>
    <x v="1"/>
    <n v="0"/>
    <x v="0"/>
    <x v="0"/>
    <x v="0"/>
  </r>
  <r>
    <x v="6619"/>
    <s v="28/03/2019"/>
    <x v="961"/>
    <x v="51"/>
    <x v="1"/>
    <x v="0"/>
    <x v="0"/>
    <x v="7"/>
    <x v="2"/>
    <x v="0"/>
    <x v="0"/>
    <x v="1"/>
    <n v="0"/>
    <n v="0"/>
    <n v="0"/>
    <x v="589"/>
    <n v="0"/>
    <n v="1"/>
    <x v="1"/>
    <n v="0"/>
    <x v="0"/>
    <x v="0"/>
    <x v="0"/>
  </r>
  <r>
    <x v="6620"/>
    <s v="28/03/2019"/>
    <x v="954"/>
    <x v="8"/>
    <x v="0"/>
    <x v="1"/>
    <x v="0"/>
    <x v="0"/>
    <x v="0"/>
    <x v="0"/>
    <x v="0"/>
    <x v="1"/>
    <n v="1"/>
    <n v="1"/>
    <n v="0"/>
    <x v="1148"/>
    <n v="0"/>
    <n v="1"/>
    <x v="0"/>
    <n v="0"/>
    <x v="0"/>
    <x v="0"/>
    <x v="0"/>
  </r>
  <r>
    <x v="6621"/>
    <s v="28/03/2019"/>
    <x v="953"/>
    <x v="25"/>
    <x v="0"/>
    <x v="1"/>
    <x v="0"/>
    <x v="5"/>
    <x v="2"/>
    <x v="0"/>
    <x v="0"/>
    <x v="0"/>
    <n v="0"/>
    <n v="0"/>
    <n v="0"/>
    <x v="465"/>
    <n v="0"/>
    <n v="1"/>
    <x v="1"/>
    <n v="0"/>
    <x v="0"/>
    <x v="0"/>
    <x v="0"/>
  </r>
  <r>
    <x v="6622"/>
    <s v="28/03/2019"/>
    <x v="954"/>
    <x v="8"/>
    <x v="0"/>
    <x v="1"/>
    <x v="0"/>
    <x v="0"/>
    <x v="0"/>
    <x v="0"/>
    <x v="0"/>
    <x v="0"/>
    <n v="1"/>
    <n v="1"/>
    <n v="0"/>
    <x v="1148"/>
    <n v="0"/>
    <n v="1"/>
    <x v="0"/>
    <n v="0"/>
    <x v="0"/>
    <x v="0"/>
    <x v="0"/>
  </r>
  <r>
    <x v="6623"/>
    <s v="28/03/2019"/>
    <x v="954"/>
    <x v="9"/>
    <x v="0"/>
    <x v="1"/>
    <x v="0"/>
    <x v="0"/>
    <x v="0"/>
    <x v="0"/>
    <x v="0"/>
    <x v="0"/>
    <n v="1"/>
    <n v="1"/>
    <n v="0"/>
    <x v="395"/>
    <n v="0"/>
    <n v="1"/>
    <x v="1"/>
    <n v="0"/>
    <x v="0"/>
    <x v="0"/>
    <x v="0"/>
  </r>
  <r>
    <x v="6624"/>
    <s v="28/03/2019"/>
    <x v="843"/>
    <x v="9"/>
    <x v="1"/>
    <x v="1"/>
    <x v="0"/>
    <x v="10"/>
    <x v="0"/>
    <x v="0"/>
    <x v="0"/>
    <x v="1"/>
    <n v="1"/>
    <n v="1"/>
    <n v="0"/>
    <x v="311"/>
    <n v="0"/>
    <n v="1"/>
    <x v="1"/>
    <n v="0"/>
    <x v="0"/>
    <x v="0"/>
    <x v="0"/>
  </r>
  <r>
    <x v="6625"/>
    <s v="28/03/2019"/>
    <x v="843"/>
    <x v="9"/>
    <x v="0"/>
    <x v="1"/>
    <x v="0"/>
    <x v="10"/>
    <x v="2"/>
    <x v="0"/>
    <x v="0"/>
    <x v="1"/>
    <n v="1"/>
    <n v="1"/>
    <n v="1"/>
    <x v="662"/>
    <n v="0"/>
    <n v="1"/>
    <x v="1"/>
    <n v="1"/>
    <x v="0"/>
    <x v="0"/>
    <x v="0"/>
  </r>
  <r>
    <x v="6626"/>
    <s v="28/03/2019"/>
    <x v="843"/>
    <x v="9"/>
    <x v="1"/>
    <x v="1"/>
    <x v="0"/>
    <x v="10"/>
    <x v="0"/>
    <x v="0"/>
    <x v="0"/>
    <x v="1"/>
    <n v="1"/>
    <n v="1"/>
    <n v="0"/>
    <x v="311"/>
    <n v="0"/>
    <n v="1"/>
    <x v="1"/>
    <n v="0"/>
    <x v="0"/>
    <x v="0"/>
    <x v="0"/>
  </r>
  <r>
    <x v="6627"/>
    <s v="28/03/2019"/>
    <x v="843"/>
    <x v="14"/>
    <x v="0"/>
    <x v="1"/>
    <x v="0"/>
    <x v="10"/>
    <x v="0"/>
    <x v="0"/>
    <x v="1"/>
    <x v="1"/>
    <n v="1"/>
    <n v="1"/>
    <n v="0"/>
    <x v="101"/>
    <n v="0"/>
    <n v="1"/>
    <x v="1"/>
    <n v="0"/>
    <x v="0"/>
    <x v="0"/>
    <x v="1"/>
  </r>
  <r>
    <x v="6628"/>
    <s v="28/03/2019"/>
    <x v="843"/>
    <x v="14"/>
    <x v="0"/>
    <x v="1"/>
    <x v="0"/>
    <x v="10"/>
    <x v="0"/>
    <x v="0"/>
    <x v="1"/>
    <x v="1"/>
    <n v="1"/>
    <n v="1"/>
    <n v="0"/>
    <x v="101"/>
    <n v="0"/>
    <n v="1"/>
    <x v="1"/>
    <n v="0"/>
    <x v="0"/>
    <x v="0"/>
    <x v="1"/>
  </r>
  <r>
    <x v="6629"/>
    <s v="28/03/2019"/>
    <x v="953"/>
    <x v="33"/>
    <x v="0"/>
    <x v="1"/>
    <x v="1"/>
    <x v="5"/>
    <x v="0"/>
    <x v="0"/>
    <x v="0"/>
    <x v="1"/>
    <n v="1"/>
    <n v="1"/>
    <n v="0"/>
    <x v="741"/>
    <n v="0"/>
    <n v="1"/>
    <x v="1"/>
    <n v="0"/>
    <x v="0"/>
    <x v="0"/>
    <x v="0"/>
  </r>
  <r>
    <x v="6630"/>
    <s v="28/03/2019"/>
    <x v="953"/>
    <x v="33"/>
    <x v="0"/>
    <x v="1"/>
    <x v="1"/>
    <x v="5"/>
    <x v="0"/>
    <x v="0"/>
    <x v="0"/>
    <x v="1"/>
    <n v="1"/>
    <n v="1"/>
    <n v="0"/>
    <x v="741"/>
    <n v="0"/>
    <n v="1"/>
    <x v="1"/>
    <n v="0"/>
    <x v="0"/>
    <x v="0"/>
    <x v="0"/>
  </r>
  <r>
    <x v="6631"/>
    <s v="28/03/2019"/>
    <x v="843"/>
    <x v="32"/>
    <x v="1"/>
    <x v="1"/>
    <x v="1"/>
    <x v="10"/>
    <x v="0"/>
    <x v="0"/>
    <x v="0"/>
    <x v="1"/>
    <n v="1"/>
    <n v="1"/>
    <n v="0"/>
    <x v="405"/>
    <n v="0"/>
    <n v="1"/>
    <x v="1"/>
    <n v="0"/>
    <x v="0"/>
    <x v="0"/>
    <x v="0"/>
  </r>
  <r>
    <x v="6632"/>
    <s v="28/03/2019"/>
    <x v="891"/>
    <x v="63"/>
    <x v="0"/>
    <x v="1"/>
    <x v="1"/>
    <x v="3"/>
    <x v="0"/>
    <x v="0"/>
    <x v="0"/>
    <x v="1"/>
    <n v="0"/>
    <n v="1"/>
    <n v="0"/>
    <x v="804"/>
    <n v="0"/>
    <n v="1"/>
    <x v="0"/>
    <n v="0"/>
    <x v="0"/>
    <x v="0"/>
    <x v="0"/>
  </r>
  <r>
    <x v="6633"/>
    <s v="28/03/2019"/>
    <x v="929"/>
    <x v="9"/>
    <x v="1"/>
    <x v="1"/>
    <x v="1"/>
    <x v="19"/>
    <x v="0"/>
    <x v="0"/>
    <x v="0"/>
    <x v="1"/>
    <n v="1"/>
    <n v="1"/>
    <n v="0"/>
    <x v="454"/>
    <n v="1"/>
    <n v="1"/>
    <x v="1"/>
    <n v="1"/>
    <x v="0"/>
    <x v="0"/>
    <x v="0"/>
  </r>
  <r>
    <x v="6634"/>
    <s v="28/03/2019"/>
    <x v="929"/>
    <x v="9"/>
    <x v="1"/>
    <x v="1"/>
    <x v="1"/>
    <x v="19"/>
    <x v="0"/>
    <x v="0"/>
    <x v="0"/>
    <x v="1"/>
    <n v="1"/>
    <n v="1"/>
    <n v="0"/>
    <x v="454"/>
    <n v="1"/>
    <n v="1"/>
    <x v="1"/>
    <n v="1"/>
    <x v="0"/>
    <x v="0"/>
    <x v="0"/>
  </r>
  <r>
    <x v="6635"/>
    <s v="28/03/2019"/>
    <x v="961"/>
    <x v="13"/>
    <x v="0"/>
    <x v="1"/>
    <x v="0"/>
    <x v="7"/>
    <x v="0"/>
    <x v="0"/>
    <x v="0"/>
    <x v="1"/>
    <n v="1"/>
    <n v="1"/>
    <n v="1"/>
    <x v="108"/>
    <n v="0"/>
    <n v="0"/>
    <x v="0"/>
    <n v="1"/>
    <x v="0"/>
    <x v="0"/>
    <x v="0"/>
  </r>
  <r>
    <x v="6636"/>
    <s v="28/03/2019"/>
    <x v="961"/>
    <x v="17"/>
    <x v="0"/>
    <x v="1"/>
    <x v="0"/>
    <x v="7"/>
    <x v="0"/>
    <x v="0"/>
    <x v="0"/>
    <x v="0"/>
    <n v="1"/>
    <n v="1"/>
    <n v="0"/>
    <x v="887"/>
    <n v="0"/>
    <n v="0"/>
    <x v="1"/>
    <n v="0"/>
    <x v="0"/>
    <x v="0"/>
    <x v="0"/>
  </r>
  <r>
    <x v="6637"/>
    <s v="28/03/2019"/>
    <x v="954"/>
    <x v="9"/>
    <x v="0"/>
    <x v="1"/>
    <x v="0"/>
    <x v="0"/>
    <x v="0"/>
    <x v="0"/>
    <x v="0"/>
    <x v="1"/>
    <n v="1"/>
    <n v="1"/>
    <n v="0"/>
    <x v="235"/>
    <n v="1"/>
    <n v="0"/>
    <x v="0"/>
    <n v="0"/>
    <x v="0"/>
    <x v="0"/>
    <x v="0"/>
  </r>
  <r>
    <x v="6638"/>
    <s v="28/03/2019"/>
    <x v="961"/>
    <x v="17"/>
    <x v="0"/>
    <x v="1"/>
    <x v="0"/>
    <x v="7"/>
    <x v="0"/>
    <x v="0"/>
    <x v="0"/>
    <x v="1"/>
    <n v="1"/>
    <n v="1"/>
    <n v="0"/>
    <x v="887"/>
    <n v="0"/>
    <n v="0"/>
    <x v="1"/>
    <n v="0"/>
    <x v="0"/>
    <x v="0"/>
    <x v="0"/>
  </r>
  <r>
    <x v="6639"/>
    <s v="28/03/2019"/>
    <x v="954"/>
    <x v="9"/>
    <x v="0"/>
    <x v="1"/>
    <x v="0"/>
    <x v="0"/>
    <x v="0"/>
    <x v="0"/>
    <x v="0"/>
    <x v="1"/>
    <n v="1"/>
    <n v="1"/>
    <n v="0"/>
    <x v="235"/>
    <n v="1"/>
    <n v="0"/>
    <x v="0"/>
    <n v="0"/>
    <x v="0"/>
    <x v="0"/>
    <x v="0"/>
  </r>
  <r>
    <x v="6640"/>
    <s v="28/03/2019"/>
    <x v="843"/>
    <x v="38"/>
    <x v="1"/>
    <x v="1"/>
    <x v="0"/>
    <x v="10"/>
    <x v="0"/>
    <x v="0"/>
    <x v="0"/>
    <x v="0"/>
    <n v="0"/>
    <n v="0"/>
    <n v="0"/>
    <x v="1251"/>
    <n v="1"/>
    <n v="0"/>
    <x v="0"/>
    <n v="0"/>
    <x v="0"/>
    <x v="0"/>
    <x v="0"/>
  </r>
  <r>
    <x v="6641"/>
    <s v="28/03/2019"/>
    <x v="929"/>
    <x v="16"/>
    <x v="0"/>
    <x v="1"/>
    <x v="0"/>
    <x v="19"/>
    <x v="0"/>
    <x v="0"/>
    <x v="0"/>
    <x v="1"/>
    <n v="1"/>
    <n v="0"/>
    <n v="0"/>
    <x v="582"/>
    <n v="0"/>
    <n v="0"/>
    <x v="1"/>
    <n v="0"/>
    <x v="0"/>
    <x v="0"/>
    <x v="0"/>
  </r>
  <r>
    <x v="6642"/>
    <s v="28/03/2019"/>
    <x v="954"/>
    <x v="4"/>
    <x v="1"/>
    <x v="1"/>
    <x v="0"/>
    <x v="0"/>
    <x v="0"/>
    <x v="0"/>
    <x v="0"/>
    <x v="1"/>
    <n v="0"/>
    <n v="0"/>
    <n v="0"/>
    <x v="960"/>
    <n v="0"/>
    <n v="0"/>
    <x v="1"/>
    <n v="0"/>
    <x v="0"/>
    <x v="0"/>
    <x v="0"/>
  </r>
  <r>
    <x v="6643"/>
    <s v="28/03/2019"/>
    <x v="929"/>
    <x v="16"/>
    <x v="0"/>
    <x v="1"/>
    <x v="0"/>
    <x v="19"/>
    <x v="0"/>
    <x v="0"/>
    <x v="0"/>
    <x v="1"/>
    <n v="1"/>
    <n v="1"/>
    <n v="0"/>
    <x v="582"/>
    <n v="0"/>
    <n v="0"/>
    <x v="1"/>
    <n v="0"/>
    <x v="0"/>
    <x v="0"/>
    <x v="0"/>
  </r>
  <r>
    <x v="6644"/>
    <s v="28/03/2019"/>
    <x v="961"/>
    <x v="2"/>
    <x v="0"/>
    <x v="1"/>
    <x v="1"/>
    <x v="7"/>
    <x v="0"/>
    <x v="0"/>
    <x v="0"/>
    <x v="0"/>
    <n v="1"/>
    <n v="1"/>
    <n v="0"/>
    <x v="311"/>
    <n v="0"/>
    <n v="0"/>
    <x v="1"/>
    <n v="0"/>
    <x v="0"/>
    <x v="0"/>
    <x v="0"/>
  </r>
  <r>
    <x v="6645"/>
    <s v="28/03/2019"/>
    <x v="961"/>
    <x v="2"/>
    <x v="0"/>
    <x v="1"/>
    <x v="1"/>
    <x v="7"/>
    <x v="0"/>
    <x v="0"/>
    <x v="0"/>
    <x v="0"/>
    <n v="1"/>
    <n v="1"/>
    <n v="0"/>
    <x v="311"/>
    <n v="0"/>
    <n v="0"/>
    <x v="1"/>
    <n v="0"/>
    <x v="0"/>
    <x v="0"/>
    <x v="0"/>
  </r>
  <r>
    <x v="6646"/>
    <s v="29/03/2019"/>
    <x v="963"/>
    <x v="51"/>
    <x v="0"/>
    <x v="0"/>
    <x v="0"/>
    <x v="2"/>
    <x v="0"/>
    <x v="0"/>
    <x v="0"/>
    <x v="1"/>
    <n v="1"/>
    <n v="1"/>
    <n v="0"/>
    <x v="571"/>
    <n v="0"/>
    <n v="1"/>
    <x v="1"/>
    <n v="0"/>
    <x v="0"/>
    <x v="0"/>
    <x v="0"/>
  </r>
  <r>
    <x v="6647"/>
    <s v="29/03/2019"/>
    <x v="929"/>
    <x v="2"/>
    <x v="1"/>
    <x v="1"/>
    <x v="0"/>
    <x v="3"/>
    <x v="0"/>
    <x v="0"/>
    <x v="0"/>
    <x v="1"/>
    <n v="1"/>
    <n v="1"/>
    <n v="0"/>
    <x v="7"/>
    <n v="0"/>
    <n v="1"/>
    <x v="1"/>
    <n v="0"/>
    <x v="0"/>
    <x v="0"/>
    <x v="0"/>
  </r>
  <r>
    <x v="6648"/>
    <s v="29/03/2019"/>
    <x v="929"/>
    <x v="2"/>
    <x v="1"/>
    <x v="1"/>
    <x v="0"/>
    <x v="3"/>
    <x v="0"/>
    <x v="0"/>
    <x v="0"/>
    <x v="1"/>
    <n v="1"/>
    <n v="1"/>
    <n v="0"/>
    <x v="7"/>
    <n v="0"/>
    <n v="1"/>
    <x v="1"/>
    <n v="0"/>
    <x v="0"/>
    <x v="0"/>
    <x v="0"/>
  </r>
  <r>
    <x v="6649"/>
    <s v="29/03/2019"/>
    <x v="957"/>
    <x v="14"/>
    <x v="1"/>
    <x v="1"/>
    <x v="0"/>
    <x v="19"/>
    <x v="0"/>
    <x v="0"/>
    <x v="0"/>
    <x v="1"/>
    <n v="0"/>
    <n v="1"/>
    <n v="0"/>
    <x v="878"/>
    <n v="0"/>
    <n v="1"/>
    <x v="1"/>
    <n v="0"/>
    <x v="0"/>
    <x v="0"/>
    <x v="0"/>
  </r>
  <r>
    <x v="6650"/>
    <s v="29/03/2019"/>
    <x v="929"/>
    <x v="4"/>
    <x v="0"/>
    <x v="1"/>
    <x v="0"/>
    <x v="3"/>
    <x v="0"/>
    <x v="0"/>
    <x v="0"/>
    <x v="1"/>
    <n v="1"/>
    <n v="1"/>
    <n v="0"/>
    <x v="1252"/>
    <n v="0"/>
    <n v="1"/>
    <x v="0"/>
    <n v="1"/>
    <x v="0"/>
    <x v="0"/>
    <x v="0"/>
  </r>
  <r>
    <x v="6651"/>
    <s v="29/03/2019"/>
    <x v="929"/>
    <x v="4"/>
    <x v="0"/>
    <x v="1"/>
    <x v="0"/>
    <x v="3"/>
    <x v="0"/>
    <x v="0"/>
    <x v="0"/>
    <x v="1"/>
    <n v="1"/>
    <n v="1"/>
    <n v="0"/>
    <x v="1252"/>
    <n v="0"/>
    <n v="1"/>
    <x v="0"/>
    <n v="1"/>
    <x v="0"/>
    <x v="0"/>
    <x v="0"/>
  </r>
  <r>
    <x v="6652"/>
    <s v="29/03/2019"/>
    <x v="929"/>
    <x v="45"/>
    <x v="0"/>
    <x v="1"/>
    <x v="0"/>
    <x v="3"/>
    <x v="0"/>
    <x v="0"/>
    <x v="0"/>
    <x v="1"/>
    <n v="1"/>
    <n v="1"/>
    <n v="1"/>
    <x v="1"/>
    <n v="0"/>
    <n v="1"/>
    <x v="1"/>
    <n v="1"/>
    <x v="0"/>
    <x v="0"/>
    <x v="0"/>
  </r>
  <r>
    <x v="6653"/>
    <s v="29/03/2019"/>
    <x v="929"/>
    <x v="45"/>
    <x v="0"/>
    <x v="1"/>
    <x v="0"/>
    <x v="3"/>
    <x v="0"/>
    <x v="0"/>
    <x v="0"/>
    <x v="1"/>
    <n v="1"/>
    <n v="1"/>
    <n v="1"/>
    <x v="1"/>
    <n v="0"/>
    <n v="1"/>
    <x v="1"/>
    <n v="1"/>
    <x v="0"/>
    <x v="0"/>
    <x v="0"/>
  </r>
  <r>
    <x v="6654"/>
    <s v="29/03/2019"/>
    <x v="843"/>
    <x v="26"/>
    <x v="0"/>
    <x v="1"/>
    <x v="1"/>
    <x v="7"/>
    <x v="0"/>
    <x v="0"/>
    <x v="0"/>
    <x v="1"/>
    <n v="0"/>
    <n v="1"/>
    <n v="0"/>
    <x v="144"/>
    <n v="0"/>
    <n v="1"/>
    <x v="1"/>
    <n v="0"/>
    <x v="0"/>
    <x v="0"/>
    <x v="0"/>
  </r>
  <r>
    <x v="6655"/>
    <s v="29/03/2019"/>
    <x v="843"/>
    <x v="26"/>
    <x v="0"/>
    <x v="1"/>
    <x v="1"/>
    <x v="7"/>
    <x v="0"/>
    <x v="0"/>
    <x v="0"/>
    <x v="1"/>
    <n v="0"/>
    <n v="1"/>
    <n v="0"/>
    <x v="144"/>
    <n v="0"/>
    <n v="1"/>
    <x v="1"/>
    <n v="0"/>
    <x v="0"/>
    <x v="0"/>
    <x v="0"/>
  </r>
  <r>
    <x v="6656"/>
    <s v="29/03/2019"/>
    <x v="957"/>
    <x v="49"/>
    <x v="0"/>
    <x v="0"/>
    <x v="0"/>
    <x v="19"/>
    <x v="2"/>
    <x v="0"/>
    <x v="0"/>
    <x v="1"/>
    <n v="0"/>
    <n v="0"/>
    <n v="0"/>
    <x v="942"/>
    <n v="0"/>
    <n v="0"/>
    <x v="1"/>
    <n v="0"/>
    <x v="0"/>
    <x v="0"/>
    <x v="0"/>
  </r>
  <r>
    <x v="6657"/>
    <d v="2019-03-29T00:00:00"/>
    <x v="964"/>
    <x v="54"/>
    <x v="0"/>
    <x v="1"/>
    <x v="0"/>
    <x v="8"/>
    <x v="1"/>
    <x v="0"/>
    <x v="0"/>
    <x v="1"/>
    <n v="0"/>
    <n v="0"/>
    <n v="0"/>
    <x v="564"/>
    <n v="0"/>
    <n v="0"/>
    <x v="0"/>
    <n v="1"/>
    <x v="1"/>
    <x v="0"/>
    <x v="0"/>
  </r>
  <r>
    <x v="6658"/>
    <s v="29/03/2019"/>
    <x v="891"/>
    <x v="11"/>
    <x v="1"/>
    <x v="1"/>
    <x v="0"/>
    <x v="10"/>
    <x v="0"/>
    <x v="0"/>
    <x v="0"/>
    <x v="1"/>
    <n v="1"/>
    <n v="1"/>
    <n v="0"/>
    <x v="284"/>
    <n v="0"/>
    <n v="0"/>
    <x v="1"/>
    <n v="0"/>
    <x v="0"/>
    <x v="0"/>
    <x v="0"/>
  </r>
  <r>
    <x v="6659"/>
    <s v="29/03/2019"/>
    <x v="891"/>
    <x v="55"/>
    <x v="0"/>
    <x v="1"/>
    <x v="0"/>
    <x v="10"/>
    <x v="0"/>
    <x v="0"/>
    <x v="0"/>
    <x v="1"/>
    <n v="0"/>
    <n v="0"/>
    <n v="0"/>
    <x v="741"/>
    <n v="0"/>
    <n v="0"/>
    <x v="1"/>
    <n v="0"/>
    <x v="0"/>
    <x v="0"/>
    <x v="0"/>
  </r>
  <r>
    <x v="6660"/>
    <s v="29/03/2019"/>
    <x v="954"/>
    <x v="51"/>
    <x v="0"/>
    <x v="1"/>
    <x v="0"/>
    <x v="5"/>
    <x v="2"/>
    <x v="0"/>
    <x v="0"/>
    <x v="1"/>
    <n v="0"/>
    <n v="0"/>
    <n v="0"/>
    <x v="802"/>
    <n v="0"/>
    <n v="0"/>
    <x v="1"/>
    <n v="0"/>
    <x v="0"/>
    <x v="0"/>
    <x v="0"/>
  </r>
  <r>
    <x v="6661"/>
    <s v="29/03/2019"/>
    <x v="891"/>
    <x v="55"/>
    <x v="0"/>
    <x v="1"/>
    <x v="0"/>
    <x v="10"/>
    <x v="0"/>
    <x v="0"/>
    <x v="0"/>
    <x v="1"/>
    <n v="0"/>
    <n v="0"/>
    <n v="0"/>
    <x v="741"/>
    <n v="0"/>
    <n v="0"/>
    <x v="1"/>
    <n v="0"/>
    <x v="0"/>
    <x v="0"/>
    <x v="0"/>
  </r>
  <r>
    <x v="6662"/>
    <s v="29/03/2019"/>
    <x v="961"/>
    <x v="1"/>
    <x v="1"/>
    <x v="1"/>
    <x v="1"/>
    <x v="0"/>
    <x v="0"/>
    <x v="0"/>
    <x v="0"/>
    <x v="1"/>
    <n v="1"/>
    <n v="1"/>
    <n v="0"/>
    <x v="396"/>
    <n v="0"/>
    <n v="0"/>
    <x v="1"/>
    <n v="0"/>
    <x v="0"/>
    <x v="0"/>
    <x v="0"/>
  </r>
  <r>
    <x v="6663"/>
    <s v="30/03/2019"/>
    <x v="946"/>
    <x v="0"/>
    <x v="0"/>
    <x v="1"/>
    <x v="0"/>
    <x v="11"/>
    <x v="0"/>
    <x v="0"/>
    <x v="0"/>
    <x v="0"/>
    <n v="1"/>
    <n v="1"/>
    <n v="0"/>
    <x v="291"/>
    <n v="0"/>
    <n v="0"/>
    <x v="1"/>
    <n v="1"/>
    <x v="0"/>
    <x v="0"/>
    <x v="0"/>
  </r>
  <r>
    <x v="6664"/>
    <s v="30/03/2019"/>
    <x v="891"/>
    <x v="22"/>
    <x v="1"/>
    <x v="1"/>
    <x v="0"/>
    <x v="7"/>
    <x v="0"/>
    <x v="0"/>
    <x v="0"/>
    <x v="1"/>
    <n v="0"/>
    <n v="0"/>
    <n v="0"/>
    <x v="1090"/>
    <n v="0"/>
    <n v="1"/>
    <x v="1"/>
    <n v="0"/>
    <x v="0"/>
    <x v="0"/>
    <x v="0"/>
  </r>
  <r>
    <x v="6665"/>
    <s v="30/03/2019"/>
    <x v="891"/>
    <x v="22"/>
    <x v="1"/>
    <x v="1"/>
    <x v="0"/>
    <x v="7"/>
    <x v="0"/>
    <x v="0"/>
    <x v="0"/>
    <x v="1"/>
    <n v="0"/>
    <n v="0"/>
    <n v="0"/>
    <x v="1090"/>
    <n v="0"/>
    <n v="1"/>
    <x v="1"/>
    <n v="0"/>
    <x v="0"/>
    <x v="0"/>
    <x v="0"/>
  </r>
  <r>
    <x v="6666"/>
    <s v="30/03/2019"/>
    <x v="929"/>
    <x v="2"/>
    <x v="1"/>
    <x v="1"/>
    <x v="0"/>
    <x v="10"/>
    <x v="2"/>
    <x v="0"/>
    <x v="0"/>
    <x v="0"/>
    <n v="1"/>
    <n v="1"/>
    <n v="0"/>
    <x v="21"/>
    <n v="0"/>
    <n v="1"/>
    <x v="0"/>
    <n v="0"/>
    <x v="0"/>
    <x v="0"/>
    <x v="0"/>
  </r>
  <r>
    <x v="6667"/>
    <s v="30/03/2019"/>
    <x v="929"/>
    <x v="2"/>
    <x v="1"/>
    <x v="1"/>
    <x v="0"/>
    <x v="10"/>
    <x v="2"/>
    <x v="0"/>
    <x v="0"/>
    <x v="1"/>
    <n v="1"/>
    <n v="1"/>
    <n v="0"/>
    <x v="21"/>
    <n v="0"/>
    <n v="1"/>
    <x v="0"/>
    <n v="0"/>
    <x v="0"/>
    <x v="0"/>
    <x v="0"/>
  </r>
  <r>
    <x v="6668"/>
    <d v="2019-03-30T00:00:00"/>
    <x v="830"/>
    <x v="36"/>
    <x v="1"/>
    <x v="1"/>
    <x v="0"/>
    <x v="0"/>
    <x v="1"/>
    <x v="0"/>
    <x v="0"/>
    <x v="1"/>
    <n v="1"/>
    <n v="0"/>
    <n v="1"/>
    <x v="898"/>
    <n v="0"/>
    <n v="1"/>
    <x v="0"/>
    <n v="0"/>
    <x v="1"/>
    <x v="0"/>
    <x v="0"/>
  </r>
  <r>
    <x v="6669"/>
    <s v="30/03/2019"/>
    <x v="843"/>
    <x v="13"/>
    <x v="1"/>
    <x v="1"/>
    <x v="0"/>
    <x v="0"/>
    <x v="0"/>
    <x v="0"/>
    <x v="0"/>
    <x v="1"/>
    <n v="1"/>
    <n v="1"/>
    <n v="0"/>
    <x v="197"/>
    <n v="0"/>
    <n v="0"/>
    <x v="1"/>
    <n v="0"/>
    <x v="0"/>
    <x v="0"/>
    <x v="0"/>
  </r>
  <r>
    <x v="6670"/>
    <s v="31/03/2019"/>
    <x v="950"/>
    <x v="2"/>
    <x v="1"/>
    <x v="1"/>
    <x v="0"/>
    <x v="13"/>
    <x v="0"/>
    <x v="0"/>
    <x v="0"/>
    <x v="1"/>
    <n v="0"/>
    <n v="1"/>
    <n v="0"/>
    <x v="568"/>
    <n v="1"/>
    <n v="0"/>
    <x v="0"/>
    <n v="0"/>
    <x v="0"/>
    <x v="0"/>
    <x v="0"/>
  </r>
  <r>
    <x v="6671"/>
    <s v="31/03/2019"/>
    <x v="957"/>
    <x v="48"/>
    <x v="1"/>
    <x v="1"/>
    <x v="1"/>
    <x v="10"/>
    <x v="0"/>
    <x v="0"/>
    <x v="0"/>
    <x v="0"/>
    <n v="1"/>
    <n v="1"/>
    <n v="0"/>
    <x v="196"/>
    <n v="1"/>
    <n v="1"/>
    <x v="1"/>
    <n v="0"/>
    <x v="0"/>
    <x v="0"/>
    <x v="0"/>
  </r>
  <r>
    <x v="6672"/>
    <d v="2019-03-31T00:00:00"/>
    <x v="830"/>
    <x v="27"/>
    <x v="0"/>
    <x v="0"/>
    <x v="0"/>
    <x v="5"/>
    <x v="1"/>
    <x v="0"/>
    <x v="0"/>
    <x v="0"/>
    <n v="1"/>
    <n v="0"/>
    <n v="0"/>
    <x v="97"/>
    <n v="0"/>
    <n v="0"/>
    <x v="1"/>
    <n v="1"/>
    <x v="0"/>
    <x v="0"/>
    <x v="0"/>
  </r>
  <r>
    <x v="6673"/>
    <s v="31/03/2019"/>
    <x v="956"/>
    <x v="32"/>
    <x v="0"/>
    <x v="1"/>
    <x v="0"/>
    <x v="2"/>
    <x v="0"/>
    <x v="0"/>
    <x v="0"/>
    <x v="1"/>
    <n v="1"/>
    <n v="1"/>
    <n v="0"/>
    <x v="111"/>
    <n v="1"/>
    <n v="0"/>
    <x v="0"/>
    <n v="1"/>
    <x v="0"/>
    <x v="0"/>
    <x v="0"/>
  </r>
  <r>
    <x v="6674"/>
    <s v="31/03/2019"/>
    <x v="929"/>
    <x v="33"/>
    <x v="1"/>
    <x v="1"/>
    <x v="1"/>
    <x v="7"/>
    <x v="0"/>
    <x v="0"/>
    <x v="0"/>
    <x v="1"/>
    <n v="1"/>
    <n v="1"/>
    <n v="0"/>
    <x v="415"/>
    <n v="0"/>
    <n v="0"/>
    <x v="1"/>
    <n v="0"/>
    <x v="0"/>
    <x v="0"/>
    <x v="0"/>
  </r>
  <r>
    <x v="6675"/>
    <s v="31/03/2019"/>
    <x v="929"/>
    <x v="33"/>
    <x v="1"/>
    <x v="1"/>
    <x v="1"/>
    <x v="7"/>
    <x v="0"/>
    <x v="0"/>
    <x v="0"/>
    <x v="1"/>
    <n v="1"/>
    <n v="1"/>
    <n v="0"/>
    <x v="415"/>
    <n v="0"/>
    <n v="0"/>
    <x v="1"/>
    <n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1C0886-8087-40A4-8C73-A3902DCCCFA7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36:E141" firstHeaderRow="1" firstDataRow="2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2"/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Count of Lifestyle_Risks" fld="22" subtotal="count" baseField="22" baseItem="0"/>
  </dataFields>
  <formats count="5">
    <format dxfId="4">
      <pivotArea collapsedLevelsAreSubtotals="1" fieldPosition="0">
        <references count="2">
          <reference field="8" count="1" selected="0">
            <x v="2"/>
          </reference>
          <reference field="22" count="1">
            <x v="2"/>
          </reference>
        </references>
      </pivotArea>
    </format>
    <format dxfId="3">
      <pivotArea dataOnly="0" labelOnly="1" fieldPosition="0">
        <references count="1">
          <reference field="8" count="0"/>
        </references>
      </pivotArea>
    </format>
    <format dxfId="2">
      <pivotArea dataOnly="0" labelOnly="1" fieldPosition="0">
        <references count="1">
          <reference field="8" count="0"/>
        </references>
      </pivotArea>
    </format>
    <format dxfId="1">
      <pivotArea collapsedLevelsAreSubtotals="1" fieldPosition="0">
        <references count="2">
          <reference field="8" count="1" selected="0">
            <x v="2"/>
          </reference>
          <reference field="22" count="1">
            <x v="2"/>
          </reference>
        </references>
      </pivotArea>
    </format>
    <format dxfId="0">
      <pivotArea collapsedLevelsAreSubtotals="1" fieldPosition="0">
        <references count="2">
          <reference field="8" count="1" selected="0">
            <x v="2"/>
          </reference>
          <reference field="22" count="1"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C535A0-099A-464A-B836-5B8A97F77B2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28:E32" firstHeaderRow="1" firstDataRow="2" firstDataCol="1"/>
  <pivotFields count="23"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4">
        <item x="2"/>
        <item x="0"/>
        <item x="1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</pivotFields>
  <rowFields count="1">
    <field x="21"/>
  </rowFields>
  <rowItems count="3">
    <i>
      <x/>
    </i>
    <i>
      <x v="1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Average of DURATION OF STAY" fld="7" subtotal="average" baseField="21" baseItem="0"/>
  </dataFields>
  <formats count="4">
    <format dxfId="8">
      <pivotArea dataOnly="0" labelOnly="1" fieldPosition="0">
        <references count="1">
          <reference field="8" count="0"/>
        </references>
      </pivotArea>
    </format>
    <format dxfId="7">
      <pivotArea field="21" type="button" dataOnly="0" labelOnly="1" outline="0" axis="axisRow" fieldPosition="0"/>
    </format>
    <format dxfId="6">
      <pivotArea dataOnly="0" labelOnly="1" fieldPosition="0">
        <references count="1">
          <reference field="8" count="0"/>
        </references>
      </pivotArea>
    </format>
    <format dxfId="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87573-F60D-4362-B867-16327D9A747E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17:C121" firstHeaderRow="1" firstDataRow="2" firstDataCol="1"/>
  <pivotFields count="23"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axis="axisCol" dataField="1" showAll="0">
      <items count="4"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Fields count="1">
    <field x="8"/>
  </colFields>
  <colItems count="2">
    <i>
      <x v="2"/>
    </i>
    <i t="grand">
      <x/>
    </i>
  </colItems>
  <dataFields count="1">
    <dataField name="Count of OUTCOME" fld="8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0"/>
          </reference>
          <reference field="8" count="1" selected="0">
            <x v="2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4" count="1" selected="0">
            <x v="1"/>
          </reference>
          <reference field="8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D83C51-0523-4434-8DB2-4F171C2FE47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6" firstHeaderRow="1" firstDataRow="1" firstDataCol="1"/>
  <pivotFields count="23">
    <pivotField showAll="0"/>
    <pivotField showAll="0"/>
    <pivotField showAll="0"/>
    <pivotField dataField="1" showAll="0">
      <items count="88">
        <item x="79"/>
        <item x="80"/>
        <item x="73"/>
        <item x="74"/>
        <item x="66"/>
        <item x="81"/>
        <item x="78"/>
        <item x="75"/>
        <item x="28"/>
        <item x="82"/>
        <item x="34"/>
        <item x="49"/>
        <item x="77"/>
        <item x="76"/>
        <item x="83"/>
        <item x="69"/>
        <item x="63"/>
        <item x="58"/>
        <item x="59"/>
        <item x="67"/>
        <item x="62"/>
        <item x="52"/>
        <item x="53"/>
        <item x="70"/>
        <item x="41"/>
        <item x="29"/>
        <item x="19"/>
        <item x="56"/>
        <item x="61"/>
        <item x="44"/>
        <item x="3"/>
        <item x="46"/>
        <item x="24"/>
        <item x="68"/>
        <item x="55"/>
        <item x="43"/>
        <item x="27"/>
        <item x="45"/>
        <item x="5"/>
        <item x="1"/>
        <item x="6"/>
        <item x="14"/>
        <item x="4"/>
        <item x="30"/>
        <item x="10"/>
        <item x="33"/>
        <item x="2"/>
        <item x="13"/>
        <item x="26"/>
        <item x="11"/>
        <item x="38"/>
        <item x="9"/>
        <item x="16"/>
        <item x="51"/>
        <item x="15"/>
        <item x="31"/>
        <item x="18"/>
        <item x="20"/>
        <item x="36"/>
        <item x="8"/>
        <item x="25"/>
        <item x="22"/>
        <item x="37"/>
        <item x="35"/>
        <item x="17"/>
        <item x="60"/>
        <item x="12"/>
        <item x="0"/>
        <item x="32"/>
        <item x="50"/>
        <item x="47"/>
        <item x="7"/>
        <item x="48"/>
        <item x="23"/>
        <item x="54"/>
        <item x="21"/>
        <item x="42"/>
        <item x="40"/>
        <item x="39"/>
        <item x="86"/>
        <item x="57"/>
        <item x="71"/>
        <item x="72"/>
        <item x="64"/>
        <item x="65"/>
        <item x="84"/>
        <item x="85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Average of AGE" fld="3" subtotal="average" baseField="6" baseItem="0"/>
  </dataFields>
  <formats count="7">
    <format dxfId="15">
      <pivotArea field="6" type="button" dataOnly="0" labelOnly="1" outline="0" axis="axisRow" fieldPosition="0"/>
    </format>
    <format dxfId="14">
      <pivotArea dataOnly="0" labelOnly="1" outline="0" axis="axisValues" fieldPosition="0"/>
    </format>
    <format dxfId="13">
      <pivotArea dataOnly="0" labelOnly="1" outline="0" axis="axisValues" fieldPosition="0"/>
    </format>
    <format dxfId="12">
      <pivotArea dataOnly="0" labelOnly="1" fieldPosition="0">
        <references count="1">
          <reference field="6" count="0"/>
        </references>
      </pivotArea>
    </format>
    <format dxfId="11">
      <pivotArea dataOnly="0" labelOnly="1" outline="0" axis="axisValues" fieldPosition="0"/>
    </format>
    <format dxfId="10">
      <pivotArea field="6" type="button" dataOnly="0" labelOnly="1" outline="0" axis="axisRow" fieldPosition="0"/>
    </format>
    <format dxfId="9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E700F6-0F4D-4C5D-A2AF-83DBD42C57C2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3:C64" firstHeaderRow="1" firstDataRow="2" firstDataCol="1"/>
  <pivotFields count="23">
    <pivotField showAll="0"/>
    <pivotField showAll="0"/>
    <pivotField showAll="0"/>
    <pivotField axis="axisRow" showAll="0" sortType="ascending" defaultSubtotal="0">
      <items count="87">
        <item x="79"/>
        <item x="80"/>
        <item x="73"/>
        <item x="74"/>
        <item x="66"/>
        <item x="81"/>
        <item x="78"/>
        <item x="75"/>
        <item x="28"/>
        <item x="82"/>
        <item x="34"/>
        <item x="49"/>
        <item x="77"/>
        <item x="76"/>
        <item x="83"/>
        <item x="69"/>
        <item x="63"/>
        <item x="58"/>
        <item x="59"/>
        <item x="67"/>
        <item x="62"/>
        <item x="52"/>
        <item x="53"/>
        <item x="70"/>
        <item x="41"/>
        <item x="29"/>
        <item x="19"/>
        <item x="56"/>
        <item x="61"/>
        <item x="44"/>
        <item x="3"/>
        <item x="46"/>
        <item x="24"/>
        <item x="68"/>
        <item x="55"/>
        <item x="43"/>
        <item x="27"/>
        <item x="45"/>
        <item x="5"/>
        <item x="1"/>
        <item x="6"/>
        <item x="14"/>
        <item x="4"/>
        <item x="30"/>
        <item x="10"/>
        <item x="33"/>
        <item x="2"/>
        <item x="13"/>
        <item x="26"/>
        <item x="11"/>
        <item x="38"/>
        <item x="9"/>
        <item x="16"/>
        <item x="51"/>
        <item x="15"/>
        <item x="31"/>
        <item x="18"/>
        <item x="20"/>
        <item x="36"/>
        <item x="8"/>
        <item x="25"/>
        <item x="22"/>
        <item x="37"/>
        <item x="35"/>
        <item x="17"/>
        <item x="60"/>
        <item x="12"/>
        <item x="0"/>
        <item x="32"/>
        <item x="50"/>
        <item x="47"/>
        <item x="7"/>
        <item x="48"/>
        <item x="23"/>
        <item x="54"/>
        <item x="21"/>
        <item x="42"/>
        <item x="40"/>
        <item x="39"/>
        <item x="86"/>
        <item x="57"/>
        <item x="71"/>
        <item x="72"/>
        <item x="64"/>
        <item x="65"/>
        <item x="84"/>
        <item x="85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254">
        <item x="809"/>
        <item x="10"/>
        <item x="182"/>
        <item x="536"/>
        <item x="396"/>
        <item x="788"/>
        <item x="488"/>
        <item x="741"/>
        <item x="170"/>
        <item x="395"/>
        <item x="104"/>
        <item x="57"/>
        <item x="680"/>
        <item x="532"/>
        <item x="197"/>
        <item x="482"/>
        <item x="757"/>
        <item x="444"/>
        <item x="358"/>
        <item x="7"/>
        <item x="390"/>
        <item x="55"/>
        <item x="887"/>
        <item x="338"/>
        <item x="570"/>
        <item x="538"/>
        <item x="695"/>
        <item x="461"/>
        <item x="451"/>
        <item x="596"/>
        <item x="132"/>
        <item x="749"/>
        <item x="454"/>
        <item x="345"/>
        <item x="101"/>
        <item x="343"/>
        <item x="356"/>
        <item x="618"/>
        <item x="340"/>
        <item x="316"/>
        <item x="656"/>
        <item x="342"/>
        <item x="530"/>
        <item x="604"/>
        <item x="315"/>
        <item x="594"/>
        <item x="823"/>
        <item x="492"/>
        <item x="120"/>
        <item x="571"/>
        <item x="719"/>
        <item x="369"/>
        <item x="110"/>
        <item x="802"/>
        <item x="393"/>
        <item x="878"/>
        <item x="283"/>
        <item x="632"/>
        <item x="189"/>
        <item x="363"/>
        <item x="210"/>
        <item x="713"/>
        <item x="770"/>
        <item x="512"/>
        <item x="19"/>
        <item x="46"/>
        <item x="33"/>
        <item x="1093"/>
        <item x="380"/>
        <item x="822"/>
        <item x="144"/>
        <item x="580"/>
        <item x="464"/>
        <item x="297"/>
        <item x="415"/>
        <item x="691"/>
        <item x="81"/>
        <item x="1020"/>
        <item x="615"/>
        <item x="960"/>
        <item x="411"/>
        <item x="1157"/>
        <item x="637"/>
        <item x="1026"/>
        <item x="209"/>
        <item x="413"/>
        <item x="630"/>
        <item x="731"/>
        <item x="1006"/>
        <item x="718"/>
        <item x="166"/>
        <item x="782"/>
        <item x="115"/>
        <item x="888"/>
        <item x="665"/>
        <item x="986"/>
        <item x="582"/>
        <item x="746"/>
        <item x="1054"/>
        <item x="14"/>
        <item x="1059"/>
        <item x="124"/>
        <item x="51"/>
        <item x="504"/>
        <item x="471"/>
        <item x="988"/>
        <item x="474"/>
        <item x="25"/>
        <item x="523"/>
        <item x="465"/>
        <item x="933"/>
        <item x="856"/>
        <item x="728"/>
        <item x="238"/>
        <item x="400"/>
        <item x="735"/>
        <item x="311"/>
        <item x="1101"/>
        <item x="438"/>
        <item x="378"/>
        <item x="591"/>
        <item x="657"/>
        <item x="44"/>
        <item x="673"/>
        <item x="670"/>
        <item x="875"/>
        <item x="652"/>
        <item x="817"/>
        <item x="766"/>
        <item x="733"/>
        <item x="405"/>
        <item x="890"/>
        <item x="158"/>
        <item x="881"/>
        <item x="661"/>
        <item x="16"/>
        <item x="31"/>
        <item x="15"/>
        <item x="917"/>
        <item x="843"/>
        <item x="1053"/>
        <item x="998"/>
        <item x="796"/>
        <item x="771"/>
        <item x="1179"/>
        <item x="142"/>
        <item x="601"/>
        <item x="941"/>
        <item x="918"/>
        <item x="736"/>
        <item x="619"/>
        <item x="212"/>
        <item x="982"/>
        <item x="503"/>
        <item x="901"/>
        <item x="964"/>
        <item x="478"/>
        <item x="352"/>
        <item x="854"/>
        <item x="928"/>
        <item x="419"/>
        <item x="1034"/>
        <item x="434"/>
        <item x="789"/>
        <item x="587"/>
        <item x="17"/>
        <item x="742"/>
        <item x="991"/>
        <item x="1140"/>
        <item x="535"/>
        <item x="738"/>
        <item x="1011"/>
        <item x="839"/>
        <item x="1021"/>
        <item x="539"/>
        <item x="483"/>
        <item x="250"/>
        <item x="558"/>
        <item x="517"/>
        <item x="521"/>
        <item x="22"/>
        <item x="1002"/>
        <item x="1135"/>
        <item x="412"/>
        <item x="967"/>
        <item x="715"/>
        <item x="510"/>
        <item x="163"/>
        <item x="997"/>
        <item x="732"/>
        <item x="175"/>
        <item x="993"/>
        <item x="245"/>
        <item x="308"/>
        <item x="600"/>
        <item x="557"/>
        <item x="689"/>
        <item x="323"/>
        <item x="1062"/>
        <item x="496"/>
        <item x="768"/>
        <item x="97"/>
        <item x="336"/>
        <item x="1250"/>
        <item x="1"/>
        <item x="644"/>
        <item x="675"/>
        <item x="370"/>
        <item x="722"/>
        <item x="1007"/>
        <item x="903"/>
        <item x="706"/>
        <item x="76"/>
        <item x="248"/>
        <item x="934"/>
        <item x="1200"/>
        <item x="667"/>
        <item x="527"/>
        <item x="1162"/>
        <item x="1210"/>
        <item x="669"/>
        <item x="912"/>
        <item x="942"/>
        <item x="560"/>
        <item x="671"/>
        <item x="597"/>
        <item x="966"/>
        <item x="1060"/>
        <item x="1223"/>
        <item x="899"/>
        <item x="873"/>
        <item x="950"/>
        <item x="524"/>
        <item x="949"/>
        <item x="963"/>
        <item x="751"/>
        <item x="269"/>
        <item x="1090"/>
        <item x="1134"/>
        <item x="743"/>
        <item x="585"/>
        <item x="677"/>
        <item x="840"/>
        <item x="493"/>
        <item x="258"/>
        <item x="329"/>
        <item x="71"/>
        <item x="1139"/>
        <item x="522"/>
        <item x="1188"/>
        <item x="660"/>
        <item x="773"/>
        <item x="131"/>
        <item x="231"/>
        <item x="404"/>
        <item x="1001"/>
        <item x="368"/>
        <item x="518"/>
        <item x="307"/>
        <item x="293"/>
        <item x="930"/>
        <item x="206"/>
        <item x="1029"/>
        <item x="508"/>
        <item x="953"/>
        <item x="913"/>
        <item x="149"/>
        <item x="501"/>
        <item x="646"/>
        <item x="153"/>
        <item x="167"/>
        <item x="152"/>
        <item x="135"/>
        <item x="321"/>
        <item x="639"/>
        <item x="1048"/>
        <item x="678"/>
        <item x="606"/>
        <item x="747"/>
        <item x="505"/>
        <item x="892"/>
        <item x="897"/>
        <item x="224"/>
        <item x="196"/>
        <item x="880"/>
        <item x="347"/>
        <item x="1037"/>
        <item x="1138"/>
        <item x="216"/>
        <item x="767"/>
        <item x="1199"/>
        <item x="611"/>
        <item x="836"/>
        <item x="333"/>
        <item x="126"/>
        <item x="507"/>
        <item x="520"/>
        <item x="125"/>
        <item x="938"/>
        <item x="391"/>
        <item x="633"/>
        <item x="662"/>
        <item x="1167"/>
        <item x="672"/>
        <item x="800"/>
        <item x="756"/>
        <item x="291"/>
        <item x="608"/>
        <item x="659"/>
        <item x="122"/>
        <item x="442"/>
        <item x="267"/>
        <item x="162"/>
        <item x="904"/>
        <item x="256"/>
        <item x="90"/>
        <item x="664"/>
        <item x="409"/>
        <item x="244"/>
        <item x="552"/>
        <item x="583"/>
        <item x="40"/>
        <item x="555"/>
        <item x="891"/>
        <item x="687"/>
        <item x="1032"/>
        <item x="80"/>
        <item x="193"/>
        <item x="176"/>
        <item x="274"/>
        <item x="30"/>
        <item x="685"/>
        <item x="440"/>
        <item x="692"/>
        <item x="374"/>
        <item x="468"/>
        <item x="923"/>
        <item x="590"/>
        <item x="497"/>
        <item x="200"/>
        <item x="919"/>
        <item x="506"/>
        <item x="712"/>
        <item x="288"/>
        <item x="603"/>
        <item x="281"/>
        <item x="976"/>
        <item x="1095"/>
        <item x="592"/>
        <item x="1064"/>
        <item x="648"/>
        <item x="375"/>
        <item x="255"/>
        <item x="614"/>
        <item x="1014"/>
        <item x="63"/>
        <item x="423"/>
        <item x="194"/>
        <item x="1154"/>
        <item x="18"/>
        <item x="477"/>
        <item x="1016"/>
        <item x="1159"/>
        <item x="107"/>
        <item x="95"/>
        <item x="995"/>
        <item x="701"/>
        <item x="729"/>
        <item x="759"/>
        <item x="273"/>
        <item x="1040"/>
        <item x="174"/>
        <item x="640"/>
        <item x="549"/>
        <item x="883"/>
        <item x="983"/>
        <item x="346"/>
        <item x="251"/>
        <item x="318"/>
        <item x="1197"/>
        <item x="243"/>
        <item x="190"/>
        <item x="516"/>
        <item x="584"/>
        <item x="513"/>
        <item x="187"/>
        <item x="116"/>
        <item x="127"/>
        <item x="386"/>
        <item x="1216"/>
        <item x="775"/>
        <item x="217"/>
        <item x="1055"/>
        <item x="73"/>
        <item x="301"/>
        <item x="566"/>
        <item x="634"/>
        <item x="707"/>
        <item x="265"/>
        <item x="920"/>
        <item x="271"/>
        <item x="379"/>
        <item x="399"/>
        <item x="654"/>
        <item x="84"/>
        <item x="975"/>
        <item x="1097"/>
        <item x="546"/>
        <item x="208"/>
        <item x="900"/>
        <item x="181"/>
        <item x="679"/>
        <item x="996"/>
        <item x="849"/>
        <item x="629"/>
        <item x="361"/>
        <item x="774"/>
        <item x="781"/>
        <item x="1000"/>
        <item x="157"/>
        <item x="156"/>
        <item x="13"/>
        <item x="467"/>
        <item x="204"/>
        <item x="279"/>
        <item x="77"/>
        <item x="1232"/>
        <item x="98"/>
        <item x="67"/>
        <item x="702"/>
        <item x="214"/>
        <item x="1189"/>
        <item x="450"/>
        <item x="1236"/>
        <item x="21"/>
        <item x="1146"/>
        <item x="860"/>
        <item x="627"/>
        <item x="130"/>
        <item x="401"/>
        <item x="491"/>
        <item x="68"/>
        <item x="947"/>
        <item x="572"/>
        <item x="690"/>
        <item x="213"/>
        <item x="645"/>
        <item x="108"/>
        <item x="924"/>
        <item x="784"/>
        <item x="1203"/>
        <item x="1239"/>
        <item x="259"/>
        <item x="624"/>
        <item x="172"/>
        <item x="525"/>
        <item x="228"/>
        <item x="579"/>
        <item x="1166"/>
        <item x="681"/>
        <item x="559"/>
        <item x="798"/>
        <item x="427"/>
        <item x="846"/>
        <item x="246"/>
        <item x="268"/>
        <item x="780"/>
        <item x="1003"/>
        <item x="113"/>
        <item x="779"/>
        <item x="745"/>
        <item x="845"/>
        <item x="1061"/>
        <item x="1024"/>
        <item x="150"/>
        <item x="940"/>
        <item x="717"/>
        <item x="486"/>
        <item x="408"/>
        <item x="298"/>
        <item x="185"/>
        <item x="453"/>
        <item x="1063"/>
        <item x="1081"/>
        <item x="895"/>
        <item x="889"/>
        <item x="337"/>
        <item x="1115"/>
        <item x="832"/>
        <item x="1033"/>
        <item x="1070"/>
        <item x="312"/>
        <item x="1089"/>
        <item x="334"/>
        <item x="28"/>
        <item x="971"/>
        <item x="797"/>
        <item x="416"/>
        <item x="623"/>
        <item x="569"/>
        <item x="160"/>
        <item x="955"/>
        <item x="1127"/>
        <item x="760"/>
        <item x="4"/>
        <item x="344"/>
        <item x="704"/>
        <item x="425"/>
        <item x="133"/>
        <item x="598"/>
        <item x="863"/>
        <item x="148"/>
        <item x="1113"/>
        <item x="1038"/>
        <item x="698"/>
        <item x="724"/>
        <item x="392"/>
        <item x="45"/>
        <item x="383"/>
        <item x="264"/>
        <item x="6"/>
        <item x="954"/>
        <item x="547"/>
        <item x="237"/>
        <item x="294"/>
        <item x="169"/>
        <item x="999"/>
        <item x="906"/>
        <item x="1226"/>
        <item x="807"/>
        <item x="72"/>
        <item x="473"/>
        <item x="1019"/>
        <item x="922"/>
        <item x="810"/>
        <item x="609"/>
        <item x="1036"/>
        <item x="173"/>
        <item x="989"/>
        <item x="748"/>
        <item x="319"/>
        <item x="359"/>
        <item x="874"/>
        <item x="1035"/>
        <item x="907"/>
        <item x="754"/>
        <item x="1186"/>
        <item x="402"/>
        <item x="421"/>
        <item x="317"/>
        <item x="326"/>
        <item x="951"/>
        <item x="932"/>
        <item x="894"/>
        <item x="872"/>
        <item x="1209"/>
        <item x="177"/>
        <item x="831"/>
        <item x="147"/>
        <item x="141"/>
        <item x="882"/>
        <item x="972"/>
        <item x="407"/>
        <item x="602"/>
        <item x="436"/>
        <item x="818"/>
        <item x="341"/>
        <item x="91"/>
        <item x="260"/>
        <item x="1158"/>
        <item x="945"/>
        <item x="119"/>
        <item x="1121"/>
        <item x="23"/>
        <item x="118"/>
        <item x="824"/>
        <item x="456"/>
        <item x="621"/>
        <item x="377"/>
        <item x="459"/>
        <item x="1071"/>
        <item x="1042"/>
        <item x="853"/>
        <item x="489"/>
        <item x="339"/>
        <item x="866"/>
        <item x="1181"/>
        <item x="755"/>
        <item x="350"/>
        <item x="428"/>
        <item x="1058"/>
        <item x="385"/>
        <item x="994"/>
        <item x="48"/>
        <item x="1030"/>
        <item x="710"/>
        <item x="877"/>
        <item x="655"/>
        <item x="791"/>
        <item x="1173"/>
        <item x="199"/>
        <item x="837"/>
        <item x="1120"/>
        <item x="353"/>
        <item x="1123"/>
        <item x="985"/>
        <item x="1088"/>
        <item x="1185"/>
        <item x="330"/>
        <item x="1132"/>
        <item x="969"/>
        <item x="303"/>
        <item x="1056"/>
        <item x="1092"/>
        <item x="362"/>
        <item x="806"/>
        <item x="1087"/>
        <item x="43"/>
        <item x="750"/>
        <item x="575"/>
        <item x="1041"/>
        <item x="249"/>
        <item x="1094"/>
        <item x="977"/>
        <item x="1045"/>
        <item x="1130"/>
        <item x="973"/>
        <item x="803"/>
        <item x="595"/>
        <item x="574"/>
        <item x="1224"/>
        <item x="1180"/>
        <item x="324"/>
        <item x="242"/>
        <item x="388"/>
        <item x="676"/>
        <item x="1148"/>
        <item x="1247"/>
        <item x="134"/>
        <item x="730"/>
        <item x="254"/>
        <item x="844"/>
        <item x="723"/>
        <item x="102"/>
        <item x="541"/>
        <item x="364"/>
        <item x="1114"/>
        <item x="1129"/>
        <item x="1229"/>
        <item x="613"/>
        <item x="943"/>
        <item x="371"/>
        <item x="235"/>
        <item x="309"/>
        <item x="500"/>
        <item x="276"/>
        <item x="804"/>
        <item x="699"/>
        <item x="959"/>
        <item x="974"/>
        <item x="1083"/>
        <item x="626"/>
        <item x="234"/>
        <item x="744"/>
        <item x="360"/>
        <item x="1220"/>
        <item x="1043"/>
        <item x="168"/>
        <item x="1050"/>
        <item x="599"/>
        <item x="1131"/>
        <item x="1175"/>
        <item x="711"/>
        <item x="287"/>
        <item x="915"/>
        <item x="688"/>
        <item x="1207"/>
        <item x="66"/>
        <item x="827"/>
        <item x="1086"/>
        <item x="533"/>
        <item x="577"/>
        <item x="697"/>
        <item x="641"/>
        <item x="179"/>
        <item x="1099"/>
        <item x="708"/>
        <item x="931"/>
        <item x="1075"/>
        <item x="668"/>
        <item x="531"/>
        <item x="703"/>
        <item x="850"/>
        <item x="1074"/>
        <item x="437"/>
        <item x="826"/>
        <item x="772"/>
        <item x="978"/>
        <item x="534"/>
        <item x="460"/>
        <item x="957"/>
        <item x="422"/>
        <item x="389"/>
        <item x="1049"/>
        <item x="1091"/>
        <item x="487"/>
        <item x="479"/>
        <item x="452"/>
        <item x="763"/>
        <item x="74"/>
        <item x="325"/>
        <item x="289"/>
        <item x="1082"/>
        <item x="1079"/>
        <item x="981"/>
        <item x="302"/>
        <item x="573"/>
        <item x="909"/>
        <item x="1117"/>
        <item x="1137"/>
        <item x="1251"/>
        <item x="241"/>
        <item x="1217"/>
        <item x="848"/>
        <item x="247"/>
        <item x="481"/>
        <item x="75"/>
        <item x="1235"/>
        <item x="202"/>
        <item x="184"/>
        <item x="1018"/>
        <item x="666"/>
        <item x="1112"/>
        <item x="785"/>
        <item x="219"/>
        <item x="5"/>
        <item x="103"/>
        <item x="1142"/>
        <item x="1238"/>
        <item x="936"/>
        <item x="761"/>
        <item x="270"/>
        <item x="34"/>
        <item x="143"/>
        <item x="529"/>
        <item x="787"/>
        <item x="734"/>
        <item x="448"/>
        <item x="439"/>
        <item x="306"/>
        <item x="636"/>
        <item x="1230"/>
        <item x="509"/>
        <item x="1031"/>
        <item x="910"/>
        <item x="365"/>
        <item x="811"/>
        <item x="593"/>
        <item x="1183"/>
        <item x="1249"/>
        <item x="696"/>
        <item x="588"/>
        <item x="1005"/>
        <item x="1204"/>
        <item x="911"/>
        <item x="426"/>
        <item x="1098"/>
        <item x="1151"/>
        <item x="85"/>
        <item x="829"/>
        <item x="739"/>
        <item x="752"/>
        <item x="64"/>
        <item x="8"/>
        <item x="612"/>
        <item x="1017"/>
        <item x="762"/>
        <item x="721"/>
        <item x="29"/>
        <item x="1107"/>
        <item x="100"/>
        <item x="1252"/>
        <item x="765"/>
        <item x="1012"/>
        <item x="1213"/>
        <item x="556"/>
        <item x="961"/>
        <item x="567"/>
        <item x="1105"/>
        <item x="1234"/>
        <item x="1244"/>
        <item x="376"/>
        <item x="430"/>
        <item x="1077"/>
        <item x="965"/>
        <item x="1067"/>
        <item x="1076"/>
        <item x="905"/>
        <item x="1196"/>
        <item x="686"/>
        <item x="1145"/>
        <item x="828"/>
        <item x="225"/>
        <item x="490"/>
        <item x="865"/>
        <item x="929"/>
        <item x="53"/>
        <item x="435"/>
        <item x="1028"/>
        <item x="420"/>
        <item x="607"/>
        <item x="835"/>
        <item x="154"/>
        <item x="812"/>
        <item x="625"/>
        <item x="649"/>
        <item x="1205"/>
        <item x="1171"/>
        <item x="617"/>
        <item x="1025"/>
        <item x="814"/>
        <item x="159"/>
        <item x="94"/>
        <item x="1169"/>
        <item x="616"/>
        <item x="1102"/>
        <item x="128"/>
        <item x="1246"/>
        <item x="86"/>
        <item x="1023"/>
        <item x="1015"/>
        <item x="979"/>
        <item x="1192"/>
        <item x="786"/>
        <item x="203"/>
        <item x="295"/>
        <item x="1133"/>
        <item x="876"/>
        <item x="299"/>
        <item x="753"/>
        <item x="725"/>
        <item x="647"/>
        <item x="937"/>
        <item x="542"/>
        <item x="462"/>
        <item x="1044"/>
        <item x="1237"/>
        <item x="870"/>
        <item x="466"/>
        <item x="896"/>
        <item x="783"/>
        <item x="1153"/>
        <item x="280"/>
        <item x="902"/>
        <item x="1172"/>
        <item x="1004"/>
        <item x="1065"/>
        <item x="480"/>
        <item x="631"/>
        <item x="821"/>
        <item x="620"/>
        <item x="447"/>
        <item x="777"/>
        <item x="658"/>
        <item x="140"/>
        <item x="925"/>
        <item x="232"/>
        <item x="537"/>
        <item x="944"/>
        <item x="893"/>
        <item x="550"/>
        <item x="1057"/>
        <item x="820"/>
        <item x="914"/>
        <item x="198"/>
        <item x="455"/>
        <item x="397"/>
        <item x="720"/>
        <item x="1136"/>
        <item x="502"/>
        <item x="1182"/>
        <item x="1215"/>
        <item x="1221"/>
        <item x="1240"/>
        <item x="792"/>
        <item x="38"/>
        <item x="819"/>
        <item x="1233"/>
        <item x="114"/>
        <item x="1195"/>
        <item x="1191"/>
        <item x="776"/>
        <item x="1104"/>
        <item x="545"/>
        <item x="684"/>
        <item x="838"/>
        <item x="861"/>
        <item x="833"/>
        <item x="727"/>
        <item x="1228"/>
        <item x="136"/>
        <item x="1193"/>
        <item x="1109"/>
        <item x="842"/>
        <item x="1164"/>
        <item x="384"/>
        <item x="445"/>
        <item x="921"/>
        <item x="60"/>
        <item x="1174"/>
        <item x="1161"/>
        <item x="948"/>
        <item x="1225"/>
        <item x="962"/>
        <item x="1110"/>
        <item x="651"/>
        <item x="1069"/>
        <item x="382"/>
        <item x="858"/>
        <item x="32"/>
        <item x="1116"/>
        <item x="1052"/>
        <item x="758"/>
        <item x="183"/>
        <item x="282"/>
        <item x="553"/>
        <item x="164"/>
        <item x="1100"/>
        <item x="109"/>
        <item x="1219"/>
        <item x="348"/>
        <item x="39"/>
        <item x="263"/>
        <item x="50"/>
        <item x="682"/>
        <item x="794"/>
        <item x="146"/>
        <item x="42"/>
        <item x="313"/>
        <item x="387"/>
        <item x="79"/>
        <item x="111"/>
        <item x="475"/>
        <item x="69"/>
        <item x="561"/>
        <item x="700"/>
        <item x="191"/>
        <item x="568"/>
        <item x="207"/>
        <item x="70"/>
        <item x="769"/>
        <item x="82"/>
        <item x="1163"/>
        <item x="89"/>
        <item x="78"/>
        <item x="93"/>
        <item x="515"/>
        <item x="188"/>
        <item x="643"/>
        <item x="716"/>
        <item x="328"/>
        <item x="277"/>
        <item x="446"/>
        <item x="201"/>
        <item x="87"/>
        <item x="635"/>
        <item x="20"/>
        <item x="528"/>
        <item x="230"/>
        <item x="813"/>
        <item x="112"/>
        <item x="372"/>
        <item x="52"/>
        <item x="1008"/>
        <item x="457"/>
        <item x="239"/>
        <item x="284"/>
        <item x="693"/>
        <item x="417"/>
        <item x="121"/>
        <item x="123"/>
        <item x="233"/>
        <item x="815"/>
        <item x="151"/>
        <item x="499"/>
        <item x="314"/>
        <item x="494"/>
        <item x="138"/>
        <item x="92"/>
        <item x="278"/>
        <item x="879"/>
        <item x="433"/>
        <item x="458"/>
        <item x="519"/>
        <item x="349"/>
        <item x="1072"/>
        <item x="414"/>
        <item x="96"/>
        <item x="565"/>
        <item x="137"/>
        <item x="987"/>
        <item x="1119"/>
        <item x="215"/>
        <item x="192"/>
        <item x="139"/>
        <item x="628"/>
        <item x="3"/>
        <item x="211"/>
        <item x="406"/>
        <item x="562"/>
        <item x="1128"/>
        <item x="36"/>
        <item x="1141"/>
        <item x="129"/>
        <item x="11"/>
        <item x="35"/>
        <item x="498"/>
        <item x="220"/>
        <item x="117"/>
        <item x="526"/>
        <item x="551"/>
        <item x="2"/>
        <item x="485"/>
        <item x="292"/>
        <item x="58"/>
        <item x="99"/>
        <item x="0"/>
        <item x="262"/>
        <item x="463"/>
        <item x="793"/>
        <item x="186"/>
        <item x="12"/>
        <item x="484"/>
        <item x="83"/>
        <item x="1211"/>
        <item x="403"/>
        <item x="355"/>
        <item x="805"/>
        <item x="709"/>
        <item x="54"/>
        <item x="221"/>
        <item x="1103"/>
        <item x="441"/>
        <item x="1084"/>
        <item x="443"/>
        <item x="272"/>
        <item x="578"/>
        <item x="495"/>
        <item x="790"/>
        <item x="65"/>
        <item x="331"/>
        <item x="252"/>
        <item x="1047"/>
        <item x="223"/>
        <item x="939"/>
        <item x="841"/>
        <item x="740"/>
        <item x="305"/>
        <item x="9"/>
        <item x="205"/>
        <item x="1046"/>
        <item x="864"/>
        <item x="799"/>
        <item x="476"/>
        <item x="511"/>
        <item x="554"/>
        <item x="935"/>
        <item x="320"/>
        <item x="764"/>
        <item x="180"/>
        <item x="1227"/>
        <item x="581"/>
        <item x="424"/>
        <item x="62"/>
        <item x="432"/>
        <item x="1027"/>
        <item x="1149"/>
        <item x="410"/>
        <item x="145"/>
        <item x="470"/>
        <item x="862"/>
        <item x="290"/>
        <item x="261"/>
        <item x="373"/>
        <item x="871"/>
        <item x="589"/>
        <item x="41"/>
        <item x="161"/>
        <item x="867"/>
        <item x="952"/>
        <item x="1165"/>
        <item x="106"/>
        <item x="898"/>
        <item x="958"/>
        <item x="226"/>
        <item x="26"/>
        <item x="229"/>
        <item x="1206"/>
        <item x="851"/>
        <item x="663"/>
        <item x="714"/>
        <item x="1147"/>
        <item x="1242"/>
        <item x="88"/>
        <item x="610"/>
        <item x="165"/>
        <item x="1241"/>
        <item x="869"/>
        <item x="218"/>
        <item x="449"/>
        <item x="49"/>
        <item x="240"/>
        <item x="825"/>
        <item x="1160"/>
        <item x="674"/>
        <item x="178"/>
        <item x="227"/>
        <item x="327"/>
        <item x="351"/>
        <item x="778"/>
        <item x="381"/>
        <item x="59"/>
        <item x="886"/>
        <item x="694"/>
        <item x="1010"/>
        <item x="27"/>
        <item x="1170"/>
        <item x="834"/>
        <item x="398"/>
        <item x="638"/>
        <item x="801"/>
        <item x="1143"/>
        <item x="1218"/>
        <item x="927"/>
        <item x="195"/>
        <item x="105"/>
        <item x="24"/>
        <item x="990"/>
        <item x="548"/>
        <item x="830"/>
        <item x="1194"/>
        <item x="564"/>
        <item x="171"/>
        <item x="946"/>
        <item x="1051"/>
        <item x="222"/>
        <item x="418"/>
        <item x="1073"/>
        <item x="335"/>
        <item x="653"/>
        <item x="1068"/>
        <item x="56"/>
        <item x="1168"/>
        <item x="155"/>
        <item x="236"/>
        <item x="1245"/>
        <item x="737"/>
        <item x="1231"/>
        <item x="1214"/>
        <item x="1124"/>
        <item x="1212"/>
        <item x="705"/>
        <item x="970"/>
        <item x="61"/>
        <item x="956"/>
        <item x="968"/>
        <item x="285"/>
        <item x="816"/>
        <item x="1009"/>
        <item x="650"/>
        <item x="980"/>
        <item x="1201"/>
        <item x="847"/>
        <item x="37"/>
        <item x="1178"/>
        <item x="1187"/>
        <item x="622"/>
        <item x="908"/>
        <item x="683"/>
        <item x="367"/>
        <item x="296"/>
        <item x="366"/>
        <item x="354"/>
        <item x="1150"/>
        <item x="992"/>
        <item x="300"/>
        <item x="429"/>
        <item x="1208"/>
        <item x="1190"/>
        <item x="1106"/>
        <item x="1144"/>
        <item x="852"/>
        <item x="1177"/>
        <item x="1108"/>
        <item x="642"/>
        <item x="357"/>
        <item x="926"/>
        <item x="1080"/>
        <item x="266"/>
        <item x="984"/>
        <item x="868"/>
        <item x="1248"/>
        <item x="884"/>
        <item x="563"/>
        <item x="1176"/>
        <item x="514"/>
        <item x="586"/>
        <item x="916"/>
        <item x="286"/>
        <item x="431"/>
        <item x="1243"/>
        <item x="543"/>
        <item x="1152"/>
        <item x="1156"/>
        <item x="795"/>
        <item x="1078"/>
        <item x="322"/>
        <item x="1096"/>
        <item x="275"/>
        <item x="304"/>
        <item x="1122"/>
        <item x="472"/>
        <item x="885"/>
        <item x="1126"/>
        <item x="1184"/>
        <item x="726"/>
        <item x="1111"/>
        <item x="808"/>
        <item x="394"/>
        <item x="1202"/>
        <item x="253"/>
        <item x="1022"/>
        <item x="1155"/>
        <item x="1222"/>
        <item x="540"/>
        <item x="859"/>
        <item x="1125"/>
        <item x="605"/>
        <item x="1118"/>
        <item x="576"/>
        <item x="857"/>
        <item x="544"/>
        <item x="1039"/>
        <item x="1013"/>
        <item x="1085"/>
        <item x="469"/>
        <item x="1066"/>
        <item x="332"/>
        <item x="310"/>
        <item x="1198"/>
        <item x="855"/>
        <item x="257"/>
        <item x="47"/>
        <item t="default"/>
      </items>
    </pivotField>
    <pivotField showAll="0"/>
    <pivotField showAll="0"/>
    <pivotField axis="axisCol" showAll="0">
      <items count="3">
        <item h="1" sd="0" x="1"/>
        <item sd="0" x="0"/>
        <item t="default"/>
      </items>
    </pivotField>
    <pivotField showAll="0"/>
    <pivotField showAll="0"/>
    <pivotField showAll="0"/>
    <pivotField showAll="0"/>
  </pivotFields>
  <rowFields count="1">
    <field x="3"/>
  </rowFields>
  <rowItems count="10"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6"/>
    </i>
    <i t="grand">
      <x/>
    </i>
  </rowItems>
  <colFields count="1">
    <field x="18"/>
  </colFields>
  <colItems count="2">
    <i>
      <x v="1"/>
    </i>
    <i t="grand">
      <x/>
    </i>
  </colItems>
  <dataFields count="1">
    <dataField name="Max of BNP" fld="15" subtotal="max" baseField="3" baseItem="0"/>
  </dataFields>
  <formats count="6">
    <format dxfId="21">
      <pivotArea type="origin" dataOnly="0" labelOnly="1" outline="0" fieldPosition="0"/>
    </format>
    <format dxfId="20">
      <pivotArea type="origin" dataOnly="0" labelOnly="1" outline="0" fieldPosition="0"/>
    </format>
    <format dxfId="19">
      <pivotArea collapsedLevelsAreSubtotals="1" fieldPosition="0">
        <references count="2">
          <reference field="3" count="1">
            <x v="76"/>
          </reference>
          <reference field="18" count="0" selected="0"/>
        </references>
      </pivotArea>
    </format>
    <format dxfId="18">
      <pivotArea collapsedLevelsAreSubtotals="1" fieldPosition="0">
        <references count="2">
          <reference field="3" count="1">
            <x v="76"/>
          </reference>
          <reference field="18" count="0" selected="0"/>
        </references>
      </pivotArea>
    </format>
    <format dxfId="17">
      <pivotArea collapsedLevelsAreSubtotals="1" fieldPosition="0">
        <references count="2">
          <reference field="3" count="1">
            <x v="76"/>
          </reference>
          <reference field="18" count="0" selected="0"/>
        </references>
      </pivotArea>
    </format>
    <format dxfId="16">
      <pivotArea collapsedLevelsAreSubtotals="1" fieldPosition="0">
        <references count="2">
          <reference field="3" count="1">
            <x v="76"/>
          </reference>
          <reference field="18" count="0" selected="0"/>
        </references>
      </pivotArea>
    </format>
  </format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captionGreaterThanOrEqual" evalOrder="-1" id="2" stringValue1="90">
      <autoFilter ref="A1">
        <filterColumn colId="0">
          <customFilters>
            <customFilter operator="greaterThanOrEqual" val="9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F1358-D008-40DE-9229-B74D2BBB0E3D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70:C81" firstHeaderRow="1" firstDataRow="2" firstDataCol="1"/>
  <pivotFields count="23">
    <pivotField showAll="0"/>
    <pivotField showAll="0"/>
    <pivotField showAll="0"/>
    <pivotField axis="axisRow" showAll="0" sortType="ascending" defaultSubtotal="0">
      <items count="87">
        <item x="79"/>
        <item x="80"/>
        <item x="73"/>
        <item x="74"/>
        <item x="66"/>
        <item x="81"/>
        <item x="78"/>
        <item x="75"/>
        <item x="28"/>
        <item x="82"/>
        <item x="34"/>
        <item x="49"/>
        <item x="77"/>
        <item x="76"/>
        <item x="83"/>
        <item x="69"/>
        <item x="63"/>
        <item x="58"/>
        <item x="59"/>
        <item x="67"/>
        <item x="62"/>
        <item x="52"/>
        <item x="53"/>
        <item x="70"/>
        <item x="41"/>
        <item x="29"/>
        <item x="19"/>
        <item x="56"/>
        <item x="61"/>
        <item x="44"/>
        <item x="3"/>
        <item x="46"/>
        <item x="24"/>
        <item x="68"/>
        <item x="55"/>
        <item x="43"/>
        <item x="27"/>
        <item x="45"/>
        <item x="5"/>
        <item x="1"/>
        <item x="6"/>
        <item x="14"/>
        <item x="4"/>
        <item x="30"/>
        <item x="10"/>
        <item x="33"/>
        <item x="2"/>
        <item x="13"/>
        <item x="26"/>
        <item x="11"/>
        <item x="38"/>
        <item x="9"/>
        <item x="16"/>
        <item x="51"/>
        <item x="15"/>
        <item x="31"/>
        <item x="18"/>
        <item x="20"/>
        <item x="36"/>
        <item x="8"/>
        <item x="25"/>
        <item x="22"/>
        <item x="37"/>
        <item x="35"/>
        <item x="17"/>
        <item x="60"/>
        <item x="12"/>
        <item x="0"/>
        <item x="32"/>
        <item x="50"/>
        <item x="47"/>
        <item x="7"/>
        <item x="48"/>
        <item x="23"/>
        <item x="54"/>
        <item x="21"/>
        <item x="42"/>
        <item x="40"/>
        <item x="39"/>
        <item x="86"/>
        <item x="57"/>
        <item x="71"/>
        <item x="72"/>
        <item x="64"/>
        <item x="65"/>
        <item x="84"/>
        <item x="85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254">
        <item x="809"/>
        <item x="10"/>
        <item x="182"/>
        <item x="536"/>
        <item x="396"/>
        <item x="788"/>
        <item x="488"/>
        <item x="741"/>
        <item x="170"/>
        <item x="395"/>
        <item x="104"/>
        <item x="57"/>
        <item x="680"/>
        <item x="532"/>
        <item x="197"/>
        <item x="482"/>
        <item x="757"/>
        <item x="444"/>
        <item x="358"/>
        <item x="7"/>
        <item x="390"/>
        <item x="55"/>
        <item x="887"/>
        <item x="338"/>
        <item x="570"/>
        <item x="538"/>
        <item x="695"/>
        <item x="461"/>
        <item x="451"/>
        <item x="596"/>
        <item x="132"/>
        <item x="749"/>
        <item x="454"/>
        <item x="345"/>
        <item x="101"/>
        <item x="343"/>
        <item x="356"/>
        <item x="618"/>
        <item x="340"/>
        <item x="316"/>
        <item x="656"/>
        <item x="342"/>
        <item x="530"/>
        <item x="604"/>
        <item x="315"/>
        <item x="594"/>
        <item x="823"/>
        <item x="492"/>
        <item x="120"/>
        <item x="571"/>
        <item x="719"/>
        <item x="369"/>
        <item x="110"/>
        <item x="802"/>
        <item x="393"/>
        <item x="878"/>
        <item x="283"/>
        <item x="632"/>
        <item x="189"/>
        <item x="363"/>
        <item x="210"/>
        <item x="713"/>
        <item x="770"/>
        <item x="512"/>
        <item x="19"/>
        <item x="46"/>
        <item x="33"/>
        <item x="1093"/>
        <item x="380"/>
        <item x="822"/>
        <item x="144"/>
        <item x="580"/>
        <item x="464"/>
        <item x="297"/>
        <item x="415"/>
        <item x="691"/>
        <item x="81"/>
        <item x="1020"/>
        <item x="615"/>
        <item x="960"/>
        <item x="411"/>
        <item x="1157"/>
        <item x="637"/>
        <item x="1026"/>
        <item x="209"/>
        <item x="413"/>
        <item x="630"/>
        <item x="731"/>
        <item x="1006"/>
        <item x="718"/>
        <item x="166"/>
        <item x="782"/>
        <item x="115"/>
        <item x="888"/>
        <item x="665"/>
        <item x="986"/>
        <item x="582"/>
        <item x="746"/>
        <item x="1054"/>
        <item x="14"/>
        <item x="1059"/>
        <item x="124"/>
        <item x="51"/>
        <item x="504"/>
        <item x="471"/>
        <item x="988"/>
        <item x="474"/>
        <item x="25"/>
        <item x="523"/>
        <item x="465"/>
        <item x="933"/>
        <item x="856"/>
        <item x="728"/>
        <item x="238"/>
        <item x="400"/>
        <item x="735"/>
        <item x="311"/>
        <item x="1101"/>
        <item x="438"/>
        <item x="378"/>
        <item x="591"/>
        <item x="657"/>
        <item x="44"/>
        <item x="673"/>
        <item x="670"/>
        <item x="875"/>
        <item x="652"/>
        <item x="817"/>
        <item x="766"/>
        <item x="733"/>
        <item x="405"/>
        <item x="890"/>
        <item x="158"/>
        <item x="881"/>
        <item x="661"/>
        <item x="16"/>
        <item x="31"/>
        <item x="15"/>
        <item x="917"/>
        <item x="843"/>
        <item x="1053"/>
        <item x="998"/>
        <item x="796"/>
        <item x="771"/>
        <item x="1179"/>
        <item x="142"/>
        <item x="601"/>
        <item x="941"/>
        <item x="918"/>
        <item x="736"/>
        <item x="619"/>
        <item x="212"/>
        <item x="982"/>
        <item x="503"/>
        <item x="901"/>
        <item x="964"/>
        <item x="478"/>
        <item x="352"/>
        <item x="854"/>
        <item x="928"/>
        <item x="419"/>
        <item x="1034"/>
        <item x="434"/>
        <item x="789"/>
        <item x="587"/>
        <item x="17"/>
        <item x="742"/>
        <item x="991"/>
        <item x="1140"/>
        <item x="535"/>
        <item x="738"/>
        <item x="1011"/>
        <item x="839"/>
        <item x="1021"/>
        <item x="539"/>
        <item x="483"/>
        <item x="250"/>
        <item x="558"/>
        <item x="517"/>
        <item x="521"/>
        <item x="22"/>
        <item x="1002"/>
        <item x="1135"/>
        <item x="412"/>
        <item x="967"/>
        <item x="715"/>
        <item x="510"/>
        <item x="163"/>
        <item x="997"/>
        <item x="732"/>
        <item x="175"/>
        <item x="993"/>
        <item x="245"/>
        <item x="308"/>
        <item x="600"/>
        <item x="557"/>
        <item x="689"/>
        <item x="323"/>
        <item x="1062"/>
        <item x="496"/>
        <item x="768"/>
        <item x="97"/>
        <item x="336"/>
        <item x="1250"/>
        <item x="1"/>
        <item x="644"/>
        <item x="675"/>
        <item x="370"/>
        <item x="722"/>
        <item x="1007"/>
        <item x="903"/>
        <item x="706"/>
        <item x="76"/>
        <item x="248"/>
        <item x="934"/>
        <item x="1200"/>
        <item x="667"/>
        <item x="527"/>
        <item x="1162"/>
        <item x="1210"/>
        <item x="669"/>
        <item x="912"/>
        <item x="942"/>
        <item x="560"/>
        <item x="671"/>
        <item x="597"/>
        <item x="966"/>
        <item x="1060"/>
        <item x="1223"/>
        <item x="899"/>
        <item x="873"/>
        <item x="950"/>
        <item x="524"/>
        <item x="949"/>
        <item x="963"/>
        <item x="751"/>
        <item x="269"/>
        <item x="1090"/>
        <item x="1134"/>
        <item x="743"/>
        <item x="585"/>
        <item x="677"/>
        <item x="840"/>
        <item x="493"/>
        <item x="258"/>
        <item x="329"/>
        <item x="71"/>
        <item x="1139"/>
        <item x="522"/>
        <item x="1188"/>
        <item x="660"/>
        <item x="773"/>
        <item x="131"/>
        <item x="231"/>
        <item x="404"/>
        <item x="1001"/>
        <item x="368"/>
        <item x="518"/>
        <item x="307"/>
        <item x="293"/>
        <item x="930"/>
        <item x="206"/>
        <item x="1029"/>
        <item x="508"/>
        <item x="953"/>
        <item x="913"/>
        <item x="149"/>
        <item x="501"/>
        <item x="646"/>
        <item x="153"/>
        <item x="167"/>
        <item x="152"/>
        <item x="135"/>
        <item x="321"/>
        <item x="639"/>
        <item x="1048"/>
        <item x="678"/>
        <item x="606"/>
        <item x="747"/>
        <item x="505"/>
        <item x="892"/>
        <item x="897"/>
        <item x="224"/>
        <item x="196"/>
        <item x="880"/>
        <item x="347"/>
        <item x="1037"/>
        <item x="1138"/>
        <item x="216"/>
        <item x="767"/>
        <item x="1199"/>
        <item x="611"/>
        <item x="836"/>
        <item x="333"/>
        <item x="126"/>
        <item x="507"/>
        <item x="520"/>
        <item x="125"/>
        <item x="938"/>
        <item x="391"/>
        <item x="633"/>
        <item x="662"/>
        <item x="1167"/>
        <item x="672"/>
        <item x="800"/>
        <item x="756"/>
        <item x="291"/>
        <item x="608"/>
        <item x="659"/>
        <item x="122"/>
        <item x="442"/>
        <item x="267"/>
        <item x="162"/>
        <item x="904"/>
        <item x="256"/>
        <item x="90"/>
        <item x="664"/>
        <item x="409"/>
        <item x="244"/>
        <item x="552"/>
        <item x="583"/>
        <item x="40"/>
        <item x="555"/>
        <item x="891"/>
        <item x="687"/>
        <item x="1032"/>
        <item x="80"/>
        <item x="193"/>
        <item x="176"/>
        <item x="274"/>
        <item x="30"/>
        <item x="685"/>
        <item x="440"/>
        <item x="692"/>
        <item x="374"/>
        <item x="468"/>
        <item x="923"/>
        <item x="590"/>
        <item x="497"/>
        <item x="200"/>
        <item x="919"/>
        <item x="506"/>
        <item x="712"/>
        <item x="288"/>
        <item x="603"/>
        <item x="281"/>
        <item x="976"/>
        <item x="1095"/>
        <item x="592"/>
        <item x="1064"/>
        <item x="648"/>
        <item x="375"/>
        <item x="255"/>
        <item x="614"/>
        <item x="1014"/>
        <item x="63"/>
        <item x="423"/>
        <item x="194"/>
        <item x="1154"/>
        <item x="18"/>
        <item x="477"/>
        <item x="1016"/>
        <item x="1159"/>
        <item x="107"/>
        <item x="95"/>
        <item x="995"/>
        <item x="701"/>
        <item x="729"/>
        <item x="759"/>
        <item x="273"/>
        <item x="1040"/>
        <item x="174"/>
        <item x="640"/>
        <item x="549"/>
        <item x="883"/>
        <item x="983"/>
        <item x="346"/>
        <item x="251"/>
        <item x="318"/>
        <item x="1197"/>
        <item x="243"/>
        <item x="190"/>
        <item x="516"/>
        <item x="584"/>
        <item x="513"/>
        <item x="187"/>
        <item x="116"/>
        <item x="127"/>
        <item x="386"/>
        <item x="1216"/>
        <item x="775"/>
        <item x="217"/>
        <item x="1055"/>
        <item x="73"/>
        <item x="301"/>
        <item x="566"/>
        <item x="634"/>
        <item x="707"/>
        <item x="265"/>
        <item x="920"/>
        <item x="271"/>
        <item x="379"/>
        <item x="399"/>
        <item x="654"/>
        <item x="84"/>
        <item x="975"/>
        <item x="1097"/>
        <item x="546"/>
        <item x="208"/>
        <item x="900"/>
        <item x="181"/>
        <item x="679"/>
        <item x="996"/>
        <item x="849"/>
        <item x="629"/>
        <item x="361"/>
        <item x="774"/>
        <item x="781"/>
        <item x="1000"/>
        <item x="157"/>
        <item x="156"/>
        <item x="13"/>
        <item x="467"/>
        <item x="204"/>
        <item x="279"/>
        <item x="77"/>
        <item x="1232"/>
        <item x="98"/>
        <item x="67"/>
        <item x="702"/>
        <item x="214"/>
        <item x="1189"/>
        <item x="450"/>
        <item x="1236"/>
        <item x="21"/>
        <item x="1146"/>
        <item x="860"/>
        <item x="627"/>
        <item x="130"/>
        <item x="401"/>
        <item x="491"/>
        <item x="68"/>
        <item x="947"/>
        <item x="572"/>
        <item x="690"/>
        <item x="213"/>
        <item x="645"/>
        <item x="108"/>
        <item x="924"/>
        <item x="784"/>
        <item x="1203"/>
        <item x="1239"/>
        <item x="259"/>
        <item x="624"/>
        <item x="172"/>
        <item x="525"/>
        <item x="228"/>
        <item x="579"/>
        <item x="1166"/>
        <item x="681"/>
        <item x="559"/>
        <item x="798"/>
        <item x="427"/>
        <item x="846"/>
        <item x="246"/>
        <item x="268"/>
        <item x="780"/>
        <item x="1003"/>
        <item x="113"/>
        <item x="779"/>
        <item x="745"/>
        <item x="845"/>
        <item x="1061"/>
        <item x="1024"/>
        <item x="150"/>
        <item x="940"/>
        <item x="717"/>
        <item x="486"/>
        <item x="408"/>
        <item x="298"/>
        <item x="185"/>
        <item x="453"/>
        <item x="1063"/>
        <item x="1081"/>
        <item x="895"/>
        <item x="889"/>
        <item x="337"/>
        <item x="1115"/>
        <item x="832"/>
        <item x="1033"/>
        <item x="1070"/>
        <item x="312"/>
        <item x="1089"/>
        <item x="334"/>
        <item x="28"/>
        <item x="971"/>
        <item x="797"/>
        <item x="416"/>
        <item x="623"/>
        <item x="569"/>
        <item x="160"/>
        <item x="955"/>
        <item x="1127"/>
        <item x="760"/>
        <item x="4"/>
        <item x="344"/>
        <item x="704"/>
        <item x="425"/>
        <item x="133"/>
        <item x="598"/>
        <item x="863"/>
        <item x="148"/>
        <item x="1113"/>
        <item x="1038"/>
        <item x="698"/>
        <item x="724"/>
        <item x="392"/>
        <item x="45"/>
        <item x="383"/>
        <item x="264"/>
        <item x="6"/>
        <item x="954"/>
        <item x="547"/>
        <item x="237"/>
        <item x="294"/>
        <item x="169"/>
        <item x="999"/>
        <item x="906"/>
        <item x="1226"/>
        <item x="807"/>
        <item x="72"/>
        <item x="473"/>
        <item x="1019"/>
        <item x="922"/>
        <item x="810"/>
        <item x="609"/>
        <item x="1036"/>
        <item x="173"/>
        <item x="989"/>
        <item x="748"/>
        <item x="319"/>
        <item x="359"/>
        <item x="874"/>
        <item x="1035"/>
        <item x="907"/>
        <item x="754"/>
        <item x="1186"/>
        <item x="402"/>
        <item x="421"/>
        <item x="317"/>
        <item x="326"/>
        <item x="951"/>
        <item x="932"/>
        <item x="894"/>
        <item x="872"/>
        <item x="1209"/>
        <item x="177"/>
        <item x="831"/>
        <item x="147"/>
        <item x="141"/>
        <item x="882"/>
        <item x="972"/>
        <item x="407"/>
        <item x="602"/>
        <item x="436"/>
        <item x="818"/>
        <item x="341"/>
        <item x="91"/>
        <item x="260"/>
        <item x="1158"/>
        <item x="945"/>
        <item x="119"/>
        <item x="1121"/>
        <item x="23"/>
        <item x="118"/>
        <item x="824"/>
        <item x="456"/>
        <item x="621"/>
        <item x="377"/>
        <item x="459"/>
        <item x="1071"/>
        <item x="1042"/>
        <item x="853"/>
        <item x="489"/>
        <item x="339"/>
        <item x="866"/>
        <item x="1181"/>
        <item x="755"/>
        <item x="350"/>
        <item x="428"/>
        <item x="1058"/>
        <item x="385"/>
        <item x="994"/>
        <item x="48"/>
        <item x="1030"/>
        <item x="710"/>
        <item x="877"/>
        <item x="655"/>
        <item x="791"/>
        <item x="1173"/>
        <item x="199"/>
        <item x="837"/>
        <item x="1120"/>
        <item x="353"/>
        <item x="1123"/>
        <item x="985"/>
        <item x="1088"/>
        <item x="1185"/>
        <item x="330"/>
        <item x="1132"/>
        <item x="969"/>
        <item x="303"/>
        <item x="1056"/>
        <item x="1092"/>
        <item x="362"/>
        <item x="806"/>
        <item x="1087"/>
        <item x="43"/>
        <item x="750"/>
        <item x="575"/>
        <item x="1041"/>
        <item x="249"/>
        <item x="1094"/>
        <item x="977"/>
        <item x="1045"/>
        <item x="1130"/>
        <item x="973"/>
        <item x="803"/>
        <item x="595"/>
        <item x="574"/>
        <item x="1224"/>
        <item x="1180"/>
        <item x="324"/>
        <item x="242"/>
        <item x="388"/>
        <item x="676"/>
        <item x="1148"/>
        <item x="1247"/>
        <item x="134"/>
        <item x="730"/>
        <item x="254"/>
        <item x="844"/>
        <item x="723"/>
        <item x="102"/>
        <item x="541"/>
        <item x="364"/>
        <item x="1114"/>
        <item x="1129"/>
        <item x="1229"/>
        <item x="613"/>
        <item x="943"/>
        <item x="371"/>
        <item x="235"/>
        <item x="309"/>
        <item x="500"/>
        <item x="276"/>
        <item x="804"/>
        <item x="699"/>
        <item x="959"/>
        <item x="974"/>
        <item x="1083"/>
        <item x="626"/>
        <item x="234"/>
        <item x="744"/>
        <item x="360"/>
        <item x="1220"/>
        <item x="1043"/>
        <item x="168"/>
        <item x="1050"/>
        <item x="599"/>
        <item x="1131"/>
        <item x="1175"/>
        <item x="711"/>
        <item x="287"/>
        <item x="915"/>
        <item x="688"/>
        <item x="1207"/>
        <item x="66"/>
        <item x="827"/>
        <item x="1086"/>
        <item x="533"/>
        <item x="577"/>
        <item x="697"/>
        <item x="641"/>
        <item x="179"/>
        <item x="1099"/>
        <item x="708"/>
        <item x="931"/>
        <item x="1075"/>
        <item x="668"/>
        <item x="531"/>
        <item x="703"/>
        <item x="850"/>
        <item x="1074"/>
        <item x="437"/>
        <item x="826"/>
        <item x="772"/>
        <item x="978"/>
        <item x="534"/>
        <item x="460"/>
        <item x="957"/>
        <item x="422"/>
        <item x="389"/>
        <item x="1049"/>
        <item x="1091"/>
        <item x="487"/>
        <item x="479"/>
        <item x="452"/>
        <item x="763"/>
        <item x="74"/>
        <item x="325"/>
        <item x="289"/>
        <item x="1082"/>
        <item x="1079"/>
        <item x="981"/>
        <item x="302"/>
        <item x="573"/>
        <item x="909"/>
        <item x="1117"/>
        <item x="1137"/>
        <item x="1251"/>
        <item x="241"/>
        <item x="1217"/>
        <item x="848"/>
        <item x="247"/>
        <item x="481"/>
        <item x="75"/>
        <item x="1235"/>
        <item x="202"/>
        <item x="184"/>
        <item x="1018"/>
        <item x="666"/>
        <item x="1112"/>
        <item x="785"/>
        <item x="219"/>
        <item x="5"/>
        <item x="103"/>
        <item x="1142"/>
        <item x="1238"/>
        <item x="936"/>
        <item x="761"/>
        <item x="270"/>
        <item x="34"/>
        <item x="143"/>
        <item x="529"/>
        <item x="787"/>
        <item x="734"/>
        <item x="448"/>
        <item x="439"/>
        <item x="306"/>
        <item x="636"/>
        <item x="1230"/>
        <item x="509"/>
        <item x="1031"/>
        <item x="910"/>
        <item x="365"/>
        <item x="811"/>
        <item x="593"/>
        <item x="1183"/>
        <item x="1249"/>
        <item x="696"/>
        <item x="588"/>
        <item x="1005"/>
        <item x="1204"/>
        <item x="911"/>
        <item x="426"/>
        <item x="1098"/>
        <item x="1151"/>
        <item x="85"/>
        <item x="829"/>
        <item x="739"/>
        <item x="752"/>
        <item x="64"/>
        <item x="8"/>
        <item x="612"/>
        <item x="1017"/>
        <item x="762"/>
        <item x="721"/>
        <item x="29"/>
        <item x="1107"/>
        <item x="100"/>
        <item x="1252"/>
        <item x="765"/>
        <item x="1012"/>
        <item x="1213"/>
        <item x="556"/>
        <item x="961"/>
        <item x="567"/>
        <item x="1105"/>
        <item x="1234"/>
        <item x="1244"/>
        <item x="376"/>
        <item x="430"/>
        <item x="1077"/>
        <item x="965"/>
        <item x="1067"/>
        <item x="1076"/>
        <item x="905"/>
        <item x="1196"/>
        <item x="686"/>
        <item x="1145"/>
        <item x="828"/>
        <item x="225"/>
        <item x="490"/>
        <item x="865"/>
        <item x="929"/>
        <item x="53"/>
        <item x="435"/>
        <item x="1028"/>
        <item x="420"/>
        <item x="607"/>
        <item x="835"/>
        <item x="154"/>
        <item x="812"/>
        <item x="625"/>
        <item x="649"/>
        <item x="1205"/>
        <item x="1171"/>
        <item x="617"/>
        <item x="1025"/>
        <item x="814"/>
        <item x="159"/>
        <item x="94"/>
        <item x="1169"/>
        <item x="616"/>
        <item x="1102"/>
        <item x="128"/>
        <item x="1246"/>
        <item x="86"/>
        <item x="1023"/>
        <item x="1015"/>
        <item x="979"/>
        <item x="1192"/>
        <item x="786"/>
        <item x="203"/>
        <item x="295"/>
        <item x="1133"/>
        <item x="876"/>
        <item x="299"/>
        <item x="753"/>
        <item x="725"/>
        <item x="647"/>
        <item x="937"/>
        <item x="542"/>
        <item x="462"/>
        <item x="1044"/>
        <item x="1237"/>
        <item x="870"/>
        <item x="466"/>
        <item x="896"/>
        <item x="783"/>
        <item x="1153"/>
        <item x="280"/>
        <item x="902"/>
        <item x="1172"/>
        <item x="1004"/>
        <item x="1065"/>
        <item x="480"/>
        <item x="631"/>
        <item x="821"/>
        <item x="620"/>
        <item x="447"/>
        <item x="777"/>
        <item x="658"/>
        <item x="140"/>
        <item x="925"/>
        <item x="232"/>
        <item x="537"/>
        <item x="944"/>
        <item x="893"/>
        <item x="550"/>
        <item x="1057"/>
        <item x="820"/>
        <item x="914"/>
        <item x="198"/>
        <item x="455"/>
        <item x="397"/>
        <item x="720"/>
        <item x="1136"/>
        <item x="502"/>
        <item x="1182"/>
        <item x="1215"/>
        <item x="1221"/>
        <item x="1240"/>
        <item x="792"/>
        <item x="38"/>
        <item x="819"/>
        <item x="1233"/>
        <item x="114"/>
        <item x="1195"/>
        <item x="1191"/>
        <item x="776"/>
        <item x="1104"/>
        <item x="545"/>
        <item x="684"/>
        <item x="838"/>
        <item x="861"/>
        <item x="833"/>
        <item x="727"/>
        <item x="1228"/>
        <item x="136"/>
        <item x="1193"/>
        <item x="1109"/>
        <item x="842"/>
        <item x="1164"/>
        <item x="384"/>
        <item x="445"/>
        <item x="921"/>
        <item x="60"/>
        <item x="1174"/>
        <item x="1161"/>
        <item x="948"/>
        <item x="1225"/>
        <item x="962"/>
        <item x="1110"/>
        <item x="651"/>
        <item x="1069"/>
        <item x="382"/>
        <item x="858"/>
        <item x="32"/>
        <item x="1116"/>
        <item x="1052"/>
        <item x="758"/>
        <item x="183"/>
        <item x="282"/>
        <item x="553"/>
        <item x="164"/>
        <item x="1100"/>
        <item x="109"/>
        <item x="1219"/>
        <item x="348"/>
        <item x="39"/>
        <item x="263"/>
        <item x="50"/>
        <item x="682"/>
        <item x="794"/>
        <item x="146"/>
        <item x="42"/>
        <item x="313"/>
        <item x="387"/>
        <item x="79"/>
        <item x="111"/>
        <item x="475"/>
        <item x="69"/>
        <item x="561"/>
        <item x="700"/>
        <item x="191"/>
        <item x="568"/>
        <item x="207"/>
        <item x="70"/>
        <item x="769"/>
        <item x="82"/>
        <item x="1163"/>
        <item x="89"/>
        <item x="78"/>
        <item x="93"/>
        <item x="515"/>
        <item x="188"/>
        <item x="643"/>
        <item x="716"/>
        <item x="328"/>
        <item x="277"/>
        <item x="446"/>
        <item x="201"/>
        <item x="87"/>
        <item x="635"/>
        <item x="20"/>
        <item x="528"/>
        <item x="230"/>
        <item x="813"/>
        <item x="112"/>
        <item x="372"/>
        <item x="52"/>
        <item x="1008"/>
        <item x="457"/>
        <item x="239"/>
        <item x="284"/>
        <item x="693"/>
        <item x="417"/>
        <item x="121"/>
        <item x="123"/>
        <item x="233"/>
        <item x="815"/>
        <item x="151"/>
        <item x="499"/>
        <item x="314"/>
        <item x="494"/>
        <item x="138"/>
        <item x="92"/>
        <item x="278"/>
        <item x="879"/>
        <item x="433"/>
        <item x="458"/>
        <item x="519"/>
        <item x="349"/>
        <item x="1072"/>
        <item x="414"/>
        <item x="96"/>
        <item x="565"/>
        <item x="137"/>
        <item x="987"/>
        <item x="1119"/>
        <item x="215"/>
        <item x="192"/>
        <item x="139"/>
        <item x="628"/>
        <item x="3"/>
        <item x="211"/>
        <item x="406"/>
        <item x="562"/>
        <item x="1128"/>
        <item x="36"/>
        <item x="1141"/>
        <item x="129"/>
        <item x="11"/>
        <item x="35"/>
        <item x="498"/>
        <item x="220"/>
        <item x="117"/>
        <item x="526"/>
        <item x="551"/>
        <item x="2"/>
        <item x="485"/>
        <item x="292"/>
        <item x="58"/>
        <item x="99"/>
        <item x="0"/>
        <item x="262"/>
        <item x="463"/>
        <item x="793"/>
        <item x="186"/>
        <item x="12"/>
        <item x="484"/>
        <item x="83"/>
        <item x="1211"/>
        <item x="403"/>
        <item x="355"/>
        <item x="805"/>
        <item x="709"/>
        <item x="54"/>
        <item x="221"/>
        <item x="1103"/>
        <item x="441"/>
        <item x="1084"/>
        <item x="443"/>
        <item x="272"/>
        <item x="578"/>
        <item x="495"/>
        <item x="790"/>
        <item x="65"/>
        <item x="331"/>
        <item x="252"/>
        <item x="1047"/>
        <item x="223"/>
        <item x="939"/>
        <item x="841"/>
        <item x="740"/>
        <item x="305"/>
        <item x="9"/>
        <item x="205"/>
        <item x="1046"/>
        <item x="864"/>
        <item x="799"/>
        <item x="476"/>
        <item x="511"/>
        <item x="554"/>
        <item x="935"/>
        <item x="320"/>
        <item x="764"/>
        <item x="180"/>
        <item x="1227"/>
        <item x="581"/>
        <item x="424"/>
        <item x="62"/>
        <item x="432"/>
        <item x="1027"/>
        <item x="1149"/>
        <item x="410"/>
        <item x="145"/>
        <item x="470"/>
        <item x="862"/>
        <item x="290"/>
        <item x="261"/>
        <item x="373"/>
        <item x="871"/>
        <item x="589"/>
        <item x="41"/>
        <item x="161"/>
        <item x="867"/>
        <item x="952"/>
        <item x="1165"/>
        <item x="106"/>
        <item x="898"/>
        <item x="958"/>
        <item x="226"/>
        <item x="26"/>
        <item x="229"/>
        <item x="1206"/>
        <item x="851"/>
        <item x="663"/>
        <item x="714"/>
        <item x="1147"/>
        <item x="1242"/>
        <item x="88"/>
        <item x="610"/>
        <item x="165"/>
        <item x="1241"/>
        <item x="869"/>
        <item x="218"/>
        <item x="449"/>
        <item x="49"/>
        <item x="240"/>
        <item x="825"/>
        <item x="1160"/>
        <item x="674"/>
        <item x="178"/>
        <item x="227"/>
        <item x="327"/>
        <item x="351"/>
        <item x="778"/>
        <item x="381"/>
        <item x="59"/>
        <item x="886"/>
        <item x="694"/>
        <item x="1010"/>
        <item x="27"/>
        <item x="1170"/>
        <item x="834"/>
        <item x="398"/>
        <item x="638"/>
        <item x="801"/>
        <item x="1143"/>
        <item x="1218"/>
        <item x="927"/>
        <item x="195"/>
        <item x="105"/>
        <item x="24"/>
        <item x="990"/>
        <item x="548"/>
        <item x="830"/>
        <item x="1194"/>
        <item x="564"/>
        <item x="171"/>
        <item x="946"/>
        <item x="1051"/>
        <item x="222"/>
        <item x="418"/>
        <item x="1073"/>
        <item x="335"/>
        <item x="653"/>
        <item x="1068"/>
        <item x="56"/>
        <item x="1168"/>
        <item x="155"/>
        <item x="236"/>
        <item x="1245"/>
        <item x="737"/>
        <item x="1231"/>
        <item x="1214"/>
        <item x="1124"/>
        <item x="1212"/>
        <item x="705"/>
        <item x="970"/>
        <item x="61"/>
        <item x="956"/>
        <item x="968"/>
        <item x="285"/>
        <item x="816"/>
        <item x="1009"/>
        <item x="650"/>
        <item x="980"/>
        <item x="1201"/>
        <item x="847"/>
        <item x="37"/>
        <item x="1178"/>
        <item x="1187"/>
        <item x="622"/>
        <item x="908"/>
        <item x="683"/>
        <item x="367"/>
        <item x="296"/>
        <item x="366"/>
        <item x="354"/>
        <item x="1150"/>
        <item x="992"/>
        <item x="300"/>
        <item x="429"/>
        <item x="1208"/>
        <item x="1190"/>
        <item x="1106"/>
        <item x="1144"/>
        <item x="852"/>
        <item x="1177"/>
        <item x="1108"/>
        <item x="642"/>
        <item x="357"/>
        <item x="926"/>
        <item x="1080"/>
        <item x="266"/>
        <item x="984"/>
        <item x="868"/>
        <item x="1248"/>
        <item x="884"/>
        <item x="563"/>
        <item x="1176"/>
        <item x="514"/>
        <item x="586"/>
        <item x="916"/>
        <item x="286"/>
        <item x="431"/>
        <item x="1243"/>
        <item x="543"/>
        <item x="1152"/>
        <item x="1156"/>
        <item x="795"/>
        <item x="1078"/>
        <item x="322"/>
        <item x="1096"/>
        <item x="275"/>
        <item x="304"/>
        <item x="1122"/>
        <item x="472"/>
        <item x="885"/>
        <item x="1126"/>
        <item x="1184"/>
        <item x="726"/>
        <item x="1111"/>
        <item x="808"/>
        <item x="394"/>
        <item x="1202"/>
        <item x="253"/>
        <item x="1022"/>
        <item x="1155"/>
        <item x="1222"/>
        <item x="540"/>
        <item x="859"/>
        <item x="1125"/>
        <item x="605"/>
        <item x="1118"/>
        <item x="576"/>
        <item x="857"/>
        <item x="544"/>
        <item x="1039"/>
        <item x="1013"/>
        <item x="1085"/>
        <item x="469"/>
        <item x="1066"/>
        <item x="332"/>
        <item x="310"/>
        <item x="1198"/>
        <item x="855"/>
        <item x="257"/>
        <item x="47"/>
        <item t="default"/>
      </items>
    </pivotField>
    <pivotField showAll="0"/>
    <pivotField showAll="0"/>
    <pivotField axis="axisCol" showAll="0">
      <items count="3">
        <item h="1" sd="0" x="1"/>
        <item sd="0" x="0"/>
        <item t="default"/>
      </items>
    </pivotField>
    <pivotField showAll="0"/>
    <pivotField showAll="0"/>
    <pivotField showAll="0"/>
    <pivotField showAll="0"/>
  </pivotFields>
  <rowFields count="1">
    <field x="3"/>
  </rowFields>
  <rowItems count="10"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6"/>
    </i>
    <i t="grand">
      <x/>
    </i>
  </rowItems>
  <colFields count="1">
    <field x="18"/>
  </colFields>
  <colItems count="2">
    <i>
      <x v="1"/>
    </i>
    <i t="grand">
      <x/>
    </i>
  </colItems>
  <dataFields count="1">
    <dataField name="Min of BNP" fld="15" subtotal="min" baseField="3" baseItem="10"/>
  </dataFields>
  <formats count="4">
    <format dxfId="25">
      <pivotArea type="origin" dataOnly="0" labelOnly="1" outline="0" fieldPosition="0"/>
    </format>
    <format dxfId="24">
      <pivotArea type="origin" dataOnly="0" labelOnly="1" outline="0" fieldPosition="0"/>
    </format>
    <format dxfId="23">
      <pivotArea collapsedLevelsAreSubtotals="1" fieldPosition="0">
        <references count="2">
          <reference field="3" count="1">
            <x v="76"/>
          </reference>
          <reference field="18" count="0" selected="0"/>
        </references>
      </pivotArea>
    </format>
    <format dxfId="22">
      <pivotArea collapsedLevelsAreSubtotals="1" fieldPosition="0">
        <references count="2">
          <reference field="3" count="1">
            <x v="76"/>
          </reference>
          <reference field="18" count="0" selected="0"/>
        </references>
      </pivotArea>
    </format>
  </format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captionGreaterThanOrEqual" evalOrder="-1" id="2" stringValue1="90">
      <autoFilter ref="A1">
        <filterColumn colId="0">
          <customFilters>
            <customFilter operator="greaterThanOrEqual" val="9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01CED7-0E54-4FB8-8009-2B476405A83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2:B26" firstHeaderRow="1" firstDataRow="1" firstDataCol="1"/>
  <pivotFields count="23">
    <pivotField axis="axisRow" showAll="0" sortType="descending" maxSubtotal="1">
      <items count="6677">
        <item h="1" x="6675"/>
        <item h="1" x="6674"/>
        <item h="1" x="6673"/>
        <item h="1" x="6672"/>
        <item h="1" x="6671"/>
        <item h="1" x="6670"/>
        <item h="1" x="6669"/>
        <item h="1" x="6668"/>
        <item h="1" x="6667"/>
        <item h="1" x="6666"/>
        <item h="1" x="6665"/>
        <item h="1" x="6664"/>
        <item h="1" x="6663"/>
        <item h="1" x="6662"/>
        <item h="1" x="6661"/>
        <item h="1" x="6660"/>
        <item h="1" x="6659"/>
        <item h="1" x="6658"/>
        <item h="1" x="6657"/>
        <item h="1" x="6656"/>
        <item h="1" x="6655"/>
        <item h="1" x="6654"/>
        <item h="1" x="6653"/>
        <item h="1" x="6652"/>
        <item h="1" x="6651"/>
        <item h="1" x="6650"/>
        <item h="1" x="6649"/>
        <item h="1" x="6648"/>
        <item h="1" x="6647"/>
        <item h="1" x="6646"/>
        <item h="1" x="6645"/>
        <item h="1" x="6644"/>
        <item h="1" x="6643"/>
        <item h="1" x="6642"/>
        <item h="1" x="6641"/>
        <item h="1" x="6640"/>
        <item h="1" x="6639"/>
        <item h="1" x="6638"/>
        <item h="1" x="6637"/>
        <item h="1" x="6636"/>
        <item h="1" x="6635"/>
        <item h="1" x="6634"/>
        <item h="1" x="6633"/>
        <item h="1" x="6632"/>
        <item h="1" x="6631"/>
        <item h="1" x="6630"/>
        <item h="1" x="6629"/>
        <item h="1" x="6628"/>
        <item h="1" x="6627"/>
        <item h="1" x="6626"/>
        <item h="1" x="6625"/>
        <item h="1" x="6624"/>
        <item h="1" x="6623"/>
        <item h="1" x="6622"/>
        <item h="1" x="6621"/>
        <item h="1" x="6620"/>
        <item h="1" x="6619"/>
        <item h="1" x="6618"/>
        <item h="1" x="6617"/>
        <item h="1" x="6616"/>
        <item h="1" x="6615"/>
        <item h="1" x="6614"/>
        <item h="1" x="6613"/>
        <item h="1" x="6612"/>
        <item h="1" x="6611"/>
        <item h="1" x="6610"/>
        <item h="1" x="6609"/>
        <item h="1" x="6608"/>
        <item h="1" x="6607"/>
        <item h="1" x="6606"/>
        <item h="1" x="6605"/>
        <item h="1" x="6604"/>
        <item h="1" x="6603"/>
        <item h="1" x="6602"/>
        <item h="1" x="6601"/>
        <item h="1" x="6600"/>
        <item h="1" x="6599"/>
        <item h="1" x="6598"/>
        <item h="1" x="6597"/>
        <item h="1" x="6596"/>
        <item h="1" x="6595"/>
        <item h="1" x="6594"/>
        <item h="1" x="6593"/>
        <item h="1" x="6592"/>
        <item h="1" x="6591"/>
        <item h="1" x="6590"/>
        <item h="1" x="6589"/>
        <item h="1" x="6588"/>
        <item h="1" x="6587"/>
        <item h="1" x="6586"/>
        <item h="1" x="6585"/>
        <item h="1" x="6584"/>
        <item h="1" x="6583"/>
        <item h="1" x="6582"/>
        <item h="1" x="6581"/>
        <item h="1" x="6580"/>
        <item h="1" x="6579"/>
        <item h="1" x="6578"/>
        <item h="1" x="6577"/>
        <item h="1" x="6576"/>
        <item h="1" x="6575"/>
        <item h="1" x="6574"/>
        <item h="1" x="6573"/>
        <item h="1" x="6572"/>
        <item h="1" x="6571"/>
        <item h="1" x="6570"/>
        <item h="1" x="6569"/>
        <item h="1" x="6568"/>
        <item h="1" x="6567"/>
        <item h="1" x="6566"/>
        <item h="1" x="6565"/>
        <item h="1" x="6564"/>
        <item h="1" x="6563"/>
        <item h="1" x="6562"/>
        <item h="1" x="6561"/>
        <item h="1" x="6560"/>
        <item h="1" x="6559"/>
        <item h="1" x="6558"/>
        <item h="1" x="6557"/>
        <item h="1" x="6556"/>
        <item h="1" x="6555"/>
        <item h="1" x="6554"/>
        <item h="1" x="6553"/>
        <item h="1" x="6552"/>
        <item h="1" x="6551"/>
        <item h="1" x="6550"/>
        <item h="1" x="6549"/>
        <item h="1" x="6548"/>
        <item h="1" x="6547"/>
        <item h="1" x="6546"/>
        <item h="1" x="6545"/>
        <item h="1" x="6544"/>
        <item h="1" x="6543"/>
        <item h="1" x="6542"/>
        <item h="1" x="6541"/>
        <item h="1" x="6540"/>
        <item h="1" x="6539"/>
        <item h="1" x="6538"/>
        <item h="1" x="6537"/>
        <item h="1" x="6536"/>
        <item h="1" x="6535"/>
        <item h="1" x="6534"/>
        <item h="1" x="6533"/>
        <item h="1" x="6532"/>
        <item h="1" x="6531"/>
        <item h="1" x="6530"/>
        <item h="1" x="6529"/>
        <item h="1" x="6528"/>
        <item h="1" x="6527"/>
        <item h="1" x="6526"/>
        <item h="1" x="6525"/>
        <item h="1" x="6524"/>
        <item h="1" x="6523"/>
        <item h="1" x="6522"/>
        <item h="1" x="6521"/>
        <item h="1" x="6520"/>
        <item h="1" x="6519"/>
        <item h="1" x="6518"/>
        <item h="1" x="6517"/>
        <item h="1" x="6516"/>
        <item h="1" x="6515"/>
        <item h="1" x="6514"/>
        <item h="1" x="6513"/>
        <item h="1" x="6512"/>
        <item h="1" x="6511"/>
        <item h="1" x="6510"/>
        <item h="1" x="6509"/>
        <item h="1" x="6508"/>
        <item h="1" x="6507"/>
        <item h="1" x="6506"/>
        <item h="1" x="6505"/>
        <item h="1" x="6504"/>
        <item h="1" x="6503"/>
        <item h="1" x="6502"/>
        <item h="1" x="6501"/>
        <item h="1" x="6500"/>
        <item h="1" x="6499"/>
        <item h="1" x="6498"/>
        <item h="1" x="6497"/>
        <item h="1" x="6496"/>
        <item h="1" x="6495"/>
        <item h="1" x="6494"/>
        <item h="1" x="6493"/>
        <item h="1" x="6492"/>
        <item h="1" x="6491"/>
        <item h="1" x="6490"/>
        <item h="1" x="6489"/>
        <item h="1" x="6488"/>
        <item h="1" x="6487"/>
        <item h="1" x="6486"/>
        <item h="1" x="6485"/>
        <item h="1" x="6484"/>
        <item h="1" x="6483"/>
        <item h="1" x="6482"/>
        <item h="1" x="6481"/>
        <item h="1" x="6480"/>
        <item h="1" x="6479"/>
        <item h="1" x="6478"/>
        <item h="1" x="6477"/>
        <item h="1" x="6476"/>
        <item h="1" x="6475"/>
        <item h="1" x="6474"/>
        <item h="1" x="6473"/>
        <item h="1" x="6472"/>
        <item h="1" x="6471"/>
        <item h="1" x="6470"/>
        <item h="1" x="6469"/>
        <item h="1" x="6468"/>
        <item h="1" x="6467"/>
        <item h="1" x="6466"/>
        <item h="1" x="6465"/>
        <item h="1" x="6464"/>
        <item h="1" x="6463"/>
        <item h="1" x="6462"/>
        <item h="1" x="6461"/>
        <item h="1" x="6460"/>
        <item h="1" x="6459"/>
        <item h="1" x="6458"/>
        <item h="1" x="6457"/>
        <item h="1" x="6456"/>
        <item h="1" x="6455"/>
        <item h="1" x="6454"/>
        <item h="1" x="6453"/>
        <item h="1" x="6452"/>
        <item h="1" x="6451"/>
        <item h="1" x="6450"/>
        <item h="1" x="6449"/>
        <item h="1" x="6448"/>
        <item h="1" x="6447"/>
        <item h="1" x="6446"/>
        <item h="1" x="6445"/>
        <item h="1" x="6444"/>
        <item h="1" x="6443"/>
        <item h="1" x="6442"/>
        <item h="1" x="6441"/>
        <item h="1" x="6440"/>
        <item h="1" x="6439"/>
        <item h="1" x="6438"/>
        <item h="1" x="6437"/>
        <item h="1" x="6436"/>
        <item h="1" x="6435"/>
        <item h="1" x="6434"/>
        <item h="1" x="6433"/>
        <item h="1" x="6432"/>
        <item h="1" x="6431"/>
        <item h="1" x="6430"/>
        <item h="1" x="6429"/>
        <item h="1" x="6428"/>
        <item h="1" x="6427"/>
        <item h="1" x="6426"/>
        <item h="1" x="6425"/>
        <item h="1" x="6424"/>
        <item h="1" x="6423"/>
        <item h="1" x="6422"/>
        <item h="1" x="6421"/>
        <item h="1" x="6420"/>
        <item h="1" x="6419"/>
        <item h="1" x="6418"/>
        <item h="1" x="6417"/>
        <item h="1" x="6416"/>
        <item h="1" x="6415"/>
        <item h="1" x="6414"/>
        <item h="1" x="6413"/>
        <item h="1" x="6412"/>
        <item h="1" x="6411"/>
        <item h="1" x="6410"/>
        <item h="1" x="6409"/>
        <item h="1" x="6408"/>
        <item h="1" x="6407"/>
        <item h="1" x="6406"/>
        <item h="1" x="6405"/>
        <item h="1" x="6404"/>
        <item h="1" x="6403"/>
        <item h="1" x="6402"/>
        <item h="1" x="6401"/>
        <item h="1" x="6400"/>
        <item h="1" x="6399"/>
        <item h="1" x="6398"/>
        <item h="1" x="6397"/>
        <item h="1" x="6396"/>
        <item h="1" x="6395"/>
        <item h="1" x="6394"/>
        <item h="1" x="6393"/>
        <item h="1" x="6392"/>
        <item h="1" x="6391"/>
        <item h="1" x="6390"/>
        <item h="1" x="6389"/>
        <item h="1" x="6388"/>
        <item h="1" x="6387"/>
        <item h="1" x="6386"/>
        <item h="1" x="6385"/>
        <item h="1" x="6384"/>
        <item h="1" x="6383"/>
        <item h="1" x="6382"/>
        <item h="1" x="6381"/>
        <item h="1" x="6380"/>
        <item h="1" x="6379"/>
        <item h="1" x="6378"/>
        <item h="1" x="6377"/>
        <item h="1" x="6376"/>
        <item h="1" x="6375"/>
        <item h="1" x="6374"/>
        <item h="1" x="6373"/>
        <item h="1" x="6372"/>
        <item h="1" x="6371"/>
        <item h="1" x="6370"/>
        <item h="1" x="6369"/>
        <item h="1" x="6368"/>
        <item h="1" x="6367"/>
        <item h="1" x="6366"/>
        <item h="1" x="6365"/>
        <item h="1" x="6364"/>
        <item h="1" x="6363"/>
        <item h="1" x="6362"/>
        <item h="1" x="6361"/>
        <item h="1" x="6360"/>
        <item h="1" x="6359"/>
        <item h="1" x="6358"/>
        <item h="1" x="6357"/>
        <item h="1" x="6356"/>
        <item h="1" x="6355"/>
        <item h="1" x="6354"/>
        <item h="1" x="6353"/>
        <item h="1" x="6352"/>
        <item h="1" x="6351"/>
        <item h="1" x="6350"/>
        <item h="1" x="6349"/>
        <item h="1" x="6348"/>
        <item h="1" x="6347"/>
        <item h="1" x="6346"/>
        <item h="1" x="6345"/>
        <item h="1" x="6344"/>
        <item h="1" x="6343"/>
        <item h="1" x="6342"/>
        <item h="1" x="6341"/>
        <item h="1" x="6340"/>
        <item h="1" x="6339"/>
        <item h="1" x="6338"/>
        <item h="1" x="6337"/>
        <item h="1" x="6336"/>
        <item h="1" x="6335"/>
        <item h="1" x="6334"/>
        <item h="1" x="6333"/>
        <item h="1" x="6332"/>
        <item h="1" x="6331"/>
        <item h="1" x="6330"/>
        <item h="1" x="6329"/>
        <item h="1" x="6328"/>
        <item h="1" x="6327"/>
        <item h="1" x="6326"/>
        <item h="1" x="6325"/>
        <item h="1" x="6324"/>
        <item h="1" x="6323"/>
        <item h="1" x="6322"/>
        <item h="1" x="6321"/>
        <item h="1" x="6320"/>
        <item h="1" x="6319"/>
        <item h="1" x="6318"/>
        <item h="1" x="6317"/>
        <item h="1" x="6316"/>
        <item h="1" x="6315"/>
        <item h="1" x="6314"/>
        <item h="1" x="6313"/>
        <item h="1" x="6312"/>
        <item h="1" x="6311"/>
        <item h="1" x="6310"/>
        <item h="1" x="6309"/>
        <item h="1" x="6308"/>
        <item h="1" x="6307"/>
        <item h="1" x="6306"/>
        <item h="1" x="6305"/>
        <item h="1" x="6304"/>
        <item h="1" x="6303"/>
        <item h="1" x="6302"/>
        <item h="1" x="6301"/>
        <item h="1" x="6300"/>
        <item h="1" x="6299"/>
        <item h="1" x="6298"/>
        <item h="1" x="6297"/>
        <item h="1" x="6296"/>
        <item h="1" x="6295"/>
        <item h="1" x="6294"/>
        <item h="1" x="6293"/>
        <item h="1" x="6292"/>
        <item h="1" x="6291"/>
        <item h="1" x="6290"/>
        <item h="1" x="6289"/>
        <item h="1" x="6288"/>
        <item h="1" x="6287"/>
        <item h="1" x="6286"/>
        <item h="1" x="6285"/>
        <item h="1" x="6284"/>
        <item h="1" x="6283"/>
        <item h="1" x="6282"/>
        <item h="1" x="6281"/>
        <item h="1" x="6280"/>
        <item h="1" x="6279"/>
        <item h="1" x="6278"/>
        <item h="1" x="6277"/>
        <item h="1" x="6276"/>
        <item h="1" x="6275"/>
        <item h="1" x="6274"/>
        <item h="1" x="6273"/>
        <item h="1" x="6272"/>
        <item h="1" x="6271"/>
        <item h="1" x="6270"/>
        <item h="1" x="6269"/>
        <item h="1" x="6268"/>
        <item h="1" x="6267"/>
        <item h="1" x="6266"/>
        <item h="1" x="6265"/>
        <item h="1" x="6264"/>
        <item h="1" x="6263"/>
        <item h="1" x="6262"/>
        <item h="1" x="6261"/>
        <item h="1" x="6260"/>
        <item h="1" x="6259"/>
        <item h="1" x="6258"/>
        <item h="1" x="6257"/>
        <item h="1" x="6256"/>
        <item h="1" x="6255"/>
        <item h="1" x="6254"/>
        <item h="1" x="6253"/>
        <item h="1" x="6252"/>
        <item h="1" x="6251"/>
        <item h="1" x="6250"/>
        <item h="1" x="6249"/>
        <item h="1" x="6248"/>
        <item h="1" x="6247"/>
        <item h="1" x="6246"/>
        <item h="1" x="6245"/>
        <item h="1" x="6244"/>
        <item h="1" x="6243"/>
        <item h="1" x="6242"/>
        <item h="1" x="6241"/>
        <item h="1" x="6240"/>
        <item h="1" x="6239"/>
        <item h="1" x="6238"/>
        <item h="1" x="6237"/>
        <item h="1" x="6236"/>
        <item h="1" x="6235"/>
        <item h="1" x="6234"/>
        <item h="1" x="6233"/>
        <item h="1" x="6232"/>
        <item h="1" x="6231"/>
        <item h="1" x="6230"/>
        <item h="1" x="6229"/>
        <item h="1" x="6228"/>
        <item h="1" x="6227"/>
        <item h="1" x="6226"/>
        <item h="1" x="6225"/>
        <item h="1" x="6224"/>
        <item h="1" x="6223"/>
        <item h="1" x="6222"/>
        <item h="1" x="6221"/>
        <item h="1" x="6220"/>
        <item h="1" x="6219"/>
        <item h="1" x="6218"/>
        <item h="1" x="6217"/>
        <item h="1" x="6216"/>
        <item h="1" x="6215"/>
        <item h="1" x="6214"/>
        <item h="1" x="6213"/>
        <item h="1" x="6212"/>
        <item h="1" x="6211"/>
        <item h="1" x="6210"/>
        <item h="1" x="6209"/>
        <item h="1" x="6208"/>
        <item h="1" x="6207"/>
        <item h="1" x="6206"/>
        <item h="1" x="6205"/>
        <item h="1" x="6204"/>
        <item h="1" x="6203"/>
        <item h="1" x="6202"/>
        <item h="1" x="6201"/>
        <item h="1" x="6200"/>
        <item h="1" x="6199"/>
        <item h="1" x="6198"/>
        <item h="1" x="6197"/>
        <item h="1" x="6196"/>
        <item h="1" x="6195"/>
        <item h="1" x="6194"/>
        <item h="1" x="6193"/>
        <item h="1" x="6192"/>
        <item h="1" x="6191"/>
        <item h="1" x="6190"/>
        <item h="1" x="6189"/>
        <item h="1" x="6188"/>
        <item h="1" x="6187"/>
        <item h="1" x="6186"/>
        <item h="1" x="6185"/>
        <item h="1" x="6184"/>
        <item h="1" x="6183"/>
        <item h="1" x="6182"/>
        <item h="1" x="6181"/>
        <item h="1" x="6180"/>
        <item h="1" x="6179"/>
        <item h="1" x="6178"/>
        <item h="1" x="6177"/>
        <item h="1" x="6176"/>
        <item h="1" x="6175"/>
        <item h="1" x="6174"/>
        <item h="1" x="6173"/>
        <item h="1" x="6172"/>
        <item h="1" x="6171"/>
        <item h="1" x="6170"/>
        <item h="1" x="6169"/>
        <item h="1" x="6168"/>
        <item h="1" x="6167"/>
        <item h="1" x="6166"/>
        <item h="1" x="6165"/>
        <item h="1" x="6164"/>
        <item h="1" x="6163"/>
        <item h="1" x="6162"/>
        <item h="1" x="6161"/>
        <item h="1" x="6160"/>
        <item h="1" x="6159"/>
        <item h="1" x="6158"/>
        <item h="1" x="6157"/>
        <item h="1" x="6156"/>
        <item h="1" x="6155"/>
        <item h="1" x="6154"/>
        <item h="1" x="6153"/>
        <item h="1" x="6152"/>
        <item h="1" x="6151"/>
        <item h="1" x="6150"/>
        <item h="1" x="6149"/>
        <item h="1" x="6148"/>
        <item h="1" x="6147"/>
        <item h="1" x="6146"/>
        <item h="1" x="6145"/>
        <item h="1" x="6144"/>
        <item h="1" x="6143"/>
        <item h="1" x="6142"/>
        <item h="1" x="6141"/>
        <item h="1" x="6140"/>
        <item h="1" x="6139"/>
        <item h="1" x="6138"/>
        <item h="1" x="6137"/>
        <item h="1" x="6136"/>
        <item h="1" x="6135"/>
        <item h="1" x="6134"/>
        <item h="1" x="6133"/>
        <item h="1" x="6132"/>
        <item h="1" x="6131"/>
        <item h="1" x="6130"/>
        <item h="1" x="6129"/>
        <item h="1" x="6128"/>
        <item h="1" x="6127"/>
        <item h="1" x="6126"/>
        <item h="1" x="6125"/>
        <item h="1" x="6124"/>
        <item h="1" x="6123"/>
        <item h="1" x="6122"/>
        <item h="1" x="6121"/>
        <item h="1" x="6120"/>
        <item h="1" x="6119"/>
        <item h="1" x="6118"/>
        <item h="1" x="6117"/>
        <item h="1" x="6116"/>
        <item h="1" x="6115"/>
        <item h="1" x="6114"/>
        <item h="1" x="6113"/>
        <item h="1" x="6112"/>
        <item h="1" x="6111"/>
        <item h="1" x="6110"/>
        <item h="1" x="6109"/>
        <item h="1" x="6108"/>
        <item h="1" x="6107"/>
        <item h="1" x="6106"/>
        <item h="1" x="6105"/>
        <item h="1" x="6104"/>
        <item h="1" x="6103"/>
        <item h="1" x="6102"/>
        <item h="1" x="6101"/>
        <item h="1" x="6100"/>
        <item h="1" x="6099"/>
        <item h="1" x="6098"/>
        <item h="1" x="6097"/>
        <item h="1" x="6096"/>
        <item h="1" x="6095"/>
        <item h="1" x="6094"/>
        <item h="1" x="6093"/>
        <item h="1" x="6092"/>
        <item h="1" x="6091"/>
        <item h="1" x="6090"/>
        <item h="1" x="6089"/>
        <item h="1" x="6088"/>
        <item h="1" x="6087"/>
        <item h="1" x="6086"/>
        <item h="1" x="6085"/>
        <item h="1" x="6084"/>
        <item h="1" x="6083"/>
        <item h="1" x="6082"/>
        <item h="1" x="6081"/>
        <item h="1" x="6080"/>
        <item h="1" x="6079"/>
        <item h="1" x="6078"/>
        <item h="1" x="6077"/>
        <item h="1" x="6076"/>
        <item h="1" x="6075"/>
        <item h="1" x="6074"/>
        <item h="1" x="6073"/>
        <item h="1" x="6072"/>
        <item h="1" x="6071"/>
        <item h="1" x="6070"/>
        <item h="1" x="6069"/>
        <item h="1" x="6068"/>
        <item h="1" x="6067"/>
        <item h="1" x="6066"/>
        <item h="1" x="6065"/>
        <item h="1" x="6064"/>
        <item h="1" x="6063"/>
        <item h="1" x="6062"/>
        <item h="1" x="6061"/>
        <item h="1" x="6060"/>
        <item h="1" x="6059"/>
        <item h="1" x="6058"/>
        <item h="1" x="6057"/>
        <item h="1" x="6056"/>
        <item h="1" x="6055"/>
        <item h="1" x="6054"/>
        <item h="1" x="6053"/>
        <item h="1" x="6052"/>
        <item h="1" x="6051"/>
        <item h="1" x="6050"/>
        <item h="1" x="6049"/>
        <item h="1" x="6048"/>
        <item h="1" x="6047"/>
        <item h="1" x="6046"/>
        <item h="1" x="6045"/>
        <item h="1" x="6044"/>
        <item h="1" x="6043"/>
        <item h="1" x="6042"/>
        <item h="1" x="6041"/>
        <item h="1" x="6040"/>
        <item h="1" x="6039"/>
        <item h="1" x="6038"/>
        <item h="1" x="6037"/>
        <item h="1" x="6036"/>
        <item h="1" x="6035"/>
        <item h="1" x="6034"/>
        <item h="1" x="6033"/>
        <item h="1" x="6032"/>
        <item h="1" x="6031"/>
        <item h="1" x="6030"/>
        <item h="1" x="6029"/>
        <item h="1" x="6028"/>
        <item h="1" x="6027"/>
        <item h="1" x="6026"/>
        <item h="1" x="6025"/>
        <item h="1" x="6024"/>
        <item h="1" x="6023"/>
        <item h="1" x="6022"/>
        <item h="1" x="6021"/>
        <item h="1" x="6020"/>
        <item h="1" x="6019"/>
        <item h="1" x="6018"/>
        <item h="1" x="6017"/>
        <item h="1" x="6016"/>
        <item h="1" x="6015"/>
        <item h="1" x="6014"/>
        <item h="1" x="6013"/>
        <item h="1" x="6012"/>
        <item h="1" x="6011"/>
        <item h="1" x="6010"/>
        <item h="1" x="6009"/>
        <item h="1" x="6008"/>
        <item h="1" x="6007"/>
        <item h="1" x="6006"/>
        <item h="1" x="6005"/>
        <item h="1" x="6004"/>
        <item h="1" x="6003"/>
        <item h="1" x="6002"/>
        <item h="1" x="6001"/>
        <item h="1" x="6000"/>
        <item h="1" x="5999"/>
        <item h="1" x="5998"/>
        <item h="1" x="5997"/>
        <item h="1" x="5996"/>
        <item h="1" x="5995"/>
        <item h="1" x="5994"/>
        <item h="1" x="5993"/>
        <item h="1" x="5992"/>
        <item h="1" x="5991"/>
        <item h="1" x="5990"/>
        <item h="1" x="5989"/>
        <item h="1" x="5988"/>
        <item h="1" x="5987"/>
        <item h="1" x="5986"/>
        <item h="1" x="5985"/>
        <item h="1" x="5984"/>
        <item h="1" x="5983"/>
        <item h="1" x="5982"/>
        <item h="1" x="5981"/>
        <item h="1" x="5980"/>
        <item h="1" x="5979"/>
        <item h="1" x="5978"/>
        <item h="1" x="5977"/>
        <item h="1" x="5976"/>
        <item h="1" x="5975"/>
        <item h="1" x="5974"/>
        <item h="1" x="5973"/>
        <item h="1" x="5972"/>
        <item h="1" x="5971"/>
        <item h="1" x="5970"/>
        <item h="1" x="5969"/>
        <item h="1" x="5968"/>
        <item h="1" x="5967"/>
        <item h="1" x="5966"/>
        <item h="1" x="5965"/>
        <item h="1" x="5964"/>
        <item h="1" x="5963"/>
        <item h="1" x="5962"/>
        <item h="1" x="5961"/>
        <item h="1" x="5960"/>
        <item h="1" x="5959"/>
        <item h="1" x="5958"/>
        <item h="1" x="5957"/>
        <item h="1" x="5956"/>
        <item h="1" x="5955"/>
        <item h="1" x="5954"/>
        <item h="1" x="5953"/>
        <item h="1" x="5952"/>
        <item h="1" x="5951"/>
        <item h="1" x="5950"/>
        <item h="1" x="5949"/>
        <item h="1" x="5948"/>
        <item h="1" x="5947"/>
        <item h="1" x="5946"/>
        <item h="1" x="5945"/>
        <item h="1" x="5944"/>
        <item h="1" x="5943"/>
        <item h="1" x="5942"/>
        <item h="1" x="5941"/>
        <item h="1" x="5940"/>
        <item h="1" x="5939"/>
        <item h="1" x="5938"/>
        <item h="1" x="5937"/>
        <item h="1" x="5936"/>
        <item h="1" x="5935"/>
        <item h="1" x="5934"/>
        <item h="1" x="5933"/>
        <item h="1" x="5932"/>
        <item h="1" x="5931"/>
        <item h="1" x="5930"/>
        <item h="1" x="5929"/>
        <item h="1" x="5928"/>
        <item h="1" x="5927"/>
        <item h="1" x="5926"/>
        <item h="1" x="5925"/>
        <item h="1" x="5924"/>
        <item h="1" x="5923"/>
        <item h="1" x="5922"/>
        <item h="1" x="5921"/>
        <item h="1" x="5920"/>
        <item h="1" x="5919"/>
        <item h="1" x="5918"/>
        <item h="1" x="5917"/>
        <item h="1" x="5916"/>
        <item h="1" x="5915"/>
        <item h="1" x="5914"/>
        <item h="1" x="5913"/>
        <item h="1" x="5912"/>
        <item h="1" x="5911"/>
        <item h="1" x="5910"/>
        <item h="1" x="5909"/>
        <item h="1" x="5908"/>
        <item h="1" x="5907"/>
        <item h="1" x="5906"/>
        <item h="1" x="5905"/>
        <item h="1" x="5904"/>
        <item h="1" x="5903"/>
        <item h="1" x="5902"/>
        <item h="1" x="5901"/>
        <item h="1" x="5900"/>
        <item h="1" x="5899"/>
        <item h="1" x="5898"/>
        <item h="1" x="5897"/>
        <item h="1" x="5896"/>
        <item h="1" x="5895"/>
        <item h="1" x="5894"/>
        <item h="1" x="5893"/>
        <item h="1" x="5892"/>
        <item h="1" x="5891"/>
        <item h="1" x="5890"/>
        <item h="1" x="5889"/>
        <item h="1" x="5888"/>
        <item h="1" x="5887"/>
        <item h="1" x="5886"/>
        <item h="1" x="5885"/>
        <item h="1" x="5884"/>
        <item h="1" x="5883"/>
        <item h="1" x="5882"/>
        <item h="1" x="5881"/>
        <item h="1" x="5880"/>
        <item h="1" x="5879"/>
        <item h="1" x="5878"/>
        <item h="1" x="5877"/>
        <item h="1" x="5876"/>
        <item h="1" x="5875"/>
        <item h="1" x="5874"/>
        <item h="1" x="5873"/>
        <item h="1" x="5872"/>
        <item h="1" x="5871"/>
        <item h="1" x="5870"/>
        <item h="1" x="5869"/>
        <item h="1" x="5868"/>
        <item h="1" x="5867"/>
        <item h="1" x="5866"/>
        <item h="1" x="5865"/>
        <item h="1" x="5864"/>
        <item h="1" x="5863"/>
        <item h="1" x="5862"/>
        <item h="1" x="5861"/>
        <item h="1" x="5860"/>
        <item h="1" x="5859"/>
        <item h="1" x="5858"/>
        <item h="1" x="5857"/>
        <item h="1" x="5856"/>
        <item h="1" x="5855"/>
        <item h="1" x="5854"/>
        <item h="1" x="5853"/>
        <item h="1" x="5852"/>
        <item h="1" x="5851"/>
        <item h="1" x="5850"/>
        <item h="1" x="5849"/>
        <item h="1" x="5848"/>
        <item h="1" x="5847"/>
        <item h="1" x="5846"/>
        <item h="1" x="5845"/>
        <item h="1" x="5844"/>
        <item h="1" x="5843"/>
        <item h="1" x="5842"/>
        <item h="1" x="5841"/>
        <item h="1" x="5840"/>
        <item h="1" x="5839"/>
        <item h="1" x="5838"/>
        <item h="1" x="5837"/>
        <item h="1" x="5836"/>
        <item h="1" x="5835"/>
        <item h="1" x="5834"/>
        <item h="1" x="5833"/>
        <item h="1" x="5832"/>
        <item h="1" x="5831"/>
        <item h="1" x="5830"/>
        <item h="1" x="5829"/>
        <item h="1" x="5828"/>
        <item h="1" x="5827"/>
        <item h="1" x="5826"/>
        <item h="1" x="5825"/>
        <item h="1" x="5824"/>
        <item h="1" x="5823"/>
        <item h="1" x="5822"/>
        <item h="1" x="5821"/>
        <item h="1" x="5820"/>
        <item h="1" x="5819"/>
        <item h="1" x="5818"/>
        <item h="1" x="5817"/>
        <item h="1" x="5816"/>
        <item h="1" x="5815"/>
        <item h="1" x="5814"/>
        <item h="1" x="5813"/>
        <item h="1" x="5812"/>
        <item h="1" x="5811"/>
        <item h="1" x="5810"/>
        <item h="1" x="5809"/>
        <item h="1" x="5808"/>
        <item h="1" x="5807"/>
        <item h="1" x="5806"/>
        <item h="1" x="5805"/>
        <item h="1" x="5804"/>
        <item h="1" x="5803"/>
        <item h="1" x="5802"/>
        <item h="1" x="5801"/>
        <item h="1" x="5800"/>
        <item h="1" x="5799"/>
        <item h="1" x="5798"/>
        <item h="1" x="5797"/>
        <item h="1" x="5796"/>
        <item h="1" x="5795"/>
        <item h="1" x="5794"/>
        <item h="1" x="5793"/>
        <item h="1" x="5792"/>
        <item h="1" x="5791"/>
        <item h="1" x="5790"/>
        <item h="1" x="5789"/>
        <item h="1" x="5788"/>
        <item h="1" x="5787"/>
        <item h="1" x="5786"/>
        <item h="1" x="5785"/>
        <item h="1" x="5784"/>
        <item h="1" x="5783"/>
        <item h="1" x="5782"/>
        <item h="1" x="5781"/>
        <item h="1" x="5780"/>
        <item h="1" x="5779"/>
        <item h="1" x="5778"/>
        <item h="1" x="5777"/>
        <item h="1" x="5776"/>
        <item h="1" x="5775"/>
        <item h="1" x="5774"/>
        <item h="1" x="5773"/>
        <item h="1" x="5772"/>
        <item h="1" x="5771"/>
        <item h="1" x="5770"/>
        <item h="1" x="5769"/>
        <item h="1" x="5768"/>
        <item h="1" x="5767"/>
        <item h="1" x="5766"/>
        <item h="1" x="5765"/>
        <item h="1" x="5764"/>
        <item h="1" x="5763"/>
        <item h="1" x="5762"/>
        <item h="1" x="5761"/>
        <item h="1" x="5760"/>
        <item h="1" x="5759"/>
        <item h="1" x="5758"/>
        <item h="1" x="5757"/>
        <item h="1" x="5756"/>
        <item h="1" x="5755"/>
        <item h="1" x="5754"/>
        <item h="1" x="5753"/>
        <item h="1" x="5752"/>
        <item h="1" x="5751"/>
        <item h="1" x="5750"/>
        <item h="1" x="5749"/>
        <item h="1" x="5748"/>
        <item h="1" x="5747"/>
        <item h="1" x="5746"/>
        <item h="1" x="5745"/>
        <item h="1" x="5744"/>
        <item h="1" x="5743"/>
        <item h="1" x="5742"/>
        <item h="1" x="5741"/>
        <item h="1" x="5740"/>
        <item h="1" x="5739"/>
        <item h="1" x="5738"/>
        <item h="1" x="5737"/>
        <item h="1" x="5736"/>
        <item h="1" x="5735"/>
        <item h="1" x="5734"/>
        <item h="1" x="5733"/>
        <item h="1" x="5732"/>
        <item h="1" x="5731"/>
        <item h="1" x="5730"/>
        <item h="1" x="5729"/>
        <item h="1" x="5728"/>
        <item h="1" x="5727"/>
        <item h="1" x="5726"/>
        <item h="1" x="5725"/>
        <item h="1" x="5724"/>
        <item h="1" x="5723"/>
        <item h="1" x="5722"/>
        <item h="1" x="5721"/>
        <item h="1" x="5720"/>
        <item h="1" x="5719"/>
        <item h="1" x="5718"/>
        <item h="1" x="5717"/>
        <item h="1" x="5716"/>
        <item h="1" x="5715"/>
        <item h="1" x="5714"/>
        <item h="1" x="5713"/>
        <item h="1" x="5712"/>
        <item h="1" x="5711"/>
        <item h="1" x="5710"/>
        <item h="1" x="5709"/>
        <item h="1" x="5708"/>
        <item h="1" x="5707"/>
        <item h="1" x="5706"/>
        <item h="1" x="5705"/>
        <item h="1" x="5704"/>
        <item h="1" x="5703"/>
        <item h="1" x="5702"/>
        <item h="1" x="5701"/>
        <item h="1" x="5700"/>
        <item h="1" x="5699"/>
        <item h="1" x="5698"/>
        <item h="1" x="5697"/>
        <item h="1" x="5696"/>
        <item h="1" x="5695"/>
        <item h="1" x="5694"/>
        <item h="1" x="5693"/>
        <item h="1" x="5692"/>
        <item h="1" x="5691"/>
        <item h="1" x="5690"/>
        <item h="1" x="5689"/>
        <item h="1" x="5688"/>
        <item h="1" x="5687"/>
        <item h="1" x="5686"/>
        <item h="1" x="5685"/>
        <item h="1" x="5684"/>
        <item h="1" x="5683"/>
        <item h="1" x="5682"/>
        <item h="1" x="5681"/>
        <item h="1" x="5680"/>
        <item h="1" x="5679"/>
        <item h="1" x="5678"/>
        <item h="1" x="5677"/>
        <item h="1" x="5676"/>
        <item h="1" x="5675"/>
        <item h="1" x="5674"/>
        <item h="1" x="5673"/>
        <item h="1" x="5672"/>
        <item h="1" x="5671"/>
        <item h="1" x="5670"/>
        <item h="1" x="5669"/>
        <item h="1" x="5668"/>
        <item h="1" x="5667"/>
        <item h="1" x="5666"/>
        <item h="1" x="5665"/>
        <item h="1" x="5664"/>
        <item h="1" x="5663"/>
        <item h="1" x="5662"/>
        <item h="1" x="5661"/>
        <item h="1" x="5660"/>
        <item h="1" x="5659"/>
        <item h="1" x="5658"/>
        <item h="1" x="5657"/>
        <item h="1" x="5656"/>
        <item h="1" x="5655"/>
        <item h="1" x="5654"/>
        <item h="1" x="5653"/>
        <item h="1" x="5652"/>
        <item h="1" x="5651"/>
        <item h="1" x="5650"/>
        <item h="1" x="5649"/>
        <item h="1" x="5648"/>
        <item h="1" x="5647"/>
        <item h="1" x="5646"/>
        <item h="1" x="5645"/>
        <item h="1" x="5644"/>
        <item h="1" x="5643"/>
        <item h="1" x="5642"/>
        <item h="1" x="5641"/>
        <item h="1" x="5640"/>
        <item h="1" x="5639"/>
        <item h="1" x="5638"/>
        <item h="1" x="5637"/>
        <item h="1" x="5636"/>
        <item h="1" x="5635"/>
        <item h="1" x="5634"/>
        <item h="1" x="5633"/>
        <item h="1" x="5632"/>
        <item h="1" x="5631"/>
        <item h="1" x="5630"/>
        <item h="1" x="5629"/>
        <item h="1" x="5628"/>
        <item h="1" x="5627"/>
        <item h="1" x="5626"/>
        <item h="1" x="5625"/>
        <item h="1" x="5624"/>
        <item h="1" x="5623"/>
        <item h="1" x="5622"/>
        <item h="1" x="5621"/>
        <item h="1" x="5620"/>
        <item h="1" x="5619"/>
        <item h="1" x="5618"/>
        <item h="1" x="5617"/>
        <item h="1" x="5616"/>
        <item h="1" x="5615"/>
        <item h="1" x="5614"/>
        <item h="1" x="5613"/>
        <item h="1" x="5612"/>
        <item h="1" x="5611"/>
        <item h="1" x="5610"/>
        <item h="1" x="5609"/>
        <item h="1" x="5608"/>
        <item h="1" x="5607"/>
        <item h="1" x="5606"/>
        <item h="1" x="5605"/>
        <item h="1" x="5604"/>
        <item h="1" x="5603"/>
        <item h="1" x="5602"/>
        <item h="1" x="5601"/>
        <item h="1" x="5600"/>
        <item h="1" x="5599"/>
        <item h="1" x="5598"/>
        <item h="1" x="5597"/>
        <item h="1" x="5596"/>
        <item h="1" x="5595"/>
        <item h="1" x="5594"/>
        <item h="1" x="5593"/>
        <item h="1" x="5592"/>
        <item h="1" x="5591"/>
        <item h="1" x="5590"/>
        <item h="1" x="5589"/>
        <item h="1" x="5588"/>
        <item h="1" x="5587"/>
        <item h="1" x="5586"/>
        <item h="1" x="5585"/>
        <item h="1" x="5584"/>
        <item h="1" x="5583"/>
        <item h="1" x="5582"/>
        <item h="1" x="5581"/>
        <item h="1" x="5580"/>
        <item h="1" x="5579"/>
        <item h="1" x="5578"/>
        <item h="1" x="5577"/>
        <item h="1" x="5576"/>
        <item h="1" x="5575"/>
        <item h="1" x="5574"/>
        <item h="1" x="5573"/>
        <item h="1" x="5572"/>
        <item h="1" x="5571"/>
        <item h="1" x="5570"/>
        <item h="1" x="5569"/>
        <item h="1" x="5568"/>
        <item h="1" x="5567"/>
        <item h="1" x="5566"/>
        <item h="1" x="5565"/>
        <item h="1" x="5564"/>
        <item h="1" x="5563"/>
        <item h="1" x="5562"/>
        <item h="1" x="5561"/>
        <item h="1" x="5560"/>
        <item h="1" x="5559"/>
        <item h="1" x="5558"/>
        <item h="1" x="5557"/>
        <item h="1" x="5556"/>
        <item h="1" x="5555"/>
        <item h="1" x="5554"/>
        <item h="1" x="5553"/>
        <item h="1" x="5552"/>
        <item h="1" x="5551"/>
        <item h="1" x="5550"/>
        <item h="1" x="5549"/>
        <item h="1" x="5548"/>
        <item h="1" x="5547"/>
        <item h="1" x="5546"/>
        <item h="1" x="5545"/>
        <item h="1" x="5544"/>
        <item h="1" x="5543"/>
        <item h="1" x="5542"/>
        <item h="1" x="5541"/>
        <item h="1" x="5540"/>
        <item h="1" x="5539"/>
        <item h="1" x="5538"/>
        <item h="1" x="5537"/>
        <item h="1" x="5536"/>
        <item h="1" x="5535"/>
        <item h="1" x="5534"/>
        <item h="1" x="5533"/>
        <item h="1" x="5532"/>
        <item h="1" x="5531"/>
        <item h="1" x="5530"/>
        <item h="1" x="5529"/>
        <item h="1" x="5528"/>
        <item h="1" x="5527"/>
        <item h="1" x="5526"/>
        <item h="1" x="5525"/>
        <item h="1" x="5524"/>
        <item h="1" x="5523"/>
        <item h="1" x="5522"/>
        <item h="1" x="5521"/>
        <item h="1" x="5520"/>
        <item h="1" x="5519"/>
        <item h="1" x="5518"/>
        <item h="1" x="5517"/>
        <item h="1" x="5516"/>
        <item h="1" x="5515"/>
        <item h="1" x="5514"/>
        <item h="1" x="5513"/>
        <item h="1" x="5512"/>
        <item h="1" x="5511"/>
        <item h="1" x="5510"/>
        <item h="1" x="5509"/>
        <item h="1" x="5508"/>
        <item h="1" x="5507"/>
        <item h="1" x="5506"/>
        <item h="1" x="5505"/>
        <item h="1" x="5504"/>
        <item h="1" x="5503"/>
        <item h="1" x="5502"/>
        <item h="1" x="5501"/>
        <item h="1" x="5500"/>
        <item h="1" x="5499"/>
        <item h="1" x="5498"/>
        <item h="1" x="5497"/>
        <item h="1" x="5496"/>
        <item h="1" x="5495"/>
        <item h="1" x="5494"/>
        <item h="1" x="5493"/>
        <item h="1" x="5492"/>
        <item h="1" x="5491"/>
        <item h="1" x="5490"/>
        <item h="1" x="5489"/>
        <item h="1" x="5488"/>
        <item h="1" x="5487"/>
        <item h="1" x="5486"/>
        <item h="1" x="5485"/>
        <item h="1" x="5484"/>
        <item h="1" x="5483"/>
        <item h="1" x="5482"/>
        <item h="1" x="5481"/>
        <item h="1" x="5480"/>
        <item h="1" x="5479"/>
        <item h="1" x="5478"/>
        <item h="1" x="5477"/>
        <item h="1" x="5476"/>
        <item h="1" x="5475"/>
        <item h="1" x="5474"/>
        <item h="1" x="5473"/>
        <item h="1" x="5472"/>
        <item h="1" x="5471"/>
        <item h="1" x="5470"/>
        <item h="1" x="5469"/>
        <item h="1" x="5468"/>
        <item h="1" x="5467"/>
        <item h="1" x="5466"/>
        <item h="1" x="5465"/>
        <item h="1" x="5464"/>
        <item h="1" x="5463"/>
        <item h="1" x="5462"/>
        <item h="1" x="5461"/>
        <item h="1" x="5460"/>
        <item h="1" x="5459"/>
        <item h="1" x="5458"/>
        <item h="1" x="5457"/>
        <item h="1" x="5456"/>
        <item h="1" x="5455"/>
        <item h="1" x="5454"/>
        <item h="1" x="5453"/>
        <item h="1" x="5452"/>
        <item h="1" x="5451"/>
        <item h="1" x="5450"/>
        <item h="1" x="5449"/>
        <item h="1" x="5448"/>
        <item h="1" x="5447"/>
        <item h="1" x="5446"/>
        <item h="1" x="5445"/>
        <item h="1" x="5444"/>
        <item h="1" x="5443"/>
        <item h="1" x="5442"/>
        <item h="1" x="5441"/>
        <item h="1" x="5440"/>
        <item h="1" x="5439"/>
        <item h="1" x="5438"/>
        <item h="1" x="5437"/>
        <item h="1" x="5436"/>
        <item h="1" x="5435"/>
        <item h="1" x="5434"/>
        <item h="1" x="5433"/>
        <item h="1" x="5432"/>
        <item h="1" x="5431"/>
        <item h="1" x="5430"/>
        <item h="1" x="5429"/>
        <item h="1" x="5428"/>
        <item h="1" x="5427"/>
        <item h="1" x="5426"/>
        <item h="1" x="5425"/>
        <item h="1" x="5424"/>
        <item h="1" x="5423"/>
        <item h="1" x="5422"/>
        <item h="1" x="5421"/>
        <item h="1" x="5420"/>
        <item h="1" x="5419"/>
        <item h="1" x="5418"/>
        <item h="1" x="5417"/>
        <item h="1" x="5416"/>
        <item h="1" x="5415"/>
        <item h="1" x="5414"/>
        <item h="1" x="5413"/>
        <item h="1" x="5412"/>
        <item h="1" x="5411"/>
        <item h="1" x="5410"/>
        <item h="1" x="5409"/>
        <item h="1" x="5408"/>
        <item h="1" x="5407"/>
        <item h="1" x="5406"/>
        <item h="1" x="5405"/>
        <item h="1" x="5404"/>
        <item h="1" x="5403"/>
        <item h="1" x="5402"/>
        <item h="1" x="5401"/>
        <item h="1" x="5400"/>
        <item h="1" x="5399"/>
        <item h="1" x="5398"/>
        <item h="1" x="5397"/>
        <item h="1" x="5396"/>
        <item h="1" x="5395"/>
        <item h="1" x="5394"/>
        <item h="1" x="5393"/>
        <item h="1" x="5392"/>
        <item h="1" x="5391"/>
        <item h="1" x="5390"/>
        <item h="1" x="5389"/>
        <item h="1" x="5388"/>
        <item h="1" x="5387"/>
        <item h="1" x="5386"/>
        <item h="1" x="5385"/>
        <item h="1" x="5384"/>
        <item h="1" x="5383"/>
        <item h="1" x="5382"/>
        <item h="1" x="5381"/>
        <item h="1" x="5380"/>
        <item h="1" x="5379"/>
        <item h="1" x="5378"/>
        <item h="1" x="5377"/>
        <item h="1" x="5376"/>
        <item h="1" x="5375"/>
        <item h="1" x="5374"/>
        <item h="1" x="5373"/>
        <item h="1" x="5372"/>
        <item h="1" x="5371"/>
        <item h="1" x="5370"/>
        <item h="1" x="5369"/>
        <item h="1" x="5368"/>
        <item h="1" x="5367"/>
        <item h="1" x="5366"/>
        <item h="1" x="5365"/>
        <item h="1" x="5364"/>
        <item h="1" x="5363"/>
        <item h="1" x="5362"/>
        <item h="1" x="5361"/>
        <item h="1" x="5360"/>
        <item h="1" x="5359"/>
        <item h="1" x="5358"/>
        <item h="1" x="5357"/>
        <item h="1" x="5356"/>
        <item h="1" x="5355"/>
        <item h="1" x="5354"/>
        <item h="1" x="5353"/>
        <item h="1" x="5352"/>
        <item h="1" x="5351"/>
        <item h="1" x="5350"/>
        <item h="1" x="5349"/>
        <item h="1" x="5348"/>
        <item h="1" x="5347"/>
        <item h="1" x="5346"/>
        <item h="1" x="5345"/>
        <item h="1" x="5344"/>
        <item h="1" x="5343"/>
        <item h="1" x="5342"/>
        <item h="1" x="5341"/>
        <item h="1" x="5340"/>
        <item h="1" x="5339"/>
        <item h="1" x="5338"/>
        <item h="1" x="5337"/>
        <item h="1" x="5336"/>
        <item h="1" x="5335"/>
        <item h="1" x="5334"/>
        <item h="1" x="5333"/>
        <item h="1" x="5332"/>
        <item h="1" x="5331"/>
        <item h="1" x="5330"/>
        <item h="1" x="5329"/>
        <item h="1" x="5328"/>
        <item h="1" x="5327"/>
        <item h="1" x="5326"/>
        <item h="1" x="5325"/>
        <item h="1" x="5324"/>
        <item h="1" x="5323"/>
        <item h="1" x="5322"/>
        <item h="1" x="5321"/>
        <item h="1" x="5320"/>
        <item h="1" x="5319"/>
        <item h="1" x="5318"/>
        <item h="1" x="5317"/>
        <item h="1" x="5316"/>
        <item h="1" x="5315"/>
        <item h="1" x="5314"/>
        <item h="1" x="5313"/>
        <item h="1" x="5312"/>
        <item h="1" x="5311"/>
        <item h="1" x="5310"/>
        <item h="1" x="5309"/>
        <item h="1" x="5308"/>
        <item h="1" x="5307"/>
        <item h="1" x="5306"/>
        <item h="1" x="5305"/>
        <item h="1" x="5304"/>
        <item h="1" x="5303"/>
        <item h="1" x="5302"/>
        <item h="1" x="5301"/>
        <item h="1" x="5300"/>
        <item h="1" x="5299"/>
        <item h="1" x="5298"/>
        <item h="1" x="5297"/>
        <item h="1" x="5296"/>
        <item h="1" x="5295"/>
        <item h="1" x="5294"/>
        <item h="1" x="5293"/>
        <item h="1" x="5292"/>
        <item h="1" x="5291"/>
        <item h="1" x="5290"/>
        <item h="1" x="5289"/>
        <item h="1" x="5288"/>
        <item h="1" x="5287"/>
        <item h="1" x="5286"/>
        <item h="1" x="5285"/>
        <item h="1" x="5284"/>
        <item h="1" x="5283"/>
        <item h="1" x="5282"/>
        <item h="1" x="5281"/>
        <item h="1" x="5280"/>
        <item h="1" x="5279"/>
        <item h="1" x="5278"/>
        <item h="1" x="5277"/>
        <item h="1" x="5276"/>
        <item h="1" x="5275"/>
        <item h="1" x="5274"/>
        <item h="1" x="5273"/>
        <item h="1" x="5272"/>
        <item h="1" x="5271"/>
        <item h="1" x="5270"/>
        <item h="1" x="5269"/>
        <item h="1" x="5268"/>
        <item h="1" x="5267"/>
        <item h="1" x="5266"/>
        <item h="1" x="5265"/>
        <item h="1" x="5264"/>
        <item h="1" x="5263"/>
        <item h="1" x="5262"/>
        <item h="1" x="5261"/>
        <item h="1" x="5260"/>
        <item h="1" x="5259"/>
        <item h="1" x="5258"/>
        <item h="1" x="5257"/>
        <item h="1" x="5256"/>
        <item h="1" x="5255"/>
        <item h="1" x="5254"/>
        <item h="1" x="5253"/>
        <item h="1" x="5252"/>
        <item h="1" x="5251"/>
        <item h="1" x="5250"/>
        <item h="1" x="5249"/>
        <item h="1" x="5248"/>
        <item h="1" x="5247"/>
        <item h="1" x="5246"/>
        <item h="1" x="5245"/>
        <item h="1" x="5244"/>
        <item h="1" x="5243"/>
        <item h="1" x="5242"/>
        <item h="1" x="5241"/>
        <item h="1" x="5240"/>
        <item h="1" x="5239"/>
        <item h="1" x="5238"/>
        <item h="1" x="5237"/>
        <item h="1" x="5236"/>
        <item h="1" x="5235"/>
        <item h="1" x="5234"/>
        <item h="1" x="5233"/>
        <item h="1" x="5232"/>
        <item h="1" x="5231"/>
        <item h="1" x="5230"/>
        <item h="1" x="5229"/>
        <item h="1" x="5228"/>
        <item h="1" x="5227"/>
        <item h="1" x="5226"/>
        <item h="1" x="5225"/>
        <item h="1" x="5224"/>
        <item h="1" x="5223"/>
        <item h="1" x="5222"/>
        <item h="1" x="5221"/>
        <item h="1" x="5220"/>
        <item h="1" x="5219"/>
        <item h="1" x="5218"/>
        <item h="1" x="5217"/>
        <item h="1" x="5216"/>
        <item h="1" x="5215"/>
        <item h="1" x="5214"/>
        <item h="1" x="5213"/>
        <item h="1" x="5212"/>
        <item h="1" x="5211"/>
        <item h="1" x="5210"/>
        <item h="1" x="5209"/>
        <item h="1" x="5208"/>
        <item h="1" x="5207"/>
        <item h="1" x="5206"/>
        <item h="1" x="5205"/>
        <item h="1" x="5204"/>
        <item h="1" x="5203"/>
        <item h="1" x="5202"/>
        <item h="1" x="5201"/>
        <item h="1" x="5200"/>
        <item h="1" x="5199"/>
        <item h="1" x="5198"/>
        <item h="1" x="5197"/>
        <item h="1" x="5196"/>
        <item h="1" x="5195"/>
        <item h="1" x="5194"/>
        <item h="1" x="5193"/>
        <item h="1" x="5192"/>
        <item h="1" x="5191"/>
        <item h="1" x="5190"/>
        <item h="1" x="5189"/>
        <item h="1" x="5188"/>
        <item h="1" x="5187"/>
        <item h="1" x="5186"/>
        <item h="1" x="5185"/>
        <item h="1" x="5184"/>
        <item h="1" x="5183"/>
        <item h="1" x="5182"/>
        <item h="1" x="5181"/>
        <item h="1" x="5180"/>
        <item h="1" x="5179"/>
        <item h="1" x="5178"/>
        <item h="1" x="5177"/>
        <item h="1" x="5176"/>
        <item h="1" x="5175"/>
        <item h="1" x="5174"/>
        <item h="1" x="5173"/>
        <item h="1" x="5172"/>
        <item h="1" x="5171"/>
        <item h="1" x="5170"/>
        <item h="1" x="5169"/>
        <item h="1" x="5168"/>
        <item h="1" x="5167"/>
        <item h="1" x="5166"/>
        <item h="1" x="5165"/>
        <item h="1" x="5164"/>
        <item h="1" x="5163"/>
        <item h="1" x="5162"/>
        <item h="1" x="5161"/>
        <item h="1" x="5160"/>
        <item h="1" x="5159"/>
        <item h="1" x="5158"/>
        <item h="1" x="5157"/>
        <item h="1" x="5156"/>
        <item h="1" x="5155"/>
        <item h="1" x="5154"/>
        <item h="1" x="5153"/>
        <item h="1" x="5152"/>
        <item h="1" x="5151"/>
        <item h="1" x="5150"/>
        <item h="1" x="5149"/>
        <item h="1" x="5148"/>
        <item h="1" x="5147"/>
        <item h="1" x="5146"/>
        <item h="1" x="5145"/>
        <item h="1" x="5144"/>
        <item h="1" x="5143"/>
        <item h="1" x="5142"/>
        <item h="1" x="5141"/>
        <item h="1" x="5140"/>
        <item h="1" x="5139"/>
        <item h="1" x="5138"/>
        <item h="1" x="5137"/>
        <item h="1" x="5136"/>
        <item h="1" x="5135"/>
        <item h="1" x="5134"/>
        <item h="1" x="5133"/>
        <item h="1" x="5132"/>
        <item h="1" x="5131"/>
        <item h="1" x="5130"/>
        <item h="1" x="5129"/>
        <item h="1" x="5128"/>
        <item h="1" x="5127"/>
        <item h="1" x="5126"/>
        <item h="1" x="5125"/>
        <item h="1" x="5124"/>
        <item h="1" x="5123"/>
        <item h="1" x="5122"/>
        <item h="1" x="5121"/>
        <item h="1" x="5120"/>
        <item h="1" x="5119"/>
        <item h="1" x="5118"/>
        <item h="1" x="5117"/>
        <item h="1" x="5116"/>
        <item h="1" x="5115"/>
        <item h="1" x="5114"/>
        <item h="1" x="5113"/>
        <item h="1" x="5112"/>
        <item h="1" x="5111"/>
        <item h="1" x="5110"/>
        <item h="1" x="5109"/>
        <item h="1" x="5108"/>
        <item h="1" x="5107"/>
        <item h="1" x="5106"/>
        <item h="1" x="5105"/>
        <item h="1" x="5104"/>
        <item h="1" x="5103"/>
        <item h="1" x="5102"/>
        <item h="1" x="5101"/>
        <item h="1" x="5100"/>
        <item h="1" x="5099"/>
        <item h="1" x="5098"/>
        <item h="1" x="5097"/>
        <item h="1" x="5096"/>
        <item h="1" x="5095"/>
        <item h="1" x="5094"/>
        <item h="1" x="5093"/>
        <item h="1" x="5092"/>
        <item h="1" x="5091"/>
        <item h="1" x="5090"/>
        <item h="1" x="5089"/>
        <item h="1" x="5088"/>
        <item h="1" x="5087"/>
        <item h="1" x="5086"/>
        <item h="1" x="5085"/>
        <item h="1" x="5084"/>
        <item h="1" x="5083"/>
        <item h="1" x="5082"/>
        <item h="1" x="5081"/>
        <item h="1" x="5080"/>
        <item h="1" x="5079"/>
        <item h="1" x="5078"/>
        <item h="1" x="5077"/>
        <item h="1" x="5076"/>
        <item h="1" x="5075"/>
        <item h="1" x="5074"/>
        <item h="1" x="5073"/>
        <item h="1" x="5072"/>
        <item h="1" x="5071"/>
        <item h="1" x="5070"/>
        <item h="1" x="5069"/>
        <item h="1" x="5068"/>
        <item h="1" x="5067"/>
        <item h="1" x="5066"/>
        <item h="1" x="5065"/>
        <item h="1" x="5064"/>
        <item h="1" x="5063"/>
        <item h="1" x="5062"/>
        <item h="1" x="5061"/>
        <item h="1" x="5060"/>
        <item h="1" x="5059"/>
        <item h="1" x="5058"/>
        <item h="1" x="5057"/>
        <item h="1" x="5056"/>
        <item h="1" x="5055"/>
        <item h="1" x="5054"/>
        <item h="1" x="5053"/>
        <item h="1" x="5052"/>
        <item h="1" x="5051"/>
        <item h="1" x="5050"/>
        <item h="1" x="5049"/>
        <item h="1" x="5048"/>
        <item h="1" x="5047"/>
        <item h="1" x="5046"/>
        <item h="1" x="5045"/>
        <item h="1" x="5044"/>
        <item h="1" x="5043"/>
        <item h="1" x="5042"/>
        <item h="1" x="5041"/>
        <item h="1" x="5040"/>
        <item h="1" x="5039"/>
        <item h="1" x="5038"/>
        <item h="1" x="5037"/>
        <item h="1" x="5036"/>
        <item h="1" x="5035"/>
        <item h="1" x="5034"/>
        <item h="1" x="5033"/>
        <item h="1" x="5032"/>
        <item h="1" x="5031"/>
        <item h="1" x="5030"/>
        <item h="1" x="5029"/>
        <item h="1" x="5028"/>
        <item h="1" x="5027"/>
        <item h="1" x="5026"/>
        <item h="1" x="5025"/>
        <item h="1" x="5024"/>
        <item h="1" x="5023"/>
        <item h="1" x="5022"/>
        <item h="1" x="5021"/>
        <item h="1" x="5020"/>
        <item h="1" x="5019"/>
        <item h="1" x="5018"/>
        <item h="1" x="5017"/>
        <item h="1" x="5016"/>
        <item h="1" x="5015"/>
        <item h="1" x="5014"/>
        <item h="1" x="5013"/>
        <item h="1" x="5012"/>
        <item h="1" x="5011"/>
        <item h="1" x="5010"/>
        <item h="1" x="5009"/>
        <item h="1" x="5008"/>
        <item h="1" x="5007"/>
        <item h="1" x="5006"/>
        <item h="1" x="5005"/>
        <item h="1" x="5004"/>
        <item h="1" x="5003"/>
        <item h="1" x="5002"/>
        <item h="1" x="5001"/>
        <item h="1" x="5000"/>
        <item h="1" x="4999"/>
        <item h="1" x="4998"/>
        <item h="1" x="4997"/>
        <item h="1" x="4996"/>
        <item h="1" x="4995"/>
        <item h="1" x="4994"/>
        <item h="1" x="4993"/>
        <item h="1" x="4992"/>
        <item h="1" x="4991"/>
        <item h="1" x="4990"/>
        <item h="1" x="4989"/>
        <item h="1" x="4988"/>
        <item h="1" x="4987"/>
        <item h="1" x="4986"/>
        <item h="1" x="4985"/>
        <item h="1" x="4984"/>
        <item h="1" x="4983"/>
        <item h="1" x="4982"/>
        <item h="1" x="4981"/>
        <item h="1" x="4980"/>
        <item h="1" x="4979"/>
        <item h="1" x="4978"/>
        <item h="1" x="4977"/>
        <item h="1" x="4976"/>
        <item h="1" x="4975"/>
        <item h="1" x="4974"/>
        <item h="1" x="4973"/>
        <item h="1" x="4972"/>
        <item h="1" x="4971"/>
        <item h="1" x="4970"/>
        <item h="1" x="4969"/>
        <item h="1" x="4968"/>
        <item h="1" x="4967"/>
        <item h="1" x="4966"/>
        <item h="1" x="4965"/>
        <item h="1" x="4964"/>
        <item h="1" x="4963"/>
        <item h="1" x="4962"/>
        <item h="1" x="4961"/>
        <item h="1" x="4960"/>
        <item h="1" x="4959"/>
        <item h="1" x="4958"/>
        <item h="1" x="4957"/>
        <item h="1" x="4956"/>
        <item h="1" x="4955"/>
        <item h="1" x="4954"/>
        <item h="1" x="4953"/>
        <item h="1" x="4952"/>
        <item h="1" x="4951"/>
        <item h="1" x="4950"/>
        <item h="1" x="4949"/>
        <item h="1" x="4948"/>
        <item h="1" x="4947"/>
        <item h="1" x="4946"/>
        <item h="1" x="4945"/>
        <item h="1" x="4944"/>
        <item h="1" x="4943"/>
        <item h="1" x="4942"/>
        <item h="1" x="4941"/>
        <item h="1" x="4940"/>
        <item h="1" x="4939"/>
        <item h="1" x="4938"/>
        <item h="1" x="4937"/>
        <item h="1" x="4936"/>
        <item h="1" x="4935"/>
        <item h="1" x="4934"/>
        <item h="1" x="4933"/>
        <item h="1" x="4932"/>
        <item h="1" x="4931"/>
        <item h="1" x="4930"/>
        <item h="1" x="4929"/>
        <item h="1" x="4928"/>
        <item h="1" x="4927"/>
        <item h="1" x="4926"/>
        <item h="1" x="4925"/>
        <item h="1" x="4924"/>
        <item h="1" x="4923"/>
        <item h="1" x="4922"/>
        <item h="1" x="4921"/>
        <item h="1" x="4920"/>
        <item h="1" x="4919"/>
        <item h="1" x="4918"/>
        <item h="1" x="4917"/>
        <item h="1" x="4916"/>
        <item h="1" x="4915"/>
        <item h="1" x="4914"/>
        <item h="1" x="4913"/>
        <item h="1" x="4912"/>
        <item h="1" x="4911"/>
        <item h="1" x="4910"/>
        <item h="1" x="4909"/>
        <item h="1" x="4908"/>
        <item h="1" x="4907"/>
        <item h="1" x="4906"/>
        <item h="1" x="4905"/>
        <item h="1" x="4904"/>
        <item h="1" x="4903"/>
        <item h="1" x="4902"/>
        <item h="1" x="4901"/>
        <item h="1" x="4900"/>
        <item h="1" x="4899"/>
        <item h="1" x="4898"/>
        <item h="1" x="4897"/>
        <item h="1" x="4896"/>
        <item h="1" x="4895"/>
        <item h="1" x="4894"/>
        <item h="1" x="4893"/>
        <item h="1" x="4892"/>
        <item h="1" x="4891"/>
        <item h="1" x="4890"/>
        <item h="1" x="4889"/>
        <item h="1" x="4888"/>
        <item h="1" x="4887"/>
        <item h="1" x="4886"/>
        <item h="1" x="4885"/>
        <item h="1" x="4884"/>
        <item h="1" x="4883"/>
        <item h="1" x="4882"/>
        <item h="1" x="4881"/>
        <item h="1" x="4880"/>
        <item h="1" x="4879"/>
        <item h="1" x="4878"/>
        <item h="1" x="4877"/>
        <item h="1" x="4876"/>
        <item h="1" x="4875"/>
        <item h="1" x="4874"/>
        <item h="1" x="4873"/>
        <item h="1" x="4872"/>
        <item h="1" x="4871"/>
        <item h="1" x="4870"/>
        <item h="1" x="4869"/>
        <item h="1" x="4868"/>
        <item h="1" x="4867"/>
        <item h="1" x="4866"/>
        <item h="1" x="4865"/>
        <item h="1" x="4864"/>
        <item h="1" x="4863"/>
        <item h="1" x="4862"/>
        <item h="1" x="4861"/>
        <item h="1" x="4860"/>
        <item h="1" x="4859"/>
        <item h="1" x="4858"/>
        <item h="1" x="4857"/>
        <item h="1" x="4856"/>
        <item h="1" x="4855"/>
        <item h="1" x="4854"/>
        <item h="1" x="4853"/>
        <item h="1" x="4852"/>
        <item h="1" x="4851"/>
        <item h="1" x="4850"/>
        <item h="1" x="4849"/>
        <item h="1" x="4848"/>
        <item h="1" x="4847"/>
        <item h="1" x="4846"/>
        <item h="1" x="4845"/>
        <item h="1" x="4844"/>
        <item h="1" x="4843"/>
        <item h="1" x="4842"/>
        <item h="1" x="4841"/>
        <item h="1" x="4840"/>
        <item h="1" x="4839"/>
        <item h="1" x="4838"/>
        <item h="1" x="4837"/>
        <item h="1" x="4836"/>
        <item h="1" x="4835"/>
        <item h="1" x="4834"/>
        <item h="1" x="4833"/>
        <item h="1" x="4832"/>
        <item h="1" x="4831"/>
        <item h="1" x="4830"/>
        <item h="1" x="4829"/>
        <item h="1" x="4828"/>
        <item h="1" x="4827"/>
        <item h="1" x="4826"/>
        <item h="1" x="4825"/>
        <item h="1" x="4824"/>
        <item h="1" x="4823"/>
        <item h="1" x="4822"/>
        <item h="1" x="4821"/>
        <item h="1" x="4820"/>
        <item h="1" x="4819"/>
        <item h="1" x="4818"/>
        <item h="1" x="4817"/>
        <item h="1" x="4816"/>
        <item h="1" x="4815"/>
        <item h="1" x="4814"/>
        <item h="1" x="4813"/>
        <item h="1" x="4812"/>
        <item h="1" x="4811"/>
        <item h="1" x="4810"/>
        <item h="1" x="4809"/>
        <item h="1" x="4808"/>
        <item h="1" x="4807"/>
        <item h="1" x="4806"/>
        <item h="1" x="4805"/>
        <item h="1" x="4804"/>
        <item h="1" x="4803"/>
        <item h="1" x="4802"/>
        <item h="1" x="4801"/>
        <item h="1" x="4800"/>
        <item h="1" x="4799"/>
        <item h="1" x="4798"/>
        <item h="1" x="4797"/>
        <item h="1" x="4796"/>
        <item h="1" x="4795"/>
        <item h="1" x="4794"/>
        <item h="1" x="4793"/>
        <item h="1" x="4792"/>
        <item h="1" x="4791"/>
        <item h="1" x="4790"/>
        <item h="1" x="4789"/>
        <item h="1" x="4788"/>
        <item h="1" x="4787"/>
        <item h="1" x="4786"/>
        <item h="1" x="4785"/>
        <item h="1" x="4784"/>
        <item h="1" x="4783"/>
        <item h="1" x="4782"/>
        <item h="1" x="4781"/>
        <item h="1" x="4780"/>
        <item h="1" x="4779"/>
        <item h="1" x="4778"/>
        <item h="1" x="4777"/>
        <item h="1" x="4776"/>
        <item h="1" x="4775"/>
        <item h="1" x="4774"/>
        <item h="1" x="4773"/>
        <item h="1" x="4772"/>
        <item h="1" x="4771"/>
        <item h="1" x="4770"/>
        <item h="1" x="4769"/>
        <item h="1" x="4768"/>
        <item h="1" x="4767"/>
        <item h="1" x="4766"/>
        <item h="1" x="4765"/>
        <item h="1" x="4764"/>
        <item h="1" x="4763"/>
        <item h="1" x="4762"/>
        <item h="1" x="4761"/>
        <item h="1" x="4760"/>
        <item h="1" x="4759"/>
        <item h="1" x="4758"/>
        <item h="1" x="4757"/>
        <item h="1" x="4756"/>
        <item h="1" x="4755"/>
        <item h="1" x="4754"/>
        <item h="1" x="4753"/>
        <item h="1" x="4752"/>
        <item h="1" x="4751"/>
        <item h="1" x="4750"/>
        <item h="1" x="4749"/>
        <item h="1" x="4748"/>
        <item h="1" x="4747"/>
        <item h="1" x="4746"/>
        <item h="1" x="4745"/>
        <item h="1" x="4744"/>
        <item h="1" x="4743"/>
        <item h="1" x="4742"/>
        <item h="1" x="4741"/>
        <item h="1" x="4740"/>
        <item h="1" x="4739"/>
        <item h="1" x="4738"/>
        <item h="1" x="4737"/>
        <item h="1" x="4736"/>
        <item h="1" x="4735"/>
        <item h="1" x="4734"/>
        <item h="1" x="4733"/>
        <item h="1" x="4732"/>
        <item h="1" x="4731"/>
        <item h="1" x="4730"/>
        <item h="1" x="4729"/>
        <item h="1" x="4728"/>
        <item h="1" x="4727"/>
        <item h="1" x="4726"/>
        <item h="1" x="4725"/>
        <item h="1" x="4724"/>
        <item h="1" x="4723"/>
        <item h="1" x="4722"/>
        <item h="1" x="4721"/>
        <item h="1" x="4720"/>
        <item h="1" x="4719"/>
        <item h="1" x="4718"/>
        <item h="1" x="4717"/>
        <item h="1" x="4716"/>
        <item h="1" x="4715"/>
        <item h="1" x="4714"/>
        <item h="1" x="4713"/>
        <item h="1" x="4712"/>
        <item h="1" x="4711"/>
        <item h="1" x="4710"/>
        <item h="1" x="4709"/>
        <item h="1" x="4708"/>
        <item h="1" x="4707"/>
        <item h="1" x="4706"/>
        <item h="1" x="4705"/>
        <item h="1" x="4704"/>
        <item h="1" x="4703"/>
        <item h="1" x="4702"/>
        <item h="1" x="4701"/>
        <item h="1" x="4700"/>
        <item h="1" x="4699"/>
        <item h="1" x="4698"/>
        <item h="1" x="4697"/>
        <item h="1" x="4696"/>
        <item h="1" x="4695"/>
        <item h="1" x="4694"/>
        <item h="1" x="4693"/>
        <item h="1" x="4692"/>
        <item h="1" x="4691"/>
        <item h="1" x="4690"/>
        <item h="1" x="4689"/>
        <item h="1" x="4688"/>
        <item h="1" x="4687"/>
        <item h="1" x="4686"/>
        <item h="1" x="4685"/>
        <item h="1" x="4684"/>
        <item h="1" x="4683"/>
        <item h="1" x="4682"/>
        <item h="1" x="4681"/>
        <item h="1" x="4680"/>
        <item h="1" x="4679"/>
        <item h="1" x="4678"/>
        <item h="1" x="4677"/>
        <item h="1" x="4676"/>
        <item h="1" x="4675"/>
        <item h="1" x="4674"/>
        <item h="1" x="4673"/>
        <item h="1" x="4672"/>
        <item h="1" x="4671"/>
        <item h="1" x="4670"/>
        <item h="1" x="4669"/>
        <item h="1" x="4668"/>
        <item h="1" x="4667"/>
        <item h="1" x="4666"/>
        <item h="1" x="4665"/>
        <item h="1" x="4664"/>
        <item h="1" x="4663"/>
        <item h="1" x="4662"/>
        <item h="1" x="4661"/>
        <item h="1" x="4660"/>
        <item h="1" x="4659"/>
        <item h="1" x="4658"/>
        <item h="1" x="4657"/>
        <item h="1" x="4656"/>
        <item h="1" x="4655"/>
        <item h="1" x="4654"/>
        <item h="1" x="4653"/>
        <item h="1" x="4652"/>
        <item h="1" x="4651"/>
        <item h="1" x="4650"/>
        <item h="1" x="4649"/>
        <item h="1" x="4648"/>
        <item h="1" x="4647"/>
        <item h="1" x="4646"/>
        <item h="1" x="4645"/>
        <item h="1" x="4644"/>
        <item h="1" x="4643"/>
        <item h="1" x="4642"/>
        <item h="1" x="4641"/>
        <item h="1" x="4640"/>
        <item h="1" x="4639"/>
        <item h="1" x="4638"/>
        <item h="1" x="4637"/>
        <item h="1" x="4636"/>
        <item h="1" x="4635"/>
        <item h="1" x="4634"/>
        <item h="1" x="4633"/>
        <item h="1" x="4632"/>
        <item h="1" x="4631"/>
        <item h="1" x="4630"/>
        <item h="1" x="4629"/>
        <item h="1" x="4628"/>
        <item h="1" x="4627"/>
        <item h="1" x="4626"/>
        <item h="1" x="4625"/>
        <item h="1" x="4624"/>
        <item h="1" x="4623"/>
        <item h="1" x="4622"/>
        <item h="1" x="4621"/>
        <item h="1" x="4620"/>
        <item h="1" x="4619"/>
        <item h="1" x="4618"/>
        <item h="1" x="4617"/>
        <item h="1" x="4616"/>
        <item h="1" x="4615"/>
        <item h="1" x="4614"/>
        <item h="1" x="4613"/>
        <item h="1" x="4612"/>
        <item h="1" x="4611"/>
        <item h="1" x="4610"/>
        <item h="1" x="4609"/>
        <item h="1" x="4608"/>
        <item h="1" x="4607"/>
        <item h="1" x="4606"/>
        <item h="1" x="4605"/>
        <item h="1" x="4604"/>
        <item h="1" x="4603"/>
        <item h="1" x="4602"/>
        <item h="1" x="4601"/>
        <item h="1" x="4600"/>
        <item h="1" x="4599"/>
        <item h="1" x="4598"/>
        <item h="1" x="4597"/>
        <item h="1" x="4596"/>
        <item h="1" x="4595"/>
        <item h="1" x="4594"/>
        <item h="1" x="4593"/>
        <item h="1" x="4592"/>
        <item h="1" x="4591"/>
        <item h="1" x="4590"/>
        <item h="1" x="4589"/>
        <item h="1" x="4588"/>
        <item h="1" x="4587"/>
        <item h="1" x="4586"/>
        <item h="1" x="4585"/>
        <item h="1" x="4584"/>
        <item h="1" x="4583"/>
        <item h="1" x="4582"/>
        <item h="1" x="4581"/>
        <item h="1" x="4580"/>
        <item h="1" x="4579"/>
        <item h="1" x="4578"/>
        <item h="1" x="4577"/>
        <item h="1" x="4576"/>
        <item h="1" x="4575"/>
        <item h="1" x="4574"/>
        <item h="1" x="4573"/>
        <item h="1" x="4572"/>
        <item h="1" x="4571"/>
        <item h="1" x="4570"/>
        <item h="1" x="4569"/>
        <item h="1" x="4568"/>
        <item h="1" x="4567"/>
        <item h="1" x="4566"/>
        <item h="1" x="4565"/>
        <item h="1" x="4564"/>
        <item h="1" x="4563"/>
        <item h="1" x="4562"/>
        <item h="1" x="4561"/>
        <item h="1" x="4560"/>
        <item h="1" x="4559"/>
        <item h="1" x="4558"/>
        <item h="1" x="4557"/>
        <item h="1" x="4556"/>
        <item h="1" x="4555"/>
        <item h="1" x="4554"/>
        <item h="1" x="4553"/>
        <item h="1" x="4552"/>
        <item h="1" x="4551"/>
        <item h="1" x="4550"/>
        <item h="1" x="4549"/>
        <item h="1" x="4548"/>
        <item h="1" x="4547"/>
        <item h="1" x="4546"/>
        <item h="1" x="4545"/>
        <item h="1" x="4544"/>
        <item h="1" x="4543"/>
        <item h="1" x="4542"/>
        <item h="1" x="4541"/>
        <item h="1" x="4540"/>
        <item h="1" x="4539"/>
        <item h="1" x="4538"/>
        <item h="1" x="4537"/>
        <item h="1" x="4536"/>
        <item h="1" x="4535"/>
        <item h="1" x="4534"/>
        <item h="1" x="4533"/>
        <item h="1" x="4532"/>
        <item h="1" x="4531"/>
        <item h="1" x="4530"/>
        <item h="1" x="4529"/>
        <item h="1" x="4528"/>
        <item h="1" x="4527"/>
        <item h="1" x="4526"/>
        <item h="1" x="4525"/>
        <item h="1" x="4524"/>
        <item h="1" x="4523"/>
        <item h="1" x="4522"/>
        <item h="1" x="4521"/>
        <item h="1" x="4520"/>
        <item h="1" x="4519"/>
        <item h="1" x="4518"/>
        <item h="1" x="4517"/>
        <item h="1" x="4516"/>
        <item h="1" x="4515"/>
        <item h="1" x="4514"/>
        <item h="1" x="4513"/>
        <item h="1" x="4512"/>
        <item h="1" x="4511"/>
        <item h="1" x="4510"/>
        <item h="1" x="4509"/>
        <item h="1" x="4508"/>
        <item h="1" x="4507"/>
        <item h="1" x="4506"/>
        <item h="1" x="4505"/>
        <item h="1" x="4504"/>
        <item h="1" x="4503"/>
        <item h="1" x="4502"/>
        <item h="1" x="4501"/>
        <item h="1" x="4500"/>
        <item h="1" x="4499"/>
        <item h="1" x="4498"/>
        <item h="1" x="4497"/>
        <item h="1" x="4496"/>
        <item h="1" x="4495"/>
        <item h="1" x="4494"/>
        <item h="1" x="4493"/>
        <item h="1" x="4492"/>
        <item h="1" x="4491"/>
        <item h="1" x="4490"/>
        <item h="1" x="4489"/>
        <item h="1" x="4488"/>
        <item h="1" x="4487"/>
        <item h="1" x="4486"/>
        <item h="1" x="4485"/>
        <item h="1" x="4484"/>
        <item h="1" x="4483"/>
        <item h="1" x="4482"/>
        <item h="1" x="4481"/>
        <item h="1" x="4480"/>
        <item h="1" x="4479"/>
        <item h="1" x="4478"/>
        <item h="1" x="4477"/>
        <item h="1" x="4476"/>
        <item h="1" x="4475"/>
        <item h="1" x="4474"/>
        <item h="1" x="4473"/>
        <item h="1" x="4472"/>
        <item h="1" x="4471"/>
        <item h="1" x="4470"/>
        <item h="1" x="4469"/>
        <item h="1" x="4468"/>
        <item h="1" x="4467"/>
        <item h="1" x="4466"/>
        <item h="1" x="4465"/>
        <item h="1" x="4464"/>
        <item h="1" x="4463"/>
        <item h="1" x="4462"/>
        <item h="1" x="4461"/>
        <item h="1" x="4460"/>
        <item h="1" x="4459"/>
        <item h="1" x="4458"/>
        <item h="1" x="4457"/>
        <item h="1" x="4456"/>
        <item h="1" x="4455"/>
        <item h="1" x="4454"/>
        <item h="1" x="4453"/>
        <item h="1" x="4452"/>
        <item h="1" x="4451"/>
        <item h="1" x="4450"/>
        <item h="1" x="4449"/>
        <item h="1" x="4448"/>
        <item h="1" x="4447"/>
        <item h="1" x="4446"/>
        <item h="1" x="4445"/>
        <item h="1" x="4444"/>
        <item h="1" x="4443"/>
        <item h="1" x="4442"/>
        <item h="1" x="4441"/>
        <item h="1" x="4440"/>
        <item h="1" x="4439"/>
        <item h="1" x="4438"/>
        <item h="1" x="4437"/>
        <item h="1" x="4436"/>
        <item h="1" x="4435"/>
        <item h="1" x="4434"/>
        <item h="1" x="4433"/>
        <item h="1" x="4432"/>
        <item h="1" x="4431"/>
        <item h="1" x="4430"/>
        <item h="1" x="4429"/>
        <item h="1" x="4428"/>
        <item h="1" x="4427"/>
        <item h="1" x="4426"/>
        <item h="1" x="4425"/>
        <item h="1" x="4424"/>
        <item h="1" x="4423"/>
        <item h="1" x="4422"/>
        <item h="1" x="4421"/>
        <item h="1" x="4420"/>
        <item h="1" x="4419"/>
        <item h="1" x="4418"/>
        <item h="1" x="4417"/>
        <item h="1" x="4416"/>
        <item h="1" x="4415"/>
        <item h="1" x="4414"/>
        <item h="1" x="4413"/>
        <item h="1" x="4412"/>
        <item h="1" x="4411"/>
        <item h="1" x="4410"/>
        <item h="1" x="4409"/>
        <item h="1" x="4408"/>
        <item h="1" x="4407"/>
        <item h="1" x="4406"/>
        <item h="1" x="4405"/>
        <item h="1" x="4404"/>
        <item h="1" x="4403"/>
        <item h="1" x="4402"/>
        <item h="1" x="4401"/>
        <item h="1" x="4400"/>
        <item h="1" x="4399"/>
        <item h="1" x="4398"/>
        <item h="1" x="4397"/>
        <item h="1" x="4396"/>
        <item h="1" x="4395"/>
        <item h="1" x="4394"/>
        <item h="1" x="4393"/>
        <item h="1" x="4392"/>
        <item h="1" x="4391"/>
        <item h="1" x="4390"/>
        <item h="1" x="4389"/>
        <item h="1" x="4388"/>
        <item h="1" x="4387"/>
        <item h="1" x="4386"/>
        <item h="1" x="4385"/>
        <item h="1" x="4384"/>
        <item h="1" x="4383"/>
        <item h="1" x="4382"/>
        <item h="1" x="4381"/>
        <item h="1" x="4380"/>
        <item h="1" x="4379"/>
        <item h="1" x="4378"/>
        <item h="1" x="4377"/>
        <item h="1" x="4376"/>
        <item h="1" x="4375"/>
        <item h="1" x="4374"/>
        <item h="1" x="4373"/>
        <item h="1" x="4372"/>
        <item h="1" x="4371"/>
        <item h="1" x="4370"/>
        <item h="1" x="4369"/>
        <item h="1" x="4368"/>
        <item h="1" x="4367"/>
        <item h="1" x="4366"/>
        <item h="1" x="4365"/>
        <item h="1" x="4364"/>
        <item h="1" x="4363"/>
        <item h="1" x="4362"/>
        <item h="1" x="4361"/>
        <item h="1" x="4360"/>
        <item h="1" x="4359"/>
        <item h="1" x="4358"/>
        <item h="1" x="4357"/>
        <item h="1" x="4356"/>
        <item h="1" x="4355"/>
        <item h="1" x="4354"/>
        <item h="1" x="4353"/>
        <item h="1" x="4352"/>
        <item h="1" x="4351"/>
        <item h="1" x="4350"/>
        <item h="1" x="4349"/>
        <item h="1" x="4348"/>
        <item h="1" x="4347"/>
        <item h="1" x="4346"/>
        <item h="1" x="4345"/>
        <item h="1" x="4344"/>
        <item h="1" x="4343"/>
        <item h="1" x="4342"/>
        <item h="1" x="4341"/>
        <item h="1" x="4340"/>
        <item h="1" x="4339"/>
        <item h="1" x="4338"/>
        <item h="1" x="4337"/>
        <item h="1" x="4336"/>
        <item h="1" x="4335"/>
        <item h="1" x="4334"/>
        <item h="1" x="4333"/>
        <item h="1" x="4332"/>
        <item h="1" x="4331"/>
        <item h="1" x="4330"/>
        <item h="1" x="4329"/>
        <item h="1" x="4328"/>
        <item h="1" x="4327"/>
        <item h="1" x="4326"/>
        <item h="1" x="4325"/>
        <item h="1" x="4324"/>
        <item h="1" x="4323"/>
        <item h="1" x="4322"/>
        <item h="1" x="4321"/>
        <item h="1" x="4320"/>
        <item h="1" x="4319"/>
        <item h="1" x="4318"/>
        <item h="1" x="4317"/>
        <item h="1" x="4316"/>
        <item h="1" x="4315"/>
        <item h="1" x="4314"/>
        <item h="1" x="4313"/>
        <item h="1" x="4312"/>
        <item h="1" x="4311"/>
        <item h="1" x="4310"/>
        <item h="1" x="4309"/>
        <item h="1" x="4308"/>
        <item h="1" x="4307"/>
        <item h="1" x="4306"/>
        <item h="1" x="4305"/>
        <item h="1" x="4304"/>
        <item h="1" x="4303"/>
        <item h="1" x="4302"/>
        <item h="1" x="4301"/>
        <item h="1" x="4300"/>
        <item h="1" x="4299"/>
        <item h="1" x="4298"/>
        <item h="1" x="4297"/>
        <item h="1" x="4296"/>
        <item h="1" x="4295"/>
        <item h="1" x="4294"/>
        <item h="1" x="4293"/>
        <item h="1" x="4292"/>
        <item h="1" x="4291"/>
        <item h="1" x="4290"/>
        <item h="1" x="4289"/>
        <item h="1" x="4288"/>
        <item h="1" x="4287"/>
        <item h="1" x="4286"/>
        <item h="1" x="4285"/>
        <item h="1" x="4284"/>
        <item h="1" x="4283"/>
        <item h="1" x="4282"/>
        <item h="1" x="4281"/>
        <item h="1" x="4280"/>
        <item h="1" x="4279"/>
        <item h="1" x="4278"/>
        <item h="1" x="4277"/>
        <item h="1" x="4276"/>
        <item h="1" x="4275"/>
        <item h="1" x="4274"/>
        <item h="1" x="4273"/>
        <item h="1" x="4272"/>
        <item h="1" x="4271"/>
        <item h="1" x="4270"/>
        <item h="1" x="4269"/>
        <item h="1" x="4268"/>
        <item h="1" x="4267"/>
        <item h="1" x="4266"/>
        <item h="1" x="4265"/>
        <item h="1" x="4264"/>
        <item h="1" x="4263"/>
        <item h="1" x="4262"/>
        <item h="1" x="4261"/>
        <item h="1" x="4260"/>
        <item h="1" x="4259"/>
        <item h="1" x="4258"/>
        <item h="1" x="4257"/>
        <item h="1" x="4256"/>
        <item h="1" x="4255"/>
        <item h="1" x="4254"/>
        <item h="1" x="4253"/>
        <item h="1" x="4252"/>
        <item h="1" x="4251"/>
        <item h="1" x="4250"/>
        <item h="1" x="4249"/>
        <item h="1" x="4248"/>
        <item h="1" x="4247"/>
        <item h="1" x="4246"/>
        <item h="1" x="4245"/>
        <item h="1" x="4244"/>
        <item h="1" x="4243"/>
        <item h="1" x="4242"/>
        <item h="1" x="4241"/>
        <item h="1" x="4240"/>
        <item h="1" x="4239"/>
        <item h="1" x="4238"/>
        <item h="1" x="4237"/>
        <item h="1" x="4236"/>
        <item h="1" x="4235"/>
        <item h="1" x="4234"/>
        <item h="1" x="4233"/>
        <item h="1" x="4232"/>
        <item h="1" x="4231"/>
        <item h="1" x="4230"/>
        <item h="1" x="4229"/>
        <item h="1" x="4228"/>
        <item h="1" x="4227"/>
        <item h="1" x="4226"/>
        <item h="1" x="4225"/>
        <item h="1" x="4224"/>
        <item h="1" x="4223"/>
        <item h="1" x="4222"/>
        <item h="1" x="4221"/>
        <item h="1" x="4220"/>
        <item h="1" x="4219"/>
        <item h="1" x="4218"/>
        <item h="1" x="4217"/>
        <item h="1" x="4216"/>
        <item h="1" x="4215"/>
        <item h="1" x="4214"/>
        <item h="1" x="4213"/>
        <item h="1" x="4212"/>
        <item h="1" x="4211"/>
        <item h="1" x="4210"/>
        <item h="1" x="4209"/>
        <item h="1" x="4208"/>
        <item h="1" x="4207"/>
        <item h="1" x="4206"/>
        <item h="1" x="4205"/>
        <item h="1" x="4204"/>
        <item h="1" x="4203"/>
        <item h="1" x="4202"/>
        <item h="1" x="4201"/>
        <item h="1" x="4200"/>
        <item h="1" x="4199"/>
        <item h="1" x="4198"/>
        <item h="1" x="4197"/>
        <item h="1" x="4196"/>
        <item h="1" x="4195"/>
        <item h="1" x="4194"/>
        <item h="1" x="4193"/>
        <item h="1" x="4192"/>
        <item h="1" x="4191"/>
        <item h="1" x="4190"/>
        <item h="1" x="4189"/>
        <item h="1" x="4188"/>
        <item h="1" x="4187"/>
        <item h="1" x="4186"/>
        <item h="1" x="4185"/>
        <item h="1" x="4184"/>
        <item h="1" x="4183"/>
        <item h="1" x="4182"/>
        <item h="1" x="4181"/>
        <item h="1" x="4180"/>
        <item h="1" x="4179"/>
        <item h="1" x="4178"/>
        <item h="1" x="4177"/>
        <item h="1" x="4176"/>
        <item h="1" x="4175"/>
        <item h="1" x="4174"/>
        <item h="1" x="4173"/>
        <item h="1" x="4172"/>
        <item h="1" x="4171"/>
        <item h="1" x="4170"/>
        <item h="1" x="4169"/>
        <item h="1" x="4168"/>
        <item h="1" x="4167"/>
        <item h="1" x="4166"/>
        <item h="1" x="4165"/>
        <item h="1" x="4164"/>
        <item h="1" x="4163"/>
        <item h="1" x="4162"/>
        <item h="1" x="4161"/>
        <item h="1" x="4160"/>
        <item h="1" x="4159"/>
        <item h="1" x="4158"/>
        <item h="1" x="4157"/>
        <item h="1" x="4156"/>
        <item h="1" x="4155"/>
        <item h="1" x="4154"/>
        <item h="1" x="4153"/>
        <item h="1" x="4152"/>
        <item h="1" x="4151"/>
        <item h="1" x="4150"/>
        <item h="1" x="4149"/>
        <item h="1" x="4148"/>
        <item h="1" x="4147"/>
        <item h="1" x="4146"/>
        <item h="1" x="4145"/>
        <item h="1" x="4144"/>
        <item h="1" x="4143"/>
        <item h="1" x="4142"/>
        <item h="1" x="4141"/>
        <item h="1" x="4140"/>
        <item h="1" x="4139"/>
        <item h="1" x="4138"/>
        <item h="1" x="4137"/>
        <item h="1" x="4136"/>
        <item h="1" x="4135"/>
        <item h="1" x="4134"/>
        <item h="1" x="4133"/>
        <item h="1" x="4132"/>
        <item h="1" x="4131"/>
        <item h="1" x="4130"/>
        <item h="1" x="4129"/>
        <item h="1" x="4128"/>
        <item h="1" x="4127"/>
        <item h="1" x="4126"/>
        <item h="1" x="4125"/>
        <item h="1" x="4124"/>
        <item h="1" x="4123"/>
        <item h="1" x="4122"/>
        <item h="1" x="4121"/>
        <item h="1" x="4120"/>
        <item h="1" x="4119"/>
        <item h="1" x="4118"/>
        <item h="1" x="4117"/>
        <item h="1" x="4116"/>
        <item h="1" x="4115"/>
        <item h="1" x="4114"/>
        <item h="1" x="4113"/>
        <item h="1" x="4112"/>
        <item h="1" x="4111"/>
        <item h="1" x="4110"/>
        <item h="1" x="4109"/>
        <item h="1" x="4108"/>
        <item h="1" x="4107"/>
        <item h="1" x="4106"/>
        <item h="1" x="4105"/>
        <item h="1" x="4104"/>
        <item h="1" x="4103"/>
        <item h="1" x="4102"/>
        <item h="1" x="4101"/>
        <item h="1" x="4100"/>
        <item h="1" x="4099"/>
        <item h="1" x="4098"/>
        <item h="1" x="4097"/>
        <item h="1" x="4096"/>
        <item h="1" x="4095"/>
        <item h="1" x="4094"/>
        <item h="1" x="4093"/>
        <item h="1" x="4092"/>
        <item h="1" x="4091"/>
        <item h="1" x="4090"/>
        <item h="1" x="4089"/>
        <item h="1" x="4088"/>
        <item h="1" x="4087"/>
        <item h="1" x="4086"/>
        <item h="1" x="4085"/>
        <item h="1" x="4084"/>
        <item h="1" x="4083"/>
        <item h="1" x="4082"/>
        <item h="1" x="4081"/>
        <item h="1" x="4080"/>
        <item h="1" x="4079"/>
        <item h="1" x="4078"/>
        <item h="1" x="4077"/>
        <item h="1" x="4076"/>
        <item h="1" x="4075"/>
        <item h="1" x="4074"/>
        <item h="1" x="4073"/>
        <item h="1" x="4072"/>
        <item h="1" x="4071"/>
        <item h="1" x="4070"/>
        <item h="1" x="4069"/>
        <item h="1" x="4068"/>
        <item h="1" x="4067"/>
        <item h="1" x="4066"/>
        <item h="1" x="4065"/>
        <item h="1" x="4064"/>
        <item h="1" x="4063"/>
        <item h="1" x="4062"/>
        <item h="1" x="4061"/>
        <item h="1" x="4060"/>
        <item h="1" x="4059"/>
        <item h="1" x="4058"/>
        <item h="1" x="4057"/>
        <item h="1" x="4056"/>
        <item h="1" x="4055"/>
        <item h="1" x="4054"/>
        <item h="1" x="4053"/>
        <item h="1" x="4052"/>
        <item h="1" x="4051"/>
        <item h="1" x="4050"/>
        <item h="1" x="4049"/>
        <item h="1" x="4048"/>
        <item h="1" x="4047"/>
        <item h="1" x="4046"/>
        <item h="1" x="4045"/>
        <item h="1" x="4044"/>
        <item h="1" x="4043"/>
        <item h="1" x="4042"/>
        <item h="1" x="4041"/>
        <item h="1" x="4040"/>
        <item h="1" x="4039"/>
        <item h="1" x="4038"/>
        <item h="1" x="4037"/>
        <item h="1" x="4036"/>
        <item h="1" x="4035"/>
        <item h="1" x="4034"/>
        <item h="1" x="4033"/>
        <item h="1" x="4032"/>
        <item h="1" x="4031"/>
        <item h="1" x="4030"/>
        <item h="1" x="4029"/>
        <item h="1" x="4028"/>
        <item h="1" x="4027"/>
        <item h="1" x="4026"/>
        <item h="1" x="4025"/>
        <item h="1" x="4024"/>
        <item h="1" x="4023"/>
        <item h="1" x="4022"/>
        <item h="1" x="4021"/>
        <item h="1" x="4020"/>
        <item h="1" x="4019"/>
        <item h="1" x="4018"/>
        <item h="1" x="4017"/>
        <item h="1" x="4016"/>
        <item h="1" x="4015"/>
        <item h="1" x="4014"/>
        <item h="1" x="4013"/>
        <item h="1" x="4012"/>
        <item h="1" x="4011"/>
        <item h="1" x="4010"/>
        <item h="1" x="4009"/>
        <item h="1" x="4008"/>
        <item h="1" x="4007"/>
        <item h="1" x="4006"/>
        <item h="1" x="4005"/>
        <item h="1" x="4004"/>
        <item h="1" x="4003"/>
        <item h="1" x="4002"/>
        <item h="1" x="4001"/>
        <item h="1" x="4000"/>
        <item h="1" x="3999"/>
        <item h="1" x="3998"/>
        <item h="1" x="3997"/>
        <item h="1" x="3996"/>
        <item h="1" x="3995"/>
        <item h="1" x="3994"/>
        <item h="1" x="3993"/>
        <item h="1" x="3992"/>
        <item h="1" x="3991"/>
        <item h="1" x="3990"/>
        <item h="1" x="3989"/>
        <item h="1" x="3988"/>
        <item h="1" x="3987"/>
        <item h="1" x="3986"/>
        <item h="1" x="3985"/>
        <item h="1" x="3984"/>
        <item h="1" x="3983"/>
        <item h="1" x="3982"/>
        <item h="1" x="3981"/>
        <item h="1" x="3980"/>
        <item h="1" x="3979"/>
        <item h="1" x="3978"/>
        <item h="1" x="3977"/>
        <item h="1" x="3976"/>
        <item h="1" x="3975"/>
        <item h="1" x="3974"/>
        <item h="1" x="3973"/>
        <item h="1" x="3972"/>
        <item h="1" x="3971"/>
        <item h="1" x="3970"/>
        <item h="1" x="3969"/>
        <item h="1" x="3968"/>
        <item h="1" x="3967"/>
        <item h="1" x="3966"/>
        <item h="1" x="3965"/>
        <item h="1" x="3964"/>
        <item h="1" x="3963"/>
        <item h="1" x="3962"/>
        <item h="1" x="3961"/>
        <item h="1" x="3960"/>
        <item h="1" x="3959"/>
        <item h="1" x="3958"/>
        <item h="1" x="3957"/>
        <item h="1" x="3956"/>
        <item h="1" x="3955"/>
        <item h="1" x="3954"/>
        <item h="1" x="3953"/>
        <item h="1" x="3952"/>
        <item h="1" x="3951"/>
        <item h="1" x="3950"/>
        <item h="1" x="3949"/>
        <item h="1" x="3948"/>
        <item h="1" x="3947"/>
        <item h="1" x="3946"/>
        <item h="1" x="3945"/>
        <item h="1" x="3944"/>
        <item h="1" x="3943"/>
        <item h="1" x="3942"/>
        <item h="1" x="3941"/>
        <item h="1" x="3940"/>
        <item h="1" x="3939"/>
        <item h="1" x="3938"/>
        <item h="1" x="3937"/>
        <item h="1" x="3936"/>
        <item h="1" x="3935"/>
        <item h="1" x="3934"/>
        <item h="1" x="3933"/>
        <item h="1" x="3932"/>
        <item h="1" x="3931"/>
        <item h="1" x="3930"/>
        <item h="1" x="3929"/>
        <item h="1" x="3928"/>
        <item h="1" x="3927"/>
        <item h="1" x="3926"/>
        <item h="1" x="3925"/>
        <item h="1" x="3924"/>
        <item h="1" x="3923"/>
        <item h="1" x="3922"/>
        <item h="1" x="3921"/>
        <item h="1" x="3920"/>
        <item h="1" x="3919"/>
        <item h="1" x="3918"/>
        <item h="1" x="3917"/>
        <item h="1" x="3916"/>
        <item h="1" x="3915"/>
        <item h="1" x="3914"/>
        <item h="1" x="3913"/>
        <item h="1" x="3912"/>
        <item h="1" x="3911"/>
        <item h="1" x="3910"/>
        <item h="1" x="3909"/>
        <item h="1" x="3908"/>
        <item h="1" x="3907"/>
        <item h="1" x="3906"/>
        <item h="1" x="3905"/>
        <item h="1" x="3904"/>
        <item h="1" x="3903"/>
        <item h="1" x="3902"/>
        <item h="1" x="3901"/>
        <item h="1" x="3900"/>
        <item h="1" x="3899"/>
        <item h="1" x="3898"/>
        <item h="1" x="3897"/>
        <item h="1" x="3896"/>
        <item h="1" x="3895"/>
        <item h="1" x="3894"/>
        <item h="1" x="3893"/>
        <item h="1" x="3892"/>
        <item h="1" x="3891"/>
        <item h="1" x="3890"/>
        <item h="1" x="3889"/>
        <item h="1" x="3888"/>
        <item h="1" x="3887"/>
        <item h="1" x="3886"/>
        <item h="1" x="3885"/>
        <item h="1" x="3884"/>
        <item h="1" x="3883"/>
        <item h="1" x="3882"/>
        <item h="1" x="3881"/>
        <item h="1" x="3880"/>
        <item h="1" x="3879"/>
        <item h="1" x="3878"/>
        <item h="1" x="3877"/>
        <item h="1" x="3876"/>
        <item h="1" x="3875"/>
        <item h="1" x="3874"/>
        <item h="1" x="3873"/>
        <item h="1" x="3872"/>
        <item h="1" x="3871"/>
        <item h="1" x="3870"/>
        <item h="1" x="3869"/>
        <item h="1" x="3868"/>
        <item h="1" x="3867"/>
        <item h="1" x="3866"/>
        <item h="1" x="3865"/>
        <item h="1" x="3864"/>
        <item h="1" x="3863"/>
        <item h="1" x="3862"/>
        <item h="1" x="3861"/>
        <item h="1" x="3860"/>
        <item h="1" x="3859"/>
        <item h="1" x="3858"/>
        <item h="1" x="3857"/>
        <item h="1" x="3856"/>
        <item h="1" x="3855"/>
        <item h="1" x="3854"/>
        <item h="1" x="3853"/>
        <item h="1" x="3852"/>
        <item h="1" x="3851"/>
        <item h="1" x="3850"/>
        <item h="1" x="3849"/>
        <item h="1" x="3848"/>
        <item h="1" x="3847"/>
        <item h="1" x="3846"/>
        <item h="1" x="3845"/>
        <item h="1" x="3844"/>
        <item h="1" x="3843"/>
        <item h="1" x="3842"/>
        <item h="1" x="3841"/>
        <item h="1" x="3840"/>
        <item h="1" x="3839"/>
        <item h="1" x="3838"/>
        <item h="1" x="3837"/>
        <item h="1" x="3836"/>
        <item h="1" x="3835"/>
        <item h="1" x="3834"/>
        <item h="1" x="3833"/>
        <item h="1" x="3832"/>
        <item h="1" x="3831"/>
        <item h="1" x="3830"/>
        <item h="1" x="3829"/>
        <item h="1" x="3828"/>
        <item h="1" x="3827"/>
        <item h="1" x="3826"/>
        <item h="1" x="3825"/>
        <item h="1" x="3824"/>
        <item h="1" x="3823"/>
        <item h="1" x="3822"/>
        <item h="1" x="3821"/>
        <item h="1" x="3820"/>
        <item h="1" x="3819"/>
        <item h="1" x="3818"/>
        <item h="1" x="3817"/>
        <item h="1" x="3816"/>
        <item h="1" x="3815"/>
        <item h="1" x="3814"/>
        <item h="1" x="3813"/>
        <item h="1" x="3812"/>
        <item h="1" x="3811"/>
        <item h="1" x="3810"/>
        <item h="1" x="3809"/>
        <item h="1" x="3808"/>
        <item h="1" x="3807"/>
        <item h="1" x="3806"/>
        <item h="1" x="3805"/>
        <item h="1" x="3804"/>
        <item h="1" x="3803"/>
        <item h="1" x="3802"/>
        <item h="1" x="3801"/>
        <item h="1" x="3800"/>
        <item h="1" x="3799"/>
        <item h="1" x="3798"/>
        <item h="1" x="3797"/>
        <item h="1" x="3796"/>
        <item h="1" x="3795"/>
        <item h="1" x="3794"/>
        <item h="1" x="3793"/>
        <item h="1" x="3792"/>
        <item h="1" x="3791"/>
        <item h="1" x="3790"/>
        <item h="1" x="3789"/>
        <item h="1" x="3788"/>
        <item h="1" x="3787"/>
        <item h="1" x="3786"/>
        <item h="1" x="3785"/>
        <item h="1" x="3784"/>
        <item h="1" x="3783"/>
        <item h="1" x="3782"/>
        <item h="1" x="3781"/>
        <item h="1" x="3780"/>
        <item h="1" x="3779"/>
        <item h="1" x="3778"/>
        <item h="1" x="3777"/>
        <item h="1" x="3776"/>
        <item h="1" x="3775"/>
        <item h="1" x="3774"/>
        <item h="1" x="3773"/>
        <item h="1" x="3772"/>
        <item h="1" x="3771"/>
        <item h="1" x="3770"/>
        <item h="1" x="3769"/>
        <item h="1" x="3768"/>
        <item h="1" x="3767"/>
        <item h="1" x="3766"/>
        <item h="1" x="3765"/>
        <item h="1" x="3764"/>
        <item h="1" x="3763"/>
        <item h="1" x="3762"/>
        <item h="1" x="3761"/>
        <item h="1" x="3760"/>
        <item h="1" x="3759"/>
        <item h="1" x="3758"/>
        <item h="1" x="3757"/>
        <item h="1" x="3756"/>
        <item h="1" x="3755"/>
        <item h="1" x="3754"/>
        <item h="1" x="3753"/>
        <item h="1" x="3752"/>
        <item h="1" x="3751"/>
        <item h="1" x="3750"/>
        <item h="1" x="3749"/>
        <item h="1" x="3748"/>
        <item h="1" x="3747"/>
        <item h="1" x="3746"/>
        <item h="1" x="3745"/>
        <item h="1" x="3744"/>
        <item h="1" x="3743"/>
        <item h="1" x="3742"/>
        <item h="1" x="3741"/>
        <item h="1" x="3740"/>
        <item h="1" x="3739"/>
        <item h="1" x="3738"/>
        <item h="1" x="3737"/>
        <item h="1" x="3736"/>
        <item h="1" x="3735"/>
        <item h="1" x="3734"/>
        <item h="1" x="3733"/>
        <item h="1" x="3732"/>
        <item h="1" x="3731"/>
        <item h="1" x="3730"/>
        <item h="1" x="3729"/>
        <item h="1" x="3728"/>
        <item h="1" x="3727"/>
        <item h="1" x="3726"/>
        <item h="1" x="3725"/>
        <item h="1" x="3724"/>
        <item h="1" x="3723"/>
        <item h="1" x="3722"/>
        <item h="1" x="3721"/>
        <item h="1" x="3720"/>
        <item h="1" x="3719"/>
        <item h="1" x="3718"/>
        <item h="1" x="3717"/>
        <item h="1" x="3716"/>
        <item h="1" x="3715"/>
        <item h="1" x="3714"/>
        <item h="1" x="3713"/>
        <item h="1" x="3712"/>
        <item h="1" x="3711"/>
        <item h="1" x="3710"/>
        <item h="1" x="3709"/>
        <item h="1" x="3708"/>
        <item h="1" x="3707"/>
        <item h="1" x="3706"/>
        <item h="1" x="3705"/>
        <item h="1" x="3704"/>
        <item h="1" x="3703"/>
        <item h="1" x="3702"/>
        <item h="1" x="3701"/>
        <item h="1" x="3700"/>
        <item h="1" x="3699"/>
        <item h="1" x="3698"/>
        <item h="1" x="3697"/>
        <item h="1" x="3696"/>
        <item h="1" x="3695"/>
        <item h="1" x="3694"/>
        <item h="1" x="3693"/>
        <item h="1" x="3692"/>
        <item h="1" x="3691"/>
        <item h="1" x="3690"/>
        <item h="1" x="3689"/>
        <item h="1" x="3688"/>
        <item h="1" x="3687"/>
        <item h="1" x="3686"/>
        <item h="1" x="3685"/>
        <item h="1" x="3684"/>
        <item h="1" x="3683"/>
        <item h="1" x="3682"/>
        <item h="1" x="3681"/>
        <item h="1" x="3680"/>
        <item h="1" x="3679"/>
        <item h="1" x="3678"/>
        <item h="1" x="3677"/>
        <item h="1" x="3676"/>
        <item h="1" x="3675"/>
        <item h="1" x="3674"/>
        <item h="1" x="3673"/>
        <item h="1" x="3672"/>
        <item h="1" x="3671"/>
        <item h="1" x="3670"/>
        <item h="1" x="3669"/>
        <item h="1" x="3668"/>
        <item h="1" x="3667"/>
        <item h="1" x="3666"/>
        <item h="1" x="3665"/>
        <item h="1" x="3664"/>
        <item h="1" x="3663"/>
        <item h="1" x="3662"/>
        <item h="1" x="3661"/>
        <item h="1" x="3660"/>
        <item h="1" x="3659"/>
        <item h="1" x="3658"/>
        <item h="1" x="3657"/>
        <item h="1" x="3656"/>
        <item h="1" x="3655"/>
        <item h="1" x="3654"/>
        <item h="1" x="3653"/>
        <item h="1" x="3652"/>
        <item h="1" x="3651"/>
        <item h="1" x="3650"/>
        <item h="1" x="3649"/>
        <item h="1" x="3648"/>
        <item h="1" x="3647"/>
        <item h="1" x="3646"/>
        <item h="1" x="3645"/>
        <item h="1" x="3644"/>
        <item h="1" x="3643"/>
        <item h="1" x="3642"/>
        <item h="1" x="3641"/>
        <item h="1" x="3640"/>
        <item h="1" x="3639"/>
        <item h="1" x="3638"/>
        <item h="1" x="3637"/>
        <item h="1" x="3636"/>
        <item h="1" x="3635"/>
        <item h="1" x="3634"/>
        <item h="1" x="3633"/>
        <item h="1" x="3632"/>
        <item h="1" x="3631"/>
        <item h="1" x="3630"/>
        <item h="1" x="3629"/>
        <item h="1" x="3628"/>
        <item h="1" x="3627"/>
        <item h="1" x="3626"/>
        <item h="1" x="3625"/>
        <item h="1" x="3624"/>
        <item h="1" x="3623"/>
        <item h="1" x="3622"/>
        <item h="1" x="3621"/>
        <item h="1" x="3620"/>
        <item h="1" x="3619"/>
        <item h="1" x="3618"/>
        <item h="1" x="3617"/>
        <item h="1" x="3616"/>
        <item h="1" x="3615"/>
        <item h="1" x="3614"/>
        <item h="1" x="3613"/>
        <item h="1" x="3612"/>
        <item h="1" x="3611"/>
        <item h="1" x="3610"/>
        <item h="1" x="3609"/>
        <item h="1" x="3608"/>
        <item h="1" x="3607"/>
        <item h="1" x="3606"/>
        <item h="1" x="3605"/>
        <item h="1" x="3604"/>
        <item h="1" x="3603"/>
        <item h="1" x="3602"/>
        <item h="1" x="3601"/>
        <item h="1" x="3600"/>
        <item h="1" x="3599"/>
        <item h="1" x="3598"/>
        <item h="1" x="3597"/>
        <item h="1" x="3596"/>
        <item h="1" x="3595"/>
        <item h="1" x="3594"/>
        <item h="1" x="3593"/>
        <item h="1" x="3592"/>
        <item h="1" x="3591"/>
        <item h="1" x="3590"/>
        <item h="1" x="3589"/>
        <item h="1" x="3588"/>
        <item h="1" x="3587"/>
        <item h="1" x="3586"/>
        <item h="1" x="3585"/>
        <item h="1" x="3584"/>
        <item h="1" x="3583"/>
        <item h="1" x="3582"/>
        <item h="1" x="3581"/>
        <item h="1" x="3580"/>
        <item h="1" x="3579"/>
        <item h="1" x="3578"/>
        <item h="1" x="3577"/>
        <item h="1" x="3576"/>
        <item h="1" x="3575"/>
        <item h="1" x="3574"/>
        <item h="1" x="3573"/>
        <item h="1" x="3572"/>
        <item h="1" x="3571"/>
        <item h="1" x="3570"/>
        <item h="1" x="3569"/>
        <item h="1" x="3568"/>
        <item h="1" x="3567"/>
        <item h="1" x="3566"/>
        <item h="1" x="3565"/>
        <item h="1" x="3564"/>
        <item h="1" x="3563"/>
        <item h="1" x="3562"/>
        <item h="1" x="3561"/>
        <item h="1" x="3560"/>
        <item h="1" x="3559"/>
        <item h="1" x="3558"/>
        <item h="1" x="3557"/>
        <item h="1" x="3556"/>
        <item h="1" x="3555"/>
        <item h="1" x="3554"/>
        <item h="1" x="3553"/>
        <item h="1" x="3552"/>
        <item h="1" x="3551"/>
        <item h="1" x="3550"/>
        <item h="1" x="3549"/>
        <item h="1" x="3548"/>
        <item h="1" x="3547"/>
        <item h="1" x="3546"/>
        <item h="1" x="3545"/>
        <item h="1" x="3544"/>
        <item h="1" x="3543"/>
        <item h="1" x="3542"/>
        <item h="1" x="3541"/>
        <item h="1" x="3540"/>
        <item h="1" x="3539"/>
        <item h="1" x="3538"/>
        <item h="1" x="3537"/>
        <item h="1" x="3536"/>
        <item h="1" x="3535"/>
        <item h="1" x="3534"/>
        <item h="1" x="3533"/>
        <item h="1" x="3532"/>
        <item h="1" x="3531"/>
        <item h="1" x="3530"/>
        <item h="1" x="3529"/>
        <item h="1" x="3528"/>
        <item h="1" x="3527"/>
        <item h="1" x="3526"/>
        <item h="1" x="3525"/>
        <item h="1" x="3524"/>
        <item h="1" x="3523"/>
        <item h="1" x="3522"/>
        <item h="1" x="3521"/>
        <item h="1" x="3520"/>
        <item h="1" x="3519"/>
        <item h="1" x="3518"/>
        <item h="1" x="3517"/>
        <item h="1" x="3516"/>
        <item h="1" x="3515"/>
        <item h="1" x="3514"/>
        <item h="1" x="3513"/>
        <item h="1" x="3512"/>
        <item h="1" x="3511"/>
        <item h="1" x="3510"/>
        <item h="1" x="3509"/>
        <item h="1" x="3508"/>
        <item h="1" x="3507"/>
        <item h="1" x="3506"/>
        <item h="1" x="3505"/>
        <item h="1" x="3504"/>
        <item h="1" x="3503"/>
        <item h="1" x="3502"/>
        <item h="1" x="3501"/>
        <item h="1" x="3500"/>
        <item h="1" x="3499"/>
        <item h="1" x="3498"/>
        <item h="1" x="3497"/>
        <item h="1" x="3496"/>
        <item h="1" x="3495"/>
        <item h="1" x="3494"/>
        <item h="1" x="3493"/>
        <item h="1" x="3492"/>
        <item h="1" x="3491"/>
        <item h="1" x="3490"/>
        <item h="1" x="3489"/>
        <item h="1" x="3488"/>
        <item h="1" x="3487"/>
        <item h="1" x="3486"/>
        <item h="1" x="3485"/>
        <item h="1" x="3484"/>
        <item h="1" x="3483"/>
        <item h="1" x="3482"/>
        <item h="1" x="3481"/>
        <item h="1" x="3480"/>
        <item h="1" x="3479"/>
        <item h="1" x="3478"/>
        <item h="1" x="3477"/>
        <item h="1" x="3476"/>
        <item h="1" x="3475"/>
        <item h="1" x="3474"/>
        <item h="1" x="3473"/>
        <item h="1" x="3472"/>
        <item h="1" x="3471"/>
        <item h="1" x="3470"/>
        <item h="1" x="3469"/>
        <item h="1" x="3468"/>
        <item h="1" x="3467"/>
        <item h="1" x="3466"/>
        <item h="1" x="3465"/>
        <item h="1" x="3464"/>
        <item h="1" x="3463"/>
        <item h="1" x="3462"/>
        <item h="1" x="3461"/>
        <item h="1" x="3460"/>
        <item h="1" x="3459"/>
        <item h="1" x="3458"/>
        <item h="1" x="3457"/>
        <item h="1" x="3456"/>
        <item h="1" x="3455"/>
        <item h="1" x="3454"/>
        <item h="1" x="3453"/>
        <item h="1" x="3452"/>
        <item h="1" x="3451"/>
        <item h="1" x="3450"/>
        <item h="1" x="3449"/>
        <item h="1" x="3448"/>
        <item h="1" x="3447"/>
        <item h="1" x="3446"/>
        <item h="1" x="3445"/>
        <item h="1" x="3444"/>
        <item h="1" x="3443"/>
        <item h="1" x="3442"/>
        <item h="1" x="3441"/>
        <item h="1" x="3440"/>
        <item h="1" x="3439"/>
        <item h="1" x="3438"/>
        <item h="1" x="3437"/>
        <item h="1" x="3436"/>
        <item h="1" x="3435"/>
        <item h="1" x="3434"/>
        <item h="1" x="3433"/>
        <item h="1" x="3432"/>
        <item h="1" x="3431"/>
        <item h="1" x="3430"/>
        <item h="1" x="3429"/>
        <item h="1" x="3428"/>
        <item h="1" x="3427"/>
        <item h="1" x="3426"/>
        <item h="1" x="3425"/>
        <item h="1" x="3424"/>
        <item h="1" x="3423"/>
        <item h="1" x="3422"/>
        <item h="1" x="3421"/>
        <item h="1" x="3420"/>
        <item h="1" x="3419"/>
        <item h="1" x="3418"/>
        <item h="1" x="3417"/>
        <item h="1" x="3416"/>
        <item h="1" x="3415"/>
        <item h="1" x="3414"/>
        <item h="1" x="3413"/>
        <item h="1" x="3412"/>
        <item h="1" x="3411"/>
        <item h="1" x="3410"/>
        <item h="1" x="3409"/>
        <item h="1" x="3408"/>
        <item h="1" x="3407"/>
        <item h="1" x="3406"/>
        <item h="1" x="3405"/>
        <item h="1" x="3404"/>
        <item h="1" x="3403"/>
        <item h="1" x="3402"/>
        <item h="1" x="3401"/>
        <item h="1" x="3400"/>
        <item h="1" x="3399"/>
        <item h="1" x="3398"/>
        <item h="1" x="3397"/>
        <item h="1" x="3396"/>
        <item h="1" x="3395"/>
        <item h="1" x="3394"/>
        <item h="1" x="3393"/>
        <item h="1" x="3392"/>
        <item h="1" x="3391"/>
        <item h="1" x="3390"/>
        <item h="1" x="3389"/>
        <item h="1" x="3388"/>
        <item h="1" x="3387"/>
        <item h="1" x="3386"/>
        <item h="1" x="3385"/>
        <item h="1" x="3384"/>
        <item h="1" x="3383"/>
        <item h="1" x="3382"/>
        <item h="1" x="3381"/>
        <item h="1" x="3380"/>
        <item h="1" x="3379"/>
        <item h="1" x="3378"/>
        <item h="1" x="3377"/>
        <item h="1" x="3376"/>
        <item h="1" x="3375"/>
        <item h="1" x="3374"/>
        <item h="1" x="3373"/>
        <item h="1" x="3372"/>
        <item h="1" x="3371"/>
        <item h="1" x="3370"/>
        <item h="1" x="3369"/>
        <item h="1" x="3368"/>
        <item h="1" x="3367"/>
        <item h="1" x="3366"/>
        <item h="1" x="3365"/>
        <item h="1" x="3364"/>
        <item h="1" x="3363"/>
        <item h="1" x="3362"/>
        <item h="1" x="3361"/>
        <item h="1" x="3360"/>
        <item h="1" x="3359"/>
        <item h="1" x="3358"/>
        <item h="1" x="3357"/>
        <item h="1" x="3356"/>
        <item h="1" x="3355"/>
        <item h="1" x="3354"/>
        <item h="1" x="3353"/>
        <item h="1" x="3352"/>
        <item h="1" x="3351"/>
        <item h="1" x="3350"/>
        <item h="1" x="3349"/>
        <item h="1" x="3348"/>
        <item h="1" x="3347"/>
        <item h="1" x="3346"/>
        <item h="1" x="3345"/>
        <item h="1" x="3344"/>
        <item h="1" x="3343"/>
        <item h="1" x="3342"/>
        <item h="1" x="3341"/>
        <item h="1" x="3340"/>
        <item h="1" x="3339"/>
        <item h="1" x="3338"/>
        <item h="1" x="3337"/>
        <item h="1" x="3336"/>
        <item h="1" x="3335"/>
        <item h="1" x="3334"/>
        <item h="1" x="3333"/>
        <item h="1" x="3332"/>
        <item h="1" x="3331"/>
        <item h="1" x="3330"/>
        <item h="1" x="3329"/>
        <item h="1" x="3328"/>
        <item h="1" x="3327"/>
        <item h="1" x="3326"/>
        <item h="1" x="3325"/>
        <item h="1" x="3324"/>
        <item h="1" x="3323"/>
        <item h="1" x="3322"/>
        <item h="1" x="3321"/>
        <item h="1" x="3320"/>
        <item h="1" x="3319"/>
        <item h="1" x="3318"/>
        <item h="1" x="3317"/>
        <item h="1" x="3316"/>
        <item h="1" x="3315"/>
        <item h="1" x="3314"/>
        <item h="1" x="3313"/>
        <item h="1" x="3312"/>
        <item h="1" x="3311"/>
        <item h="1" x="3310"/>
        <item h="1" x="3309"/>
        <item h="1" x="3308"/>
        <item h="1" x="3307"/>
        <item h="1" x="3306"/>
        <item h="1" x="3305"/>
        <item h="1" x="3304"/>
        <item h="1" x="3303"/>
        <item h="1" x="3302"/>
        <item h="1" x="3301"/>
        <item h="1" x="3300"/>
        <item h="1" x="3299"/>
        <item h="1" x="3298"/>
        <item h="1" x="3297"/>
        <item h="1" x="3296"/>
        <item h="1" x="3295"/>
        <item h="1" x="3294"/>
        <item h="1" x="3293"/>
        <item h="1" x="3292"/>
        <item h="1" x="3291"/>
        <item h="1" x="3290"/>
        <item h="1" x="3289"/>
        <item h="1" x="3288"/>
        <item h="1" x="3287"/>
        <item h="1" x="3286"/>
        <item h="1" x="3285"/>
        <item h="1" x="3284"/>
        <item h="1" x="3283"/>
        <item h="1" x="3282"/>
        <item h="1" x="3281"/>
        <item h="1" x="3280"/>
        <item h="1" x="3279"/>
        <item h="1" x="3278"/>
        <item h="1" x="3277"/>
        <item h="1" x="3276"/>
        <item h="1" x="3275"/>
        <item h="1" x="3274"/>
        <item h="1" x="3273"/>
        <item h="1" x="3272"/>
        <item h="1" x="3271"/>
        <item h="1" x="3270"/>
        <item h="1" x="3269"/>
        <item h="1" x="3268"/>
        <item h="1" x="3267"/>
        <item h="1" x="3266"/>
        <item h="1" x="3265"/>
        <item h="1" x="3264"/>
        <item h="1" x="3263"/>
        <item h="1" x="3262"/>
        <item h="1" x="3261"/>
        <item h="1" x="3260"/>
        <item h="1" x="3259"/>
        <item h="1" x="3258"/>
        <item h="1" x="3257"/>
        <item h="1" x="3256"/>
        <item h="1" x="3255"/>
        <item h="1" x="3254"/>
        <item h="1" x="3253"/>
        <item h="1" x="3252"/>
        <item h="1" x="3251"/>
        <item h="1" x="3250"/>
        <item h="1" x="3249"/>
        <item h="1" x="3248"/>
        <item h="1" x="3247"/>
        <item h="1" x="3246"/>
        <item h="1" x="3245"/>
        <item h="1" x="3244"/>
        <item h="1" x="3243"/>
        <item h="1" x="3242"/>
        <item h="1" x="3241"/>
        <item h="1" x="3240"/>
        <item h="1" x="3239"/>
        <item h="1" x="3238"/>
        <item h="1" x="3237"/>
        <item h="1" x="3236"/>
        <item h="1" x="3235"/>
        <item h="1" x="3234"/>
        <item h="1" x="3233"/>
        <item h="1" x="3232"/>
        <item h="1" x="3231"/>
        <item h="1" x="3230"/>
        <item h="1" x="3229"/>
        <item h="1" x="3228"/>
        <item h="1" x="3227"/>
        <item h="1" x="3226"/>
        <item h="1" x="3225"/>
        <item h="1" x="3224"/>
        <item h="1" x="3223"/>
        <item h="1" x="3222"/>
        <item h="1" x="3221"/>
        <item h="1" x="3220"/>
        <item h="1" x="3219"/>
        <item h="1" x="3218"/>
        <item h="1" x="3217"/>
        <item h="1" x="3216"/>
        <item h="1" x="3215"/>
        <item h="1" x="3214"/>
        <item h="1" x="3213"/>
        <item h="1" x="3212"/>
        <item h="1" x="3211"/>
        <item h="1" x="3210"/>
        <item h="1" x="3209"/>
        <item h="1" x="3208"/>
        <item h="1" x="3207"/>
        <item h="1" x="3206"/>
        <item h="1" x="3205"/>
        <item h="1" x="3204"/>
        <item h="1" x="3203"/>
        <item h="1" x="3202"/>
        <item h="1" x="3201"/>
        <item h="1" x="3200"/>
        <item h="1" x="3199"/>
        <item h="1" x="3198"/>
        <item h="1" x="3197"/>
        <item h="1" x="3196"/>
        <item h="1" x="3195"/>
        <item h="1" x="3194"/>
        <item h="1" x="3193"/>
        <item h="1" x="3192"/>
        <item h="1" x="3191"/>
        <item h="1" x="3190"/>
        <item h="1" x="3189"/>
        <item h="1" x="3188"/>
        <item h="1" x="3187"/>
        <item h="1" x="3186"/>
        <item h="1" x="3185"/>
        <item h="1" x="3184"/>
        <item h="1" x="3183"/>
        <item h="1" x="3182"/>
        <item h="1" x="3181"/>
        <item h="1" x="3180"/>
        <item h="1" x="3179"/>
        <item h="1" x="3178"/>
        <item h="1" x="3177"/>
        <item h="1" x="3176"/>
        <item h="1" x="3175"/>
        <item h="1" x="3174"/>
        <item h="1" x="3173"/>
        <item h="1" x="3172"/>
        <item h="1" x="3171"/>
        <item h="1" x="3170"/>
        <item h="1" x="3169"/>
        <item h="1" x="3168"/>
        <item h="1" x="3167"/>
        <item h="1" x="3166"/>
        <item h="1" x="3165"/>
        <item h="1" x="3164"/>
        <item h="1" x="3163"/>
        <item h="1" x="3162"/>
        <item h="1" x="3161"/>
        <item h="1" x="3160"/>
        <item h="1" x="3159"/>
        <item h="1" x="3158"/>
        <item h="1" x="3157"/>
        <item h="1" x="3156"/>
        <item h="1" x="3155"/>
        <item h="1" x="3154"/>
        <item h="1" x="3153"/>
        <item h="1" x="3152"/>
        <item h="1" x="3151"/>
        <item h="1" x="3150"/>
        <item h="1" x="3149"/>
        <item h="1" x="3148"/>
        <item h="1" x="3147"/>
        <item h="1" x="3146"/>
        <item h="1" x="3145"/>
        <item h="1" x="3144"/>
        <item h="1" x="3143"/>
        <item h="1" x="3142"/>
        <item h="1" x="3141"/>
        <item h="1" x="3140"/>
        <item h="1" x="3139"/>
        <item h="1" x="3138"/>
        <item h="1" x="3137"/>
        <item h="1" x="3136"/>
        <item h="1" x="3135"/>
        <item h="1" x="3134"/>
        <item h="1" x="3133"/>
        <item h="1" x="3132"/>
        <item h="1" x="3131"/>
        <item h="1" x="3130"/>
        <item h="1" x="3129"/>
        <item h="1" x="3128"/>
        <item h="1" x="3127"/>
        <item h="1" x="3126"/>
        <item h="1" x="3125"/>
        <item h="1" x="3124"/>
        <item h="1" x="3123"/>
        <item h="1" x="3122"/>
        <item h="1" x="3121"/>
        <item h="1" x="3120"/>
        <item h="1" x="3119"/>
        <item h="1" x="3118"/>
        <item h="1" x="3117"/>
        <item h="1" x="3116"/>
        <item h="1" x="3115"/>
        <item h="1" x="3114"/>
        <item h="1" x="3113"/>
        <item h="1" x="3112"/>
        <item h="1" x="3111"/>
        <item h="1" x="3110"/>
        <item h="1" x="3109"/>
        <item h="1" x="3108"/>
        <item h="1" x="3107"/>
        <item h="1" x="3106"/>
        <item h="1" x="3105"/>
        <item h="1" x="3104"/>
        <item h="1" x="3103"/>
        <item h="1" x="3102"/>
        <item h="1" x="3101"/>
        <item h="1" x="3100"/>
        <item h="1" x="3099"/>
        <item h="1" x="3098"/>
        <item h="1" x="3097"/>
        <item h="1" x="3096"/>
        <item h="1" x="3095"/>
        <item h="1" x="3094"/>
        <item h="1" x="3093"/>
        <item h="1" x="3092"/>
        <item h="1" x="3091"/>
        <item h="1" x="3090"/>
        <item h="1" x="3089"/>
        <item h="1" x="3088"/>
        <item h="1" x="3087"/>
        <item h="1" x="3086"/>
        <item h="1" x="3085"/>
        <item h="1" x="3084"/>
        <item h="1" x="3083"/>
        <item h="1" x="3082"/>
        <item h="1" x="3081"/>
        <item h="1" x="3080"/>
        <item h="1" x="3079"/>
        <item h="1" x="3078"/>
        <item h="1" x="3077"/>
        <item h="1" x="3076"/>
        <item h="1" x="3075"/>
        <item h="1" x="3074"/>
        <item h="1" x="3073"/>
        <item h="1" x="3072"/>
        <item h="1" x="3071"/>
        <item h="1" x="3070"/>
        <item h="1" x="3069"/>
        <item h="1" x="3068"/>
        <item h="1" x="3067"/>
        <item h="1" x="3066"/>
        <item h="1" x="3065"/>
        <item h="1" x="3064"/>
        <item h="1" x="3063"/>
        <item h="1" x="3062"/>
        <item h="1" x="3061"/>
        <item h="1" x="3060"/>
        <item h="1" x="3059"/>
        <item h="1" x="3058"/>
        <item h="1" x="3057"/>
        <item h="1" x="3056"/>
        <item h="1" x="3055"/>
        <item h="1" x="3054"/>
        <item h="1" x="3053"/>
        <item h="1" x="3052"/>
        <item h="1" x="3051"/>
        <item h="1" x="3050"/>
        <item h="1" x="3049"/>
        <item h="1" x="3048"/>
        <item h="1" x="3047"/>
        <item h="1" x="3046"/>
        <item h="1" x="3045"/>
        <item h="1" x="3044"/>
        <item h="1" x="3043"/>
        <item h="1" x="3042"/>
        <item h="1" x="3041"/>
        <item h="1" x="3040"/>
        <item h="1" x="3039"/>
        <item h="1" x="3038"/>
        <item h="1" x="3037"/>
        <item h="1" x="3036"/>
        <item h="1" x="3035"/>
        <item h="1" x="3034"/>
        <item h="1" x="3033"/>
        <item h="1" x="3032"/>
        <item h="1" x="3031"/>
        <item h="1" x="3030"/>
        <item h="1" x="3029"/>
        <item h="1" x="3028"/>
        <item h="1" x="3027"/>
        <item h="1" x="3026"/>
        <item h="1" x="3025"/>
        <item h="1" x="3024"/>
        <item h="1" x="3023"/>
        <item h="1" x="3022"/>
        <item h="1" x="3021"/>
        <item h="1" x="3020"/>
        <item h="1" x="3019"/>
        <item h="1" x="3018"/>
        <item h="1" x="3017"/>
        <item h="1" x="3016"/>
        <item h="1" x="3015"/>
        <item h="1" x="3014"/>
        <item h="1" x="3013"/>
        <item h="1" x="3012"/>
        <item h="1" x="3011"/>
        <item h="1" x="3010"/>
        <item h="1" x="3009"/>
        <item h="1" x="3008"/>
        <item h="1" x="3007"/>
        <item h="1" x="3006"/>
        <item h="1" x="3005"/>
        <item h="1" x="3004"/>
        <item h="1" x="3003"/>
        <item h="1" x="3002"/>
        <item h="1" x="3001"/>
        <item h="1" x="3000"/>
        <item h="1" x="2999"/>
        <item h="1" x="2998"/>
        <item h="1" x="2997"/>
        <item h="1" x="2996"/>
        <item h="1" x="2995"/>
        <item h="1" x="2994"/>
        <item h="1" x="2993"/>
        <item h="1" x="2992"/>
        <item h="1" x="2991"/>
        <item h="1" x="2990"/>
        <item h="1" x="2989"/>
        <item h="1" x="2988"/>
        <item h="1" x="2987"/>
        <item h="1" x="2986"/>
        <item h="1" x="2985"/>
        <item h="1" x="2984"/>
        <item h="1" x="2983"/>
        <item h="1" x="2982"/>
        <item h="1" x="2981"/>
        <item h="1" x="2980"/>
        <item h="1" x="2979"/>
        <item h="1" x="2978"/>
        <item h="1" x="2977"/>
        <item h="1" x="2976"/>
        <item h="1" x="2975"/>
        <item h="1" x="2974"/>
        <item h="1" x="2973"/>
        <item h="1" x="2972"/>
        <item h="1" x="2971"/>
        <item h="1" x="2970"/>
        <item h="1" x="2969"/>
        <item h="1" x="2968"/>
        <item h="1" x="2967"/>
        <item h="1" x="2966"/>
        <item h="1" x="2965"/>
        <item h="1" x="2964"/>
        <item h="1" x="2963"/>
        <item h="1" x="2962"/>
        <item h="1" x="2961"/>
        <item h="1" x="2960"/>
        <item h="1" x="2959"/>
        <item h="1" x="2958"/>
        <item h="1" x="2957"/>
        <item h="1" x="2956"/>
        <item h="1" x="2955"/>
        <item h="1" x="2954"/>
        <item h="1" x="2953"/>
        <item h="1" x="2952"/>
        <item h="1" x="2951"/>
        <item h="1" x="2950"/>
        <item h="1" x="2949"/>
        <item h="1" x="2948"/>
        <item h="1" x="2947"/>
        <item h="1" x="2946"/>
        <item h="1" x="2945"/>
        <item h="1" x="2944"/>
        <item h="1" x="2943"/>
        <item h="1" x="2942"/>
        <item h="1" x="2941"/>
        <item h="1" x="2940"/>
        <item h="1" x="2939"/>
        <item h="1" x="2938"/>
        <item h="1" x="2937"/>
        <item h="1" x="2936"/>
        <item h="1" x="2935"/>
        <item h="1" x="2934"/>
        <item h="1" x="2933"/>
        <item h="1" x="2932"/>
        <item h="1" x="2931"/>
        <item h="1" x="2930"/>
        <item h="1" x="2929"/>
        <item h="1" x="2928"/>
        <item h="1" x="2927"/>
        <item h="1" x="2926"/>
        <item h="1" x="2925"/>
        <item h="1" x="2924"/>
        <item h="1" x="2923"/>
        <item h="1" x="2922"/>
        <item h="1" x="2921"/>
        <item h="1" x="2920"/>
        <item h="1" x="2919"/>
        <item h="1" x="2918"/>
        <item h="1" x="2917"/>
        <item h="1" x="2916"/>
        <item h="1" x="2915"/>
        <item h="1" x="2914"/>
        <item h="1" x="2913"/>
        <item h="1" x="2912"/>
        <item h="1" x="2911"/>
        <item h="1" x="2910"/>
        <item h="1" x="2909"/>
        <item h="1" x="2908"/>
        <item h="1" x="2907"/>
        <item h="1" x="2906"/>
        <item h="1" x="2905"/>
        <item h="1" x="2904"/>
        <item h="1" x="2903"/>
        <item h="1" x="2902"/>
        <item h="1" x="2901"/>
        <item h="1" x="2900"/>
        <item h="1" x="2899"/>
        <item h="1" x="2898"/>
        <item h="1" x="2897"/>
        <item h="1" x="2896"/>
        <item h="1" x="2895"/>
        <item h="1" x="2894"/>
        <item h="1" x="2893"/>
        <item h="1" x="2892"/>
        <item h="1" x="2891"/>
        <item h="1" x="2890"/>
        <item h="1" x="2889"/>
        <item h="1" x="2888"/>
        <item h="1" x="2887"/>
        <item h="1" x="2886"/>
        <item h="1" x="2885"/>
        <item h="1" x="2884"/>
        <item h="1" x="2883"/>
        <item h="1" x="2882"/>
        <item h="1" x="2881"/>
        <item h="1" x="2880"/>
        <item h="1" x="2879"/>
        <item h="1" x="2878"/>
        <item h="1" x="2877"/>
        <item h="1" x="2876"/>
        <item h="1" x="2875"/>
        <item h="1" x="2874"/>
        <item h="1" x="2873"/>
        <item h="1" x="2872"/>
        <item h="1" x="2871"/>
        <item h="1" x="2870"/>
        <item h="1" x="2869"/>
        <item h="1" x="2868"/>
        <item h="1" x="2867"/>
        <item h="1" x="2866"/>
        <item h="1" x="2865"/>
        <item h="1" x="2864"/>
        <item h="1" x="2863"/>
        <item h="1" x="2862"/>
        <item h="1" x="2861"/>
        <item h="1" x="2860"/>
        <item h="1" x="2859"/>
        <item h="1" x="2858"/>
        <item h="1" x="2857"/>
        <item h="1" x="2856"/>
        <item h="1" x="2855"/>
        <item h="1" x="2854"/>
        <item h="1" x="2853"/>
        <item h="1" x="2852"/>
        <item h="1" x="2851"/>
        <item h="1" x="2850"/>
        <item h="1" x="2849"/>
        <item h="1" x="2848"/>
        <item h="1" x="2847"/>
        <item h="1" x="2846"/>
        <item h="1" x="2845"/>
        <item h="1" x="2844"/>
        <item h="1" x="2843"/>
        <item h="1" x="2842"/>
        <item h="1" x="2841"/>
        <item h="1" x="2840"/>
        <item h="1" x="2839"/>
        <item h="1" x="2838"/>
        <item h="1" x="2837"/>
        <item h="1" x="2836"/>
        <item h="1" x="2835"/>
        <item h="1" x="2834"/>
        <item h="1" x="2833"/>
        <item h="1" x="2832"/>
        <item h="1" x="2831"/>
        <item h="1" x="2830"/>
        <item h="1" x="2829"/>
        <item h="1" x="2828"/>
        <item h="1" x="2827"/>
        <item h="1" x="2826"/>
        <item h="1" x="2825"/>
        <item h="1" x="2824"/>
        <item h="1" x="2823"/>
        <item h="1" x="2822"/>
        <item h="1" x="2821"/>
        <item h="1" x="2820"/>
        <item h="1" x="2819"/>
        <item h="1" x="2818"/>
        <item h="1" x="2817"/>
        <item h="1" x="2816"/>
        <item h="1" x="2815"/>
        <item h="1" x="2814"/>
        <item h="1" x="2813"/>
        <item h="1" x="2812"/>
        <item h="1" x="2811"/>
        <item h="1" x="2810"/>
        <item h="1" x="2809"/>
        <item h="1" x="2808"/>
        <item h="1" x="2807"/>
        <item h="1" x="2806"/>
        <item h="1" x="2805"/>
        <item h="1" x="2804"/>
        <item h="1" x="2803"/>
        <item h="1" x="2802"/>
        <item h="1" x="2801"/>
        <item h="1" x="2800"/>
        <item h="1" x="2799"/>
        <item h="1" x="2798"/>
        <item h="1" x="2797"/>
        <item h="1" x="2796"/>
        <item h="1" x="2795"/>
        <item h="1" x="2794"/>
        <item h="1" x="2793"/>
        <item h="1" x="2792"/>
        <item h="1" x="2791"/>
        <item h="1" x="2790"/>
        <item h="1" x="2789"/>
        <item h="1" x="2788"/>
        <item h="1" x="2787"/>
        <item h="1" x="2786"/>
        <item h="1" x="2785"/>
        <item h="1" x="2784"/>
        <item h="1" x="2783"/>
        <item h="1" x="2782"/>
        <item h="1" x="2781"/>
        <item h="1" x="2780"/>
        <item h="1" x="2779"/>
        <item h="1" x="2778"/>
        <item h="1" x="2777"/>
        <item h="1" x="2776"/>
        <item h="1" x="2775"/>
        <item h="1" x="2774"/>
        <item h="1" x="2773"/>
        <item h="1" x="2772"/>
        <item h="1" x="2771"/>
        <item h="1" x="2770"/>
        <item h="1" x="2769"/>
        <item h="1" x="2768"/>
        <item h="1" x="2767"/>
        <item h="1" x="2766"/>
        <item h="1" x="2765"/>
        <item h="1" x="2764"/>
        <item h="1" x="2763"/>
        <item h="1" x="2762"/>
        <item h="1" x="2761"/>
        <item h="1" x="2760"/>
        <item h="1" x="2759"/>
        <item h="1" x="2758"/>
        <item h="1" x="2757"/>
        <item h="1" x="2756"/>
        <item h="1" x="2755"/>
        <item h="1" x="2754"/>
        <item h="1" x="2753"/>
        <item h="1" x="2752"/>
        <item h="1" x="2751"/>
        <item h="1" x="2750"/>
        <item h="1" x="2749"/>
        <item h="1" x="2748"/>
        <item h="1" x="2747"/>
        <item h="1" x="2746"/>
        <item h="1" x="2745"/>
        <item h="1" x="2744"/>
        <item h="1" x="2743"/>
        <item h="1" x="2742"/>
        <item h="1" x="2741"/>
        <item h="1" x="2740"/>
        <item h="1" x="2739"/>
        <item h="1" x="2738"/>
        <item h="1" x="2737"/>
        <item h="1" x="2736"/>
        <item h="1" x="2735"/>
        <item h="1" x="2734"/>
        <item h="1" x="2733"/>
        <item h="1" x="2732"/>
        <item h="1" x="2731"/>
        <item h="1" x="2730"/>
        <item h="1" x="2729"/>
        <item h="1" x="2728"/>
        <item h="1" x="2727"/>
        <item h="1" x="2726"/>
        <item h="1" x="2725"/>
        <item h="1" x="2724"/>
        <item h="1" x="2723"/>
        <item h="1" x="2722"/>
        <item h="1" x="2721"/>
        <item h="1" x="2720"/>
        <item h="1" x="2719"/>
        <item h="1" x="2718"/>
        <item h="1" x="2717"/>
        <item h="1" x="2716"/>
        <item h="1" x="2715"/>
        <item h="1" x="2714"/>
        <item h="1" x="2713"/>
        <item h="1" x="2712"/>
        <item h="1" x="2711"/>
        <item h="1" x="2710"/>
        <item h="1" x="2709"/>
        <item h="1" x="2708"/>
        <item h="1" x="2707"/>
        <item h="1" x="2706"/>
        <item h="1" x="2705"/>
        <item h="1" x="2704"/>
        <item h="1" x="2703"/>
        <item h="1" x="2702"/>
        <item h="1" x="2701"/>
        <item h="1" x="2700"/>
        <item h="1" x="2699"/>
        <item h="1" x="2698"/>
        <item h="1" x="2697"/>
        <item h="1" x="2696"/>
        <item h="1" x="2695"/>
        <item h="1" x="2694"/>
        <item h="1" x="2693"/>
        <item h="1" x="2692"/>
        <item h="1" x="2691"/>
        <item h="1" x="2690"/>
        <item h="1" x="2689"/>
        <item h="1" x="2688"/>
        <item h="1" x="2687"/>
        <item h="1" x="2686"/>
        <item h="1" x="2685"/>
        <item h="1" x="2684"/>
        <item h="1" x="2683"/>
        <item h="1" x="2682"/>
        <item h="1" x="2681"/>
        <item h="1" x="2680"/>
        <item h="1" x="2679"/>
        <item h="1" x="2678"/>
        <item h="1" x="2677"/>
        <item h="1" x="2676"/>
        <item h="1" x="2675"/>
        <item h="1" x="2674"/>
        <item h="1" x="2673"/>
        <item h="1" x="2672"/>
        <item h="1" x="2671"/>
        <item h="1" x="2670"/>
        <item h="1" x="2669"/>
        <item h="1" x="2668"/>
        <item h="1" x="2667"/>
        <item h="1" x="2666"/>
        <item h="1" x="2665"/>
        <item h="1" x="2664"/>
        <item h="1" x="2663"/>
        <item h="1" x="2662"/>
        <item h="1" x="2661"/>
        <item h="1" x="2660"/>
        <item h="1" x="2659"/>
        <item h="1" x="2658"/>
        <item h="1" x="2657"/>
        <item h="1" x="2656"/>
        <item h="1" x="2655"/>
        <item h="1" x="2654"/>
        <item h="1" x="2653"/>
        <item h="1" x="2652"/>
        <item h="1" x="2651"/>
        <item h="1" x="2650"/>
        <item h="1" x="2649"/>
        <item h="1" x="2648"/>
        <item h="1" x="2647"/>
        <item h="1" x="2646"/>
        <item h="1" x="2645"/>
        <item h="1" x="2644"/>
        <item h="1" x="2643"/>
        <item h="1" x="2642"/>
        <item h="1" x="2641"/>
        <item h="1" x="2640"/>
        <item h="1" x="2639"/>
        <item h="1" x="2638"/>
        <item h="1" x="2637"/>
        <item h="1" x="2636"/>
        <item h="1" x="2635"/>
        <item h="1" x="2634"/>
        <item h="1" x="2633"/>
        <item h="1" x="2632"/>
        <item h="1" x="2631"/>
        <item h="1" x="2630"/>
        <item h="1" x="2629"/>
        <item h="1" x="2628"/>
        <item h="1" x="2627"/>
        <item h="1" x="2626"/>
        <item h="1" x="2625"/>
        <item h="1" x="2624"/>
        <item h="1" x="2623"/>
        <item h="1" x="2622"/>
        <item h="1" x="2621"/>
        <item h="1" x="2620"/>
        <item h="1" x="2619"/>
        <item h="1" x="2618"/>
        <item h="1" x="2617"/>
        <item h="1" x="2616"/>
        <item h="1" x="2615"/>
        <item h="1" x="2614"/>
        <item h="1" x="2613"/>
        <item h="1" x="2612"/>
        <item h="1" x="2611"/>
        <item h="1" x="2610"/>
        <item h="1" x="2609"/>
        <item h="1" x="2608"/>
        <item h="1" x="2607"/>
        <item h="1" x="2606"/>
        <item h="1" x="2605"/>
        <item h="1" x="2604"/>
        <item h="1" x="2603"/>
        <item h="1" x="2602"/>
        <item h="1" x="2601"/>
        <item h="1" x="2600"/>
        <item h="1" x="2599"/>
        <item h="1" x="2598"/>
        <item h="1" x="2597"/>
        <item h="1" x="2596"/>
        <item h="1" x="2595"/>
        <item h="1" x="2594"/>
        <item h="1" x="2593"/>
        <item h="1" x="2592"/>
        <item h="1" x="2591"/>
        <item h="1" x="2590"/>
        <item h="1" x="2589"/>
        <item h="1" x="2588"/>
        <item h="1" x="2587"/>
        <item h="1" x="2586"/>
        <item h="1" x="2585"/>
        <item h="1" x="2584"/>
        <item h="1" x="2583"/>
        <item h="1" x="2582"/>
        <item h="1" x="2581"/>
        <item h="1" x="2580"/>
        <item h="1" x="2579"/>
        <item h="1" x="2578"/>
        <item h="1" x="2577"/>
        <item h="1" x="2576"/>
        <item h="1" x="2575"/>
        <item h="1" x="2574"/>
        <item h="1" x="2573"/>
        <item h="1" x="2572"/>
        <item h="1" x="2571"/>
        <item h="1" x="2570"/>
        <item h="1" x="2569"/>
        <item h="1" x="2568"/>
        <item h="1" x="2567"/>
        <item h="1" x="2566"/>
        <item h="1" x="2565"/>
        <item h="1" x="2564"/>
        <item h="1" x="2563"/>
        <item h="1" x="2562"/>
        <item h="1" x="2561"/>
        <item h="1" x="2560"/>
        <item h="1" x="2559"/>
        <item h="1" x="2558"/>
        <item h="1" x="2557"/>
        <item h="1" x="2556"/>
        <item h="1" x="2555"/>
        <item h="1" x="2554"/>
        <item h="1" x="2553"/>
        <item h="1" x="2552"/>
        <item h="1" x="2551"/>
        <item h="1" x="2550"/>
        <item h="1" x="2549"/>
        <item h="1" x="2548"/>
        <item h="1" x="2547"/>
        <item h="1" x="2546"/>
        <item h="1" x="2545"/>
        <item h="1" x="2544"/>
        <item h="1" x="2543"/>
        <item h="1" x="2542"/>
        <item h="1" x="2541"/>
        <item h="1" x="2540"/>
        <item h="1" x="2539"/>
        <item h="1" x="2538"/>
        <item h="1" x="2537"/>
        <item h="1" x="2536"/>
        <item h="1" x="2535"/>
        <item h="1" x="2534"/>
        <item h="1" x="2533"/>
        <item h="1" x="2532"/>
        <item h="1" x="2531"/>
        <item h="1" x="2530"/>
        <item h="1" x="2529"/>
        <item h="1" x="2528"/>
        <item h="1" x="2527"/>
        <item h="1" x="2526"/>
        <item h="1" x="2525"/>
        <item h="1" x="2524"/>
        <item h="1" x="2523"/>
        <item h="1" x="2522"/>
        <item h="1" x="2521"/>
        <item h="1" x="2520"/>
        <item h="1" x="2519"/>
        <item h="1" x="2518"/>
        <item h="1" x="2517"/>
        <item h="1" x="2516"/>
        <item h="1" x="2515"/>
        <item h="1" x="2514"/>
        <item h="1" x="2513"/>
        <item h="1" x="2512"/>
        <item h="1" x="2511"/>
        <item h="1" x="2510"/>
        <item h="1" x="2509"/>
        <item h="1" x="2508"/>
        <item h="1" x="2507"/>
        <item h="1" x="2506"/>
        <item h="1" x="2505"/>
        <item h="1" x="2504"/>
        <item h="1" x="2503"/>
        <item h="1" x="2502"/>
        <item h="1" x="2501"/>
        <item h="1" x="2500"/>
        <item h="1" x="2499"/>
        <item h="1" x="2498"/>
        <item h="1" x="2497"/>
        <item h="1" x="2496"/>
        <item h="1" x="2495"/>
        <item h="1" x="2494"/>
        <item h="1" x="2493"/>
        <item h="1" x="2492"/>
        <item h="1" x="2491"/>
        <item h="1" x="2490"/>
        <item h="1" x="2489"/>
        <item h="1" x="2488"/>
        <item h="1" x="2487"/>
        <item h="1" x="2486"/>
        <item h="1" x="2485"/>
        <item h="1" x="2484"/>
        <item h="1" x="2483"/>
        <item h="1" x="2482"/>
        <item h="1" x="2481"/>
        <item h="1" x="2480"/>
        <item h="1" x="2479"/>
        <item h="1" x="2478"/>
        <item h="1" x="2477"/>
        <item h="1" x="2476"/>
        <item h="1" x="2475"/>
        <item h="1" x="2474"/>
        <item h="1" x="2473"/>
        <item h="1" x="2472"/>
        <item h="1" x="2471"/>
        <item h="1" x="2470"/>
        <item h="1" x="2469"/>
        <item h="1" x="2468"/>
        <item h="1" x="2467"/>
        <item h="1" x="2466"/>
        <item h="1" x="2465"/>
        <item h="1" x="2464"/>
        <item h="1" x="2463"/>
        <item h="1" x="2462"/>
        <item h="1" x="2461"/>
        <item h="1" x="2460"/>
        <item h="1" x="2459"/>
        <item h="1" x="2458"/>
        <item h="1" x="2457"/>
        <item h="1" x="2456"/>
        <item h="1" x="2455"/>
        <item h="1" x="2454"/>
        <item h="1" x="2453"/>
        <item h="1" x="2452"/>
        <item h="1" x="2451"/>
        <item h="1" x="2450"/>
        <item h="1" x="2449"/>
        <item h="1" x="2448"/>
        <item h="1" x="2447"/>
        <item h="1" x="2446"/>
        <item h="1" x="2445"/>
        <item h="1" x="2444"/>
        <item h="1" x="2443"/>
        <item h="1" x="2442"/>
        <item h="1" x="2441"/>
        <item h="1" x="2440"/>
        <item h="1" x="2439"/>
        <item h="1" x="2438"/>
        <item h="1" x="2437"/>
        <item h="1" x="2436"/>
        <item h="1" x="2435"/>
        <item h="1" x="2434"/>
        <item h="1" x="2433"/>
        <item h="1" x="2432"/>
        <item h="1" x="2431"/>
        <item h="1" x="2430"/>
        <item h="1" x="2429"/>
        <item h="1" x="2428"/>
        <item h="1" x="2427"/>
        <item h="1" x="2426"/>
        <item h="1" x="2425"/>
        <item h="1" x="2424"/>
        <item h="1" x="2423"/>
        <item h="1" x="2422"/>
        <item h="1" x="2421"/>
        <item h="1" x="2420"/>
        <item h="1" x="2419"/>
        <item h="1" x="2418"/>
        <item h="1" x="2417"/>
        <item h="1" x="2416"/>
        <item h="1" x="2415"/>
        <item h="1" x="2414"/>
        <item h="1" x="2413"/>
        <item h="1" x="2412"/>
        <item h="1" x="2411"/>
        <item h="1" x="2410"/>
        <item h="1" x="2409"/>
        <item h="1" x="2408"/>
        <item h="1" x="2407"/>
        <item h="1" x="2406"/>
        <item h="1" x="2405"/>
        <item h="1" x="2404"/>
        <item h="1" x="2403"/>
        <item h="1" x="2402"/>
        <item h="1" x="2401"/>
        <item h="1" x="2400"/>
        <item h="1" x="2399"/>
        <item h="1" x="2398"/>
        <item h="1" x="2397"/>
        <item h="1" x="2396"/>
        <item h="1" x="2395"/>
        <item h="1" x="2394"/>
        <item h="1" x="2393"/>
        <item h="1" x="2392"/>
        <item h="1" x="2391"/>
        <item h="1" x="2390"/>
        <item h="1" x="2389"/>
        <item h="1" x="2388"/>
        <item h="1" x="2387"/>
        <item h="1" x="2386"/>
        <item h="1" x="2385"/>
        <item h="1" x="2384"/>
        <item h="1" x="2383"/>
        <item h="1" x="2382"/>
        <item h="1" x="2381"/>
        <item h="1" x="2380"/>
        <item h="1" x="2379"/>
        <item h="1" x="2378"/>
        <item h="1" x="2377"/>
        <item h="1" x="2376"/>
        <item h="1" x="2375"/>
        <item h="1" x="2374"/>
        <item h="1" x="2373"/>
        <item h="1" x="2372"/>
        <item h="1" x="2371"/>
        <item h="1" x="2370"/>
        <item h="1" x="2369"/>
        <item h="1" x="2368"/>
        <item h="1" x="2367"/>
        <item h="1" x="2366"/>
        <item h="1" x="2365"/>
        <item h="1" x="2364"/>
        <item h="1" x="2363"/>
        <item h="1" x="2362"/>
        <item h="1" x="2361"/>
        <item h="1" x="2360"/>
        <item h="1" x="2359"/>
        <item h="1" x="2358"/>
        <item h="1" x="2357"/>
        <item h="1" x="2356"/>
        <item h="1" x="2355"/>
        <item h="1" x="2354"/>
        <item h="1" x="2353"/>
        <item h="1" x="2352"/>
        <item h="1" x="2351"/>
        <item h="1" x="2350"/>
        <item h="1" x="2349"/>
        <item h="1" x="2348"/>
        <item h="1" x="2347"/>
        <item h="1" x="2346"/>
        <item h="1" x="2345"/>
        <item h="1" x="2344"/>
        <item h="1" x="2343"/>
        <item h="1" x="2342"/>
        <item h="1" x="2341"/>
        <item h="1" x="2340"/>
        <item h="1" x="2339"/>
        <item h="1" x="2338"/>
        <item h="1" x="2337"/>
        <item h="1" x="2336"/>
        <item h="1" x="2335"/>
        <item h="1" x="2334"/>
        <item h="1" x="2333"/>
        <item h="1" x="2332"/>
        <item h="1" x="2331"/>
        <item h="1" x="2330"/>
        <item h="1" x="2329"/>
        <item h="1" x="2328"/>
        <item h="1" x="2327"/>
        <item h="1" x="2326"/>
        <item h="1" x="2325"/>
        <item h="1" x="2324"/>
        <item h="1" x="2323"/>
        <item h="1" x="2322"/>
        <item h="1" x="2321"/>
        <item h="1" x="2320"/>
        <item h="1" x="2319"/>
        <item h="1" x="2318"/>
        <item h="1" x="2317"/>
        <item h="1" x="2316"/>
        <item h="1" x="2315"/>
        <item h="1" x="2314"/>
        <item h="1" x="2313"/>
        <item h="1" x="2312"/>
        <item h="1" x="2311"/>
        <item h="1" x="2310"/>
        <item h="1" x="2309"/>
        <item h="1" x="2308"/>
        <item h="1" x="2307"/>
        <item h="1" x="2306"/>
        <item h="1" x="2305"/>
        <item h="1" x="2304"/>
        <item h="1" x="2303"/>
        <item h="1" x="2302"/>
        <item h="1" x="2301"/>
        <item h="1" x="2300"/>
        <item h="1" x="2299"/>
        <item h="1" x="2298"/>
        <item h="1" x="2297"/>
        <item h="1" x="2296"/>
        <item h="1" x="2295"/>
        <item h="1" x="2294"/>
        <item h="1" x="2293"/>
        <item h="1" x="2292"/>
        <item h="1" x="2291"/>
        <item h="1" x="2290"/>
        <item h="1" x="2289"/>
        <item h="1" x="2288"/>
        <item h="1" x="2287"/>
        <item h="1" x="2286"/>
        <item h="1" x="2285"/>
        <item h="1" x="2284"/>
        <item h="1" x="2283"/>
        <item h="1" x="2282"/>
        <item h="1" x="2281"/>
        <item h="1" x="2280"/>
        <item h="1" x="2279"/>
        <item h="1" x="2278"/>
        <item h="1" x="2277"/>
        <item h="1" x="2276"/>
        <item h="1" x="2275"/>
        <item h="1" x="2274"/>
        <item h="1" x="2273"/>
        <item h="1" x="2272"/>
        <item h="1" x="2271"/>
        <item h="1" x="2270"/>
        <item h="1" x="2269"/>
        <item h="1" x="2268"/>
        <item h="1" x="2267"/>
        <item h="1" x="2266"/>
        <item h="1" x="2265"/>
        <item h="1" x="2264"/>
        <item h="1" x="2263"/>
        <item h="1" x="2262"/>
        <item h="1" x="2261"/>
        <item h="1" x="2260"/>
        <item h="1" x="2259"/>
        <item h="1" x="2258"/>
        <item h="1" x="2257"/>
        <item h="1" x="2256"/>
        <item h="1" x="2255"/>
        <item h="1" x="2254"/>
        <item h="1" x="2253"/>
        <item h="1" x="2252"/>
        <item h="1" x="2251"/>
        <item h="1" x="2250"/>
        <item h="1" x="2249"/>
        <item h="1" x="2248"/>
        <item h="1" x="2247"/>
        <item h="1" x="2246"/>
        <item h="1" x="2245"/>
        <item h="1" x="2244"/>
        <item h="1" x="2243"/>
        <item h="1" x="2242"/>
        <item h="1" x="2241"/>
        <item h="1" x="2240"/>
        <item h="1" x="2239"/>
        <item h="1" x="2238"/>
        <item h="1" x="2237"/>
        <item h="1" x="2236"/>
        <item h="1" x="2235"/>
        <item h="1" x="2234"/>
        <item h="1" x="2233"/>
        <item h="1" x="2232"/>
        <item h="1" x="2231"/>
        <item h="1" x="2230"/>
        <item h="1" x="2229"/>
        <item h="1" x="2228"/>
        <item h="1" x="2227"/>
        <item h="1" x="2226"/>
        <item h="1" x="2225"/>
        <item h="1" x="2224"/>
        <item h="1" x="2223"/>
        <item h="1" x="2222"/>
        <item h="1" x="2221"/>
        <item h="1" x="2220"/>
        <item h="1" x="2219"/>
        <item h="1" x="2218"/>
        <item h="1" x="2217"/>
        <item h="1" x="2216"/>
        <item h="1" x="2215"/>
        <item h="1" x="2214"/>
        <item h="1" x="2213"/>
        <item h="1" x="2212"/>
        <item h="1" x="2211"/>
        <item h="1" x="2210"/>
        <item h="1" x="2209"/>
        <item h="1" x="2208"/>
        <item h="1" x="2207"/>
        <item h="1" x="2206"/>
        <item h="1" x="2205"/>
        <item h="1" x="2204"/>
        <item h="1" x="2203"/>
        <item h="1" x="2202"/>
        <item h="1" x="2201"/>
        <item h="1" x="2200"/>
        <item h="1" x="2199"/>
        <item h="1" x="2198"/>
        <item h="1" x="2197"/>
        <item h="1" x="2196"/>
        <item h="1" x="2195"/>
        <item h="1" x="2194"/>
        <item h="1" x="2193"/>
        <item h="1" x="2192"/>
        <item h="1" x="2191"/>
        <item h="1" x="2190"/>
        <item h="1" x="2189"/>
        <item h="1" x="2188"/>
        <item h="1" x="2187"/>
        <item h="1" x="2186"/>
        <item h="1" x="2185"/>
        <item h="1" x="2184"/>
        <item h="1" x="2183"/>
        <item h="1" x="2182"/>
        <item h="1" x="2181"/>
        <item h="1" x="2180"/>
        <item h="1" x="2179"/>
        <item h="1" x="2178"/>
        <item h="1" x="2177"/>
        <item h="1" x="2176"/>
        <item h="1" x="2175"/>
        <item h="1" x="2174"/>
        <item h="1" x="2173"/>
        <item h="1" x="2172"/>
        <item h="1" x="2171"/>
        <item h="1" x="2170"/>
        <item h="1" x="2169"/>
        <item h="1" x="2168"/>
        <item h="1" x="2167"/>
        <item h="1" x="2166"/>
        <item h="1" x="2165"/>
        <item h="1" x="2164"/>
        <item h="1" x="2163"/>
        <item h="1" x="2162"/>
        <item h="1" x="2161"/>
        <item h="1" x="2160"/>
        <item h="1" x="2159"/>
        <item h="1" x="2158"/>
        <item h="1" x="2157"/>
        <item h="1" x="2156"/>
        <item h="1" x="2155"/>
        <item h="1" x="2154"/>
        <item h="1" x="2153"/>
        <item h="1" x="2152"/>
        <item h="1" x="2151"/>
        <item h="1" x="2150"/>
        <item h="1" x="2149"/>
        <item h="1" x="2148"/>
        <item h="1" x="2147"/>
        <item h="1" x="2146"/>
        <item h="1" x="2145"/>
        <item h="1" x="2144"/>
        <item h="1" x="2143"/>
        <item h="1" x="2142"/>
        <item h="1" x="2141"/>
        <item h="1" x="2140"/>
        <item h="1" x="2139"/>
        <item h="1" x="2138"/>
        <item h="1" x="2137"/>
        <item h="1" x="2136"/>
        <item h="1" x="2135"/>
        <item h="1" x="2134"/>
        <item h="1" x="2133"/>
        <item h="1" x="2132"/>
        <item h="1" x="2131"/>
        <item h="1" x="2130"/>
        <item h="1" x="2129"/>
        <item h="1" x="2128"/>
        <item h="1" x="2127"/>
        <item h="1" x="2126"/>
        <item h="1" x="2125"/>
        <item h="1" x="2124"/>
        <item h="1" x="2123"/>
        <item h="1" x="2122"/>
        <item h="1" x="2121"/>
        <item h="1" x="2120"/>
        <item h="1" x="2119"/>
        <item h="1" x="2118"/>
        <item h="1" x="2117"/>
        <item h="1" x="2116"/>
        <item h="1" x="2115"/>
        <item h="1" x="2114"/>
        <item h="1" x="2113"/>
        <item h="1" x="2112"/>
        <item h="1" x="2111"/>
        <item h="1" x="2110"/>
        <item h="1" x="2109"/>
        <item h="1" x="2108"/>
        <item h="1" x="2107"/>
        <item h="1" x="2106"/>
        <item h="1" x="2105"/>
        <item h="1" x="2104"/>
        <item h="1" x="2103"/>
        <item h="1" x="2102"/>
        <item h="1" x="2101"/>
        <item h="1" x="2100"/>
        <item h="1" x="2099"/>
        <item h="1" x="2098"/>
        <item h="1" x="2097"/>
        <item h="1" x="2096"/>
        <item h="1" x="2095"/>
        <item h="1" x="2094"/>
        <item h="1" x="2093"/>
        <item h="1" x="2092"/>
        <item h="1" x="2091"/>
        <item h="1" x="2090"/>
        <item h="1" x="2089"/>
        <item h="1" x="2088"/>
        <item h="1" x="2087"/>
        <item h="1" x="2086"/>
        <item h="1" x="2085"/>
        <item h="1" x="2084"/>
        <item h="1" x="2083"/>
        <item h="1" x="2082"/>
        <item h="1" x="2081"/>
        <item h="1" x="2080"/>
        <item h="1" x="2079"/>
        <item h="1" x="2078"/>
        <item h="1" x="2077"/>
        <item h="1" x="2076"/>
        <item h="1" x="2075"/>
        <item h="1" x="2074"/>
        <item h="1" x="2073"/>
        <item h="1" x="2072"/>
        <item h="1" x="2071"/>
        <item h="1" x="2070"/>
        <item h="1" x="2069"/>
        <item h="1" x="2068"/>
        <item h="1" x="2067"/>
        <item h="1" x="2066"/>
        <item h="1" x="2065"/>
        <item h="1" x="2064"/>
        <item h="1" x="2063"/>
        <item h="1" x="2062"/>
        <item h="1" x="2061"/>
        <item h="1" x="2060"/>
        <item h="1" x="2059"/>
        <item h="1" x="2058"/>
        <item h="1" x="2057"/>
        <item h="1" x="2056"/>
        <item h="1" x="2055"/>
        <item h="1" x="2054"/>
        <item h="1" x="2053"/>
        <item h="1" x="2052"/>
        <item h="1" x="2051"/>
        <item h="1" x="2050"/>
        <item h="1" x="2049"/>
        <item h="1" x="2048"/>
        <item h="1" x="2047"/>
        <item h="1" x="2046"/>
        <item h="1" x="2045"/>
        <item h="1" x="2044"/>
        <item h="1" x="2043"/>
        <item h="1" x="2042"/>
        <item h="1" x="2041"/>
        <item h="1" x="2040"/>
        <item h="1" x="2039"/>
        <item h="1" x="2038"/>
        <item h="1" x="2037"/>
        <item h="1" x="2036"/>
        <item h="1" x="2035"/>
        <item h="1" x="2034"/>
        <item h="1" x="2033"/>
        <item h="1" x="2032"/>
        <item h="1" x="2031"/>
        <item h="1" x="2030"/>
        <item h="1" x="2029"/>
        <item h="1" x="2028"/>
        <item h="1" x="2027"/>
        <item h="1" x="2026"/>
        <item h="1" x="2025"/>
        <item h="1" x="2024"/>
        <item h="1" x="2023"/>
        <item h="1" x="2022"/>
        <item h="1" x="2021"/>
        <item h="1" x="2020"/>
        <item h="1" x="2019"/>
        <item h="1" x="2018"/>
        <item h="1" x="2017"/>
        <item h="1" x="2016"/>
        <item h="1" x="2015"/>
        <item h="1" x="2014"/>
        <item h="1" x="2013"/>
        <item h="1" x="2012"/>
        <item h="1" x="2011"/>
        <item h="1" x="2010"/>
        <item h="1" x="2009"/>
        <item h="1" x="2008"/>
        <item h="1" x="2007"/>
        <item h="1" x="2006"/>
        <item h="1" x="2005"/>
        <item h="1" x="2004"/>
        <item h="1" x="2003"/>
        <item h="1" x="2002"/>
        <item h="1" x="2001"/>
        <item h="1" x="2000"/>
        <item h="1" x="1999"/>
        <item h="1" x="1998"/>
        <item h="1" x="1997"/>
        <item h="1" x="1996"/>
        <item h="1" x="1995"/>
        <item h="1" x="1994"/>
        <item h="1" x="1993"/>
        <item h="1" x="1992"/>
        <item h="1" x="1991"/>
        <item h="1" x="1990"/>
        <item h="1" x="1989"/>
        <item h="1" x="1988"/>
        <item h="1" x="1987"/>
        <item h="1" x="1986"/>
        <item h="1" x="1985"/>
        <item h="1" x="1984"/>
        <item h="1" x="1983"/>
        <item h="1" x="1982"/>
        <item h="1" x="1981"/>
        <item h="1" x="1980"/>
        <item h="1" x="1979"/>
        <item h="1" x="1978"/>
        <item h="1" x="1977"/>
        <item h="1" x="1976"/>
        <item h="1" x="1975"/>
        <item h="1" x="1974"/>
        <item h="1" x="1973"/>
        <item h="1" x="1972"/>
        <item h="1" x="1971"/>
        <item h="1" x="1970"/>
        <item h="1" x="1969"/>
        <item h="1" x="1968"/>
        <item h="1" x="1967"/>
        <item h="1" x="1966"/>
        <item h="1" x="1965"/>
        <item h="1" x="1964"/>
        <item h="1" x="1963"/>
        <item h="1" x="1962"/>
        <item h="1" x="1961"/>
        <item h="1" x="1960"/>
        <item h="1" x="1959"/>
        <item h="1" x="1958"/>
        <item h="1" x="1957"/>
        <item h="1" x="1956"/>
        <item h="1" x="1955"/>
        <item h="1" x="1954"/>
        <item h="1" x="1953"/>
        <item h="1" x="1952"/>
        <item h="1" x="1951"/>
        <item h="1" x="1950"/>
        <item h="1" x="1949"/>
        <item h="1" x="1948"/>
        <item h="1" x="1947"/>
        <item h="1" x="1946"/>
        <item h="1" x="1945"/>
        <item h="1" x="1944"/>
        <item h="1" x="1943"/>
        <item h="1" x="1942"/>
        <item h="1" x="1941"/>
        <item h="1" x="1940"/>
        <item h="1" x="1939"/>
        <item h="1" x="1938"/>
        <item h="1" x="1937"/>
        <item h="1" x="1936"/>
        <item h="1" x="1935"/>
        <item h="1" x="1934"/>
        <item h="1" x="1933"/>
        <item h="1" x="1932"/>
        <item h="1" x="1931"/>
        <item h="1" x="1930"/>
        <item h="1" x="1929"/>
        <item h="1" x="1928"/>
        <item h="1" x="1927"/>
        <item h="1" x="1926"/>
        <item h="1" x="1925"/>
        <item h="1" x="1924"/>
        <item h="1" x="1923"/>
        <item h="1" x="1922"/>
        <item h="1" x="1921"/>
        <item h="1" x="1920"/>
        <item h="1" x="1919"/>
        <item h="1" x="1918"/>
        <item h="1" x="1917"/>
        <item h="1" x="1916"/>
        <item h="1" x="1915"/>
        <item h="1" x="1914"/>
        <item h="1" x="1913"/>
        <item h="1" x="1912"/>
        <item h="1" x="1911"/>
        <item h="1" x="1910"/>
        <item h="1" x="1909"/>
        <item h="1" x="1908"/>
        <item h="1" x="1907"/>
        <item h="1" x="1906"/>
        <item h="1" x="1905"/>
        <item h="1" x="1904"/>
        <item h="1" x="1903"/>
        <item h="1" x="1902"/>
        <item h="1" x="1901"/>
        <item h="1" x="1900"/>
        <item h="1" x="1899"/>
        <item h="1" x="1898"/>
        <item h="1" x="1897"/>
        <item h="1" x="1896"/>
        <item h="1" x="1895"/>
        <item h="1" x="1894"/>
        <item h="1" x="1893"/>
        <item h="1" x="1892"/>
        <item h="1" x="1891"/>
        <item h="1" x="1890"/>
        <item h="1" x="1889"/>
        <item h="1" x="1888"/>
        <item h="1" x="1887"/>
        <item h="1" x="1886"/>
        <item h="1" x="1885"/>
        <item h="1" x="1884"/>
        <item h="1" x="1883"/>
        <item h="1" x="1882"/>
        <item h="1" x="1881"/>
        <item h="1" x="1880"/>
        <item h="1" x="1879"/>
        <item h="1" x="1878"/>
        <item h="1" x="1877"/>
        <item h="1" x="1876"/>
        <item h="1" x="1875"/>
        <item h="1" x="1874"/>
        <item h="1" x="1873"/>
        <item h="1" x="1872"/>
        <item h="1" x="1871"/>
        <item h="1" x="1870"/>
        <item h="1" x="1869"/>
        <item h="1" x="1868"/>
        <item h="1" x="1867"/>
        <item h="1" x="1866"/>
        <item h="1" x="1865"/>
        <item h="1" x="1864"/>
        <item h="1" x="1863"/>
        <item h="1" x="1862"/>
        <item h="1" x="1861"/>
        <item h="1" x="1860"/>
        <item h="1" x="1859"/>
        <item h="1" x="1858"/>
        <item h="1" x="1857"/>
        <item h="1" x="1856"/>
        <item h="1" x="1855"/>
        <item h="1" x="1854"/>
        <item h="1" x="1853"/>
        <item h="1" x="1852"/>
        <item h="1" x="1851"/>
        <item h="1" x="1850"/>
        <item h="1" x="1849"/>
        <item h="1" x="1848"/>
        <item h="1" x="1847"/>
        <item h="1" x="1846"/>
        <item h="1" x="1845"/>
        <item h="1" x="1844"/>
        <item h="1" x="1843"/>
        <item h="1" x="1842"/>
        <item h="1" x="1841"/>
        <item h="1" x="1840"/>
        <item h="1" x="1839"/>
        <item h="1" x="1838"/>
        <item h="1" x="1837"/>
        <item h="1" x="1836"/>
        <item h="1" x="1835"/>
        <item h="1" x="1834"/>
        <item h="1" x="1833"/>
        <item h="1" x="1832"/>
        <item h="1" x="1831"/>
        <item h="1" x="1830"/>
        <item h="1" x="1829"/>
        <item h="1" x="1828"/>
        <item h="1" x="1827"/>
        <item h="1" x="1826"/>
        <item h="1" x="1825"/>
        <item h="1" x="1824"/>
        <item h="1" x="1823"/>
        <item h="1" x="1822"/>
        <item h="1" x="1821"/>
        <item h="1" x="1820"/>
        <item h="1" x="1819"/>
        <item h="1" x="1818"/>
        <item h="1" x="1817"/>
        <item h="1" x="1816"/>
        <item h="1" x="1815"/>
        <item h="1" x="1814"/>
        <item h="1" x="1813"/>
        <item h="1" x="1812"/>
        <item h="1" x="1811"/>
        <item h="1" x="1810"/>
        <item h="1" x="1809"/>
        <item h="1" x="1808"/>
        <item h="1" x="1807"/>
        <item h="1" x="1806"/>
        <item h="1" x="1805"/>
        <item h="1" x="1804"/>
        <item h="1" x="1803"/>
        <item h="1" x="1802"/>
        <item h="1" x="1801"/>
        <item h="1" x="1800"/>
        <item h="1" x="1799"/>
        <item h="1" x="1798"/>
        <item h="1" x="1797"/>
        <item h="1" x="1796"/>
        <item h="1" x="1795"/>
        <item h="1" x="1794"/>
        <item h="1" x="1793"/>
        <item h="1" x="1792"/>
        <item h="1" x="1791"/>
        <item h="1" x="1790"/>
        <item h="1" x="1789"/>
        <item h="1" x="1788"/>
        <item h="1" x="1787"/>
        <item h="1" x="1786"/>
        <item h="1" x="1785"/>
        <item h="1" x="1784"/>
        <item h="1" x="1783"/>
        <item h="1" x="1782"/>
        <item h="1" x="1781"/>
        <item h="1" x="1780"/>
        <item h="1" x="1779"/>
        <item h="1" x="1778"/>
        <item h="1" x="1777"/>
        <item h="1" x="1776"/>
        <item h="1" x="1775"/>
        <item h="1" x="1774"/>
        <item h="1" x="1773"/>
        <item h="1" x="1772"/>
        <item h="1" x="1771"/>
        <item h="1" x="1770"/>
        <item h="1" x="1769"/>
        <item h="1" x="1768"/>
        <item h="1" x="1767"/>
        <item h="1" x="1766"/>
        <item h="1" x="1765"/>
        <item h="1" x="1764"/>
        <item h="1" x="1763"/>
        <item h="1" x="1762"/>
        <item h="1" x="1761"/>
        <item h="1" x="1760"/>
        <item h="1" x="1759"/>
        <item h="1" x="1758"/>
        <item h="1" x="1757"/>
        <item h="1" x="1756"/>
        <item h="1" x="1755"/>
        <item h="1" x="1754"/>
        <item h="1" x="1753"/>
        <item h="1" x="1752"/>
        <item h="1" x="1751"/>
        <item h="1" x="1750"/>
        <item h="1" x="1749"/>
        <item h="1" x="1748"/>
        <item h="1" x="1747"/>
        <item h="1" x="1746"/>
        <item h="1" x="1745"/>
        <item h="1" x="1744"/>
        <item h="1" x="1743"/>
        <item h="1" x="1742"/>
        <item h="1" x="1741"/>
        <item h="1" x="1740"/>
        <item h="1" x="1739"/>
        <item h="1" x="1738"/>
        <item h="1" x="1737"/>
        <item h="1" x="1736"/>
        <item h="1" x="1735"/>
        <item h="1" x="1734"/>
        <item h="1" x="1733"/>
        <item h="1" x="1732"/>
        <item h="1" x="1731"/>
        <item h="1" x="1730"/>
        <item h="1" x="1729"/>
        <item h="1" x="1728"/>
        <item h="1" x="1727"/>
        <item h="1" x="1726"/>
        <item h="1" x="1725"/>
        <item h="1" x="1724"/>
        <item h="1" x="1723"/>
        <item h="1" x="1722"/>
        <item h="1" x="1721"/>
        <item h="1" x="1720"/>
        <item h="1" x="1719"/>
        <item h="1" x="1718"/>
        <item h="1" x="1717"/>
        <item h="1" x="1716"/>
        <item h="1" x="1715"/>
        <item h="1" x="1714"/>
        <item h="1" x="1713"/>
        <item h="1" x="1712"/>
        <item h="1" x="1711"/>
        <item h="1" x="1710"/>
        <item h="1" x="1709"/>
        <item h="1" x="1708"/>
        <item h="1" x="1707"/>
        <item h="1" x="1706"/>
        <item h="1" x="1705"/>
        <item h="1" x="1704"/>
        <item h="1" x="1703"/>
        <item h="1" x="1702"/>
        <item h="1" x="1701"/>
        <item h="1" x="1700"/>
        <item h="1" x="1699"/>
        <item h="1" x="1698"/>
        <item h="1" x="1697"/>
        <item h="1" x="1696"/>
        <item h="1" x="1695"/>
        <item h="1" x="1694"/>
        <item h="1" x="1693"/>
        <item h="1" x="1692"/>
        <item h="1" x="1691"/>
        <item h="1" x="1690"/>
        <item h="1" x="1689"/>
        <item h="1" x="1688"/>
        <item h="1" x="1687"/>
        <item h="1" x="1686"/>
        <item h="1" x="1685"/>
        <item h="1" x="1684"/>
        <item h="1" x="1683"/>
        <item h="1" x="1682"/>
        <item h="1" x="1681"/>
        <item h="1" x="1680"/>
        <item h="1" x="1679"/>
        <item h="1" x="1678"/>
        <item h="1" x="1677"/>
        <item h="1" x="1676"/>
        <item h="1" x="1675"/>
        <item h="1" x="1674"/>
        <item h="1" x="1673"/>
        <item h="1" x="1672"/>
        <item h="1" x="1671"/>
        <item h="1" x="1670"/>
        <item h="1" x="1669"/>
        <item h="1" x="1668"/>
        <item h="1" x="1667"/>
        <item h="1" x="1666"/>
        <item h="1" x="1665"/>
        <item h="1" x="1664"/>
        <item h="1" x="1663"/>
        <item h="1" x="1662"/>
        <item h="1" x="1661"/>
        <item h="1" x="1660"/>
        <item h="1" x="1659"/>
        <item h="1" x="1658"/>
        <item h="1" x="1657"/>
        <item h="1" x="1656"/>
        <item h="1" x="1655"/>
        <item h="1" x="1654"/>
        <item h="1" x="1653"/>
        <item h="1" x="1652"/>
        <item h="1" x="1651"/>
        <item h="1" x="1650"/>
        <item h="1" x="1649"/>
        <item h="1" x="1648"/>
        <item h="1" x="1647"/>
        <item h="1" x="1646"/>
        <item h="1" x="1645"/>
        <item h="1" x="1644"/>
        <item h="1" x="1643"/>
        <item h="1" x="1642"/>
        <item h="1" x="1641"/>
        <item h="1" x="1640"/>
        <item h="1" x="1639"/>
        <item h="1" x="1638"/>
        <item h="1" x="1637"/>
        <item h="1" x="1636"/>
        <item h="1" x="1635"/>
        <item h="1" x="1634"/>
        <item h="1" x="1633"/>
        <item h="1" x="1632"/>
        <item h="1" x="1631"/>
        <item h="1" x="1630"/>
        <item h="1" x="1629"/>
        <item h="1" x="1628"/>
        <item h="1" x="1627"/>
        <item h="1" x="1626"/>
        <item h="1" x="1625"/>
        <item h="1" x="1624"/>
        <item h="1" x="1623"/>
        <item h="1" x="1622"/>
        <item h="1" x="1621"/>
        <item h="1" x="1620"/>
        <item h="1" x="1619"/>
        <item h="1" x="1618"/>
        <item h="1" x="1617"/>
        <item h="1" x="1616"/>
        <item h="1" x="1615"/>
        <item h="1" x="1614"/>
        <item h="1" x="1613"/>
        <item h="1" x="1612"/>
        <item h="1" x="1611"/>
        <item h="1" x="1610"/>
        <item h="1" x="1609"/>
        <item h="1" x="1608"/>
        <item h="1" x="1607"/>
        <item h="1" x="1606"/>
        <item h="1" x="1605"/>
        <item h="1" x="1604"/>
        <item h="1" x="1603"/>
        <item h="1" x="1602"/>
        <item h="1" x="1601"/>
        <item h="1" x="1600"/>
        <item h="1" x="1599"/>
        <item h="1" x="1598"/>
        <item h="1" x="1597"/>
        <item h="1" x="1596"/>
        <item h="1" x="1595"/>
        <item h="1" x="1594"/>
        <item h="1" x="1593"/>
        <item h="1" x="1592"/>
        <item h="1" x="1591"/>
        <item h="1" x="1590"/>
        <item h="1" x="1589"/>
        <item h="1" x="1588"/>
        <item h="1" x="1587"/>
        <item h="1" x="1586"/>
        <item h="1" x="1585"/>
        <item h="1" x="1584"/>
        <item h="1" x="1583"/>
        <item h="1" x="1582"/>
        <item h="1" x="1581"/>
        <item h="1" x="1580"/>
        <item h="1" x="1579"/>
        <item h="1" x="1578"/>
        <item h="1" x="1577"/>
        <item h="1" x="1576"/>
        <item h="1" x="1575"/>
        <item h="1" x="1574"/>
        <item h="1" x="1573"/>
        <item h="1" x="1572"/>
        <item h="1" x="1571"/>
        <item h="1" x="1570"/>
        <item h="1" x="1569"/>
        <item h="1" x="1568"/>
        <item h="1" x="1567"/>
        <item h="1" x="1566"/>
        <item h="1" x="1565"/>
        <item h="1" x="1564"/>
        <item h="1" x="1563"/>
        <item h="1" x="1562"/>
        <item h="1" x="1561"/>
        <item h="1" x="1560"/>
        <item h="1" x="1559"/>
        <item h="1" x="1558"/>
        <item h="1" x="1557"/>
        <item h="1" x="1556"/>
        <item h="1" x="1555"/>
        <item h="1" x="1554"/>
        <item h="1" x="1553"/>
        <item h="1" x="1552"/>
        <item h="1" x="1551"/>
        <item h="1" x="1550"/>
        <item h="1" x="1549"/>
        <item h="1" x="1548"/>
        <item h="1" x="1547"/>
        <item h="1" x="1546"/>
        <item h="1" x="1545"/>
        <item h="1" x="1544"/>
        <item h="1" x="1543"/>
        <item h="1" x="1542"/>
        <item h="1" x="1541"/>
        <item h="1" x="1540"/>
        <item h="1" x="1539"/>
        <item h="1" x="1538"/>
        <item h="1" x="1537"/>
        <item h="1" x="1536"/>
        <item h="1" x="1535"/>
        <item h="1" x="1534"/>
        <item h="1" x="1533"/>
        <item h="1" x="1532"/>
        <item x="1531"/>
        <item h="1" x="1530"/>
        <item h="1" x="1529"/>
        <item h="1" x="1528"/>
        <item h="1" x="1527"/>
        <item h="1" x="1526"/>
        <item h="1" x="1525"/>
        <item h="1" x="1524"/>
        <item h="1" x="1523"/>
        <item h="1" x="1522"/>
        <item h="1" x="1521"/>
        <item h="1" x="1520"/>
        <item h="1" x="1519"/>
        <item h="1" x="1518"/>
        <item h="1" x="1517"/>
        <item h="1" x="1516"/>
        <item h="1" x="1515"/>
        <item h="1" x="1514"/>
        <item h="1" x="1513"/>
        <item h="1" x="1512"/>
        <item h="1" x="1511"/>
        <item h="1" x="1510"/>
        <item h="1" x="1509"/>
        <item h="1" x="1508"/>
        <item h="1" x="1507"/>
        <item h="1" x="1506"/>
        <item h="1" x="1505"/>
        <item h="1" x="1504"/>
        <item h="1" x="1503"/>
        <item h="1" x="1502"/>
        <item h="1" x="1501"/>
        <item h="1" x="1500"/>
        <item h="1" x="1499"/>
        <item h="1" x="1498"/>
        <item h="1" x="1497"/>
        <item h="1" x="1496"/>
        <item h="1" x="1495"/>
        <item h="1" x="1494"/>
        <item h="1" x="1493"/>
        <item h="1" x="1492"/>
        <item h="1" x="1491"/>
        <item h="1" x="1490"/>
        <item h="1" x="1489"/>
        <item h="1" x="1488"/>
        <item h="1" x="1487"/>
        <item h="1" x="1486"/>
        <item h="1" x="1485"/>
        <item h="1" x="1484"/>
        <item h="1" x="1483"/>
        <item h="1" x="1482"/>
        <item h="1" x="1481"/>
        <item h="1" x="1480"/>
        <item h="1" x="1479"/>
        <item h="1" x="1478"/>
        <item h="1" x="1477"/>
        <item h="1" x="1476"/>
        <item h="1" x="1475"/>
        <item h="1" x="1474"/>
        <item h="1" x="1473"/>
        <item h="1" x="1472"/>
        <item h="1" x="1471"/>
        <item h="1" x="1470"/>
        <item h="1" x="1469"/>
        <item h="1" x="1468"/>
        <item h="1" x="1467"/>
        <item h="1" x="1466"/>
        <item h="1" x="1465"/>
        <item h="1" x="1464"/>
        <item h="1" x="1463"/>
        <item h="1" x="1462"/>
        <item h="1" x="1461"/>
        <item h="1" x="1460"/>
        <item h="1" x="1459"/>
        <item h="1" x="1458"/>
        <item h="1" x="1457"/>
        <item h="1" x="1456"/>
        <item h="1" x="1455"/>
        <item h="1" x="1454"/>
        <item h="1" x="1453"/>
        <item h="1" x="1452"/>
        <item h="1" x="1451"/>
        <item h="1" x="1450"/>
        <item h="1" x="1449"/>
        <item h="1" x="1448"/>
        <item h="1" x="1447"/>
        <item h="1" x="1446"/>
        <item h="1" x="1445"/>
        <item h="1" x="1444"/>
        <item h="1" x="1443"/>
        <item h="1" x="1442"/>
        <item h="1" x="1441"/>
        <item h="1" x="1440"/>
        <item h="1" x="1439"/>
        <item h="1" x="1438"/>
        <item h="1" x="1437"/>
        <item h="1" x="1436"/>
        <item h="1" x="1435"/>
        <item h="1" x="1434"/>
        <item h="1" x="1433"/>
        <item h="1" x="1432"/>
        <item h="1" x="1431"/>
        <item h="1" x="1430"/>
        <item h="1" x="1429"/>
        <item h="1" x="1428"/>
        <item h="1" x="1427"/>
        <item h="1" x="1426"/>
        <item h="1" x="1425"/>
        <item h="1" x="1424"/>
        <item h="1" x="1423"/>
        <item h="1" x="1422"/>
        <item h="1" x="1421"/>
        <item h="1" x="1420"/>
        <item h="1" x="1419"/>
        <item h="1" x="1418"/>
        <item h="1" x="1417"/>
        <item h="1" x="1416"/>
        <item h="1" x="1415"/>
        <item h="1" x="1414"/>
        <item h="1" x="1413"/>
        <item h="1" x="1412"/>
        <item h="1" x="1411"/>
        <item h="1" x="1410"/>
        <item h="1" x="1409"/>
        <item h="1" x="1408"/>
        <item h="1" x="1407"/>
        <item h="1" x="1406"/>
        <item h="1" x="1405"/>
        <item h="1" x="1404"/>
        <item h="1" x="1403"/>
        <item h="1" x="1402"/>
        <item h="1" x="1401"/>
        <item h="1" x="1400"/>
        <item h="1" x="1399"/>
        <item h="1" x="1398"/>
        <item h="1" x="1397"/>
        <item h="1" x="1396"/>
        <item h="1" x="1395"/>
        <item h="1" x="1394"/>
        <item h="1" x="1393"/>
        <item h="1" x="1392"/>
        <item h="1" x="1391"/>
        <item h="1" x="1390"/>
        <item h="1" x="1389"/>
        <item h="1" x="1388"/>
        <item h="1" x="1387"/>
        <item h="1" x="1386"/>
        <item h="1" x="1385"/>
        <item h="1" x="1384"/>
        <item h="1" x="1383"/>
        <item h="1" x="1382"/>
        <item h="1" x="1381"/>
        <item h="1" x="1380"/>
        <item h="1" x="1379"/>
        <item h="1" x="1378"/>
        <item h="1" x="1377"/>
        <item h="1" x="1376"/>
        <item h="1" x="1375"/>
        <item h="1" x="1374"/>
        <item h="1" x="1373"/>
        <item h="1" x="1372"/>
        <item h="1" x="1371"/>
        <item h="1" x="1370"/>
        <item h="1" x="1369"/>
        <item h="1" x="1368"/>
        <item h="1" x="1367"/>
        <item h="1" x="1366"/>
        <item h="1" x="1365"/>
        <item h="1" x="1364"/>
        <item h="1" x="1363"/>
        <item h="1" x="1362"/>
        <item h="1" x="1361"/>
        <item h="1" x="1360"/>
        <item h="1" x="1359"/>
        <item h="1" x="1358"/>
        <item h="1" x="1357"/>
        <item h="1" x="1356"/>
        <item h="1" x="1355"/>
        <item h="1" x="1354"/>
        <item h="1" x="1353"/>
        <item h="1" x="1352"/>
        <item h="1" x="1351"/>
        <item h="1" x="1350"/>
        <item h="1" x="1349"/>
        <item h="1" x="1348"/>
        <item h="1" x="1347"/>
        <item h="1" x="1346"/>
        <item h="1" x="1345"/>
        <item h="1" x="1344"/>
        <item h="1" x="1343"/>
        <item h="1" x="1342"/>
        <item h="1" x="1341"/>
        <item h="1" x="1340"/>
        <item h="1" x="1339"/>
        <item h="1" x="1338"/>
        <item h="1" x="1337"/>
        <item h="1" x="1336"/>
        <item h="1" x="1335"/>
        <item h="1" x="1334"/>
        <item h="1" x="1333"/>
        <item h="1" x="1332"/>
        <item h="1" x="1331"/>
        <item h="1" x="1330"/>
        <item h="1" x="1329"/>
        <item h="1" x="1328"/>
        <item h="1" x="1327"/>
        <item h="1" x="1326"/>
        <item h="1" x="1325"/>
        <item h="1" x="1324"/>
        <item h="1" x="1323"/>
        <item h="1" x="1322"/>
        <item h="1" x="1321"/>
        <item h="1" x="1320"/>
        <item h="1" x="1319"/>
        <item h="1" x="1318"/>
        <item h="1" x="1317"/>
        <item h="1" x="1316"/>
        <item h="1" x="1315"/>
        <item h="1" x="1314"/>
        <item h="1" x="1313"/>
        <item h="1" x="1312"/>
        <item h="1" x="1311"/>
        <item h="1" x="1310"/>
        <item h="1" x="1309"/>
        <item h="1" x="1308"/>
        <item h="1" x="1307"/>
        <item h="1" x="1306"/>
        <item h="1" x="1305"/>
        <item h="1" x="1304"/>
        <item h="1" x="1303"/>
        <item h="1" x="1302"/>
        <item h="1" x="1301"/>
        <item h="1" x="1300"/>
        <item h="1" x="1299"/>
        <item h="1" x="1298"/>
        <item h="1" x="1297"/>
        <item h="1" x="1296"/>
        <item h="1" x="1295"/>
        <item h="1" x="1294"/>
        <item h="1" x="1293"/>
        <item h="1" x="1292"/>
        <item h="1" x="1291"/>
        <item h="1" x="1290"/>
        <item h="1" x="1289"/>
        <item h="1" x="1288"/>
        <item h="1" x="1287"/>
        <item h="1" x="1286"/>
        <item h="1" x="1285"/>
        <item h="1" x="1284"/>
        <item h="1" x="1283"/>
        <item h="1" x="1282"/>
        <item h="1" x="1281"/>
        <item h="1" x="1280"/>
        <item h="1" x="1279"/>
        <item h="1" x="1278"/>
        <item h="1" x="1277"/>
        <item h="1" x="1276"/>
        <item h="1" x="1275"/>
        <item h="1" x="1274"/>
        <item h="1" x="1273"/>
        <item h="1" x="1272"/>
        <item h="1" x="1271"/>
        <item h="1" x="1270"/>
        <item h="1" x="1269"/>
        <item h="1" x="1268"/>
        <item h="1" x="1267"/>
        <item h="1" x="1266"/>
        <item h="1" x="1265"/>
        <item h="1" x="1264"/>
        <item h="1" x="1263"/>
        <item h="1" x="1262"/>
        <item h="1" x="1261"/>
        <item h="1" x="1260"/>
        <item h="1" x="1259"/>
        <item h="1" x="1258"/>
        <item h="1" x="1257"/>
        <item h="1" x="1256"/>
        <item h="1" x="1255"/>
        <item h="1" x="1254"/>
        <item h="1" x="1253"/>
        <item h="1" x="1252"/>
        <item h="1" x="1251"/>
        <item h="1" x="1250"/>
        <item h="1" x="1249"/>
        <item h="1" x="1248"/>
        <item h="1" x="1247"/>
        <item h="1" x="1246"/>
        <item h="1" x="1245"/>
        <item h="1" x="1244"/>
        <item h="1" x="1243"/>
        <item h="1" x="1242"/>
        <item h="1" x="1241"/>
        <item h="1" x="1240"/>
        <item h="1" x="1239"/>
        <item h="1" x="1238"/>
        <item h="1" x="1237"/>
        <item h="1" x="1236"/>
        <item h="1" x="1235"/>
        <item h="1" x="1234"/>
        <item h="1" x="1233"/>
        <item h="1" x="1232"/>
        <item h="1" x="1231"/>
        <item h="1" x="1230"/>
        <item h="1" x="1229"/>
        <item h="1" x="1228"/>
        <item h="1" x="1227"/>
        <item h="1" x="1226"/>
        <item h="1" x="1225"/>
        <item h="1" x="1224"/>
        <item h="1" x="1223"/>
        <item h="1" x="1222"/>
        <item h="1" x="1221"/>
        <item h="1" x="1220"/>
        <item h="1" x="1219"/>
        <item h="1" x="1218"/>
        <item h="1" x="1217"/>
        <item h="1" x="1216"/>
        <item h="1" x="1215"/>
        <item h="1" x="1214"/>
        <item h="1" x="1213"/>
        <item h="1" x="1212"/>
        <item h="1" x="1211"/>
        <item h="1" x="1210"/>
        <item h="1" x="1209"/>
        <item h="1" x="1208"/>
        <item h="1" x="1207"/>
        <item h="1" x="1206"/>
        <item h="1" x="1205"/>
        <item h="1" x="1204"/>
        <item h="1" x="1203"/>
        <item h="1" x="1202"/>
        <item h="1" x="1201"/>
        <item h="1" x="1200"/>
        <item h="1" x="1199"/>
        <item h="1" x="1198"/>
        <item h="1" x="1197"/>
        <item h="1" x="1196"/>
        <item h="1" x="1195"/>
        <item h="1" x="1194"/>
        <item h="1" x="1193"/>
        <item h="1" x="1192"/>
        <item h="1" x="1191"/>
        <item h="1" x="1190"/>
        <item h="1" x="1189"/>
        <item h="1" x="1188"/>
        <item h="1" x="1187"/>
        <item h="1" x="1186"/>
        <item h="1" x="1185"/>
        <item h="1" x="1184"/>
        <item h="1" x="1183"/>
        <item h="1" x="1182"/>
        <item h="1" x="1181"/>
        <item h="1" x="1180"/>
        <item h="1" x="1179"/>
        <item h="1" x="1178"/>
        <item h="1" x="1177"/>
        <item h="1" x="1176"/>
        <item h="1" x="1175"/>
        <item h="1" x="1174"/>
        <item h="1" x="1173"/>
        <item h="1" x="1172"/>
        <item h="1" x="1171"/>
        <item h="1" x="1170"/>
        <item h="1" x="1169"/>
        <item h="1" x="1168"/>
        <item h="1" x="1167"/>
        <item h="1" x="1166"/>
        <item h="1" x="1165"/>
        <item h="1" x="1164"/>
        <item h="1" x="1163"/>
        <item h="1" x="1162"/>
        <item h="1" x="1161"/>
        <item h="1" x="1160"/>
        <item h="1" x="1159"/>
        <item h="1" x="1158"/>
        <item h="1" x="1157"/>
        <item h="1" x="1156"/>
        <item h="1" x="1155"/>
        <item h="1" x="1154"/>
        <item h="1" x="1153"/>
        <item h="1" x="1152"/>
        <item h="1" x="1151"/>
        <item h="1" x="1150"/>
        <item h="1" x="1149"/>
        <item h="1" x="1148"/>
        <item h="1" x="1147"/>
        <item h="1" x="1146"/>
        <item h="1" x="1145"/>
        <item h="1" x="1144"/>
        <item h="1" x="1143"/>
        <item h="1" x="1142"/>
        <item h="1" x="1141"/>
        <item h="1" x="1140"/>
        <item h="1" x="1139"/>
        <item h="1" x="1138"/>
        <item h="1" x="1137"/>
        <item h="1" x="1136"/>
        <item h="1" x="1135"/>
        <item h="1" x="1134"/>
        <item h="1" x="1133"/>
        <item h="1" x="1132"/>
        <item h="1" x="1131"/>
        <item h="1" x="1130"/>
        <item h="1" x="1129"/>
        <item h="1" x="1128"/>
        <item h="1" x="1127"/>
        <item h="1" x="1126"/>
        <item h="1" x="1125"/>
        <item h="1" x="1124"/>
        <item h="1" x="1123"/>
        <item h="1" x="1122"/>
        <item h="1" x="1121"/>
        <item h="1" x="1120"/>
        <item h="1" x="1119"/>
        <item h="1" x="1118"/>
        <item h="1" x="1117"/>
        <item h="1" x="1116"/>
        <item h="1" x="1115"/>
        <item h="1" x="1114"/>
        <item h="1" x="1113"/>
        <item h="1" x="1112"/>
        <item h="1" x="1111"/>
        <item h="1" x="1110"/>
        <item h="1" x="1109"/>
        <item h="1" x="1108"/>
        <item h="1" x="1107"/>
        <item h="1" x="1106"/>
        <item h="1" x="1105"/>
        <item h="1" x="1104"/>
        <item h="1" x="1103"/>
        <item h="1" x="1102"/>
        <item h="1" x="1101"/>
        <item h="1" x="1100"/>
        <item h="1" x="1099"/>
        <item h="1" x="1098"/>
        <item h="1" x="1097"/>
        <item h="1" x="1096"/>
        <item h="1" x="1095"/>
        <item h="1" x="1094"/>
        <item h="1" x="1093"/>
        <item h="1" x="1092"/>
        <item h="1" x="1091"/>
        <item h="1" x="1090"/>
        <item h="1" x="1089"/>
        <item h="1" x="1088"/>
        <item h="1" x="1087"/>
        <item h="1" x="1086"/>
        <item h="1" x="1085"/>
        <item h="1" x="1084"/>
        <item h="1" x="1083"/>
        <item h="1" x="1082"/>
        <item h="1" x="1081"/>
        <item h="1" x="1080"/>
        <item h="1" x="1079"/>
        <item h="1" x="1078"/>
        <item h="1" x="1077"/>
        <item h="1" x="1076"/>
        <item h="1" x="1075"/>
        <item h="1" x="1074"/>
        <item h="1" x="1073"/>
        <item h="1" x="1072"/>
        <item h="1" x="1071"/>
        <item h="1" x="1070"/>
        <item h="1" x="1069"/>
        <item h="1" x="1068"/>
        <item h="1" x="1067"/>
        <item h="1" x="1066"/>
        <item h="1" x="1065"/>
        <item h="1" x="1064"/>
        <item h="1" x="1063"/>
        <item h="1" x="1062"/>
        <item h="1" x="1061"/>
        <item h="1" x="1060"/>
        <item h="1" x="1059"/>
        <item h="1" x="1058"/>
        <item h="1" x="1057"/>
        <item h="1" x="1056"/>
        <item h="1" x="1055"/>
        <item h="1" x="1054"/>
        <item h="1" x="1053"/>
        <item h="1" x="1052"/>
        <item h="1" x="1051"/>
        <item h="1" x="1050"/>
        <item h="1" x="1049"/>
        <item h="1" x="1048"/>
        <item h="1" x="1047"/>
        <item h="1" x="1046"/>
        <item h="1" x="1045"/>
        <item h="1" x="1044"/>
        <item h="1" x="1043"/>
        <item h="1" x="1042"/>
        <item h="1" x="1041"/>
        <item h="1" x="1040"/>
        <item h="1" x="1039"/>
        <item h="1" x="1038"/>
        <item h="1" x="1037"/>
        <item h="1" x="1036"/>
        <item h="1" x="1035"/>
        <item h="1" x="1034"/>
        <item h="1" x="1033"/>
        <item h="1" x="1032"/>
        <item h="1" x="1031"/>
        <item h="1" x="1030"/>
        <item h="1" x="1029"/>
        <item h="1" x="1028"/>
        <item h="1" x="1027"/>
        <item h="1" x="1026"/>
        <item h="1" x="1025"/>
        <item h="1" x="1024"/>
        <item h="1" x="1023"/>
        <item h="1" x="1022"/>
        <item h="1" x="1021"/>
        <item h="1" x="1020"/>
        <item h="1" x="1019"/>
        <item h="1" x="1018"/>
        <item h="1" x="1017"/>
        <item h="1" x="1016"/>
        <item h="1" x="1015"/>
        <item h="1" x="1014"/>
        <item h="1" x="1013"/>
        <item h="1" x="1012"/>
        <item h="1" x="1011"/>
        <item h="1" x="1010"/>
        <item h="1" x="1009"/>
        <item h="1" x="1008"/>
        <item h="1" x="1007"/>
        <item h="1" x="1006"/>
        <item h="1" x="1005"/>
        <item h="1" x="1004"/>
        <item h="1" x="1003"/>
        <item h="1" x="1002"/>
        <item h="1" x="1001"/>
        <item h="1" x="1000"/>
        <item h="1" x="999"/>
        <item h="1" x="998"/>
        <item h="1" x="997"/>
        <item h="1" x="996"/>
        <item h="1" x="995"/>
        <item h="1" x="994"/>
        <item h="1" x="993"/>
        <item h="1" x="992"/>
        <item h="1" x="991"/>
        <item h="1" x="990"/>
        <item h="1" x="989"/>
        <item h="1" x="988"/>
        <item h="1" x="987"/>
        <item h="1" x="986"/>
        <item h="1" x="985"/>
        <item h="1" x="984"/>
        <item h="1" x="983"/>
        <item h="1" x="982"/>
        <item h="1" x="981"/>
        <item h="1" x="980"/>
        <item h="1" x="979"/>
        <item h="1" x="978"/>
        <item h="1" x="977"/>
        <item h="1" x="976"/>
        <item h="1" x="975"/>
        <item h="1" x="974"/>
        <item h="1" x="973"/>
        <item h="1" x="972"/>
        <item h="1" x="971"/>
        <item h="1" x="970"/>
        <item h="1" x="969"/>
        <item h="1" x="968"/>
        <item h="1" x="967"/>
        <item h="1" x="966"/>
        <item h="1" x="965"/>
        <item h="1" x="964"/>
        <item h="1" x="963"/>
        <item h="1" x="962"/>
        <item h="1" x="961"/>
        <item h="1" x="960"/>
        <item h="1" x="959"/>
        <item h="1" x="958"/>
        <item h="1" x="957"/>
        <item h="1" x="956"/>
        <item h="1" x="955"/>
        <item h="1" x="954"/>
        <item h="1" x="953"/>
        <item h="1" x="952"/>
        <item h="1" x="951"/>
        <item h="1" x="950"/>
        <item h="1" x="949"/>
        <item h="1" x="948"/>
        <item h="1" x="947"/>
        <item h="1" x="946"/>
        <item h="1" x="945"/>
        <item h="1" x="944"/>
        <item h="1" x="943"/>
        <item h="1" x="942"/>
        <item h="1" x="941"/>
        <item h="1" x="940"/>
        <item h="1" x="939"/>
        <item h="1" x="938"/>
        <item h="1" x="937"/>
        <item h="1" x="936"/>
        <item h="1" x="935"/>
        <item h="1" x="934"/>
        <item h="1" x="933"/>
        <item h="1" x="932"/>
        <item h="1" x="931"/>
        <item h="1" x="930"/>
        <item h="1" x="929"/>
        <item h="1" x="928"/>
        <item h="1" x="927"/>
        <item h="1" x="926"/>
        <item h="1" x="925"/>
        <item h="1" x="924"/>
        <item h="1" x="923"/>
        <item h="1" x="922"/>
        <item h="1" x="921"/>
        <item h="1" x="920"/>
        <item h="1" x="919"/>
        <item h="1" x="918"/>
        <item h="1" x="917"/>
        <item h="1" x="916"/>
        <item h="1" x="915"/>
        <item h="1" x="914"/>
        <item h="1" x="913"/>
        <item h="1" x="912"/>
        <item h="1" x="911"/>
        <item h="1" x="910"/>
        <item h="1" x="909"/>
        <item h="1" x="908"/>
        <item h="1" x="907"/>
        <item h="1" x="906"/>
        <item h="1" x="905"/>
        <item h="1" x="904"/>
        <item h="1" x="903"/>
        <item h="1" x="902"/>
        <item h="1" x="901"/>
        <item h="1" x="900"/>
        <item h="1" x="899"/>
        <item h="1" x="898"/>
        <item h="1" x="897"/>
        <item h="1" x="896"/>
        <item h="1" x="895"/>
        <item h="1" x="894"/>
        <item h="1" x="893"/>
        <item h="1" x="892"/>
        <item h="1" x="891"/>
        <item h="1" x="890"/>
        <item h="1" x="889"/>
        <item h="1" x="888"/>
        <item h="1" x="887"/>
        <item h="1" x="886"/>
        <item h="1" x="885"/>
        <item h="1" x="884"/>
        <item h="1" x="883"/>
        <item h="1" x="882"/>
        <item h="1" x="881"/>
        <item h="1" x="880"/>
        <item h="1" x="879"/>
        <item h="1" x="878"/>
        <item h="1" x="877"/>
        <item h="1" x="876"/>
        <item h="1" x="875"/>
        <item h="1" x="874"/>
        <item h="1" x="873"/>
        <item h="1" x="872"/>
        <item h="1" x="871"/>
        <item h="1" x="870"/>
        <item h="1" x="869"/>
        <item h="1" x="868"/>
        <item h="1" x="867"/>
        <item h="1" x="866"/>
        <item h="1" x="865"/>
        <item h="1" x="864"/>
        <item h="1" x="863"/>
        <item h="1" x="862"/>
        <item h="1" x="861"/>
        <item h="1" x="860"/>
        <item h="1" x="859"/>
        <item h="1" x="858"/>
        <item h="1" x="857"/>
        <item h="1" x="856"/>
        <item h="1" x="855"/>
        <item h="1" x="854"/>
        <item h="1" x="853"/>
        <item h="1" x="852"/>
        <item h="1" x="851"/>
        <item h="1" x="850"/>
        <item h="1" x="849"/>
        <item h="1" x="848"/>
        <item h="1" x="847"/>
        <item h="1" x="846"/>
        <item h="1" x="845"/>
        <item h="1" x="844"/>
        <item h="1" x="843"/>
        <item h="1" x="842"/>
        <item h="1" x="841"/>
        <item h="1" x="840"/>
        <item h="1" x="839"/>
        <item h="1" x="838"/>
        <item h="1" x="837"/>
        <item h="1" x="836"/>
        <item h="1" x="835"/>
        <item h="1" x="834"/>
        <item h="1" x="833"/>
        <item h="1" x="832"/>
        <item h="1" x="831"/>
        <item h="1" x="830"/>
        <item h="1" x="829"/>
        <item h="1" x="828"/>
        <item h="1" x="827"/>
        <item h="1" x="826"/>
        <item h="1" x="825"/>
        <item h="1" x="824"/>
        <item h="1" x="823"/>
        <item h="1" x="822"/>
        <item h="1" x="821"/>
        <item h="1" x="820"/>
        <item h="1" x="819"/>
        <item h="1" x="818"/>
        <item h="1" x="817"/>
        <item h="1" x="816"/>
        <item h="1" x="815"/>
        <item h="1" x="814"/>
        <item h="1" x="813"/>
        <item h="1" x="812"/>
        <item h="1" x="811"/>
        <item h="1" x="810"/>
        <item h="1" x="809"/>
        <item h="1" x="808"/>
        <item h="1" x="807"/>
        <item h="1" x="806"/>
        <item h="1" x="805"/>
        <item h="1" x="804"/>
        <item h="1" x="803"/>
        <item h="1" x="802"/>
        <item h="1" x="801"/>
        <item h="1" x="800"/>
        <item h="1" x="799"/>
        <item h="1" x="798"/>
        <item h="1" x="797"/>
        <item h="1" x="796"/>
        <item h="1" x="795"/>
        <item h="1" x="794"/>
        <item h="1" x="793"/>
        <item h="1" x="792"/>
        <item h="1" x="791"/>
        <item h="1" x="790"/>
        <item h="1" x="789"/>
        <item h="1" x="788"/>
        <item h="1" x="787"/>
        <item h="1" x="786"/>
        <item h="1" x="785"/>
        <item h="1" x="784"/>
        <item h="1" x="783"/>
        <item h="1" x="782"/>
        <item h="1" x="781"/>
        <item h="1" x="780"/>
        <item h="1" x="779"/>
        <item h="1" x="778"/>
        <item h="1" x="777"/>
        <item h="1" x="776"/>
        <item h="1" x="775"/>
        <item h="1" x="774"/>
        <item h="1" x="773"/>
        <item h="1" x="772"/>
        <item h="1" x="771"/>
        <item h="1" x="770"/>
        <item h="1" x="769"/>
        <item h="1" x="768"/>
        <item h="1" x="767"/>
        <item h="1" x="766"/>
        <item h="1" x="765"/>
        <item h="1" x="764"/>
        <item h="1" x="763"/>
        <item h="1" x="762"/>
        <item h="1" x="761"/>
        <item h="1" x="760"/>
        <item h="1" x="759"/>
        <item h="1" x="758"/>
        <item h="1" x="757"/>
        <item h="1" x="756"/>
        <item h="1" x="755"/>
        <item h="1" x="754"/>
        <item h="1" x="753"/>
        <item h="1" x="752"/>
        <item h="1" x="751"/>
        <item h="1" x="750"/>
        <item h="1" x="749"/>
        <item h="1" x="748"/>
        <item h="1" x="747"/>
        <item h="1" x="746"/>
        <item h="1" x="745"/>
        <item h="1" x="744"/>
        <item h="1" x="743"/>
        <item h="1" x="742"/>
        <item h="1" x="741"/>
        <item h="1" x="740"/>
        <item h="1" x="739"/>
        <item h="1" x="738"/>
        <item h="1" x="737"/>
        <item h="1" x="736"/>
        <item h="1" x="735"/>
        <item h="1" x="734"/>
        <item h="1" x="733"/>
        <item h="1" x="732"/>
        <item h="1" x="731"/>
        <item h="1" x="730"/>
        <item h="1" x="729"/>
        <item h="1" x="728"/>
        <item h="1" x="727"/>
        <item h="1" x="726"/>
        <item h="1" x="725"/>
        <item h="1" x="724"/>
        <item h="1" x="723"/>
        <item h="1" x="722"/>
        <item h="1" x="721"/>
        <item h="1" x="720"/>
        <item h="1" x="719"/>
        <item h="1" x="718"/>
        <item h="1" x="717"/>
        <item h="1" x="716"/>
        <item h="1" x="715"/>
        <item h="1" x="714"/>
        <item h="1" x="713"/>
        <item h="1" x="712"/>
        <item h="1" x="711"/>
        <item h="1" x="710"/>
        <item h="1" x="709"/>
        <item h="1" x="708"/>
        <item h="1" x="707"/>
        <item h="1" x="706"/>
        <item h="1" x="705"/>
        <item h="1" x="704"/>
        <item h="1" x="703"/>
        <item h="1" x="702"/>
        <item h="1" x="701"/>
        <item h="1" x="700"/>
        <item h="1" x="699"/>
        <item h="1" x="698"/>
        <item h="1" x="697"/>
        <item h="1" x="696"/>
        <item h="1" x="695"/>
        <item h="1" x="694"/>
        <item h="1" x="693"/>
        <item h="1" x="692"/>
        <item h="1" x="691"/>
        <item h="1" x="690"/>
        <item h="1" x="689"/>
        <item h="1" x="688"/>
        <item h="1" x="687"/>
        <item h="1" x="686"/>
        <item h="1" x="685"/>
        <item h="1" x="684"/>
        <item h="1" x="683"/>
        <item h="1" x="682"/>
        <item h="1" x="681"/>
        <item h="1" x="680"/>
        <item h="1" x="679"/>
        <item h="1" x="678"/>
        <item h="1" x="677"/>
        <item h="1" x="676"/>
        <item h="1" x="675"/>
        <item h="1" x="674"/>
        <item h="1" x="673"/>
        <item h="1" x="672"/>
        <item h="1" x="671"/>
        <item h="1" x="670"/>
        <item h="1" x="669"/>
        <item h="1" x="668"/>
        <item h="1" x="667"/>
        <item h="1" x="666"/>
        <item h="1" x="665"/>
        <item h="1" x="664"/>
        <item h="1" x="663"/>
        <item h="1" x="662"/>
        <item h="1" x="661"/>
        <item h="1" x="660"/>
        <item h="1" x="659"/>
        <item h="1" x="658"/>
        <item h="1" x="657"/>
        <item h="1" x="656"/>
        <item h="1" x="655"/>
        <item h="1" x="654"/>
        <item h="1" x="653"/>
        <item h="1" x="652"/>
        <item h="1" x="651"/>
        <item h="1" x="650"/>
        <item h="1" x="649"/>
        <item h="1" x="648"/>
        <item h="1" x="647"/>
        <item h="1" x="646"/>
        <item h="1" x="645"/>
        <item h="1" x="644"/>
        <item h="1" x="643"/>
        <item h="1" x="642"/>
        <item h="1" x="641"/>
        <item h="1" x="640"/>
        <item h="1" x="639"/>
        <item h="1" x="638"/>
        <item h="1" x="637"/>
        <item h="1" x="636"/>
        <item h="1" x="635"/>
        <item h="1" x="634"/>
        <item h="1" x="633"/>
        <item h="1" x="632"/>
        <item h="1" x="631"/>
        <item h="1" x="630"/>
        <item h="1" x="629"/>
        <item h="1" x="628"/>
        <item h="1" x="627"/>
        <item h="1" x="626"/>
        <item h="1" x="625"/>
        <item h="1" x="624"/>
        <item h="1" x="623"/>
        <item h="1" x="622"/>
        <item h="1" x="621"/>
        <item h="1" x="620"/>
        <item h="1" x="619"/>
        <item h="1" x="618"/>
        <item h="1" x="617"/>
        <item h="1" x="616"/>
        <item h="1" x="615"/>
        <item h="1" x="614"/>
        <item h="1" x="613"/>
        <item h="1" x="612"/>
        <item h="1" x="611"/>
        <item h="1" x="610"/>
        <item h="1" x="609"/>
        <item h="1" x="608"/>
        <item h="1" x="607"/>
        <item h="1" x="606"/>
        <item h="1" x="605"/>
        <item h="1" x="604"/>
        <item h="1" x="603"/>
        <item h="1" x="602"/>
        <item h="1" x="601"/>
        <item h="1" x="600"/>
        <item h="1" x="599"/>
        <item h="1" x="598"/>
        <item h="1" x="597"/>
        <item h="1" x="596"/>
        <item h="1" x="595"/>
        <item h="1" x="594"/>
        <item h="1" x="593"/>
        <item h="1" x="592"/>
        <item h="1" x="591"/>
        <item h="1" x="590"/>
        <item h="1" x="589"/>
        <item h="1" x="588"/>
        <item h="1" x="587"/>
        <item h="1" x="586"/>
        <item h="1" x="585"/>
        <item h="1" x="584"/>
        <item h="1" x="583"/>
        <item h="1" x="582"/>
        <item h="1" x="581"/>
        <item h="1" x="580"/>
        <item h="1" x="579"/>
        <item h="1" x="578"/>
        <item h="1" x="577"/>
        <item h="1" x="576"/>
        <item h="1" x="575"/>
        <item h="1" x="574"/>
        <item h="1" x="573"/>
        <item h="1" x="572"/>
        <item h="1" x="571"/>
        <item h="1" x="570"/>
        <item h="1" x="569"/>
        <item h="1" x="568"/>
        <item h="1" x="567"/>
        <item h="1" x="566"/>
        <item h="1" x="565"/>
        <item h="1" x="564"/>
        <item h="1" x="563"/>
        <item h="1" x="562"/>
        <item h="1" x="561"/>
        <item h="1" x="560"/>
        <item h="1" x="559"/>
        <item h="1" x="558"/>
        <item h="1" x="557"/>
        <item h="1" x="556"/>
        <item h="1" x="555"/>
        <item h="1" x="554"/>
        <item h="1" x="553"/>
        <item h="1" x="552"/>
        <item h="1" x="551"/>
        <item h="1" x="550"/>
        <item h="1" x="549"/>
        <item h="1" x="548"/>
        <item h="1" x="547"/>
        <item h="1" x="546"/>
        <item h="1" x="545"/>
        <item h="1" x="544"/>
        <item h="1" x="543"/>
        <item h="1" x="542"/>
        <item h="1" x="541"/>
        <item h="1" x="540"/>
        <item h="1" x="539"/>
        <item h="1" x="538"/>
        <item h="1" x="537"/>
        <item h="1" x="536"/>
        <item h="1" x="535"/>
        <item h="1" x="534"/>
        <item h="1" x="533"/>
        <item h="1" x="532"/>
        <item h="1" x="531"/>
        <item h="1" x="530"/>
        <item h="1" x="529"/>
        <item h="1" x="528"/>
        <item h="1" x="527"/>
        <item h="1" x="526"/>
        <item h="1" x="525"/>
        <item h="1" x="524"/>
        <item h="1" x="523"/>
        <item h="1" x="522"/>
        <item h="1" x="521"/>
        <item h="1" x="520"/>
        <item h="1" x="519"/>
        <item h="1" x="518"/>
        <item h="1" x="517"/>
        <item h="1" x="516"/>
        <item h="1" x="515"/>
        <item h="1" x="514"/>
        <item h="1" x="513"/>
        <item h="1" x="512"/>
        <item h="1" x="511"/>
        <item h="1" x="510"/>
        <item h="1" x="509"/>
        <item h="1" x="508"/>
        <item h="1" x="507"/>
        <item h="1" x="506"/>
        <item h="1" x="505"/>
        <item h="1" x="504"/>
        <item h="1" x="503"/>
        <item h="1" x="502"/>
        <item h="1" x="501"/>
        <item h="1" x="500"/>
        <item h="1" x="499"/>
        <item h="1" x="498"/>
        <item h="1" x="497"/>
        <item h="1" x="496"/>
        <item h="1" x="495"/>
        <item h="1" x="494"/>
        <item h="1" x="493"/>
        <item h="1" x="492"/>
        <item h="1" x="491"/>
        <item h="1" x="490"/>
        <item h="1" x="489"/>
        <item h="1" x="488"/>
        <item h="1" x="487"/>
        <item h="1" x="486"/>
        <item h="1" x="485"/>
        <item h="1" x="484"/>
        <item h="1" x="483"/>
        <item h="1" x="482"/>
        <item h="1" x="481"/>
        <item h="1" x="480"/>
        <item h="1" x="479"/>
        <item h="1" x="478"/>
        <item h="1" x="477"/>
        <item h="1" x="476"/>
        <item h="1" x="475"/>
        <item h="1" x="474"/>
        <item h="1" x="473"/>
        <item h="1" x="472"/>
        <item h="1" x="471"/>
        <item h="1" x="470"/>
        <item h="1" x="469"/>
        <item h="1" x="468"/>
        <item h="1" x="467"/>
        <item h="1" x="466"/>
        <item h="1" x="465"/>
        <item h="1" x="464"/>
        <item h="1" x="463"/>
        <item h="1" x="462"/>
        <item h="1" x="461"/>
        <item h="1" x="460"/>
        <item h="1" x="459"/>
        <item h="1" x="458"/>
        <item h="1" x="457"/>
        <item h="1" x="456"/>
        <item h="1" x="455"/>
        <item h="1" x="454"/>
        <item h="1" x="453"/>
        <item h="1" x="452"/>
        <item h="1" x="451"/>
        <item h="1" x="450"/>
        <item h="1" x="449"/>
        <item h="1" x="448"/>
        <item h="1" x="447"/>
        <item h="1" x="446"/>
        <item h="1" x="445"/>
        <item h="1" x="444"/>
        <item h="1" x="443"/>
        <item h="1" x="442"/>
        <item h="1" x="441"/>
        <item h="1" x="440"/>
        <item h="1" x="439"/>
        <item h="1" x="438"/>
        <item h="1" x="437"/>
        <item h="1" x="436"/>
        <item h="1" x="435"/>
        <item h="1" x="434"/>
        <item h="1" x="433"/>
        <item h="1" x="432"/>
        <item h="1" x="431"/>
        <item h="1" x="430"/>
        <item h="1" x="429"/>
        <item h="1" x="428"/>
        <item h="1" x="427"/>
        <item h="1" x="426"/>
        <item h="1" x="425"/>
        <item h="1" x="424"/>
        <item h="1" x="423"/>
        <item h="1" x="422"/>
        <item h="1" x="421"/>
        <item h="1" x="420"/>
        <item h="1" x="419"/>
        <item h="1" x="418"/>
        <item h="1" x="417"/>
        <item h="1" x="416"/>
        <item h="1" x="415"/>
        <item h="1" x="414"/>
        <item h="1" x="413"/>
        <item h="1" x="412"/>
        <item h="1" x="411"/>
        <item h="1" x="410"/>
        <item h="1" x="409"/>
        <item h="1" x="408"/>
        <item h="1" x="407"/>
        <item h="1" x="406"/>
        <item h="1" x="405"/>
        <item h="1" x="404"/>
        <item h="1" x="403"/>
        <item h="1" x="402"/>
        <item h="1" x="401"/>
        <item h="1" x="400"/>
        <item h="1" x="399"/>
        <item h="1" x="398"/>
        <item h="1" x="397"/>
        <item h="1" x="396"/>
        <item h="1" x="395"/>
        <item h="1" x="394"/>
        <item h="1" x="393"/>
        <item h="1" x="392"/>
        <item h="1" x="391"/>
        <item h="1" x="390"/>
        <item h="1" x="389"/>
        <item h="1" x="388"/>
        <item h="1" x="387"/>
        <item h="1" x="386"/>
        <item h="1" x="385"/>
        <item h="1" x="384"/>
        <item h="1" x="383"/>
        <item h="1" x="382"/>
        <item h="1" x="381"/>
        <item h="1" x="380"/>
        <item h="1" x="379"/>
        <item h="1" x="378"/>
        <item h="1" x="377"/>
        <item h="1" x="376"/>
        <item h="1" x="375"/>
        <item h="1" x="374"/>
        <item h="1" x="373"/>
        <item h="1" x="372"/>
        <item h="1" x="371"/>
        <item h="1" x="370"/>
        <item h="1" x="369"/>
        <item h="1" x="368"/>
        <item h="1" x="367"/>
        <item h="1" x="366"/>
        <item h="1" x="365"/>
        <item h="1" x="364"/>
        <item h="1" x="363"/>
        <item h="1" x="362"/>
        <item h="1" x="361"/>
        <item h="1" x="360"/>
        <item h="1" x="359"/>
        <item h="1" x="358"/>
        <item h="1" x="357"/>
        <item h="1" x="356"/>
        <item h="1" x="355"/>
        <item h="1" x="354"/>
        <item h="1" x="353"/>
        <item h="1" x="352"/>
        <item h="1" x="351"/>
        <item h="1" x="350"/>
        <item h="1" x="349"/>
        <item h="1" x="348"/>
        <item h="1" x="347"/>
        <item h="1" x="346"/>
        <item h="1" x="345"/>
        <item h="1" x="344"/>
        <item h="1" x="343"/>
        <item h="1" x="342"/>
        <item h="1" x="341"/>
        <item h="1" x="340"/>
        <item h="1" x="339"/>
        <item h="1" x="338"/>
        <item h="1" x="337"/>
        <item h="1" x="336"/>
        <item h="1" x="335"/>
        <item h="1" x="334"/>
        <item h="1" x="333"/>
        <item h="1" x="332"/>
        <item h="1" x="331"/>
        <item h="1" x="330"/>
        <item h="1" x="329"/>
        <item h="1" x="328"/>
        <item h="1" x="327"/>
        <item h="1" x="326"/>
        <item h="1" x="325"/>
        <item h="1" x="324"/>
        <item h="1" x="323"/>
        <item h="1" x="322"/>
        <item h="1" x="321"/>
        <item h="1" x="320"/>
        <item h="1" x="319"/>
        <item h="1" x="318"/>
        <item h="1" x="317"/>
        <item h="1" x="316"/>
        <item h="1" x="315"/>
        <item h="1" x="314"/>
        <item h="1" x="313"/>
        <item h="1" x="312"/>
        <item h="1" x="311"/>
        <item h="1" x="310"/>
        <item h="1" x="309"/>
        <item h="1" x="308"/>
        <item h="1" x="307"/>
        <item h="1" x="306"/>
        <item h="1" x="305"/>
        <item h="1" x="304"/>
        <item h="1" x="303"/>
        <item h="1" x="302"/>
        <item h="1" x="301"/>
        <item h="1" x="300"/>
        <item h="1" x="299"/>
        <item h="1" x="298"/>
        <item h="1" x="297"/>
        <item h="1" x="296"/>
        <item h="1" x="295"/>
        <item h="1" x="294"/>
        <item h="1" x="293"/>
        <item h="1" x="292"/>
        <item h="1" x="291"/>
        <item h="1" x="290"/>
        <item h="1" x="289"/>
        <item h="1" x="288"/>
        <item h="1" x="287"/>
        <item h="1" x="286"/>
        <item h="1" x="285"/>
        <item h="1" x="284"/>
        <item h="1" x="283"/>
        <item h="1" x="282"/>
        <item h="1" x="281"/>
        <item h="1" x="280"/>
        <item h="1" x="279"/>
        <item h="1" x="278"/>
        <item h="1" x="277"/>
        <item h="1" x="276"/>
        <item h="1" x="275"/>
        <item h="1" x="274"/>
        <item h="1" x="273"/>
        <item h="1" x="272"/>
        <item h="1" x="271"/>
        <item h="1" x="270"/>
        <item h="1" x="269"/>
        <item h="1" x="268"/>
        <item h="1" x="267"/>
        <item h="1" x="266"/>
        <item h="1" x="265"/>
        <item h="1" x="264"/>
        <item h="1" x="263"/>
        <item h="1" x="262"/>
        <item h="1" x="261"/>
        <item h="1" x="260"/>
        <item h="1" x="259"/>
        <item h="1" x="258"/>
        <item h="1" x="257"/>
        <item h="1" x="256"/>
        <item h="1" x="255"/>
        <item h="1" x="254"/>
        <item h="1" x="253"/>
        <item h="1" x="252"/>
        <item h="1" x="251"/>
        <item h="1" x="250"/>
        <item h="1" x="249"/>
        <item h="1" x="248"/>
        <item h="1" x="247"/>
        <item h="1" x="246"/>
        <item h="1" x="245"/>
        <item h="1" x="244"/>
        <item h="1" x="243"/>
        <item h="1" x="242"/>
        <item h="1" x="241"/>
        <item h="1" x="240"/>
        <item h="1" x="239"/>
        <item h="1" x="238"/>
        <item h="1" x="237"/>
        <item h="1" x="236"/>
        <item h="1" x="235"/>
        <item h="1" x="234"/>
        <item h="1" x="233"/>
        <item h="1" x="232"/>
        <item h="1" x="231"/>
        <item h="1" x="230"/>
        <item h="1" x="229"/>
        <item h="1" x="228"/>
        <item h="1" x="227"/>
        <item h="1" x="226"/>
        <item h="1" x="225"/>
        <item h="1" x="224"/>
        <item h="1" x="223"/>
        <item h="1" x="222"/>
        <item h="1" x="221"/>
        <item h="1" x="220"/>
        <item h="1" x="219"/>
        <item h="1" x="218"/>
        <item h="1" x="217"/>
        <item h="1" x="216"/>
        <item h="1" x="215"/>
        <item h="1" x="214"/>
        <item h="1" x="213"/>
        <item h="1" x="212"/>
        <item h="1" x="211"/>
        <item h="1" x="210"/>
        <item h="1" x="209"/>
        <item h="1" x="208"/>
        <item h="1" x="207"/>
        <item h="1" x="206"/>
        <item h="1" x="205"/>
        <item h="1" x="204"/>
        <item h="1" x="203"/>
        <item h="1" x="202"/>
        <item h="1" x="201"/>
        <item h="1" x="200"/>
        <item h="1" x="199"/>
        <item h="1" x="198"/>
        <item h="1" x="197"/>
        <item h="1" x="196"/>
        <item h="1" x="195"/>
        <item h="1" x="194"/>
        <item h="1" x="193"/>
        <item h="1" x="192"/>
        <item h="1" x="191"/>
        <item h="1" x="190"/>
        <item h="1" x="189"/>
        <item h="1" x="188"/>
        <item h="1" x="187"/>
        <item h="1" x="186"/>
        <item h="1" x="185"/>
        <item h="1" x="184"/>
        <item h="1" x="183"/>
        <item h="1" x="182"/>
        <item h="1" x="181"/>
        <item h="1" x="180"/>
        <item h="1" x="179"/>
        <item h="1" x="178"/>
        <item h="1" x="177"/>
        <item h="1" x="176"/>
        <item h="1" x="175"/>
        <item h="1" x="174"/>
        <item h="1" x="173"/>
        <item h="1" x="172"/>
        <item h="1" x="171"/>
        <item h="1" x="170"/>
        <item h="1" x="169"/>
        <item h="1" x="168"/>
        <item h="1" x="167"/>
        <item h="1" x="166"/>
        <item h="1" x="165"/>
        <item h="1" x="164"/>
        <item h="1" x="163"/>
        <item h="1" x="162"/>
        <item h="1" x="161"/>
        <item h="1" x="160"/>
        <item h="1" x="159"/>
        <item h="1" x="158"/>
        <item h="1" x="157"/>
        <item h="1" x="156"/>
        <item h="1" x="155"/>
        <item h="1" x="154"/>
        <item h="1" x="153"/>
        <item h="1" x="152"/>
        <item h="1" x="151"/>
        <item h="1" x="150"/>
        <item h="1" x="149"/>
        <item h="1" x="148"/>
        <item h="1" x="147"/>
        <item h="1" x="146"/>
        <item h="1" x="145"/>
        <item h="1" x="144"/>
        <item h="1" x="143"/>
        <item h="1" x="142"/>
        <item h="1" x="141"/>
        <item h="1" x="140"/>
        <item h="1" x="139"/>
        <item h="1" x="138"/>
        <item h="1" x="137"/>
        <item h="1" x="136"/>
        <item h="1" x="135"/>
        <item h="1" x="134"/>
        <item h="1" x="133"/>
        <item h="1" x="132"/>
        <item h="1" x="131"/>
        <item h="1" x="130"/>
        <item h="1" x="129"/>
        <item h="1" x="128"/>
        <item h="1" x="127"/>
        <item h="1" x="126"/>
        <item h="1" x="125"/>
        <item h="1" x="124"/>
        <item h="1" x="123"/>
        <item h="1" x="122"/>
        <item h="1" x="121"/>
        <item h="1" x="120"/>
        <item h="1" x="119"/>
        <item h="1" x="118"/>
        <item h="1" x="117"/>
        <item h="1" x="116"/>
        <item h="1" x="115"/>
        <item h="1" x="114"/>
        <item h="1" x="113"/>
        <item h="1" x="112"/>
        <item h="1" x="111"/>
        <item h="1" x="110"/>
        <item h="1" x="109"/>
        <item h="1" x="108"/>
        <item h="1" x="107"/>
        <item h="1" x="106"/>
        <item h="1" x="105"/>
        <item h="1" x="104"/>
        <item h="1" x="103"/>
        <item h="1" x="102"/>
        <item h="1" x="101"/>
        <item h="1" x="100"/>
        <item h="1" x="99"/>
        <item h="1" x="98"/>
        <item h="1" x="97"/>
        <item h="1" x="96"/>
        <item h="1" x="95"/>
        <item h="1" x="94"/>
        <item h="1" x="93"/>
        <item h="1" x="92"/>
        <item h="1" x="91"/>
        <item h="1" x="90"/>
        <item h="1" x="89"/>
        <item h="1" x="88"/>
        <item h="1" x="87"/>
        <item h="1" x="86"/>
        <item h="1" x="85"/>
        <item h="1" x="84"/>
        <item h="1" x="83"/>
        <item h="1" x="82"/>
        <item h="1" x="81"/>
        <item h="1" x="80"/>
        <item h="1" x="79"/>
        <item h="1" x="78"/>
        <item h="1" x="77"/>
        <item h="1" x="76"/>
        <item h="1" x="75"/>
        <item h="1" x="74"/>
        <item h="1" x="73"/>
        <item h="1" x="72"/>
        <item h="1" x="71"/>
        <item h="1" x="70"/>
        <item h="1" x="69"/>
        <item h="1" x="68"/>
        <item h="1" x="67"/>
        <item h="1" x="66"/>
        <item h="1" x="65"/>
        <item h="1" x="64"/>
        <item h="1" x="63"/>
        <item h="1" x="62"/>
        <item h="1" x="61"/>
        <item h="1" x="60"/>
        <item h="1" x="59"/>
        <item h="1" x="58"/>
        <item h="1" x="57"/>
        <item h="1" x="56"/>
        <item h="1" x="55"/>
        <item h="1" x="54"/>
        <item h="1" x="53"/>
        <item h="1" x="52"/>
        <item h="1" x="51"/>
        <item h="1" x="50"/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h="1" x="29"/>
        <item h="1" x="28"/>
        <item h="1" x="27"/>
        <item h="1" x="26"/>
        <item h="1" x="25"/>
        <item h="1" x="24"/>
        <item h="1" x="23"/>
        <item h="1" x="22"/>
        <item h="1" x="21"/>
        <item h="1" x="20"/>
        <item h="1" x="19"/>
        <item h="1"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h="1" x="0"/>
        <item t="max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966">
        <item x="317"/>
        <item x="802"/>
        <item x="362"/>
        <item x="877"/>
        <item x="436"/>
        <item x="912"/>
        <item x="465"/>
        <item x="528"/>
        <item x="552"/>
        <item x="610"/>
        <item x="645"/>
        <item x="689"/>
        <item x="189"/>
        <item x="718"/>
        <item x="743"/>
        <item x="266"/>
        <item x="789"/>
        <item x="316"/>
        <item x="827"/>
        <item x="372"/>
        <item x="862"/>
        <item x="412"/>
        <item x="930"/>
        <item x="468"/>
        <item x="515"/>
        <item x="564"/>
        <item x="601"/>
        <item x="643"/>
        <item x="674"/>
        <item x="712"/>
        <item x="177"/>
        <item x="757"/>
        <item x="269"/>
        <item x="788"/>
        <item x="325"/>
        <item x="829"/>
        <item x="360"/>
        <item x="859"/>
        <item x="424"/>
        <item x="932"/>
        <item x="482"/>
        <item x="522"/>
        <item x="554"/>
        <item x="606"/>
        <item x="649"/>
        <item x="672"/>
        <item x="181"/>
        <item x="711"/>
        <item x="227"/>
        <item x="761"/>
        <item x="264"/>
        <item x="776"/>
        <item x="295"/>
        <item x="835"/>
        <item x="386"/>
        <item x="893"/>
        <item x="426"/>
        <item x="880"/>
        <item x="479"/>
        <item x="499"/>
        <item x="562"/>
        <item x="607"/>
        <item x="657"/>
        <item x="675"/>
        <item x="182"/>
        <item x="716"/>
        <item x="232"/>
        <item x="763"/>
        <item x="268"/>
        <item x="794"/>
        <item x="310"/>
        <item x="836"/>
        <item x="383"/>
        <item x="884"/>
        <item x="423"/>
        <item x="940"/>
        <item x="25"/>
        <item x="470"/>
        <item x="525"/>
        <item x="570"/>
        <item x="609"/>
        <item x="658"/>
        <item x="692"/>
        <item x="705"/>
        <item x="230"/>
        <item x="722"/>
        <item x="278"/>
        <item x="790"/>
        <item x="313"/>
        <item x="847"/>
        <item x="378"/>
        <item x="894"/>
        <item x="427"/>
        <item x="916"/>
        <item x="480"/>
        <item x="531"/>
        <item x="569"/>
        <item x="602"/>
        <item x="642"/>
        <item x="685"/>
        <item x="183"/>
        <item x="719"/>
        <item x="768"/>
        <item x="265"/>
        <item x="796"/>
        <item x="306"/>
        <item x="841"/>
        <item x="369"/>
        <item x="906"/>
        <item x="437"/>
        <item x="936"/>
        <item x="485"/>
        <item x="526"/>
        <item x="572"/>
        <item x="613"/>
        <item x="656"/>
        <item x="687"/>
        <item x="729"/>
        <item x="229"/>
        <item x="765"/>
        <item x="270"/>
        <item x="797"/>
        <item x="318"/>
        <item x="834"/>
        <item x="356"/>
        <item x="890"/>
        <item x="442"/>
        <item x="926"/>
        <item x="475"/>
        <item x="529"/>
        <item x="571"/>
        <item x="596"/>
        <item x="648"/>
        <item x="694"/>
        <item x="726"/>
        <item x="731"/>
        <item x="286"/>
        <item x="785"/>
        <item x="311"/>
        <item x="846"/>
        <item x="400"/>
        <item x="897"/>
        <item x="430"/>
        <item x="942"/>
        <item x="484"/>
        <item x="536"/>
        <item x="580"/>
        <item x="599"/>
        <item x="641"/>
        <item x="696"/>
        <item x="737"/>
        <item x="747"/>
        <item x="793"/>
        <item x="324"/>
        <item x="822"/>
        <item x="389"/>
        <item x="899"/>
        <item x="421"/>
        <item x="939"/>
        <item x="492"/>
        <item x="539"/>
        <item x="573"/>
        <item x="628"/>
        <item x="655"/>
        <item x="700"/>
        <item x="196"/>
        <item x="730"/>
        <item x="749"/>
        <item x="285"/>
        <item x="791"/>
        <item x="339"/>
        <item x="821"/>
        <item x="385"/>
        <item x="908"/>
        <item x="449"/>
        <item x="938"/>
        <item x="494"/>
        <item x="541"/>
        <item x="566"/>
        <item x="622"/>
        <item x="644"/>
        <item x="702"/>
        <item x="199"/>
        <item x="727"/>
        <item x="773"/>
        <item x="293"/>
        <item x="800"/>
        <item x="336"/>
        <item x="857"/>
        <item x="393"/>
        <item x="889"/>
        <item x="379"/>
        <item x="947"/>
        <item x="491"/>
        <item x="527"/>
        <item x="577"/>
        <item x="623"/>
        <item x="647"/>
        <item x="686"/>
        <item x="198"/>
        <item x="725"/>
        <item x="777"/>
        <item x="284"/>
        <item x="804"/>
        <item x="331"/>
        <item x="864"/>
        <item x="396"/>
        <item x="904"/>
        <item x="443"/>
        <item x="941"/>
        <item x="493"/>
        <item x="542"/>
        <item x="583"/>
        <item x="624"/>
        <item x="650"/>
        <item x="162"/>
        <item x="688"/>
        <item x="201"/>
        <item x="728"/>
        <item x="771"/>
        <item x="296"/>
        <item x="811"/>
        <item x="334"/>
        <item x="854"/>
        <item x="399"/>
        <item x="917"/>
        <item x="417"/>
        <item x="944"/>
        <item x="486"/>
        <item x="532"/>
        <item x="575"/>
        <item x="626"/>
        <item x="671"/>
        <item x="690"/>
        <item x="204"/>
        <item x="736"/>
        <item x="244"/>
        <item x="762"/>
        <item x="298"/>
        <item x="809"/>
        <item x="347"/>
        <item x="845"/>
        <item x="387"/>
        <item x="896"/>
        <item x="450"/>
        <item x="951"/>
        <item x="32"/>
        <item x="504"/>
        <item x="546"/>
        <item x="565"/>
        <item x="592"/>
        <item x="135"/>
        <item x="620"/>
        <item x="165"/>
        <item x="678"/>
        <item x="751"/>
        <item x="755"/>
        <item x="292"/>
        <item x="805"/>
        <item x="354"/>
        <item x="840"/>
        <item x="348"/>
        <item x="909"/>
        <item x="454"/>
        <item x="945"/>
        <item x="495"/>
        <item x="538"/>
        <item x="585"/>
        <item x="631"/>
        <item x="667"/>
        <item x="706"/>
        <item x="213"/>
        <item x="741"/>
        <item x="253"/>
        <item x="769"/>
        <item x="299"/>
        <item x="806"/>
        <item x="350"/>
        <item x="876"/>
        <item x="458"/>
        <item x="953"/>
        <item x="505"/>
        <item x="545"/>
        <item x="576"/>
        <item x="619"/>
        <item x="664"/>
        <item x="164"/>
        <item x="693"/>
        <item x="735"/>
        <item x="248"/>
        <item x="770"/>
        <item x="803"/>
        <item x="357"/>
        <item x="853"/>
        <item x="455"/>
        <item x="954"/>
        <item x="467"/>
        <item x="530"/>
        <item x="582"/>
        <item x="629"/>
        <item x="665"/>
        <item x="699"/>
        <item x="210"/>
        <item x="739"/>
        <item x="760"/>
        <item x="301"/>
        <item x="814"/>
        <item x="345"/>
        <item x="868"/>
        <item x="444"/>
        <item x="961"/>
        <item x="553"/>
        <item x="612"/>
        <item x="653"/>
        <item x="723"/>
        <item x="303"/>
        <item x="808"/>
        <item x="31"/>
        <item x="214"/>
        <item x="261"/>
        <item x="34"/>
        <item x="173"/>
        <item x="211"/>
        <item x="6"/>
        <item x="179"/>
        <item x="216"/>
        <item x="251"/>
        <item x="5"/>
        <item x="0"/>
        <item x="11"/>
        <item x="8"/>
        <item x="3"/>
        <item x="9"/>
        <item x="12"/>
        <item x="2"/>
        <item x="10"/>
        <item x="21"/>
        <item x="15"/>
        <item x="4"/>
        <item x="27"/>
        <item x="13"/>
        <item x="19"/>
        <item x="16"/>
        <item x="7"/>
        <item x="1"/>
        <item x="29"/>
        <item x="23"/>
        <item x="20"/>
        <item x="26"/>
        <item x="17"/>
        <item x="30"/>
        <item x="28"/>
        <item x="38"/>
        <item x="37"/>
        <item x="35"/>
        <item x="33"/>
        <item x="24"/>
        <item x="39"/>
        <item x="40"/>
        <item x="14"/>
        <item x="52"/>
        <item x="44"/>
        <item x="41"/>
        <item x="46"/>
        <item x="42"/>
        <item x="45"/>
        <item x="50"/>
        <item x="43"/>
        <item x="54"/>
        <item x="36"/>
        <item x="55"/>
        <item x="56"/>
        <item x="48"/>
        <item x="47"/>
        <item x="51"/>
        <item x="58"/>
        <item x="60"/>
        <item x="64"/>
        <item x="57"/>
        <item x="49"/>
        <item x="53"/>
        <item x="63"/>
        <item x="66"/>
        <item x="67"/>
        <item x="61"/>
        <item x="65"/>
        <item x="75"/>
        <item x="71"/>
        <item x="70"/>
        <item x="73"/>
        <item x="76"/>
        <item x="68"/>
        <item x="72"/>
        <item x="77"/>
        <item x="62"/>
        <item x="74"/>
        <item x="83"/>
        <item x="80"/>
        <item x="81"/>
        <item x="84"/>
        <item x="87"/>
        <item x="82"/>
        <item x="78"/>
        <item x="59"/>
        <item x="85"/>
        <item x="89"/>
        <item x="90"/>
        <item x="93"/>
        <item x="86"/>
        <item x="95"/>
        <item x="69"/>
        <item x="92"/>
        <item x="91"/>
        <item x="96"/>
        <item x="98"/>
        <item x="88"/>
        <item x="79"/>
        <item x="94"/>
        <item x="102"/>
        <item x="103"/>
        <item x="100"/>
        <item x="105"/>
        <item x="104"/>
        <item x="111"/>
        <item x="106"/>
        <item x="115"/>
        <item x="101"/>
        <item x="117"/>
        <item x="99"/>
        <item x="120"/>
        <item x="112"/>
        <item x="118"/>
        <item x="97"/>
        <item x="119"/>
        <item x="108"/>
        <item x="116"/>
        <item x="123"/>
        <item x="113"/>
        <item x="125"/>
        <item x="110"/>
        <item x="121"/>
        <item x="126"/>
        <item x="127"/>
        <item x="122"/>
        <item x="263"/>
        <item x="109"/>
        <item x="130"/>
        <item x="128"/>
        <item x="131"/>
        <item x="133"/>
        <item x="124"/>
        <item x="114"/>
        <item x="107"/>
        <item x="136"/>
        <item x="137"/>
        <item x="134"/>
        <item x="142"/>
        <item x="132"/>
        <item x="140"/>
        <item x="138"/>
        <item x="139"/>
        <item x="144"/>
        <item x="129"/>
        <item x="147"/>
        <item x="151"/>
        <item x="145"/>
        <item x="143"/>
        <item x="153"/>
        <item x="148"/>
        <item x="149"/>
        <item x="157"/>
        <item x="150"/>
        <item x="161"/>
        <item x="155"/>
        <item x="152"/>
        <item x="156"/>
        <item x="159"/>
        <item x="154"/>
        <item x="158"/>
        <item x="160"/>
        <item x="146"/>
        <item x="141"/>
        <item x="163"/>
        <item x="176"/>
        <item x="168"/>
        <item x="170"/>
        <item x="18"/>
        <item x="169"/>
        <item x="171"/>
        <item x="172"/>
        <item x="174"/>
        <item x="166"/>
        <item x="175"/>
        <item x="185"/>
        <item x="178"/>
        <item x="188"/>
        <item x="167"/>
        <item x="195"/>
        <item x="192"/>
        <item x="184"/>
        <item x="194"/>
        <item x="180"/>
        <item x="197"/>
        <item x="200"/>
        <item x="203"/>
        <item x="191"/>
        <item x="190"/>
        <item x="202"/>
        <item x="193"/>
        <item x="208"/>
        <item x="206"/>
        <item x="217"/>
        <item x="207"/>
        <item x="205"/>
        <item x="220"/>
        <item x="219"/>
        <item x="212"/>
        <item x="209"/>
        <item x="226"/>
        <item x="187"/>
        <item x="215"/>
        <item x="218"/>
        <item x="224"/>
        <item x="225"/>
        <item x="221"/>
        <item x="235"/>
        <item x="228"/>
        <item x="240"/>
        <item x="238"/>
        <item x="237"/>
        <item x="222"/>
        <item x="234"/>
        <item x="236"/>
        <item x="233"/>
        <item x="243"/>
        <item x="223"/>
        <item x="239"/>
        <item x="249"/>
        <item x="258"/>
        <item x="259"/>
        <item x="255"/>
        <item x="242"/>
        <item x="246"/>
        <item x="22"/>
        <item x="254"/>
        <item x="257"/>
        <item x="250"/>
        <item x="260"/>
        <item x="186"/>
        <item x="231"/>
        <item x="256"/>
        <item x="252"/>
        <item x="241"/>
        <item x="247"/>
        <item x="262"/>
        <item x="279"/>
        <item x="267"/>
        <item x="289"/>
        <item x="271"/>
        <item x="273"/>
        <item x="283"/>
        <item x="288"/>
        <item x="277"/>
        <item x="282"/>
        <item x="275"/>
        <item x="280"/>
        <item x="274"/>
        <item x="272"/>
        <item x="290"/>
        <item x="297"/>
        <item x="245"/>
        <item x="287"/>
        <item x="381"/>
        <item x="300"/>
        <item x="305"/>
        <item x="326"/>
        <item x="593"/>
        <item x="320"/>
        <item x="321"/>
        <item x="328"/>
        <item x="332"/>
        <item x="333"/>
        <item x="312"/>
        <item x="329"/>
        <item x="322"/>
        <item x="327"/>
        <item x="343"/>
        <item x="319"/>
        <item x="335"/>
        <item x="344"/>
        <item x="342"/>
        <item x="352"/>
        <item x="338"/>
        <item x="330"/>
        <item x="358"/>
        <item x="353"/>
        <item x="366"/>
        <item x="355"/>
        <item x="349"/>
        <item x="281"/>
        <item x="340"/>
        <item x="367"/>
        <item x="373"/>
        <item x="323"/>
        <item x="374"/>
        <item x="370"/>
        <item x="346"/>
        <item x="663"/>
        <item x="382"/>
        <item x="388"/>
        <item x="377"/>
        <item x="395"/>
        <item x="363"/>
        <item x="402"/>
        <item x="337"/>
        <item x="380"/>
        <item x="404"/>
        <item x="407"/>
        <item x="408"/>
        <item x="391"/>
        <item x="390"/>
        <item x="414"/>
        <item x="401"/>
        <item x="394"/>
        <item x="276"/>
        <item x="341"/>
        <item x="411"/>
        <item x="416"/>
        <item x="489"/>
        <item x="413"/>
        <item x="431"/>
        <item x="415"/>
        <item x="410"/>
        <item x="418"/>
        <item x="409"/>
        <item x="420"/>
        <item x="434"/>
        <item x="428"/>
        <item x="429"/>
        <item x="438"/>
        <item x="435"/>
        <item x="445"/>
        <item x="433"/>
        <item x="453"/>
        <item x="432"/>
        <item x="440"/>
        <item x="452"/>
        <item x="439"/>
        <item x="446"/>
        <item x="456"/>
        <item x="457"/>
        <item x="460"/>
        <item x="464"/>
        <item x="462"/>
        <item x="448"/>
        <item x="302"/>
        <item x="375"/>
        <item x="405"/>
        <item x="451"/>
        <item x="514"/>
        <item x="459"/>
        <item x="392"/>
        <item x="638"/>
        <item x="447"/>
        <item x="471"/>
        <item x="752"/>
        <item x="487"/>
        <item x="490"/>
        <item x="481"/>
        <item x="466"/>
        <item x="483"/>
        <item x="496"/>
        <item x="501"/>
        <item x="506"/>
        <item x="473"/>
        <item x="497"/>
        <item x="498"/>
        <item x="509"/>
        <item x="500"/>
        <item x="294"/>
        <item x="361"/>
        <item x="398"/>
        <item x="365"/>
        <item x="461"/>
        <item x="548"/>
        <item x="520"/>
        <item x="511"/>
        <item x="668"/>
        <item x="512"/>
        <item x="503"/>
        <item x="524"/>
        <item x="521"/>
        <item x="518"/>
        <item x="510"/>
        <item x="534"/>
        <item x="523"/>
        <item x="533"/>
        <item x="543"/>
        <item x="540"/>
        <item x="537"/>
        <item x="549"/>
        <item x="547"/>
        <item x="550"/>
        <item x="551"/>
        <item x="535"/>
        <item x="488"/>
        <item x="291"/>
        <item x="364"/>
        <item x="403"/>
        <item x="472"/>
        <item x="516"/>
        <item x="544"/>
        <item x="597"/>
        <item x="563"/>
        <item x="568"/>
        <item x="556"/>
        <item x="578"/>
        <item x="567"/>
        <item x="574"/>
        <item x="581"/>
        <item x="584"/>
        <item x="587"/>
        <item x="586"/>
        <item x="590"/>
        <item x="595"/>
        <item x="591"/>
        <item x="594"/>
        <item x="304"/>
        <item x="384"/>
        <item x="397"/>
        <item x="463"/>
        <item x="502"/>
        <item x="558"/>
        <item x="589"/>
        <item x="646"/>
        <item x="677"/>
        <item x="710"/>
        <item x="616"/>
        <item x="604"/>
        <item x="617"/>
        <item x="615"/>
        <item x="608"/>
        <item x="598"/>
        <item x="614"/>
        <item x="611"/>
        <item x="621"/>
        <item x="625"/>
        <item x="627"/>
        <item x="632"/>
        <item x="633"/>
        <item x="309"/>
        <item x="351"/>
        <item x="406"/>
        <item x="474"/>
        <item x="517"/>
        <item x="560"/>
        <item x="588"/>
        <item x="630"/>
        <item x="681"/>
        <item x="651"/>
        <item x="759"/>
        <item x="654"/>
        <item x="634"/>
        <item x="652"/>
        <item x="636"/>
        <item x="618"/>
        <item x="660"/>
        <item x="669"/>
        <item x="662"/>
        <item x="673"/>
        <item x="670"/>
        <item x="666"/>
        <item x="679"/>
        <item x="680"/>
        <item x="676"/>
        <item x="308"/>
        <item x="368"/>
        <item x="419"/>
        <item x="478"/>
        <item x="513"/>
        <item x="555"/>
        <item x="579"/>
        <item x="639"/>
        <item x="683"/>
        <item x="701"/>
        <item x="708"/>
        <item x="695"/>
        <item x="691"/>
        <item x="698"/>
        <item x="697"/>
        <item x="703"/>
        <item x="684"/>
        <item x="707"/>
        <item x="709"/>
        <item x="704"/>
        <item x="715"/>
        <item x="713"/>
        <item x="315"/>
        <item x="376"/>
        <item x="441"/>
        <item x="469"/>
        <item x="507"/>
        <item x="561"/>
        <item x="605"/>
        <item x="637"/>
        <item x="682"/>
        <item x="721"/>
        <item x="756"/>
        <item x="787"/>
        <item x="714"/>
        <item x="733"/>
        <item x="732"/>
        <item x="740"/>
        <item x="742"/>
        <item x="717"/>
        <item x="746"/>
        <item x="745"/>
        <item x="750"/>
        <item x="724"/>
        <item x="748"/>
        <item x="753"/>
        <item x="307"/>
        <item x="371"/>
        <item x="422"/>
        <item x="477"/>
        <item x="519"/>
        <item x="559"/>
        <item x="603"/>
        <item x="640"/>
        <item x="661"/>
        <item x="720"/>
        <item x="734"/>
        <item x="792"/>
        <item x="758"/>
        <item x="772"/>
        <item x="764"/>
        <item x="766"/>
        <item x="775"/>
        <item x="781"/>
        <item x="744"/>
        <item x="780"/>
        <item x="774"/>
        <item x="767"/>
        <item x="738"/>
        <item x="782"/>
        <item x="779"/>
        <item x="786"/>
        <item x="784"/>
        <item x="778"/>
        <item x="314"/>
        <item x="359"/>
        <item x="425"/>
        <item x="476"/>
        <item x="508"/>
        <item x="557"/>
        <item x="600"/>
        <item x="635"/>
        <item x="659"/>
        <item x="798"/>
        <item x="754"/>
        <item x="783"/>
        <item x="810"/>
        <item x="815"/>
        <item x="807"/>
        <item x="813"/>
        <item x="819"/>
        <item x="824"/>
        <item x="816"/>
        <item x="799"/>
        <item x="823"/>
        <item x="901"/>
        <item x="843"/>
        <item x="837"/>
        <item x="818"/>
        <item x="844"/>
        <item x="838"/>
        <item x="849"/>
        <item x="833"/>
        <item x="852"/>
        <item x="842"/>
        <item x="851"/>
        <item x="856"/>
        <item x="858"/>
        <item x="860"/>
        <item x="850"/>
        <item x="867"/>
        <item x="866"/>
        <item x="873"/>
        <item x="869"/>
        <item x="855"/>
        <item x="863"/>
        <item x="883"/>
        <item x="882"/>
        <item x="886"/>
        <item x="795"/>
        <item x="865"/>
        <item x="875"/>
        <item x="891"/>
        <item x="892"/>
        <item x="870"/>
        <item x="898"/>
        <item x="900"/>
        <item x="888"/>
        <item x="895"/>
        <item x="903"/>
        <item x="905"/>
        <item x="914"/>
        <item x="913"/>
        <item x="918"/>
        <item x="915"/>
        <item x="902"/>
        <item x="921"/>
        <item x="924"/>
        <item x="817"/>
        <item x="861"/>
        <item x="919"/>
        <item x="929"/>
        <item x="934"/>
        <item x="920"/>
        <item x="925"/>
        <item x="935"/>
        <item x="933"/>
        <item x="937"/>
        <item x="943"/>
        <item x="948"/>
        <item x="949"/>
        <item x="952"/>
        <item x="955"/>
        <item x="958"/>
        <item x="960"/>
        <item x="959"/>
        <item x="962"/>
        <item x="830"/>
        <item x="874"/>
        <item x="907"/>
        <item x="957"/>
        <item x="964"/>
        <item x="812"/>
        <item x="871"/>
        <item x="927"/>
        <item x="801"/>
        <item x="848"/>
        <item x="911"/>
        <item x="820"/>
        <item x="826"/>
        <item x="922"/>
        <item x="963"/>
        <item x="832"/>
        <item x="881"/>
        <item x="923"/>
        <item x="950"/>
        <item x="828"/>
        <item x="872"/>
        <item x="931"/>
        <item x="956"/>
        <item x="825"/>
        <item x="887"/>
        <item x="928"/>
        <item x="946"/>
        <item x="839"/>
        <item x="879"/>
        <item x="910"/>
        <item x="831"/>
        <item x="878"/>
        <item x="885"/>
        <item t="default"/>
      </items>
    </pivotField>
    <pivotField showAll="0">
      <items count="88">
        <item x="79"/>
        <item x="80"/>
        <item x="73"/>
        <item x="74"/>
        <item x="66"/>
        <item x="81"/>
        <item x="78"/>
        <item x="75"/>
        <item x="28"/>
        <item x="82"/>
        <item x="34"/>
        <item x="49"/>
        <item x="77"/>
        <item x="76"/>
        <item x="83"/>
        <item x="69"/>
        <item x="63"/>
        <item x="58"/>
        <item x="59"/>
        <item x="67"/>
        <item x="62"/>
        <item x="52"/>
        <item x="53"/>
        <item x="70"/>
        <item x="41"/>
        <item x="29"/>
        <item x="19"/>
        <item x="56"/>
        <item x="61"/>
        <item x="44"/>
        <item x="3"/>
        <item x="46"/>
        <item x="24"/>
        <item x="68"/>
        <item x="55"/>
        <item x="43"/>
        <item x="27"/>
        <item x="45"/>
        <item x="5"/>
        <item x="1"/>
        <item x="6"/>
        <item x="14"/>
        <item x="4"/>
        <item x="30"/>
        <item x="10"/>
        <item x="33"/>
        <item x="2"/>
        <item x="13"/>
        <item x="26"/>
        <item x="11"/>
        <item x="38"/>
        <item x="9"/>
        <item x="16"/>
        <item x="51"/>
        <item x="15"/>
        <item x="31"/>
        <item x="18"/>
        <item x="20"/>
        <item x="36"/>
        <item x="8"/>
        <item x="25"/>
        <item x="22"/>
        <item x="37"/>
        <item x="35"/>
        <item x="17"/>
        <item x="60"/>
        <item x="12"/>
        <item x="0"/>
        <item x="32"/>
        <item x="50"/>
        <item x="47"/>
        <item x="7"/>
        <item x="48"/>
        <item x="23"/>
        <item x="54"/>
        <item x="21"/>
        <item x="42"/>
        <item x="40"/>
        <item x="39"/>
        <item x="86"/>
        <item x="57"/>
        <item x="71"/>
        <item x="72"/>
        <item x="64"/>
        <item x="65"/>
        <item x="84"/>
        <item x="85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/>
    <pivotField dataField="1" showAll="0">
      <items count="49">
        <item x="18"/>
        <item x="5"/>
        <item x="0"/>
        <item x="7"/>
        <item x="10"/>
        <item x="3"/>
        <item x="19"/>
        <item x="9"/>
        <item x="13"/>
        <item x="2"/>
        <item x="8"/>
        <item x="11"/>
        <item x="20"/>
        <item x="14"/>
        <item x="4"/>
        <item x="21"/>
        <item x="16"/>
        <item x="28"/>
        <item x="15"/>
        <item x="25"/>
        <item x="6"/>
        <item x="24"/>
        <item x="1"/>
        <item x="32"/>
        <item x="23"/>
        <item x="27"/>
        <item x="34"/>
        <item x="17"/>
        <item x="36"/>
        <item x="45"/>
        <item x="44"/>
        <item x="37"/>
        <item x="30"/>
        <item x="29"/>
        <item x="33"/>
        <item x="12"/>
        <item x="26"/>
        <item x="22"/>
        <item x="47"/>
        <item x="46"/>
        <item x="35"/>
        <item x="42"/>
        <item x="43"/>
        <item x="31"/>
        <item x="39"/>
        <item x="41"/>
        <item x="40"/>
        <item x="3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h="1" sd="0" x="0"/>
        <item x="1"/>
        <item t="default"/>
      </items>
    </pivotField>
    <pivotField showAll="0"/>
  </pivotFields>
  <rowFields count="2">
    <field x="21"/>
    <field x="0"/>
  </rowFields>
  <rowItems count="4">
    <i>
      <x v="1"/>
    </i>
    <i r="1">
      <x v="5144"/>
    </i>
    <i t="max">
      <x v="1048832"/>
      <x v="5144"/>
    </i>
    <i t="grand">
      <x/>
    </i>
  </rowItems>
  <colItems count="1">
    <i/>
  </colItems>
  <dataFields count="1">
    <dataField name="Max of DURATION OF STAY" fld="7" subtotal="max" baseField="21" baseItem="0"/>
  </dataFields>
  <formats count="4">
    <format dxfId="29">
      <pivotArea field="21" type="button" dataOnly="0" labelOnly="1" outline="0" axis="axisRow" fieldPosition="0"/>
    </format>
    <format dxfId="28">
      <pivotArea dataOnly="0" labelOnly="1" outline="0" axis="axisValues" fieldPosition="0"/>
    </format>
    <format dxfId="27">
      <pivotArea collapsedLevelsAreSubtotals="1" fieldPosition="0">
        <references count="1">
          <reference field="21" count="0"/>
        </references>
      </pivotArea>
    </format>
    <format dxfId="26">
      <pivotArea dataOnly="0" labelOnly="1" fieldPosition="0">
        <references count="2">
          <reference field="0" count="0"/>
          <reference field="21" count="0" selected="0"/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DFDE8C-BA95-4CE7-82FE-D6EBE0A1AC17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88:D101" firstHeaderRow="1" firstDataRow="2" firstDataCol="1"/>
  <pivotFields count="23">
    <pivotField showAll="0"/>
    <pivotField showAll="0"/>
    <pivotField showAll="0"/>
    <pivotField axis="axisRow" showAll="0" sortType="ascending" defaultSubtotal="0">
      <items count="87">
        <item x="79"/>
        <item x="80"/>
        <item x="73"/>
        <item x="74"/>
        <item x="66"/>
        <item x="81"/>
        <item x="78"/>
        <item x="75"/>
        <item x="28"/>
        <item x="82"/>
        <item x="34"/>
        <item x="49"/>
        <item x="77"/>
        <item x="76"/>
        <item x="83"/>
        <item x="69"/>
        <item x="63"/>
        <item x="58"/>
        <item x="59"/>
        <item x="67"/>
        <item x="62"/>
        <item x="52"/>
        <item x="53"/>
        <item x="70"/>
        <item x="41"/>
        <item x="29"/>
        <item x="19"/>
        <item x="56"/>
        <item x="61"/>
        <item x="44"/>
        <item x="3"/>
        <item x="46"/>
        <item x="24"/>
        <item x="68"/>
        <item x="55"/>
        <item x="43"/>
        <item x="27"/>
        <item x="45"/>
        <item x="5"/>
        <item x="1"/>
        <item x="6"/>
        <item x="14"/>
        <item x="4"/>
        <item x="30"/>
        <item x="10"/>
        <item x="33"/>
        <item x="2"/>
        <item x="13"/>
        <item x="26"/>
        <item x="11"/>
        <item x="38"/>
        <item x="9"/>
        <item x="16"/>
        <item x="51"/>
        <item x="15"/>
        <item x="31"/>
        <item x="18"/>
        <item x="20"/>
        <item x="36"/>
        <item x="8"/>
        <item x="25"/>
        <item x="22"/>
        <item x="37"/>
        <item x="35"/>
        <item x="17"/>
        <item x="60"/>
        <item x="12"/>
        <item x="0"/>
        <item x="32"/>
        <item x="50"/>
        <item x="47"/>
        <item x="7"/>
        <item x="48"/>
        <item x="23"/>
        <item x="54"/>
        <item x="21"/>
        <item x="42"/>
        <item x="40"/>
        <item x="39"/>
        <item x="86"/>
        <item x="57"/>
        <item x="71"/>
        <item x="72"/>
        <item x="64"/>
        <item x="65"/>
        <item x="84"/>
        <item x="85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254">
        <item x="809"/>
        <item x="10"/>
        <item x="182"/>
        <item x="536"/>
        <item x="396"/>
        <item x="788"/>
        <item x="488"/>
        <item x="741"/>
        <item x="170"/>
        <item x="395"/>
        <item x="104"/>
        <item x="57"/>
        <item x="680"/>
        <item x="532"/>
        <item x="197"/>
        <item x="482"/>
        <item x="757"/>
        <item x="444"/>
        <item x="358"/>
        <item x="7"/>
        <item x="390"/>
        <item x="55"/>
        <item x="887"/>
        <item x="338"/>
        <item x="570"/>
        <item x="538"/>
        <item x="695"/>
        <item x="461"/>
        <item x="451"/>
        <item x="596"/>
        <item x="132"/>
        <item x="749"/>
        <item x="454"/>
        <item x="345"/>
        <item x="101"/>
        <item x="343"/>
        <item x="356"/>
        <item x="618"/>
        <item x="340"/>
        <item x="316"/>
        <item x="656"/>
        <item x="342"/>
        <item x="530"/>
        <item x="604"/>
        <item x="315"/>
        <item x="594"/>
        <item x="823"/>
        <item x="492"/>
        <item x="120"/>
        <item x="571"/>
        <item x="719"/>
        <item x="369"/>
        <item x="110"/>
        <item x="802"/>
        <item x="393"/>
        <item x="878"/>
        <item x="283"/>
        <item x="632"/>
        <item x="189"/>
        <item x="363"/>
        <item x="210"/>
        <item x="713"/>
        <item x="770"/>
        <item x="512"/>
        <item x="19"/>
        <item x="46"/>
        <item x="33"/>
        <item x="1093"/>
        <item x="380"/>
        <item x="822"/>
        <item x="144"/>
        <item x="580"/>
        <item x="464"/>
        <item x="297"/>
        <item x="415"/>
        <item x="691"/>
        <item x="81"/>
        <item x="1020"/>
        <item x="615"/>
        <item x="960"/>
        <item x="411"/>
        <item x="1157"/>
        <item x="637"/>
        <item x="1026"/>
        <item x="209"/>
        <item x="413"/>
        <item x="630"/>
        <item x="731"/>
        <item x="1006"/>
        <item x="718"/>
        <item x="166"/>
        <item x="782"/>
        <item x="115"/>
        <item x="888"/>
        <item x="665"/>
        <item x="986"/>
        <item x="582"/>
        <item x="746"/>
        <item x="1054"/>
        <item x="14"/>
        <item x="1059"/>
        <item x="124"/>
        <item x="51"/>
        <item x="504"/>
        <item x="471"/>
        <item x="988"/>
        <item x="474"/>
        <item x="25"/>
        <item x="523"/>
        <item x="465"/>
        <item x="933"/>
        <item x="856"/>
        <item x="728"/>
        <item x="238"/>
        <item x="400"/>
        <item x="735"/>
        <item x="311"/>
        <item x="1101"/>
        <item x="438"/>
        <item x="378"/>
        <item x="591"/>
        <item x="657"/>
        <item x="44"/>
        <item x="673"/>
        <item x="670"/>
        <item x="875"/>
        <item x="652"/>
        <item x="817"/>
        <item x="766"/>
        <item x="733"/>
        <item x="405"/>
        <item x="890"/>
        <item x="158"/>
        <item x="881"/>
        <item x="661"/>
        <item x="16"/>
        <item x="31"/>
        <item x="15"/>
        <item x="917"/>
        <item x="843"/>
        <item x="1053"/>
        <item x="998"/>
        <item x="796"/>
        <item x="771"/>
        <item x="1179"/>
        <item x="142"/>
        <item x="601"/>
        <item x="941"/>
        <item x="918"/>
        <item x="736"/>
        <item x="619"/>
        <item x="212"/>
        <item x="982"/>
        <item x="503"/>
        <item x="901"/>
        <item x="964"/>
        <item x="478"/>
        <item x="352"/>
        <item x="854"/>
        <item x="928"/>
        <item x="419"/>
        <item x="1034"/>
        <item x="434"/>
        <item x="789"/>
        <item x="587"/>
        <item x="17"/>
        <item x="742"/>
        <item x="991"/>
        <item x="1140"/>
        <item x="535"/>
        <item x="738"/>
        <item x="1011"/>
        <item x="839"/>
        <item x="1021"/>
        <item x="539"/>
        <item x="483"/>
        <item x="250"/>
        <item x="558"/>
        <item x="517"/>
        <item x="521"/>
        <item x="22"/>
        <item x="1002"/>
        <item x="1135"/>
        <item x="412"/>
        <item x="967"/>
        <item x="715"/>
        <item x="510"/>
        <item x="163"/>
        <item x="997"/>
        <item x="732"/>
        <item x="175"/>
        <item x="993"/>
        <item x="245"/>
        <item x="308"/>
        <item x="600"/>
        <item x="557"/>
        <item x="689"/>
        <item x="323"/>
        <item x="1062"/>
        <item x="496"/>
        <item x="768"/>
        <item x="97"/>
        <item x="336"/>
        <item x="1250"/>
        <item x="1"/>
        <item x="644"/>
        <item x="675"/>
        <item x="370"/>
        <item x="722"/>
        <item x="1007"/>
        <item x="903"/>
        <item x="706"/>
        <item x="76"/>
        <item x="248"/>
        <item x="934"/>
        <item x="1200"/>
        <item x="667"/>
        <item x="527"/>
        <item x="1162"/>
        <item x="1210"/>
        <item x="669"/>
        <item x="912"/>
        <item x="942"/>
        <item x="560"/>
        <item x="671"/>
        <item x="597"/>
        <item x="966"/>
        <item x="1060"/>
        <item x="1223"/>
        <item x="899"/>
        <item x="873"/>
        <item x="950"/>
        <item x="524"/>
        <item x="949"/>
        <item x="963"/>
        <item x="751"/>
        <item x="269"/>
        <item x="1090"/>
        <item x="1134"/>
        <item x="743"/>
        <item x="585"/>
        <item x="677"/>
        <item x="840"/>
        <item x="493"/>
        <item x="258"/>
        <item x="329"/>
        <item x="71"/>
        <item x="1139"/>
        <item x="522"/>
        <item x="1188"/>
        <item x="660"/>
        <item x="773"/>
        <item x="131"/>
        <item x="231"/>
        <item x="404"/>
        <item x="1001"/>
        <item x="368"/>
        <item x="518"/>
        <item x="307"/>
        <item x="293"/>
        <item x="930"/>
        <item x="206"/>
        <item x="1029"/>
        <item x="508"/>
        <item x="953"/>
        <item x="913"/>
        <item x="149"/>
        <item x="501"/>
        <item x="646"/>
        <item x="153"/>
        <item x="167"/>
        <item x="152"/>
        <item x="135"/>
        <item x="321"/>
        <item x="639"/>
        <item x="1048"/>
        <item x="678"/>
        <item x="606"/>
        <item x="747"/>
        <item x="505"/>
        <item x="892"/>
        <item x="897"/>
        <item x="224"/>
        <item x="196"/>
        <item x="880"/>
        <item x="347"/>
        <item x="1037"/>
        <item x="1138"/>
        <item x="216"/>
        <item x="767"/>
        <item x="1199"/>
        <item x="611"/>
        <item x="836"/>
        <item x="333"/>
        <item x="126"/>
        <item x="507"/>
        <item x="520"/>
        <item x="125"/>
        <item x="938"/>
        <item x="391"/>
        <item x="633"/>
        <item x="662"/>
        <item x="1167"/>
        <item x="672"/>
        <item x="800"/>
        <item x="756"/>
        <item x="291"/>
        <item x="608"/>
        <item x="659"/>
        <item x="122"/>
        <item x="442"/>
        <item x="267"/>
        <item x="162"/>
        <item x="904"/>
        <item x="256"/>
        <item x="90"/>
        <item x="664"/>
        <item x="409"/>
        <item x="244"/>
        <item x="552"/>
        <item x="583"/>
        <item x="40"/>
        <item x="555"/>
        <item x="891"/>
        <item x="687"/>
        <item x="1032"/>
        <item x="80"/>
        <item x="193"/>
        <item x="176"/>
        <item x="274"/>
        <item x="30"/>
        <item x="685"/>
        <item x="440"/>
        <item x="692"/>
        <item x="374"/>
        <item x="468"/>
        <item x="923"/>
        <item x="590"/>
        <item x="497"/>
        <item x="200"/>
        <item x="919"/>
        <item x="506"/>
        <item x="712"/>
        <item x="288"/>
        <item x="603"/>
        <item x="281"/>
        <item x="976"/>
        <item x="1095"/>
        <item x="592"/>
        <item x="1064"/>
        <item x="648"/>
        <item x="375"/>
        <item x="255"/>
        <item x="614"/>
        <item x="1014"/>
        <item x="63"/>
        <item x="423"/>
        <item x="194"/>
        <item x="1154"/>
        <item x="18"/>
        <item x="477"/>
        <item x="1016"/>
        <item x="1159"/>
        <item x="107"/>
        <item x="95"/>
        <item x="995"/>
        <item x="701"/>
        <item x="729"/>
        <item x="759"/>
        <item x="273"/>
        <item x="1040"/>
        <item x="174"/>
        <item x="640"/>
        <item x="549"/>
        <item x="883"/>
        <item x="983"/>
        <item x="346"/>
        <item x="251"/>
        <item x="318"/>
        <item x="1197"/>
        <item x="243"/>
        <item x="190"/>
        <item x="516"/>
        <item x="584"/>
        <item x="513"/>
        <item x="187"/>
        <item x="116"/>
        <item x="127"/>
        <item x="386"/>
        <item x="1216"/>
        <item x="775"/>
        <item x="217"/>
        <item x="1055"/>
        <item x="73"/>
        <item x="301"/>
        <item x="566"/>
        <item x="634"/>
        <item x="707"/>
        <item x="265"/>
        <item x="920"/>
        <item x="271"/>
        <item x="379"/>
        <item x="399"/>
        <item x="654"/>
        <item x="84"/>
        <item x="975"/>
        <item x="1097"/>
        <item x="546"/>
        <item x="208"/>
        <item x="900"/>
        <item x="181"/>
        <item x="679"/>
        <item x="996"/>
        <item x="849"/>
        <item x="629"/>
        <item x="361"/>
        <item x="774"/>
        <item x="781"/>
        <item x="1000"/>
        <item x="157"/>
        <item x="156"/>
        <item x="13"/>
        <item x="467"/>
        <item x="204"/>
        <item x="279"/>
        <item x="77"/>
        <item x="1232"/>
        <item x="98"/>
        <item x="67"/>
        <item x="702"/>
        <item x="214"/>
        <item x="1189"/>
        <item x="450"/>
        <item x="1236"/>
        <item x="21"/>
        <item x="1146"/>
        <item x="860"/>
        <item x="627"/>
        <item x="130"/>
        <item x="401"/>
        <item x="491"/>
        <item x="68"/>
        <item x="947"/>
        <item x="572"/>
        <item x="690"/>
        <item x="213"/>
        <item x="645"/>
        <item x="108"/>
        <item x="924"/>
        <item x="784"/>
        <item x="1203"/>
        <item x="1239"/>
        <item x="259"/>
        <item x="624"/>
        <item x="172"/>
        <item x="525"/>
        <item x="228"/>
        <item x="579"/>
        <item x="1166"/>
        <item x="681"/>
        <item x="559"/>
        <item x="798"/>
        <item x="427"/>
        <item x="846"/>
        <item x="246"/>
        <item x="268"/>
        <item x="780"/>
        <item x="1003"/>
        <item x="113"/>
        <item x="779"/>
        <item x="745"/>
        <item x="845"/>
        <item x="1061"/>
        <item x="1024"/>
        <item x="150"/>
        <item x="940"/>
        <item x="717"/>
        <item x="486"/>
        <item x="408"/>
        <item x="298"/>
        <item x="185"/>
        <item x="453"/>
        <item x="1063"/>
        <item x="1081"/>
        <item x="895"/>
        <item x="889"/>
        <item x="337"/>
        <item x="1115"/>
        <item x="832"/>
        <item x="1033"/>
        <item x="1070"/>
        <item x="312"/>
        <item x="1089"/>
        <item x="334"/>
        <item x="28"/>
        <item x="971"/>
        <item x="797"/>
        <item x="416"/>
        <item x="623"/>
        <item x="569"/>
        <item x="160"/>
        <item x="955"/>
        <item x="1127"/>
        <item x="760"/>
        <item x="4"/>
        <item x="344"/>
        <item x="704"/>
        <item x="425"/>
        <item x="133"/>
        <item x="598"/>
        <item x="863"/>
        <item x="148"/>
        <item x="1113"/>
        <item x="1038"/>
        <item x="698"/>
        <item x="724"/>
        <item x="392"/>
        <item x="45"/>
        <item x="383"/>
        <item x="264"/>
        <item x="6"/>
        <item x="954"/>
        <item x="547"/>
        <item x="237"/>
        <item x="294"/>
        <item x="169"/>
        <item x="999"/>
        <item x="906"/>
        <item x="1226"/>
        <item x="807"/>
        <item x="72"/>
        <item x="473"/>
        <item x="1019"/>
        <item x="922"/>
        <item x="810"/>
        <item x="609"/>
        <item x="1036"/>
        <item x="173"/>
        <item x="989"/>
        <item x="748"/>
        <item x="319"/>
        <item x="359"/>
        <item x="874"/>
        <item x="1035"/>
        <item x="907"/>
        <item x="754"/>
        <item x="1186"/>
        <item x="402"/>
        <item x="421"/>
        <item x="317"/>
        <item x="326"/>
        <item x="951"/>
        <item x="932"/>
        <item x="894"/>
        <item x="872"/>
        <item x="1209"/>
        <item x="177"/>
        <item x="831"/>
        <item x="147"/>
        <item x="141"/>
        <item x="882"/>
        <item x="972"/>
        <item x="407"/>
        <item x="602"/>
        <item x="436"/>
        <item x="818"/>
        <item x="341"/>
        <item x="91"/>
        <item x="260"/>
        <item x="1158"/>
        <item x="945"/>
        <item x="119"/>
        <item x="1121"/>
        <item x="23"/>
        <item x="118"/>
        <item x="824"/>
        <item x="456"/>
        <item x="621"/>
        <item x="377"/>
        <item x="459"/>
        <item x="1071"/>
        <item x="1042"/>
        <item x="853"/>
        <item x="489"/>
        <item x="339"/>
        <item x="866"/>
        <item x="1181"/>
        <item x="755"/>
        <item x="350"/>
        <item x="428"/>
        <item x="1058"/>
        <item x="385"/>
        <item x="994"/>
        <item x="48"/>
        <item x="1030"/>
        <item x="710"/>
        <item x="877"/>
        <item x="655"/>
        <item x="791"/>
        <item x="1173"/>
        <item x="199"/>
        <item x="837"/>
        <item x="1120"/>
        <item x="353"/>
        <item x="1123"/>
        <item x="985"/>
        <item x="1088"/>
        <item x="1185"/>
        <item x="330"/>
        <item x="1132"/>
        <item x="969"/>
        <item x="303"/>
        <item x="1056"/>
        <item x="1092"/>
        <item x="362"/>
        <item x="806"/>
        <item x="1087"/>
        <item x="43"/>
        <item x="750"/>
        <item x="575"/>
        <item x="1041"/>
        <item x="249"/>
        <item x="1094"/>
        <item x="977"/>
        <item x="1045"/>
        <item x="1130"/>
        <item x="973"/>
        <item x="803"/>
        <item x="595"/>
        <item x="574"/>
        <item x="1224"/>
        <item x="1180"/>
        <item x="324"/>
        <item x="242"/>
        <item x="388"/>
        <item x="676"/>
        <item x="1148"/>
        <item x="1247"/>
        <item x="134"/>
        <item x="730"/>
        <item x="254"/>
        <item x="844"/>
        <item x="723"/>
        <item x="102"/>
        <item x="541"/>
        <item x="364"/>
        <item x="1114"/>
        <item x="1129"/>
        <item x="1229"/>
        <item x="613"/>
        <item x="943"/>
        <item x="371"/>
        <item x="235"/>
        <item x="309"/>
        <item x="500"/>
        <item x="276"/>
        <item x="804"/>
        <item x="699"/>
        <item x="959"/>
        <item x="974"/>
        <item x="1083"/>
        <item x="626"/>
        <item x="234"/>
        <item x="744"/>
        <item x="360"/>
        <item x="1220"/>
        <item x="1043"/>
        <item x="168"/>
        <item x="1050"/>
        <item x="599"/>
        <item x="1131"/>
        <item x="1175"/>
        <item x="711"/>
        <item x="287"/>
        <item x="915"/>
        <item x="688"/>
        <item x="1207"/>
        <item x="66"/>
        <item x="827"/>
        <item x="1086"/>
        <item x="533"/>
        <item x="577"/>
        <item x="697"/>
        <item x="641"/>
        <item x="179"/>
        <item x="1099"/>
        <item x="708"/>
        <item x="931"/>
        <item x="1075"/>
        <item x="668"/>
        <item x="531"/>
        <item x="703"/>
        <item x="850"/>
        <item x="1074"/>
        <item x="437"/>
        <item x="826"/>
        <item x="772"/>
        <item x="978"/>
        <item x="534"/>
        <item x="460"/>
        <item x="957"/>
        <item x="422"/>
        <item x="389"/>
        <item x="1049"/>
        <item x="1091"/>
        <item x="487"/>
        <item x="479"/>
        <item x="452"/>
        <item x="763"/>
        <item x="74"/>
        <item x="325"/>
        <item x="289"/>
        <item x="1082"/>
        <item x="1079"/>
        <item x="981"/>
        <item x="302"/>
        <item x="573"/>
        <item x="909"/>
        <item x="1117"/>
        <item x="1137"/>
        <item x="1251"/>
        <item x="241"/>
        <item x="1217"/>
        <item x="848"/>
        <item x="247"/>
        <item x="481"/>
        <item x="75"/>
        <item x="1235"/>
        <item x="202"/>
        <item x="184"/>
        <item x="1018"/>
        <item x="666"/>
        <item x="1112"/>
        <item x="785"/>
        <item x="219"/>
        <item x="5"/>
        <item x="103"/>
        <item x="1142"/>
        <item x="1238"/>
        <item x="936"/>
        <item x="761"/>
        <item x="270"/>
        <item x="34"/>
        <item x="143"/>
        <item x="529"/>
        <item x="787"/>
        <item x="734"/>
        <item x="448"/>
        <item x="439"/>
        <item x="306"/>
        <item x="636"/>
        <item x="1230"/>
        <item x="509"/>
        <item x="1031"/>
        <item x="910"/>
        <item x="365"/>
        <item x="811"/>
        <item x="593"/>
        <item x="1183"/>
        <item x="1249"/>
        <item x="696"/>
        <item x="588"/>
        <item x="1005"/>
        <item x="1204"/>
        <item x="911"/>
        <item x="426"/>
        <item x="1098"/>
        <item x="1151"/>
        <item x="85"/>
        <item x="829"/>
        <item x="739"/>
        <item x="752"/>
        <item x="64"/>
        <item x="8"/>
        <item x="612"/>
        <item x="1017"/>
        <item x="762"/>
        <item x="721"/>
        <item x="29"/>
        <item x="1107"/>
        <item x="100"/>
        <item x="1252"/>
        <item x="765"/>
        <item x="1012"/>
        <item x="1213"/>
        <item x="556"/>
        <item x="961"/>
        <item x="567"/>
        <item x="1105"/>
        <item x="1234"/>
        <item x="1244"/>
        <item x="376"/>
        <item x="430"/>
        <item x="1077"/>
        <item x="965"/>
        <item x="1067"/>
        <item x="1076"/>
        <item x="905"/>
        <item x="1196"/>
        <item x="686"/>
        <item x="1145"/>
        <item x="828"/>
        <item x="225"/>
        <item x="490"/>
        <item x="865"/>
        <item x="929"/>
        <item x="53"/>
        <item x="435"/>
        <item x="1028"/>
        <item x="420"/>
        <item x="607"/>
        <item x="835"/>
        <item x="154"/>
        <item x="812"/>
        <item x="625"/>
        <item x="649"/>
        <item x="1205"/>
        <item x="1171"/>
        <item x="617"/>
        <item x="1025"/>
        <item x="814"/>
        <item x="159"/>
        <item x="94"/>
        <item x="1169"/>
        <item x="616"/>
        <item x="1102"/>
        <item x="128"/>
        <item x="1246"/>
        <item x="86"/>
        <item x="1023"/>
        <item x="1015"/>
        <item x="979"/>
        <item x="1192"/>
        <item x="786"/>
        <item x="203"/>
        <item x="295"/>
        <item x="1133"/>
        <item x="876"/>
        <item x="299"/>
        <item x="753"/>
        <item x="725"/>
        <item x="647"/>
        <item x="937"/>
        <item x="542"/>
        <item x="462"/>
        <item x="1044"/>
        <item x="1237"/>
        <item x="870"/>
        <item x="466"/>
        <item x="896"/>
        <item x="783"/>
        <item x="1153"/>
        <item x="280"/>
        <item x="902"/>
        <item x="1172"/>
        <item x="1004"/>
        <item x="1065"/>
        <item x="480"/>
        <item x="631"/>
        <item x="821"/>
        <item x="620"/>
        <item x="447"/>
        <item x="777"/>
        <item x="658"/>
        <item x="140"/>
        <item x="925"/>
        <item x="232"/>
        <item x="537"/>
        <item x="944"/>
        <item x="893"/>
        <item x="550"/>
        <item x="1057"/>
        <item x="820"/>
        <item x="914"/>
        <item x="198"/>
        <item x="455"/>
        <item x="397"/>
        <item x="720"/>
        <item x="1136"/>
        <item x="502"/>
        <item x="1182"/>
        <item x="1215"/>
        <item x="1221"/>
        <item x="1240"/>
        <item x="792"/>
        <item x="38"/>
        <item x="819"/>
        <item x="1233"/>
        <item x="114"/>
        <item x="1195"/>
        <item x="1191"/>
        <item x="776"/>
        <item x="1104"/>
        <item x="545"/>
        <item x="684"/>
        <item x="838"/>
        <item x="861"/>
        <item x="833"/>
        <item x="727"/>
        <item x="1228"/>
        <item x="136"/>
        <item x="1193"/>
        <item x="1109"/>
        <item x="842"/>
        <item x="1164"/>
        <item x="384"/>
        <item x="445"/>
        <item x="921"/>
        <item x="60"/>
        <item x="1174"/>
        <item x="1161"/>
        <item x="948"/>
        <item x="1225"/>
        <item x="962"/>
        <item x="1110"/>
        <item x="651"/>
        <item x="1069"/>
        <item x="382"/>
        <item x="858"/>
        <item x="32"/>
        <item x="1116"/>
        <item x="1052"/>
        <item x="758"/>
        <item x="183"/>
        <item x="282"/>
        <item x="553"/>
        <item x="164"/>
        <item x="1100"/>
        <item x="109"/>
        <item x="1219"/>
        <item x="348"/>
        <item x="39"/>
        <item x="263"/>
        <item x="50"/>
        <item x="682"/>
        <item x="794"/>
        <item x="146"/>
        <item x="42"/>
        <item x="313"/>
        <item x="387"/>
        <item x="79"/>
        <item x="111"/>
        <item x="475"/>
        <item x="69"/>
        <item x="561"/>
        <item x="700"/>
        <item x="191"/>
        <item x="568"/>
        <item x="207"/>
        <item x="70"/>
        <item x="769"/>
        <item x="82"/>
        <item x="1163"/>
        <item x="89"/>
        <item x="78"/>
        <item x="93"/>
        <item x="515"/>
        <item x="188"/>
        <item x="643"/>
        <item x="716"/>
        <item x="328"/>
        <item x="277"/>
        <item x="446"/>
        <item x="201"/>
        <item x="87"/>
        <item x="635"/>
        <item x="20"/>
        <item x="528"/>
        <item x="230"/>
        <item x="813"/>
        <item x="112"/>
        <item x="372"/>
        <item x="52"/>
        <item x="1008"/>
        <item x="457"/>
        <item x="239"/>
        <item x="284"/>
        <item x="693"/>
        <item x="417"/>
        <item x="121"/>
        <item x="123"/>
        <item x="233"/>
        <item x="815"/>
        <item x="151"/>
        <item x="499"/>
        <item x="314"/>
        <item x="494"/>
        <item x="138"/>
        <item x="92"/>
        <item x="278"/>
        <item x="879"/>
        <item x="433"/>
        <item x="458"/>
        <item x="519"/>
        <item x="349"/>
        <item x="1072"/>
        <item x="414"/>
        <item x="96"/>
        <item x="565"/>
        <item x="137"/>
        <item x="987"/>
        <item x="1119"/>
        <item x="215"/>
        <item x="192"/>
        <item x="139"/>
        <item x="628"/>
        <item x="3"/>
        <item x="211"/>
        <item x="406"/>
        <item x="562"/>
        <item x="1128"/>
        <item x="36"/>
        <item x="1141"/>
        <item x="129"/>
        <item x="11"/>
        <item x="35"/>
        <item x="498"/>
        <item x="220"/>
        <item x="117"/>
        <item x="526"/>
        <item x="551"/>
        <item x="2"/>
        <item x="485"/>
        <item x="292"/>
        <item x="58"/>
        <item x="99"/>
        <item x="0"/>
        <item x="262"/>
        <item x="463"/>
        <item x="793"/>
        <item x="186"/>
        <item x="12"/>
        <item x="484"/>
        <item x="83"/>
        <item x="1211"/>
        <item x="403"/>
        <item x="355"/>
        <item x="805"/>
        <item x="709"/>
        <item x="54"/>
        <item x="221"/>
        <item x="1103"/>
        <item x="441"/>
        <item x="1084"/>
        <item x="443"/>
        <item x="272"/>
        <item x="578"/>
        <item x="495"/>
        <item x="790"/>
        <item x="65"/>
        <item x="331"/>
        <item x="252"/>
        <item x="1047"/>
        <item x="223"/>
        <item x="939"/>
        <item x="841"/>
        <item x="740"/>
        <item x="305"/>
        <item x="9"/>
        <item x="205"/>
        <item x="1046"/>
        <item x="864"/>
        <item x="799"/>
        <item x="476"/>
        <item x="511"/>
        <item x="554"/>
        <item x="935"/>
        <item x="320"/>
        <item x="764"/>
        <item x="180"/>
        <item x="1227"/>
        <item x="581"/>
        <item x="424"/>
        <item x="62"/>
        <item x="432"/>
        <item x="1027"/>
        <item x="1149"/>
        <item x="410"/>
        <item x="145"/>
        <item x="470"/>
        <item x="862"/>
        <item x="290"/>
        <item x="261"/>
        <item x="373"/>
        <item x="871"/>
        <item x="589"/>
        <item x="41"/>
        <item x="161"/>
        <item x="867"/>
        <item x="952"/>
        <item x="1165"/>
        <item x="106"/>
        <item x="898"/>
        <item x="958"/>
        <item x="226"/>
        <item x="26"/>
        <item x="229"/>
        <item x="1206"/>
        <item x="851"/>
        <item x="663"/>
        <item x="714"/>
        <item x="1147"/>
        <item x="1242"/>
        <item x="88"/>
        <item x="610"/>
        <item x="165"/>
        <item x="1241"/>
        <item x="869"/>
        <item x="218"/>
        <item x="449"/>
        <item x="49"/>
        <item x="240"/>
        <item x="825"/>
        <item x="1160"/>
        <item x="674"/>
        <item x="178"/>
        <item x="227"/>
        <item x="327"/>
        <item x="351"/>
        <item x="778"/>
        <item x="381"/>
        <item x="59"/>
        <item x="886"/>
        <item x="694"/>
        <item x="1010"/>
        <item x="27"/>
        <item x="1170"/>
        <item x="834"/>
        <item x="398"/>
        <item x="638"/>
        <item x="801"/>
        <item x="1143"/>
        <item x="1218"/>
        <item x="927"/>
        <item x="195"/>
        <item x="105"/>
        <item x="24"/>
        <item x="990"/>
        <item x="548"/>
        <item x="830"/>
        <item x="1194"/>
        <item x="564"/>
        <item x="171"/>
        <item x="946"/>
        <item x="1051"/>
        <item x="222"/>
        <item x="418"/>
        <item x="1073"/>
        <item x="335"/>
        <item x="653"/>
        <item x="1068"/>
        <item x="56"/>
        <item x="1168"/>
        <item x="155"/>
        <item x="236"/>
        <item x="1245"/>
        <item x="737"/>
        <item x="1231"/>
        <item x="1214"/>
        <item x="1124"/>
        <item x="1212"/>
        <item x="705"/>
        <item x="970"/>
        <item x="61"/>
        <item x="956"/>
        <item x="968"/>
        <item x="285"/>
        <item x="816"/>
        <item x="1009"/>
        <item x="650"/>
        <item x="980"/>
        <item x="1201"/>
        <item x="847"/>
        <item x="37"/>
        <item x="1178"/>
        <item x="1187"/>
        <item x="622"/>
        <item x="908"/>
        <item x="683"/>
        <item x="367"/>
        <item x="296"/>
        <item x="366"/>
        <item x="354"/>
        <item x="1150"/>
        <item x="992"/>
        <item x="300"/>
        <item x="429"/>
        <item x="1208"/>
        <item x="1190"/>
        <item x="1106"/>
        <item x="1144"/>
        <item x="852"/>
        <item x="1177"/>
        <item x="1108"/>
        <item x="642"/>
        <item x="357"/>
        <item x="926"/>
        <item x="1080"/>
        <item x="266"/>
        <item x="984"/>
        <item x="868"/>
        <item x="1248"/>
        <item x="884"/>
        <item x="563"/>
        <item x="1176"/>
        <item x="514"/>
        <item x="586"/>
        <item x="916"/>
        <item x="286"/>
        <item x="431"/>
        <item x="1243"/>
        <item x="543"/>
        <item x="1152"/>
        <item x="1156"/>
        <item x="795"/>
        <item x="1078"/>
        <item x="322"/>
        <item x="1096"/>
        <item x="275"/>
        <item x="304"/>
        <item x="1122"/>
        <item x="472"/>
        <item x="885"/>
        <item x="1126"/>
        <item x="1184"/>
        <item x="726"/>
        <item x="1111"/>
        <item x="808"/>
        <item x="394"/>
        <item x="1202"/>
        <item x="253"/>
        <item x="1022"/>
        <item x="1155"/>
        <item x="1222"/>
        <item x="540"/>
        <item x="859"/>
        <item x="1125"/>
        <item x="605"/>
        <item x="1118"/>
        <item x="576"/>
        <item x="857"/>
        <item x="544"/>
        <item x="1039"/>
        <item x="1013"/>
        <item x="1085"/>
        <item x="469"/>
        <item x="1066"/>
        <item x="332"/>
        <item x="310"/>
        <item x="1198"/>
        <item x="855"/>
        <item x="257"/>
        <item x="47"/>
        <item t="default"/>
      </items>
    </pivotField>
    <pivotField showAll="0"/>
    <pivotField showAll="0"/>
    <pivotField axis="axisCol" showAll="0">
      <items count="3">
        <item sd="0" x="1"/>
        <item sd="0" x="0"/>
        <item t="default"/>
      </items>
    </pivotField>
    <pivotField showAll="0"/>
    <pivotField showAll="0"/>
    <pivotField showAll="0"/>
    <pivotField showAll="0"/>
  </pivotFields>
  <rowFields count="1">
    <field x="3"/>
  </rowFields>
  <rowItems count="12"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18"/>
  </colFields>
  <colItems count="3">
    <i>
      <x/>
    </i>
    <i>
      <x v="1"/>
    </i>
    <i t="grand">
      <x/>
    </i>
  </colItems>
  <dataFields count="1">
    <dataField name="Average of BNP" fld="15" subtotal="average" baseField="3" baseItem="76" numFmtId="2"/>
  </dataFields>
  <formats count="7">
    <format dxfId="36">
      <pivotArea type="origin" dataOnly="0" labelOnly="1" outline="0" fieldPosition="0"/>
    </format>
    <format dxfId="35">
      <pivotArea type="origin" dataOnly="0" labelOnly="1" outline="0" fieldPosition="0"/>
    </format>
    <format dxfId="34">
      <pivotArea outline="0" fieldPosition="0">
        <references count="1">
          <reference field="4294967294" count="1">
            <x v="0"/>
          </reference>
        </references>
      </pivotArea>
    </format>
    <format dxfId="33">
      <pivotArea field="18" grandRow="1" outline="0" collapsedLevelsAreSubtotals="1" axis="axisCol" fieldPosition="0">
        <references count="1">
          <reference field="18" count="1" selected="0">
            <x v="0"/>
          </reference>
        </references>
      </pivotArea>
    </format>
    <format dxfId="32">
      <pivotArea field="18" grandRow="1" outline="0" collapsedLevelsAreSubtotals="1" axis="axisCol" fieldPosition="0">
        <references count="1">
          <reference field="18" count="1" selected="0">
            <x v="0"/>
          </reference>
        </references>
      </pivotArea>
    </format>
    <format dxfId="31">
      <pivotArea field="18" grandRow="1" outline="0" collapsedLevelsAreSubtotals="1" axis="axisCol" fieldPosition="0">
        <references count="1">
          <reference field="18" count="1" selected="0">
            <x v="1"/>
          </reference>
        </references>
      </pivotArea>
    </format>
    <format dxfId="30">
      <pivotArea field="18" grandRow="1" outline="0" collapsedLevelsAreSubtotals="1" axis="axisCol" fieldPosition="0">
        <references count="1">
          <reference field="18" count="1" selected="0"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captionGreaterThanOrEqual" evalOrder="-1" id="2" stringValue1="90">
      <autoFilter ref="A1">
        <filterColumn colId="0">
          <customFilters>
            <customFilter operator="greaterThanOrEqual" val="9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6AF5E728-3E49-43C6-B502-4FDEC9882A6C}" autoFormatId="16" applyNumberFormats="0" applyBorderFormats="0" applyFontFormats="0" applyPatternFormats="0" applyAlignmentFormats="0" applyWidthHeightFormats="0">
  <queryTableRefresh nextId="14" unboundColumnsRight="2">
    <queryTableFields count="8">
      <queryTableField id="1" name="D.O.A" tableColumnId="1"/>
      <queryTableField id="2" name="D.O.D" tableColumnId="2"/>
      <queryTableField id="3" name="Custom" tableColumnId="3"/>
      <queryTableField id="9" name="MONTH" tableColumnId="10"/>
      <queryTableField id="10" name="YEAR" tableColumnId="11"/>
      <queryTableField id="11" name="DOA Valid" tableColumnId="12"/>
      <queryTableField id="12" dataBound="0" tableColumnId="13"/>
      <queryTableField id="13" dataBound="0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E7AF692-3B27-415F-8FC4-95E2D93709C3}" name="Table3__5" displayName="Table3__5" ref="A1:H2593" tableType="queryTable" totalsRowShown="0">
  <autoFilter ref="A1:H2593" xr:uid="{1E7AF692-3B27-415F-8FC4-95E2D93709C3}"/>
  <tableColumns count="8">
    <tableColumn id="1" xr3:uid="{BBEFC612-A57B-4ED2-8C0E-DDBDFF2A1B54}" uniqueName="1" name="D.O.A" queryTableFieldId="1" dataDxfId="48"/>
    <tableColumn id="2" xr3:uid="{83E7F4A7-823C-4581-9E6B-4523769FC744}" uniqueName="2" name="D.O.D" queryTableFieldId="2" dataDxfId="47"/>
    <tableColumn id="3" xr3:uid="{5F62A55F-4638-4CD2-896F-3CD22B9FAEAD}" uniqueName="3" name="DURATION" queryTableFieldId="3"/>
    <tableColumn id="10" xr3:uid="{FBB4FED4-65AD-4C00-95B4-922D837A7432}" uniqueName="10" name="DOA MONTH" queryTableFieldId="9"/>
    <tableColumn id="11" xr3:uid="{14255C3C-76F7-4DE1-89E8-61A1FA5A4685}" uniqueName="11" name="DOA YEAR" queryTableFieldId="10"/>
    <tableColumn id="12" xr3:uid="{C0AD493A-7517-4BEC-8D71-F8CCD25E649D}" uniqueName="12" name="DOA Valid" queryTableFieldId="11"/>
    <tableColumn id="13" xr3:uid="{F4616D52-6111-4555-BAE6-F05F77243F84}" uniqueName="13" name="DOA WEEKDAY" queryTableFieldId="12" dataDxfId="46">
      <calculatedColumnFormula>WEEKDAY(Table3__5[[#This Row],[D.O.A]])</calculatedColumnFormula>
    </tableColumn>
    <tableColumn id="14" xr3:uid="{F0599D43-8CA2-43D0-9B24-DA66BEB49B46}" uniqueName="14" name="DOA QUARTER" queryTableFieldId="13" dataDxfId="45">
      <calculatedColumnFormula>ROUNDUP(MONTH(Table3__5[[#This Row],[D.O.A]])/3,0)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C899EDB-75E7-48CA-818D-E2A1BA4C94FF}" name="Table618" displayName="Table618" ref="J2:K6" totalsRowShown="0">
  <autoFilter ref="J2:K6" xr:uid="{CC899EDB-75E7-48CA-818D-E2A1BA4C94FF}"/>
  <tableColumns count="2">
    <tableColumn id="1" xr3:uid="{26A8180D-A0B5-4DB0-A352-A8666F9FE101}" name="Quarter" dataDxfId="44"/>
    <tableColumn id="2" xr3:uid="{7FE0A8ED-4AB3-4FBF-B1A8-D520F3851581}" name="Number of Admission" dataDxfId="43">
      <calculatedColumnFormula>COUNTIFS(E:E,2017,H:H,Table618[[#This Row],[Quarter]])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53F708B8-E7AB-4C92-9DE5-D8F66601E716}" name="Table719" displayName="Table719" ref="J15:K22" totalsRowShown="0">
  <autoFilter ref="J15:K22" xr:uid="{53F708B8-E7AB-4C92-9DE5-D8F66601E716}"/>
  <tableColumns count="2">
    <tableColumn id="1" xr3:uid="{EF905ACE-915F-4FCB-82CD-DA089B9353FB}" name="WEEKDAY" dataDxfId="42"/>
    <tableColumn id="2" xr3:uid="{1429FED1-C0AC-4935-A30F-CDB61BF385B1}" name="Number" dataDxfId="41">
      <calculatedColumnFormula>COUNTIFS(E:E,2018, G:G,J16)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619213C-B43C-4D61-9D7D-C4BE4741DEA9}" name="Table821" displayName="Table821" ref="J33:K45" totalsRowShown="0" headerRowDxfId="40">
  <autoFilter ref="J33:K45" xr:uid="{2619213C-B43C-4D61-9D7D-C4BE4741DEA9}"/>
  <tableColumns count="2">
    <tableColumn id="1" xr3:uid="{14098066-80B9-4099-AD05-32650C82979A}" name="MONTH"/>
    <tableColumn id="2" xr3:uid="{CB3E7611-01F4-4CD2-9227-7D65A593C48F}" name="Number" dataDxfId="39">
      <calculatedColumnFormula>COUNTIFS(E:E,2019, D:D,J34)</calculatedColumnFormula>
    </tableColumn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609E7CE-F559-4D3C-A3DD-353B6D4B764C}" name="Table922" displayName="Table922" ref="J51:K54" totalsRowShown="0" headerRowDxfId="38">
  <autoFilter ref="J51:K54" xr:uid="{0609E7CE-F559-4D3C-A3DD-353B6D4B764C}"/>
  <tableColumns count="2">
    <tableColumn id="1" xr3:uid="{5605A22E-F32B-47B9-A8D3-DF3BEF6C3AEF}" name="Year"/>
    <tableColumn id="2" xr3:uid="{CEC51F4A-BF3F-4A97-8231-33252D48BB1C}" name="Number" dataDxfId="37">
      <calculatedColumnFormula>COUNTIF(E:E,J52)</calculatedColumnFormula>
    </tableColumn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4C125C-0D48-4731-A229-9C149E182991}" name="Table3" displayName="Table3" ref="B1:C1048576" totalsRowShown="0">
  <tableColumns count="2">
    <tableColumn id="1" xr3:uid="{4F0EBBFC-15FB-4E76-AF08-F791EA66008D}" name="D.O.A"/>
    <tableColumn id="2" xr3:uid="{7F01A0D0-B30D-436B-A83B-403EFE9A8D44}" name="D.O.D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C97A7-9DAC-4BDC-83E2-9CFB1A856688}">
  <dimension ref="A1:B14"/>
  <sheetViews>
    <sheetView tabSelected="1" workbookViewId="0">
      <selection activeCell="D15" sqref="D15"/>
    </sheetView>
  </sheetViews>
  <sheetFormatPr defaultRowHeight="14.25" x14ac:dyDescent="0.45"/>
  <cols>
    <col min="1" max="1" width="27" customWidth="1"/>
    <col min="2" max="2" width="17.9296875" customWidth="1"/>
  </cols>
  <sheetData>
    <row r="1" spans="1:2" x14ac:dyDescent="0.45">
      <c r="A1" s="79" t="s">
        <v>429</v>
      </c>
      <c r="B1" s="79"/>
    </row>
    <row r="2" spans="1:2" x14ac:dyDescent="0.45">
      <c r="A2" s="80" t="s">
        <v>416</v>
      </c>
      <c r="B2" s="81">
        <v>53.849922839506171</v>
      </c>
    </row>
    <row r="3" spans="1:2" x14ac:dyDescent="0.45">
      <c r="A3" s="80" t="s">
        <v>417</v>
      </c>
      <c r="B3" s="81">
        <v>1.4523834216725995</v>
      </c>
    </row>
    <row r="4" spans="1:2" x14ac:dyDescent="0.45">
      <c r="A4" s="80" t="s">
        <v>418</v>
      </c>
      <c r="B4" s="81">
        <v>10</v>
      </c>
    </row>
    <row r="5" spans="1:2" x14ac:dyDescent="0.45">
      <c r="A5" s="80" t="s">
        <v>419</v>
      </c>
      <c r="B5" s="81">
        <v>1</v>
      </c>
    </row>
    <row r="6" spans="1:2" x14ac:dyDescent="0.45">
      <c r="A6" s="80" t="s">
        <v>420</v>
      </c>
      <c r="B6" s="81">
        <v>73.943291977028352</v>
      </c>
    </row>
    <row r="7" spans="1:2" x14ac:dyDescent="0.45">
      <c r="A7" s="80" t="s">
        <v>421</v>
      </c>
      <c r="B7" s="81">
        <v>5467.6104284000648</v>
      </c>
    </row>
    <row r="8" spans="1:2" x14ac:dyDescent="0.45">
      <c r="A8" s="80" t="s">
        <v>422</v>
      </c>
      <c r="B8" s="81">
        <v>1.4456069526411417</v>
      </c>
    </row>
    <row r="9" spans="1:2" x14ac:dyDescent="0.45">
      <c r="A9" s="80" t="s">
        <v>423</v>
      </c>
      <c r="B9" s="81">
        <v>1.5142712881666136</v>
      </c>
    </row>
    <row r="10" spans="1:2" x14ac:dyDescent="0.45">
      <c r="A10" s="80" t="s">
        <v>424</v>
      </c>
      <c r="B10" s="81">
        <v>334</v>
      </c>
    </row>
    <row r="11" spans="1:2" x14ac:dyDescent="0.45">
      <c r="A11" s="80" t="s">
        <v>425</v>
      </c>
      <c r="B11" s="81">
        <v>0</v>
      </c>
    </row>
    <row r="12" spans="1:2" x14ac:dyDescent="0.45">
      <c r="A12" s="80" t="s">
        <v>426</v>
      </c>
      <c r="B12" s="81">
        <v>334</v>
      </c>
    </row>
    <row r="13" spans="1:2" x14ac:dyDescent="0.45">
      <c r="A13" s="80" t="s">
        <v>427</v>
      </c>
      <c r="B13" s="81">
        <v>139579</v>
      </c>
    </row>
    <row r="14" spans="1:2" ht="14.65" thickBot="1" x14ac:dyDescent="0.5">
      <c r="A14" s="82" t="s">
        <v>428</v>
      </c>
      <c r="B14" s="83">
        <v>2592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77B2-E27E-4BE1-BC27-97F3CEA329AB}">
  <dimension ref="A1:R2593"/>
  <sheetViews>
    <sheetView topLeftCell="D64" workbookViewId="0">
      <selection activeCell="J67" sqref="J67:R67"/>
    </sheetView>
  </sheetViews>
  <sheetFormatPr defaultRowHeight="14.25" x14ac:dyDescent="0.45"/>
  <cols>
    <col min="1" max="2" width="10.19921875" bestFit="1" customWidth="1"/>
    <col min="3" max="3" width="11.9296875" customWidth="1"/>
    <col min="4" max="4" width="14.1328125" customWidth="1"/>
    <col min="5" max="5" width="15.3984375" customWidth="1"/>
    <col min="6" max="6" width="11.796875" customWidth="1"/>
    <col min="7" max="7" width="13.53125" customWidth="1"/>
    <col min="8" max="8" width="12.1328125" customWidth="1"/>
    <col min="10" max="10" width="11.3984375" customWidth="1"/>
    <col min="11" max="11" width="21.59765625" customWidth="1"/>
  </cols>
  <sheetData>
    <row r="1" spans="1:18" ht="18" x14ac:dyDescent="0.45">
      <c r="A1" t="s">
        <v>1</v>
      </c>
      <c r="B1" t="s">
        <v>2</v>
      </c>
      <c r="C1" s="66" t="s">
        <v>407</v>
      </c>
      <c r="D1" s="66" t="s">
        <v>409</v>
      </c>
      <c r="E1" s="66" t="s">
        <v>410</v>
      </c>
      <c r="F1" t="s">
        <v>408</v>
      </c>
      <c r="G1" s="66" t="s">
        <v>411</v>
      </c>
      <c r="H1" s="66" t="s">
        <v>412</v>
      </c>
      <c r="J1" s="70" t="s">
        <v>399</v>
      </c>
      <c r="K1" s="70"/>
      <c r="L1" s="70"/>
      <c r="M1" s="70"/>
      <c r="N1" s="70"/>
      <c r="O1" s="70"/>
      <c r="P1" s="70"/>
      <c r="Q1" s="70"/>
      <c r="R1" s="70"/>
    </row>
    <row r="2" spans="1:18" x14ac:dyDescent="0.45">
      <c r="A2" s="1">
        <v>42826</v>
      </c>
      <c r="B2" s="1">
        <v>42828</v>
      </c>
      <c r="C2">
        <v>2</v>
      </c>
      <c r="D2">
        <v>4</v>
      </c>
      <c r="E2">
        <v>2017</v>
      </c>
      <c r="F2">
        <v>0</v>
      </c>
      <c r="G2">
        <f>WEEKDAY(Table3__5[[#This Row],[D.O.A]])</f>
        <v>7</v>
      </c>
      <c r="H2">
        <f>ROUNDUP(MONTH(Table3__5[[#This Row],[D.O.A]])/3,0)</f>
        <v>2</v>
      </c>
      <c r="J2" s="66" t="s">
        <v>400</v>
      </c>
      <c r="K2" s="66" t="s">
        <v>401</v>
      </c>
    </row>
    <row r="3" spans="1:18" x14ac:dyDescent="0.45">
      <c r="A3" s="1">
        <v>42826</v>
      </c>
      <c r="B3" s="1">
        <v>42828</v>
      </c>
      <c r="C3">
        <v>2</v>
      </c>
      <c r="D3">
        <v>4</v>
      </c>
      <c r="E3">
        <v>2017</v>
      </c>
      <c r="F3">
        <v>0</v>
      </c>
      <c r="G3">
        <f>WEEKDAY(Table3__5[[#This Row],[D.O.A]])</f>
        <v>7</v>
      </c>
      <c r="H3">
        <f>ROUNDUP(MONTH(Table3__5[[#This Row],[D.O.A]])/3,0)</f>
        <v>2</v>
      </c>
      <c r="J3" s="66">
        <v>1</v>
      </c>
      <c r="K3">
        <f>COUNTIFS(E:E,2017,H:H,Table618[[#This Row],[Quarter]])</f>
        <v>0</v>
      </c>
    </row>
    <row r="4" spans="1:18" x14ac:dyDescent="0.45">
      <c r="A4" s="1">
        <v>42826</v>
      </c>
      <c r="B4" s="1">
        <v>42848</v>
      </c>
      <c r="C4">
        <v>22</v>
      </c>
      <c r="D4">
        <v>4</v>
      </c>
      <c r="E4">
        <v>2017</v>
      </c>
      <c r="F4">
        <v>0</v>
      </c>
      <c r="G4">
        <f>WEEKDAY(Table3__5[[#This Row],[D.O.A]])</f>
        <v>7</v>
      </c>
      <c r="H4">
        <f>ROUNDUP(MONTH(Table3__5[[#This Row],[D.O.A]])/3,0)</f>
        <v>2</v>
      </c>
      <c r="J4" s="66">
        <v>2</v>
      </c>
      <c r="K4">
        <f>COUNTIFS(E:E,2017,H:H,Table618[[#This Row],[Quarter]])</f>
        <v>430</v>
      </c>
    </row>
    <row r="5" spans="1:18" x14ac:dyDescent="0.45">
      <c r="A5" s="1">
        <v>42826</v>
      </c>
      <c r="B5" s="1">
        <v>42835</v>
      </c>
      <c r="C5">
        <v>9</v>
      </c>
      <c r="D5">
        <v>4</v>
      </c>
      <c r="E5">
        <v>2017</v>
      </c>
      <c r="F5">
        <v>0</v>
      </c>
      <c r="G5">
        <f>WEEKDAY(Table3__5[[#This Row],[D.O.A]])</f>
        <v>7</v>
      </c>
      <c r="H5">
        <f>ROUNDUP(MONTH(Table3__5[[#This Row],[D.O.A]])/3,0)</f>
        <v>2</v>
      </c>
      <c r="J5" s="66">
        <v>3</v>
      </c>
      <c r="K5">
        <f>COUNTIFS(E:E,2017,H:H,Table618[[#This Row],[Quarter]])</f>
        <v>214</v>
      </c>
    </row>
    <row r="6" spans="1:18" x14ac:dyDescent="0.45">
      <c r="A6" s="1">
        <v>42826</v>
      </c>
      <c r="B6" s="1">
        <v>42831</v>
      </c>
      <c r="C6">
        <v>5</v>
      </c>
      <c r="D6">
        <v>4</v>
      </c>
      <c r="E6">
        <v>2017</v>
      </c>
      <c r="F6">
        <v>0</v>
      </c>
      <c r="G6">
        <f>WEEKDAY(Table3__5[[#This Row],[D.O.A]])</f>
        <v>7</v>
      </c>
      <c r="H6">
        <f>ROUNDUP(MONTH(Table3__5[[#This Row],[D.O.A]])/3,0)</f>
        <v>2</v>
      </c>
      <c r="J6" s="66">
        <v>4</v>
      </c>
      <c r="K6">
        <f>COUNTIFS(E:E,2017,H:H,Table618[[#This Row],[Quarter]])</f>
        <v>329</v>
      </c>
    </row>
    <row r="7" spans="1:18" x14ac:dyDescent="0.45">
      <c r="A7" s="1">
        <v>42826</v>
      </c>
      <c r="B7" s="1">
        <v>42840</v>
      </c>
      <c r="C7">
        <v>14</v>
      </c>
      <c r="D7">
        <v>4</v>
      </c>
      <c r="E7">
        <v>2017</v>
      </c>
      <c r="F7">
        <v>0</v>
      </c>
      <c r="G7">
        <f>WEEKDAY(Table3__5[[#This Row],[D.O.A]])</f>
        <v>7</v>
      </c>
      <c r="H7">
        <f>ROUNDUP(MONTH(Table3__5[[#This Row],[D.O.A]])/3,0)</f>
        <v>2</v>
      </c>
    </row>
    <row r="8" spans="1:18" x14ac:dyDescent="0.45">
      <c r="A8" s="1">
        <v>42826</v>
      </c>
      <c r="B8" s="1">
        <v>42827</v>
      </c>
      <c r="C8">
        <v>1</v>
      </c>
      <c r="D8">
        <v>4</v>
      </c>
      <c r="E8">
        <v>2017</v>
      </c>
      <c r="F8">
        <v>0</v>
      </c>
      <c r="G8">
        <f>WEEKDAY(Table3__5[[#This Row],[D.O.A]])</f>
        <v>7</v>
      </c>
      <c r="H8">
        <f>ROUNDUP(MONTH(Table3__5[[#This Row],[D.O.A]])/3,0)</f>
        <v>2</v>
      </c>
    </row>
    <row r="9" spans="1:18" x14ac:dyDescent="0.45">
      <c r="A9" s="1">
        <v>42826</v>
      </c>
      <c r="B9" s="1">
        <v>42835</v>
      </c>
      <c r="C9">
        <v>9</v>
      </c>
      <c r="D9">
        <v>4</v>
      </c>
      <c r="E9">
        <v>2017</v>
      </c>
      <c r="F9">
        <v>0</v>
      </c>
      <c r="G9">
        <f>WEEKDAY(Table3__5[[#This Row],[D.O.A]])</f>
        <v>7</v>
      </c>
      <c r="H9">
        <f>ROUNDUP(MONTH(Table3__5[[#This Row],[D.O.A]])/3,0)</f>
        <v>2</v>
      </c>
    </row>
    <row r="10" spans="1:18" x14ac:dyDescent="0.45">
      <c r="A10" s="1">
        <v>42826</v>
      </c>
      <c r="B10" s="1">
        <v>42846</v>
      </c>
      <c r="C10">
        <v>20</v>
      </c>
      <c r="D10">
        <v>4</v>
      </c>
      <c r="E10">
        <v>2017</v>
      </c>
      <c r="F10">
        <v>0</v>
      </c>
      <c r="G10">
        <f>WEEKDAY(Table3__5[[#This Row],[D.O.A]])</f>
        <v>7</v>
      </c>
      <c r="H10">
        <f>ROUNDUP(MONTH(Table3__5[[#This Row],[D.O.A]])/3,0)</f>
        <v>2</v>
      </c>
    </row>
    <row r="11" spans="1:18" x14ac:dyDescent="0.45">
      <c r="A11" s="1">
        <v>42827</v>
      </c>
      <c r="B11" s="1">
        <v>42828</v>
      </c>
      <c r="C11">
        <v>1</v>
      </c>
      <c r="D11">
        <v>4</v>
      </c>
      <c r="E11">
        <v>2017</v>
      </c>
      <c r="F11">
        <v>0</v>
      </c>
      <c r="G11">
        <f>WEEKDAY(Table3__5[[#This Row],[D.O.A]])</f>
        <v>1</v>
      </c>
      <c r="H11">
        <f>ROUNDUP(MONTH(Table3__5[[#This Row],[D.O.A]])/3,0)</f>
        <v>2</v>
      </c>
    </row>
    <row r="12" spans="1:18" x14ac:dyDescent="0.45">
      <c r="A12" s="1">
        <v>42827</v>
      </c>
      <c r="B12" s="1">
        <v>42830</v>
      </c>
      <c r="C12">
        <v>3</v>
      </c>
      <c r="D12">
        <v>4</v>
      </c>
      <c r="E12">
        <v>2017</v>
      </c>
      <c r="F12">
        <v>0</v>
      </c>
      <c r="G12">
        <f>WEEKDAY(Table3__5[[#This Row],[D.O.A]])</f>
        <v>1</v>
      </c>
      <c r="H12">
        <f>ROUNDUP(MONTH(Table3__5[[#This Row],[D.O.A]])/3,0)</f>
        <v>2</v>
      </c>
    </row>
    <row r="13" spans="1:18" x14ac:dyDescent="0.45">
      <c r="A13" s="1">
        <v>42827</v>
      </c>
      <c r="B13" s="1">
        <v>42832</v>
      </c>
      <c r="C13">
        <v>5</v>
      </c>
      <c r="D13">
        <v>4</v>
      </c>
      <c r="E13">
        <v>2017</v>
      </c>
      <c r="F13">
        <v>0</v>
      </c>
      <c r="G13">
        <f>WEEKDAY(Table3__5[[#This Row],[D.O.A]])</f>
        <v>1</v>
      </c>
      <c r="H13">
        <f>ROUNDUP(MONTH(Table3__5[[#This Row],[D.O.A]])/3,0)</f>
        <v>2</v>
      </c>
    </row>
    <row r="14" spans="1:18" ht="18" x14ac:dyDescent="0.45">
      <c r="A14" s="1">
        <v>42827</v>
      </c>
      <c r="B14" s="1">
        <v>42832</v>
      </c>
      <c r="C14">
        <v>5</v>
      </c>
      <c r="D14">
        <v>4</v>
      </c>
      <c r="E14">
        <v>2017</v>
      </c>
      <c r="F14">
        <v>0</v>
      </c>
      <c r="G14">
        <f>WEEKDAY(Table3__5[[#This Row],[D.O.A]])</f>
        <v>1</v>
      </c>
      <c r="H14">
        <f>ROUNDUP(MONTH(Table3__5[[#This Row],[D.O.A]])/3,0)</f>
        <v>2</v>
      </c>
      <c r="J14" s="70" t="s">
        <v>413</v>
      </c>
      <c r="K14" s="70"/>
      <c r="L14" s="70"/>
      <c r="M14" s="70"/>
      <c r="N14" s="70"/>
      <c r="O14" s="70"/>
      <c r="P14" s="70"/>
      <c r="Q14" s="70"/>
      <c r="R14" s="70"/>
    </row>
    <row r="15" spans="1:18" x14ac:dyDescent="0.45">
      <c r="A15" s="1">
        <v>42827</v>
      </c>
      <c r="B15" s="1">
        <v>42836</v>
      </c>
      <c r="C15">
        <v>9</v>
      </c>
      <c r="D15">
        <v>4</v>
      </c>
      <c r="E15">
        <v>2017</v>
      </c>
      <c r="F15">
        <v>0</v>
      </c>
      <c r="G15">
        <f>WEEKDAY(Table3__5[[#This Row],[D.O.A]])</f>
        <v>1</v>
      </c>
      <c r="H15">
        <f>ROUNDUP(MONTH(Table3__5[[#This Row],[D.O.A]])/3,0)</f>
        <v>2</v>
      </c>
      <c r="J15" s="67" t="s">
        <v>402</v>
      </c>
      <c r="K15" s="68" t="s">
        <v>403</v>
      </c>
    </row>
    <row r="16" spans="1:18" x14ac:dyDescent="0.45">
      <c r="A16" s="1">
        <v>42828</v>
      </c>
      <c r="B16" s="1">
        <v>42830</v>
      </c>
      <c r="C16">
        <v>2</v>
      </c>
      <c r="D16">
        <v>4</v>
      </c>
      <c r="E16">
        <v>2017</v>
      </c>
      <c r="F16">
        <v>0</v>
      </c>
      <c r="G16">
        <f>WEEKDAY(Table3__5[[#This Row],[D.O.A]])</f>
        <v>2</v>
      </c>
      <c r="H16">
        <f>ROUNDUP(MONTH(Table3__5[[#This Row],[D.O.A]])/3,0)</f>
        <v>2</v>
      </c>
      <c r="J16" s="66">
        <v>2</v>
      </c>
      <c r="K16" s="65">
        <f t="shared" ref="K16:K22" si="0">COUNTIFS(E:E,2018, G:G,J16)</f>
        <v>195</v>
      </c>
    </row>
    <row r="17" spans="1:18" x14ac:dyDescent="0.45">
      <c r="A17" s="1">
        <v>42828</v>
      </c>
      <c r="B17" s="1">
        <v>42835</v>
      </c>
      <c r="C17">
        <v>7</v>
      </c>
      <c r="D17">
        <v>4</v>
      </c>
      <c r="E17">
        <v>2017</v>
      </c>
      <c r="F17">
        <v>0</v>
      </c>
      <c r="G17">
        <f>WEEKDAY(Table3__5[[#This Row],[D.O.A]])</f>
        <v>2</v>
      </c>
      <c r="H17">
        <f>ROUNDUP(MONTH(Table3__5[[#This Row],[D.O.A]])/3,0)</f>
        <v>2</v>
      </c>
      <c r="J17" s="66">
        <v>3</v>
      </c>
      <c r="K17" s="65">
        <f t="shared" si="0"/>
        <v>167</v>
      </c>
    </row>
    <row r="18" spans="1:18" x14ac:dyDescent="0.45">
      <c r="A18" s="1">
        <v>42828</v>
      </c>
      <c r="B18" s="1">
        <v>42831</v>
      </c>
      <c r="C18">
        <v>3</v>
      </c>
      <c r="D18">
        <v>4</v>
      </c>
      <c r="E18">
        <v>2017</v>
      </c>
      <c r="F18">
        <v>0</v>
      </c>
      <c r="G18">
        <f>WEEKDAY(Table3__5[[#This Row],[D.O.A]])</f>
        <v>2</v>
      </c>
      <c r="H18">
        <f>ROUNDUP(MONTH(Table3__5[[#This Row],[D.O.A]])/3,0)</f>
        <v>2</v>
      </c>
      <c r="J18" s="66">
        <v>4</v>
      </c>
      <c r="K18" s="65">
        <f t="shared" si="0"/>
        <v>152</v>
      </c>
    </row>
    <row r="19" spans="1:18" x14ac:dyDescent="0.45">
      <c r="A19" s="1">
        <v>42828</v>
      </c>
      <c r="B19" s="1">
        <v>42832</v>
      </c>
      <c r="C19">
        <v>4</v>
      </c>
      <c r="D19">
        <v>4</v>
      </c>
      <c r="E19">
        <v>2017</v>
      </c>
      <c r="F19">
        <v>0</v>
      </c>
      <c r="G19">
        <f>WEEKDAY(Table3__5[[#This Row],[D.O.A]])</f>
        <v>2</v>
      </c>
      <c r="H19">
        <f>ROUNDUP(MONTH(Table3__5[[#This Row],[D.O.A]])/3,0)</f>
        <v>2</v>
      </c>
      <c r="J19" s="66">
        <v>5</v>
      </c>
      <c r="K19" s="65">
        <f t="shared" si="0"/>
        <v>164</v>
      </c>
    </row>
    <row r="20" spans="1:18" x14ac:dyDescent="0.45">
      <c r="A20" s="1">
        <v>42829</v>
      </c>
      <c r="B20" s="1">
        <v>42836</v>
      </c>
      <c r="C20">
        <v>7</v>
      </c>
      <c r="D20">
        <v>4</v>
      </c>
      <c r="E20">
        <v>2017</v>
      </c>
      <c r="F20">
        <v>0</v>
      </c>
      <c r="G20">
        <f>WEEKDAY(Table3__5[[#This Row],[D.O.A]])</f>
        <v>3</v>
      </c>
      <c r="H20">
        <f>ROUNDUP(MONTH(Table3__5[[#This Row],[D.O.A]])/3,0)</f>
        <v>2</v>
      </c>
      <c r="J20" s="66">
        <v>6</v>
      </c>
      <c r="K20" s="65">
        <f t="shared" si="0"/>
        <v>184</v>
      </c>
    </row>
    <row r="21" spans="1:18" x14ac:dyDescent="0.45">
      <c r="A21" s="1">
        <v>42829</v>
      </c>
      <c r="B21" s="1">
        <v>42831</v>
      </c>
      <c r="C21">
        <v>2</v>
      </c>
      <c r="D21">
        <v>4</v>
      </c>
      <c r="E21">
        <v>2017</v>
      </c>
      <c r="F21">
        <v>0</v>
      </c>
      <c r="G21">
        <f>WEEKDAY(Table3__5[[#This Row],[D.O.A]])</f>
        <v>3</v>
      </c>
      <c r="H21">
        <f>ROUNDUP(MONTH(Table3__5[[#This Row],[D.O.A]])/3,0)</f>
        <v>2</v>
      </c>
      <c r="J21" s="66">
        <v>7</v>
      </c>
      <c r="K21" s="65">
        <f t="shared" si="0"/>
        <v>189</v>
      </c>
    </row>
    <row r="22" spans="1:18" x14ac:dyDescent="0.45">
      <c r="A22" s="1">
        <v>42829</v>
      </c>
      <c r="B22" s="1">
        <v>42833</v>
      </c>
      <c r="C22">
        <v>4</v>
      </c>
      <c r="D22">
        <v>4</v>
      </c>
      <c r="E22">
        <v>2017</v>
      </c>
      <c r="F22">
        <v>0</v>
      </c>
      <c r="G22">
        <f>WEEKDAY(Table3__5[[#This Row],[D.O.A]])</f>
        <v>3</v>
      </c>
      <c r="H22">
        <f>ROUNDUP(MONTH(Table3__5[[#This Row],[D.O.A]])/3,0)</f>
        <v>2</v>
      </c>
      <c r="J22" s="66">
        <v>1</v>
      </c>
      <c r="K22" s="65">
        <f t="shared" si="0"/>
        <v>170</v>
      </c>
    </row>
    <row r="23" spans="1:18" x14ac:dyDescent="0.45">
      <c r="A23" s="1">
        <v>42829</v>
      </c>
      <c r="B23" s="1">
        <v>42833</v>
      </c>
      <c r="C23">
        <v>4</v>
      </c>
      <c r="D23">
        <v>4</v>
      </c>
      <c r="E23">
        <v>2017</v>
      </c>
      <c r="F23">
        <v>0</v>
      </c>
      <c r="G23">
        <f>WEEKDAY(Table3__5[[#This Row],[D.O.A]])</f>
        <v>3</v>
      </c>
      <c r="H23">
        <f>ROUNDUP(MONTH(Table3__5[[#This Row],[D.O.A]])/3,0)</f>
        <v>2</v>
      </c>
    </row>
    <row r="24" spans="1:18" x14ac:dyDescent="0.45">
      <c r="A24" s="1">
        <v>42829</v>
      </c>
      <c r="B24" s="1">
        <v>42836</v>
      </c>
      <c r="C24">
        <v>7</v>
      </c>
      <c r="D24">
        <v>4</v>
      </c>
      <c r="E24">
        <v>2017</v>
      </c>
      <c r="F24">
        <v>0</v>
      </c>
      <c r="G24">
        <f>WEEKDAY(Table3__5[[#This Row],[D.O.A]])</f>
        <v>3</v>
      </c>
      <c r="H24">
        <f>ROUNDUP(MONTH(Table3__5[[#This Row],[D.O.A]])/3,0)</f>
        <v>2</v>
      </c>
    </row>
    <row r="25" spans="1:18" x14ac:dyDescent="0.45">
      <c r="A25" s="1">
        <v>42830</v>
      </c>
      <c r="B25" s="1">
        <v>42831</v>
      </c>
      <c r="C25">
        <v>1</v>
      </c>
      <c r="D25">
        <v>4</v>
      </c>
      <c r="E25">
        <v>2017</v>
      </c>
      <c r="F25">
        <v>0</v>
      </c>
      <c r="G25">
        <f>WEEKDAY(Table3__5[[#This Row],[D.O.A]])</f>
        <v>4</v>
      </c>
      <c r="H25">
        <f>ROUNDUP(MONTH(Table3__5[[#This Row],[D.O.A]])/3,0)</f>
        <v>2</v>
      </c>
    </row>
    <row r="26" spans="1:18" x14ac:dyDescent="0.45">
      <c r="A26" s="1">
        <v>42831</v>
      </c>
      <c r="B26" s="1">
        <v>42842</v>
      </c>
      <c r="C26">
        <v>11</v>
      </c>
      <c r="D26">
        <v>4</v>
      </c>
      <c r="E26">
        <v>2017</v>
      </c>
      <c r="F26">
        <v>0</v>
      </c>
      <c r="G26">
        <f>WEEKDAY(Table3__5[[#This Row],[D.O.A]])</f>
        <v>5</v>
      </c>
      <c r="H26">
        <f>ROUNDUP(MONTH(Table3__5[[#This Row],[D.O.A]])/3,0)</f>
        <v>2</v>
      </c>
    </row>
    <row r="27" spans="1:18" x14ac:dyDescent="0.45">
      <c r="A27" s="1">
        <v>42831</v>
      </c>
      <c r="B27" s="1">
        <v>42866</v>
      </c>
      <c r="C27">
        <v>35</v>
      </c>
      <c r="D27">
        <v>4</v>
      </c>
      <c r="E27">
        <v>2017</v>
      </c>
      <c r="F27">
        <v>0</v>
      </c>
      <c r="G27">
        <f>WEEKDAY(Table3__5[[#This Row],[D.O.A]])</f>
        <v>5</v>
      </c>
      <c r="H27">
        <f>ROUNDUP(MONTH(Table3__5[[#This Row],[D.O.A]])/3,0)</f>
        <v>2</v>
      </c>
    </row>
    <row r="28" spans="1:18" x14ac:dyDescent="0.45">
      <c r="A28" s="1">
        <v>42831</v>
      </c>
      <c r="B28" s="1">
        <v>42839</v>
      </c>
      <c r="C28">
        <v>8</v>
      </c>
      <c r="D28">
        <v>4</v>
      </c>
      <c r="E28">
        <v>2017</v>
      </c>
      <c r="F28">
        <v>0</v>
      </c>
      <c r="G28">
        <f>WEEKDAY(Table3__5[[#This Row],[D.O.A]])</f>
        <v>5</v>
      </c>
      <c r="H28">
        <f>ROUNDUP(MONTH(Table3__5[[#This Row],[D.O.A]])/3,0)</f>
        <v>2</v>
      </c>
    </row>
    <row r="29" spans="1:18" x14ac:dyDescent="0.45">
      <c r="A29" s="1">
        <v>42831</v>
      </c>
      <c r="B29" s="1">
        <v>42844</v>
      </c>
      <c r="C29">
        <v>13</v>
      </c>
      <c r="D29">
        <v>4</v>
      </c>
      <c r="E29">
        <v>2017</v>
      </c>
      <c r="F29">
        <v>0</v>
      </c>
      <c r="G29">
        <f>WEEKDAY(Table3__5[[#This Row],[D.O.A]])</f>
        <v>5</v>
      </c>
      <c r="H29">
        <f>ROUNDUP(MONTH(Table3__5[[#This Row],[D.O.A]])/3,0)</f>
        <v>2</v>
      </c>
    </row>
    <row r="30" spans="1:18" x14ac:dyDescent="0.45">
      <c r="A30" s="1">
        <v>42831</v>
      </c>
      <c r="B30" s="1">
        <v>42853</v>
      </c>
      <c r="C30">
        <v>22</v>
      </c>
      <c r="D30">
        <v>4</v>
      </c>
      <c r="E30">
        <v>2017</v>
      </c>
      <c r="F30">
        <v>0</v>
      </c>
      <c r="G30">
        <f>WEEKDAY(Table3__5[[#This Row],[D.O.A]])</f>
        <v>5</v>
      </c>
      <c r="H30">
        <f>ROUNDUP(MONTH(Table3__5[[#This Row],[D.O.A]])/3,0)</f>
        <v>2</v>
      </c>
    </row>
    <row r="31" spans="1:18" x14ac:dyDescent="0.45">
      <c r="A31" s="1">
        <v>42831</v>
      </c>
      <c r="B31" s="1">
        <v>42840</v>
      </c>
      <c r="C31">
        <v>9</v>
      </c>
      <c r="D31">
        <v>4</v>
      </c>
      <c r="E31">
        <v>2017</v>
      </c>
      <c r="F31">
        <v>0</v>
      </c>
      <c r="G31">
        <f>WEEKDAY(Table3__5[[#This Row],[D.O.A]])</f>
        <v>5</v>
      </c>
      <c r="H31">
        <f>ROUNDUP(MONTH(Table3__5[[#This Row],[D.O.A]])/3,0)</f>
        <v>2</v>
      </c>
    </row>
    <row r="32" spans="1:18" ht="18" x14ac:dyDescent="0.45">
      <c r="A32" s="1">
        <v>42920</v>
      </c>
      <c r="B32" s="1">
        <v>43012</v>
      </c>
      <c r="C32">
        <v>92</v>
      </c>
      <c r="D32">
        <v>7</v>
      </c>
      <c r="E32">
        <v>2017</v>
      </c>
      <c r="F32">
        <v>0</v>
      </c>
      <c r="G32">
        <f>WEEKDAY(Table3__5[[#This Row],[D.O.A]])</f>
        <v>3</v>
      </c>
      <c r="H32">
        <f>ROUNDUP(MONTH(Table3__5[[#This Row],[D.O.A]])/3,0)</f>
        <v>3</v>
      </c>
      <c r="J32" s="70" t="s">
        <v>405</v>
      </c>
      <c r="K32" s="70"/>
      <c r="L32" s="70"/>
      <c r="M32" s="70"/>
      <c r="N32" s="70"/>
      <c r="O32" s="70"/>
      <c r="P32" s="70"/>
      <c r="Q32" s="70"/>
      <c r="R32" s="70"/>
    </row>
    <row r="33" spans="1:11" x14ac:dyDescent="0.45">
      <c r="A33" s="1">
        <v>42833</v>
      </c>
      <c r="B33" s="1">
        <v>42843</v>
      </c>
      <c r="C33">
        <v>10</v>
      </c>
      <c r="D33">
        <v>4</v>
      </c>
      <c r="E33">
        <v>2017</v>
      </c>
      <c r="F33">
        <v>0</v>
      </c>
      <c r="G33">
        <f>WEEKDAY(Table3__5[[#This Row],[D.O.A]])</f>
        <v>7</v>
      </c>
      <c r="H33">
        <f>ROUNDUP(MONTH(Table3__5[[#This Row],[D.O.A]])/3,0)</f>
        <v>2</v>
      </c>
      <c r="J33" s="66" t="s">
        <v>404</v>
      </c>
      <c r="K33" s="66" t="s">
        <v>403</v>
      </c>
    </row>
    <row r="34" spans="1:11" x14ac:dyDescent="0.45">
      <c r="A34" s="1">
        <v>42833</v>
      </c>
      <c r="B34" s="1">
        <v>42851</v>
      </c>
      <c r="C34">
        <v>18</v>
      </c>
      <c r="D34">
        <v>4</v>
      </c>
      <c r="E34">
        <v>2017</v>
      </c>
      <c r="F34">
        <v>0</v>
      </c>
      <c r="G34">
        <f>WEEKDAY(Table3__5[[#This Row],[D.O.A]])</f>
        <v>7</v>
      </c>
      <c r="H34">
        <f>ROUNDUP(MONTH(Table3__5[[#This Row],[D.O.A]])/3,0)</f>
        <v>2</v>
      </c>
      <c r="J34">
        <v>1</v>
      </c>
      <c r="K34">
        <f t="shared" ref="K34:K45" si="1">COUNTIFS(E:E,2019, D:D,J34)</f>
        <v>86</v>
      </c>
    </row>
    <row r="35" spans="1:11" x14ac:dyDescent="0.45">
      <c r="A35" s="1">
        <v>42833</v>
      </c>
      <c r="B35" s="1">
        <v>42837</v>
      </c>
      <c r="C35">
        <v>4</v>
      </c>
      <c r="D35">
        <v>4</v>
      </c>
      <c r="E35">
        <v>2017</v>
      </c>
      <c r="F35">
        <v>0</v>
      </c>
      <c r="G35">
        <f>WEEKDAY(Table3__5[[#This Row],[D.O.A]])</f>
        <v>7</v>
      </c>
      <c r="H35">
        <f>ROUNDUP(MONTH(Table3__5[[#This Row],[D.O.A]])/3,0)</f>
        <v>2</v>
      </c>
      <c r="J35">
        <v>2</v>
      </c>
      <c r="K35">
        <f t="shared" si="1"/>
        <v>80</v>
      </c>
    </row>
    <row r="36" spans="1:11" x14ac:dyDescent="0.45">
      <c r="A36" s="1">
        <v>42951</v>
      </c>
      <c r="B36" s="1">
        <v>43073</v>
      </c>
      <c r="C36">
        <v>122</v>
      </c>
      <c r="D36">
        <v>8</v>
      </c>
      <c r="E36">
        <v>2017</v>
      </c>
      <c r="F36">
        <v>0</v>
      </c>
      <c r="G36">
        <f>WEEKDAY(Table3__5[[#This Row],[D.O.A]])</f>
        <v>6</v>
      </c>
      <c r="H36">
        <f>ROUNDUP(MONTH(Table3__5[[#This Row],[D.O.A]])/3,0)</f>
        <v>3</v>
      </c>
      <c r="J36">
        <v>3</v>
      </c>
      <c r="K36">
        <f t="shared" si="1"/>
        <v>52</v>
      </c>
    </row>
    <row r="37" spans="1:11" x14ac:dyDescent="0.45">
      <c r="A37" s="1">
        <v>42834</v>
      </c>
      <c r="B37" s="1">
        <v>42850</v>
      </c>
      <c r="C37">
        <v>16</v>
      </c>
      <c r="D37">
        <v>4</v>
      </c>
      <c r="E37">
        <v>2017</v>
      </c>
      <c r="F37">
        <v>0</v>
      </c>
      <c r="G37">
        <f>WEEKDAY(Table3__5[[#This Row],[D.O.A]])</f>
        <v>1</v>
      </c>
      <c r="H37">
        <f>ROUNDUP(MONTH(Table3__5[[#This Row],[D.O.A]])/3,0)</f>
        <v>2</v>
      </c>
      <c r="J37">
        <v>4</v>
      </c>
      <c r="K37">
        <f t="shared" si="1"/>
        <v>46</v>
      </c>
    </row>
    <row r="38" spans="1:11" x14ac:dyDescent="0.45">
      <c r="A38" s="1">
        <v>42834</v>
      </c>
      <c r="B38" s="1">
        <v>42836</v>
      </c>
      <c r="C38">
        <v>2</v>
      </c>
      <c r="D38">
        <v>4</v>
      </c>
      <c r="E38">
        <v>2017</v>
      </c>
      <c r="F38">
        <v>0</v>
      </c>
      <c r="G38">
        <f>WEEKDAY(Table3__5[[#This Row],[D.O.A]])</f>
        <v>1</v>
      </c>
      <c r="H38">
        <f>ROUNDUP(MONTH(Table3__5[[#This Row],[D.O.A]])/3,0)</f>
        <v>2</v>
      </c>
      <c r="J38">
        <v>5</v>
      </c>
      <c r="K38">
        <f t="shared" si="1"/>
        <v>43</v>
      </c>
    </row>
    <row r="39" spans="1:11" x14ac:dyDescent="0.45">
      <c r="A39" s="1">
        <v>42835</v>
      </c>
      <c r="B39" s="1">
        <v>42862</v>
      </c>
      <c r="C39">
        <v>27</v>
      </c>
      <c r="D39">
        <v>4</v>
      </c>
      <c r="E39">
        <v>2017</v>
      </c>
      <c r="F39">
        <v>0</v>
      </c>
      <c r="G39">
        <f>WEEKDAY(Table3__5[[#This Row],[D.O.A]])</f>
        <v>2</v>
      </c>
      <c r="H39">
        <f>ROUNDUP(MONTH(Table3__5[[#This Row],[D.O.A]])/3,0)</f>
        <v>2</v>
      </c>
      <c r="J39">
        <v>6</v>
      </c>
      <c r="K39">
        <f t="shared" si="1"/>
        <v>25</v>
      </c>
    </row>
    <row r="40" spans="1:11" x14ac:dyDescent="0.45">
      <c r="A40" s="1">
        <v>42835</v>
      </c>
      <c r="B40" s="1">
        <v>42844</v>
      </c>
      <c r="C40">
        <v>9</v>
      </c>
      <c r="D40">
        <v>4</v>
      </c>
      <c r="E40">
        <v>2017</v>
      </c>
      <c r="F40">
        <v>0</v>
      </c>
      <c r="G40">
        <f>WEEKDAY(Table3__5[[#This Row],[D.O.A]])</f>
        <v>2</v>
      </c>
      <c r="H40">
        <f>ROUNDUP(MONTH(Table3__5[[#This Row],[D.O.A]])/3,0)</f>
        <v>2</v>
      </c>
      <c r="J40">
        <v>7</v>
      </c>
      <c r="K40">
        <f t="shared" si="1"/>
        <v>26</v>
      </c>
    </row>
    <row r="41" spans="1:11" x14ac:dyDescent="0.45">
      <c r="A41" s="1">
        <v>42836</v>
      </c>
      <c r="B41" s="1">
        <v>42852</v>
      </c>
      <c r="C41">
        <v>16</v>
      </c>
      <c r="D41">
        <v>4</v>
      </c>
      <c r="E41">
        <v>2017</v>
      </c>
      <c r="F41">
        <v>0</v>
      </c>
      <c r="G41">
        <f>WEEKDAY(Table3__5[[#This Row],[D.O.A]])</f>
        <v>3</v>
      </c>
      <c r="H41">
        <f>ROUNDUP(MONTH(Table3__5[[#This Row],[D.O.A]])/3,0)</f>
        <v>2</v>
      </c>
      <c r="J41">
        <v>8</v>
      </c>
      <c r="K41">
        <f t="shared" si="1"/>
        <v>18</v>
      </c>
    </row>
    <row r="42" spans="1:11" x14ac:dyDescent="0.45">
      <c r="A42" s="1">
        <v>42836</v>
      </c>
      <c r="B42" s="1">
        <v>42836</v>
      </c>
      <c r="C42">
        <v>0</v>
      </c>
      <c r="D42">
        <v>4</v>
      </c>
      <c r="E42">
        <v>2017</v>
      </c>
      <c r="F42">
        <v>0</v>
      </c>
      <c r="G42">
        <f>WEEKDAY(Table3__5[[#This Row],[D.O.A]])</f>
        <v>3</v>
      </c>
      <c r="H42">
        <f>ROUNDUP(MONTH(Table3__5[[#This Row],[D.O.A]])/3,0)</f>
        <v>2</v>
      </c>
      <c r="J42">
        <v>9</v>
      </c>
      <c r="K42">
        <f t="shared" si="1"/>
        <v>8</v>
      </c>
    </row>
    <row r="43" spans="1:11" x14ac:dyDescent="0.45">
      <c r="A43" s="1">
        <v>42837</v>
      </c>
      <c r="B43" s="1">
        <v>42843</v>
      </c>
      <c r="C43">
        <v>6</v>
      </c>
      <c r="D43">
        <v>4</v>
      </c>
      <c r="E43">
        <v>2017</v>
      </c>
      <c r="F43">
        <v>0</v>
      </c>
      <c r="G43">
        <f>WEEKDAY(Table3__5[[#This Row],[D.O.A]])</f>
        <v>4</v>
      </c>
      <c r="H43">
        <f>ROUNDUP(MONTH(Table3__5[[#This Row],[D.O.A]])/3,0)</f>
        <v>2</v>
      </c>
      <c r="J43">
        <v>10</v>
      </c>
      <c r="K43">
        <f t="shared" si="1"/>
        <v>8</v>
      </c>
    </row>
    <row r="44" spans="1:11" x14ac:dyDescent="0.45">
      <c r="A44" s="1">
        <v>42837</v>
      </c>
      <c r="B44" s="1">
        <v>42843</v>
      </c>
      <c r="C44">
        <v>6</v>
      </c>
      <c r="D44">
        <v>4</v>
      </c>
      <c r="E44">
        <v>2017</v>
      </c>
      <c r="F44">
        <v>0</v>
      </c>
      <c r="G44">
        <f>WEEKDAY(Table3__5[[#This Row],[D.O.A]])</f>
        <v>4</v>
      </c>
      <c r="H44">
        <f>ROUNDUP(MONTH(Table3__5[[#This Row],[D.O.A]])/3,0)</f>
        <v>2</v>
      </c>
      <c r="J44">
        <v>11</v>
      </c>
      <c r="K44">
        <f t="shared" si="1"/>
        <v>6</v>
      </c>
    </row>
    <row r="45" spans="1:11" x14ac:dyDescent="0.45">
      <c r="A45" s="1">
        <v>42838</v>
      </c>
      <c r="B45" s="1">
        <v>42842</v>
      </c>
      <c r="C45">
        <v>4</v>
      </c>
      <c r="D45">
        <v>4</v>
      </c>
      <c r="E45">
        <v>2017</v>
      </c>
      <c r="F45">
        <v>0</v>
      </c>
      <c r="G45">
        <f>WEEKDAY(Table3__5[[#This Row],[D.O.A]])</f>
        <v>5</v>
      </c>
      <c r="H45">
        <f>ROUNDUP(MONTH(Table3__5[[#This Row],[D.O.A]])/3,0)</f>
        <v>2</v>
      </c>
      <c r="J45">
        <v>12</v>
      </c>
      <c r="K45">
        <f t="shared" si="1"/>
        <v>0</v>
      </c>
    </row>
    <row r="46" spans="1:11" x14ac:dyDescent="0.45">
      <c r="A46" s="1">
        <v>42838</v>
      </c>
      <c r="B46" s="1">
        <v>42840</v>
      </c>
      <c r="C46">
        <v>2</v>
      </c>
      <c r="D46">
        <v>4</v>
      </c>
      <c r="E46">
        <v>2017</v>
      </c>
      <c r="F46">
        <v>0</v>
      </c>
      <c r="G46">
        <f>WEEKDAY(Table3__5[[#This Row],[D.O.A]])</f>
        <v>5</v>
      </c>
      <c r="H46">
        <f>ROUNDUP(MONTH(Table3__5[[#This Row],[D.O.A]])/3,0)</f>
        <v>2</v>
      </c>
    </row>
    <row r="47" spans="1:11" x14ac:dyDescent="0.45">
      <c r="A47" s="1">
        <v>42839</v>
      </c>
      <c r="B47" s="1">
        <v>42846</v>
      </c>
      <c r="C47">
        <v>7</v>
      </c>
      <c r="D47">
        <v>4</v>
      </c>
      <c r="E47">
        <v>2017</v>
      </c>
      <c r="F47">
        <v>0</v>
      </c>
      <c r="G47">
        <f>WEEKDAY(Table3__5[[#This Row],[D.O.A]])</f>
        <v>6</v>
      </c>
      <c r="H47">
        <f>ROUNDUP(MONTH(Table3__5[[#This Row],[D.O.A]])/3,0)</f>
        <v>2</v>
      </c>
    </row>
    <row r="48" spans="1:11" x14ac:dyDescent="0.45">
      <c r="A48" s="1">
        <v>42839</v>
      </c>
      <c r="B48" s="1">
        <v>42851</v>
      </c>
      <c r="C48">
        <v>12</v>
      </c>
      <c r="D48">
        <v>4</v>
      </c>
      <c r="E48">
        <v>2017</v>
      </c>
      <c r="F48">
        <v>0</v>
      </c>
      <c r="G48">
        <f>WEEKDAY(Table3__5[[#This Row],[D.O.A]])</f>
        <v>6</v>
      </c>
      <c r="H48">
        <f>ROUNDUP(MONTH(Table3__5[[#This Row],[D.O.A]])/3,0)</f>
        <v>2</v>
      </c>
    </row>
    <row r="49" spans="1:18" x14ac:dyDescent="0.45">
      <c r="A49" s="1">
        <v>42839</v>
      </c>
      <c r="B49" s="1">
        <v>42841</v>
      </c>
      <c r="C49">
        <v>2</v>
      </c>
      <c r="D49">
        <v>4</v>
      </c>
      <c r="E49">
        <v>2017</v>
      </c>
      <c r="F49">
        <v>0</v>
      </c>
      <c r="G49">
        <f>WEEKDAY(Table3__5[[#This Row],[D.O.A]])</f>
        <v>6</v>
      </c>
      <c r="H49">
        <f>ROUNDUP(MONTH(Table3__5[[#This Row],[D.O.A]])/3,0)</f>
        <v>2</v>
      </c>
    </row>
    <row r="50" spans="1:18" ht="18" x14ac:dyDescent="0.45">
      <c r="A50" s="1">
        <v>42840</v>
      </c>
      <c r="B50" s="1">
        <v>42841</v>
      </c>
      <c r="C50">
        <v>1</v>
      </c>
      <c r="D50">
        <v>4</v>
      </c>
      <c r="E50">
        <v>2017</v>
      </c>
      <c r="F50">
        <v>0</v>
      </c>
      <c r="G50">
        <f>WEEKDAY(Table3__5[[#This Row],[D.O.A]])</f>
        <v>7</v>
      </c>
      <c r="H50">
        <f>ROUNDUP(MONTH(Table3__5[[#This Row],[D.O.A]])/3,0)</f>
        <v>2</v>
      </c>
      <c r="J50" s="70" t="s">
        <v>414</v>
      </c>
      <c r="K50" s="70"/>
      <c r="L50" s="70"/>
      <c r="M50" s="70"/>
      <c r="N50" s="70"/>
      <c r="O50" s="70"/>
      <c r="P50" s="70"/>
      <c r="Q50" s="70"/>
      <c r="R50" s="70"/>
    </row>
    <row r="51" spans="1:18" x14ac:dyDescent="0.45">
      <c r="A51" s="1">
        <v>42840</v>
      </c>
      <c r="B51" s="1">
        <v>42840</v>
      </c>
      <c r="C51">
        <v>0</v>
      </c>
      <c r="D51">
        <v>4</v>
      </c>
      <c r="E51">
        <v>2017</v>
      </c>
      <c r="F51">
        <v>0</v>
      </c>
      <c r="G51">
        <f>WEEKDAY(Table3__5[[#This Row],[D.O.A]])</f>
        <v>7</v>
      </c>
      <c r="H51">
        <f>ROUNDUP(MONTH(Table3__5[[#This Row],[D.O.A]])/3,0)</f>
        <v>2</v>
      </c>
      <c r="J51" s="67" t="s">
        <v>406</v>
      </c>
      <c r="K51" s="67" t="s">
        <v>403</v>
      </c>
    </row>
    <row r="52" spans="1:18" x14ac:dyDescent="0.45">
      <c r="A52" s="1">
        <v>42842</v>
      </c>
      <c r="B52" s="1">
        <v>42856</v>
      </c>
      <c r="C52">
        <v>14</v>
      </c>
      <c r="D52">
        <v>4</v>
      </c>
      <c r="E52">
        <v>2017</v>
      </c>
      <c r="F52">
        <v>0</v>
      </c>
      <c r="G52">
        <f>WEEKDAY(Table3__5[[#This Row],[D.O.A]])</f>
        <v>2</v>
      </c>
      <c r="H52">
        <f>ROUNDUP(MONTH(Table3__5[[#This Row],[D.O.A]])/3,0)</f>
        <v>2</v>
      </c>
      <c r="J52">
        <v>2017</v>
      </c>
      <c r="K52">
        <f t="shared" ref="K52:K54" si="2">COUNTIF(E:E,J52)</f>
        <v>973</v>
      </c>
    </row>
    <row r="53" spans="1:18" x14ac:dyDescent="0.45">
      <c r="A53" s="1">
        <v>42842</v>
      </c>
      <c r="B53" s="1">
        <v>42844</v>
      </c>
      <c r="C53">
        <v>2</v>
      </c>
      <c r="D53">
        <v>4</v>
      </c>
      <c r="E53">
        <v>2017</v>
      </c>
      <c r="F53">
        <v>0</v>
      </c>
      <c r="G53">
        <f>WEEKDAY(Table3__5[[#This Row],[D.O.A]])</f>
        <v>2</v>
      </c>
      <c r="H53">
        <f>ROUNDUP(MONTH(Table3__5[[#This Row],[D.O.A]])/3,0)</f>
        <v>2</v>
      </c>
      <c r="J53">
        <v>2018</v>
      </c>
      <c r="K53">
        <f t="shared" si="2"/>
        <v>1221</v>
      </c>
    </row>
    <row r="54" spans="1:18" x14ac:dyDescent="0.45">
      <c r="A54" s="1">
        <v>42843</v>
      </c>
      <c r="B54" s="1">
        <v>42844</v>
      </c>
      <c r="C54">
        <v>1</v>
      </c>
      <c r="D54">
        <v>4</v>
      </c>
      <c r="E54">
        <v>2017</v>
      </c>
      <c r="F54">
        <v>0</v>
      </c>
      <c r="G54">
        <f>WEEKDAY(Table3__5[[#This Row],[D.O.A]])</f>
        <v>3</v>
      </c>
      <c r="H54">
        <f>ROUNDUP(MONTH(Table3__5[[#This Row],[D.O.A]])/3,0)</f>
        <v>2</v>
      </c>
      <c r="J54">
        <v>2019</v>
      </c>
      <c r="K54">
        <f t="shared" si="2"/>
        <v>398</v>
      </c>
    </row>
    <row r="55" spans="1:18" x14ac:dyDescent="0.45">
      <c r="A55" s="1">
        <v>42843</v>
      </c>
      <c r="B55" s="1">
        <v>42848</v>
      </c>
      <c r="C55">
        <v>5</v>
      </c>
      <c r="D55">
        <v>4</v>
      </c>
      <c r="E55">
        <v>2017</v>
      </c>
      <c r="F55">
        <v>0</v>
      </c>
      <c r="G55">
        <f>WEEKDAY(Table3__5[[#This Row],[D.O.A]])</f>
        <v>3</v>
      </c>
      <c r="H55">
        <f>ROUNDUP(MONTH(Table3__5[[#This Row],[D.O.A]])/3,0)</f>
        <v>2</v>
      </c>
    </row>
    <row r="56" spans="1:18" x14ac:dyDescent="0.45">
      <c r="A56" s="1">
        <v>42844</v>
      </c>
      <c r="B56" s="1">
        <v>42848</v>
      </c>
      <c r="C56">
        <v>4</v>
      </c>
      <c r="D56">
        <v>4</v>
      </c>
      <c r="E56">
        <v>2017</v>
      </c>
      <c r="F56">
        <v>0</v>
      </c>
      <c r="G56">
        <f>WEEKDAY(Table3__5[[#This Row],[D.O.A]])</f>
        <v>4</v>
      </c>
      <c r="H56">
        <f>ROUNDUP(MONTH(Table3__5[[#This Row],[D.O.A]])/3,0)</f>
        <v>2</v>
      </c>
    </row>
    <row r="57" spans="1:18" x14ac:dyDescent="0.45">
      <c r="A57" s="1">
        <v>42844</v>
      </c>
      <c r="B57" s="1">
        <v>42846</v>
      </c>
      <c r="C57">
        <v>2</v>
      </c>
      <c r="D57">
        <v>4</v>
      </c>
      <c r="E57">
        <v>2017</v>
      </c>
      <c r="F57">
        <v>0</v>
      </c>
      <c r="G57">
        <f>WEEKDAY(Table3__5[[#This Row],[D.O.A]])</f>
        <v>4</v>
      </c>
      <c r="H57">
        <f>ROUNDUP(MONTH(Table3__5[[#This Row],[D.O.A]])/3,0)</f>
        <v>2</v>
      </c>
    </row>
    <row r="58" spans="1:18" x14ac:dyDescent="0.45">
      <c r="A58" s="1">
        <v>42844</v>
      </c>
      <c r="B58" s="1">
        <v>42849</v>
      </c>
      <c r="C58">
        <v>5</v>
      </c>
      <c r="D58">
        <v>4</v>
      </c>
      <c r="E58">
        <v>2017</v>
      </c>
      <c r="F58">
        <v>0</v>
      </c>
      <c r="G58">
        <f>WEEKDAY(Table3__5[[#This Row],[D.O.A]])</f>
        <v>4</v>
      </c>
      <c r="H58">
        <f>ROUNDUP(MONTH(Table3__5[[#This Row],[D.O.A]])/3,0)</f>
        <v>2</v>
      </c>
    </row>
    <row r="59" spans="1:18" x14ac:dyDescent="0.45">
      <c r="A59" s="1">
        <v>42845</v>
      </c>
      <c r="B59" s="1">
        <v>42846</v>
      </c>
      <c r="C59">
        <v>1</v>
      </c>
      <c r="D59">
        <v>4</v>
      </c>
      <c r="E59">
        <v>2017</v>
      </c>
      <c r="F59">
        <v>0</v>
      </c>
      <c r="G59">
        <f>WEEKDAY(Table3__5[[#This Row],[D.O.A]])</f>
        <v>5</v>
      </c>
      <c r="H59">
        <f>ROUNDUP(MONTH(Table3__5[[#This Row],[D.O.A]])/3,0)</f>
        <v>2</v>
      </c>
    </row>
    <row r="60" spans="1:18" x14ac:dyDescent="0.45">
      <c r="A60" s="1">
        <v>42845</v>
      </c>
      <c r="B60" s="1">
        <v>42848</v>
      </c>
      <c r="C60">
        <v>3</v>
      </c>
      <c r="D60">
        <v>4</v>
      </c>
      <c r="E60">
        <v>2017</v>
      </c>
      <c r="F60">
        <v>0</v>
      </c>
      <c r="G60">
        <f>WEEKDAY(Table3__5[[#This Row],[D.O.A]])</f>
        <v>5</v>
      </c>
      <c r="H60">
        <f>ROUNDUP(MONTH(Table3__5[[#This Row],[D.O.A]])/3,0)</f>
        <v>2</v>
      </c>
    </row>
    <row r="61" spans="1:18" x14ac:dyDescent="0.45">
      <c r="A61" s="1">
        <v>42846</v>
      </c>
      <c r="B61" s="1">
        <v>42854</v>
      </c>
      <c r="C61">
        <v>8</v>
      </c>
      <c r="D61">
        <v>4</v>
      </c>
      <c r="E61">
        <v>2017</v>
      </c>
      <c r="F61">
        <v>0</v>
      </c>
      <c r="G61">
        <f>WEEKDAY(Table3__5[[#This Row],[D.O.A]])</f>
        <v>6</v>
      </c>
      <c r="H61">
        <f>ROUNDUP(MONTH(Table3__5[[#This Row],[D.O.A]])/3,0)</f>
        <v>2</v>
      </c>
    </row>
    <row r="62" spans="1:18" x14ac:dyDescent="0.45">
      <c r="A62" s="1">
        <v>42848</v>
      </c>
      <c r="B62" s="1">
        <v>42851</v>
      </c>
      <c r="C62">
        <v>3</v>
      </c>
      <c r="D62">
        <v>4</v>
      </c>
      <c r="E62">
        <v>2017</v>
      </c>
      <c r="F62">
        <v>0</v>
      </c>
      <c r="G62">
        <f>WEEKDAY(Table3__5[[#This Row],[D.O.A]])</f>
        <v>1</v>
      </c>
      <c r="H62">
        <f>ROUNDUP(MONTH(Table3__5[[#This Row],[D.O.A]])/3,0)</f>
        <v>2</v>
      </c>
    </row>
    <row r="63" spans="1:18" x14ac:dyDescent="0.45">
      <c r="A63" s="1">
        <v>42848</v>
      </c>
      <c r="B63" s="1">
        <v>42852</v>
      </c>
      <c r="C63">
        <v>4</v>
      </c>
      <c r="D63">
        <v>4</v>
      </c>
      <c r="E63">
        <v>2017</v>
      </c>
      <c r="F63">
        <v>0</v>
      </c>
      <c r="G63">
        <f>WEEKDAY(Table3__5[[#This Row],[D.O.A]])</f>
        <v>1</v>
      </c>
      <c r="H63">
        <f>ROUNDUP(MONTH(Table3__5[[#This Row],[D.O.A]])/3,0)</f>
        <v>2</v>
      </c>
    </row>
    <row r="64" spans="1:18" ht="18" x14ac:dyDescent="0.45">
      <c r="A64" s="1">
        <v>42849</v>
      </c>
      <c r="B64" s="1">
        <v>42861</v>
      </c>
      <c r="C64">
        <v>12</v>
      </c>
      <c r="D64">
        <v>4</v>
      </c>
      <c r="E64">
        <v>2017</v>
      </c>
      <c r="F64">
        <v>0</v>
      </c>
      <c r="G64">
        <f>WEEKDAY(Table3__5[[#This Row],[D.O.A]])</f>
        <v>2</v>
      </c>
      <c r="H64">
        <f>ROUNDUP(MONTH(Table3__5[[#This Row],[D.O.A]])/3,0)</f>
        <v>2</v>
      </c>
      <c r="J64" s="71"/>
      <c r="K64" s="71"/>
      <c r="L64" s="71"/>
      <c r="M64" s="71"/>
      <c r="N64" s="71"/>
      <c r="O64" s="71"/>
      <c r="P64" s="71"/>
      <c r="Q64" s="71"/>
      <c r="R64" s="71"/>
    </row>
    <row r="65" spans="1:18" x14ac:dyDescent="0.45">
      <c r="A65" s="1">
        <v>42849</v>
      </c>
      <c r="B65" s="1">
        <v>42853</v>
      </c>
      <c r="C65">
        <v>4</v>
      </c>
      <c r="D65">
        <v>4</v>
      </c>
      <c r="E65">
        <v>2017</v>
      </c>
      <c r="F65">
        <v>0</v>
      </c>
      <c r="G65">
        <f>WEEKDAY(Table3__5[[#This Row],[D.O.A]])</f>
        <v>2</v>
      </c>
      <c r="H65">
        <f>ROUNDUP(MONTH(Table3__5[[#This Row],[D.O.A]])/3,0)</f>
        <v>2</v>
      </c>
    </row>
    <row r="66" spans="1:18" x14ac:dyDescent="0.45">
      <c r="A66" s="1">
        <v>42850</v>
      </c>
      <c r="B66" s="1">
        <v>42860</v>
      </c>
      <c r="C66">
        <v>10</v>
      </c>
      <c r="D66">
        <v>4</v>
      </c>
      <c r="E66">
        <v>2017</v>
      </c>
      <c r="F66">
        <v>0</v>
      </c>
      <c r="G66">
        <f>WEEKDAY(Table3__5[[#This Row],[D.O.A]])</f>
        <v>3</v>
      </c>
      <c r="H66">
        <f>ROUNDUP(MONTH(Table3__5[[#This Row],[D.O.A]])/3,0)</f>
        <v>2</v>
      </c>
    </row>
    <row r="67" spans="1:18" ht="18" x14ac:dyDescent="0.45">
      <c r="A67" s="1">
        <v>42850</v>
      </c>
      <c r="B67" s="1">
        <v>42853</v>
      </c>
      <c r="C67">
        <v>3</v>
      </c>
      <c r="D67">
        <v>4</v>
      </c>
      <c r="E67">
        <v>2017</v>
      </c>
      <c r="F67">
        <v>0</v>
      </c>
      <c r="G67">
        <f>WEEKDAY(Table3__5[[#This Row],[D.O.A]])</f>
        <v>3</v>
      </c>
      <c r="H67">
        <f>ROUNDUP(MONTH(Table3__5[[#This Row],[D.O.A]])/3,0)</f>
        <v>2</v>
      </c>
      <c r="J67" s="72" t="s">
        <v>415</v>
      </c>
      <c r="K67" s="72"/>
      <c r="L67" s="72"/>
      <c r="M67" s="72"/>
      <c r="N67" s="72"/>
      <c r="O67" s="72"/>
      <c r="P67" s="72"/>
      <c r="Q67" s="72"/>
      <c r="R67" s="72"/>
    </row>
    <row r="68" spans="1:18" x14ac:dyDescent="0.45">
      <c r="A68" s="1">
        <v>42850</v>
      </c>
      <c r="B68" s="1">
        <v>42856</v>
      </c>
      <c r="C68">
        <v>6</v>
      </c>
      <c r="D68">
        <v>4</v>
      </c>
      <c r="E68">
        <v>2017</v>
      </c>
      <c r="F68">
        <v>0</v>
      </c>
      <c r="G68">
        <f>WEEKDAY(Table3__5[[#This Row],[D.O.A]])</f>
        <v>3</v>
      </c>
      <c r="H68">
        <f>ROUNDUP(MONTH(Table3__5[[#This Row],[D.O.A]])/3,0)</f>
        <v>2</v>
      </c>
      <c r="J68" s="66"/>
      <c r="K68" s="66"/>
    </row>
    <row r="69" spans="1:18" x14ac:dyDescent="0.45">
      <c r="A69" s="1">
        <v>42850</v>
      </c>
      <c r="B69" s="1">
        <v>42854</v>
      </c>
      <c r="C69">
        <v>4</v>
      </c>
      <c r="D69">
        <v>4</v>
      </c>
      <c r="E69">
        <v>2017</v>
      </c>
      <c r="F69">
        <v>0</v>
      </c>
      <c r="G69">
        <f>WEEKDAY(Table3__5[[#This Row],[D.O.A]])</f>
        <v>3</v>
      </c>
      <c r="H69">
        <f>ROUNDUP(MONTH(Table3__5[[#This Row],[D.O.A]])/3,0)</f>
        <v>2</v>
      </c>
    </row>
    <row r="70" spans="1:18" x14ac:dyDescent="0.45">
      <c r="A70" s="1">
        <v>42851</v>
      </c>
      <c r="B70" s="1">
        <v>42851</v>
      </c>
      <c r="C70">
        <v>0</v>
      </c>
      <c r="D70">
        <v>4</v>
      </c>
      <c r="E70">
        <v>2017</v>
      </c>
      <c r="F70">
        <v>0</v>
      </c>
      <c r="G70">
        <f>WEEKDAY(Table3__5[[#This Row],[D.O.A]])</f>
        <v>4</v>
      </c>
      <c r="H70">
        <f>ROUNDUP(MONTH(Table3__5[[#This Row],[D.O.A]])/3,0)</f>
        <v>2</v>
      </c>
    </row>
    <row r="71" spans="1:18" x14ac:dyDescent="0.45">
      <c r="A71" s="1">
        <v>42852</v>
      </c>
      <c r="B71" s="1">
        <v>42876</v>
      </c>
      <c r="C71">
        <v>24</v>
      </c>
      <c r="D71">
        <v>4</v>
      </c>
      <c r="E71">
        <v>2017</v>
      </c>
      <c r="F71">
        <v>0</v>
      </c>
      <c r="G71">
        <f>WEEKDAY(Table3__5[[#This Row],[D.O.A]])</f>
        <v>5</v>
      </c>
      <c r="H71">
        <f>ROUNDUP(MONTH(Table3__5[[#This Row],[D.O.A]])/3,0)</f>
        <v>2</v>
      </c>
    </row>
    <row r="72" spans="1:18" x14ac:dyDescent="0.45">
      <c r="A72" s="1">
        <v>42852</v>
      </c>
      <c r="B72" s="1">
        <v>42859</v>
      </c>
      <c r="C72">
        <v>7</v>
      </c>
      <c r="D72">
        <v>4</v>
      </c>
      <c r="E72">
        <v>2017</v>
      </c>
      <c r="F72">
        <v>0</v>
      </c>
      <c r="G72">
        <f>WEEKDAY(Table3__5[[#This Row],[D.O.A]])</f>
        <v>5</v>
      </c>
      <c r="H72">
        <f>ROUNDUP(MONTH(Table3__5[[#This Row],[D.O.A]])/3,0)</f>
        <v>2</v>
      </c>
    </row>
    <row r="73" spans="1:18" x14ac:dyDescent="0.45">
      <c r="A73" s="1">
        <v>42852</v>
      </c>
      <c r="B73" s="1">
        <v>42857</v>
      </c>
      <c r="C73">
        <v>5</v>
      </c>
      <c r="D73">
        <v>4</v>
      </c>
      <c r="E73">
        <v>2017</v>
      </c>
      <c r="F73">
        <v>0</v>
      </c>
      <c r="G73">
        <f>WEEKDAY(Table3__5[[#This Row],[D.O.A]])</f>
        <v>5</v>
      </c>
      <c r="H73">
        <f>ROUNDUP(MONTH(Table3__5[[#This Row],[D.O.A]])/3,0)</f>
        <v>2</v>
      </c>
    </row>
    <row r="74" spans="1:18" x14ac:dyDescent="0.45">
      <c r="A74" s="1">
        <v>42854</v>
      </c>
      <c r="B74" s="1">
        <v>42861</v>
      </c>
      <c r="C74">
        <v>7</v>
      </c>
      <c r="D74">
        <v>4</v>
      </c>
      <c r="E74">
        <v>2017</v>
      </c>
      <c r="F74">
        <v>0</v>
      </c>
      <c r="G74">
        <f>WEEKDAY(Table3__5[[#This Row],[D.O.A]])</f>
        <v>7</v>
      </c>
      <c r="H74">
        <f>ROUNDUP(MONTH(Table3__5[[#This Row],[D.O.A]])/3,0)</f>
        <v>2</v>
      </c>
    </row>
    <row r="75" spans="1:18" x14ac:dyDescent="0.45">
      <c r="A75" s="1">
        <v>42857</v>
      </c>
      <c r="B75" s="1">
        <v>42859</v>
      </c>
      <c r="C75">
        <v>2</v>
      </c>
      <c r="D75">
        <v>5</v>
      </c>
      <c r="E75">
        <v>2017</v>
      </c>
      <c r="F75">
        <v>0</v>
      </c>
      <c r="G75">
        <f>WEEKDAY(Table3__5[[#This Row],[D.O.A]])</f>
        <v>3</v>
      </c>
      <c r="H75">
        <f>ROUNDUP(MONTH(Table3__5[[#This Row],[D.O.A]])/3,0)</f>
        <v>2</v>
      </c>
    </row>
    <row r="76" spans="1:18" x14ac:dyDescent="0.45">
      <c r="A76" s="1">
        <v>42859</v>
      </c>
      <c r="B76" s="1">
        <v>42864</v>
      </c>
      <c r="C76">
        <v>5</v>
      </c>
      <c r="D76">
        <v>5</v>
      </c>
      <c r="E76">
        <v>2017</v>
      </c>
      <c r="F76">
        <v>0</v>
      </c>
      <c r="G76">
        <f>WEEKDAY(Table3__5[[#This Row],[D.O.A]])</f>
        <v>5</v>
      </c>
      <c r="H76">
        <f>ROUNDUP(MONTH(Table3__5[[#This Row],[D.O.A]])/3,0)</f>
        <v>2</v>
      </c>
    </row>
    <row r="77" spans="1:18" x14ac:dyDescent="0.45">
      <c r="A77" s="1">
        <v>42859</v>
      </c>
      <c r="B77" s="1">
        <v>42865</v>
      </c>
      <c r="C77">
        <v>6</v>
      </c>
      <c r="D77">
        <v>5</v>
      </c>
      <c r="E77">
        <v>2017</v>
      </c>
      <c r="F77">
        <v>0</v>
      </c>
      <c r="G77">
        <f>WEEKDAY(Table3__5[[#This Row],[D.O.A]])</f>
        <v>5</v>
      </c>
      <c r="H77">
        <f>ROUNDUP(MONTH(Table3__5[[#This Row],[D.O.A]])/3,0)</f>
        <v>2</v>
      </c>
    </row>
    <row r="78" spans="1:18" x14ac:dyDescent="0.45">
      <c r="A78" s="1">
        <v>42859</v>
      </c>
      <c r="B78" s="1">
        <v>42864</v>
      </c>
      <c r="C78">
        <v>5</v>
      </c>
      <c r="D78">
        <v>5</v>
      </c>
      <c r="E78">
        <v>2017</v>
      </c>
      <c r="F78">
        <v>0</v>
      </c>
      <c r="G78">
        <f>WEEKDAY(Table3__5[[#This Row],[D.O.A]])</f>
        <v>5</v>
      </c>
      <c r="H78">
        <f>ROUNDUP(MONTH(Table3__5[[#This Row],[D.O.A]])/3,0)</f>
        <v>2</v>
      </c>
    </row>
    <row r="79" spans="1:18" x14ac:dyDescent="0.45">
      <c r="A79" s="1">
        <v>42860</v>
      </c>
      <c r="B79" s="1">
        <v>42860</v>
      </c>
      <c r="C79">
        <v>0</v>
      </c>
      <c r="D79">
        <v>5</v>
      </c>
      <c r="E79">
        <v>2017</v>
      </c>
      <c r="F79">
        <v>0</v>
      </c>
      <c r="G79">
        <f>WEEKDAY(Table3__5[[#This Row],[D.O.A]])</f>
        <v>6</v>
      </c>
      <c r="H79">
        <f>ROUNDUP(MONTH(Table3__5[[#This Row],[D.O.A]])/3,0)</f>
        <v>2</v>
      </c>
    </row>
    <row r="80" spans="1:18" x14ac:dyDescent="0.45">
      <c r="A80" s="1">
        <v>42860</v>
      </c>
      <c r="B80" s="1">
        <v>42865</v>
      </c>
      <c r="C80">
        <v>5</v>
      </c>
      <c r="D80">
        <v>5</v>
      </c>
      <c r="E80">
        <v>2017</v>
      </c>
      <c r="F80">
        <v>0</v>
      </c>
      <c r="G80">
        <f>WEEKDAY(Table3__5[[#This Row],[D.O.A]])</f>
        <v>6</v>
      </c>
      <c r="H80">
        <f>ROUNDUP(MONTH(Table3__5[[#This Row],[D.O.A]])/3,0)</f>
        <v>2</v>
      </c>
    </row>
    <row r="81" spans="1:8" x14ac:dyDescent="0.45">
      <c r="A81" s="1">
        <v>42861</v>
      </c>
      <c r="B81" s="1">
        <v>42869</v>
      </c>
      <c r="C81">
        <v>8</v>
      </c>
      <c r="D81">
        <v>5</v>
      </c>
      <c r="E81">
        <v>2017</v>
      </c>
      <c r="F81">
        <v>0</v>
      </c>
      <c r="G81">
        <f>WEEKDAY(Table3__5[[#This Row],[D.O.A]])</f>
        <v>7</v>
      </c>
      <c r="H81">
        <f>ROUNDUP(MONTH(Table3__5[[#This Row],[D.O.A]])/3,0)</f>
        <v>2</v>
      </c>
    </row>
    <row r="82" spans="1:8" x14ac:dyDescent="0.45">
      <c r="A82" s="1">
        <v>42861</v>
      </c>
      <c r="B82" s="1">
        <v>42871</v>
      </c>
      <c r="C82">
        <v>10</v>
      </c>
      <c r="D82">
        <v>5</v>
      </c>
      <c r="E82">
        <v>2017</v>
      </c>
      <c r="F82">
        <v>0</v>
      </c>
      <c r="G82">
        <f>WEEKDAY(Table3__5[[#This Row],[D.O.A]])</f>
        <v>7</v>
      </c>
      <c r="H82">
        <f>ROUNDUP(MONTH(Table3__5[[#This Row],[D.O.A]])/3,0)</f>
        <v>2</v>
      </c>
    </row>
    <row r="83" spans="1:8" x14ac:dyDescent="0.45">
      <c r="A83" s="1">
        <v>42862</v>
      </c>
      <c r="B83" s="1">
        <v>42862</v>
      </c>
      <c r="C83">
        <v>0</v>
      </c>
      <c r="D83">
        <v>5</v>
      </c>
      <c r="E83">
        <v>2017</v>
      </c>
      <c r="F83">
        <v>0</v>
      </c>
      <c r="G83">
        <f>WEEKDAY(Table3__5[[#This Row],[D.O.A]])</f>
        <v>1</v>
      </c>
      <c r="H83">
        <f>ROUNDUP(MONTH(Table3__5[[#This Row],[D.O.A]])/3,0)</f>
        <v>2</v>
      </c>
    </row>
    <row r="84" spans="1:8" x14ac:dyDescent="0.45">
      <c r="A84" s="1">
        <v>42862</v>
      </c>
      <c r="B84" s="1">
        <v>42874</v>
      </c>
      <c r="C84">
        <v>12</v>
      </c>
      <c r="D84">
        <v>5</v>
      </c>
      <c r="E84">
        <v>2017</v>
      </c>
      <c r="F84">
        <v>0</v>
      </c>
      <c r="G84">
        <f>WEEKDAY(Table3__5[[#This Row],[D.O.A]])</f>
        <v>1</v>
      </c>
      <c r="H84">
        <f>ROUNDUP(MONTH(Table3__5[[#This Row],[D.O.A]])/3,0)</f>
        <v>2</v>
      </c>
    </row>
    <row r="85" spans="1:8" x14ac:dyDescent="0.45">
      <c r="A85" s="1">
        <v>42862</v>
      </c>
      <c r="B85" s="1">
        <v>42868</v>
      </c>
      <c r="C85">
        <v>6</v>
      </c>
      <c r="D85">
        <v>5</v>
      </c>
      <c r="E85">
        <v>2017</v>
      </c>
      <c r="F85">
        <v>0</v>
      </c>
      <c r="G85">
        <f>WEEKDAY(Table3__5[[#This Row],[D.O.A]])</f>
        <v>1</v>
      </c>
      <c r="H85">
        <f>ROUNDUP(MONTH(Table3__5[[#This Row],[D.O.A]])/3,0)</f>
        <v>2</v>
      </c>
    </row>
    <row r="86" spans="1:8" x14ac:dyDescent="0.45">
      <c r="A86" s="1">
        <v>42862</v>
      </c>
      <c r="B86" s="1">
        <v>42865</v>
      </c>
      <c r="C86">
        <v>3</v>
      </c>
      <c r="D86">
        <v>5</v>
      </c>
      <c r="E86">
        <v>2017</v>
      </c>
      <c r="F86">
        <v>0</v>
      </c>
      <c r="G86">
        <f>WEEKDAY(Table3__5[[#This Row],[D.O.A]])</f>
        <v>1</v>
      </c>
      <c r="H86">
        <f>ROUNDUP(MONTH(Table3__5[[#This Row],[D.O.A]])/3,0)</f>
        <v>2</v>
      </c>
    </row>
    <row r="87" spans="1:8" x14ac:dyDescent="0.45">
      <c r="A87" s="1">
        <v>42863</v>
      </c>
      <c r="B87" s="1">
        <v>42869</v>
      </c>
      <c r="C87">
        <v>6</v>
      </c>
      <c r="D87">
        <v>5</v>
      </c>
      <c r="E87">
        <v>2017</v>
      </c>
      <c r="F87">
        <v>0</v>
      </c>
      <c r="G87">
        <f>WEEKDAY(Table3__5[[#This Row],[D.O.A]])</f>
        <v>2</v>
      </c>
      <c r="H87">
        <f>ROUNDUP(MONTH(Table3__5[[#This Row],[D.O.A]])/3,0)</f>
        <v>2</v>
      </c>
    </row>
    <row r="88" spans="1:8" x14ac:dyDescent="0.45">
      <c r="A88" s="1">
        <v>42863</v>
      </c>
      <c r="B88" s="1">
        <v>42872</v>
      </c>
      <c r="C88">
        <v>9</v>
      </c>
      <c r="D88">
        <v>5</v>
      </c>
      <c r="E88">
        <v>2017</v>
      </c>
      <c r="F88">
        <v>0</v>
      </c>
      <c r="G88">
        <f>WEEKDAY(Table3__5[[#This Row],[D.O.A]])</f>
        <v>2</v>
      </c>
      <c r="H88">
        <f>ROUNDUP(MONTH(Table3__5[[#This Row],[D.O.A]])/3,0)</f>
        <v>2</v>
      </c>
    </row>
    <row r="89" spans="1:8" x14ac:dyDescent="0.45">
      <c r="A89" s="1">
        <v>42863</v>
      </c>
      <c r="B89" s="1">
        <v>42872</v>
      </c>
      <c r="C89">
        <v>9</v>
      </c>
      <c r="D89">
        <v>5</v>
      </c>
      <c r="E89">
        <v>2017</v>
      </c>
      <c r="F89">
        <v>0</v>
      </c>
      <c r="G89">
        <f>WEEKDAY(Table3__5[[#This Row],[D.O.A]])</f>
        <v>2</v>
      </c>
      <c r="H89">
        <f>ROUNDUP(MONTH(Table3__5[[#This Row],[D.O.A]])/3,0)</f>
        <v>2</v>
      </c>
    </row>
    <row r="90" spans="1:8" x14ac:dyDescent="0.45">
      <c r="A90" s="1">
        <v>42863</v>
      </c>
      <c r="B90" s="1">
        <v>42870</v>
      </c>
      <c r="C90">
        <v>7</v>
      </c>
      <c r="D90">
        <v>5</v>
      </c>
      <c r="E90">
        <v>2017</v>
      </c>
      <c r="F90">
        <v>0</v>
      </c>
      <c r="G90">
        <f>WEEKDAY(Table3__5[[#This Row],[D.O.A]])</f>
        <v>2</v>
      </c>
      <c r="H90">
        <f>ROUNDUP(MONTH(Table3__5[[#This Row],[D.O.A]])/3,0)</f>
        <v>2</v>
      </c>
    </row>
    <row r="91" spans="1:8" x14ac:dyDescent="0.45">
      <c r="A91" s="1">
        <v>42864</v>
      </c>
      <c r="B91" s="1">
        <v>42872</v>
      </c>
      <c r="C91">
        <v>8</v>
      </c>
      <c r="D91">
        <v>5</v>
      </c>
      <c r="E91">
        <v>2017</v>
      </c>
      <c r="F91">
        <v>0</v>
      </c>
      <c r="G91">
        <f>WEEKDAY(Table3__5[[#This Row],[D.O.A]])</f>
        <v>3</v>
      </c>
      <c r="H91">
        <f>ROUNDUP(MONTH(Table3__5[[#This Row],[D.O.A]])/3,0)</f>
        <v>2</v>
      </c>
    </row>
    <row r="92" spans="1:8" x14ac:dyDescent="0.45">
      <c r="A92" s="1">
        <v>42864</v>
      </c>
      <c r="B92" s="1">
        <v>42871</v>
      </c>
      <c r="C92">
        <v>7</v>
      </c>
      <c r="D92">
        <v>5</v>
      </c>
      <c r="E92">
        <v>2017</v>
      </c>
      <c r="F92">
        <v>0</v>
      </c>
      <c r="G92">
        <f>WEEKDAY(Table3__5[[#This Row],[D.O.A]])</f>
        <v>3</v>
      </c>
      <c r="H92">
        <f>ROUNDUP(MONTH(Table3__5[[#This Row],[D.O.A]])/3,0)</f>
        <v>2</v>
      </c>
    </row>
    <row r="93" spans="1:8" x14ac:dyDescent="0.45">
      <c r="A93" s="1">
        <v>42864</v>
      </c>
      <c r="B93" s="1">
        <v>42872</v>
      </c>
      <c r="C93">
        <v>8</v>
      </c>
      <c r="D93">
        <v>5</v>
      </c>
      <c r="E93">
        <v>2017</v>
      </c>
      <c r="F93">
        <v>0</v>
      </c>
      <c r="G93">
        <f>WEEKDAY(Table3__5[[#This Row],[D.O.A]])</f>
        <v>3</v>
      </c>
      <c r="H93">
        <f>ROUNDUP(MONTH(Table3__5[[#This Row],[D.O.A]])/3,0)</f>
        <v>2</v>
      </c>
    </row>
    <row r="94" spans="1:8" x14ac:dyDescent="0.45">
      <c r="A94" s="1">
        <v>42864</v>
      </c>
      <c r="B94" s="1">
        <v>42870</v>
      </c>
      <c r="C94">
        <v>6</v>
      </c>
      <c r="D94">
        <v>5</v>
      </c>
      <c r="E94">
        <v>2017</v>
      </c>
      <c r="F94">
        <v>0</v>
      </c>
      <c r="G94">
        <f>WEEKDAY(Table3__5[[#This Row],[D.O.A]])</f>
        <v>3</v>
      </c>
      <c r="H94">
        <f>ROUNDUP(MONTH(Table3__5[[#This Row],[D.O.A]])/3,0)</f>
        <v>2</v>
      </c>
    </row>
    <row r="95" spans="1:8" x14ac:dyDescent="0.45">
      <c r="A95" s="1">
        <v>42864</v>
      </c>
      <c r="B95" s="1">
        <v>42871</v>
      </c>
      <c r="C95">
        <v>7</v>
      </c>
      <c r="D95">
        <v>5</v>
      </c>
      <c r="E95">
        <v>2017</v>
      </c>
      <c r="F95">
        <v>0</v>
      </c>
      <c r="G95">
        <f>WEEKDAY(Table3__5[[#This Row],[D.O.A]])</f>
        <v>3</v>
      </c>
      <c r="H95">
        <f>ROUNDUP(MONTH(Table3__5[[#This Row],[D.O.A]])/3,0)</f>
        <v>2</v>
      </c>
    </row>
    <row r="96" spans="1:8" x14ac:dyDescent="0.45">
      <c r="A96" s="1">
        <v>42864</v>
      </c>
      <c r="B96" s="1">
        <v>42870</v>
      </c>
      <c r="C96">
        <v>6</v>
      </c>
      <c r="D96">
        <v>5</v>
      </c>
      <c r="E96">
        <v>2017</v>
      </c>
      <c r="F96">
        <v>0</v>
      </c>
      <c r="G96">
        <f>WEEKDAY(Table3__5[[#This Row],[D.O.A]])</f>
        <v>3</v>
      </c>
      <c r="H96">
        <f>ROUNDUP(MONTH(Table3__5[[#This Row],[D.O.A]])/3,0)</f>
        <v>2</v>
      </c>
    </row>
    <row r="97" spans="1:8" x14ac:dyDescent="0.45">
      <c r="A97" s="1">
        <v>42864</v>
      </c>
      <c r="B97" s="1">
        <v>42872</v>
      </c>
      <c r="C97">
        <v>8</v>
      </c>
      <c r="D97">
        <v>5</v>
      </c>
      <c r="E97">
        <v>2017</v>
      </c>
      <c r="F97">
        <v>0</v>
      </c>
      <c r="G97">
        <f>WEEKDAY(Table3__5[[#This Row],[D.O.A]])</f>
        <v>3</v>
      </c>
      <c r="H97">
        <f>ROUNDUP(MONTH(Table3__5[[#This Row],[D.O.A]])/3,0)</f>
        <v>2</v>
      </c>
    </row>
    <row r="98" spans="1:8" x14ac:dyDescent="0.45">
      <c r="A98" s="1">
        <v>42864</v>
      </c>
      <c r="B98" s="1">
        <v>42868</v>
      </c>
      <c r="C98">
        <v>4</v>
      </c>
      <c r="D98">
        <v>5</v>
      </c>
      <c r="E98">
        <v>2017</v>
      </c>
      <c r="F98">
        <v>0</v>
      </c>
      <c r="G98">
        <f>WEEKDAY(Table3__5[[#This Row],[D.O.A]])</f>
        <v>3</v>
      </c>
      <c r="H98">
        <f>ROUNDUP(MONTH(Table3__5[[#This Row],[D.O.A]])/3,0)</f>
        <v>2</v>
      </c>
    </row>
    <row r="99" spans="1:8" x14ac:dyDescent="0.45">
      <c r="A99" s="1">
        <v>42865</v>
      </c>
      <c r="B99" s="1">
        <v>42880</v>
      </c>
      <c r="C99">
        <v>15</v>
      </c>
      <c r="D99">
        <v>5</v>
      </c>
      <c r="E99">
        <v>2017</v>
      </c>
      <c r="F99">
        <v>0</v>
      </c>
      <c r="G99">
        <f>WEEKDAY(Table3__5[[#This Row],[D.O.A]])</f>
        <v>4</v>
      </c>
      <c r="H99">
        <f>ROUNDUP(MONTH(Table3__5[[#This Row],[D.O.A]])/3,0)</f>
        <v>2</v>
      </c>
    </row>
    <row r="100" spans="1:8" x14ac:dyDescent="0.45">
      <c r="A100" s="1">
        <v>42865</v>
      </c>
      <c r="B100" s="1">
        <v>42879</v>
      </c>
      <c r="C100">
        <v>14</v>
      </c>
      <c r="D100">
        <v>5</v>
      </c>
      <c r="E100">
        <v>2017</v>
      </c>
      <c r="F100">
        <v>0</v>
      </c>
      <c r="G100">
        <f>WEEKDAY(Table3__5[[#This Row],[D.O.A]])</f>
        <v>4</v>
      </c>
      <c r="H100">
        <f>ROUNDUP(MONTH(Table3__5[[#This Row],[D.O.A]])/3,0)</f>
        <v>2</v>
      </c>
    </row>
    <row r="101" spans="1:8" x14ac:dyDescent="0.45">
      <c r="A101" s="1">
        <v>42865</v>
      </c>
      <c r="B101" s="1">
        <v>42868</v>
      </c>
      <c r="C101">
        <v>3</v>
      </c>
      <c r="D101">
        <v>5</v>
      </c>
      <c r="E101">
        <v>2017</v>
      </c>
      <c r="F101">
        <v>0</v>
      </c>
      <c r="G101">
        <f>WEEKDAY(Table3__5[[#This Row],[D.O.A]])</f>
        <v>4</v>
      </c>
      <c r="H101">
        <f>ROUNDUP(MONTH(Table3__5[[#This Row],[D.O.A]])/3,0)</f>
        <v>2</v>
      </c>
    </row>
    <row r="102" spans="1:8" x14ac:dyDescent="0.45">
      <c r="A102" s="1">
        <v>42865</v>
      </c>
      <c r="B102" s="1">
        <v>42872</v>
      </c>
      <c r="C102">
        <v>7</v>
      </c>
      <c r="D102">
        <v>5</v>
      </c>
      <c r="E102">
        <v>2017</v>
      </c>
      <c r="F102">
        <v>0</v>
      </c>
      <c r="G102">
        <f>WEEKDAY(Table3__5[[#This Row],[D.O.A]])</f>
        <v>4</v>
      </c>
      <c r="H102">
        <f>ROUNDUP(MONTH(Table3__5[[#This Row],[D.O.A]])/3,0)</f>
        <v>2</v>
      </c>
    </row>
    <row r="103" spans="1:8" x14ac:dyDescent="0.45">
      <c r="A103" s="1">
        <v>42865</v>
      </c>
      <c r="B103" s="1">
        <v>42869</v>
      </c>
      <c r="C103">
        <v>4</v>
      </c>
      <c r="D103">
        <v>5</v>
      </c>
      <c r="E103">
        <v>2017</v>
      </c>
      <c r="F103">
        <v>0</v>
      </c>
      <c r="G103">
        <f>WEEKDAY(Table3__5[[#This Row],[D.O.A]])</f>
        <v>4</v>
      </c>
      <c r="H103">
        <f>ROUNDUP(MONTH(Table3__5[[#This Row],[D.O.A]])/3,0)</f>
        <v>2</v>
      </c>
    </row>
    <row r="104" spans="1:8" x14ac:dyDescent="0.45">
      <c r="A104" s="1">
        <v>42865</v>
      </c>
      <c r="B104" s="1">
        <v>42886</v>
      </c>
      <c r="C104">
        <v>21</v>
      </c>
      <c r="D104">
        <v>5</v>
      </c>
      <c r="E104">
        <v>2017</v>
      </c>
      <c r="F104">
        <v>0</v>
      </c>
      <c r="G104">
        <f>WEEKDAY(Table3__5[[#This Row],[D.O.A]])</f>
        <v>4</v>
      </c>
      <c r="H104">
        <f>ROUNDUP(MONTH(Table3__5[[#This Row],[D.O.A]])/3,0)</f>
        <v>2</v>
      </c>
    </row>
    <row r="105" spans="1:8" x14ac:dyDescent="0.45">
      <c r="A105" s="1">
        <v>42866</v>
      </c>
      <c r="B105" s="1">
        <v>42870</v>
      </c>
      <c r="C105">
        <v>4</v>
      </c>
      <c r="D105">
        <v>5</v>
      </c>
      <c r="E105">
        <v>2017</v>
      </c>
      <c r="F105">
        <v>0</v>
      </c>
      <c r="G105">
        <f>WEEKDAY(Table3__5[[#This Row],[D.O.A]])</f>
        <v>5</v>
      </c>
      <c r="H105">
        <f>ROUNDUP(MONTH(Table3__5[[#This Row],[D.O.A]])/3,0)</f>
        <v>2</v>
      </c>
    </row>
    <row r="106" spans="1:8" x14ac:dyDescent="0.45">
      <c r="A106" s="1">
        <v>42866</v>
      </c>
      <c r="B106" s="1">
        <v>42870</v>
      </c>
      <c r="C106">
        <v>4</v>
      </c>
      <c r="D106">
        <v>5</v>
      </c>
      <c r="E106">
        <v>2017</v>
      </c>
      <c r="F106">
        <v>0</v>
      </c>
      <c r="G106">
        <f>WEEKDAY(Table3__5[[#This Row],[D.O.A]])</f>
        <v>5</v>
      </c>
      <c r="H106">
        <f>ROUNDUP(MONTH(Table3__5[[#This Row],[D.O.A]])/3,0)</f>
        <v>2</v>
      </c>
    </row>
    <row r="107" spans="1:8" x14ac:dyDescent="0.45">
      <c r="A107" s="1">
        <v>42867</v>
      </c>
      <c r="B107" s="1">
        <v>42873</v>
      </c>
      <c r="C107">
        <v>6</v>
      </c>
      <c r="D107">
        <v>5</v>
      </c>
      <c r="E107">
        <v>2017</v>
      </c>
      <c r="F107">
        <v>0</v>
      </c>
      <c r="G107">
        <f>WEEKDAY(Table3__5[[#This Row],[D.O.A]])</f>
        <v>6</v>
      </c>
      <c r="H107">
        <f>ROUNDUP(MONTH(Table3__5[[#This Row],[D.O.A]])/3,0)</f>
        <v>2</v>
      </c>
    </row>
    <row r="108" spans="1:8" x14ac:dyDescent="0.45">
      <c r="A108" s="1">
        <v>42867</v>
      </c>
      <c r="B108" s="1">
        <v>42876</v>
      </c>
      <c r="C108">
        <v>9</v>
      </c>
      <c r="D108">
        <v>5</v>
      </c>
      <c r="E108">
        <v>2017</v>
      </c>
      <c r="F108">
        <v>0</v>
      </c>
      <c r="G108">
        <f>WEEKDAY(Table3__5[[#This Row],[D.O.A]])</f>
        <v>6</v>
      </c>
      <c r="H108">
        <f>ROUNDUP(MONTH(Table3__5[[#This Row],[D.O.A]])/3,0)</f>
        <v>2</v>
      </c>
    </row>
    <row r="109" spans="1:8" x14ac:dyDescent="0.45">
      <c r="A109" s="1">
        <v>42867</v>
      </c>
      <c r="B109" s="1">
        <v>42881</v>
      </c>
      <c r="C109">
        <v>14</v>
      </c>
      <c r="D109">
        <v>5</v>
      </c>
      <c r="E109">
        <v>2017</v>
      </c>
      <c r="F109">
        <v>0</v>
      </c>
      <c r="G109">
        <f>WEEKDAY(Table3__5[[#This Row],[D.O.A]])</f>
        <v>6</v>
      </c>
      <c r="H109">
        <f>ROUNDUP(MONTH(Table3__5[[#This Row],[D.O.A]])/3,0)</f>
        <v>2</v>
      </c>
    </row>
    <row r="110" spans="1:8" x14ac:dyDescent="0.45">
      <c r="A110" s="1">
        <v>42867</v>
      </c>
      <c r="B110" s="1">
        <v>42867</v>
      </c>
      <c r="C110">
        <v>0</v>
      </c>
      <c r="D110">
        <v>5</v>
      </c>
      <c r="E110">
        <v>2017</v>
      </c>
      <c r="F110">
        <v>0</v>
      </c>
      <c r="G110">
        <f>WEEKDAY(Table3__5[[#This Row],[D.O.A]])</f>
        <v>6</v>
      </c>
      <c r="H110">
        <f>ROUNDUP(MONTH(Table3__5[[#This Row],[D.O.A]])/3,0)</f>
        <v>2</v>
      </c>
    </row>
    <row r="111" spans="1:8" x14ac:dyDescent="0.45">
      <c r="A111" s="1">
        <v>42868</v>
      </c>
      <c r="B111" s="1">
        <v>42874</v>
      </c>
      <c r="C111">
        <v>6</v>
      </c>
      <c r="D111">
        <v>5</v>
      </c>
      <c r="E111">
        <v>2017</v>
      </c>
      <c r="F111">
        <v>0</v>
      </c>
      <c r="G111">
        <f>WEEKDAY(Table3__5[[#This Row],[D.O.A]])</f>
        <v>7</v>
      </c>
      <c r="H111">
        <f>ROUNDUP(MONTH(Table3__5[[#This Row],[D.O.A]])/3,0)</f>
        <v>2</v>
      </c>
    </row>
    <row r="112" spans="1:8" x14ac:dyDescent="0.45">
      <c r="A112" s="1">
        <v>42868</v>
      </c>
      <c r="B112" s="1">
        <v>42887</v>
      </c>
      <c r="C112">
        <v>19</v>
      </c>
      <c r="D112">
        <v>5</v>
      </c>
      <c r="E112">
        <v>2017</v>
      </c>
      <c r="F112">
        <v>0</v>
      </c>
      <c r="G112">
        <f>WEEKDAY(Table3__5[[#This Row],[D.O.A]])</f>
        <v>7</v>
      </c>
      <c r="H112">
        <f>ROUNDUP(MONTH(Table3__5[[#This Row],[D.O.A]])/3,0)</f>
        <v>2</v>
      </c>
    </row>
    <row r="113" spans="1:8" x14ac:dyDescent="0.45">
      <c r="A113" s="1">
        <v>42868</v>
      </c>
      <c r="B113" s="1">
        <v>42875</v>
      </c>
      <c r="C113">
        <v>7</v>
      </c>
      <c r="D113">
        <v>5</v>
      </c>
      <c r="E113">
        <v>2017</v>
      </c>
      <c r="F113">
        <v>0</v>
      </c>
      <c r="G113">
        <f>WEEKDAY(Table3__5[[#This Row],[D.O.A]])</f>
        <v>7</v>
      </c>
      <c r="H113">
        <f>ROUNDUP(MONTH(Table3__5[[#This Row],[D.O.A]])/3,0)</f>
        <v>2</v>
      </c>
    </row>
    <row r="114" spans="1:8" x14ac:dyDescent="0.45">
      <c r="A114" s="1">
        <v>42868</v>
      </c>
      <c r="B114" s="1">
        <v>42877</v>
      </c>
      <c r="C114">
        <v>9</v>
      </c>
      <c r="D114">
        <v>5</v>
      </c>
      <c r="E114">
        <v>2017</v>
      </c>
      <c r="F114">
        <v>0</v>
      </c>
      <c r="G114">
        <f>WEEKDAY(Table3__5[[#This Row],[D.O.A]])</f>
        <v>7</v>
      </c>
      <c r="H114">
        <f>ROUNDUP(MONTH(Table3__5[[#This Row],[D.O.A]])/3,0)</f>
        <v>2</v>
      </c>
    </row>
    <row r="115" spans="1:8" x14ac:dyDescent="0.45">
      <c r="A115" s="1">
        <v>42868</v>
      </c>
      <c r="B115" s="1">
        <v>42880</v>
      </c>
      <c r="C115">
        <v>12</v>
      </c>
      <c r="D115">
        <v>5</v>
      </c>
      <c r="E115">
        <v>2017</v>
      </c>
      <c r="F115">
        <v>0</v>
      </c>
      <c r="G115">
        <f>WEEKDAY(Table3__5[[#This Row],[D.O.A]])</f>
        <v>7</v>
      </c>
      <c r="H115">
        <f>ROUNDUP(MONTH(Table3__5[[#This Row],[D.O.A]])/3,0)</f>
        <v>2</v>
      </c>
    </row>
    <row r="116" spans="1:8" x14ac:dyDescent="0.45">
      <c r="A116" s="1">
        <v>42868</v>
      </c>
      <c r="B116" s="1">
        <v>42868</v>
      </c>
      <c r="C116">
        <v>0</v>
      </c>
      <c r="D116">
        <v>5</v>
      </c>
      <c r="E116">
        <v>2017</v>
      </c>
      <c r="F116">
        <v>0</v>
      </c>
      <c r="G116">
        <f>WEEKDAY(Table3__5[[#This Row],[D.O.A]])</f>
        <v>7</v>
      </c>
      <c r="H116">
        <f>ROUNDUP(MONTH(Table3__5[[#This Row],[D.O.A]])/3,0)</f>
        <v>2</v>
      </c>
    </row>
    <row r="117" spans="1:8" x14ac:dyDescent="0.45">
      <c r="A117" s="1">
        <v>42869</v>
      </c>
      <c r="B117" s="1">
        <v>42878</v>
      </c>
      <c r="C117">
        <v>9</v>
      </c>
      <c r="D117">
        <v>5</v>
      </c>
      <c r="E117">
        <v>2017</v>
      </c>
      <c r="F117">
        <v>0</v>
      </c>
      <c r="G117">
        <f>WEEKDAY(Table3__5[[#This Row],[D.O.A]])</f>
        <v>1</v>
      </c>
      <c r="H117">
        <f>ROUNDUP(MONTH(Table3__5[[#This Row],[D.O.A]])/3,0)</f>
        <v>2</v>
      </c>
    </row>
    <row r="118" spans="1:8" x14ac:dyDescent="0.45">
      <c r="A118" s="1">
        <v>42869</v>
      </c>
      <c r="B118" s="1">
        <v>42873</v>
      </c>
      <c r="C118">
        <v>4</v>
      </c>
      <c r="D118">
        <v>5</v>
      </c>
      <c r="E118">
        <v>2017</v>
      </c>
      <c r="F118">
        <v>0</v>
      </c>
      <c r="G118">
        <f>WEEKDAY(Table3__5[[#This Row],[D.O.A]])</f>
        <v>1</v>
      </c>
      <c r="H118">
        <f>ROUNDUP(MONTH(Table3__5[[#This Row],[D.O.A]])/3,0)</f>
        <v>2</v>
      </c>
    </row>
    <row r="119" spans="1:8" x14ac:dyDescent="0.45">
      <c r="A119" s="1">
        <v>42869</v>
      </c>
      <c r="B119" s="1">
        <v>42870</v>
      </c>
      <c r="C119">
        <v>1</v>
      </c>
      <c r="D119">
        <v>5</v>
      </c>
      <c r="E119">
        <v>2017</v>
      </c>
      <c r="F119">
        <v>0</v>
      </c>
      <c r="G119">
        <f>WEEKDAY(Table3__5[[#This Row],[D.O.A]])</f>
        <v>1</v>
      </c>
      <c r="H119">
        <f>ROUNDUP(MONTH(Table3__5[[#This Row],[D.O.A]])/3,0)</f>
        <v>2</v>
      </c>
    </row>
    <row r="120" spans="1:8" x14ac:dyDescent="0.45">
      <c r="A120" s="1">
        <v>42869</v>
      </c>
      <c r="B120" s="1">
        <v>42874</v>
      </c>
      <c r="C120">
        <v>5</v>
      </c>
      <c r="D120">
        <v>5</v>
      </c>
      <c r="E120">
        <v>2017</v>
      </c>
      <c r="F120">
        <v>0</v>
      </c>
      <c r="G120">
        <f>WEEKDAY(Table3__5[[#This Row],[D.O.A]])</f>
        <v>1</v>
      </c>
      <c r="H120">
        <f>ROUNDUP(MONTH(Table3__5[[#This Row],[D.O.A]])/3,0)</f>
        <v>2</v>
      </c>
    </row>
    <row r="121" spans="1:8" x14ac:dyDescent="0.45">
      <c r="A121" s="1">
        <v>42869</v>
      </c>
      <c r="B121" s="1">
        <v>42878</v>
      </c>
      <c r="C121">
        <v>9</v>
      </c>
      <c r="D121">
        <v>5</v>
      </c>
      <c r="E121">
        <v>2017</v>
      </c>
      <c r="F121">
        <v>0</v>
      </c>
      <c r="G121">
        <f>WEEKDAY(Table3__5[[#This Row],[D.O.A]])</f>
        <v>1</v>
      </c>
      <c r="H121">
        <f>ROUNDUP(MONTH(Table3__5[[#This Row],[D.O.A]])/3,0)</f>
        <v>2</v>
      </c>
    </row>
    <row r="122" spans="1:8" x14ac:dyDescent="0.45">
      <c r="A122" s="1">
        <v>42869</v>
      </c>
      <c r="B122" s="1">
        <v>42874</v>
      </c>
      <c r="C122">
        <v>5</v>
      </c>
      <c r="D122">
        <v>5</v>
      </c>
      <c r="E122">
        <v>2017</v>
      </c>
      <c r="F122">
        <v>0</v>
      </c>
      <c r="G122">
        <f>WEEKDAY(Table3__5[[#This Row],[D.O.A]])</f>
        <v>1</v>
      </c>
      <c r="H122">
        <f>ROUNDUP(MONTH(Table3__5[[#This Row],[D.O.A]])/3,0)</f>
        <v>2</v>
      </c>
    </row>
    <row r="123" spans="1:8" x14ac:dyDescent="0.45">
      <c r="A123" s="1">
        <v>42870</v>
      </c>
      <c r="B123" s="1">
        <v>42873</v>
      </c>
      <c r="C123">
        <v>3</v>
      </c>
      <c r="D123">
        <v>5</v>
      </c>
      <c r="E123">
        <v>2017</v>
      </c>
      <c r="F123">
        <v>0</v>
      </c>
      <c r="G123">
        <f>WEEKDAY(Table3__5[[#This Row],[D.O.A]])</f>
        <v>2</v>
      </c>
      <c r="H123">
        <f>ROUNDUP(MONTH(Table3__5[[#This Row],[D.O.A]])/3,0)</f>
        <v>2</v>
      </c>
    </row>
    <row r="124" spans="1:8" x14ac:dyDescent="0.45">
      <c r="A124" s="1">
        <v>42870</v>
      </c>
      <c r="B124" s="1">
        <v>42885</v>
      </c>
      <c r="C124">
        <v>15</v>
      </c>
      <c r="D124">
        <v>5</v>
      </c>
      <c r="E124">
        <v>2017</v>
      </c>
      <c r="F124">
        <v>0</v>
      </c>
      <c r="G124">
        <f>WEEKDAY(Table3__5[[#This Row],[D.O.A]])</f>
        <v>2</v>
      </c>
      <c r="H124">
        <f>ROUNDUP(MONTH(Table3__5[[#This Row],[D.O.A]])/3,0)</f>
        <v>2</v>
      </c>
    </row>
    <row r="125" spans="1:8" x14ac:dyDescent="0.45">
      <c r="A125" s="1">
        <v>42870</v>
      </c>
      <c r="B125" s="1">
        <v>42877</v>
      </c>
      <c r="C125">
        <v>7</v>
      </c>
      <c r="D125">
        <v>5</v>
      </c>
      <c r="E125">
        <v>2017</v>
      </c>
      <c r="F125">
        <v>0</v>
      </c>
      <c r="G125">
        <f>WEEKDAY(Table3__5[[#This Row],[D.O.A]])</f>
        <v>2</v>
      </c>
      <c r="H125">
        <f>ROUNDUP(MONTH(Table3__5[[#This Row],[D.O.A]])/3,0)</f>
        <v>2</v>
      </c>
    </row>
    <row r="126" spans="1:8" x14ac:dyDescent="0.45">
      <c r="A126" s="1">
        <v>42870</v>
      </c>
      <c r="B126" s="1">
        <v>42881</v>
      </c>
      <c r="C126">
        <v>11</v>
      </c>
      <c r="D126">
        <v>5</v>
      </c>
      <c r="E126">
        <v>2017</v>
      </c>
      <c r="F126">
        <v>0</v>
      </c>
      <c r="G126">
        <f>WEEKDAY(Table3__5[[#This Row],[D.O.A]])</f>
        <v>2</v>
      </c>
      <c r="H126">
        <f>ROUNDUP(MONTH(Table3__5[[#This Row],[D.O.A]])/3,0)</f>
        <v>2</v>
      </c>
    </row>
    <row r="127" spans="1:8" x14ac:dyDescent="0.45">
      <c r="A127" s="1">
        <v>42870</v>
      </c>
      <c r="B127" s="1">
        <v>42873</v>
      </c>
      <c r="C127">
        <v>3</v>
      </c>
      <c r="D127">
        <v>5</v>
      </c>
      <c r="E127">
        <v>2017</v>
      </c>
      <c r="F127">
        <v>0</v>
      </c>
      <c r="G127">
        <f>WEEKDAY(Table3__5[[#This Row],[D.O.A]])</f>
        <v>2</v>
      </c>
      <c r="H127">
        <f>ROUNDUP(MONTH(Table3__5[[#This Row],[D.O.A]])/3,0)</f>
        <v>2</v>
      </c>
    </row>
    <row r="128" spans="1:8" x14ac:dyDescent="0.45">
      <c r="A128" s="1">
        <v>42870</v>
      </c>
      <c r="B128" s="1">
        <v>42876</v>
      </c>
      <c r="C128">
        <v>6</v>
      </c>
      <c r="D128">
        <v>5</v>
      </c>
      <c r="E128">
        <v>2017</v>
      </c>
      <c r="F128">
        <v>0</v>
      </c>
      <c r="G128">
        <f>WEEKDAY(Table3__5[[#This Row],[D.O.A]])</f>
        <v>2</v>
      </c>
      <c r="H128">
        <f>ROUNDUP(MONTH(Table3__5[[#This Row],[D.O.A]])/3,0)</f>
        <v>2</v>
      </c>
    </row>
    <row r="129" spans="1:8" x14ac:dyDescent="0.45">
      <c r="A129" s="1">
        <v>42870</v>
      </c>
      <c r="B129" s="1">
        <v>42880</v>
      </c>
      <c r="C129">
        <v>10</v>
      </c>
      <c r="D129">
        <v>5</v>
      </c>
      <c r="E129">
        <v>2017</v>
      </c>
      <c r="F129">
        <v>0</v>
      </c>
      <c r="G129">
        <f>WEEKDAY(Table3__5[[#This Row],[D.O.A]])</f>
        <v>2</v>
      </c>
      <c r="H129">
        <f>ROUNDUP(MONTH(Table3__5[[#This Row],[D.O.A]])/3,0)</f>
        <v>2</v>
      </c>
    </row>
    <row r="130" spans="1:8" x14ac:dyDescent="0.45">
      <c r="A130" s="1">
        <v>42870</v>
      </c>
      <c r="B130" s="1">
        <v>42879</v>
      </c>
      <c r="C130">
        <v>9</v>
      </c>
      <c r="D130">
        <v>5</v>
      </c>
      <c r="E130">
        <v>2017</v>
      </c>
      <c r="F130">
        <v>0</v>
      </c>
      <c r="G130">
        <f>WEEKDAY(Table3__5[[#This Row],[D.O.A]])</f>
        <v>2</v>
      </c>
      <c r="H130">
        <f>ROUNDUP(MONTH(Table3__5[[#This Row],[D.O.A]])/3,0)</f>
        <v>2</v>
      </c>
    </row>
    <row r="131" spans="1:8" x14ac:dyDescent="0.45">
      <c r="A131" s="1">
        <v>42870</v>
      </c>
      <c r="B131" s="1">
        <v>42878</v>
      </c>
      <c r="C131">
        <v>8</v>
      </c>
      <c r="D131">
        <v>5</v>
      </c>
      <c r="E131">
        <v>2017</v>
      </c>
      <c r="F131">
        <v>0</v>
      </c>
      <c r="G131">
        <f>WEEKDAY(Table3__5[[#This Row],[D.O.A]])</f>
        <v>2</v>
      </c>
      <c r="H131">
        <f>ROUNDUP(MONTH(Table3__5[[#This Row],[D.O.A]])/3,0)</f>
        <v>2</v>
      </c>
    </row>
    <row r="132" spans="1:8" x14ac:dyDescent="0.45">
      <c r="A132" s="1">
        <v>42870</v>
      </c>
      <c r="B132" s="1">
        <v>42877</v>
      </c>
      <c r="C132">
        <v>7</v>
      </c>
      <c r="D132">
        <v>5</v>
      </c>
      <c r="E132">
        <v>2017</v>
      </c>
      <c r="F132">
        <v>0</v>
      </c>
      <c r="G132">
        <f>WEEKDAY(Table3__5[[#This Row],[D.O.A]])</f>
        <v>2</v>
      </c>
      <c r="H132">
        <f>ROUNDUP(MONTH(Table3__5[[#This Row],[D.O.A]])/3,0)</f>
        <v>2</v>
      </c>
    </row>
    <row r="133" spans="1:8" x14ac:dyDescent="0.45">
      <c r="A133" s="1">
        <v>42870</v>
      </c>
      <c r="B133" s="1">
        <v>42882</v>
      </c>
      <c r="C133">
        <v>12</v>
      </c>
      <c r="D133">
        <v>5</v>
      </c>
      <c r="E133">
        <v>2017</v>
      </c>
      <c r="F133">
        <v>0</v>
      </c>
      <c r="G133">
        <f>WEEKDAY(Table3__5[[#This Row],[D.O.A]])</f>
        <v>2</v>
      </c>
      <c r="H133">
        <f>ROUNDUP(MONTH(Table3__5[[#This Row],[D.O.A]])/3,0)</f>
        <v>2</v>
      </c>
    </row>
    <row r="134" spans="1:8" x14ac:dyDescent="0.45">
      <c r="A134" s="1">
        <v>42871</v>
      </c>
      <c r="B134" s="1">
        <v>42875</v>
      </c>
      <c r="C134">
        <v>4</v>
      </c>
      <c r="D134">
        <v>5</v>
      </c>
      <c r="E134">
        <v>2017</v>
      </c>
      <c r="F134">
        <v>0</v>
      </c>
      <c r="G134">
        <f>WEEKDAY(Table3__5[[#This Row],[D.O.A]])</f>
        <v>3</v>
      </c>
      <c r="H134">
        <f>ROUNDUP(MONTH(Table3__5[[#This Row],[D.O.A]])/3,0)</f>
        <v>2</v>
      </c>
    </row>
    <row r="135" spans="1:8" x14ac:dyDescent="0.45">
      <c r="A135" s="1">
        <v>42871</v>
      </c>
      <c r="B135" s="1">
        <v>42880</v>
      </c>
      <c r="C135">
        <v>9</v>
      </c>
      <c r="D135">
        <v>5</v>
      </c>
      <c r="E135">
        <v>2017</v>
      </c>
      <c r="F135">
        <v>0</v>
      </c>
      <c r="G135">
        <f>WEEKDAY(Table3__5[[#This Row],[D.O.A]])</f>
        <v>3</v>
      </c>
      <c r="H135">
        <f>ROUNDUP(MONTH(Table3__5[[#This Row],[D.O.A]])/3,0)</f>
        <v>2</v>
      </c>
    </row>
    <row r="136" spans="1:8" x14ac:dyDescent="0.45">
      <c r="A136" s="1">
        <v>42871</v>
      </c>
      <c r="B136" s="1">
        <v>42874</v>
      </c>
      <c r="C136">
        <v>3</v>
      </c>
      <c r="D136">
        <v>5</v>
      </c>
      <c r="E136">
        <v>2017</v>
      </c>
      <c r="F136">
        <v>0</v>
      </c>
      <c r="G136">
        <f>WEEKDAY(Table3__5[[#This Row],[D.O.A]])</f>
        <v>3</v>
      </c>
      <c r="H136">
        <f>ROUNDUP(MONTH(Table3__5[[#This Row],[D.O.A]])/3,0)</f>
        <v>2</v>
      </c>
    </row>
    <row r="137" spans="1:8" x14ac:dyDescent="0.45">
      <c r="A137" s="1">
        <v>42871</v>
      </c>
      <c r="B137" s="1">
        <v>42874</v>
      </c>
      <c r="C137">
        <v>3</v>
      </c>
      <c r="D137">
        <v>5</v>
      </c>
      <c r="E137">
        <v>2017</v>
      </c>
      <c r="F137">
        <v>0</v>
      </c>
      <c r="G137">
        <f>WEEKDAY(Table3__5[[#This Row],[D.O.A]])</f>
        <v>3</v>
      </c>
      <c r="H137">
        <f>ROUNDUP(MONTH(Table3__5[[#This Row],[D.O.A]])/3,0)</f>
        <v>2</v>
      </c>
    </row>
    <row r="138" spans="1:8" x14ac:dyDescent="0.45">
      <c r="A138" s="1">
        <v>42871</v>
      </c>
      <c r="B138" s="1">
        <v>42880</v>
      </c>
      <c r="C138">
        <v>9</v>
      </c>
      <c r="D138">
        <v>5</v>
      </c>
      <c r="E138">
        <v>2017</v>
      </c>
      <c r="F138">
        <v>0</v>
      </c>
      <c r="G138">
        <f>WEEKDAY(Table3__5[[#This Row],[D.O.A]])</f>
        <v>3</v>
      </c>
      <c r="H138">
        <f>ROUNDUP(MONTH(Table3__5[[#This Row],[D.O.A]])/3,0)</f>
        <v>2</v>
      </c>
    </row>
    <row r="139" spans="1:8" x14ac:dyDescent="0.45">
      <c r="A139" s="1">
        <v>42871</v>
      </c>
      <c r="B139" s="1">
        <v>42879</v>
      </c>
      <c r="C139">
        <v>8</v>
      </c>
      <c r="D139">
        <v>5</v>
      </c>
      <c r="E139">
        <v>2017</v>
      </c>
      <c r="F139">
        <v>0</v>
      </c>
      <c r="G139">
        <f>WEEKDAY(Table3__5[[#This Row],[D.O.A]])</f>
        <v>3</v>
      </c>
      <c r="H139">
        <f>ROUNDUP(MONTH(Table3__5[[#This Row],[D.O.A]])/3,0)</f>
        <v>2</v>
      </c>
    </row>
    <row r="140" spans="1:8" x14ac:dyDescent="0.45">
      <c r="A140" s="1">
        <v>42872</v>
      </c>
      <c r="B140" s="1">
        <v>42880</v>
      </c>
      <c r="C140">
        <v>8</v>
      </c>
      <c r="D140">
        <v>5</v>
      </c>
      <c r="E140">
        <v>2017</v>
      </c>
      <c r="F140">
        <v>0</v>
      </c>
      <c r="G140">
        <f>WEEKDAY(Table3__5[[#This Row],[D.O.A]])</f>
        <v>4</v>
      </c>
      <c r="H140">
        <f>ROUNDUP(MONTH(Table3__5[[#This Row],[D.O.A]])/3,0)</f>
        <v>2</v>
      </c>
    </row>
    <row r="141" spans="1:8" x14ac:dyDescent="0.45">
      <c r="A141" s="1">
        <v>42872</v>
      </c>
      <c r="B141" s="1">
        <v>42875</v>
      </c>
      <c r="C141">
        <v>3</v>
      </c>
      <c r="D141">
        <v>5</v>
      </c>
      <c r="E141">
        <v>2017</v>
      </c>
      <c r="F141">
        <v>0</v>
      </c>
      <c r="G141">
        <f>WEEKDAY(Table3__5[[#This Row],[D.O.A]])</f>
        <v>4</v>
      </c>
      <c r="H141">
        <f>ROUNDUP(MONTH(Table3__5[[#This Row],[D.O.A]])/3,0)</f>
        <v>2</v>
      </c>
    </row>
    <row r="142" spans="1:8" x14ac:dyDescent="0.45">
      <c r="A142" s="1">
        <v>42872</v>
      </c>
      <c r="B142" s="1">
        <v>42879</v>
      </c>
      <c r="C142">
        <v>7</v>
      </c>
      <c r="D142">
        <v>5</v>
      </c>
      <c r="E142">
        <v>2017</v>
      </c>
      <c r="F142">
        <v>0</v>
      </c>
      <c r="G142">
        <f>WEEKDAY(Table3__5[[#This Row],[D.O.A]])</f>
        <v>4</v>
      </c>
      <c r="H142">
        <f>ROUNDUP(MONTH(Table3__5[[#This Row],[D.O.A]])/3,0)</f>
        <v>2</v>
      </c>
    </row>
    <row r="143" spans="1:8" x14ac:dyDescent="0.45">
      <c r="A143" s="1">
        <v>42872</v>
      </c>
      <c r="B143" s="1">
        <v>42879</v>
      </c>
      <c r="C143">
        <v>7</v>
      </c>
      <c r="D143">
        <v>5</v>
      </c>
      <c r="E143">
        <v>2017</v>
      </c>
      <c r="F143">
        <v>0</v>
      </c>
      <c r="G143">
        <f>WEEKDAY(Table3__5[[#This Row],[D.O.A]])</f>
        <v>4</v>
      </c>
      <c r="H143">
        <f>ROUNDUP(MONTH(Table3__5[[#This Row],[D.O.A]])/3,0)</f>
        <v>2</v>
      </c>
    </row>
    <row r="144" spans="1:8" x14ac:dyDescent="0.45">
      <c r="A144" s="1">
        <v>42872</v>
      </c>
      <c r="B144" s="1">
        <v>42877</v>
      </c>
      <c r="C144">
        <v>5</v>
      </c>
      <c r="D144">
        <v>5</v>
      </c>
      <c r="E144">
        <v>2017</v>
      </c>
      <c r="F144">
        <v>0</v>
      </c>
      <c r="G144">
        <f>WEEKDAY(Table3__5[[#This Row],[D.O.A]])</f>
        <v>4</v>
      </c>
      <c r="H144">
        <f>ROUNDUP(MONTH(Table3__5[[#This Row],[D.O.A]])/3,0)</f>
        <v>2</v>
      </c>
    </row>
    <row r="145" spans="1:8" x14ac:dyDescent="0.45">
      <c r="A145" s="1">
        <v>42872</v>
      </c>
      <c r="B145" s="1">
        <v>42878</v>
      </c>
      <c r="C145">
        <v>6</v>
      </c>
      <c r="D145">
        <v>5</v>
      </c>
      <c r="E145">
        <v>2017</v>
      </c>
      <c r="F145">
        <v>0</v>
      </c>
      <c r="G145">
        <f>WEEKDAY(Table3__5[[#This Row],[D.O.A]])</f>
        <v>4</v>
      </c>
      <c r="H145">
        <f>ROUNDUP(MONTH(Table3__5[[#This Row],[D.O.A]])/3,0)</f>
        <v>2</v>
      </c>
    </row>
    <row r="146" spans="1:8" x14ac:dyDescent="0.45">
      <c r="A146" s="1">
        <v>42873</v>
      </c>
      <c r="B146" s="1">
        <v>42910</v>
      </c>
      <c r="C146">
        <v>37</v>
      </c>
      <c r="D146">
        <v>5</v>
      </c>
      <c r="E146">
        <v>2017</v>
      </c>
      <c r="F146">
        <v>0</v>
      </c>
      <c r="G146">
        <f>WEEKDAY(Table3__5[[#This Row],[D.O.A]])</f>
        <v>5</v>
      </c>
      <c r="H146">
        <f>ROUNDUP(MONTH(Table3__5[[#This Row],[D.O.A]])/3,0)</f>
        <v>2</v>
      </c>
    </row>
    <row r="147" spans="1:8" x14ac:dyDescent="0.45">
      <c r="A147" s="1">
        <v>42873</v>
      </c>
      <c r="B147" s="1">
        <v>42878</v>
      </c>
      <c r="C147">
        <v>5</v>
      </c>
      <c r="D147">
        <v>5</v>
      </c>
      <c r="E147">
        <v>2017</v>
      </c>
      <c r="F147">
        <v>0</v>
      </c>
      <c r="G147">
        <f>WEEKDAY(Table3__5[[#This Row],[D.O.A]])</f>
        <v>5</v>
      </c>
      <c r="H147">
        <f>ROUNDUP(MONTH(Table3__5[[#This Row],[D.O.A]])/3,0)</f>
        <v>2</v>
      </c>
    </row>
    <row r="148" spans="1:8" x14ac:dyDescent="0.45">
      <c r="A148" s="1">
        <v>42873</v>
      </c>
      <c r="B148" s="1">
        <v>42883</v>
      </c>
      <c r="C148">
        <v>10</v>
      </c>
      <c r="D148">
        <v>5</v>
      </c>
      <c r="E148">
        <v>2017</v>
      </c>
      <c r="F148">
        <v>0</v>
      </c>
      <c r="G148">
        <f>WEEKDAY(Table3__5[[#This Row],[D.O.A]])</f>
        <v>5</v>
      </c>
      <c r="H148">
        <f>ROUNDUP(MONTH(Table3__5[[#This Row],[D.O.A]])/3,0)</f>
        <v>2</v>
      </c>
    </row>
    <row r="149" spans="1:8" x14ac:dyDescent="0.45">
      <c r="A149" s="1">
        <v>42873</v>
      </c>
      <c r="B149" s="1">
        <v>42876</v>
      </c>
      <c r="C149">
        <v>3</v>
      </c>
      <c r="D149">
        <v>5</v>
      </c>
      <c r="E149">
        <v>2017</v>
      </c>
      <c r="F149">
        <v>0</v>
      </c>
      <c r="G149">
        <f>WEEKDAY(Table3__5[[#This Row],[D.O.A]])</f>
        <v>5</v>
      </c>
      <c r="H149">
        <f>ROUNDUP(MONTH(Table3__5[[#This Row],[D.O.A]])/3,0)</f>
        <v>2</v>
      </c>
    </row>
    <row r="150" spans="1:8" x14ac:dyDescent="0.45">
      <c r="A150" s="1">
        <v>42874</v>
      </c>
      <c r="B150" s="1">
        <v>42877</v>
      </c>
      <c r="C150">
        <v>3</v>
      </c>
      <c r="D150">
        <v>5</v>
      </c>
      <c r="E150">
        <v>2017</v>
      </c>
      <c r="F150">
        <v>0</v>
      </c>
      <c r="G150">
        <f>WEEKDAY(Table3__5[[#This Row],[D.O.A]])</f>
        <v>6</v>
      </c>
      <c r="H150">
        <f>ROUNDUP(MONTH(Table3__5[[#This Row],[D.O.A]])/3,0)</f>
        <v>2</v>
      </c>
    </row>
    <row r="151" spans="1:8" x14ac:dyDescent="0.45">
      <c r="A151" s="1">
        <v>42874</v>
      </c>
      <c r="B151" s="1">
        <v>42881</v>
      </c>
      <c r="C151">
        <v>7</v>
      </c>
      <c r="D151">
        <v>5</v>
      </c>
      <c r="E151">
        <v>2017</v>
      </c>
      <c r="F151">
        <v>0</v>
      </c>
      <c r="G151">
        <f>WEEKDAY(Table3__5[[#This Row],[D.O.A]])</f>
        <v>6</v>
      </c>
      <c r="H151">
        <f>ROUNDUP(MONTH(Table3__5[[#This Row],[D.O.A]])/3,0)</f>
        <v>2</v>
      </c>
    </row>
    <row r="152" spans="1:8" x14ac:dyDescent="0.45">
      <c r="A152" s="1">
        <v>42874</v>
      </c>
      <c r="B152" s="1">
        <v>42876</v>
      </c>
      <c r="C152">
        <v>2</v>
      </c>
      <c r="D152">
        <v>5</v>
      </c>
      <c r="E152">
        <v>2017</v>
      </c>
      <c r="F152">
        <v>0</v>
      </c>
      <c r="G152">
        <f>WEEKDAY(Table3__5[[#This Row],[D.O.A]])</f>
        <v>6</v>
      </c>
      <c r="H152">
        <f>ROUNDUP(MONTH(Table3__5[[#This Row],[D.O.A]])/3,0)</f>
        <v>2</v>
      </c>
    </row>
    <row r="153" spans="1:8" x14ac:dyDescent="0.45">
      <c r="A153" s="1">
        <v>42874</v>
      </c>
      <c r="B153" s="1">
        <v>42879</v>
      </c>
      <c r="C153">
        <v>5</v>
      </c>
      <c r="D153">
        <v>5</v>
      </c>
      <c r="E153">
        <v>2017</v>
      </c>
      <c r="F153">
        <v>0</v>
      </c>
      <c r="G153">
        <f>WEEKDAY(Table3__5[[#This Row],[D.O.A]])</f>
        <v>6</v>
      </c>
      <c r="H153">
        <f>ROUNDUP(MONTH(Table3__5[[#This Row],[D.O.A]])/3,0)</f>
        <v>2</v>
      </c>
    </row>
    <row r="154" spans="1:8" x14ac:dyDescent="0.45">
      <c r="A154" s="1">
        <v>42874</v>
      </c>
      <c r="B154" s="1">
        <v>42882</v>
      </c>
      <c r="C154">
        <v>8</v>
      </c>
      <c r="D154">
        <v>5</v>
      </c>
      <c r="E154">
        <v>2017</v>
      </c>
      <c r="F154">
        <v>0</v>
      </c>
      <c r="G154">
        <f>WEEKDAY(Table3__5[[#This Row],[D.O.A]])</f>
        <v>6</v>
      </c>
      <c r="H154">
        <f>ROUNDUP(MONTH(Table3__5[[#This Row],[D.O.A]])/3,0)</f>
        <v>2</v>
      </c>
    </row>
    <row r="155" spans="1:8" x14ac:dyDescent="0.45">
      <c r="A155" s="1">
        <v>42875</v>
      </c>
      <c r="B155" s="1">
        <v>42885</v>
      </c>
      <c r="C155">
        <v>10</v>
      </c>
      <c r="D155">
        <v>5</v>
      </c>
      <c r="E155">
        <v>2017</v>
      </c>
      <c r="F155">
        <v>0</v>
      </c>
      <c r="G155">
        <f>WEEKDAY(Table3__5[[#This Row],[D.O.A]])</f>
        <v>7</v>
      </c>
      <c r="H155">
        <f>ROUNDUP(MONTH(Table3__5[[#This Row],[D.O.A]])/3,0)</f>
        <v>2</v>
      </c>
    </row>
    <row r="156" spans="1:8" x14ac:dyDescent="0.45">
      <c r="A156" s="1">
        <v>42875</v>
      </c>
      <c r="B156" s="1">
        <v>42891</v>
      </c>
      <c r="C156">
        <v>16</v>
      </c>
      <c r="D156">
        <v>5</v>
      </c>
      <c r="E156">
        <v>2017</v>
      </c>
      <c r="F156">
        <v>0</v>
      </c>
      <c r="G156">
        <f>WEEKDAY(Table3__5[[#This Row],[D.O.A]])</f>
        <v>7</v>
      </c>
      <c r="H156">
        <f>ROUNDUP(MONTH(Table3__5[[#This Row],[D.O.A]])/3,0)</f>
        <v>2</v>
      </c>
    </row>
    <row r="157" spans="1:8" x14ac:dyDescent="0.45">
      <c r="A157" s="1">
        <v>42875</v>
      </c>
      <c r="B157" s="1">
        <v>42876</v>
      </c>
      <c r="C157">
        <v>1</v>
      </c>
      <c r="D157">
        <v>5</v>
      </c>
      <c r="E157">
        <v>2017</v>
      </c>
      <c r="F157">
        <v>0</v>
      </c>
      <c r="G157">
        <f>WEEKDAY(Table3__5[[#This Row],[D.O.A]])</f>
        <v>7</v>
      </c>
      <c r="H157">
        <f>ROUNDUP(MONTH(Table3__5[[#This Row],[D.O.A]])/3,0)</f>
        <v>2</v>
      </c>
    </row>
    <row r="158" spans="1:8" x14ac:dyDescent="0.45">
      <c r="A158" s="1">
        <v>42875</v>
      </c>
      <c r="B158" s="1">
        <v>42885</v>
      </c>
      <c r="C158">
        <v>10</v>
      </c>
      <c r="D158">
        <v>5</v>
      </c>
      <c r="E158">
        <v>2017</v>
      </c>
      <c r="F158">
        <v>0</v>
      </c>
      <c r="G158">
        <f>WEEKDAY(Table3__5[[#This Row],[D.O.A]])</f>
        <v>7</v>
      </c>
      <c r="H158">
        <f>ROUNDUP(MONTH(Table3__5[[#This Row],[D.O.A]])/3,0)</f>
        <v>2</v>
      </c>
    </row>
    <row r="159" spans="1:8" x14ac:dyDescent="0.45">
      <c r="A159" s="1">
        <v>42875</v>
      </c>
      <c r="B159" s="1">
        <v>42876</v>
      </c>
      <c r="C159">
        <v>1</v>
      </c>
      <c r="D159">
        <v>5</v>
      </c>
      <c r="E159">
        <v>2017</v>
      </c>
      <c r="F159">
        <v>0</v>
      </c>
      <c r="G159">
        <f>WEEKDAY(Table3__5[[#This Row],[D.O.A]])</f>
        <v>7</v>
      </c>
      <c r="H159">
        <f>ROUNDUP(MONTH(Table3__5[[#This Row],[D.O.A]])/3,0)</f>
        <v>2</v>
      </c>
    </row>
    <row r="160" spans="1:8" x14ac:dyDescent="0.45">
      <c r="A160" s="1">
        <v>42875</v>
      </c>
      <c r="B160" s="1">
        <v>42878</v>
      </c>
      <c r="C160">
        <v>3</v>
      </c>
      <c r="D160">
        <v>5</v>
      </c>
      <c r="E160">
        <v>2017</v>
      </c>
      <c r="F160">
        <v>0</v>
      </c>
      <c r="G160">
        <f>WEEKDAY(Table3__5[[#This Row],[D.O.A]])</f>
        <v>7</v>
      </c>
      <c r="H160">
        <f>ROUNDUP(MONTH(Table3__5[[#This Row],[D.O.A]])/3,0)</f>
        <v>2</v>
      </c>
    </row>
    <row r="161" spans="1:8" x14ac:dyDescent="0.45">
      <c r="A161" s="1">
        <v>42875</v>
      </c>
      <c r="B161" s="1">
        <v>42880</v>
      </c>
      <c r="C161">
        <v>5</v>
      </c>
      <c r="D161">
        <v>5</v>
      </c>
      <c r="E161">
        <v>2017</v>
      </c>
      <c r="F161">
        <v>0</v>
      </c>
      <c r="G161">
        <f>WEEKDAY(Table3__5[[#This Row],[D.O.A]])</f>
        <v>7</v>
      </c>
      <c r="H161">
        <f>ROUNDUP(MONTH(Table3__5[[#This Row],[D.O.A]])/3,0)</f>
        <v>2</v>
      </c>
    </row>
    <row r="162" spans="1:8" x14ac:dyDescent="0.45">
      <c r="A162" s="1">
        <v>42875</v>
      </c>
      <c r="B162" s="1">
        <v>42880</v>
      </c>
      <c r="C162">
        <v>5</v>
      </c>
      <c r="D162">
        <v>5</v>
      </c>
      <c r="E162">
        <v>2017</v>
      </c>
      <c r="F162">
        <v>0</v>
      </c>
      <c r="G162">
        <f>WEEKDAY(Table3__5[[#This Row],[D.O.A]])</f>
        <v>7</v>
      </c>
      <c r="H162">
        <f>ROUNDUP(MONTH(Table3__5[[#This Row],[D.O.A]])/3,0)</f>
        <v>2</v>
      </c>
    </row>
    <row r="163" spans="1:8" x14ac:dyDescent="0.45">
      <c r="A163" s="1">
        <v>42876</v>
      </c>
      <c r="B163" s="1">
        <v>42882</v>
      </c>
      <c r="C163">
        <v>6</v>
      </c>
      <c r="D163">
        <v>5</v>
      </c>
      <c r="E163">
        <v>2017</v>
      </c>
      <c r="F163">
        <v>0</v>
      </c>
      <c r="G163">
        <f>WEEKDAY(Table3__5[[#This Row],[D.O.A]])</f>
        <v>1</v>
      </c>
      <c r="H163">
        <f>ROUNDUP(MONTH(Table3__5[[#This Row],[D.O.A]])/3,0)</f>
        <v>2</v>
      </c>
    </row>
    <row r="164" spans="1:8" x14ac:dyDescent="0.45">
      <c r="A164" s="1">
        <v>42876</v>
      </c>
      <c r="B164" s="1">
        <v>42887</v>
      </c>
      <c r="C164">
        <v>11</v>
      </c>
      <c r="D164">
        <v>5</v>
      </c>
      <c r="E164">
        <v>2017</v>
      </c>
      <c r="F164">
        <v>0</v>
      </c>
      <c r="G164">
        <f>WEEKDAY(Table3__5[[#This Row],[D.O.A]])</f>
        <v>1</v>
      </c>
      <c r="H164">
        <f>ROUNDUP(MONTH(Table3__5[[#This Row],[D.O.A]])/3,0)</f>
        <v>2</v>
      </c>
    </row>
    <row r="165" spans="1:8" x14ac:dyDescent="0.45">
      <c r="A165" s="1">
        <v>42876</v>
      </c>
      <c r="B165" s="1">
        <v>42901</v>
      </c>
      <c r="C165">
        <v>25</v>
      </c>
      <c r="D165">
        <v>5</v>
      </c>
      <c r="E165">
        <v>2017</v>
      </c>
      <c r="F165">
        <v>0</v>
      </c>
      <c r="G165">
        <f>WEEKDAY(Table3__5[[#This Row],[D.O.A]])</f>
        <v>1</v>
      </c>
      <c r="H165">
        <f>ROUNDUP(MONTH(Table3__5[[#This Row],[D.O.A]])/3,0)</f>
        <v>2</v>
      </c>
    </row>
    <row r="166" spans="1:8" x14ac:dyDescent="0.45">
      <c r="A166" s="1">
        <v>42876</v>
      </c>
      <c r="B166" s="1">
        <v>42888</v>
      </c>
      <c r="C166">
        <v>12</v>
      </c>
      <c r="D166">
        <v>5</v>
      </c>
      <c r="E166">
        <v>2017</v>
      </c>
      <c r="F166">
        <v>0</v>
      </c>
      <c r="G166">
        <f>WEEKDAY(Table3__5[[#This Row],[D.O.A]])</f>
        <v>1</v>
      </c>
      <c r="H166">
        <f>ROUNDUP(MONTH(Table3__5[[#This Row],[D.O.A]])/3,0)</f>
        <v>2</v>
      </c>
    </row>
    <row r="167" spans="1:8" x14ac:dyDescent="0.45">
      <c r="A167" s="1">
        <v>42876</v>
      </c>
      <c r="B167" s="1">
        <v>42884</v>
      </c>
      <c r="C167">
        <v>8</v>
      </c>
      <c r="D167">
        <v>5</v>
      </c>
      <c r="E167">
        <v>2017</v>
      </c>
      <c r="F167">
        <v>0</v>
      </c>
      <c r="G167">
        <f>WEEKDAY(Table3__5[[#This Row],[D.O.A]])</f>
        <v>1</v>
      </c>
      <c r="H167">
        <f>ROUNDUP(MONTH(Table3__5[[#This Row],[D.O.A]])/3,0)</f>
        <v>2</v>
      </c>
    </row>
    <row r="168" spans="1:8" x14ac:dyDescent="0.45">
      <c r="A168" s="1">
        <v>42876</v>
      </c>
      <c r="B168" s="1">
        <v>42883</v>
      </c>
      <c r="C168">
        <v>7</v>
      </c>
      <c r="D168">
        <v>5</v>
      </c>
      <c r="E168">
        <v>2017</v>
      </c>
      <c r="F168">
        <v>0</v>
      </c>
      <c r="G168">
        <f>WEEKDAY(Table3__5[[#This Row],[D.O.A]])</f>
        <v>1</v>
      </c>
      <c r="H168">
        <f>ROUNDUP(MONTH(Table3__5[[#This Row],[D.O.A]])/3,0)</f>
        <v>2</v>
      </c>
    </row>
    <row r="169" spans="1:8" x14ac:dyDescent="0.45">
      <c r="A169" s="1">
        <v>42876</v>
      </c>
      <c r="B169" s="1">
        <v>42879</v>
      </c>
      <c r="C169">
        <v>3</v>
      </c>
      <c r="D169">
        <v>5</v>
      </c>
      <c r="E169">
        <v>2017</v>
      </c>
      <c r="F169">
        <v>0</v>
      </c>
      <c r="G169">
        <f>WEEKDAY(Table3__5[[#This Row],[D.O.A]])</f>
        <v>1</v>
      </c>
      <c r="H169">
        <f>ROUNDUP(MONTH(Table3__5[[#This Row],[D.O.A]])/3,0)</f>
        <v>2</v>
      </c>
    </row>
    <row r="170" spans="1:8" x14ac:dyDescent="0.45">
      <c r="A170" s="1">
        <v>42876</v>
      </c>
      <c r="B170" s="1">
        <v>42878</v>
      </c>
      <c r="C170">
        <v>2</v>
      </c>
      <c r="D170">
        <v>5</v>
      </c>
      <c r="E170">
        <v>2017</v>
      </c>
      <c r="F170">
        <v>0</v>
      </c>
      <c r="G170">
        <f>WEEKDAY(Table3__5[[#This Row],[D.O.A]])</f>
        <v>1</v>
      </c>
      <c r="H170">
        <f>ROUNDUP(MONTH(Table3__5[[#This Row],[D.O.A]])/3,0)</f>
        <v>2</v>
      </c>
    </row>
    <row r="171" spans="1:8" x14ac:dyDescent="0.45">
      <c r="A171" s="1">
        <v>42876</v>
      </c>
      <c r="B171" s="1">
        <v>42879</v>
      </c>
      <c r="C171">
        <v>3</v>
      </c>
      <c r="D171">
        <v>5</v>
      </c>
      <c r="E171">
        <v>2017</v>
      </c>
      <c r="F171">
        <v>0</v>
      </c>
      <c r="G171">
        <f>WEEKDAY(Table3__5[[#This Row],[D.O.A]])</f>
        <v>1</v>
      </c>
      <c r="H171">
        <f>ROUNDUP(MONTH(Table3__5[[#This Row],[D.O.A]])/3,0)</f>
        <v>2</v>
      </c>
    </row>
    <row r="172" spans="1:8" x14ac:dyDescent="0.45">
      <c r="A172" s="1">
        <v>42877</v>
      </c>
      <c r="B172" s="1">
        <v>42880</v>
      </c>
      <c r="C172">
        <v>3</v>
      </c>
      <c r="D172">
        <v>5</v>
      </c>
      <c r="E172">
        <v>2017</v>
      </c>
      <c r="F172">
        <v>0</v>
      </c>
      <c r="G172">
        <f>WEEKDAY(Table3__5[[#This Row],[D.O.A]])</f>
        <v>2</v>
      </c>
      <c r="H172">
        <f>ROUNDUP(MONTH(Table3__5[[#This Row],[D.O.A]])/3,0)</f>
        <v>2</v>
      </c>
    </row>
    <row r="173" spans="1:8" x14ac:dyDescent="0.45">
      <c r="A173" s="1">
        <v>42877</v>
      </c>
      <c r="B173" s="1">
        <v>42880</v>
      </c>
      <c r="C173">
        <v>3</v>
      </c>
      <c r="D173">
        <v>5</v>
      </c>
      <c r="E173">
        <v>2017</v>
      </c>
      <c r="F173">
        <v>0</v>
      </c>
      <c r="G173">
        <f>WEEKDAY(Table3__5[[#This Row],[D.O.A]])</f>
        <v>2</v>
      </c>
      <c r="H173">
        <f>ROUNDUP(MONTH(Table3__5[[#This Row],[D.O.A]])/3,0)</f>
        <v>2</v>
      </c>
    </row>
    <row r="174" spans="1:8" x14ac:dyDescent="0.45">
      <c r="A174" s="1">
        <v>42878</v>
      </c>
      <c r="B174" s="1">
        <v>42882</v>
      </c>
      <c r="C174">
        <v>4</v>
      </c>
      <c r="D174">
        <v>5</v>
      </c>
      <c r="E174">
        <v>2017</v>
      </c>
      <c r="F174">
        <v>0</v>
      </c>
      <c r="G174">
        <f>WEEKDAY(Table3__5[[#This Row],[D.O.A]])</f>
        <v>3</v>
      </c>
      <c r="H174">
        <f>ROUNDUP(MONTH(Table3__5[[#This Row],[D.O.A]])/3,0)</f>
        <v>2</v>
      </c>
    </row>
    <row r="175" spans="1:8" x14ac:dyDescent="0.45">
      <c r="A175" s="1">
        <v>42878</v>
      </c>
      <c r="B175" s="1">
        <v>42880</v>
      </c>
      <c r="C175">
        <v>2</v>
      </c>
      <c r="D175">
        <v>5</v>
      </c>
      <c r="E175">
        <v>2017</v>
      </c>
      <c r="F175">
        <v>0</v>
      </c>
      <c r="G175">
        <f>WEEKDAY(Table3__5[[#This Row],[D.O.A]])</f>
        <v>3</v>
      </c>
      <c r="H175">
        <f>ROUNDUP(MONTH(Table3__5[[#This Row],[D.O.A]])/3,0)</f>
        <v>2</v>
      </c>
    </row>
    <row r="176" spans="1:8" x14ac:dyDescent="0.45">
      <c r="A176" s="1">
        <v>42878</v>
      </c>
      <c r="B176" s="1">
        <v>42884</v>
      </c>
      <c r="C176">
        <v>6</v>
      </c>
      <c r="D176">
        <v>5</v>
      </c>
      <c r="E176">
        <v>2017</v>
      </c>
      <c r="F176">
        <v>0</v>
      </c>
      <c r="G176">
        <f>WEEKDAY(Table3__5[[#This Row],[D.O.A]])</f>
        <v>3</v>
      </c>
      <c r="H176">
        <f>ROUNDUP(MONTH(Table3__5[[#This Row],[D.O.A]])/3,0)</f>
        <v>2</v>
      </c>
    </row>
    <row r="177" spans="1:8" x14ac:dyDescent="0.45">
      <c r="A177" s="1">
        <v>42878</v>
      </c>
      <c r="B177" s="1">
        <v>42892</v>
      </c>
      <c r="C177">
        <v>14</v>
      </c>
      <c r="D177">
        <v>5</v>
      </c>
      <c r="E177">
        <v>2017</v>
      </c>
      <c r="F177">
        <v>0</v>
      </c>
      <c r="G177">
        <f>WEEKDAY(Table3__5[[#This Row],[D.O.A]])</f>
        <v>3</v>
      </c>
      <c r="H177">
        <f>ROUNDUP(MONTH(Table3__5[[#This Row],[D.O.A]])/3,0)</f>
        <v>2</v>
      </c>
    </row>
    <row r="178" spans="1:8" x14ac:dyDescent="0.45">
      <c r="A178" s="1">
        <v>42878</v>
      </c>
      <c r="B178" s="1">
        <v>42884</v>
      </c>
      <c r="C178">
        <v>6</v>
      </c>
      <c r="D178">
        <v>5</v>
      </c>
      <c r="E178">
        <v>2017</v>
      </c>
      <c r="F178">
        <v>0</v>
      </c>
      <c r="G178">
        <f>WEEKDAY(Table3__5[[#This Row],[D.O.A]])</f>
        <v>3</v>
      </c>
      <c r="H178">
        <f>ROUNDUP(MONTH(Table3__5[[#This Row],[D.O.A]])/3,0)</f>
        <v>2</v>
      </c>
    </row>
    <row r="179" spans="1:8" x14ac:dyDescent="0.45">
      <c r="A179" s="1">
        <v>42878</v>
      </c>
      <c r="B179" s="1">
        <v>42888</v>
      </c>
      <c r="C179">
        <v>10</v>
      </c>
      <c r="D179">
        <v>5</v>
      </c>
      <c r="E179">
        <v>2017</v>
      </c>
      <c r="F179">
        <v>0</v>
      </c>
      <c r="G179">
        <f>WEEKDAY(Table3__5[[#This Row],[D.O.A]])</f>
        <v>3</v>
      </c>
      <c r="H179">
        <f>ROUNDUP(MONTH(Table3__5[[#This Row],[D.O.A]])/3,0)</f>
        <v>2</v>
      </c>
    </row>
    <row r="180" spans="1:8" x14ac:dyDescent="0.45">
      <c r="A180" s="1">
        <v>42878</v>
      </c>
      <c r="B180" s="1">
        <v>42880</v>
      </c>
      <c r="C180">
        <v>2</v>
      </c>
      <c r="D180">
        <v>5</v>
      </c>
      <c r="E180">
        <v>2017</v>
      </c>
      <c r="F180">
        <v>0</v>
      </c>
      <c r="G180">
        <f>WEEKDAY(Table3__5[[#This Row],[D.O.A]])</f>
        <v>3</v>
      </c>
      <c r="H180">
        <f>ROUNDUP(MONTH(Table3__5[[#This Row],[D.O.A]])/3,0)</f>
        <v>2</v>
      </c>
    </row>
    <row r="181" spans="1:8" x14ac:dyDescent="0.45">
      <c r="A181" s="1">
        <v>42879</v>
      </c>
      <c r="B181" s="1">
        <v>42889</v>
      </c>
      <c r="C181">
        <v>10</v>
      </c>
      <c r="D181">
        <v>5</v>
      </c>
      <c r="E181">
        <v>2017</v>
      </c>
      <c r="F181">
        <v>0</v>
      </c>
      <c r="G181">
        <f>WEEKDAY(Table3__5[[#This Row],[D.O.A]])</f>
        <v>4</v>
      </c>
      <c r="H181">
        <f>ROUNDUP(MONTH(Table3__5[[#This Row],[D.O.A]])/3,0)</f>
        <v>2</v>
      </c>
    </row>
    <row r="182" spans="1:8" x14ac:dyDescent="0.45">
      <c r="A182" s="1">
        <v>42879</v>
      </c>
      <c r="B182" s="1">
        <v>42879</v>
      </c>
      <c r="C182">
        <v>0</v>
      </c>
      <c r="D182">
        <v>5</v>
      </c>
      <c r="E182">
        <v>2017</v>
      </c>
      <c r="F182">
        <v>0</v>
      </c>
      <c r="G182">
        <f>WEEKDAY(Table3__5[[#This Row],[D.O.A]])</f>
        <v>4</v>
      </c>
      <c r="H182">
        <f>ROUNDUP(MONTH(Table3__5[[#This Row],[D.O.A]])/3,0)</f>
        <v>2</v>
      </c>
    </row>
    <row r="183" spans="1:8" x14ac:dyDescent="0.45">
      <c r="A183" s="1">
        <v>42879</v>
      </c>
      <c r="B183" s="1">
        <v>42885</v>
      </c>
      <c r="C183">
        <v>6</v>
      </c>
      <c r="D183">
        <v>5</v>
      </c>
      <c r="E183">
        <v>2017</v>
      </c>
      <c r="F183">
        <v>0</v>
      </c>
      <c r="G183">
        <f>WEEKDAY(Table3__5[[#This Row],[D.O.A]])</f>
        <v>4</v>
      </c>
      <c r="H183">
        <f>ROUNDUP(MONTH(Table3__5[[#This Row],[D.O.A]])/3,0)</f>
        <v>2</v>
      </c>
    </row>
    <row r="184" spans="1:8" x14ac:dyDescent="0.45">
      <c r="A184" s="1">
        <v>42879</v>
      </c>
      <c r="B184" s="1">
        <v>42892</v>
      </c>
      <c r="C184">
        <v>13</v>
      </c>
      <c r="D184">
        <v>5</v>
      </c>
      <c r="E184">
        <v>2017</v>
      </c>
      <c r="F184">
        <v>0</v>
      </c>
      <c r="G184">
        <f>WEEKDAY(Table3__5[[#This Row],[D.O.A]])</f>
        <v>4</v>
      </c>
      <c r="H184">
        <f>ROUNDUP(MONTH(Table3__5[[#This Row],[D.O.A]])/3,0)</f>
        <v>2</v>
      </c>
    </row>
    <row r="185" spans="1:8" x14ac:dyDescent="0.45">
      <c r="A185" s="1">
        <v>42879</v>
      </c>
      <c r="B185" s="1">
        <v>42883</v>
      </c>
      <c r="C185">
        <v>4</v>
      </c>
      <c r="D185">
        <v>5</v>
      </c>
      <c r="E185">
        <v>2017</v>
      </c>
      <c r="F185">
        <v>0</v>
      </c>
      <c r="G185">
        <f>WEEKDAY(Table3__5[[#This Row],[D.O.A]])</f>
        <v>4</v>
      </c>
      <c r="H185">
        <f>ROUNDUP(MONTH(Table3__5[[#This Row],[D.O.A]])/3,0)</f>
        <v>2</v>
      </c>
    </row>
    <row r="186" spans="1:8" x14ac:dyDescent="0.45">
      <c r="A186" s="1">
        <v>42880</v>
      </c>
      <c r="B186" s="1">
        <v>42887</v>
      </c>
      <c r="C186">
        <v>7</v>
      </c>
      <c r="D186">
        <v>5</v>
      </c>
      <c r="E186">
        <v>2017</v>
      </c>
      <c r="F186">
        <v>0</v>
      </c>
      <c r="G186">
        <f>WEEKDAY(Table3__5[[#This Row],[D.O.A]])</f>
        <v>5</v>
      </c>
      <c r="H186">
        <f>ROUNDUP(MONTH(Table3__5[[#This Row],[D.O.A]])/3,0)</f>
        <v>2</v>
      </c>
    </row>
    <row r="187" spans="1:8" x14ac:dyDescent="0.45">
      <c r="A187" s="1">
        <v>42880</v>
      </c>
      <c r="B187" s="1">
        <v>42890</v>
      </c>
      <c r="C187">
        <v>10</v>
      </c>
      <c r="D187">
        <v>5</v>
      </c>
      <c r="E187">
        <v>2017</v>
      </c>
      <c r="F187">
        <v>0</v>
      </c>
      <c r="G187">
        <f>WEEKDAY(Table3__5[[#This Row],[D.O.A]])</f>
        <v>5</v>
      </c>
      <c r="H187">
        <f>ROUNDUP(MONTH(Table3__5[[#This Row],[D.O.A]])/3,0)</f>
        <v>2</v>
      </c>
    </row>
    <row r="188" spans="1:8" x14ac:dyDescent="0.45">
      <c r="A188" s="1">
        <v>42880</v>
      </c>
      <c r="B188" s="1">
        <v>42889</v>
      </c>
      <c r="C188">
        <v>9</v>
      </c>
      <c r="D188">
        <v>5</v>
      </c>
      <c r="E188">
        <v>2017</v>
      </c>
      <c r="F188">
        <v>0</v>
      </c>
      <c r="G188">
        <f>WEEKDAY(Table3__5[[#This Row],[D.O.A]])</f>
        <v>5</v>
      </c>
      <c r="H188">
        <f>ROUNDUP(MONTH(Table3__5[[#This Row],[D.O.A]])/3,0)</f>
        <v>2</v>
      </c>
    </row>
    <row r="189" spans="1:8" x14ac:dyDescent="0.45">
      <c r="A189" s="1">
        <v>42880</v>
      </c>
      <c r="B189" s="1">
        <v>42888</v>
      </c>
      <c r="C189">
        <v>8</v>
      </c>
      <c r="D189">
        <v>5</v>
      </c>
      <c r="E189">
        <v>2017</v>
      </c>
      <c r="F189">
        <v>0</v>
      </c>
      <c r="G189">
        <f>WEEKDAY(Table3__5[[#This Row],[D.O.A]])</f>
        <v>5</v>
      </c>
      <c r="H189">
        <f>ROUNDUP(MONTH(Table3__5[[#This Row],[D.O.A]])/3,0)</f>
        <v>2</v>
      </c>
    </row>
    <row r="190" spans="1:8" x14ac:dyDescent="0.45">
      <c r="A190" s="1">
        <v>42880</v>
      </c>
      <c r="B190" s="1">
        <v>42887</v>
      </c>
      <c r="C190">
        <v>7</v>
      </c>
      <c r="D190">
        <v>5</v>
      </c>
      <c r="E190">
        <v>2017</v>
      </c>
      <c r="F190">
        <v>0</v>
      </c>
      <c r="G190">
        <f>WEEKDAY(Table3__5[[#This Row],[D.O.A]])</f>
        <v>5</v>
      </c>
      <c r="H190">
        <f>ROUNDUP(MONTH(Table3__5[[#This Row],[D.O.A]])/3,0)</f>
        <v>2</v>
      </c>
    </row>
    <row r="191" spans="1:8" x14ac:dyDescent="0.45">
      <c r="A191" s="1">
        <v>42880</v>
      </c>
      <c r="B191" s="1">
        <v>42887</v>
      </c>
      <c r="C191">
        <v>7</v>
      </c>
      <c r="D191">
        <v>5</v>
      </c>
      <c r="E191">
        <v>2017</v>
      </c>
      <c r="F191">
        <v>0</v>
      </c>
      <c r="G191">
        <f>WEEKDAY(Table3__5[[#This Row],[D.O.A]])</f>
        <v>5</v>
      </c>
      <c r="H191">
        <f>ROUNDUP(MONTH(Table3__5[[#This Row],[D.O.A]])/3,0)</f>
        <v>2</v>
      </c>
    </row>
    <row r="192" spans="1:8" x14ac:dyDescent="0.45">
      <c r="A192" s="1">
        <v>42880</v>
      </c>
      <c r="B192" s="1">
        <v>42898</v>
      </c>
      <c r="C192">
        <v>18</v>
      </c>
      <c r="D192">
        <v>5</v>
      </c>
      <c r="E192">
        <v>2017</v>
      </c>
      <c r="F192">
        <v>0</v>
      </c>
      <c r="G192">
        <f>WEEKDAY(Table3__5[[#This Row],[D.O.A]])</f>
        <v>5</v>
      </c>
      <c r="H192">
        <f>ROUNDUP(MONTH(Table3__5[[#This Row],[D.O.A]])/3,0)</f>
        <v>2</v>
      </c>
    </row>
    <row r="193" spans="1:8" x14ac:dyDescent="0.45">
      <c r="A193" s="1">
        <v>42880</v>
      </c>
      <c r="B193" s="1">
        <v>42881</v>
      </c>
      <c r="C193">
        <v>1</v>
      </c>
      <c r="D193">
        <v>5</v>
      </c>
      <c r="E193">
        <v>2017</v>
      </c>
      <c r="F193">
        <v>0</v>
      </c>
      <c r="G193">
        <f>WEEKDAY(Table3__5[[#This Row],[D.O.A]])</f>
        <v>5</v>
      </c>
      <c r="H193">
        <f>ROUNDUP(MONTH(Table3__5[[#This Row],[D.O.A]])/3,0)</f>
        <v>2</v>
      </c>
    </row>
    <row r="194" spans="1:8" x14ac:dyDescent="0.45">
      <c r="A194" s="1">
        <v>42880</v>
      </c>
      <c r="B194" s="1">
        <v>42884</v>
      </c>
      <c r="C194">
        <v>4</v>
      </c>
      <c r="D194">
        <v>5</v>
      </c>
      <c r="E194">
        <v>2017</v>
      </c>
      <c r="F194">
        <v>0</v>
      </c>
      <c r="G194">
        <f>WEEKDAY(Table3__5[[#This Row],[D.O.A]])</f>
        <v>5</v>
      </c>
      <c r="H194">
        <f>ROUNDUP(MONTH(Table3__5[[#This Row],[D.O.A]])/3,0)</f>
        <v>2</v>
      </c>
    </row>
    <row r="195" spans="1:8" x14ac:dyDescent="0.45">
      <c r="A195" s="1">
        <v>42881</v>
      </c>
      <c r="B195" s="1">
        <v>42887</v>
      </c>
      <c r="C195">
        <v>6</v>
      </c>
      <c r="D195">
        <v>5</v>
      </c>
      <c r="E195">
        <v>2017</v>
      </c>
      <c r="F195">
        <v>0</v>
      </c>
      <c r="G195">
        <f>WEEKDAY(Table3__5[[#This Row],[D.O.A]])</f>
        <v>6</v>
      </c>
      <c r="H195">
        <f>ROUNDUP(MONTH(Table3__5[[#This Row],[D.O.A]])/3,0)</f>
        <v>2</v>
      </c>
    </row>
    <row r="196" spans="1:8" x14ac:dyDescent="0.45">
      <c r="A196" s="1">
        <v>42881</v>
      </c>
      <c r="B196" s="1">
        <v>42918</v>
      </c>
      <c r="C196">
        <v>37</v>
      </c>
      <c r="D196">
        <v>5</v>
      </c>
      <c r="E196">
        <v>2017</v>
      </c>
      <c r="F196">
        <v>0</v>
      </c>
      <c r="G196">
        <f>WEEKDAY(Table3__5[[#This Row],[D.O.A]])</f>
        <v>6</v>
      </c>
      <c r="H196">
        <f>ROUNDUP(MONTH(Table3__5[[#This Row],[D.O.A]])/3,0)</f>
        <v>2</v>
      </c>
    </row>
    <row r="197" spans="1:8" x14ac:dyDescent="0.45">
      <c r="A197" s="1">
        <v>42881</v>
      </c>
      <c r="B197" s="1">
        <v>42886</v>
      </c>
      <c r="C197">
        <v>5</v>
      </c>
      <c r="D197">
        <v>5</v>
      </c>
      <c r="E197">
        <v>2017</v>
      </c>
      <c r="F197">
        <v>0</v>
      </c>
      <c r="G197">
        <f>WEEKDAY(Table3__5[[#This Row],[D.O.A]])</f>
        <v>6</v>
      </c>
      <c r="H197">
        <f>ROUNDUP(MONTH(Table3__5[[#This Row],[D.O.A]])/3,0)</f>
        <v>2</v>
      </c>
    </row>
    <row r="198" spans="1:8" x14ac:dyDescent="0.45">
      <c r="A198" s="1">
        <v>42881</v>
      </c>
      <c r="B198" s="1">
        <v>42885</v>
      </c>
      <c r="C198">
        <v>4</v>
      </c>
      <c r="D198">
        <v>5</v>
      </c>
      <c r="E198">
        <v>2017</v>
      </c>
      <c r="F198">
        <v>0</v>
      </c>
      <c r="G198">
        <f>WEEKDAY(Table3__5[[#This Row],[D.O.A]])</f>
        <v>6</v>
      </c>
      <c r="H198">
        <f>ROUNDUP(MONTH(Table3__5[[#This Row],[D.O.A]])/3,0)</f>
        <v>2</v>
      </c>
    </row>
    <row r="199" spans="1:8" x14ac:dyDescent="0.45">
      <c r="A199" s="1">
        <v>42881</v>
      </c>
      <c r="B199" s="1">
        <v>42895</v>
      </c>
      <c r="C199">
        <v>14</v>
      </c>
      <c r="D199">
        <v>5</v>
      </c>
      <c r="E199">
        <v>2017</v>
      </c>
      <c r="F199">
        <v>0</v>
      </c>
      <c r="G199">
        <f>WEEKDAY(Table3__5[[#This Row],[D.O.A]])</f>
        <v>6</v>
      </c>
      <c r="H199">
        <f>ROUNDUP(MONTH(Table3__5[[#This Row],[D.O.A]])/3,0)</f>
        <v>2</v>
      </c>
    </row>
    <row r="200" spans="1:8" x14ac:dyDescent="0.45">
      <c r="A200" s="1">
        <v>42881</v>
      </c>
      <c r="B200" s="1">
        <v>42888</v>
      </c>
      <c r="C200">
        <v>7</v>
      </c>
      <c r="D200">
        <v>5</v>
      </c>
      <c r="E200">
        <v>2017</v>
      </c>
      <c r="F200">
        <v>0</v>
      </c>
      <c r="G200">
        <f>WEEKDAY(Table3__5[[#This Row],[D.O.A]])</f>
        <v>6</v>
      </c>
      <c r="H200">
        <f>ROUNDUP(MONTH(Table3__5[[#This Row],[D.O.A]])/3,0)</f>
        <v>2</v>
      </c>
    </row>
    <row r="201" spans="1:8" x14ac:dyDescent="0.45">
      <c r="A201" s="1">
        <v>42881</v>
      </c>
      <c r="B201" s="1">
        <v>42888</v>
      </c>
      <c r="C201">
        <v>7</v>
      </c>
      <c r="D201">
        <v>5</v>
      </c>
      <c r="E201">
        <v>2017</v>
      </c>
      <c r="F201">
        <v>0</v>
      </c>
      <c r="G201">
        <f>WEEKDAY(Table3__5[[#This Row],[D.O.A]])</f>
        <v>6</v>
      </c>
      <c r="H201">
        <f>ROUNDUP(MONTH(Table3__5[[#This Row],[D.O.A]])/3,0)</f>
        <v>2</v>
      </c>
    </row>
    <row r="202" spans="1:8" x14ac:dyDescent="0.45">
      <c r="A202" s="1">
        <v>42882</v>
      </c>
      <c r="B202" s="1">
        <v>42894</v>
      </c>
      <c r="C202">
        <v>12</v>
      </c>
      <c r="D202">
        <v>5</v>
      </c>
      <c r="E202">
        <v>2017</v>
      </c>
      <c r="F202">
        <v>0</v>
      </c>
      <c r="G202">
        <f>WEEKDAY(Table3__5[[#This Row],[D.O.A]])</f>
        <v>7</v>
      </c>
      <c r="H202">
        <f>ROUNDUP(MONTH(Table3__5[[#This Row],[D.O.A]])/3,0)</f>
        <v>2</v>
      </c>
    </row>
    <row r="203" spans="1:8" x14ac:dyDescent="0.45">
      <c r="A203" s="1">
        <v>42882</v>
      </c>
      <c r="B203" s="1">
        <v>42883</v>
      </c>
      <c r="C203">
        <v>1</v>
      </c>
      <c r="D203">
        <v>5</v>
      </c>
      <c r="E203">
        <v>2017</v>
      </c>
      <c r="F203">
        <v>0</v>
      </c>
      <c r="G203">
        <f>WEEKDAY(Table3__5[[#This Row],[D.O.A]])</f>
        <v>7</v>
      </c>
      <c r="H203">
        <f>ROUNDUP(MONTH(Table3__5[[#This Row],[D.O.A]])/3,0)</f>
        <v>2</v>
      </c>
    </row>
    <row r="204" spans="1:8" x14ac:dyDescent="0.45">
      <c r="A204" s="1">
        <v>42882</v>
      </c>
      <c r="B204" s="1">
        <v>42895</v>
      </c>
      <c r="C204">
        <v>13</v>
      </c>
      <c r="D204">
        <v>5</v>
      </c>
      <c r="E204">
        <v>2017</v>
      </c>
      <c r="F204">
        <v>0</v>
      </c>
      <c r="G204">
        <f>WEEKDAY(Table3__5[[#This Row],[D.O.A]])</f>
        <v>7</v>
      </c>
      <c r="H204">
        <f>ROUNDUP(MONTH(Table3__5[[#This Row],[D.O.A]])/3,0)</f>
        <v>2</v>
      </c>
    </row>
    <row r="205" spans="1:8" x14ac:dyDescent="0.45">
      <c r="A205" s="1">
        <v>42882</v>
      </c>
      <c r="B205" s="1">
        <v>42899</v>
      </c>
      <c r="C205">
        <v>17</v>
      </c>
      <c r="D205">
        <v>5</v>
      </c>
      <c r="E205">
        <v>2017</v>
      </c>
      <c r="F205">
        <v>0</v>
      </c>
      <c r="G205">
        <f>WEEKDAY(Table3__5[[#This Row],[D.O.A]])</f>
        <v>7</v>
      </c>
      <c r="H205">
        <f>ROUNDUP(MONTH(Table3__5[[#This Row],[D.O.A]])/3,0)</f>
        <v>2</v>
      </c>
    </row>
    <row r="206" spans="1:8" x14ac:dyDescent="0.45">
      <c r="A206" s="1">
        <v>42883</v>
      </c>
      <c r="B206" s="1">
        <v>42892</v>
      </c>
      <c r="C206">
        <v>9</v>
      </c>
      <c r="D206">
        <v>5</v>
      </c>
      <c r="E206">
        <v>2017</v>
      </c>
      <c r="F206">
        <v>0</v>
      </c>
      <c r="G206">
        <f>WEEKDAY(Table3__5[[#This Row],[D.O.A]])</f>
        <v>1</v>
      </c>
      <c r="H206">
        <f>ROUNDUP(MONTH(Table3__5[[#This Row],[D.O.A]])/3,0)</f>
        <v>2</v>
      </c>
    </row>
    <row r="207" spans="1:8" x14ac:dyDescent="0.45">
      <c r="A207" s="1">
        <v>42883</v>
      </c>
      <c r="B207" s="1">
        <v>42886</v>
      </c>
      <c r="C207">
        <v>3</v>
      </c>
      <c r="D207">
        <v>5</v>
      </c>
      <c r="E207">
        <v>2017</v>
      </c>
      <c r="F207">
        <v>0</v>
      </c>
      <c r="G207">
        <f>WEEKDAY(Table3__5[[#This Row],[D.O.A]])</f>
        <v>1</v>
      </c>
      <c r="H207">
        <f>ROUNDUP(MONTH(Table3__5[[#This Row],[D.O.A]])/3,0)</f>
        <v>2</v>
      </c>
    </row>
    <row r="208" spans="1:8" x14ac:dyDescent="0.45">
      <c r="A208" s="1">
        <v>42883</v>
      </c>
      <c r="B208" s="1">
        <v>42888</v>
      </c>
      <c r="C208">
        <v>5</v>
      </c>
      <c r="D208">
        <v>5</v>
      </c>
      <c r="E208">
        <v>2017</v>
      </c>
      <c r="F208">
        <v>0</v>
      </c>
      <c r="G208">
        <f>WEEKDAY(Table3__5[[#This Row],[D.O.A]])</f>
        <v>1</v>
      </c>
      <c r="H208">
        <f>ROUNDUP(MONTH(Table3__5[[#This Row],[D.O.A]])/3,0)</f>
        <v>2</v>
      </c>
    </row>
    <row r="209" spans="1:8" x14ac:dyDescent="0.45">
      <c r="A209" s="1">
        <v>42883</v>
      </c>
      <c r="B209" s="1">
        <v>42883</v>
      </c>
      <c r="C209">
        <v>0</v>
      </c>
      <c r="D209">
        <v>5</v>
      </c>
      <c r="E209">
        <v>2017</v>
      </c>
      <c r="F209">
        <v>0</v>
      </c>
      <c r="G209">
        <f>WEEKDAY(Table3__5[[#This Row],[D.O.A]])</f>
        <v>1</v>
      </c>
      <c r="H209">
        <f>ROUNDUP(MONTH(Table3__5[[#This Row],[D.O.A]])/3,0)</f>
        <v>2</v>
      </c>
    </row>
    <row r="210" spans="1:8" x14ac:dyDescent="0.45">
      <c r="A210" s="1">
        <v>42883</v>
      </c>
      <c r="B210" s="1">
        <v>42899</v>
      </c>
      <c r="C210">
        <v>16</v>
      </c>
      <c r="D210">
        <v>5</v>
      </c>
      <c r="E210">
        <v>2017</v>
      </c>
      <c r="F210">
        <v>0</v>
      </c>
      <c r="G210">
        <f>WEEKDAY(Table3__5[[#This Row],[D.O.A]])</f>
        <v>1</v>
      </c>
      <c r="H210">
        <f>ROUNDUP(MONTH(Table3__5[[#This Row],[D.O.A]])/3,0)</f>
        <v>2</v>
      </c>
    </row>
    <row r="211" spans="1:8" x14ac:dyDescent="0.45">
      <c r="A211" s="1">
        <v>42883</v>
      </c>
      <c r="B211" s="1">
        <v>42890</v>
      </c>
      <c r="C211">
        <v>7</v>
      </c>
      <c r="D211">
        <v>5</v>
      </c>
      <c r="E211">
        <v>2017</v>
      </c>
      <c r="F211">
        <v>0</v>
      </c>
      <c r="G211">
        <f>WEEKDAY(Table3__5[[#This Row],[D.O.A]])</f>
        <v>1</v>
      </c>
      <c r="H211">
        <f>ROUNDUP(MONTH(Table3__5[[#This Row],[D.O.A]])/3,0)</f>
        <v>2</v>
      </c>
    </row>
    <row r="212" spans="1:8" x14ac:dyDescent="0.45">
      <c r="A212" s="1">
        <v>42883</v>
      </c>
      <c r="B212" s="1">
        <v>42884</v>
      </c>
      <c r="C212">
        <v>1</v>
      </c>
      <c r="D212">
        <v>5</v>
      </c>
      <c r="E212">
        <v>2017</v>
      </c>
      <c r="F212">
        <v>0</v>
      </c>
      <c r="G212">
        <f>WEEKDAY(Table3__5[[#This Row],[D.O.A]])</f>
        <v>1</v>
      </c>
      <c r="H212">
        <f>ROUNDUP(MONTH(Table3__5[[#This Row],[D.O.A]])/3,0)</f>
        <v>2</v>
      </c>
    </row>
    <row r="213" spans="1:8" x14ac:dyDescent="0.45">
      <c r="A213" s="1">
        <v>42883</v>
      </c>
      <c r="B213" s="1">
        <v>42891</v>
      </c>
      <c r="C213">
        <v>8</v>
      </c>
      <c r="D213">
        <v>5</v>
      </c>
      <c r="E213">
        <v>2017</v>
      </c>
      <c r="F213">
        <v>0</v>
      </c>
      <c r="G213">
        <f>WEEKDAY(Table3__5[[#This Row],[D.O.A]])</f>
        <v>1</v>
      </c>
      <c r="H213">
        <f>ROUNDUP(MONTH(Table3__5[[#This Row],[D.O.A]])/3,0)</f>
        <v>2</v>
      </c>
    </row>
    <row r="214" spans="1:8" x14ac:dyDescent="0.45">
      <c r="A214" s="1">
        <v>42883</v>
      </c>
      <c r="B214" s="1">
        <v>42887</v>
      </c>
      <c r="C214">
        <v>4</v>
      </c>
      <c r="D214">
        <v>5</v>
      </c>
      <c r="E214">
        <v>2017</v>
      </c>
      <c r="F214">
        <v>0</v>
      </c>
      <c r="G214">
        <f>WEEKDAY(Table3__5[[#This Row],[D.O.A]])</f>
        <v>1</v>
      </c>
      <c r="H214">
        <f>ROUNDUP(MONTH(Table3__5[[#This Row],[D.O.A]])/3,0)</f>
        <v>2</v>
      </c>
    </row>
    <row r="215" spans="1:8" x14ac:dyDescent="0.45">
      <c r="A215" s="1">
        <v>42883</v>
      </c>
      <c r="B215" s="1">
        <v>42885</v>
      </c>
      <c r="C215">
        <v>2</v>
      </c>
      <c r="D215">
        <v>5</v>
      </c>
      <c r="E215">
        <v>2017</v>
      </c>
      <c r="F215">
        <v>0</v>
      </c>
      <c r="G215">
        <f>WEEKDAY(Table3__5[[#This Row],[D.O.A]])</f>
        <v>1</v>
      </c>
      <c r="H215">
        <f>ROUNDUP(MONTH(Table3__5[[#This Row],[D.O.A]])/3,0)</f>
        <v>2</v>
      </c>
    </row>
    <row r="216" spans="1:8" x14ac:dyDescent="0.45">
      <c r="A216" s="1">
        <v>42884</v>
      </c>
      <c r="B216" s="1">
        <v>42894</v>
      </c>
      <c r="C216">
        <v>10</v>
      </c>
      <c r="D216">
        <v>5</v>
      </c>
      <c r="E216">
        <v>2017</v>
      </c>
      <c r="F216">
        <v>0</v>
      </c>
      <c r="G216">
        <f>WEEKDAY(Table3__5[[#This Row],[D.O.A]])</f>
        <v>2</v>
      </c>
      <c r="H216">
        <f>ROUNDUP(MONTH(Table3__5[[#This Row],[D.O.A]])/3,0)</f>
        <v>2</v>
      </c>
    </row>
    <row r="217" spans="1:8" x14ac:dyDescent="0.45">
      <c r="A217" s="1">
        <v>42884</v>
      </c>
      <c r="B217" s="1">
        <v>42890</v>
      </c>
      <c r="C217">
        <v>6</v>
      </c>
      <c r="D217">
        <v>5</v>
      </c>
      <c r="E217">
        <v>2017</v>
      </c>
      <c r="F217">
        <v>0</v>
      </c>
      <c r="G217">
        <f>WEEKDAY(Table3__5[[#This Row],[D.O.A]])</f>
        <v>2</v>
      </c>
      <c r="H217">
        <f>ROUNDUP(MONTH(Table3__5[[#This Row],[D.O.A]])/3,0)</f>
        <v>2</v>
      </c>
    </row>
    <row r="218" spans="1:8" x14ac:dyDescent="0.45">
      <c r="A218" s="1">
        <v>42884</v>
      </c>
      <c r="B218" s="1">
        <v>42888</v>
      </c>
      <c r="C218">
        <v>4</v>
      </c>
      <c r="D218">
        <v>5</v>
      </c>
      <c r="E218">
        <v>2017</v>
      </c>
      <c r="F218">
        <v>0</v>
      </c>
      <c r="G218">
        <f>WEEKDAY(Table3__5[[#This Row],[D.O.A]])</f>
        <v>2</v>
      </c>
      <c r="H218">
        <f>ROUNDUP(MONTH(Table3__5[[#This Row],[D.O.A]])/3,0)</f>
        <v>2</v>
      </c>
    </row>
    <row r="219" spans="1:8" x14ac:dyDescent="0.45">
      <c r="A219" s="1">
        <v>42884</v>
      </c>
      <c r="B219" s="1">
        <v>42901</v>
      </c>
      <c r="C219">
        <v>17</v>
      </c>
      <c r="D219">
        <v>5</v>
      </c>
      <c r="E219">
        <v>2017</v>
      </c>
      <c r="F219">
        <v>0</v>
      </c>
      <c r="G219">
        <f>WEEKDAY(Table3__5[[#This Row],[D.O.A]])</f>
        <v>2</v>
      </c>
      <c r="H219">
        <f>ROUNDUP(MONTH(Table3__5[[#This Row],[D.O.A]])/3,0)</f>
        <v>2</v>
      </c>
    </row>
    <row r="220" spans="1:8" x14ac:dyDescent="0.45">
      <c r="A220" s="1">
        <v>42884</v>
      </c>
      <c r="B220" s="1">
        <v>42890</v>
      </c>
      <c r="C220">
        <v>6</v>
      </c>
      <c r="D220">
        <v>5</v>
      </c>
      <c r="E220">
        <v>2017</v>
      </c>
      <c r="F220">
        <v>0</v>
      </c>
      <c r="G220">
        <f>WEEKDAY(Table3__5[[#This Row],[D.O.A]])</f>
        <v>2</v>
      </c>
      <c r="H220">
        <f>ROUNDUP(MONTH(Table3__5[[#This Row],[D.O.A]])/3,0)</f>
        <v>2</v>
      </c>
    </row>
    <row r="221" spans="1:8" x14ac:dyDescent="0.45">
      <c r="A221" s="1">
        <v>42885</v>
      </c>
      <c r="B221" s="1">
        <v>42891</v>
      </c>
      <c r="C221">
        <v>6</v>
      </c>
      <c r="D221">
        <v>5</v>
      </c>
      <c r="E221">
        <v>2017</v>
      </c>
      <c r="F221">
        <v>0</v>
      </c>
      <c r="G221">
        <f>WEEKDAY(Table3__5[[#This Row],[D.O.A]])</f>
        <v>3</v>
      </c>
      <c r="H221">
        <f>ROUNDUP(MONTH(Table3__5[[#This Row],[D.O.A]])/3,0)</f>
        <v>2</v>
      </c>
    </row>
    <row r="222" spans="1:8" x14ac:dyDescent="0.45">
      <c r="A222" s="1">
        <v>42885</v>
      </c>
      <c r="B222" s="1">
        <v>42890</v>
      </c>
      <c r="C222">
        <v>5</v>
      </c>
      <c r="D222">
        <v>5</v>
      </c>
      <c r="E222">
        <v>2017</v>
      </c>
      <c r="F222">
        <v>0</v>
      </c>
      <c r="G222">
        <f>WEEKDAY(Table3__5[[#This Row],[D.O.A]])</f>
        <v>3</v>
      </c>
      <c r="H222">
        <f>ROUNDUP(MONTH(Table3__5[[#This Row],[D.O.A]])/3,0)</f>
        <v>2</v>
      </c>
    </row>
    <row r="223" spans="1:8" x14ac:dyDescent="0.45">
      <c r="A223" s="1">
        <v>42885</v>
      </c>
      <c r="B223" s="1">
        <v>42898</v>
      </c>
      <c r="C223">
        <v>13</v>
      </c>
      <c r="D223">
        <v>5</v>
      </c>
      <c r="E223">
        <v>2017</v>
      </c>
      <c r="F223">
        <v>0</v>
      </c>
      <c r="G223">
        <f>WEEKDAY(Table3__5[[#This Row],[D.O.A]])</f>
        <v>3</v>
      </c>
      <c r="H223">
        <f>ROUNDUP(MONTH(Table3__5[[#This Row],[D.O.A]])/3,0)</f>
        <v>2</v>
      </c>
    </row>
    <row r="224" spans="1:8" x14ac:dyDescent="0.45">
      <c r="A224" s="1">
        <v>42885</v>
      </c>
      <c r="B224" s="1">
        <v>42894</v>
      </c>
      <c r="C224">
        <v>9</v>
      </c>
      <c r="D224">
        <v>5</v>
      </c>
      <c r="E224">
        <v>2017</v>
      </c>
      <c r="F224">
        <v>0</v>
      </c>
      <c r="G224">
        <f>WEEKDAY(Table3__5[[#This Row],[D.O.A]])</f>
        <v>3</v>
      </c>
      <c r="H224">
        <f>ROUNDUP(MONTH(Table3__5[[#This Row],[D.O.A]])/3,0)</f>
        <v>2</v>
      </c>
    </row>
    <row r="225" spans="1:8" x14ac:dyDescent="0.45">
      <c r="A225" s="1">
        <v>42885</v>
      </c>
      <c r="B225" s="1">
        <v>42891</v>
      </c>
      <c r="C225">
        <v>6</v>
      </c>
      <c r="D225">
        <v>5</v>
      </c>
      <c r="E225">
        <v>2017</v>
      </c>
      <c r="F225">
        <v>0</v>
      </c>
      <c r="G225">
        <f>WEEKDAY(Table3__5[[#This Row],[D.O.A]])</f>
        <v>3</v>
      </c>
      <c r="H225">
        <f>ROUNDUP(MONTH(Table3__5[[#This Row],[D.O.A]])/3,0)</f>
        <v>2</v>
      </c>
    </row>
    <row r="226" spans="1:8" x14ac:dyDescent="0.45">
      <c r="A226" s="1">
        <v>42885</v>
      </c>
      <c r="B226" s="1">
        <v>42888</v>
      </c>
      <c r="C226">
        <v>3</v>
      </c>
      <c r="D226">
        <v>5</v>
      </c>
      <c r="E226">
        <v>2017</v>
      </c>
      <c r="F226">
        <v>0</v>
      </c>
      <c r="G226">
        <f>WEEKDAY(Table3__5[[#This Row],[D.O.A]])</f>
        <v>3</v>
      </c>
      <c r="H226">
        <f>ROUNDUP(MONTH(Table3__5[[#This Row],[D.O.A]])/3,0)</f>
        <v>2</v>
      </c>
    </row>
    <row r="227" spans="1:8" x14ac:dyDescent="0.45">
      <c r="A227" s="1">
        <v>42885</v>
      </c>
      <c r="B227" s="1">
        <v>42888</v>
      </c>
      <c r="C227">
        <v>3</v>
      </c>
      <c r="D227">
        <v>5</v>
      </c>
      <c r="E227">
        <v>2017</v>
      </c>
      <c r="F227">
        <v>0</v>
      </c>
      <c r="G227">
        <f>WEEKDAY(Table3__5[[#This Row],[D.O.A]])</f>
        <v>3</v>
      </c>
      <c r="H227">
        <f>ROUNDUP(MONTH(Table3__5[[#This Row],[D.O.A]])/3,0)</f>
        <v>2</v>
      </c>
    </row>
    <row r="228" spans="1:8" x14ac:dyDescent="0.45">
      <c r="A228" s="1">
        <v>42886</v>
      </c>
      <c r="B228" s="1">
        <v>42887</v>
      </c>
      <c r="C228">
        <v>1</v>
      </c>
      <c r="D228">
        <v>5</v>
      </c>
      <c r="E228">
        <v>2017</v>
      </c>
      <c r="F228">
        <v>0</v>
      </c>
      <c r="G228">
        <f>WEEKDAY(Table3__5[[#This Row],[D.O.A]])</f>
        <v>4</v>
      </c>
      <c r="H228">
        <f>ROUNDUP(MONTH(Table3__5[[#This Row],[D.O.A]])/3,0)</f>
        <v>2</v>
      </c>
    </row>
    <row r="229" spans="1:8" x14ac:dyDescent="0.45">
      <c r="A229" s="1">
        <v>42886</v>
      </c>
      <c r="B229" s="1">
        <v>42888</v>
      </c>
      <c r="C229">
        <v>2</v>
      </c>
      <c r="D229">
        <v>5</v>
      </c>
      <c r="E229">
        <v>2017</v>
      </c>
      <c r="F229">
        <v>0</v>
      </c>
      <c r="G229">
        <f>WEEKDAY(Table3__5[[#This Row],[D.O.A]])</f>
        <v>4</v>
      </c>
      <c r="H229">
        <f>ROUNDUP(MONTH(Table3__5[[#This Row],[D.O.A]])/3,0)</f>
        <v>2</v>
      </c>
    </row>
    <row r="230" spans="1:8" x14ac:dyDescent="0.45">
      <c r="A230" s="1">
        <v>42887</v>
      </c>
      <c r="B230" s="1">
        <v>42894</v>
      </c>
      <c r="C230">
        <v>7</v>
      </c>
      <c r="D230">
        <v>6</v>
      </c>
      <c r="E230">
        <v>2017</v>
      </c>
      <c r="F230">
        <v>0</v>
      </c>
      <c r="G230">
        <f>WEEKDAY(Table3__5[[#This Row],[D.O.A]])</f>
        <v>5</v>
      </c>
      <c r="H230">
        <f>ROUNDUP(MONTH(Table3__5[[#This Row],[D.O.A]])/3,0)</f>
        <v>2</v>
      </c>
    </row>
    <row r="231" spans="1:8" x14ac:dyDescent="0.45">
      <c r="A231" s="1">
        <v>42887</v>
      </c>
      <c r="B231" s="1">
        <v>42892</v>
      </c>
      <c r="C231">
        <v>5</v>
      </c>
      <c r="D231">
        <v>6</v>
      </c>
      <c r="E231">
        <v>2017</v>
      </c>
      <c r="F231">
        <v>0</v>
      </c>
      <c r="G231">
        <f>WEEKDAY(Table3__5[[#This Row],[D.O.A]])</f>
        <v>5</v>
      </c>
      <c r="H231">
        <f>ROUNDUP(MONTH(Table3__5[[#This Row],[D.O.A]])/3,0)</f>
        <v>2</v>
      </c>
    </row>
    <row r="232" spans="1:8" x14ac:dyDescent="0.45">
      <c r="A232" s="1">
        <v>42887</v>
      </c>
      <c r="B232" s="1">
        <v>42899</v>
      </c>
      <c r="C232">
        <v>12</v>
      </c>
      <c r="D232">
        <v>6</v>
      </c>
      <c r="E232">
        <v>2017</v>
      </c>
      <c r="F232">
        <v>0</v>
      </c>
      <c r="G232">
        <f>WEEKDAY(Table3__5[[#This Row],[D.O.A]])</f>
        <v>5</v>
      </c>
      <c r="H232">
        <f>ROUNDUP(MONTH(Table3__5[[#This Row],[D.O.A]])/3,0)</f>
        <v>2</v>
      </c>
    </row>
    <row r="233" spans="1:8" x14ac:dyDescent="0.45">
      <c r="A233" s="1">
        <v>42887</v>
      </c>
      <c r="B233" s="1">
        <v>42896</v>
      </c>
      <c r="C233">
        <v>9</v>
      </c>
      <c r="D233">
        <v>6</v>
      </c>
      <c r="E233">
        <v>2017</v>
      </c>
      <c r="F233">
        <v>0</v>
      </c>
      <c r="G233">
        <f>WEEKDAY(Table3__5[[#This Row],[D.O.A]])</f>
        <v>5</v>
      </c>
      <c r="H233">
        <f>ROUNDUP(MONTH(Table3__5[[#This Row],[D.O.A]])/3,0)</f>
        <v>2</v>
      </c>
    </row>
    <row r="234" spans="1:8" x14ac:dyDescent="0.45">
      <c r="A234" s="1">
        <v>42887</v>
      </c>
      <c r="B234" s="1">
        <v>42891</v>
      </c>
      <c r="C234">
        <v>4</v>
      </c>
      <c r="D234">
        <v>6</v>
      </c>
      <c r="E234">
        <v>2017</v>
      </c>
      <c r="F234">
        <v>0</v>
      </c>
      <c r="G234">
        <f>WEEKDAY(Table3__5[[#This Row],[D.O.A]])</f>
        <v>5</v>
      </c>
      <c r="H234">
        <f>ROUNDUP(MONTH(Table3__5[[#This Row],[D.O.A]])/3,0)</f>
        <v>2</v>
      </c>
    </row>
    <row r="235" spans="1:8" x14ac:dyDescent="0.45">
      <c r="A235" s="1">
        <v>42887</v>
      </c>
      <c r="B235" s="1">
        <v>42902</v>
      </c>
      <c r="C235">
        <v>15</v>
      </c>
      <c r="D235">
        <v>6</v>
      </c>
      <c r="E235">
        <v>2017</v>
      </c>
      <c r="F235">
        <v>0</v>
      </c>
      <c r="G235">
        <f>WEEKDAY(Table3__5[[#This Row],[D.O.A]])</f>
        <v>5</v>
      </c>
      <c r="H235">
        <f>ROUNDUP(MONTH(Table3__5[[#This Row],[D.O.A]])/3,0)</f>
        <v>2</v>
      </c>
    </row>
    <row r="236" spans="1:8" x14ac:dyDescent="0.45">
      <c r="A236" s="1">
        <v>42887</v>
      </c>
      <c r="B236" s="1">
        <v>42889</v>
      </c>
      <c r="C236">
        <v>2</v>
      </c>
      <c r="D236">
        <v>6</v>
      </c>
      <c r="E236">
        <v>2017</v>
      </c>
      <c r="F236">
        <v>0</v>
      </c>
      <c r="G236">
        <f>WEEKDAY(Table3__5[[#This Row],[D.O.A]])</f>
        <v>5</v>
      </c>
      <c r="H236">
        <f>ROUNDUP(MONTH(Table3__5[[#This Row],[D.O.A]])/3,0)</f>
        <v>2</v>
      </c>
    </row>
    <row r="237" spans="1:8" x14ac:dyDescent="0.45">
      <c r="A237" s="1">
        <v>42888</v>
      </c>
      <c r="B237" s="1">
        <v>42889</v>
      </c>
      <c r="C237">
        <v>1</v>
      </c>
      <c r="D237">
        <v>6</v>
      </c>
      <c r="E237">
        <v>2017</v>
      </c>
      <c r="F237">
        <v>0</v>
      </c>
      <c r="G237">
        <f>WEEKDAY(Table3__5[[#This Row],[D.O.A]])</f>
        <v>6</v>
      </c>
      <c r="H237">
        <f>ROUNDUP(MONTH(Table3__5[[#This Row],[D.O.A]])/3,0)</f>
        <v>2</v>
      </c>
    </row>
    <row r="238" spans="1:8" x14ac:dyDescent="0.45">
      <c r="A238" s="1">
        <v>42888</v>
      </c>
      <c r="B238" s="1">
        <v>42894</v>
      </c>
      <c r="C238">
        <v>6</v>
      </c>
      <c r="D238">
        <v>6</v>
      </c>
      <c r="E238">
        <v>2017</v>
      </c>
      <c r="F238">
        <v>0</v>
      </c>
      <c r="G238">
        <f>WEEKDAY(Table3__5[[#This Row],[D.O.A]])</f>
        <v>6</v>
      </c>
      <c r="H238">
        <f>ROUNDUP(MONTH(Table3__5[[#This Row],[D.O.A]])/3,0)</f>
        <v>2</v>
      </c>
    </row>
    <row r="239" spans="1:8" x14ac:dyDescent="0.45">
      <c r="A239" s="1">
        <v>42888</v>
      </c>
      <c r="B239" s="1">
        <v>42895</v>
      </c>
      <c r="C239">
        <v>7</v>
      </c>
      <c r="D239">
        <v>6</v>
      </c>
      <c r="E239">
        <v>2017</v>
      </c>
      <c r="F239">
        <v>0</v>
      </c>
      <c r="G239">
        <f>WEEKDAY(Table3__5[[#This Row],[D.O.A]])</f>
        <v>6</v>
      </c>
      <c r="H239">
        <f>ROUNDUP(MONTH(Table3__5[[#This Row],[D.O.A]])/3,0)</f>
        <v>2</v>
      </c>
    </row>
    <row r="240" spans="1:8" x14ac:dyDescent="0.45">
      <c r="A240" s="1">
        <v>42888</v>
      </c>
      <c r="B240" s="1">
        <v>42893</v>
      </c>
      <c r="C240">
        <v>5</v>
      </c>
      <c r="D240">
        <v>6</v>
      </c>
      <c r="E240">
        <v>2017</v>
      </c>
      <c r="F240">
        <v>0</v>
      </c>
      <c r="G240">
        <f>WEEKDAY(Table3__5[[#This Row],[D.O.A]])</f>
        <v>6</v>
      </c>
      <c r="H240">
        <f>ROUNDUP(MONTH(Table3__5[[#This Row],[D.O.A]])/3,0)</f>
        <v>2</v>
      </c>
    </row>
    <row r="241" spans="1:8" x14ac:dyDescent="0.45">
      <c r="A241" s="1">
        <v>42888</v>
      </c>
      <c r="B241" s="1">
        <v>42891</v>
      </c>
      <c r="C241">
        <v>3</v>
      </c>
      <c r="D241">
        <v>6</v>
      </c>
      <c r="E241">
        <v>2017</v>
      </c>
      <c r="F241">
        <v>0</v>
      </c>
      <c r="G241">
        <f>WEEKDAY(Table3__5[[#This Row],[D.O.A]])</f>
        <v>6</v>
      </c>
      <c r="H241">
        <f>ROUNDUP(MONTH(Table3__5[[#This Row],[D.O.A]])/3,0)</f>
        <v>2</v>
      </c>
    </row>
    <row r="242" spans="1:8" x14ac:dyDescent="0.45">
      <c r="A242" s="1">
        <v>42888</v>
      </c>
      <c r="B242" s="1">
        <v>42890</v>
      </c>
      <c r="C242">
        <v>2</v>
      </c>
      <c r="D242">
        <v>6</v>
      </c>
      <c r="E242">
        <v>2017</v>
      </c>
      <c r="F242">
        <v>0</v>
      </c>
      <c r="G242">
        <f>WEEKDAY(Table3__5[[#This Row],[D.O.A]])</f>
        <v>6</v>
      </c>
      <c r="H242">
        <f>ROUNDUP(MONTH(Table3__5[[#This Row],[D.O.A]])/3,0)</f>
        <v>2</v>
      </c>
    </row>
    <row r="243" spans="1:8" x14ac:dyDescent="0.45">
      <c r="A243" s="1">
        <v>42888</v>
      </c>
      <c r="B243" s="1">
        <v>42891</v>
      </c>
      <c r="C243">
        <v>3</v>
      </c>
      <c r="D243">
        <v>6</v>
      </c>
      <c r="E243">
        <v>2017</v>
      </c>
      <c r="F243">
        <v>0</v>
      </c>
      <c r="G243">
        <f>WEEKDAY(Table3__5[[#This Row],[D.O.A]])</f>
        <v>6</v>
      </c>
      <c r="H243">
        <f>ROUNDUP(MONTH(Table3__5[[#This Row],[D.O.A]])/3,0)</f>
        <v>2</v>
      </c>
    </row>
    <row r="244" spans="1:8" x14ac:dyDescent="0.45">
      <c r="A244" s="1">
        <v>42888</v>
      </c>
      <c r="B244" s="1">
        <v>42892</v>
      </c>
      <c r="C244">
        <v>4</v>
      </c>
      <c r="D244">
        <v>6</v>
      </c>
      <c r="E244">
        <v>2017</v>
      </c>
      <c r="F244">
        <v>0</v>
      </c>
      <c r="G244">
        <f>WEEKDAY(Table3__5[[#This Row],[D.O.A]])</f>
        <v>6</v>
      </c>
      <c r="H244">
        <f>ROUNDUP(MONTH(Table3__5[[#This Row],[D.O.A]])/3,0)</f>
        <v>2</v>
      </c>
    </row>
    <row r="245" spans="1:8" x14ac:dyDescent="0.45">
      <c r="A245" s="1">
        <v>42889</v>
      </c>
      <c r="B245" s="1">
        <v>42895</v>
      </c>
      <c r="C245">
        <v>6</v>
      </c>
      <c r="D245">
        <v>6</v>
      </c>
      <c r="E245">
        <v>2017</v>
      </c>
      <c r="F245">
        <v>0</v>
      </c>
      <c r="G245">
        <f>WEEKDAY(Table3__5[[#This Row],[D.O.A]])</f>
        <v>7</v>
      </c>
      <c r="H245">
        <f>ROUNDUP(MONTH(Table3__5[[#This Row],[D.O.A]])/3,0)</f>
        <v>2</v>
      </c>
    </row>
    <row r="246" spans="1:8" x14ac:dyDescent="0.45">
      <c r="A246" s="1">
        <v>42889</v>
      </c>
      <c r="B246" s="1">
        <v>42897</v>
      </c>
      <c r="C246">
        <v>8</v>
      </c>
      <c r="D246">
        <v>6</v>
      </c>
      <c r="E246">
        <v>2017</v>
      </c>
      <c r="F246">
        <v>0</v>
      </c>
      <c r="G246">
        <f>WEEKDAY(Table3__5[[#This Row],[D.O.A]])</f>
        <v>7</v>
      </c>
      <c r="H246">
        <f>ROUNDUP(MONTH(Table3__5[[#This Row],[D.O.A]])/3,0)</f>
        <v>2</v>
      </c>
    </row>
    <row r="247" spans="1:8" x14ac:dyDescent="0.45">
      <c r="A247" s="1">
        <v>42889</v>
      </c>
      <c r="B247" s="1">
        <v>42897</v>
      </c>
      <c r="C247">
        <v>8</v>
      </c>
      <c r="D247">
        <v>6</v>
      </c>
      <c r="E247">
        <v>2017</v>
      </c>
      <c r="F247">
        <v>0</v>
      </c>
      <c r="G247">
        <f>WEEKDAY(Table3__5[[#This Row],[D.O.A]])</f>
        <v>7</v>
      </c>
      <c r="H247">
        <f>ROUNDUP(MONTH(Table3__5[[#This Row],[D.O.A]])/3,0)</f>
        <v>2</v>
      </c>
    </row>
    <row r="248" spans="1:8" x14ac:dyDescent="0.45">
      <c r="A248" s="1">
        <v>42889</v>
      </c>
      <c r="B248" s="1">
        <v>42891</v>
      </c>
      <c r="C248">
        <v>2</v>
      </c>
      <c r="D248">
        <v>6</v>
      </c>
      <c r="E248">
        <v>2017</v>
      </c>
      <c r="F248">
        <v>0</v>
      </c>
      <c r="G248">
        <f>WEEKDAY(Table3__5[[#This Row],[D.O.A]])</f>
        <v>7</v>
      </c>
      <c r="H248">
        <f>ROUNDUP(MONTH(Table3__5[[#This Row],[D.O.A]])/3,0)</f>
        <v>2</v>
      </c>
    </row>
    <row r="249" spans="1:8" x14ac:dyDescent="0.45">
      <c r="A249" s="1">
        <v>42889</v>
      </c>
      <c r="B249" s="1">
        <v>42900</v>
      </c>
      <c r="C249">
        <v>11</v>
      </c>
      <c r="D249">
        <v>6</v>
      </c>
      <c r="E249">
        <v>2017</v>
      </c>
      <c r="F249">
        <v>0</v>
      </c>
      <c r="G249">
        <f>WEEKDAY(Table3__5[[#This Row],[D.O.A]])</f>
        <v>7</v>
      </c>
      <c r="H249">
        <f>ROUNDUP(MONTH(Table3__5[[#This Row],[D.O.A]])/3,0)</f>
        <v>2</v>
      </c>
    </row>
    <row r="250" spans="1:8" x14ac:dyDescent="0.45">
      <c r="A250" s="1">
        <v>42889</v>
      </c>
      <c r="B250" s="1">
        <v>42892</v>
      </c>
      <c r="C250">
        <v>3</v>
      </c>
      <c r="D250">
        <v>6</v>
      </c>
      <c r="E250">
        <v>2017</v>
      </c>
      <c r="F250">
        <v>0</v>
      </c>
      <c r="G250">
        <f>WEEKDAY(Table3__5[[#This Row],[D.O.A]])</f>
        <v>7</v>
      </c>
      <c r="H250">
        <f>ROUNDUP(MONTH(Table3__5[[#This Row],[D.O.A]])/3,0)</f>
        <v>2</v>
      </c>
    </row>
    <row r="251" spans="1:8" x14ac:dyDescent="0.45">
      <c r="A251" s="1">
        <v>42889</v>
      </c>
      <c r="B251" s="1">
        <v>42899</v>
      </c>
      <c r="C251">
        <v>10</v>
      </c>
      <c r="D251">
        <v>6</v>
      </c>
      <c r="E251">
        <v>2017</v>
      </c>
      <c r="F251">
        <v>0</v>
      </c>
      <c r="G251">
        <f>WEEKDAY(Table3__5[[#This Row],[D.O.A]])</f>
        <v>7</v>
      </c>
      <c r="H251">
        <f>ROUNDUP(MONTH(Table3__5[[#This Row],[D.O.A]])/3,0)</f>
        <v>2</v>
      </c>
    </row>
    <row r="252" spans="1:8" x14ac:dyDescent="0.45">
      <c r="A252" s="1">
        <v>42889</v>
      </c>
      <c r="B252" s="1">
        <v>42896</v>
      </c>
      <c r="C252">
        <v>7</v>
      </c>
      <c r="D252">
        <v>6</v>
      </c>
      <c r="E252">
        <v>2017</v>
      </c>
      <c r="F252">
        <v>0</v>
      </c>
      <c r="G252">
        <f>WEEKDAY(Table3__5[[#This Row],[D.O.A]])</f>
        <v>7</v>
      </c>
      <c r="H252">
        <f>ROUNDUP(MONTH(Table3__5[[#This Row],[D.O.A]])/3,0)</f>
        <v>2</v>
      </c>
    </row>
    <row r="253" spans="1:8" x14ac:dyDescent="0.45">
      <c r="A253" s="1">
        <v>42889</v>
      </c>
      <c r="B253" s="1">
        <v>42897</v>
      </c>
      <c r="C253">
        <v>8</v>
      </c>
      <c r="D253">
        <v>6</v>
      </c>
      <c r="E253">
        <v>2017</v>
      </c>
      <c r="F253">
        <v>0</v>
      </c>
      <c r="G253">
        <f>WEEKDAY(Table3__5[[#This Row],[D.O.A]])</f>
        <v>7</v>
      </c>
      <c r="H253">
        <f>ROUNDUP(MONTH(Table3__5[[#This Row],[D.O.A]])/3,0)</f>
        <v>2</v>
      </c>
    </row>
    <row r="254" spans="1:8" x14ac:dyDescent="0.45">
      <c r="A254" s="1">
        <v>42889</v>
      </c>
      <c r="B254" s="1">
        <v>42893</v>
      </c>
      <c r="C254">
        <v>4</v>
      </c>
      <c r="D254">
        <v>6</v>
      </c>
      <c r="E254">
        <v>2017</v>
      </c>
      <c r="F254">
        <v>0</v>
      </c>
      <c r="G254">
        <f>WEEKDAY(Table3__5[[#This Row],[D.O.A]])</f>
        <v>7</v>
      </c>
      <c r="H254">
        <f>ROUNDUP(MONTH(Table3__5[[#This Row],[D.O.A]])/3,0)</f>
        <v>2</v>
      </c>
    </row>
    <row r="255" spans="1:8" x14ac:dyDescent="0.45">
      <c r="A255" s="1">
        <v>42890</v>
      </c>
      <c r="B255" s="1">
        <v>42894</v>
      </c>
      <c r="C255">
        <v>4</v>
      </c>
      <c r="D255">
        <v>6</v>
      </c>
      <c r="E255">
        <v>2017</v>
      </c>
      <c r="F255">
        <v>0</v>
      </c>
      <c r="G255">
        <f>WEEKDAY(Table3__5[[#This Row],[D.O.A]])</f>
        <v>1</v>
      </c>
      <c r="H255">
        <f>ROUNDUP(MONTH(Table3__5[[#This Row],[D.O.A]])/3,0)</f>
        <v>2</v>
      </c>
    </row>
    <row r="256" spans="1:8" x14ac:dyDescent="0.45">
      <c r="A256" s="1">
        <v>42890</v>
      </c>
      <c r="B256" s="1">
        <v>42896</v>
      </c>
      <c r="C256">
        <v>6</v>
      </c>
      <c r="D256">
        <v>6</v>
      </c>
      <c r="E256">
        <v>2017</v>
      </c>
      <c r="F256">
        <v>0</v>
      </c>
      <c r="G256">
        <f>WEEKDAY(Table3__5[[#This Row],[D.O.A]])</f>
        <v>1</v>
      </c>
      <c r="H256">
        <f>ROUNDUP(MONTH(Table3__5[[#This Row],[D.O.A]])/3,0)</f>
        <v>2</v>
      </c>
    </row>
    <row r="257" spans="1:8" x14ac:dyDescent="0.45">
      <c r="A257" s="1">
        <v>42890</v>
      </c>
      <c r="B257" s="1">
        <v>42895</v>
      </c>
      <c r="C257">
        <v>5</v>
      </c>
      <c r="D257">
        <v>6</v>
      </c>
      <c r="E257">
        <v>2017</v>
      </c>
      <c r="F257">
        <v>0</v>
      </c>
      <c r="G257">
        <f>WEEKDAY(Table3__5[[#This Row],[D.O.A]])</f>
        <v>1</v>
      </c>
      <c r="H257">
        <f>ROUNDUP(MONTH(Table3__5[[#This Row],[D.O.A]])/3,0)</f>
        <v>2</v>
      </c>
    </row>
    <row r="258" spans="1:8" x14ac:dyDescent="0.45">
      <c r="A258" s="1">
        <v>42890</v>
      </c>
      <c r="B258" s="1">
        <v>42901</v>
      </c>
      <c r="C258">
        <v>11</v>
      </c>
      <c r="D258">
        <v>6</v>
      </c>
      <c r="E258">
        <v>2017</v>
      </c>
      <c r="F258">
        <v>0</v>
      </c>
      <c r="G258">
        <f>WEEKDAY(Table3__5[[#This Row],[D.O.A]])</f>
        <v>1</v>
      </c>
      <c r="H258">
        <f>ROUNDUP(MONTH(Table3__5[[#This Row],[D.O.A]])/3,0)</f>
        <v>2</v>
      </c>
    </row>
    <row r="259" spans="1:8" x14ac:dyDescent="0.45">
      <c r="A259" s="1">
        <v>42890</v>
      </c>
      <c r="B259" s="1">
        <v>42909</v>
      </c>
      <c r="C259">
        <v>19</v>
      </c>
      <c r="D259">
        <v>6</v>
      </c>
      <c r="E259">
        <v>2017</v>
      </c>
      <c r="F259">
        <v>0</v>
      </c>
      <c r="G259">
        <f>WEEKDAY(Table3__5[[#This Row],[D.O.A]])</f>
        <v>1</v>
      </c>
      <c r="H259">
        <f>ROUNDUP(MONTH(Table3__5[[#This Row],[D.O.A]])/3,0)</f>
        <v>2</v>
      </c>
    </row>
    <row r="260" spans="1:8" x14ac:dyDescent="0.45">
      <c r="A260" s="1">
        <v>42890</v>
      </c>
      <c r="B260" s="1">
        <v>42902</v>
      </c>
      <c r="C260">
        <v>12</v>
      </c>
      <c r="D260">
        <v>6</v>
      </c>
      <c r="E260">
        <v>2017</v>
      </c>
      <c r="F260">
        <v>0</v>
      </c>
      <c r="G260">
        <f>WEEKDAY(Table3__5[[#This Row],[D.O.A]])</f>
        <v>1</v>
      </c>
      <c r="H260">
        <f>ROUNDUP(MONTH(Table3__5[[#This Row],[D.O.A]])/3,0)</f>
        <v>2</v>
      </c>
    </row>
    <row r="261" spans="1:8" x14ac:dyDescent="0.45">
      <c r="A261" s="1">
        <v>42890</v>
      </c>
      <c r="B261" s="1">
        <v>42896</v>
      </c>
      <c r="C261">
        <v>6</v>
      </c>
      <c r="D261">
        <v>6</v>
      </c>
      <c r="E261">
        <v>2017</v>
      </c>
      <c r="F261">
        <v>0</v>
      </c>
      <c r="G261">
        <f>WEEKDAY(Table3__5[[#This Row],[D.O.A]])</f>
        <v>1</v>
      </c>
      <c r="H261">
        <f>ROUNDUP(MONTH(Table3__5[[#This Row],[D.O.A]])/3,0)</f>
        <v>2</v>
      </c>
    </row>
    <row r="262" spans="1:8" x14ac:dyDescent="0.45">
      <c r="A262" s="1">
        <v>42890</v>
      </c>
      <c r="B262" s="1">
        <v>42891</v>
      </c>
      <c r="C262">
        <v>1</v>
      </c>
      <c r="D262">
        <v>6</v>
      </c>
      <c r="E262">
        <v>2017</v>
      </c>
      <c r="F262">
        <v>0</v>
      </c>
      <c r="G262">
        <f>WEEKDAY(Table3__5[[#This Row],[D.O.A]])</f>
        <v>1</v>
      </c>
      <c r="H262">
        <f>ROUNDUP(MONTH(Table3__5[[#This Row],[D.O.A]])/3,0)</f>
        <v>2</v>
      </c>
    </row>
    <row r="263" spans="1:8" x14ac:dyDescent="0.45">
      <c r="A263" s="1">
        <v>42891</v>
      </c>
      <c r="B263" s="1">
        <v>42892</v>
      </c>
      <c r="C263">
        <v>1</v>
      </c>
      <c r="D263">
        <v>6</v>
      </c>
      <c r="E263">
        <v>2017</v>
      </c>
      <c r="F263">
        <v>0</v>
      </c>
      <c r="G263">
        <f>WEEKDAY(Table3__5[[#This Row],[D.O.A]])</f>
        <v>2</v>
      </c>
      <c r="H263">
        <f>ROUNDUP(MONTH(Table3__5[[#This Row],[D.O.A]])/3,0)</f>
        <v>2</v>
      </c>
    </row>
    <row r="264" spans="1:8" x14ac:dyDescent="0.45">
      <c r="A264" s="1">
        <v>42891</v>
      </c>
      <c r="B264" s="1">
        <v>42895</v>
      </c>
      <c r="C264">
        <v>4</v>
      </c>
      <c r="D264">
        <v>6</v>
      </c>
      <c r="E264">
        <v>2017</v>
      </c>
      <c r="F264">
        <v>0</v>
      </c>
      <c r="G264">
        <f>WEEKDAY(Table3__5[[#This Row],[D.O.A]])</f>
        <v>2</v>
      </c>
      <c r="H264">
        <f>ROUNDUP(MONTH(Table3__5[[#This Row],[D.O.A]])/3,0)</f>
        <v>2</v>
      </c>
    </row>
    <row r="265" spans="1:8" x14ac:dyDescent="0.45">
      <c r="A265" s="1">
        <v>42891</v>
      </c>
      <c r="B265" s="1">
        <v>42895</v>
      </c>
      <c r="C265">
        <v>4</v>
      </c>
      <c r="D265">
        <v>6</v>
      </c>
      <c r="E265">
        <v>2017</v>
      </c>
      <c r="F265">
        <v>0</v>
      </c>
      <c r="G265">
        <f>WEEKDAY(Table3__5[[#This Row],[D.O.A]])</f>
        <v>2</v>
      </c>
      <c r="H265">
        <f>ROUNDUP(MONTH(Table3__5[[#This Row],[D.O.A]])/3,0)</f>
        <v>2</v>
      </c>
    </row>
    <row r="266" spans="1:8" x14ac:dyDescent="0.45">
      <c r="A266" s="1">
        <v>42891</v>
      </c>
      <c r="B266" s="1">
        <v>42897</v>
      </c>
      <c r="C266">
        <v>6</v>
      </c>
      <c r="D266">
        <v>6</v>
      </c>
      <c r="E266">
        <v>2017</v>
      </c>
      <c r="F266">
        <v>0</v>
      </c>
      <c r="G266">
        <f>WEEKDAY(Table3__5[[#This Row],[D.O.A]])</f>
        <v>2</v>
      </c>
      <c r="H266">
        <f>ROUNDUP(MONTH(Table3__5[[#This Row],[D.O.A]])/3,0)</f>
        <v>2</v>
      </c>
    </row>
    <row r="267" spans="1:8" x14ac:dyDescent="0.45">
      <c r="A267" s="1">
        <v>42891</v>
      </c>
      <c r="B267" s="1">
        <v>42924</v>
      </c>
      <c r="C267">
        <v>33</v>
      </c>
      <c r="D267">
        <v>6</v>
      </c>
      <c r="E267">
        <v>2017</v>
      </c>
      <c r="F267">
        <v>0</v>
      </c>
      <c r="G267">
        <f>WEEKDAY(Table3__5[[#This Row],[D.O.A]])</f>
        <v>2</v>
      </c>
      <c r="H267">
        <f>ROUNDUP(MONTH(Table3__5[[#This Row],[D.O.A]])/3,0)</f>
        <v>2</v>
      </c>
    </row>
    <row r="268" spans="1:8" x14ac:dyDescent="0.45">
      <c r="A268" s="1">
        <v>42891</v>
      </c>
      <c r="B268" s="1">
        <v>42898</v>
      </c>
      <c r="C268">
        <v>7</v>
      </c>
      <c r="D268">
        <v>6</v>
      </c>
      <c r="E268">
        <v>2017</v>
      </c>
      <c r="F268">
        <v>0</v>
      </c>
      <c r="G268">
        <f>WEEKDAY(Table3__5[[#This Row],[D.O.A]])</f>
        <v>2</v>
      </c>
      <c r="H268">
        <f>ROUNDUP(MONTH(Table3__5[[#This Row],[D.O.A]])/3,0)</f>
        <v>2</v>
      </c>
    </row>
    <row r="269" spans="1:8" x14ac:dyDescent="0.45">
      <c r="A269" s="1">
        <v>42891</v>
      </c>
      <c r="B269" s="1">
        <v>42894</v>
      </c>
      <c r="C269">
        <v>3</v>
      </c>
      <c r="D269">
        <v>6</v>
      </c>
      <c r="E269">
        <v>2017</v>
      </c>
      <c r="F269">
        <v>0</v>
      </c>
      <c r="G269">
        <f>WEEKDAY(Table3__5[[#This Row],[D.O.A]])</f>
        <v>2</v>
      </c>
      <c r="H269">
        <f>ROUNDUP(MONTH(Table3__5[[#This Row],[D.O.A]])/3,0)</f>
        <v>2</v>
      </c>
    </row>
    <row r="270" spans="1:8" x14ac:dyDescent="0.45">
      <c r="A270" s="1">
        <v>42891</v>
      </c>
      <c r="B270" s="1">
        <v>42893</v>
      </c>
      <c r="C270">
        <v>2</v>
      </c>
      <c r="D270">
        <v>6</v>
      </c>
      <c r="E270">
        <v>2017</v>
      </c>
      <c r="F270">
        <v>0</v>
      </c>
      <c r="G270">
        <f>WEEKDAY(Table3__5[[#This Row],[D.O.A]])</f>
        <v>2</v>
      </c>
      <c r="H270">
        <f>ROUNDUP(MONTH(Table3__5[[#This Row],[D.O.A]])/3,0)</f>
        <v>2</v>
      </c>
    </row>
    <row r="271" spans="1:8" x14ac:dyDescent="0.45">
      <c r="A271" s="1">
        <v>42891</v>
      </c>
      <c r="B271" s="1">
        <v>42891</v>
      </c>
      <c r="C271">
        <v>0</v>
      </c>
      <c r="D271">
        <v>6</v>
      </c>
      <c r="E271">
        <v>2017</v>
      </c>
      <c r="F271">
        <v>0</v>
      </c>
      <c r="G271">
        <f>WEEKDAY(Table3__5[[#This Row],[D.O.A]])</f>
        <v>2</v>
      </c>
      <c r="H271">
        <f>ROUNDUP(MONTH(Table3__5[[#This Row],[D.O.A]])/3,0)</f>
        <v>2</v>
      </c>
    </row>
    <row r="272" spans="1:8" x14ac:dyDescent="0.45">
      <c r="A272" s="1">
        <v>42891</v>
      </c>
      <c r="B272" s="1">
        <v>42904</v>
      </c>
      <c r="C272">
        <v>13</v>
      </c>
      <c r="D272">
        <v>6</v>
      </c>
      <c r="E272">
        <v>2017</v>
      </c>
      <c r="F272">
        <v>0</v>
      </c>
      <c r="G272">
        <f>WEEKDAY(Table3__5[[#This Row],[D.O.A]])</f>
        <v>2</v>
      </c>
      <c r="H272">
        <f>ROUNDUP(MONTH(Table3__5[[#This Row],[D.O.A]])/3,0)</f>
        <v>2</v>
      </c>
    </row>
    <row r="273" spans="1:8" x14ac:dyDescent="0.45">
      <c r="A273" s="1">
        <v>42891</v>
      </c>
      <c r="B273" s="1">
        <v>42901</v>
      </c>
      <c r="C273">
        <v>10</v>
      </c>
      <c r="D273">
        <v>6</v>
      </c>
      <c r="E273">
        <v>2017</v>
      </c>
      <c r="F273">
        <v>0</v>
      </c>
      <c r="G273">
        <f>WEEKDAY(Table3__5[[#This Row],[D.O.A]])</f>
        <v>2</v>
      </c>
      <c r="H273">
        <f>ROUNDUP(MONTH(Table3__5[[#This Row],[D.O.A]])/3,0)</f>
        <v>2</v>
      </c>
    </row>
    <row r="274" spans="1:8" x14ac:dyDescent="0.45">
      <c r="A274" s="1">
        <v>42892</v>
      </c>
      <c r="B274" s="1">
        <v>42905</v>
      </c>
      <c r="C274">
        <v>13</v>
      </c>
      <c r="D274">
        <v>6</v>
      </c>
      <c r="E274">
        <v>2017</v>
      </c>
      <c r="F274">
        <v>0</v>
      </c>
      <c r="G274">
        <f>WEEKDAY(Table3__5[[#This Row],[D.O.A]])</f>
        <v>3</v>
      </c>
      <c r="H274">
        <f>ROUNDUP(MONTH(Table3__5[[#This Row],[D.O.A]])/3,0)</f>
        <v>2</v>
      </c>
    </row>
    <row r="275" spans="1:8" x14ac:dyDescent="0.45">
      <c r="A275" s="1">
        <v>42892</v>
      </c>
      <c r="B275" s="1">
        <v>42898</v>
      </c>
      <c r="C275">
        <v>6</v>
      </c>
      <c r="D275">
        <v>6</v>
      </c>
      <c r="E275">
        <v>2017</v>
      </c>
      <c r="F275">
        <v>0</v>
      </c>
      <c r="G275">
        <f>WEEKDAY(Table3__5[[#This Row],[D.O.A]])</f>
        <v>3</v>
      </c>
      <c r="H275">
        <f>ROUNDUP(MONTH(Table3__5[[#This Row],[D.O.A]])/3,0)</f>
        <v>2</v>
      </c>
    </row>
    <row r="276" spans="1:8" x14ac:dyDescent="0.45">
      <c r="A276" s="1">
        <v>42892</v>
      </c>
      <c r="B276" s="1">
        <v>42902</v>
      </c>
      <c r="C276">
        <v>10</v>
      </c>
      <c r="D276">
        <v>6</v>
      </c>
      <c r="E276">
        <v>2017</v>
      </c>
      <c r="F276">
        <v>0</v>
      </c>
      <c r="G276">
        <f>WEEKDAY(Table3__5[[#This Row],[D.O.A]])</f>
        <v>3</v>
      </c>
      <c r="H276">
        <f>ROUNDUP(MONTH(Table3__5[[#This Row],[D.O.A]])/3,0)</f>
        <v>2</v>
      </c>
    </row>
    <row r="277" spans="1:8" x14ac:dyDescent="0.45">
      <c r="A277" s="1">
        <v>42892</v>
      </c>
      <c r="B277" s="1">
        <v>42896</v>
      </c>
      <c r="C277">
        <v>4</v>
      </c>
      <c r="D277">
        <v>6</v>
      </c>
      <c r="E277">
        <v>2017</v>
      </c>
      <c r="F277">
        <v>0</v>
      </c>
      <c r="G277">
        <f>WEEKDAY(Table3__5[[#This Row],[D.O.A]])</f>
        <v>3</v>
      </c>
      <c r="H277">
        <f>ROUNDUP(MONTH(Table3__5[[#This Row],[D.O.A]])/3,0)</f>
        <v>2</v>
      </c>
    </row>
    <row r="278" spans="1:8" x14ac:dyDescent="0.45">
      <c r="A278" s="1">
        <v>42892</v>
      </c>
      <c r="B278" s="1">
        <v>42894</v>
      </c>
      <c r="C278">
        <v>2</v>
      </c>
      <c r="D278">
        <v>6</v>
      </c>
      <c r="E278">
        <v>2017</v>
      </c>
      <c r="F278">
        <v>0</v>
      </c>
      <c r="G278">
        <f>WEEKDAY(Table3__5[[#This Row],[D.O.A]])</f>
        <v>3</v>
      </c>
      <c r="H278">
        <f>ROUNDUP(MONTH(Table3__5[[#This Row],[D.O.A]])/3,0)</f>
        <v>2</v>
      </c>
    </row>
    <row r="279" spans="1:8" x14ac:dyDescent="0.45">
      <c r="A279" s="1">
        <v>42893</v>
      </c>
      <c r="B279" s="1">
        <v>42900</v>
      </c>
      <c r="C279">
        <v>7</v>
      </c>
      <c r="D279">
        <v>6</v>
      </c>
      <c r="E279">
        <v>2017</v>
      </c>
      <c r="F279">
        <v>0</v>
      </c>
      <c r="G279">
        <f>WEEKDAY(Table3__5[[#This Row],[D.O.A]])</f>
        <v>4</v>
      </c>
      <c r="H279">
        <f>ROUNDUP(MONTH(Table3__5[[#This Row],[D.O.A]])/3,0)</f>
        <v>2</v>
      </c>
    </row>
    <row r="280" spans="1:8" x14ac:dyDescent="0.45">
      <c r="A280" s="1">
        <v>42893</v>
      </c>
      <c r="B280" s="1">
        <v>42898</v>
      </c>
      <c r="C280">
        <v>5</v>
      </c>
      <c r="D280">
        <v>6</v>
      </c>
      <c r="E280">
        <v>2017</v>
      </c>
      <c r="F280">
        <v>0</v>
      </c>
      <c r="G280">
        <f>WEEKDAY(Table3__5[[#This Row],[D.O.A]])</f>
        <v>4</v>
      </c>
      <c r="H280">
        <f>ROUNDUP(MONTH(Table3__5[[#This Row],[D.O.A]])/3,0)</f>
        <v>2</v>
      </c>
    </row>
    <row r="281" spans="1:8" x14ac:dyDescent="0.45">
      <c r="A281" s="1">
        <v>42893</v>
      </c>
      <c r="B281" s="1">
        <v>42899</v>
      </c>
      <c r="C281">
        <v>6</v>
      </c>
      <c r="D281">
        <v>6</v>
      </c>
      <c r="E281">
        <v>2017</v>
      </c>
      <c r="F281">
        <v>0</v>
      </c>
      <c r="G281">
        <f>WEEKDAY(Table3__5[[#This Row],[D.O.A]])</f>
        <v>4</v>
      </c>
      <c r="H281">
        <f>ROUNDUP(MONTH(Table3__5[[#This Row],[D.O.A]])/3,0)</f>
        <v>2</v>
      </c>
    </row>
    <row r="282" spans="1:8" x14ac:dyDescent="0.45">
      <c r="A282" s="1">
        <v>42893</v>
      </c>
      <c r="B282" s="1">
        <v>42899</v>
      </c>
      <c r="C282">
        <v>6</v>
      </c>
      <c r="D282">
        <v>6</v>
      </c>
      <c r="E282">
        <v>2017</v>
      </c>
      <c r="F282">
        <v>0</v>
      </c>
      <c r="G282">
        <f>WEEKDAY(Table3__5[[#This Row],[D.O.A]])</f>
        <v>4</v>
      </c>
      <c r="H282">
        <f>ROUNDUP(MONTH(Table3__5[[#This Row],[D.O.A]])/3,0)</f>
        <v>2</v>
      </c>
    </row>
    <row r="283" spans="1:8" x14ac:dyDescent="0.45">
      <c r="A283" s="1">
        <v>42893</v>
      </c>
      <c r="B283" s="1">
        <v>42902</v>
      </c>
      <c r="C283">
        <v>9</v>
      </c>
      <c r="D283">
        <v>6</v>
      </c>
      <c r="E283">
        <v>2017</v>
      </c>
      <c r="F283">
        <v>0</v>
      </c>
      <c r="G283">
        <f>WEEKDAY(Table3__5[[#This Row],[D.O.A]])</f>
        <v>4</v>
      </c>
      <c r="H283">
        <f>ROUNDUP(MONTH(Table3__5[[#This Row],[D.O.A]])/3,0)</f>
        <v>2</v>
      </c>
    </row>
    <row r="284" spans="1:8" x14ac:dyDescent="0.45">
      <c r="A284" s="1">
        <v>42893</v>
      </c>
      <c r="B284" s="1">
        <v>42894</v>
      </c>
      <c r="C284">
        <v>1</v>
      </c>
      <c r="D284">
        <v>6</v>
      </c>
      <c r="E284">
        <v>2017</v>
      </c>
      <c r="F284">
        <v>0</v>
      </c>
      <c r="G284">
        <f>WEEKDAY(Table3__5[[#This Row],[D.O.A]])</f>
        <v>4</v>
      </c>
      <c r="H284">
        <f>ROUNDUP(MONTH(Table3__5[[#This Row],[D.O.A]])/3,0)</f>
        <v>2</v>
      </c>
    </row>
    <row r="285" spans="1:8" x14ac:dyDescent="0.45">
      <c r="A285" s="1">
        <v>42894</v>
      </c>
      <c r="B285" s="1">
        <v>42901</v>
      </c>
      <c r="C285">
        <v>7</v>
      </c>
      <c r="D285">
        <v>6</v>
      </c>
      <c r="E285">
        <v>2017</v>
      </c>
      <c r="F285">
        <v>0</v>
      </c>
      <c r="G285">
        <f>WEEKDAY(Table3__5[[#This Row],[D.O.A]])</f>
        <v>5</v>
      </c>
      <c r="H285">
        <f>ROUNDUP(MONTH(Table3__5[[#This Row],[D.O.A]])/3,0)</f>
        <v>2</v>
      </c>
    </row>
    <row r="286" spans="1:8" x14ac:dyDescent="0.45">
      <c r="A286" s="1">
        <v>42894</v>
      </c>
      <c r="B286" s="1">
        <v>42901</v>
      </c>
      <c r="C286">
        <v>7</v>
      </c>
      <c r="D286">
        <v>6</v>
      </c>
      <c r="E286">
        <v>2017</v>
      </c>
      <c r="F286">
        <v>0</v>
      </c>
      <c r="G286">
        <f>WEEKDAY(Table3__5[[#This Row],[D.O.A]])</f>
        <v>5</v>
      </c>
      <c r="H286">
        <f>ROUNDUP(MONTH(Table3__5[[#This Row],[D.O.A]])/3,0)</f>
        <v>2</v>
      </c>
    </row>
    <row r="287" spans="1:8" x14ac:dyDescent="0.45">
      <c r="A287" s="1">
        <v>42894</v>
      </c>
      <c r="B287" s="1">
        <v>42904</v>
      </c>
      <c r="C287">
        <v>10</v>
      </c>
      <c r="D287">
        <v>6</v>
      </c>
      <c r="E287">
        <v>2017</v>
      </c>
      <c r="F287">
        <v>0</v>
      </c>
      <c r="G287">
        <f>WEEKDAY(Table3__5[[#This Row],[D.O.A]])</f>
        <v>5</v>
      </c>
      <c r="H287">
        <f>ROUNDUP(MONTH(Table3__5[[#This Row],[D.O.A]])/3,0)</f>
        <v>2</v>
      </c>
    </row>
    <row r="288" spans="1:8" x14ac:dyDescent="0.45">
      <c r="A288" s="1">
        <v>42894</v>
      </c>
      <c r="B288" s="1">
        <v>42895</v>
      </c>
      <c r="C288">
        <v>1</v>
      </c>
      <c r="D288">
        <v>6</v>
      </c>
      <c r="E288">
        <v>2017</v>
      </c>
      <c r="F288">
        <v>0</v>
      </c>
      <c r="G288">
        <f>WEEKDAY(Table3__5[[#This Row],[D.O.A]])</f>
        <v>5</v>
      </c>
      <c r="H288">
        <f>ROUNDUP(MONTH(Table3__5[[#This Row],[D.O.A]])/3,0)</f>
        <v>2</v>
      </c>
    </row>
    <row r="289" spans="1:8" x14ac:dyDescent="0.45">
      <c r="A289" s="1">
        <v>42894</v>
      </c>
      <c r="B289" s="1">
        <v>42897</v>
      </c>
      <c r="C289">
        <v>3</v>
      </c>
      <c r="D289">
        <v>6</v>
      </c>
      <c r="E289">
        <v>2017</v>
      </c>
      <c r="F289">
        <v>0</v>
      </c>
      <c r="G289">
        <f>WEEKDAY(Table3__5[[#This Row],[D.O.A]])</f>
        <v>5</v>
      </c>
      <c r="H289">
        <f>ROUNDUP(MONTH(Table3__5[[#This Row],[D.O.A]])/3,0)</f>
        <v>2</v>
      </c>
    </row>
    <row r="290" spans="1:8" x14ac:dyDescent="0.45">
      <c r="A290" s="1">
        <v>42894</v>
      </c>
      <c r="B290" s="1">
        <v>42895</v>
      </c>
      <c r="C290">
        <v>1</v>
      </c>
      <c r="D290">
        <v>6</v>
      </c>
      <c r="E290">
        <v>2017</v>
      </c>
      <c r="F290">
        <v>0</v>
      </c>
      <c r="G290">
        <f>WEEKDAY(Table3__5[[#This Row],[D.O.A]])</f>
        <v>5</v>
      </c>
      <c r="H290">
        <f>ROUNDUP(MONTH(Table3__5[[#This Row],[D.O.A]])/3,0)</f>
        <v>2</v>
      </c>
    </row>
    <row r="291" spans="1:8" x14ac:dyDescent="0.45">
      <c r="A291" s="1">
        <v>42894</v>
      </c>
      <c r="B291" s="1">
        <v>42898</v>
      </c>
      <c r="C291">
        <v>4</v>
      </c>
      <c r="D291">
        <v>6</v>
      </c>
      <c r="E291">
        <v>2017</v>
      </c>
      <c r="F291">
        <v>0</v>
      </c>
      <c r="G291">
        <f>WEEKDAY(Table3__5[[#This Row],[D.O.A]])</f>
        <v>5</v>
      </c>
      <c r="H291">
        <f>ROUNDUP(MONTH(Table3__5[[#This Row],[D.O.A]])/3,0)</f>
        <v>2</v>
      </c>
    </row>
    <row r="292" spans="1:8" x14ac:dyDescent="0.45">
      <c r="A292" s="1">
        <v>42894</v>
      </c>
      <c r="B292" s="1">
        <v>42899</v>
      </c>
      <c r="C292">
        <v>5</v>
      </c>
      <c r="D292">
        <v>6</v>
      </c>
      <c r="E292">
        <v>2017</v>
      </c>
      <c r="F292">
        <v>0</v>
      </c>
      <c r="G292">
        <f>WEEKDAY(Table3__5[[#This Row],[D.O.A]])</f>
        <v>5</v>
      </c>
      <c r="H292">
        <f>ROUNDUP(MONTH(Table3__5[[#This Row],[D.O.A]])/3,0)</f>
        <v>2</v>
      </c>
    </row>
    <row r="293" spans="1:8" x14ac:dyDescent="0.45">
      <c r="A293" s="1">
        <v>42894</v>
      </c>
      <c r="B293" s="1">
        <v>42898</v>
      </c>
      <c r="C293">
        <v>4</v>
      </c>
      <c r="D293">
        <v>6</v>
      </c>
      <c r="E293">
        <v>2017</v>
      </c>
      <c r="F293">
        <v>0</v>
      </c>
      <c r="G293">
        <f>WEEKDAY(Table3__5[[#This Row],[D.O.A]])</f>
        <v>5</v>
      </c>
      <c r="H293">
        <f>ROUNDUP(MONTH(Table3__5[[#This Row],[D.O.A]])/3,0)</f>
        <v>2</v>
      </c>
    </row>
    <row r="294" spans="1:8" x14ac:dyDescent="0.45">
      <c r="A294" s="1">
        <v>42894</v>
      </c>
      <c r="B294" s="1">
        <v>42901</v>
      </c>
      <c r="C294">
        <v>7</v>
      </c>
      <c r="D294">
        <v>6</v>
      </c>
      <c r="E294">
        <v>2017</v>
      </c>
      <c r="F294">
        <v>0</v>
      </c>
      <c r="G294">
        <f>WEEKDAY(Table3__5[[#This Row],[D.O.A]])</f>
        <v>5</v>
      </c>
      <c r="H294">
        <f>ROUNDUP(MONTH(Table3__5[[#This Row],[D.O.A]])/3,0)</f>
        <v>2</v>
      </c>
    </row>
    <row r="295" spans="1:8" x14ac:dyDescent="0.45">
      <c r="A295" s="1">
        <v>42895</v>
      </c>
      <c r="B295" s="1">
        <v>42898</v>
      </c>
      <c r="C295">
        <v>3</v>
      </c>
      <c r="D295">
        <v>6</v>
      </c>
      <c r="E295">
        <v>2017</v>
      </c>
      <c r="F295">
        <v>0</v>
      </c>
      <c r="G295">
        <f>WEEKDAY(Table3__5[[#This Row],[D.O.A]])</f>
        <v>6</v>
      </c>
      <c r="H295">
        <f>ROUNDUP(MONTH(Table3__5[[#This Row],[D.O.A]])/3,0)</f>
        <v>2</v>
      </c>
    </row>
    <row r="296" spans="1:8" x14ac:dyDescent="0.45">
      <c r="A296" s="1">
        <v>42895</v>
      </c>
      <c r="B296" s="1">
        <v>42899</v>
      </c>
      <c r="C296">
        <v>4</v>
      </c>
      <c r="D296">
        <v>6</v>
      </c>
      <c r="E296">
        <v>2017</v>
      </c>
      <c r="F296">
        <v>0</v>
      </c>
      <c r="G296">
        <f>WEEKDAY(Table3__5[[#This Row],[D.O.A]])</f>
        <v>6</v>
      </c>
      <c r="H296">
        <f>ROUNDUP(MONTH(Table3__5[[#This Row],[D.O.A]])/3,0)</f>
        <v>2</v>
      </c>
    </row>
    <row r="297" spans="1:8" x14ac:dyDescent="0.45">
      <c r="A297" s="1">
        <v>42896</v>
      </c>
      <c r="B297" s="1">
        <v>42908</v>
      </c>
      <c r="C297">
        <v>12</v>
      </c>
      <c r="D297">
        <v>6</v>
      </c>
      <c r="E297">
        <v>2017</v>
      </c>
      <c r="F297">
        <v>0</v>
      </c>
      <c r="G297">
        <f>WEEKDAY(Table3__5[[#This Row],[D.O.A]])</f>
        <v>7</v>
      </c>
      <c r="H297">
        <f>ROUNDUP(MONTH(Table3__5[[#This Row],[D.O.A]])/3,0)</f>
        <v>2</v>
      </c>
    </row>
    <row r="298" spans="1:8" x14ac:dyDescent="0.45">
      <c r="A298" s="1">
        <v>42896</v>
      </c>
      <c r="B298" s="1">
        <v>42899</v>
      </c>
      <c r="C298">
        <v>3</v>
      </c>
      <c r="D298">
        <v>6</v>
      </c>
      <c r="E298">
        <v>2017</v>
      </c>
      <c r="F298">
        <v>0</v>
      </c>
      <c r="G298">
        <f>WEEKDAY(Table3__5[[#This Row],[D.O.A]])</f>
        <v>7</v>
      </c>
      <c r="H298">
        <f>ROUNDUP(MONTH(Table3__5[[#This Row],[D.O.A]])/3,0)</f>
        <v>2</v>
      </c>
    </row>
    <row r="299" spans="1:8" x14ac:dyDescent="0.45">
      <c r="A299" s="1">
        <v>42896</v>
      </c>
      <c r="B299" s="1">
        <v>42901</v>
      </c>
      <c r="C299">
        <v>5</v>
      </c>
      <c r="D299">
        <v>6</v>
      </c>
      <c r="E299">
        <v>2017</v>
      </c>
      <c r="F299">
        <v>0</v>
      </c>
      <c r="G299">
        <f>WEEKDAY(Table3__5[[#This Row],[D.O.A]])</f>
        <v>7</v>
      </c>
      <c r="H299">
        <f>ROUNDUP(MONTH(Table3__5[[#This Row],[D.O.A]])/3,0)</f>
        <v>2</v>
      </c>
    </row>
    <row r="300" spans="1:8" x14ac:dyDescent="0.45">
      <c r="A300" s="1">
        <v>42896</v>
      </c>
      <c r="B300" s="1">
        <v>42904</v>
      </c>
      <c r="C300">
        <v>8</v>
      </c>
      <c r="D300">
        <v>6</v>
      </c>
      <c r="E300">
        <v>2017</v>
      </c>
      <c r="F300">
        <v>0</v>
      </c>
      <c r="G300">
        <f>WEEKDAY(Table3__5[[#This Row],[D.O.A]])</f>
        <v>7</v>
      </c>
      <c r="H300">
        <f>ROUNDUP(MONTH(Table3__5[[#This Row],[D.O.A]])/3,0)</f>
        <v>2</v>
      </c>
    </row>
    <row r="301" spans="1:8" x14ac:dyDescent="0.45">
      <c r="A301" s="1">
        <v>42896</v>
      </c>
      <c r="B301" s="1">
        <v>42901</v>
      </c>
      <c r="C301">
        <v>5</v>
      </c>
      <c r="D301">
        <v>6</v>
      </c>
      <c r="E301">
        <v>2017</v>
      </c>
      <c r="F301">
        <v>0</v>
      </c>
      <c r="G301">
        <f>WEEKDAY(Table3__5[[#This Row],[D.O.A]])</f>
        <v>7</v>
      </c>
      <c r="H301">
        <f>ROUNDUP(MONTH(Table3__5[[#This Row],[D.O.A]])/3,0)</f>
        <v>2</v>
      </c>
    </row>
    <row r="302" spans="1:8" x14ac:dyDescent="0.45">
      <c r="A302" s="1">
        <v>42896</v>
      </c>
      <c r="B302" s="1">
        <v>42901</v>
      </c>
      <c r="C302">
        <v>5</v>
      </c>
      <c r="D302">
        <v>6</v>
      </c>
      <c r="E302">
        <v>2017</v>
      </c>
      <c r="F302">
        <v>0</v>
      </c>
      <c r="G302">
        <f>WEEKDAY(Table3__5[[#This Row],[D.O.A]])</f>
        <v>7</v>
      </c>
      <c r="H302">
        <f>ROUNDUP(MONTH(Table3__5[[#This Row],[D.O.A]])/3,0)</f>
        <v>2</v>
      </c>
    </row>
    <row r="303" spans="1:8" x14ac:dyDescent="0.45">
      <c r="A303" s="1">
        <v>42896</v>
      </c>
      <c r="B303" s="1">
        <v>42909</v>
      </c>
      <c r="C303">
        <v>13</v>
      </c>
      <c r="D303">
        <v>6</v>
      </c>
      <c r="E303">
        <v>2017</v>
      </c>
      <c r="F303">
        <v>0</v>
      </c>
      <c r="G303">
        <f>WEEKDAY(Table3__5[[#This Row],[D.O.A]])</f>
        <v>7</v>
      </c>
      <c r="H303">
        <f>ROUNDUP(MONTH(Table3__5[[#This Row],[D.O.A]])/3,0)</f>
        <v>2</v>
      </c>
    </row>
    <row r="304" spans="1:8" x14ac:dyDescent="0.45">
      <c r="A304" s="1">
        <v>42896</v>
      </c>
      <c r="B304" s="1">
        <v>42901</v>
      </c>
      <c r="C304">
        <v>5</v>
      </c>
      <c r="D304">
        <v>6</v>
      </c>
      <c r="E304">
        <v>2017</v>
      </c>
      <c r="F304">
        <v>0</v>
      </c>
      <c r="G304">
        <f>WEEKDAY(Table3__5[[#This Row],[D.O.A]])</f>
        <v>7</v>
      </c>
      <c r="H304">
        <f>ROUNDUP(MONTH(Table3__5[[#This Row],[D.O.A]])/3,0)</f>
        <v>2</v>
      </c>
    </row>
    <row r="305" spans="1:8" x14ac:dyDescent="0.45">
      <c r="A305" s="1">
        <v>42896</v>
      </c>
      <c r="B305" s="1">
        <v>42900</v>
      </c>
      <c r="C305">
        <v>4</v>
      </c>
      <c r="D305">
        <v>6</v>
      </c>
      <c r="E305">
        <v>2017</v>
      </c>
      <c r="F305">
        <v>0</v>
      </c>
      <c r="G305">
        <f>WEEKDAY(Table3__5[[#This Row],[D.O.A]])</f>
        <v>7</v>
      </c>
      <c r="H305">
        <f>ROUNDUP(MONTH(Table3__5[[#This Row],[D.O.A]])/3,0)</f>
        <v>2</v>
      </c>
    </row>
    <row r="306" spans="1:8" x14ac:dyDescent="0.45">
      <c r="A306" s="1">
        <v>42897</v>
      </c>
      <c r="B306" s="1">
        <v>42903</v>
      </c>
      <c r="C306">
        <v>6</v>
      </c>
      <c r="D306">
        <v>6</v>
      </c>
      <c r="E306">
        <v>2017</v>
      </c>
      <c r="F306">
        <v>0</v>
      </c>
      <c r="G306">
        <f>WEEKDAY(Table3__5[[#This Row],[D.O.A]])</f>
        <v>1</v>
      </c>
      <c r="H306">
        <f>ROUNDUP(MONTH(Table3__5[[#This Row],[D.O.A]])/3,0)</f>
        <v>2</v>
      </c>
    </row>
    <row r="307" spans="1:8" x14ac:dyDescent="0.45">
      <c r="A307" s="1">
        <v>42897</v>
      </c>
      <c r="B307" s="1">
        <v>42900</v>
      </c>
      <c r="C307">
        <v>3</v>
      </c>
      <c r="D307">
        <v>6</v>
      </c>
      <c r="E307">
        <v>2017</v>
      </c>
      <c r="F307">
        <v>0</v>
      </c>
      <c r="G307">
        <f>WEEKDAY(Table3__5[[#This Row],[D.O.A]])</f>
        <v>1</v>
      </c>
      <c r="H307">
        <f>ROUNDUP(MONTH(Table3__5[[#This Row],[D.O.A]])/3,0)</f>
        <v>2</v>
      </c>
    </row>
    <row r="308" spans="1:8" x14ac:dyDescent="0.45">
      <c r="A308" s="1">
        <v>42897</v>
      </c>
      <c r="B308" s="1">
        <v>42906</v>
      </c>
      <c r="C308">
        <v>9</v>
      </c>
      <c r="D308">
        <v>6</v>
      </c>
      <c r="E308">
        <v>2017</v>
      </c>
      <c r="F308">
        <v>0</v>
      </c>
      <c r="G308">
        <f>WEEKDAY(Table3__5[[#This Row],[D.O.A]])</f>
        <v>1</v>
      </c>
      <c r="H308">
        <f>ROUNDUP(MONTH(Table3__5[[#This Row],[D.O.A]])/3,0)</f>
        <v>2</v>
      </c>
    </row>
    <row r="309" spans="1:8" x14ac:dyDescent="0.45">
      <c r="A309" s="1">
        <v>42897</v>
      </c>
      <c r="B309" s="1">
        <v>42898</v>
      </c>
      <c r="C309">
        <v>1</v>
      </c>
      <c r="D309">
        <v>6</v>
      </c>
      <c r="E309">
        <v>2017</v>
      </c>
      <c r="F309">
        <v>0</v>
      </c>
      <c r="G309">
        <f>WEEKDAY(Table3__5[[#This Row],[D.O.A]])</f>
        <v>1</v>
      </c>
      <c r="H309">
        <f>ROUNDUP(MONTH(Table3__5[[#This Row],[D.O.A]])/3,0)</f>
        <v>2</v>
      </c>
    </row>
    <row r="310" spans="1:8" x14ac:dyDescent="0.45">
      <c r="A310" s="1">
        <v>42898</v>
      </c>
      <c r="B310" s="1">
        <v>42899</v>
      </c>
      <c r="C310">
        <v>1</v>
      </c>
      <c r="D310">
        <v>6</v>
      </c>
      <c r="E310">
        <v>2017</v>
      </c>
      <c r="F310">
        <v>0</v>
      </c>
      <c r="G310">
        <f>WEEKDAY(Table3__5[[#This Row],[D.O.A]])</f>
        <v>2</v>
      </c>
      <c r="H310">
        <f>ROUNDUP(MONTH(Table3__5[[#This Row],[D.O.A]])/3,0)</f>
        <v>2</v>
      </c>
    </row>
    <row r="311" spans="1:8" x14ac:dyDescent="0.45">
      <c r="A311" s="1">
        <v>42898</v>
      </c>
      <c r="B311" s="1">
        <v>42902</v>
      </c>
      <c r="C311">
        <v>4</v>
      </c>
      <c r="D311">
        <v>6</v>
      </c>
      <c r="E311">
        <v>2017</v>
      </c>
      <c r="F311">
        <v>0</v>
      </c>
      <c r="G311">
        <f>WEEKDAY(Table3__5[[#This Row],[D.O.A]])</f>
        <v>2</v>
      </c>
      <c r="H311">
        <f>ROUNDUP(MONTH(Table3__5[[#This Row],[D.O.A]])/3,0)</f>
        <v>2</v>
      </c>
    </row>
    <row r="312" spans="1:8" x14ac:dyDescent="0.45">
      <c r="A312" s="1">
        <v>42898</v>
      </c>
      <c r="B312" s="1">
        <v>42911</v>
      </c>
      <c r="C312">
        <v>13</v>
      </c>
      <c r="D312">
        <v>6</v>
      </c>
      <c r="E312">
        <v>2017</v>
      </c>
      <c r="F312">
        <v>0</v>
      </c>
      <c r="G312">
        <f>WEEKDAY(Table3__5[[#This Row],[D.O.A]])</f>
        <v>2</v>
      </c>
      <c r="H312">
        <f>ROUNDUP(MONTH(Table3__5[[#This Row],[D.O.A]])/3,0)</f>
        <v>2</v>
      </c>
    </row>
    <row r="313" spans="1:8" x14ac:dyDescent="0.45">
      <c r="A313" s="1">
        <v>42898</v>
      </c>
      <c r="B313" s="1">
        <v>42905</v>
      </c>
      <c r="C313">
        <v>7</v>
      </c>
      <c r="D313">
        <v>6</v>
      </c>
      <c r="E313">
        <v>2017</v>
      </c>
      <c r="F313">
        <v>0</v>
      </c>
      <c r="G313">
        <f>WEEKDAY(Table3__5[[#This Row],[D.O.A]])</f>
        <v>2</v>
      </c>
      <c r="H313">
        <f>ROUNDUP(MONTH(Table3__5[[#This Row],[D.O.A]])/3,0)</f>
        <v>2</v>
      </c>
    </row>
    <row r="314" spans="1:8" x14ac:dyDescent="0.45">
      <c r="A314" s="1">
        <v>42899</v>
      </c>
      <c r="B314" s="1">
        <v>42900</v>
      </c>
      <c r="C314">
        <v>1</v>
      </c>
      <c r="D314">
        <v>6</v>
      </c>
      <c r="E314">
        <v>2017</v>
      </c>
      <c r="F314">
        <v>0</v>
      </c>
      <c r="G314">
        <f>WEEKDAY(Table3__5[[#This Row],[D.O.A]])</f>
        <v>3</v>
      </c>
      <c r="H314">
        <f>ROUNDUP(MONTH(Table3__5[[#This Row],[D.O.A]])/3,0)</f>
        <v>2</v>
      </c>
    </row>
    <row r="315" spans="1:8" x14ac:dyDescent="0.45">
      <c r="A315" s="1">
        <v>42899</v>
      </c>
      <c r="B315" s="1">
        <v>42915</v>
      </c>
      <c r="C315">
        <v>16</v>
      </c>
      <c r="D315">
        <v>6</v>
      </c>
      <c r="E315">
        <v>2017</v>
      </c>
      <c r="F315">
        <v>0</v>
      </c>
      <c r="G315">
        <f>WEEKDAY(Table3__5[[#This Row],[D.O.A]])</f>
        <v>3</v>
      </c>
      <c r="H315">
        <f>ROUNDUP(MONTH(Table3__5[[#This Row],[D.O.A]])/3,0)</f>
        <v>2</v>
      </c>
    </row>
    <row r="316" spans="1:8" x14ac:dyDescent="0.45">
      <c r="A316" s="1">
        <v>42899</v>
      </c>
      <c r="B316" s="1">
        <v>42908</v>
      </c>
      <c r="C316">
        <v>9</v>
      </c>
      <c r="D316">
        <v>6</v>
      </c>
      <c r="E316">
        <v>2017</v>
      </c>
      <c r="F316">
        <v>0</v>
      </c>
      <c r="G316">
        <f>WEEKDAY(Table3__5[[#This Row],[D.O.A]])</f>
        <v>3</v>
      </c>
      <c r="H316">
        <f>ROUNDUP(MONTH(Table3__5[[#This Row],[D.O.A]])/3,0)</f>
        <v>2</v>
      </c>
    </row>
    <row r="317" spans="1:8" x14ac:dyDescent="0.45">
      <c r="A317" s="1">
        <v>42899</v>
      </c>
      <c r="B317" s="1">
        <v>42910</v>
      </c>
      <c r="C317">
        <v>11</v>
      </c>
      <c r="D317">
        <v>6</v>
      </c>
      <c r="E317">
        <v>2017</v>
      </c>
      <c r="F317">
        <v>0</v>
      </c>
      <c r="G317">
        <f>WEEKDAY(Table3__5[[#This Row],[D.O.A]])</f>
        <v>3</v>
      </c>
      <c r="H317">
        <f>ROUNDUP(MONTH(Table3__5[[#This Row],[D.O.A]])/3,0)</f>
        <v>2</v>
      </c>
    </row>
    <row r="318" spans="1:8" x14ac:dyDescent="0.45">
      <c r="A318" s="1">
        <v>42899</v>
      </c>
      <c r="B318" s="1">
        <v>42906</v>
      </c>
      <c r="C318">
        <v>7</v>
      </c>
      <c r="D318">
        <v>6</v>
      </c>
      <c r="E318">
        <v>2017</v>
      </c>
      <c r="F318">
        <v>0</v>
      </c>
      <c r="G318">
        <f>WEEKDAY(Table3__5[[#This Row],[D.O.A]])</f>
        <v>3</v>
      </c>
      <c r="H318">
        <f>ROUNDUP(MONTH(Table3__5[[#This Row],[D.O.A]])/3,0)</f>
        <v>2</v>
      </c>
    </row>
    <row r="319" spans="1:8" x14ac:dyDescent="0.45">
      <c r="A319" s="1">
        <v>42899</v>
      </c>
      <c r="B319" s="1">
        <v>42903</v>
      </c>
      <c r="C319">
        <v>4</v>
      </c>
      <c r="D319">
        <v>6</v>
      </c>
      <c r="E319">
        <v>2017</v>
      </c>
      <c r="F319">
        <v>0</v>
      </c>
      <c r="G319">
        <f>WEEKDAY(Table3__5[[#This Row],[D.O.A]])</f>
        <v>3</v>
      </c>
      <c r="H319">
        <f>ROUNDUP(MONTH(Table3__5[[#This Row],[D.O.A]])/3,0)</f>
        <v>2</v>
      </c>
    </row>
    <row r="320" spans="1:8" x14ac:dyDescent="0.45">
      <c r="A320" s="1">
        <v>42899</v>
      </c>
      <c r="B320" s="1">
        <v>42906</v>
      </c>
      <c r="C320">
        <v>7</v>
      </c>
      <c r="D320">
        <v>6</v>
      </c>
      <c r="E320">
        <v>2017</v>
      </c>
      <c r="F320">
        <v>0</v>
      </c>
      <c r="G320">
        <f>WEEKDAY(Table3__5[[#This Row],[D.O.A]])</f>
        <v>3</v>
      </c>
      <c r="H320">
        <f>ROUNDUP(MONTH(Table3__5[[#This Row],[D.O.A]])/3,0)</f>
        <v>2</v>
      </c>
    </row>
    <row r="321" spans="1:8" x14ac:dyDescent="0.45">
      <c r="A321" s="1">
        <v>42900</v>
      </c>
      <c r="B321" s="1">
        <v>42907</v>
      </c>
      <c r="C321">
        <v>7</v>
      </c>
      <c r="D321">
        <v>6</v>
      </c>
      <c r="E321">
        <v>2017</v>
      </c>
      <c r="F321">
        <v>0</v>
      </c>
      <c r="G321">
        <f>WEEKDAY(Table3__5[[#This Row],[D.O.A]])</f>
        <v>4</v>
      </c>
      <c r="H321">
        <f>ROUNDUP(MONTH(Table3__5[[#This Row],[D.O.A]])/3,0)</f>
        <v>2</v>
      </c>
    </row>
    <row r="322" spans="1:8" x14ac:dyDescent="0.45">
      <c r="A322" s="1">
        <v>42900</v>
      </c>
      <c r="B322" s="1">
        <v>42906</v>
      </c>
      <c r="C322">
        <v>6</v>
      </c>
      <c r="D322">
        <v>6</v>
      </c>
      <c r="E322">
        <v>2017</v>
      </c>
      <c r="F322">
        <v>0</v>
      </c>
      <c r="G322">
        <f>WEEKDAY(Table3__5[[#This Row],[D.O.A]])</f>
        <v>4</v>
      </c>
      <c r="H322">
        <f>ROUNDUP(MONTH(Table3__5[[#This Row],[D.O.A]])/3,0)</f>
        <v>2</v>
      </c>
    </row>
    <row r="323" spans="1:8" x14ac:dyDescent="0.45">
      <c r="A323" s="1">
        <v>42900</v>
      </c>
      <c r="B323" s="1">
        <v>42906</v>
      </c>
      <c r="C323">
        <v>6</v>
      </c>
      <c r="D323">
        <v>6</v>
      </c>
      <c r="E323">
        <v>2017</v>
      </c>
      <c r="F323">
        <v>0</v>
      </c>
      <c r="G323">
        <f>WEEKDAY(Table3__5[[#This Row],[D.O.A]])</f>
        <v>4</v>
      </c>
      <c r="H323">
        <f>ROUNDUP(MONTH(Table3__5[[#This Row],[D.O.A]])/3,0)</f>
        <v>2</v>
      </c>
    </row>
    <row r="324" spans="1:8" x14ac:dyDescent="0.45">
      <c r="A324" s="1">
        <v>42900</v>
      </c>
      <c r="B324" s="1">
        <v>42907</v>
      </c>
      <c r="C324">
        <v>7</v>
      </c>
      <c r="D324">
        <v>6</v>
      </c>
      <c r="E324">
        <v>2017</v>
      </c>
      <c r="F324">
        <v>0</v>
      </c>
      <c r="G324">
        <f>WEEKDAY(Table3__5[[#This Row],[D.O.A]])</f>
        <v>4</v>
      </c>
      <c r="H324">
        <f>ROUNDUP(MONTH(Table3__5[[#This Row],[D.O.A]])/3,0)</f>
        <v>2</v>
      </c>
    </row>
    <row r="325" spans="1:8" x14ac:dyDescent="0.45">
      <c r="A325" s="1">
        <v>42900</v>
      </c>
      <c r="B325" s="1">
        <v>42906</v>
      </c>
      <c r="C325">
        <v>6</v>
      </c>
      <c r="D325">
        <v>6</v>
      </c>
      <c r="E325">
        <v>2017</v>
      </c>
      <c r="F325">
        <v>0</v>
      </c>
      <c r="G325">
        <f>WEEKDAY(Table3__5[[#This Row],[D.O.A]])</f>
        <v>4</v>
      </c>
      <c r="H325">
        <f>ROUNDUP(MONTH(Table3__5[[#This Row],[D.O.A]])/3,0)</f>
        <v>2</v>
      </c>
    </row>
    <row r="326" spans="1:8" x14ac:dyDescent="0.45">
      <c r="A326" s="1">
        <v>42900</v>
      </c>
      <c r="B326" s="1">
        <v>42903</v>
      </c>
      <c r="C326">
        <v>3</v>
      </c>
      <c r="D326">
        <v>6</v>
      </c>
      <c r="E326">
        <v>2017</v>
      </c>
      <c r="F326">
        <v>0</v>
      </c>
      <c r="G326">
        <f>WEEKDAY(Table3__5[[#This Row],[D.O.A]])</f>
        <v>4</v>
      </c>
      <c r="H326">
        <f>ROUNDUP(MONTH(Table3__5[[#This Row],[D.O.A]])/3,0)</f>
        <v>2</v>
      </c>
    </row>
    <row r="327" spans="1:8" x14ac:dyDescent="0.45">
      <c r="A327" s="1">
        <v>42900</v>
      </c>
      <c r="B327" s="1">
        <v>42904</v>
      </c>
      <c r="C327">
        <v>4</v>
      </c>
      <c r="D327">
        <v>6</v>
      </c>
      <c r="E327">
        <v>2017</v>
      </c>
      <c r="F327">
        <v>0</v>
      </c>
      <c r="G327">
        <f>WEEKDAY(Table3__5[[#This Row],[D.O.A]])</f>
        <v>4</v>
      </c>
      <c r="H327">
        <f>ROUNDUP(MONTH(Table3__5[[#This Row],[D.O.A]])/3,0)</f>
        <v>2</v>
      </c>
    </row>
    <row r="328" spans="1:8" x14ac:dyDescent="0.45">
      <c r="A328" s="1">
        <v>42900</v>
      </c>
      <c r="B328" s="1">
        <v>42907</v>
      </c>
      <c r="C328">
        <v>7</v>
      </c>
      <c r="D328">
        <v>6</v>
      </c>
      <c r="E328">
        <v>2017</v>
      </c>
      <c r="F328">
        <v>0</v>
      </c>
      <c r="G328">
        <f>WEEKDAY(Table3__5[[#This Row],[D.O.A]])</f>
        <v>4</v>
      </c>
      <c r="H328">
        <f>ROUNDUP(MONTH(Table3__5[[#This Row],[D.O.A]])/3,0)</f>
        <v>2</v>
      </c>
    </row>
    <row r="329" spans="1:8" x14ac:dyDescent="0.45">
      <c r="A329" s="1">
        <v>42900</v>
      </c>
      <c r="B329" s="1">
        <v>42904</v>
      </c>
      <c r="C329">
        <v>4</v>
      </c>
      <c r="D329">
        <v>6</v>
      </c>
      <c r="E329">
        <v>2017</v>
      </c>
      <c r="F329">
        <v>0</v>
      </c>
      <c r="G329">
        <f>WEEKDAY(Table3__5[[#This Row],[D.O.A]])</f>
        <v>4</v>
      </c>
      <c r="H329">
        <f>ROUNDUP(MONTH(Table3__5[[#This Row],[D.O.A]])/3,0)</f>
        <v>2</v>
      </c>
    </row>
    <row r="330" spans="1:8" x14ac:dyDescent="0.45">
      <c r="A330" s="1">
        <v>42901</v>
      </c>
      <c r="B330" s="1">
        <v>42923</v>
      </c>
      <c r="C330">
        <v>22</v>
      </c>
      <c r="D330">
        <v>6</v>
      </c>
      <c r="E330">
        <v>2017</v>
      </c>
      <c r="F330">
        <v>0</v>
      </c>
      <c r="G330">
        <f>WEEKDAY(Table3__5[[#This Row],[D.O.A]])</f>
        <v>5</v>
      </c>
      <c r="H330">
        <f>ROUNDUP(MONTH(Table3__5[[#This Row],[D.O.A]])/3,0)</f>
        <v>2</v>
      </c>
    </row>
    <row r="331" spans="1:8" x14ac:dyDescent="0.45">
      <c r="A331" s="1">
        <v>42901</v>
      </c>
      <c r="B331" s="1">
        <v>42906</v>
      </c>
      <c r="C331">
        <v>5</v>
      </c>
      <c r="D331">
        <v>6</v>
      </c>
      <c r="E331">
        <v>2017</v>
      </c>
      <c r="F331">
        <v>0</v>
      </c>
      <c r="G331">
        <f>WEEKDAY(Table3__5[[#This Row],[D.O.A]])</f>
        <v>5</v>
      </c>
      <c r="H331">
        <f>ROUNDUP(MONTH(Table3__5[[#This Row],[D.O.A]])/3,0)</f>
        <v>2</v>
      </c>
    </row>
    <row r="332" spans="1:8" x14ac:dyDescent="0.45">
      <c r="A332" s="1">
        <v>42901</v>
      </c>
      <c r="B332" s="1">
        <v>42915</v>
      </c>
      <c r="C332">
        <v>14</v>
      </c>
      <c r="D332">
        <v>6</v>
      </c>
      <c r="E332">
        <v>2017</v>
      </c>
      <c r="F332">
        <v>0</v>
      </c>
      <c r="G332">
        <f>WEEKDAY(Table3__5[[#This Row],[D.O.A]])</f>
        <v>5</v>
      </c>
      <c r="H332">
        <f>ROUNDUP(MONTH(Table3__5[[#This Row],[D.O.A]])/3,0)</f>
        <v>2</v>
      </c>
    </row>
    <row r="333" spans="1:8" x14ac:dyDescent="0.45">
      <c r="A333" s="1">
        <v>42901</v>
      </c>
      <c r="B333" s="1">
        <v>42906</v>
      </c>
      <c r="C333">
        <v>5</v>
      </c>
      <c r="D333">
        <v>6</v>
      </c>
      <c r="E333">
        <v>2017</v>
      </c>
      <c r="F333">
        <v>0</v>
      </c>
      <c r="G333">
        <f>WEEKDAY(Table3__5[[#This Row],[D.O.A]])</f>
        <v>5</v>
      </c>
      <c r="H333">
        <f>ROUNDUP(MONTH(Table3__5[[#This Row],[D.O.A]])/3,0)</f>
        <v>2</v>
      </c>
    </row>
    <row r="334" spans="1:8" x14ac:dyDescent="0.45">
      <c r="A334" s="1">
        <v>42901</v>
      </c>
      <c r="B334" s="1">
        <v>42912</v>
      </c>
      <c r="C334">
        <v>11</v>
      </c>
      <c r="D334">
        <v>6</v>
      </c>
      <c r="E334">
        <v>2017</v>
      </c>
      <c r="F334">
        <v>0</v>
      </c>
      <c r="G334">
        <f>WEEKDAY(Table3__5[[#This Row],[D.O.A]])</f>
        <v>5</v>
      </c>
      <c r="H334">
        <f>ROUNDUP(MONTH(Table3__5[[#This Row],[D.O.A]])/3,0)</f>
        <v>2</v>
      </c>
    </row>
    <row r="335" spans="1:8" x14ac:dyDescent="0.45">
      <c r="A335" s="1">
        <v>42902</v>
      </c>
      <c r="B335" s="1">
        <v>42904</v>
      </c>
      <c r="C335">
        <v>2</v>
      </c>
      <c r="D335">
        <v>6</v>
      </c>
      <c r="E335">
        <v>2017</v>
      </c>
      <c r="F335">
        <v>0</v>
      </c>
      <c r="G335">
        <f>WEEKDAY(Table3__5[[#This Row],[D.O.A]])</f>
        <v>6</v>
      </c>
      <c r="H335">
        <f>ROUNDUP(MONTH(Table3__5[[#This Row],[D.O.A]])/3,0)</f>
        <v>2</v>
      </c>
    </row>
    <row r="336" spans="1:8" x14ac:dyDescent="0.45">
      <c r="A336" s="1">
        <v>42902</v>
      </c>
      <c r="B336" s="1">
        <v>42909</v>
      </c>
      <c r="C336">
        <v>7</v>
      </c>
      <c r="D336">
        <v>6</v>
      </c>
      <c r="E336">
        <v>2017</v>
      </c>
      <c r="F336">
        <v>0</v>
      </c>
      <c r="G336">
        <f>WEEKDAY(Table3__5[[#This Row],[D.O.A]])</f>
        <v>6</v>
      </c>
      <c r="H336">
        <f>ROUNDUP(MONTH(Table3__5[[#This Row],[D.O.A]])/3,0)</f>
        <v>2</v>
      </c>
    </row>
    <row r="337" spans="1:8" x14ac:dyDescent="0.45">
      <c r="A337" s="1">
        <v>42902</v>
      </c>
      <c r="B337" s="1">
        <v>42915</v>
      </c>
      <c r="C337">
        <v>13</v>
      </c>
      <c r="D337">
        <v>6</v>
      </c>
      <c r="E337">
        <v>2017</v>
      </c>
      <c r="F337">
        <v>0</v>
      </c>
      <c r="G337">
        <f>WEEKDAY(Table3__5[[#This Row],[D.O.A]])</f>
        <v>6</v>
      </c>
      <c r="H337">
        <f>ROUNDUP(MONTH(Table3__5[[#This Row],[D.O.A]])/3,0)</f>
        <v>2</v>
      </c>
    </row>
    <row r="338" spans="1:8" x14ac:dyDescent="0.45">
      <c r="A338" s="1">
        <v>42902</v>
      </c>
      <c r="B338" s="1">
        <v>42910</v>
      </c>
      <c r="C338">
        <v>8</v>
      </c>
      <c r="D338">
        <v>6</v>
      </c>
      <c r="E338">
        <v>2017</v>
      </c>
      <c r="F338">
        <v>0</v>
      </c>
      <c r="G338">
        <f>WEEKDAY(Table3__5[[#This Row],[D.O.A]])</f>
        <v>6</v>
      </c>
      <c r="H338">
        <f>ROUNDUP(MONTH(Table3__5[[#This Row],[D.O.A]])/3,0)</f>
        <v>2</v>
      </c>
    </row>
    <row r="339" spans="1:8" x14ac:dyDescent="0.45">
      <c r="A339" s="1">
        <v>42903</v>
      </c>
      <c r="B339" s="1">
        <v>42913</v>
      </c>
      <c r="C339">
        <v>10</v>
      </c>
      <c r="D339">
        <v>6</v>
      </c>
      <c r="E339">
        <v>2017</v>
      </c>
      <c r="F339">
        <v>0</v>
      </c>
      <c r="G339">
        <f>WEEKDAY(Table3__5[[#This Row],[D.O.A]])</f>
        <v>7</v>
      </c>
      <c r="H339">
        <f>ROUNDUP(MONTH(Table3__5[[#This Row],[D.O.A]])/3,0)</f>
        <v>2</v>
      </c>
    </row>
    <row r="340" spans="1:8" x14ac:dyDescent="0.45">
      <c r="A340" s="1">
        <v>42903</v>
      </c>
      <c r="B340" s="1">
        <v>42907</v>
      </c>
      <c r="C340">
        <v>4</v>
      </c>
      <c r="D340">
        <v>6</v>
      </c>
      <c r="E340">
        <v>2017</v>
      </c>
      <c r="F340">
        <v>0</v>
      </c>
      <c r="G340">
        <f>WEEKDAY(Table3__5[[#This Row],[D.O.A]])</f>
        <v>7</v>
      </c>
      <c r="H340">
        <f>ROUNDUP(MONTH(Table3__5[[#This Row],[D.O.A]])/3,0)</f>
        <v>2</v>
      </c>
    </row>
    <row r="341" spans="1:8" x14ac:dyDescent="0.45">
      <c r="A341" s="1">
        <v>42903</v>
      </c>
      <c r="B341" s="1">
        <v>42903</v>
      </c>
      <c r="C341">
        <v>0</v>
      </c>
      <c r="D341">
        <v>6</v>
      </c>
      <c r="E341">
        <v>2017</v>
      </c>
      <c r="F341">
        <v>0</v>
      </c>
      <c r="G341">
        <f>WEEKDAY(Table3__5[[#This Row],[D.O.A]])</f>
        <v>7</v>
      </c>
      <c r="H341">
        <f>ROUNDUP(MONTH(Table3__5[[#This Row],[D.O.A]])/3,0)</f>
        <v>2</v>
      </c>
    </row>
    <row r="342" spans="1:8" x14ac:dyDescent="0.45">
      <c r="A342" s="1">
        <v>42903</v>
      </c>
      <c r="B342" s="1">
        <v>42912</v>
      </c>
      <c r="C342">
        <v>9</v>
      </c>
      <c r="D342">
        <v>6</v>
      </c>
      <c r="E342">
        <v>2017</v>
      </c>
      <c r="F342">
        <v>0</v>
      </c>
      <c r="G342">
        <f>WEEKDAY(Table3__5[[#This Row],[D.O.A]])</f>
        <v>7</v>
      </c>
      <c r="H342">
        <f>ROUNDUP(MONTH(Table3__5[[#This Row],[D.O.A]])/3,0)</f>
        <v>2</v>
      </c>
    </row>
    <row r="343" spans="1:8" x14ac:dyDescent="0.45">
      <c r="A343" s="1">
        <v>42903</v>
      </c>
      <c r="B343" s="1">
        <v>42913</v>
      </c>
      <c r="C343">
        <v>10</v>
      </c>
      <c r="D343">
        <v>6</v>
      </c>
      <c r="E343">
        <v>2017</v>
      </c>
      <c r="F343">
        <v>0</v>
      </c>
      <c r="G343">
        <f>WEEKDAY(Table3__5[[#This Row],[D.O.A]])</f>
        <v>7</v>
      </c>
      <c r="H343">
        <f>ROUNDUP(MONTH(Table3__5[[#This Row],[D.O.A]])/3,0)</f>
        <v>2</v>
      </c>
    </row>
    <row r="344" spans="1:8" x14ac:dyDescent="0.45">
      <c r="A344" s="1">
        <v>42904</v>
      </c>
      <c r="B344" s="1">
        <v>42908</v>
      </c>
      <c r="C344">
        <v>4</v>
      </c>
      <c r="D344">
        <v>6</v>
      </c>
      <c r="E344">
        <v>2017</v>
      </c>
      <c r="F344">
        <v>0</v>
      </c>
      <c r="G344">
        <f>WEEKDAY(Table3__5[[#This Row],[D.O.A]])</f>
        <v>1</v>
      </c>
      <c r="H344">
        <f>ROUNDUP(MONTH(Table3__5[[#This Row],[D.O.A]])/3,0)</f>
        <v>2</v>
      </c>
    </row>
    <row r="345" spans="1:8" x14ac:dyDescent="0.45">
      <c r="A345" s="1">
        <v>42904</v>
      </c>
      <c r="B345" s="1">
        <v>42915</v>
      </c>
      <c r="C345">
        <v>11</v>
      </c>
      <c r="D345">
        <v>6</v>
      </c>
      <c r="E345">
        <v>2017</v>
      </c>
      <c r="F345">
        <v>0</v>
      </c>
      <c r="G345">
        <f>WEEKDAY(Table3__5[[#This Row],[D.O.A]])</f>
        <v>1</v>
      </c>
      <c r="H345">
        <f>ROUNDUP(MONTH(Table3__5[[#This Row],[D.O.A]])/3,0)</f>
        <v>2</v>
      </c>
    </row>
    <row r="346" spans="1:8" x14ac:dyDescent="0.45">
      <c r="A346" s="1">
        <v>42904</v>
      </c>
      <c r="B346" s="1">
        <v>42920</v>
      </c>
      <c r="C346">
        <v>16</v>
      </c>
      <c r="D346">
        <v>6</v>
      </c>
      <c r="E346">
        <v>2017</v>
      </c>
      <c r="F346">
        <v>0</v>
      </c>
      <c r="G346">
        <f>WEEKDAY(Table3__5[[#This Row],[D.O.A]])</f>
        <v>1</v>
      </c>
      <c r="H346">
        <f>ROUNDUP(MONTH(Table3__5[[#This Row],[D.O.A]])/3,0)</f>
        <v>2</v>
      </c>
    </row>
    <row r="347" spans="1:8" x14ac:dyDescent="0.45">
      <c r="A347" s="1">
        <v>42904</v>
      </c>
      <c r="B347" s="1">
        <v>42915</v>
      </c>
      <c r="C347">
        <v>11</v>
      </c>
      <c r="D347">
        <v>6</v>
      </c>
      <c r="E347">
        <v>2017</v>
      </c>
      <c r="F347">
        <v>0</v>
      </c>
      <c r="G347">
        <f>WEEKDAY(Table3__5[[#This Row],[D.O.A]])</f>
        <v>1</v>
      </c>
      <c r="H347">
        <f>ROUNDUP(MONTH(Table3__5[[#This Row],[D.O.A]])/3,0)</f>
        <v>2</v>
      </c>
    </row>
    <row r="348" spans="1:8" x14ac:dyDescent="0.45">
      <c r="A348" s="1">
        <v>42904</v>
      </c>
      <c r="B348" s="1">
        <v>42910</v>
      </c>
      <c r="C348">
        <v>6</v>
      </c>
      <c r="D348">
        <v>6</v>
      </c>
      <c r="E348">
        <v>2017</v>
      </c>
      <c r="F348">
        <v>0</v>
      </c>
      <c r="G348">
        <f>WEEKDAY(Table3__5[[#This Row],[D.O.A]])</f>
        <v>1</v>
      </c>
      <c r="H348">
        <f>ROUNDUP(MONTH(Table3__5[[#This Row],[D.O.A]])/3,0)</f>
        <v>2</v>
      </c>
    </row>
    <row r="349" spans="1:8" x14ac:dyDescent="0.45">
      <c r="A349" s="1">
        <v>42904</v>
      </c>
      <c r="B349" s="1">
        <v>42919</v>
      </c>
      <c r="C349">
        <v>15</v>
      </c>
      <c r="D349">
        <v>6</v>
      </c>
      <c r="E349">
        <v>2017</v>
      </c>
      <c r="F349">
        <v>0</v>
      </c>
      <c r="G349">
        <f>WEEKDAY(Table3__5[[#This Row],[D.O.A]])</f>
        <v>1</v>
      </c>
      <c r="H349">
        <f>ROUNDUP(MONTH(Table3__5[[#This Row],[D.O.A]])/3,0)</f>
        <v>2</v>
      </c>
    </row>
    <row r="350" spans="1:8" x14ac:dyDescent="0.45">
      <c r="A350" s="1">
        <v>42905</v>
      </c>
      <c r="B350" s="1">
        <v>42905</v>
      </c>
      <c r="C350">
        <v>0</v>
      </c>
      <c r="D350">
        <v>6</v>
      </c>
      <c r="E350">
        <v>2017</v>
      </c>
      <c r="F350">
        <v>0</v>
      </c>
      <c r="G350">
        <f>WEEKDAY(Table3__5[[#This Row],[D.O.A]])</f>
        <v>2</v>
      </c>
      <c r="H350">
        <f>ROUNDUP(MONTH(Table3__5[[#This Row],[D.O.A]])/3,0)</f>
        <v>2</v>
      </c>
    </row>
    <row r="351" spans="1:8" x14ac:dyDescent="0.45">
      <c r="A351" s="1">
        <v>42905</v>
      </c>
      <c r="B351" s="1">
        <v>42908</v>
      </c>
      <c r="C351">
        <v>3</v>
      </c>
      <c r="D351">
        <v>6</v>
      </c>
      <c r="E351">
        <v>2017</v>
      </c>
      <c r="F351">
        <v>0</v>
      </c>
      <c r="G351">
        <f>WEEKDAY(Table3__5[[#This Row],[D.O.A]])</f>
        <v>2</v>
      </c>
      <c r="H351">
        <f>ROUNDUP(MONTH(Table3__5[[#This Row],[D.O.A]])/3,0)</f>
        <v>2</v>
      </c>
    </row>
    <row r="352" spans="1:8" x14ac:dyDescent="0.45">
      <c r="A352" s="1">
        <v>42905</v>
      </c>
      <c r="B352" s="1">
        <v>42914</v>
      </c>
      <c r="C352">
        <v>9</v>
      </c>
      <c r="D352">
        <v>6</v>
      </c>
      <c r="E352">
        <v>2017</v>
      </c>
      <c r="F352">
        <v>0</v>
      </c>
      <c r="G352">
        <f>WEEKDAY(Table3__5[[#This Row],[D.O.A]])</f>
        <v>2</v>
      </c>
      <c r="H352">
        <f>ROUNDUP(MONTH(Table3__5[[#This Row],[D.O.A]])/3,0)</f>
        <v>2</v>
      </c>
    </row>
    <row r="353" spans="1:8" x14ac:dyDescent="0.45">
      <c r="A353" s="1">
        <v>42905</v>
      </c>
      <c r="B353" s="1">
        <v>42911</v>
      </c>
      <c r="C353">
        <v>6</v>
      </c>
      <c r="D353">
        <v>6</v>
      </c>
      <c r="E353">
        <v>2017</v>
      </c>
      <c r="F353">
        <v>0</v>
      </c>
      <c r="G353">
        <f>WEEKDAY(Table3__5[[#This Row],[D.O.A]])</f>
        <v>2</v>
      </c>
      <c r="H353">
        <f>ROUNDUP(MONTH(Table3__5[[#This Row],[D.O.A]])/3,0)</f>
        <v>2</v>
      </c>
    </row>
    <row r="354" spans="1:8" x14ac:dyDescent="0.45">
      <c r="A354" s="1">
        <v>42905</v>
      </c>
      <c r="B354" s="1">
        <v>42915</v>
      </c>
      <c r="C354">
        <v>10</v>
      </c>
      <c r="D354">
        <v>6</v>
      </c>
      <c r="E354">
        <v>2017</v>
      </c>
      <c r="F354">
        <v>0</v>
      </c>
      <c r="G354">
        <f>WEEKDAY(Table3__5[[#This Row],[D.O.A]])</f>
        <v>2</v>
      </c>
      <c r="H354">
        <f>ROUNDUP(MONTH(Table3__5[[#This Row],[D.O.A]])/3,0)</f>
        <v>2</v>
      </c>
    </row>
    <row r="355" spans="1:8" x14ac:dyDescent="0.45">
      <c r="A355" s="1">
        <v>42905</v>
      </c>
      <c r="B355" s="1">
        <v>42907</v>
      </c>
      <c r="C355">
        <v>2</v>
      </c>
      <c r="D355">
        <v>6</v>
      </c>
      <c r="E355">
        <v>2017</v>
      </c>
      <c r="F355">
        <v>0</v>
      </c>
      <c r="G355">
        <f>WEEKDAY(Table3__5[[#This Row],[D.O.A]])</f>
        <v>2</v>
      </c>
      <c r="H355">
        <f>ROUNDUP(MONTH(Table3__5[[#This Row],[D.O.A]])/3,0)</f>
        <v>2</v>
      </c>
    </row>
    <row r="356" spans="1:8" x14ac:dyDescent="0.45">
      <c r="A356" s="1">
        <v>42905</v>
      </c>
      <c r="B356" s="1">
        <v>42909</v>
      </c>
      <c r="C356">
        <v>4</v>
      </c>
      <c r="D356">
        <v>6</v>
      </c>
      <c r="E356">
        <v>2017</v>
      </c>
      <c r="F356">
        <v>0</v>
      </c>
      <c r="G356">
        <f>WEEKDAY(Table3__5[[#This Row],[D.O.A]])</f>
        <v>2</v>
      </c>
      <c r="H356">
        <f>ROUNDUP(MONTH(Table3__5[[#This Row],[D.O.A]])/3,0)</f>
        <v>2</v>
      </c>
    </row>
    <row r="357" spans="1:8" x14ac:dyDescent="0.45">
      <c r="A357" s="1">
        <v>42906</v>
      </c>
      <c r="B357" s="1">
        <v>42909</v>
      </c>
      <c r="C357">
        <v>3</v>
      </c>
      <c r="D357">
        <v>6</v>
      </c>
      <c r="E357">
        <v>2017</v>
      </c>
      <c r="F357">
        <v>0</v>
      </c>
      <c r="G357">
        <f>WEEKDAY(Table3__5[[#This Row],[D.O.A]])</f>
        <v>3</v>
      </c>
      <c r="H357">
        <f>ROUNDUP(MONTH(Table3__5[[#This Row],[D.O.A]])/3,0)</f>
        <v>2</v>
      </c>
    </row>
    <row r="358" spans="1:8" x14ac:dyDescent="0.45">
      <c r="A358" s="1">
        <v>42906</v>
      </c>
      <c r="B358" s="1">
        <v>42912</v>
      </c>
      <c r="C358">
        <v>6</v>
      </c>
      <c r="D358">
        <v>6</v>
      </c>
      <c r="E358">
        <v>2017</v>
      </c>
      <c r="F358">
        <v>0</v>
      </c>
      <c r="G358">
        <f>WEEKDAY(Table3__5[[#This Row],[D.O.A]])</f>
        <v>3</v>
      </c>
      <c r="H358">
        <f>ROUNDUP(MONTH(Table3__5[[#This Row],[D.O.A]])/3,0)</f>
        <v>2</v>
      </c>
    </row>
    <row r="359" spans="1:8" x14ac:dyDescent="0.45">
      <c r="A359" s="1">
        <v>42906</v>
      </c>
      <c r="B359" s="1">
        <v>42915</v>
      </c>
      <c r="C359">
        <v>9</v>
      </c>
      <c r="D359">
        <v>6</v>
      </c>
      <c r="E359">
        <v>2017</v>
      </c>
      <c r="F359">
        <v>0</v>
      </c>
      <c r="G359">
        <f>WEEKDAY(Table3__5[[#This Row],[D.O.A]])</f>
        <v>3</v>
      </c>
      <c r="H359">
        <f>ROUNDUP(MONTH(Table3__5[[#This Row],[D.O.A]])/3,0)</f>
        <v>2</v>
      </c>
    </row>
    <row r="360" spans="1:8" x14ac:dyDescent="0.45">
      <c r="A360" s="1">
        <v>42906</v>
      </c>
      <c r="B360" s="1">
        <v>42926</v>
      </c>
      <c r="C360">
        <v>20</v>
      </c>
      <c r="D360">
        <v>6</v>
      </c>
      <c r="E360">
        <v>2017</v>
      </c>
      <c r="F360">
        <v>0</v>
      </c>
      <c r="G360">
        <f>WEEKDAY(Table3__5[[#This Row],[D.O.A]])</f>
        <v>3</v>
      </c>
      <c r="H360">
        <f>ROUNDUP(MONTH(Table3__5[[#This Row],[D.O.A]])/3,0)</f>
        <v>2</v>
      </c>
    </row>
    <row r="361" spans="1:8" x14ac:dyDescent="0.45">
      <c r="A361" s="1">
        <v>42906</v>
      </c>
      <c r="B361" s="1">
        <v>42910</v>
      </c>
      <c r="C361">
        <v>4</v>
      </c>
      <c r="D361">
        <v>6</v>
      </c>
      <c r="E361">
        <v>2017</v>
      </c>
      <c r="F361">
        <v>0</v>
      </c>
      <c r="G361">
        <f>WEEKDAY(Table3__5[[#This Row],[D.O.A]])</f>
        <v>3</v>
      </c>
      <c r="H361">
        <f>ROUNDUP(MONTH(Table3__5[[#This Row],[D.O.A]])/3,0)</f>
        <v>2</v>
      </c>
    </row>
    <row r="362" spans="1:8" x14ac:dyDescent="0.45">
      <c r="A362" s="1">
        <v>42906</v>
      </c>
      <c r="B362" s="1">
        <v>42907</v>
      </c>
      <c r="C362">
        <v>1</v>
      </c>
      <c r="D362">
        <v>6</v>
      </c>
      <c r="E362">
        <v>2017</v>
      </c>
      <c r="F362">
        <v>0</v>
      </c>
      <c r="G362">
        <f>WEEKDAY(Table3__5[[#This Row],[D.O.A]])</f>
        <v>3</v>
      </c>
      <c r="H362">
        <f>ROUNDUP(MONTH(Table3__5[[#This Row],[D.O.A]])/3,0)</f>
        <v>2</v>
      </c>
    </row>
    <row r="363" spans="1:8" x14ac:dyDescent="0.45">
      <c r="A363" s="1">
        <v>42906</v>
      </c>
      <c r="B363" s="1">
        <v>42916</v>
      </c>
      <c r="C363">
        <v>10</v>
      </c>
      <c r="D363">
        <v>6</v>
      </c>
      <c r="E363">
        <v>2017</v>
      </c>
      <c r="F363">
        <v>0</v>
      </c>
      <c r="G363">
        <f>WEEKDAY(Table3__5[[#This Row],[D.O.A]])</f>
        <v>3</v>
      </c>
      <c r="H363">
        <f>ROUNDUP(MONTH(Table3__5[[#This Row],[D.O.A]])/3,0)</f>
        <v>2</v>
      </c>
    </row>
    <row r="364" spans="1:8" x14ac:dyDescent="0.45">
      <c r="A364" s="1">
        <v>42906</v>
      </c>
      <c r="B364" s="1">
        <v>42920</v>
      </c>
      <c r="C364">
        <v>14</v>
      </c>
      <c r="D364">
        <v>6</v>
      </c>
      <c r="E364">
        <v>2017</v>
      </c>
      <c r="F364">
        <v>0</v>
      </c>
      <c r="G364">
        <f>WEEKDAY(Table3__5[[#This Row],[D.O.A]])</f>
        <v>3</v>
      </c>
      <c r="H364">
        <f>ROUNDUP(MONTH(Table3__5[[#This Row],[D.O.A]])/3,0)</f>
        <v>2</v>
      </c>
    </row>
    <row r="365" spans="1:8" x14ac:dyDescent="0.45">
      <c r="A365" s="1">
        <v>42907</v>
      </c>
      <c r="B365" s="1">
        <v>42920</v>
      </c>
      <c r="C365">
        <v>13</v>
      </c>
      <c r="D365">
        <v>6</v>
      </c>
      <c r="E365">
        <v>2017</v>
      </c>
      <c r="F365">
        <v>0</v>
      </c>
      <c r="G365">
        <f>WEEKDAY(Table3__5[[#This Row],[D.O.A]])</f>
        <v>4</v>
      </c>
      <c r="H365">
        <f>ROUNDUP(MONTH(Table3__5[[#This Row],[D.O.A]])/3,0)</f>
        <v>2</v>
      </c>
    </row>
    <row r="366" spans="1:8" x14ac:dyDescent="0.45">
      <c r="A366" s="1">
        <v>42907</v>
      </c>
      <c r="B366" s="1">
        <v>42921</v>
      </c>
      <c r="C366">
        <v>14</v>
      </c>
      <c r="D366">
        <v>6</v>
      </c>
      <c r="E366">
        <v>2017</v>
      </c>
      <c r="F366">
        <v>0</v>
      </c>
      <c r="G366">
        <f>WEEKDAY(Table3__5[[#This Row],[D.O.A]])</f>
        <v>4</v>
      </c>
      <c r="H366">
        <f>ROUNDUP(MONTH(Table3__5[[#This Row],[D.O.A]])/3,0)</f>
        <v>2</v>
      </c>
    </row>
    <row r="367" spans="1:8" x14ac:dyDescent="0.45">
      <c r="A367" s="1">
        <v>42907</v>
      </c>
      <c r="B367" s="1">
        <v>42919</v>
      </c>
      <c r="C367">
        <v>12</v>
      </c>
      <c r="D367">
        <v>6</v>
      </c>
      <c r="E367">
        <v>2017</v>
      </c>
      <c r="F367">
        <v>0</v>
      </c>
      <c r="G367">
        <f>WEEKDAY(Table3__5[[#This Row],[D.O.A]])</f>
        <v>4</v>
      </c>
      <c r="H367">
        <f>ROUNDUP(MONTH(Table3__5[[#This Row],[D.O.A]])/3,0)</f>
        <v>2</v>
      </c>
    </row>
    <row r="368" spans="1:8" x14ac:dyDescent="0.45">
      <c r="A368" s="1">
        <v>42907</v>
      </c>
      <c r="B368" s="1">
        <v>42916</v>
      </c>
      <c r="C368">
        <v>9</v>
      </c>
      <c r="D368">
        <v>6</v>
      </c>
      <c r="E368">
        <v>2017</v>
      </c>
      <c r="F368">
        <v>0</v>
      </c>
      <c r="G368">
        <f>WEEKDAY(Table3__5[[#This Row],[D.O.A]])</f>
        <v>4</v>
      </c>
      <c r="H368">
        <f>ROUNDUP(MONTH(Table3__5[[#This Row],[D.O.A]])/3,0)</f>
        <v>2</v>
      </c>
    </row>
    <row r="369" spans="1:8" x14ac:dyDescent="0.45">
      <c r="A369" s="1">
        <v>42907</v>
      </c>
      <c r="B369" s="1">
        <v>42921</v>
      </c>
      <c r="C369">
        <v>14</v>
      </c>
      <c r="D369">
        <v>6</v>
      </c>
      <c r="E369">
        <v>2017</v>
      </c>
      <c r="F369">
        <v>0</v>
      </c>
      <c r="G369">
        <f>WEEKDAY(Table3__5[[#This Row],[D.O.A]])</f>
        <v>4</v>
      </c>
      <c r="H369">
        <f>ROUNDUP(MONTH(Table3__5[[#This Row],[D.O.A]])/3,0)</f>
        <v>2</v>
      </c>
    </row>
    <row r="370" spans="1:8" x14ac:dyDescent="0.45">
      <c r="A370" s="1">
        <v>42908</v>
      </c>
      <c r="B370" s="1">
        <v>42911</v>
      </c>
      <c r="C370">
        <v>3</v>
      </c>
      <c r="D370">
        <v>6</v>
      </c>
      <c r="E370">
        <v>2017</v>
      </c>
      <c r="F370">
        <v>0</v>
      </c>
      <c r="G370">
        <f>WEEKDAY(Table3__5[[#This Row],[D.O.A]])</f>
        <v>5</v>
      </c>
      <c r="H370">
        <f>ROUNDUP(MONTH(Table3__5[[#This Row],[D.O.A]])/3,0)</f>
        <v>2</v>
      </c>
    </row>
    <row r="371" spans="1:8" x14ac:dyDescent="0.45">
      <c r="A371" s="1">
        <v>42908</v>
      </c>
      <c r="B371" s="1">
        <v>42920</v>
      </c>
      <c r="C371">
        <v>12</v>
      </c>
      <c r="D371">
        <v>6</v>
      </c>
      <c r="E371">
        <v>2017</v>
      </c>
      <c r="F371">
        <v>0</v>
      </c>
      <c r="G371">
        <f>WEEKDAY(Table3__5[[#This Row],[D.O.A]])</f>
        <v>5</v>
      </c>
      <c r="H371">
        <f>ROUNDUP(MONTH(Table3__5[[#This Row],[D.O.A]])/3,0)</f>
        <v>2</v>
      </c>
    </row>
    <row r="372" spans="1:8" x14ac:dyDescent="0.45">
      <c r="A372" s="1">
        <v>42908</v>
      </c>
      <c r="B372" s="1">
        <v>42916</v>
      </c>
      <c r="C372">
        <v>8</v>
      </c>
      <c r="D372">
        <v>6</v>
      </c>
      <c r="E372">
        <v>2017</v>
      </c>
      <c r="F372">
        <v>0</v>
      </c>
      <c r="G372">
        <f>WEEKDAY(Table3__5[[#This Row],[D.O.A]])</f>
        <v>5</v>
      </c>
      <c r="H372">
        <f>ROUNDUP(MONTH(Table3__5[[#This Row],[D.O.A]])/3,0)</f>
        <v>2</v>
      </c>
    </row>
    <row r="373" spans="1:8" x14ac:dyDescent="0.45">
      <c r="A373" s="1">
        <v>42908</v>
      </c>
      <c r="B373" s="1">
        <v>42912</v>
      </c>
      <c r="C373">
        <v>4</v>
      </c>
      <c r="D373">
        <v>6</v>
      </c>
      <c r="E373">
        <v>2017</v>
      </c>
      <c r="F373">
        <v>0</v>
      </c>
      <c r="G373">
        <f>WEEKDAY(Table3__5[[#This Row],[D.O.A]])</f>
        <v>5</v>
      </c>
      <c r="H373">
        <f>ROUNDUP(MONTH(Table3__5[[#This Row],[D.O.A]])/3,0)</f>
        <v>2</v>
      </c>
    </row>
    <row r="374" spans="1:8" x14ac:dyDescent="0.45">
      <c r="A374" s="1">
        <v>42908</v>
      </c>
      <c r="B374" s="1">
        <v>42912</v>
      </c>
      <c r="C374">
        <v>4</v>
      </c>
      <c r="D374">
        <v>6</v>
      </c>
      <c r="E374">
        <v>2017</v>
      </c>
      <c r="F374">
        <v>0</v>
      </c>
      <c r="G374">
        <f>WEEKDAY(Table3__5[[#This Row],[D.O.A]])</f>
        <v>5</v>
      </c>
      <c r="H374">
        <f>ROUNDUP(MONTH(Table3__5[[#This Row],[D.O.A]])/3,0)</f>
        <v>2</v>
      </c>
    </row>
    <row r="375" spans="1:8" x14ac:dyDescent="0.45">
      <c r="A375" s="1">
        <v>42908</v>
      </c>
      <c r="B375" s="1">
        <v>42909</v>
      </c>
      <c r="C375">
        <v>1</v>
      </c>
      <c r="D375">
        <v>6</v>
      </c>
      <c r="E375">
        <v>2017</v>
      </c>
      <c r="F375">
        <v>0</v>
      </c>
      <c r="G375">
        <f>WEEKDAY(Table3__5[[#This Row],[D.O.A]])</f>
        <v>5</v>
      </c>
      <c r="H375">
        <f>ROUNDUP(MONTH(Table3__5[[#This Row],[D.O.A]])/3,0)</f>
        <v>2</v>
      </c>
    </row>
    <row r="376" spans="1:8" x14ac:dyDescent="0.45">
      <c r="A376" s="1">
        <v>42908</v>
      </c>
      <c r="B376" s="1">
        <v>42910</v>
      </c>
      <c r="C376">
        <v>2</v>
      </c>
      <c r="D376">
        <v>6</v>
      </c>
      <c r="E376">
        <v>2017</v>
      </c>
      <c r="F376">
        <v>0</v>
      </c>
      <c r="G376">
        <f>WEEKDAY(Table3__5[[#This Row],[D.O.A]])</f>
        <v>5</v>
      </c>
      <c r="H376">
        <f>ROUNDUP(MONTH(Table3__5[[#This Row],[D.O.A]])/3,0)</f>
        <v>2</v>
      </c>
    </row>
    <row r="377" spans="1:8" x14ac:dyDescent="0.45">
      <c r="A377" s="1">
        <v>42909</v>
      </c>
      <c r="B377" s="1">
        <v>42913</v>
      </c>
      <c r="C377">
        <v>4</v>
      </c>
      <c r="D377">
        <v>6</v>
      </c>
      <c r="E377">
        <v>2017</v>
      </c>
      <c r="F377">
        <v>0</v>
      </c>
      <c r="G377">
        <f>WEEKDAY(Table3__5[[#This Row],[D.O.A]])</f>
        <v>6</v>
      </c>
      <c r="H377">
        <f>ROUNDUP(MONTH(Table3__5[[#This Row],[D.O.A]])/3,0)</f>
        <v>2</v>
      </c>
    </row>
    <row r="378" spans="1:8" x14ac:dyDescent="0.45">
      <c r="A378" s="1">
        <v>42909</v>
      </c>
      <c r="B378" s="1">
        <v>42941</v>
      </c>
      <c r="C378">
        <v>32</v>
      </c>
      <c r="D378">
        <v>6</v>
      </c>
      <c r="E378">
        <v>2017</v>
      </c>
      <c r="F378">
        <v>0</v>
      </c>
      <c r="G378">
        <f>WEEKDAY(Table3__5[[#This Row],[D.O.A]])</f>
        <v>6</v>
      </c>
      <c r="H378">
        <f>ROUNDUP(MONTH(Table3__5[[#This Row],[D.O.A]])/3,0)</f>
        <v>2</v>
      </c>
    </row>
    <row r="379" spans="1:8" x14ac:dyDescent="0.45">
      <c r="A379" s="1">
        <v>42909</v>
      </c>
      <c r="B379" s="1">
        <v>42912</v>
      </c>
      <c r="C379">
        <v>3</v>
      </c>
      <c r="D379">
        <v>6</v>
      </c>
      <c r="E379">
        <v>2017</v>
      </c>
      <c r="F379">
        <v>0</v>
      </c>
      <c r="G379">
        <f>WEEKDAY(Table3__5[[#This Row],[D.O.A]])</f>
        <v>6</v>
      </c>
      <c r="H379">
        <f>ROUNDUP(MONTH(Table3__5[[#This Row],[D.O.A]])/3,0)</f>
        <v>2</v>
      </c>
    </row>
    <row r="380" spans="1:8" x14ac:dyDescent="0.45">
      <c r="A380" s="1">
        <v>42909</v>
      </c>
      <c r="B380" s="1">
        <v>42924</v>
      </c>
      <c r="C380">
        <v>15</v>
      </c>
      <c r="D380">
        <v>6</v>
      </c>
      <c r="E380">
        <v>2017</v>
      </c>
      <c r="F380">
        <v>0</v>
      </c>
      <c r="G380">
        <f>WEEKDAY(Table3__5[[#This Row],[D.O.A]])</f>
        <v>6</v>
      </c>
      <c r="H380">
        <f>ROUNDUP(MONTH(Table3__5[[#This Row],[D.O.A]])/3,0)</f>
        <v>2</v>
      </c>
    </row>
    <row r="381" spans="1:8" x14ac:dyDescent="0.45">
      <c r="A381" s="1">
        <v>42909</v>
      </c>
      <c r="B381" s="1">
        <v>42913</v>
      </c>
      <c r="C381">
        <v>4</v>
      </c>
      <c r="D381">
        <v>6</v>
      </c>
      <c r="E381">
        <v>2017</v>
      </c>
      <c r="F381">
        <v>0</v>
      </c>
      <c r="G381">
        <f>WEEKDAY(Table3__5[[#This Row],[D.O.A]])</f>
        <v>6</v>
      </c>
      <c r="H381">
        <f>ROUNDUP(MONTH(Table3__5[[#This Row],[D.O.A]])/3,0)</f>
        <v>2</v>
      </c>
    </row>
    <row r="382" spans="1:8" x14ac:dyDescent="0.45">
      <c r="A382" s="1">
        <v>42910</v>
      </c>
      <c r="B382" s="1">
        <v>42913</v>
      </c>
      <c r="C382">
        <v>3</v>
      </c>
      <c r="D382">
        <v>6</v>
      </c>
      <c r="E382">
        <v>2017</v>
      </c>
      <c r="F382">
        <v>0</v>
      </c>
      <c r="G382">
        <f>WEEKDAY(Table3__5[[#This Row],[D.O.A]])</f>
        <v>7</v>
      </c>
      <c r="H382">
        <f>ROUNDUP(MONTH(Table3__5[[#This Row],[D.O.A]])/3,0)</f>
        <v>2</v>
      </c>
    </row>
    <row r="383" spans="1:8" x14ac:dyDescent="0.45">
      <c r="A383" s="1">
        <v>42910</v>
      </c>
      <c r="B383" s="1">
        <v>42922</v>
      </c>
      <c r="C383">
        <v>12</v>
      </c>
      <c r="D383">
        <v>6</v>
      </c>
      <c r="E383">
        <v>2017</v>
      </c>
      <c r="F383">
        <v>0</v>
      </c>
      <c r="G383">
        <f>WEEKDAY(Table3__5[[#This Row],[D.O.A]])</f>
        <v>7</v>
      </c>
      <c r="H383">
        <f>ROUNDUP(MONTH(Table3__5[[#This Row],[D.O.A]])/3,0)</f>
        <v>2</v>
      </c>
    </row>
    <row r="384" spans="1:8" x14ac:dyDescent="0.45">
      <c r="A384" s="1">
        <v>42910</v>
      </c>
      <c r="B384" s="1">
        <v>42911</v>
      </c>
      <c r="C384">
        <v>1</v>
      </c>
      <c r="D384">
        <v>6</v>
      </c>
      <c r="E384">
        <v>2017</v>
      </c>
      <c r="F384">
        <v>0</v>
      </c>
      <c r="G384">
        <f>WEEKDAY(Table3__5[[#This Row],[D.O.A]])</f>
        <v>7</v>
      </c>
      <c r="H384">
        <f>ROUNDUP(MONTH(Table3__5[[#This Row],[D.O.A]])/3,0)</f>
        <v>2</v>
      </c>
    </row>
    <row r="385" spans="1:8" x14ac:dyDescent="0.45">
      <c r="A385" s="1">
        <v>42910</v>
      </c>
      <c r="B385" s="1">
        <v>42913</v>
      </c>
      <c r="C385">
        <v>3</v>
      </c>
      <c r="D385">
        <v>6</v>
      </c>
      <c r="E385">
        <v>2017</v>
      </c>
      <c r="F385">
        <v>0</v>
      </c>
      <c r="G385">
        <f>WEEKDAY(Table3__5[[#This Row],[D.O.A]])</f>
        <v>7</v>
      </c>
      <c r="H385">
        <f>ROUNDUP(MONTH(Table3__5[[#This Row],[D.O.A]])/3,0)</f>
        <v>2</v>
      </c>
    </row>
    <row r="386" spans="1:8" x14ac:dyDescent="0.45">
      <c r="A386" s="1">
        <v>42910</v>
      </c>
      <c r="B386" s="1">
        <v>42923</v>
      </c>
      <c r="C386">
        <v>13</v>
      </c>
      <c r="D386">
        <v>6</v>
      </c>
      <c r="E386">
        <v>2017</v>
      </c>
      <c r="F386">
        <v>0</v>
      </c>
      <c r="G386">
        <f>WEEKDAY(Table3__5[[#This Row],[D.O.A]])</f>
        <v>7</v>
      </c>
      <c r="H386">
        <f>ROUNDUP(MONTH(Table3__5[[#This Row],[D.O.A]])/3,0)</f>
        <v>2</v>
      </c>
    </row>
    <row r="387" spans="1:8" x14ac:dyDescent="0.45">
      <c r="A387" s="1">
        <v>42910</v>
      </c>
      <c r="B387" s="1">
        <v>42916</v>
      </c>
      <c r="C387">
        <v>6</v>
      </c>
      <c r="D387">
        <v>6</v>
      </c>
      <c r="E387">
        <v>2017</v>
      </c>
      <c r="F387">
        <v>0</v>
      </c>
      <c r="G387">
        <f>WEEKDAY(Table3__5[[#This Row],[D.O.A]])</f>
        <v>7</v>
      </c>
      <c r="H387">
        <f>ROUNDUP(MONTH(Table3__5[[#This Row],[D.O.A]])/3,0)</f>
        <v>2</v>
      </c>
    </row>
    <row r="388" spans="1:8" x14ac:dyDescent="0.45">
      <c r="A388" s="1">
        <v>42910</v>
      </c>
      <c r="B388" s="1">
        <v>42912</v>
      </c>
      <c r="C388">
        <v>2</v>
      </c>
      <c r="D388">
        <v>6</v>
      </c>
      <c r="E388">
        <v>2017</v>
      </c>
      <c r="F388">
        <v>0</v>
      </c>
      <c r="G388">
        <f>WEEKDAY(Table3__5[[#This Row],[D.O.A]])</f>
        <v>7</v>
      </c>
      <c r="H388">
        <f>ROUNDUP(MONTH(Table3__5[[#This Row],[D.O.A]])/3,0)</f>
        <v>2</v>
      </c>
    </row>
    <row r="389" spans="1:8" x14ac:dyDescent="0.45">
      <c r="A389" s="1">
        <v>42910</v>
      </c>
      <c r="B389" s="1">
        <v>42913</v>
      </c>
      <c r="C389">
        <v>3</v>
      </c>
      <c r="D389">
        <v>6</v>
      </c>
      <c r="E389">
        <v>2017</v>
      </c>
      <c r="F389">
        <v>0</v>
      </c>
      <c r="G389">
        <f>WEEKDAY(Table3__5[[#This Row],[D.O.A]])</f>
        <v>7</v>
      </c>
      <c r="H389">
        <f>ROUNDUP(MONTH(Table3__5[[#This Row],[D.O.A]])/3,0)</f>
        <v>2</v>
      </c>
    </row>
    <row r="390" spans="1:8" x14ac:dyDescent="0.45">
      <c r="A390" s="1">
        <v>42910</v>
      </c>
      <c r="B390" s="1">
        <v>42911</v>
      </c>
      <c r="C390">
        <v>1</v>
      </c>
      <c r="D390">
        <v>6</v>
      </c>
      <c r="E390">
        <v>2017</v>
      </c>
      <c r="F390">
        <v>0</v>
      </c>
      <c r="G390">
        <f>WEEKDAY(Table3__5[[#This Row],[D.O.A]])</f>
        <v>7</v>
      </c>
      <c r="H390">
        <f>ROUNDUP(MONTH(Table3__5[[#This Row],[D.O.A]])/3,0)</f>
        <v>2</v>
      </c>
    </row>
    <row r="391" spans="1:8" x14ac:dyDescent="0.45">
      <c r="A391" s="1">
        <v>42910</v>
      </c>
      <c r="B391" s="1">
        <v>42912</v>
      </c>
      <c r="C391">
        <v>2</v>
      </c>
      <c r="D391">
        <v>6</v>
      </c>
      <c r="E391">
        <v>2017</v>
      </c>
      <c r="F391">
        <v>0</v>
      </c>
      <c r="G391">
        <f>WEEKDAY(Table3__5[[#This Row],[D.O.A]])</f>
        <v>7</v>
      </c>
      <c r="H391">
        <f>ROUNDUP(MONTH(Table3__5[[#This Row],[D.O.A]])/3,0)</f>
        <v>2</v>
      </c>
    </row>
    <row r="392" spans="1:8" x14ac:dyDescent="0.45">
      <c r="A392" s="1">
        <v>42910</v>
      </c>
      <c r="B392" s="1">
        <v>42913</v>
      </c>
      <c r="C392">
        <v>3</v>
      </c>
      <c r="D392">
        <v>6</v>
      </c>
      <c r="E392">
        <v>2017</v>
      </c>
      <c r="F392">
        <v>0</v>
      </c>
      <c r="G392">
        <f>WEEKDAY(Table3__5[[#This Row],[D.O.A]])</f>
        <v>7</v>
      </c>
      <c r="H392">
        <f>ROUNDUP(MONTH(Table3__5[[#This Row],[D.O.A]])/3,0)</f>
        <v>2</v>
      </c>
    </row>
    <row r="393" spans="1:8" x14ac:dyDescent="0.45">
      <c r="A393" s="1">
        <v>42911</v>
      </c>
      <c r="B393" s="1">
        <v>42914</v>
      </c>
      <c r="C393">
        <v>3</v>
      </c>
      <c r="D393">
        <v>6</v>
      </c>
      <c r="E393">
        <v>2017</v>
      </c>
      <c r="F393">
        <v>0</v>
      </c>
      <c r="G393">
        <f>WEEKDAY(Table3__5[[#This Row],[D.O.A]])</f>
        <v>1</v>
      </c>
      <c r="H393">
        <f>ROUNDUP(MONTH(Table3__5[[#This Row],[D.O.A]])/3,0)</f>
        <v>2</v>
      </c>
    </row>
    <row r="394" spans="1:8" x14ac:dyDescent="0.45">
      <c r="A394" s="1">
        <v>42911</v>
      </c>
      <c r="B394" s="1">
        <v>42915</v>
      </c>
      <c r="C394">
        <v>4</v>
      </c>
      <c r="D394">
        <v>6</v>
      </c>
      <c r="E394">
        <v>2017</v>
      </c>
      <c r="F394">
        <v>0</v>
      </c>
      <c r="G394">
        <f>WEEKDAY(Table3__5[[#This Row],[D.O.A]])</f>
        <v>1</v>
      </c>
      <c r="H394">
        <f>ROUNDUP(MONTH(Table3__5[[#This Row],[D.O.A]])/3,0)</f>
        <v>2</v>
      </c>
    </row>
    <row r="395" spans="1:8" x14ac:dyDescent="0.45">
      <c r="A395" s="1">
        <v>42911</v>
      </c>
      <c r="B395" s="1">
        <v>42919</v>
      </c>
      <c r="C395">
        <v>8</v>
      </c>
      <c r="D395">
        <v>6</v>
      </c>
      <c r="E395">
        <v>2017</v>
      </c>
      <c r="F395">
        <v>0</v>
      </c>
      <c r="G395">
        <f>WEEKDAY(Table3__5[[#This Row],[D.O.A]])</f>
        <v>1</v>
      </c>
      <c r="H395">
        <f>ROUNDUP(MONTH(Table3__5[[#This Row],[D.O.A]])/3,0)</f>
        <v>2</v>
      </c>
    </row>
    <row r="396" spans="1:8" x14ac:dyDescent="0.45">
      <c r="A396" s="1">
        <v>42912</v>
      </c>
      <c r="B396" s="1">
        <v>42913</v>
      </c>
      <c r="C396">
        <v>1</v>
      </c>
      <c r="D396">
        <v>6</v>
      </c>
      <c r="E396">
        <v>2017</v>
      </c>
      <c r="F396">
        <v>0</v>
      </c>
      <c r="G396">
        <f>WEEKDAY(Table3__5[[#This Row],[D.O.A]])</f>
        <v>2</v>
      </c>
      <c r="H396">
        <f>ROUNDUP(MONTH(Table3__5[[#This Row],[D.O.A]])/3,0)</f>
        <v>2</v>
      </c>
    </row>
    <row r="397" spans="1:8" x14ac:dyDescent="0.45">
      <c r="A397" s="1">
        <v>42912</v>
      </c>
      <c r="B397" s="1">
        <v>42920</v>
      </c>
      <c r="C397">
        <v>8</v>
      </c>
      <c r="D397">
        <v>6</v>
      </c>
      <c r="E397">
        <v>2017</v>
      </c>
      <c r="F397">
        <v>0</v>
      </c>
      <c r="G397">
        <f>WEEKDAY(Table3__5[[#This Row],[D.O.A]])</f>
        <v>2</v>
      </c>
      <c r="H397">
        <f>ROUNDUP(MONTH(Table3__5[[#This Row],[D.O.A]])/3,0)</f>
        <v>2</v>
      </c>
    </row>
    <row r="398" spans="1:8" x14ac:dyDescent="0.45">
      <c r="A398" s="1">
        <v>42912</v>
      </c>
      <c r="B398" s="1">
        <v>42918</v>
      </c>
      <c r="C398">
        <v>6</v>
      </c>
      <c r="D398">
        <v>6</v>
      </c>
      <c r="E398">
        <v>2017</v>
      </c>
      <c r="F398">
        <v>0</v>
      </c>
      <c r="G398">
        <f>WEEKDAY(Table3__5[[#This Row],[D.O.A]])</f>
        <v>2</v>
      </c>
      <c r="H398">
        <f>ROUNDUP(MONTH(Table3__5[[#This Row],[D.O.A]])/3,0)</f>
        <v>2</v>
      </c>
    </row>
    <row r="399" spans="1:8" x14ac:dyDescent="0.45">
      <c r="A399" s="1">
        <v>42912</v>
      </c>
      <c r="B399" s="1">
        <v>42914</v>
      </c>
      <c r="C399">
        <v>2</v>
      </c>
      <c r="D399">
        <v>6</v>
      </c>
      <c r="E399">
        <v>2017</v>
      </c>
      <c r="F399">
        <v>0</v>
      </c>
      <c r="G399">
        <f>WEEKDAY(Table3__5[[#This Row],[D.O.A]])</f>
        <v>2</v>
      </c>
      <c r="H399">
        <f>ROUNDUP(MONTH(Table3__5[[#This Row],[D.O.A]])/3,0)</f>
        <v>2</v>
      </c>
    </row>
    <row r="400" spans="1:8" x14ac:dyDescent="0.45">
      <c r="A400" s="1">
        <v>42912</v>
      </c>
      <c r="B400" s="1">
        <v>42919</v>
      </c>
      <c r="C400">
        <v>7</v>
      </c>
      <c r="D400">
        <v>6</v>
      </c>
      <c r="E400">
        <v>2017</v>
      </c>
      <c r="F400">
        <v>0</v>
      </c>
      <c r="G400">
        <f>WEEKDAY(Table3__5[[#This Row],[D.O.A]])</f>
        <v>2</v>
      </c>
      <c r="H400">
        <f>ROUNDUP(MONTH(Table3__5[[#This Row],[D.O.A]])/3,0)</f>
        <v>2</v>
      </c>
    </row>
    <row r="401" spans="1:8" x14ac:dyDescent="0.45">
      <c r="A401" s="1">
        <v>42912</v>
      </c>
      <c r="B401" s="1">
        <v>42921</v>
      </c>
      <c r="C401">
        <v>9</v>
      </c>
      <c r="D401">
        <v>6</v>
      </c>
      <c r="E401">
        <v>2017</v>
      </c>
      <c r="F401">
        <v>0</v>
      </c>
      <c r="G401">
        <f>WEEKDAY(Table3__5[[#This Row],[D.O.A]])</f>
        <v>2</v>
      </c>
      <c r="H401">
        <f>ROUNDUP(MONTH(Table3__5[[#This Row],[D.O.A]])/3,0)</f>
        <v>2</v>
      </c>
    </row>
    <row r="402" spans="1:8" x14ac:dyDescent="0.45">
      <c r="A402" s="1">
        <v>42912</v>
      </c>
      <c r="B402" s="1">
        <v>42920</v>
      </c>
      <c r="C402">
        <v>8</v>
      </c>
      <c r="D402">
        <v>6</v>
      </c>
      <c r="E402">
        <v>2017</v>
      </c>
      <c r="F402">
        <v>0</v>
      </c>
      <c r="G402">
        <f>WEEKDAY(Table3__5[[#This Row],[D.O.A]])</f>
        <v>2</v>
      </c>
      <c r="H402">
        <f>ROUNDUP(MONTH(Table3__5[[#This Row],[D.O.A]])/3,0)</f>
        <v>2</v>
      </c>
    </row>
    <row r="403" spans="1:8" x14ac:dyDescent="0.45">
      <c r="A403" s="1">
        <v>42912</v>
      </c>
      <c r="B403" s="1">
        <v>42937</v>
      </c>
      <c r="C403">
        <v>25</v>
      </c>
      <c r="D403">
        <v>6</v>
      </c>
      <c r="E403">
        <v>2017</v>
      </c>
      <c r="F403">
        <v>0</v>
      </c>
      <c r="G403">
        <f>WEEKDAY(Table3__5[[#This Row],[D.O.A]])</f>
        <v>2</v>
      </c>
      <c r="H403">
        <f>ROUNDUP(MONTH(Table3__5[[#This Row],[D.O.A]])/3,0)</f>
        <v>2</v>
      </c>
    </row>
    <row r="404" spans="1:8" x14ac:dyDescent="0.45">
      <c r="A404" s="1">
        <v>42913</v>
      </c>
      <c r="B404" s="1">
        <v>42922</v>
      </c>
      <c r="C404">
        <v>9</v>
      </c>
      <c r="D404">
        <v>6</v>
      </c>
      <c r="E404">
        <v>2017</v>
      </c>
      <c r="F404">
        <v>0</v>
      </c>
      <c r="G404">
        <f>WEEKDAY(Table3__5[[#This Row],[D.O.A]])</f>
        <v>3</v>
      </c>
      <c r="H404">
        <f>ROUNDUP(MONTH(Table3__5[[#This Row],[D.O.A]])/3,0)</f>
        <v>2</v>
      </c>
    </row>
    <row r="405" spans="1:8" x14ac:dyDescent="0.45">
      <c r="A405" s="1">
        <v>42913</v>
      </c>
      <c r="B405" s="1">
        <v>42914</v>
      </c>
      <c r="C405">
        <v>1</v>
      </c>
      <c r="D405">
        <v>6</v>
      </c>
      <c r="E405">
        <v>2017</v>
      </c>
      <c r="F405">
        <v>0</v>
      </c>
      <c r="G405">
        <f>WEEKDAY(Table3__5[[#This Row],[D.O.A]])</f>
        <v>3</v>
      </c>
      <c r="H405">
        <f>ROUNDUP(MONTH(Table3__5[[#This Row],[D.O.A]])/3,0)</f>
        <v>2</v>
      </c>
    </row>
    <row r="406" spans="1:8" x14ac:dyDescent="0.45">
      <c r="A406" s="1">
        <v>42913</v>
      </c>
      <c r="B406" s="1">
        <v>42929</v>
      </c>
      <c r="C406">
        <v>16</v>
      </c>
      <c r="D406">
        <v>6</v>
      </c>
      <c r="E406">
        <v>2017</v>
      </c>
      <c r="F406">
        <v>0</v>
      </c>
      <c r="G406">
        <f>WEEKDAY(Table3__5[[#This Row],[D.O.A]])</f>
        <v>3</v>
      </c>
      <c r="H406">
        <f>ROUNDUP(MONTH(Table3__5[[#This Row],[D.O.A]])/3,0)</f>
        <v>2</v>
      </c>
    </row>
    <row r="407" spans="1:8" x14ac:dyDescent="0.45">
      <c r="A407" s="1">
        <v>42913</v>
      </c>
      <c r="B407" s="1">
        <v>42922</v>
      </c>
      <c r="C407">
        <v>9</v>
      </c>
      <c r="D407">
        <v>6</v>
      </c>
      <c r="E407">
        <v>2017</v>
      </c>
      <c r="F407">
        <v>0</v>
      </c>
      <c r="G407">
        <f>WEEKDAY(Table3__5[[#This Row],[D.O.A]])</f>
        <v>3</v>
      </c>
      <c r="H407">
        <f>ROUNDUP(MONTH(Table3__5[[#This Row],[D.O.A]])/3,0)</f>
        <v>2</v>
      </c>
    </row>
    <row r="408" spans="1:8" x14ac:dyDescent="0.45">
      <c r="A408" s="1">
        <v>42914</v>
      </c>
      <c r="B408" s="1">
        <v>42922</v>
      </c>
      <c r="C408">
        <v>8</v>
      </c>
      <c r="D408">
        <v>6</v>
      </c>
      <c r="E408">
        <v>2017</v>
      </c>
      <c r="F408">
        <v>0</v>
      </c>
      <c r="G408">
        <f>WEEKDAY(Table3__5[[#This Row],[D.O.A]])</f>
        <v>4</v>
      </c>
      <c r="H408">
        <f>ROUNDUP(MONTH(Table3__5[[#This Row],[D.O.A]])/3,0)</f>
        <v>2</v>
      </c>
    </row>
    <row r="409" spans="1:8" x14ac:dyDescent="0.45">
      <c r="A409" s="1">
        <v>42914</v>
      </c>
      <c r="B409" s="1">
        <v>42920</v>
      </c>
      <c r="C409">
        <v>6</v>
      </c>
      <c r="D409">
        <v>6</v>
      </c>
      <c r="E409">
        <v>2017</v>
      </c>
      <c r="F409">
        <v>0</v>
      </c>
      <c r="G409">
        <f>WEEKDAY(Table3__5[[#This Row],[D.O.A]])</f>
        <v>4</v>
      </c>
      <c r="H409">
        <f>ROUNDUP(MONTH(Table3__5[[#This Row],[D.O.A]])/3,0)</f>
        <v>2</v>
      </c>
    </row>
    <row r="410" spans="1:8" x14ac:dyDescent="0.45">
      <c r="A410" s="1">
        <v>42914</v>
      </c>
      <c r="B410" s="1">
        <v>42924</v>
      </c>
      <c r="C410">
        <v>10</v>
      </c>
      <c r="D410">
        <v>6</v>
      </c>
      <c r="E410">
        <v>2017</v>
      </c>
      <c r="F410">
        <v>0</v>
      </c>
      <c r="G410">
        <f>WEEKDAY(Table3__5[[#This Row],[D.O.A]])</f>
        <v>4</v>
      </c>
      <c r="H410">
        <f>ROUNDUP(MONTH(Table3__5[[#This Row],[D.O.A]])/3,0)</f>
        <v>2</v>
      </c>
    </row>
    <row r="411" spans="1:8" x14ac:dyDescent="0.45">
      <c r="A411" s="1">
        <v>42914</v>
      </c>
      <c r="B411" s="1">
        <v>42920</v>
      </c>
      <c r="C411">
        <v>6</v>
      </c>
      <c r="D411">
        <v>6</v>
      </c>
      <c r="E411">
        <v>2017</v>
      </c>
      <c r="F411">
        <v>0</v>
      </c>
      <c r="G411">
        <f>WEEKDAY(Table3__5[[#This Row],[D.O.A]])</f>
        <v>4</v>
      </c>
      <c r="H411">
        <f>ROUNDUP(MONTH(Table3__5[[#This Row],[D.O.A]])/3,0)</f>
        <v>2</v>
      </c>
    </row>
    <row r="412" spans="1:8" x14ac:dyDescent="0.45">
      <c r="A412" s="1">
        <v>42915</v>
      </c>
      <c r="B412" s="1">
        <v>42923</v>
      </c>
      <c r="C412">
        <v>8</v>
      </c>
      <c r="D412">
        <v>6</v>
      </c>
      <c r="E412">
        <v>2017</v>
      </c>
      <c r="F412">
        <v>0</v>
      </c>
      <c r="G412">
        <f>WEEKDAY(Table3__5[[#This Row],[D.O.A]])</f>
        <v>5</v>
      </c>
      <c r="H412">
        <f>ROUNDUP(MONTH(Table3__5[[#This Row],[D.O.A]])/3,0)</f>
        <v>2</v>
      </c>
    </row>
    <row r="413" spans="1:8" x14ac:dyDescent="0.45">
      <c r="A413" s="1">
        <v>42915</v>
      </c>
      <c r="B413" s="1">
        <v>42919</v>
      </c>
      <c r="C413">
        <v>4</v>
      </c>
      <c r="D413">
        <v>6</v>
      </c>
      <c r="E413">
        <v>2017</v>
      </c>
      <c r="F413">
        <v>0</v>
      </c>
      <c r="G413">
        <f>WEEKDAY(Table3__5[[#This Row],[D.O.A]])</f>
        <v>5</v>
      </c>
      <c r="H413">
        <f>ROUNDUP(MONTH(Table3__5[[#This Row],[D.O.A]])/3,0)</f>
        <v>2</v>
      </c>
    </row>
    <row r="414" spans="1:8" x14ac:dyDescent="0.45">
      <c r="A414" s="1">
        <v>42915</v>
      </c>
      <c r="B414" s="1">
        <v>42924</v>
      </c>
      <c r="C414">
        <v>9</v>
      </c>
      <c r="D414">
        <v>6</v>
      </c>
      <c r="E414">
        <v>2017</v>
      </c>
      <c r="F414">
        <v>0</v>
      </c>
      <c r="G414">
        <f>WEEKDAY(Table3__5[[#This Row],[D.O.A]])</f>
        <v>5</v>
      </c>
      <c r="H414">
        <f>ROUNDUP(MONTH(Table3__5[[#This Row],[D.O.A]])/3,0)</f>
        <v>2</v>
      </c>
    </row>
    <row r="415" spans="1:8" x14ac:dyDescent="0.45">
      <c r="A415" s="1">
        <v>42915</v>
      </c>
      <c r="B415" s="1">
        <v>42935</v>
      </c>
      <c r="C415">
        <v>20</v>
      </c>
      <c r="D415">
        <v>6</v>
      </c>
      <c r="E415">
        <v>2017</v>
      </c>
      <c r="F415">
        <v>0</v>
      </c>
      <c r="G415">
        <f>WEEKDAY(Table3__5[[#This Row],[D.O.A]])</f>
        <v>5</v>
      </c>
      <c r="H415">
        <f>ROUNDUP(MONTH(Table3__5[[#This Row],[D.O.A]])/3,0)</f>
        <v>2</v>
      </c>
    </row>
    <row r="416" spans="1:8" x14ac:dyDescent="0.45">
      <c r="A416" s="1">
        <v>42915</v>
      </c>
      <c r="B416" s="1">
        <v>42920</v>
      </c>
      <c r="C416">
        <v>5</v>
      </c>
      <c r="D416">
        <v>6</v>
      </c>
      <c r="E416">
        <v>2017</v>
      </c>
      <c r="F416">
        <v>0</v>
      </c>
      <c r="G416">
        <f>WEEKDAY(Table3__5[[#This Row],[D.O.A]])</f>
        <v>5</v>
      </c>
      <c r="H416">
        <f>ROUNDUP(MONTH(Table3__5[[#This Row],[D.O.A]])/3,0)</f>
        <v>2</v>
      </c>
    </row>
    <row r="417" spans="1:8" x14ac:dyDescent="0.45">
      <c r="A417" s="1">
        <v>42915</v>
      </c>
      <c r="B417" s="1">
        <v>42919</v>
      </c>
      <c r="C417">
        <v>4</v>
      </c>
      <c r="D417">
        <v>6</v>
      </c>
      <c r="E417">
        <v>2017</v>
      </c>
      <c r="F417">
        <v>0</v>
      </c>
      <c r="G417">
        <f>WEEKDAY(Table3__5[[#This Row],[D.O.A]])</f>
        <v>5</v>
      </c>
      <c r="H417">
        <f>ROUNDUP(MONTH(Table3__5[[#This Row],[D.O.A]])/3,0)</f>
        <v>2</v>
      </c>
    </row>
    <row r="418" spans="1:8" x14ac:dyDescent="0.45">
      <c r="A418" s="1">
        <v>42916</v>
      </c>
      <c r="B418" s="1">
        <v>42927</v>
      </c>
      <c r="C418">
        <v>11</v>
      </c>
      <c r="D418">
        <v>6</v>
      </c>
      <c r="E418">
        <v>2017</v>
      </c>
      <c r="F418">
        <v>0</v>
      </c>
      <c r="G418">
        <f>WEEKDAY(Table3__5[[#This Row],[D.O.A]])</f>
        <v>6</v>
      </c>
      <c r="H418">
        <f>ROUNDUP(MONTH(Table3__5[[#This Row],[D.O.A]])/3,0)</f>
        <v>2</v>
      </c>
    </row>
    <row r="419" spans="1:8" x14ac:dyDescent="0.45">
      <c r="A419" s="1">
        <v>42916</v>
      </c>
      <c r="B419" s="1">
        <v>42929</v>
      </c>
      <c r="C419">
        <v>13</v>
      </c>
      <c r="D419">
        <v>6</v>
      </c>
      <c r="E419">
        <v>2017</v>
      </c>
      <c r="F419">
        <v>0</v>
      </c>
      <c r="G419">
        <f>WEEKDAY(Table3__5[[#This Row],[D.O.A]])</f>
        <v>6</v>
      </c>
      <c r="H419">
        <f>ROUNDUP(MONTH(Table3__5[[#This Row],[D.O.A]])/3,0)</f>
        <v>2</v>
      </c>
    </row>
    <row r="420" spans="1:8" x14ac:dyDescent="0.45">
      <c r="A420" s="1">
        <v>42916</v>
      </c>
      <c r="B420" s="1">
        <v>42921</v>
      </c>
      <c r="C420">
        <v>5</v>
      </c>
      <c r="D420">
        <v>6</v>
      </c>
      <c r="E420">
        <v>2017</v>
      </c>
      <c r="F420">
        <v>0</v>
      </c>
      <c r="G420">
        <f>WEEKDAY(Table3__5[[#This Row],[D.O.A]])</f>
        <v>6</v>
      </c>
      <c r="H420">
        <f>ROUNDUP(MONTH(Table3__5[[#This Row],[D.O.A]])/3,0)</f>
        <v>2</v>
      </c>
    </row>
    <row r="421" spans="1:8" x14ac:dyDescent="0.45">
      <c r="A421" s="1">
        <v>42916</v>
      </c>
      <c r="B421" s="1">
        <v>42919</v>
      </c>
      <c r="C421">
        <v>3</v>
      </c>
      <c r="D421">
        <v>6</v>
      </c>
      <c r="E421">
        <v>2017</v>
      </c>
      <c r="F421">
        <v>0</v>
      </c>
      <c r="G421">
        <f>WEEKDAY(Table3__5[[#This Row],[D.O.A]])</f>
        <v>6</v>
      </c>
      <c r="H421">
        <f>ROUNDUP(MONTH(Table3__5[[#This Row],[D.O.A]])/3,0)</f>
        <v>2</v>
      </c>
    </row>
    <row r="422" spans="1:8" x14ac:dyDescent="0.45">
      <c r="A422" s="1">
        <v>42916</v>
      </c>
      <c r="B422" s="1">
        <v>42928</v>
      </c>
      <c r="C422">
        <v>12</v>
      </c>
      <c r="D422">
        <v>6</v>
      </c>
      <c r="E422">
        <v>2017</v>
      </c>
      <c r="F422">
        <v>0</v>
      </c>
      <c r="G422">
        <f>WEEKDAY(Table3__5[[#This Row],[D.O.A]])</f>
        <v>6</v>
      </c>
      <c r="H422">
        <f>ROUNDUP(MONTH(Table3__5[[#This Row],[D.O.A]])/3,0)</f>
        <v>2</v>
      </c>
    </row>
    <row r="423" spans="1:8" x14ac:dyDescent="0.45">
      <c r="A423" s="1">
        <v>42917</v>
      </c>
      <c r="B423" s="1">
        <v>42931</v>
      </c>
      <c r="C423">
        <v>14</v>
      </c>
      <c r="D423">
        <v>7</v>
      </c>
      <c r="E423">
        <v>2017</v>
      </c>
      <c r="F423">
        <v>0</v>
      </c>
      <c r="G423">
        <f>WEEKDAY(Table3__5[[#This Row],[D.O.A]])</f>
        <v>7</v>
      </c>
      <c r="H423">
        <f>ROUNDUP(MONTH(Table3__5[[#This Row],[D.O.A]])/3,0)</f>
        <v>3</v>
      </c>
    </row>
    <row r="424" spans="1:8" x14ac:dyDescent="0.45">
      <c r="A424" s="1">
        <v>42917</v>
      </c>
      <c r="B424" s="1">
        <v>42923</v>
      </c>
      <c r="C424">
        <v>6</v>
      </c>
      <c r="D424">
        <v>7</v>
      </c>
      <c r="E424">
        <v>2017</v>
      </c>
      <c r="F424">
        <v>0</v>
      </c>
      <c r="G424">
        <f>WEEKDAY(Table3__5[[#This Row],[D.O.A]])</f>
        <v>7</v>
      </c>
      <c r="H424">
        <f>ROUNDUP(MONTH(Table3__5[[#This Row],[D.O.A]])/3,0)</f>
        <v>3</v>
      </c>
    </row>
    <row r="425" spans="1:8" x14ac:dyDescent="0.45">
      <c r="A425" s="1">
        <v>42917</v>
      </c>
      <c r="B425" s="1">
        <v>42919</v>
      </c>
      <c r="C425">
        <v>2</v>
      </c>
      <c r="D425">
        <v>7</v>
      </c>
      <c r="E425">
        <v>2017</v>
      </c>
      <c r="F425">
        <v>0</v>
      </c>
      <c r="G425">
        <f>WEEKDAY(Table3__5[[#This Row],[D.O.A]])</f>
        <v>7</v>
      </c>
      <c r="H425">
        <f>ROUNDUP(MONTH(Table3__5[[#This Row],[D.O.A]])/3,0)</f>
        <v>3</v>
      </c>
    </row>
    <row r="426" spans="1:8" x14ac:dyDescent="0.45">
      <c r="A426" s="1">
        <v>42918</v>
      </c>
      <c r="B426" s="1">
        <v>42924</v>
      </c>
      <c r="C426">
        <v>6</v>
      </c>
      <c r="D426">
        <v>7</v>
      </c>
      <c r="E426">
        <v>2017</v>
      </c>
      <c r="F426">
        <v>0</v>
      </c>
      <c r="G426">
        <f>WEEKDAY(Table3__5[[#This Row],[D.O.A]])</f>
        <v>1</v>
      </c>
      <c r="H426">
        <f>ROUNDUP(MONTH(Table3__5[[#This Row],[D.O.A]])/3,0)</f>
        <v>3</v>
      </c>
    </row>
    <row r="427" spans="1:8" x14ac:dyDescent="0.45">
      <c r="A427" s="1">
        <v>42918</v>
      </c>
      <c r="B427" s="1">
        <v>42922</v>
      </c>
      <c r="C427">
        <v>4</v>
      </c>
      <c r="D427">
        <v>7</v>
      </c>
      <c r="E427">
        <v>2017</v>
      </c>
      <c r="F427">
        <v>0</v>
      </c>
      <c r="G427">
        <f>WEEKDAY(Table3__5[[#This Row],[D.O.A]])</f>
        <v>1</v>
      </c>
      <c r="H427">
        <f>ROUNDUP(MONTH(Table3__5[[#This Row],[D.O.A]])/3,0)</f>
        <v>3</v>
      </c>
    </row>
    <row r="428" spans="1:8" x14ac:dyDescent="0.45">
      <c r="A428" s="1">
        <v>42918</v>
      </c>
      <c r="B428" s="1">
        <v>42927</v>
      </c>
      <c r="C428">
        <v>9</v>
      </c>
      <c r="D428">
        <v>7</v>
      </c>
      <c r="E428">
        <v>2017</v>
      </c>
      <c r="F428">
        <v>0</v>
      </c>
      <c r="G428">
        <f>WEEKDAY(Table3__5[[#This Row],[D.O.A]])</f>
        <v>1</v>
      </c>
      <c r="H428">
        <f>ROUNDUP(MONTH(Table3__5[[#This Row],[D.O.A]])/3,0)</f>
        <v>3</v>
      </c>
    </row>
    <row r="429" spans="1:8" x14ac:dyDescent="0.45">
      <c r="A429" s="1">
        <v>42918</v>
      </c>
      <c r="B429" s="1">
        <v>42921</v>
      </c>
      <c r="C429">
        <v>3</v>
      </c>
      <c r="D429">
        <v>7</v>
      </c>
      <c r="E429">
        <v>2017</v>
      </c>
      <c r="F429">
        <v>0</v>
      </c>
      <c r="G429">
        <f>WEEKDAY(Table3__5[[#This Row],[D.O.A]])</f>
        <v>1</v>
      </c>
      <c r="H429">
        <f>ROUNDUP(MONTH(Table3__5[[#This Row],[D.O.A]])/3,0)</f>
        <v>3</v>
      </c>
    </row>
    <row r="430" spans="1:8" x14ac:dyDescent="0.45">
      <c r="A430" s="1">
        <v>42919</v>
      </c>
      <c r="B430" s="1">
        <v>42924</v>
      </c>
      <c r="C430">
        <v>5</v>
      </c>
      <c r="D430">
        <v>7</v>
      </c>
      <c r="E430">
        <v>2017</v>
      </c>
      <c r="F430">
        <v>0</v>
      </c>
      <c r="G430">
        <f>WEEKDAY(Table3__5[[#This Row],[D.O.A]])</f>
        <v>2</v>
      </c>
      <c r="H430">
        <f>ROUNDUP(MONTH(Table3__5[[#This Row],[D.O.A]])/3,0)</f>
        <v>3</v>
      </c>
    </row>
    <row r="431" spans="1:8" x14ac:dyDescent="0.45">
      <c r="A431" s="1">
        <v>42919</v>
      </c>
      <c r="B431" s="1">
        <v>42928</v>
      </c>
      <c r="C431">
        <v>9</v>
      </c>
      <c r="D431">
        <v>7</v>
      </c>
      <c r="E431">
        <v>2017</v>
      </c>
      <c r="F431">
        <v>0</v>
      </c>
      <c r="G431">
        <f>WEEKDAY(Table3__5[[#This Row],[D.O.A]])</f>
        <v>2</v>
      </c>
      <c r="H431">
        <f>ROUNDUP(MONTH(Table3__5[[#This Row],[D.O.A]])/3,0)</f>
        <v>3</v>
      </c>
    </row>
    <row r="432" spans="1:8" x14ac:dyDescent="0.45">
      <c r="A432" s="1">
        <v>42919</v>
      </c>
      <c r="B432" s="1">
        <v>42923</v>
      </c>
      <c r="C432">
        <v>4</v>
      </c>
      <c r="D432">
        <v>7</v>
      </c>
      <c r="E432">
        <v>2017</v>
      </c>
      <c r="F432">
        <v>0</v>
      </c>
      <c r="G432">
        <f>WEEKDAY(Table3__5[[#This Row],[D.O.A]])</f>
        <v>2</v>
      </c>
      <c r="H432">
        <f>ROUNDUP(MONTH(Table3__5[[#This Row],[D.O.A]])/3,0)</f>
        <v>3</v>
      </c>
    </row>
    <row r="433" spans="1:8" x14ac:dyDescent="0.45">
      <c r="A433" s="1">
        <v>42919</v>
      </c>
      <c r="B433" s="1">
        <v>42922</v>
      </c>
      <c r="C433">
        <v>3</v>
      </c>
      <c r="D433">
        <v>7</v>
      </c>
      <c r="E433">
        <v>2017</v>
      </c>
      <c r="F433">
        <v>0</v>
      </c>
      <c r="G433">
        <f>WEEKDAY(Table3__5[[#This Row],[D.O.A]])</f>
        <v>2</v>
      </c>
      <c r="H433">
        <f>ROUNDUP(MONTH(Table3__5[[#This Row],[D.O.A]])/3,0)</f>
        <v>3</v>
      </c>
    </row>
    <row r="434" spans="1:8" x14ac:dyDescent="0.45">
      <c r="A434" s="1">
        <v>42919</v>
      </c>
      <c r="B434" s="1">
        <v>42924</v>
      </c>
      <c r="C434">
        <v>5</v>
      </c>
      <c r="D434">
        <v>7</v>
      </c>
      <c r="E434">
        <v>2017</v>
      </c>
      <c r="F434">
        <v>0</v>
      </c>
      <c r="G434">
        <f>WEEKDAY(Table3__5[[#This Row],[D.O.A]])</f>
        <v>2</v>
      </c>
      <c r="H434">
        <f>ROUNDUP(MONTH(Table3__5[[#This Row],[D.O.A]])/3,0)</f>
        <v>3</v>
      </c>
    </row>
    <row r="435" spans="1:8" x14ac:dyDescent="0.45">
      <c r="A435" s="1">
        <v>42920</v>
      </c>
      <c r="B435" s="1">
        <v>42926</v>
      </c>
      <c r="C435">
        <v>6</v>
      </c>
      <c r="D435">
        <v>7</v>
      </c>
      <c r="E435">
        <v>2017</v>
      </c>
      <c r="F435">
        <v>0</v>
      </c>
      <c r="G435">
        <f>WEEKDAY(Table3__5[[#This Row],[D.O.A]])</f>
        <v>3</v>
      </c>
      <c r="H435">
        <f>ROUNDUP(MONTH(Table3__5[[#This Row],[D.O.A]])/3,0)</f>
        <v>3</v>
      </c>
    </row>
    <row r="436" spans="1:8" x14ac:dyDescent="0.45">
      <c r="A436" s="1">
        <v>42920</v>
      </c>
      <c r="B436" s="1">
        <v>42931</v>
      </c>
      <c r="C436">
        <v>11</v>
      </c>
      <c r="D436">
        <v>7</v>
      </c>
      <c r="E436">
        <v>2017</v>
      </c>
      <c r="F436">
        <v>0</v>
      </c>
      <c r="G436">
        <f>WEEKDAY(Table3__5[[#This Row],[D.O.A]])</f>
        <v>3</v>
      </c>
      <c r="H436">
        <f>ROUNDUP(MONTH(Table3__5[[#This Row],[D.O.A]])/3,0)</f>
        <v>3</v>
      </c>
    </row>
    <row r="437" spans="1:8" x14ac:dyDescent="0.45">
      <c r="A437" s="1">
        <v>42920</v>
      </c>
      <c r="B437" s="1">
        <v>42930</v>
      </c>
      <c r="C437">
        <v>10</v>
      </c>
      <c r="D437">
        <v>7</v>
      </c>
      <c r="E437">
        <v>2017</v>
      </c>
      <c r="F437">
        <v>0</v>
      </c>
      <c r="G437">
        <f>WEEKDAY(Table3__5[[#This Row],[D.O.A]])</f>
        <v>3</v>
      </c>
      <c r="H437">
        <f>ROUNDUP(MONTH(Table3__5[[#This Row],[D.O.A]])/3,0)</f>
        <v>3</v>
      </c>
    </row>
    <row r="438" spans="1:8" x14ac:dyDescent="0.45">
      <c r="A438" s="1">
        <v>42920</v>
      </c>
      <c r="B438" s="1">
        <v>42933</v>
      </c>
      <c r="C438">
        <v>13</v>
      </c>
      <c r="D438">
        <v>7</v>
      </c>
      <c r="E438">
        <v>2017</v>
      </c>
      <c r="F438">
        <v>0</v>
      </c>
      <c r="G438">
        <f>WEEKDAY(Table3__5[[#This Row],[D.O.A]])</f>
        <v>3</v>
      </c>
      <c r="H438">
        <f>ROUNDUP(MONTH(Table3__5[[#This Row],[D.O.A]])/3,0)</f>
        <v>3</v>
      </c>
    </row>
    <row r="439" spans="1:8" x14ac:dyDescent="0.45">
      <c r="A439" s="1">
        <v>42920</v>
      </c>
      <c r="B439" s="1">
        <v>42931</v>
      </c>
      <c r="C439">
        <v>11</v>
      </c>
      <c r="D439">
        <v>7</v>
      </c>
      <c r="E439">
        <v>2017</v>
      </c>
      <c r="F439">
        <v>0</v>
      </c>
      <c r="G439">
        <f>WEEKDAY(Table3__5[[#This Row],[D.O.A]])</f>
        <v>3</v>
      </c>
      <c r="H439">
        <f>ROUNDUP(MONTH(Table3__5[[#This Row],[D.O.A]])/3,0)</f>
        <v>3</v>
      </c>
    </row>
    <row r="440" spans="1:8" x14ac:dyDescent="0.45">
      <c r="A440" s="1">
        <v>42920</v>
      </c>
      <c r="B440" s="1">
        <v>42933</v>
      </c>
      <c r="C440">
        <v>13</v>
      </c>
      <c r="D440">
        <v>7</v>
      </c>
      <c r="E440">
        <v>2017</v>
      </c>
      <c r="F440">
        <v>0</v>
      </c>
      <c r="G440">
        <f>WEEKDAY(Table3__5[[#This Row],[D.O.A]])</f>
        <v>3</v>
      </c>
      <c r="H440">
        <f>ROUNDUP(MONTH(Table3__5[[#This Row],[D.O.A]])/3,0)</f>
        <v>3</v>
      </c>
    </row>
    <row r="441" spans="1:8" x14ac:dyDescent="0.45">
      <c r="A441" s="1">
        <v>42920</v>
      </c>
      <c r="B441" s="1">
        <v>42930</v>
      </c>
      <c r="C441">
        <v>10</v>
      </c>
      <c r="D441">
        <v>7</v>
      </c>
      <c r="E441">
        <v>2017</v>
      </c>
      <c r="F441">
        <v>0</v>
      </c>
      <c r="G441">
        <f>WEEKDAY(Table3__5[[#This Row],[D.O.A]])</f>
        <v>3</v>
      </c>
      <c r="H441">
        <f>ROUNDUP(MONTH(Table3__5[[#This Row],[D.O.A]])/3,0)</f>
        <v>3</v>
      </c>
    </row>
    <row r="442" spans="1:8" x14ac:dyDescent="0.45">
      <c r="A442" s="1">
        <v>42920</v>
      </c>
      <c r="B442" s="1">
        <v>42924</v>
      </c>
      <c r="C442">
        <v>4</v>
      </c>
      <c r="D442">
        <v>7</v>
      </c>
      <c r="E442">
        <v>2017</v>
      </c>
      <c r="F442">
        <v>0</v>
      </c>
      <c r="G442">
        <f>WEEKDAY(Table3__5[[#This Row],[D.O.A]])</f>
        <v>3</v>
      </c>
      <c r="H442">
        <f>ROUNDUP(MONTH(Table3__5[[#This Row],[D.O.A]])/3,0)</f>
        <v>3</v>
      </c>
    </row>
    <row r="443" spans="1:8" x14ac:dyDescent="0.45">
      <c r="A443" s="1">
        <v>42920</v>
      </c>
      <c r="B443" s="1">
        <v>42927</v>
      </c>
      <c r="C443">
        <v>7</v>
      </c>
      <c r="D443">
        <v>7</v>
      </c>
      <c r="E443">
        <v>2017</v>
      </c>
      <c r="F443">
        <v>0</v>
      </c>
      <c r="G443">
        <f>WEEKDAY(Table3__5[[#This Row],[D.O.A]])</f>
        <v>3</v>
      </c>
      <c r="H443">
        <f>ROUNDUP(MONTH(Table3__5[[#This Row],[D.O.A]])/3,0)</f>
        <v>3</v>
      </c>
    </row>
    <row r="444" spans="1:8" x14ac:dyDescent="0.45">
      <c r="A444" s="1">
        <v>42921</v>
      </c>
      <c r="B444" s="1">
        <v>42928</v>
      </c>
      <c r="C444">
        <v>7</v>
      </c>
      <c r="D444">
        <v>7</v>
      </c>
      <c r="E444">
        <v>2017</v>
      </c>
      <c r="F444">
        <v>0</v>
      </c>
      <c r="G444">
        <f>WEEKDAY(Table3__5[[#This Row],[D.O.A]])</f>
        <v>4</v>
      </c>
      <c r="H444">
        <f>ROUNDUP(MONTH(Table3__5[[#This Row],[D.O.A]])/3,0)</f>
        <v>3</v>
      </c>
    </row>
    <row r="445" spans="1:8" x14ac:dyDescent="0.45">
      <c r="A445" s="1">
        <v>42921</v>
      </c>
      <c r="B445" s="1">
        <v>42926</v>
      </c>
      <c r="C445">
        <v>5</v>
      </c>
      <c r="D445">
        <v>7</v>
      </c>
      <c r="E445">
        <v>2017</v>
      </c>
      <c r="F445">
        <v>0</v>
      </c>
      <c r="G445">
        <f>WEEKDAY(Table3__5[[#This Row],[D.O.A]])</f>
        <v>4</v>
      </c>
      <c r="H445">
        <f>ROUNDUP(MONTH(Table3__5[[#This Row],[D.O.A]])/3,0)</f>
        <v>3</v>
      </c>
    </row>
    <row r="446" spans="1:8" x14ac:dyDescent="0.45">
      <c r="A446" s="1">
        <v>42921</v>
      </c>
      <c r="B446" s="1">
        <v>42968</v>
      </c>
      <c r="C446">
        <v>47</v>
      </c>
      <c r="D446">
        <v>7</v>
      </c>
      <c r="E446">
        <v>2017</v>
      </c>
      <c r="F446">
        <v>0</v>
      </c>
      <c r="G446">
        <f>WEEKDAY(Table3__5[[#This Row],[D.O.A]])</f>
        <v>4</v>
      </c>
      <c r="H446">
        <f>ROUNDUP(MONTH(Table3__5[[#This Row],[D.O.A]])/3,0)</f>
        <v>3</v>
      </c>
    </row>
    <row r="447" spans="1:8" x14ac:dyDescent="0.45">
      <c r="A447" s="1">
        <v>42921</v>
      </c>
      <c r="B447" s="1">
        <v>42926</v>
      </c>
      <c r="C447">
        <v>5</v>
      </c>
      <c r="D447">
        <v>7</v>
      </c>
      <c r="E447">
        <v>2017</v>
      </c>
      <c r="F447">
        <v>0</v>
      </c>
      <c r="G447">
        <f>WEEKDAY(Table3__5[[#This Row],[D.O.A]])</f>
        <v>4</v>
      </c>
      <c r="H447">
        <f>ROUNDUP(MONTH(Table3__5[[#This Row],[D.O.A]])/3,0)</f>
        <v>3</v>
      </c>
    </row>
    <row r="448" spans="1:8" x14ac:dyDescent="0.45">
      <c r="A448" s="1">
        <v>42921</v>
      </c>
      <c r="B448" s="1">
        <v>42930</v>
      </c>
      <c r="C448">
        <v>9</v>
      </c>
      <c r="D448">
        <v>7</v>
      </c>
      <c r="E448">
        <v>2017</v>
      </c>
      <c r="F448">
        <v>0</v>
      </c>
      <c r="G448">
        <f>WEEKDAY(Table3__5[[#This Row],[D.O.A]])</f>
        <v>4</v>
      </c>
      <c r="H448">
        <f>ROUNDUP(MONTH(Table3__5[[#This Row],[D.O.A]])/3,0)</f>
        <v>3</v>
      </c>
    </row>
    <row r="449" spans="1:8" x14ac:dyDescent="0.45">
      <c r="A449" s="1">
        <v>42921</v>
      </c>
      <c r="B449" s="1">
        <v>42931</v>
      </c>
      <c r="C449">
        <v>10</v>
      </c>
      <c r="D449">
        <v>7</v>
      </c>
      <c r="E449">
        <v>2017</v>
      </c>
      <c r="F449">
        <v>0</v>
      </c>
      <c r="G449">
        <f>WEEKDAY(Table3__5[[#This Row],[D.O.A]])</f>
        <v>4</v>
      </c>
      <c r="H449">
        <f>ROUNDUP(MONTH(Table3__5[[#This Row],[D.O.A]])/3,0)</f>
        <v>3</v>
      </c>
    </row>
    <row r="450" spans="1:8" x14ac:dyDescent="0.45">
      <c r="A450" s="1">
        <v>42921</v>
      </c>
      <c r="B450" s="1">
        <v>42944</v>
      </c>
      <c r="C450">
        <v>23</v>
      </c>
      <c r="D450">
        <v>7</v>
      </c>
      <c r="E450">
        <v>2017</v>
      </c>
      <c r="F450">
        <v>0</v>
      </c>
      <c r="G450">
        <f>WEEKDAY(Table3__5[[#This Row],[D.O.A]])</f>
        <v>4</v>
      </c>
      <c r="H450">
        <f>ROUNDUP(MONTH(Table3__5[[#This Row],[D.O.A]])/3,0)</f>
        <v>3</v>
      </c>
    </row>
    <row r="451" spans="1:8" x14ac:dyDescent="0.45">
      <c r="A451" s="1">
        <v>42922</v>
      </c>
      <c r="B451" s="1">
        <v>42928</v>
      </c>
      <c r="C451">
        <v>6</v>
      </c>
      <c r="D451">
        <v>7</v>
      </c>
      <c r="E451">
        <v>2017</v>
      </c>
      <c r="F451">
        <v>0</v>
      </c>
      <c r="G451">
        <f>WEEKDAY(Table3__5[[#This Row],[D.O.A]])</f>
        <v>5</v>
      </c>
      <c r="H451">
        <f>ROUNDUP(MONTH(Table3__5[[#This Row],[D.O.A]])/3,0)</f>
        <v>3</v>
      </c>
    </row>
    <row r="452" spans="1:8" x14ac:dyDescent="0.45">
      <c r="A452" s="1">
        <v>42922</v>
      </c>
      <c r="B452" s="1">
        <v>42924</v>
      </c>
      <c r="C452">
        <v>2</v>
      </c>
      <c r="D452">
        <v>7</v>
      </c>
      <c r="E452">
        <v>2017</v>
      </c>
      <c r="F452">
        <v>0</v>
      </c>
      <c r="G452">
        <f>WEEKDAY(Table3__5[[#This Row],[D.O.A]])</f>
        <v>5</v>
      </c>
      <c r="H452">
        <f>ROUNDUP(MONTH(Table3__5[[#This Row],[D.O.A]])/3,0)</f>
        <v>3</v>
      </c>
    </row>
    <row r="453" spans="1:8" x14ac:dyDescent="0.45">
      <c r="A453" s="1">
        <v>42923</v>
      </c>
      <c r="B453" s="1">
        <v>42937</v>
      </c>
      <c r="C453">
        <v>14</v>
      </c>
      <c r="D453">
        <v>7</v>
      </c>
      <c r="E453">
        <v>2017</v>
      </c>
      <c r="F453">
        <v>0</v>
      </c>
      <c r="G453">
        <f>WEEKDAY(Table3__5[[#This Row],[D.O.A]])</f>
        <v>6</v>
      </c>
      <c r="H453">
        <f>ROUNDUP(MONTH(Table3__5[[#This Row],[D.O.A]])/3,0)</f>
        <v>3</v>
      </c>
    </row>
    <row r="454" spans="1:8" x14ac:dyDescent="0.45">
      <c r="A454" s="1">
        <v>42923</v>
      </c>
      <c r="B454" s="1">
        <v>42960</v>
      </c>
      <c r="C454">
        <v>37</v>
      </c>
      <c r="D454">
        <v>7</v>
      </c>
      <c r="E454">
        <v>2017</v>
      </c>
      <c r="F454">
        <v>0</v>
      </c>
      <c r="G454">
        <f>WEEKDAY(Table3__5[[#This Row],[D.O.A]])</f>
        <v>6</v>
      </c>
      <c r="H454">
        <f>ROUNDUP(MONTH(Table3__5[[#This Row],[D.O.A]])/3,0)</f>
        <v>3</v>
      </c>
    </row>
    <row r="455" spans="1:8" x14ac:dyDescent="0.45">
      <c r="A455" s="1">
        <v>42923</v>
      </c>
      <c r="B455" s="1">
        <v>42951</v>
      </c>
      <c r="C455">
        <v>28</v>
      </c>
      <c r="D455">
        <v>7</v>
      </c>
      <c r="E455">
        <v>2017</v>
      </c>
      <c r="F455">
        <v>0</v>
      </c>
      <c r="G455">
        <f>WEEKDAY(Table3__5[[#This Row],[D.O.A]])</f>
        <v>6</v>
      </c>
      <c r="H455">
        <f>ROUNDUP(MONTH(Table3__5[[#This Row],[D.O.A]])/3,0)</f>
        <v>3</v>
      </c>
    </row>
    <row r="456" spans="1:8" x14ac:dyDescent="0.45">
      <c r="A456" s="1">
        <v>42924</v>
      </c>
      <c r="B456" s="1">
        <v>42927</v>
      </c>
      <c r="C456">
        <v>3</v>
      </c>
      <c r="D456">
        <v>7</v>
      </c>
      <c r="E456">
        <v>2017</v>
      </c>
      <c r="F456">
        <v>0</v>
      </c>
      <c r="G456">
        <f>WEEKDAY(Table3__5[[#This Row],[D.O.A]])</f>
        <v>7</v>
      </c>
      <c r="H456">
        <f>ROUNDUP(MONTH(Table3__5[[#This Row],[D.O.A]])/3,0)</f>
        <v>3</v>
      </c>
    </row>
    <row r="457" spans="1:8" x14ac:dyDescent="0.45">
      <c r="A457" s="1">
        <v>42924</v>
      </c>
      <c r="B457" s="1">
        <v>42927</v>
      </c>
      <c r="C457">
        <v>3</v>
      </c>
      <c r="D457">
        <v>7</v>
      </c>
      <c r="E457">
        <v>2017</v>
      </c>
      <c r="F457">
        <v>0</v>
      </c>
      <c r="G457">
        <f>WEEKDAY(Table3__5[[#This Row],[D.O.A]])</f>
        <v>7</v>
      </c>
      <c r="H457">
        <f>ROUNDUP(MONTH(Table3__5[[#This Row],[D.O.A]])/3,0)</f>
        <v>3</v>
      </c>
    </row>
    <row r="458" spans="1:8" x14ac:dyDescent="0.45">
      <c r="A458" s="1">
        <v>42924</v>
      </c>
      <c r="B458" s="1">
        <v>42930</v>
      </c>
      <c r="C458">
        <v>6</v>
      </c>
      <c r="D458">
        <v>7</v>
      </c>
      <c r="E458">
        <v>2017</v>
      </c>
      <c r="F458">
        <v>0</v>
      </c>
      <c r="G458">
        <f>WEEKDAY(Table3__5[[#This Row],[D.O.A]])</f>
        <v>7</v>
      </c>
      <c r="H458">
        <f>ROUNDUP(MONTH(Table3__5[[#This Row],[D.O.A]])/3,0)</f>
        <v>3</v>
      </c>
    </row>
    <row r="459" spans="1:8" x14ac:dyDescent="0.45">
      <c r="A459" s="1">
        <v>42925</v>
      </c>
      <c r="B459" s="1">
        <v>42928</v>
      </c>
      <c r="C459">
        <v>3</v>
      </c>
      <c r="D459">
        <v>7</v>
      </c>
      <c r="E459">
        <v>2017</v>
      </c>
      <c r="F459">
        <v>0</v>
      </c>
      <c r="G459">
        <f>WEEKDAY(Table3__5[[#This Row],[D.O.A]])</f>
        <v>1</v>
      </c>
      <c r="H459">
        <f>ROUNDUP(MONTH(Table3__5[[#This Row],[D.O.A]])/3,0)</f>
        <v>3</v>
      </c>
    </row>
    <row r="460" spans="1:8" x14ac:dyDescent="0.45">
      <c r="A460" s="1">
        <v>42925</v>
      </c>
      <c r="B460" s="1">
        <v>42931</v>
      </c>
      <c r="C460">
        <v>6</v>
      </c>
      <c r="D460">
        <v>7</v>
      </c>
      <c r="E460">
        <v>2017</v>
      </c>
      <c r="F460">
        <v>0</v>
      </c>
      <c r="G460">
        <f>WEEKDAY(Table3__5[[#This Row],[D.O.A]])</f>
        <v>1</v>
      </c>
      <c r="H460">
        <f>ROUNDUP(MONTH(Table3__5[[#This Row],[D.O.A]])/3,0)</f>
        <v>3</v>
      </c>
    </row>
    <row r="461" spans="1:8" x14ac:dyDescent="0.45">
      <c r="A461" s="1">
        <v>42925</v>
      </c>
      <c r="B461" s="1">
        <v>42933</v>
      </c>
      <c r="C461">
        <v>8</v>
      </c>
      <c r="D461">
        <v>7</v>
      </c>
      <c r="E461">
        <v>2017</v>
      </c>
      <c r="F461">
        <v>0</v>
      </c>
      <c r="G461">
        <f>WEEKDAY(Table3__5[[#This Row],[D.O.A]])</f>
        <v>1</v>
      </c>
      <c r="H461">
        <f>ROUNDUP(MONTH(Table3__5[[#This Row],[D.O.A]])/3,0)</f>
        <v>3</v>
      </c>
    </row>
    <row r="462" spans="1:8" x14ac:dyDescent="0.45">
      <c r="A462" s="1">
        <v>42925</v>
      </c>
      <c r="B462" s="1">
        <v>42930</v>
      </c>
      <c r="C462">
        <v>5</v>
      </c>
      <c r="D462">
        <v>7</v>
      </c>
      <c r="E462">
        <v>2017</v>
      </c>
      <c r="F462">
        <v>0</v>
      </c>
      <c r="G462">
        <f>WEEKDAY(Table3__5[[#This Row],[D.O.A]])</f>
        <v>1</v>
      </c>
      <c r="H462">
        <f>ROUNDUP(MONTH(Table3__5[[#This Row],[D.O.A]])/3,0)</f>
        <v>3</v>
      </c>
    </row>
    <row r="463" spans="1:8" x14ac:dyDescent="0.45">
      <c r="A463" s="1">
        <v>42925</v>
      </c>
      <c r="B463" s="1">
        <v>42930</v>
      </c>
      <c r="C463">
        <v>5</v>
      </c>
      <c r="D463">
        <v>7</v>
      </c>
      <c r="E463">
        <v>2017</v>
      </c>
      <c r="F463">
        <v>0</v>
      </c>
      <c r="G463">
        <f>WEEKDAY(Table3__5[[#This Row],[D.O.A]])</f>
        <v>1</v>
      </c>
      <c r="H463">
        <f>ROUNDUP(MONTH(Table3__5[[#This Row],[D.O.A]])/3,0)</f>
        <v>3</v>
      </c>
    </row>
    <row r="464" spans="1:8" x14ac:dyDescent="0.45">
      <c r="A464" s="1">
        <v>42926</v>
      </c>
      <c r="B464" s="1">
        <v>42932</v>
      </c>
      <c r="C464">
        <v>6</v>
      </c>
      <c r="D464">
        <v>7</v>
      </c>
      <c r="E464">
        <v>2017</v>
      </c>
      <c r="F464">
        <v>0</v>
      </c>
      <c r="G464">
        <f>WEEKDAY(Table3__5[[#This Row],[D.O.A]])</f>
        <v>2</v>
      </c>
      <c r="H464">
        <f>ROUNDUP(MONTH(Table3__5[[#This Row],[D.O.A]])/3,0)</f>
        <v>3</v>
      </c>
    </row>
    <row r="465" spans="1:8" x14ac:dyDescent="0.45">
      <c r="A465" s="1">
        <v>42926</v>
      </c>
      <c r="B465" s="1">
        <v>42926</v>
      </c>
      <c r="C465">
        <v>0</v>
      </c>
      <c r="D465">
        <v>7</v>
      </c>
      <c r="E465">
        <v>2017</v>
      </c>
      <c r="F465">
        <v>0</v>
      </c>
      <c r="G465">
        <f>WEEKDAY(Table3__5[[#This Row],[D.O.A]])</f>
        <v>2</v>
      </c>
      <c r="H465">
        <f>ROUNDUP(MONTH(Table3__5[[#This Row],[D.O.A]])/3,0)</f>
        <v>3</v>
      </c>
    </row>
    <row r="466" spans="1:8" x14ac:dyDescent="0.45">
      <c r="A466" s="1">
        <v>42926</v>
      </c>
      <c r="B466" s="1">
        <v>42939</v>
      </c>
      <c r="C466">
        <v>13</v>
      </c>
      <c r="D466">
        <v>7</v>
      </c>
      <c r="E466">
        <v>2017</v>
      </c>
      <c r="F466">
        <v>0</v>
      </c>
      <c r="G466">
        <f>WEEKDAY(Table3__5[[#This Row],[D.O.A]])</f>
        <v>2</v>
      </c>
      <c r="H466">
        <f>ROUNDUP(MONTH(Table3__5[[#This Row],[D.O.A]])/3,0)</f>
        <v>3</v>
      </c>
    </row>
    <row r="467" spans="1:8" x14ac:dyDescent="0.45">
      <c r="A467" s="1">
        <v>42926</v>
      </c>
      <c r="B467" s="1">
        <v>42949</v>
      </c>
      <c r="C467">
        <v>23</v>
      </c>
      <c r="D467">
        <v>7</v>
      </c>
      <c r="E467">
        <v>2017</v>
      </c>
      <c r="F467">
        <v>0</v>
      </c>
      <c r="G467">
        <f>WEEKDAY(Table3__5[[#This Row],[D.O.A]])</f>
        <v>2</v>
      </c>
      <c r="H467">
        <f>ROUNDUP(MONTH(Table3__5[[#This Row],[D.O.A]])/3,0)</f>
        <v>3</v>
      </c>
    </row>
    <row r="468" spans="1:8" x14ac:dyDescent="0.45">
      <c r="A468" s="1">
        <v>42926</v>
      </c>
      <c r="B468" s="1">
        <v>42927</v>
      </c>
      <c r="C468">
        <v>1</v>
      </c>
      <c r="D468">
        <v>7</v>
      </c>
      <c r="E468">
        <v>2017</v>
      </c>
      <c r="F468">
        <v>0</v>
      </c>
      <c r="G468">
        <f>WEEKDAY(Table3__5[[#This Row],[D.O.A]])</f>
        <v>2</v>
      </c>
      <c r="H468">
        <f>ROUNDUP(MONTH(Table3__5[[#This Row],[D.O.A]])/3,0)</f>
        <v>3</v>
      </c>
    </row>
    <row r="469" spans="1:8" x14ac:dyDescent="0.45">
      <c r="A469" s="1">
        <v>42926</v>
      </c>
      <c r="B469" s="1">
        <v>42966</v>
      </c>
      <c r="C469">
        <v>40</v>
      </c>
      <c r="D469">
        <v>7</v>
      </c>
      <c r="E469">
        <v>2017</v>
      </c>
      <c r="F469">
        <v>0</v>
      </c>
      <c r="G469">
        <f>WEEKDAY(Table3__5[[#This Row],[D.O.A]])</f>
        <v>2</v>
      </c>
      <c r="H469">
        <f>ROUNDUP(MONTH(Table3__5[[#This Row],[D.O.A]])/3,0)</f>
        <v>3</v>
      </c>
    </row>
    <row r="470" spans="1:8" x14ac:dyDescent="0.45">
      <c r="A470" s="1">
        <v>42926</v>
      </c>
      <c r="B470" s="1">
        <v>42927</v>
      </c>
      <c r="C470">
        <v>1</v>
      </c>
      <c r="D470">
        <v>7</v>
      </c>
      <c r="E470">
        <v>2017</v>
      </c>
      <c r="F470">
        <v>0</v>
      </c>
      <c r="G470">
        <f>WEEKDAY(Table3__5[[#This Row],[D.O.A]])</f>
        <v>2</v>
      </c>
      <c r="H470">
        <f>ROUNDUP(MONTH(Table3__5[[#This Row],[D.O.A]])/3,0)</f>
        <v>3</v>
      </c>
    </row>
    <row r="471" spans="1:8" x14ac:dyDescent="0.45">
      <c r="A471" s="1">
        <v>42926</v>
      </c>
      <c r="B471" s="1">
        <v>42929</v>
      </c>
      <c r="C471">
        <v>3</v>
      </c>
      <c r="D471">
        <v>7</v>
      </c>
      <c r="E471">
        <v>2017</v>
      </c>
      <c r="F471">
        <v>0</v>
      </c>
      <c r="G471">
        <f>WEEKDAY(Table3__5[[#This Row],[D.O.A]])</f>
        <v>2</v>
      </c>
      <c r="H471">
        <f>ROUNDUP(MONTH(Table3__5[[#This Row],[D.O.A]])/3,0)</f>
        <v>3</v>
      </c>
    </row>
    <row r="472" spans="1:8" x14ac:dyDescent="0.45">
      <c r="A472" s="1">
        <v>42926</v>
      </c>
      <c r="B472" s="1">
        <v>42928</v>
      </c>
      <c r="C472">
        <v>2</v>
      </c>
      <c r="D472">
        <v>7</v>
      </c>
      <c r="E472">
        <v>2017</v>
      </c>
      <c r="F472">
        <v>0</v>
      </c>
      <c r="G472">
        <f>WEEKDAY(Table3__5[[#This Row],[D.O.A]])</f>
        <v>2</v>
      </c>
      <c r="H472">
        <f>ROUNDUP(MONTH(Table3__5[[#This Row],[D.O.A]])/3,0)</f>
        <v>3</v>
      </c>
    </row>
    <row r="473" spans="1:8" x14ac:dyDescent="0.45">
      <c r="A473" s="1">
        <v>42926</v>
      </c>
      <c r="B473" s="1">
        <v>42932</v>
      </c>
      <c r="C473">
        <v>6</v>
      </c>
      <c r="D473">
        <v>7</v>
      </c>
      <c r="E473">
        <v>2017</v>
      </c>
      <c r="F473">
        <v>0</v>
      </c>
      <c r="G473">
        <f>WEEKDAY(Table3__5[[#This Row],[D.O.A]])</f>
        <v>2</v>
      </c>
      <c r="H473">
        <f>ROUNDUP(MONTH(Table3__5[[#This Row],[D.O.A]])/3,0)</f>
        <v>3</v>
      </c>
    </row>
    <row r="474" spans="1:8" x14ac:dyDescent="0.45">
      <c r="A474" s="1">
        <v>42926</v>
      </c>
      <c r="B474" s="1">
        <v>42930</v>
      </c>
      <c r="C474">
        <v>4</v>
      </c>
      <c r="D474">
        <v>7</v>
      </c>
      <c r="E474">
        <v>2017</v>
      </c>
      <c r="F474">
        <v>0</v>
      </c>
      <c r="G474">
        <f>WEEKDAY(Table3__5[[#This Row],[D.O.A]])</f>
        <v>2</v>
      </c>
      <c r="H474">
        <f>ROUNDUP(MONTH(Table3__5[[#This Row],[D.O.A]])/3,0)</f>
        <v>3</v>
      </c>
    </row>
    <row r="475" spans="1:8" x14ac:dyDescent="0.45">
      <c r="A475" s="1">
        <v>42927</v>
      </c>
      <c r="B475" s="1">
        <v>42934</v>
      </c>
      <c r="C475">
        <v>7</v>
      </c>
      <c r="D475">
        <v>7</v>
      </c>
      <c r="E475">
        <v>2017</v>
      </c>
      <c r="F475">
        <v>0</v>
      </c>
      <c r="G475">
        <f>WEEKDAY(Table3__5[[#This Row],[D.O.A]])</f>
        <v>3</v>
      </c>
      <c r="H475">
        <f>ROUNDUP(MONTH(Table3__5[[#This Row],[D.O.A]])/3,0)</f>
        <v>3</v>
      </c>
    </row>
    <row r="476" spans="1:8" x14ac:dyDescent="0.45">
      <c r="A476" s="1">
        <v>42927</v>
      </c>
      <c r="B476" s="1">
        <v>42947</v>
      </c>
      <c r="C476">
        <v>20</v>
      </c>
      <c r="D476">
        <v>7</v>
      </c>
      <c r="E476">
        <v>2017</v>
      </c>
      <c r="F476">
        <v>0</v>
      </c>
      <c r="G476">
        <f>WEEKDAY(Table3__5[[#This Row],[D.O.A]])</f>
        <v>3</v>
      </c>
      <c r="H476">
        <f>ROUNDUP(MONTH(Table3__5[[#This Row],[D.O.A]])/3,0)</f>
        <v>3</v>
      </c>
    </row>
    <row r="477" spans="1:8" x14ac:dyDescent="0.45">
      <c r="A477" s="1">
        <v>42927</v>
      </c>
      <c r="B477" s="1">
        <v>42944</v>
      </c>
      <c r="C477">
        <v>17</v>
      </c>
      <c r="D477">
        <v>7</v>
      </c>
      <c r="E477">
        <v>2017</v>
      </c>
      <c r="F477">
        <v>0</v>
      </c>
      <c r="G477">
        <f>WEEKDAY(Table3__5[[#This Row],[D.O.A]])</f>
        <v>3</v>
      </c>
      <c r="H477">
        <f>ROUNDUP(MONTH(Table3__5[[#This Row],[D.O.A]])/3,0)</f>
        <v>3</v>
      </c>
    </row>
    <row r="478" spans="1:8" x14ac:dyDescent="0.45">
      <c r="A478" s="1">
        <v>42927</v>
      </c>
      <c r="B478" s="1">
        <v>42931</v>
      </c>
      <c r="C478">
        <v>4</v>
      </c>
      <c r="D478">
        <v>7</v>
      </c>
      <c r="E478">
        <v>2017</v>
      </c>
      <c r="F478">
        <v>0</v>
      </c>
      <c r="G478">
        <f>WEEKDAY(Table3__5[[#This Row],[D.O.A]])</f>
        <v>3</v>
      </c>
      <c r="H478">
        <f>ROUNDUP(MONTH(Table3__5[[#This Row],[D.O.A]])/3,0)</f>
        <v>3</v>
      </c>
    </row>
    <row r="479" spans="1:8" x14ac:dyDescent="0.45">
      <c r="A479" s="1">
        <v>42927</v>
      </c>
      <c r="B479" s="1">
        <v>42936</v>
      </c>
      <c r="C479">
        <v>9</v>
      </c>
      <c r="D479">
        <v>7</v>
      </c>
      <c r="E479">
        <v>2017</v>
      </c>
      <c r="F479">
        <v>0</v>
      </c>
      <c r="G479">
        <f>WEEKDAY(Table3__5[[#This Row],[D.O.A]])</f>
        <v>3</v>
      </c>
      <c r="H479">
        <f>ROUNDUP(MONTH(Table3__5[[#This Row],[D.O.A]])/3,0)</f>
        <v>3</v>
      </c>
    </row>
    <row r="480" spans="1:8" x14ac:dyDescent="0.45">
      <c r="A480" s="1">
        <v>42927</v>
      </c>
      <c r="B480" s="1">
        <v>42937</v>
      </c>
      <c r="C480">
        <v>10</v>
      </c>
      <c r="D480">
        <v>7</v>
      </c>
      <c r="E480">
        <v>2017</v>
      </c>
      <c r="F480">
        <v>0</v>
      </c>
      <c r="G480">
        <f>WEEKDAY(Table3__5[[#This Row],[D.O.A]])</f>
        <v>3</v>
      </c>
      <c r="H480">
        <f>ROUNDUP(MONTH(Table3__5[[#This Row],[D.O.A]])/3,0)</f>
        <v>3</v>
      </c>
    </row>
    <row r="481" spans="1:8" x14ac:dyDescent="0.45">
      <c r="A481" s="1">
        <v>42927</v>
      </c>
      <c r="B481" s="1">
        <v>42932</v>
      </c>
      <c r="C481">
        <v>5</v>
      </c>
      <c r="D481">
        <v>7</v>
      </c>
      <c r="E481">
        <v>2017</v>
      </c>
      <c r="F481">
        <v>0</v>
      </c>
      <c r="G481">
        <f>WEEKDAY(Table3__5[[#This Row],[D.O.A]])</f>
        <v>3</v>
      </c>
      <c r="H481">
        <f>ROUNDUP(MONTH(Table3__5[[#This Row],[D.O.A]])/3,0)</f>
        <v>3</v>
      </c>
    </row>
    <row r="482" spans="1:8" x14ac:dyDescent="0.45">
      <c r="A482" s="1">
        <v>42928</v>
      </c>
      <c r="B482" s="1">
        <v>42937</v>
      </c>
      <c r="C482">
        <v>9</v>
      </c>
      <c r="D482">
        <v>7</v>
      </c>
      <c r="E482">
        <v>2017</v>
      </c>
      <c r="F482">
        <v>0</v>
      </c>
      <c r="G482">
        <f>WEEKDAY(Table3__5[[#This Row],[D.O.A]])</f>
        <v>4</v>
      </c>
      <c r="H482">
        <f>ROUNDUP(MONTH(Table3__5[[#This Row],[D.O.A]])/3,0)</f>
        <v>3</v>
      </c>
    </row>
    <row r="483" spans="1:8" x14ac:dyDescent="0.45">
      <c r="A483" s="1">
        <v>42928</v>
      </c>
      <c r="B483" s="1">
        <v>42934</v>
      </c>
      <c r="C483">
        <v>6</v>
      </c>
      <c r="D483">
        <v>7</v>
      </c>
      <c r="E483">
        <v>2017</v>
      </c>
      <c r="F483">
        <v>0</v>
      </c>
      <c r="G483">
        <f>WEEKDAY(Table3__5[[#This Row],[D.O.A]])</f>
        <v>4</v>
      </c>
      <c r="H483">
        <f>ROUNDUP(MONTH(Table3__5[[#This Row],[D.O.A]])/3,0)</f>
        <v>3</v>
      </c>
    </row>
    <row r="484" spans="1:8" x14ac:dyDescent="0.45">
      <c r="A484" s="1">
        <v>42928</v>
      </c>
      <c r="B484" s="1">
        <v>42934</v>
      </c>
      <c r="C484">
        <v>6</v>
      </c>
      <c r="D484">
        <v>7</v>
      </c>
      <c r="E484">
        <v>2017</v>
      </c>
      <c r="F484">
        <v>0</v>
      </c>
      <c r="G484">
        <f>WEEKDAY(Table3__5[[#This Row],[D.O.A]])</f>
        <v>4</v>
      </c>
      <c r="H484">
        <f>ROUNDUP(MONTH(Table3__5[[#This Row],[D.O.A]])/3,0)</f>
        <v>3</v>
      </c>
    </row>
    <row r="485" spans="1:8" x14ac:dyDescent="0.45">
      <c r="A485" s="1">
        <v>42928</v>
      </c>
      <c r="B485" s="1">
        <v>42935</v>
      </c>
      <c r="C485">
        <v>7</v>
      </c>
      <c r="D485">
        <v>7</v>
      </c>
      <c r="E485">
        <v>2017</v>
      </c>
      <c r="F485">
        <v>0</v>
      </c>
      <c r="G485">
        <f>WEEKDAY(Table3__5[[#This Row],[D.O.A]])</f>
        <v>4</v>
      </c>
      <c r="H485">
        <f>ROUNDUP(MONTH(Table3__5[[#This Row],[D.O.A]])/3,0)</f>
        <v>3</v>
      </c>
    </row>
    <row r="486" spans="1:8" x14ac:dyDescent="0.45">
      <c r="A486" s="1">
        <v>42928</v>
      </c>
      <c r="B486" s="1">
        <v>42933</v>
      </c>
      <c r="C486">
        <v>5</v>
      </c>
      <c r="D486">
        <v>7</v>
      </c>
      <c r="E486">
        <v>2017</v>
      </c>
      <c r="F486">
        <v>0</v>
      </c>
      <c r="G486">
        <f>WEEKDAY(Table3__5[[#This Row],[D.O.A]])</f>
        <v>4</v>
      </c>
      <c r="H486">
        <f>ROUNDUP(MONTH(Table3__5[[#This Row],[D.O.A]])/3,0)</f>
        <v>3</v>
      </c>
    </row>
    <row r="487" spans="1:8" x14ac:dyDescent="0.45">
      <c r="A487" s="1">
        <v>42929</v>
      </c>
      <c r="B487" s="1">
        <v>42937</v>
      </c>
      <c r="C487">
        <v>8</v>
      </c>
      <c r="D487">
        <v>7</v>
      </c>
      <c r="E487">
        <v>2017</v>
      </c>
      <c r="F487">
        <v>0</v>
      </c>
      <c r="G487">
        <f>WEEKDAY(Table3__5[[#This Row],[D.O.A]])</f>
        <v>5</v>
      </c>
      <c r="H487">
        <f>ROUNDUP(MONTH(Table3__5[[#This Row],[D.O.A]])/3,0)</f>
        <v>3</v>
      </c>
    </row>
    <row r="488" spans="1:8" x14ac:dyDescent="0.45">
      <c r="A488" s="1">
        <v>42930</v>
      </c>
      <c r="B488" s="1">
        <v>42939</v>
      </c>
      <c r="C488">
        <v>9</v>
      </c>
      <c r="D488">
        <v>7</v>
      </c>
      <c r="E488">
        <v>2017</v>
      </c>
      <c r="F488">
        <v>0</v>
      </c>
      <c r="G488">
        <f>WEEKDAY(Table3__5[[#This Row],[D.O.A]])</f>
        <v>6</v>
      </c>
      <c r="H488">
        <f>ROUNDUP(MONTH(Table3__5[[#This Row],[D.O.A]])/3,0)</f>
        <v>3</v>
      </c>
    </row>
    <row r="489" spans="1:8" x14ac:dyDescent="0.45">
      <c r="A489" s="1">
        <v>42930</v>
      </c>
      <c r="B489" s="1">
        <v>42940</v>
      </c>
      <c r="C489">
        <v>10</v>
      </c>
      <c r="D489">
        <v>7</v>
      </c>
      <c r="E489">
        <v>2017</v>
      </c>
      <c r="F489">
        <v>0</v>
      </c>
      <c r="G489">
        <f>WEEKDAY(Table3__5[[#This Row],[D.O.A]])</f>
        <v>6</v>
      </c>
      <c r="H489">
        <f>ROUNDUP(MONTH(Table3__5[[#This Row],[D.O.A]])/3,0)</f>
        <v>3</v>
      </c>
    </row>
    <row r="490" spans="1:8" x14ac:dyDescent="0.45">
      <c r="A490" s="1">
        <v>42930</v>
      </c>
      <c r="B490" s="1">
        <v>42937</v>
      </c>
      <c r="C490">
        <v>7</v>
      </c>
      <c r="D490">
        <v>7</v>
      </c>
      <c r="E490">
        <v>2017</v>
      </c>
      <c r="F490">
        <v>0</v>
      </c>
      <c r="G490">
        <f>WEEKDAY(Table3__5[[#This Row],[D.O.A]])</f>
        <v>6</v>
      </c>
      <c r="H490">
        <f>ROUNDUP(MONTH(Table3__5[[#This Row],[D.O.A]])/3,0)</f>
        <v>3</v>
      </c>
    </row>
    <row r="491" spans="1:8" x14ac:dyDescent="0.45">
      <c r="A491" s="1">
        <v>42930</v>
      </c>
      <c r="B491" s="1">
        <v>42932</v>
      </c>
      <c r="C491">
        <v>2</v>
      </c>
      <c r="D491">
        <v>7</v>
      </c>
      <c r="E491">
        <v>2017</v>
      </c>
      <c r="F491">
        <v>0</v>
      </c>
      <c r="G491">
        <f>WEEKDAY(Table3__5[[#This Row],[D.O.A]])</f>
        <v>6</v>
      </c>
      <c r="H491">
        <f>ROUNDUP(MONTH(Table3__5[[#This Row],[D.O.A]])/3,0)</f>
        <v>3</v>
      </c>
    </row>
    <row r="492" spans="1:8" x14ac:dyDescent="0.45">
      <c r="A492" s="1">
        <v>42930</v>
      </c>
      <c r="B492" s="1">
        <v>42939</v>
      </c>
      <c r="C492">
        <v>9</v>
      </c>
      <c r="D492">
        <v>7</v>
      </c>
      <c r="E492">
        <v>2017</v>
      </c>
      <c r="F492">
        <v>0</v>
      </c>
      <c r="G492">
        <f>WEEKDAY(Table3__5[[#This Row],[D.O.A]])</f>
        <v>6</v>
      </c>
      <c r="H492">
        <f>ROUNDUP(MONTH(Table3__5[[#This Row],[D.O.A]])/3,0)</f>
        <v>3</v>
      </c>
    </row>
    <row r="493" spans="1:8" x14ac:dyDescent="0.45">
      <c r="A493" s="1">
        <v>42931</v>
      </c>
      <c r="B493" s="1">
        <v>42933</v>
      </c>
      <c r="C493">
        <v>2</v>
      </c>
      <c r="D493">
        <v>7</v>
      </c>
      <c r="E493">
        <v>2017</v>
      </c>
      <c r="F493">
        <v>0</v>
      </c>
      <c r="G493">
        <f>WEEKDAY(Table3__5[[#This Row],[D.O.A]])</f>
        <v>7</v>
      </c>
      <c r="H493">
        <f>ROUNDUP(MONTH(Table3__5[[#This Row],[D.O.A]])/3,0)</f>
        <v>3</v>
      </c>
    </row>
    <row r="494" spans="1:8" x14ac:dyDescent="0.45">
      <c r="A494" s="1">
        <v>42932</v>
      </c>
      <c r="B494" s="1">
        <v>42940</v>
      </c>
      <c r="C494">
        <v>8</v>
      </c>
      <c r="D494">
        <v>7</v>
      </c>
      <c r="E494">
        <v>2017</v>
      </c>
      <c r="F494">
        <v>0</v>
      </c>
      <c r="G494">
        <f>WEEKDAY(Table3__5[[#This Row],[D.O.A]])</f>
        <v>1</v>
      </c>
      <c r="H494">
        <f>ROUNDUP(MONTH(Table3__5[[#This Row],[D.O.A]])/3,0)</f>
        <v>3</v>
      </c>
    </row>
    <row r="495" spans="1:8" x14ac:dyDescent="0.45">
      <c r="A495" s="1">
        <v>42932</v>
      </c>
      <c r="B495" s="1">
        <v>42935</v>
      </c>
      <c r="C495">
        <v>3</v>
      </c>
      <c r="D495">
        <v>7</v>
      </c>
      <c r="E495">
        <v>2017</v>
      </c>
      <c r="F495">
        <v>0</v>
      </c>
      <c r="G495">
        <f>WEEKDAY(Table3__5[[#This Row],[D.O.A]])</f>
        <v>1</v>
      </c>
      <c r="H495">
        <f>ROUNDUP(MONTH(Table3__5[[#This Row],[D.O.A]])/3,0)</f>
        <v>3</v>
      </c>
    </row>
    <row r="496" spans="1:8" x14ac:dyDescent="0.45">
      <c r="A496" s="1">
        <v>42933</v>
      </c>
      <c r="B496" s="1">
        <v>42939</v>
      </c>
      <c r="C496">
        <v>6</v>
      </c>
      <c r="D496">
        <v>7</v>
      </c>
      <c r="E496">
        <v>2017</v>
      </c>
      <c r="F496">
        <v>0</v>
      </c>
      <c r="G496">
        <f>WEEKDAY(Table3__5[[#This Row],[D.O.A]])</f>
        <v>2</v>
      </c>
      <c r="H496">
        <f>ROUNDUP(MONTH(Table3__5[[#This Row],[D.O.A]])/3,0)</f>
        <v>3</v>
      </c>
    </row>
    <row r="497" spans="1:8" x14ac:dyDescent="0.45">
      <c r="A497" s="1">
        <v>42933</v>
      </c>
      <c r="B497" s="1">
        <v>42942</v>
      </c>
      <c r="C497">
        <v>9</v>
      </c>
      <c r="D497">
        <v>7</v>
      </c>
      <c r="E497">
        <v>2017</v>
      </c>
      <c r="F497">
        <v>0</v>
      </c>
      <c r="G497">
        <f>WEEKDAY(Table3__5[[#This Row],[D.O.A]])</f>
        <v>2</v>
      </c>
      <c r="H497">
        <f>ROUNDUP(MONTH(Table3__5[[#This Row],[D.O.A]])/3,0)</f>
        <v>3</v>
      </c>
    </row>
    <row r="498" spans="1:8" x14ac:dyDescent="0.45">
      <c r="A498" s="1">
        <v>42933</v>
      </c>
      <c r="B498" s="1">
        <v>42938</v>
      </c>
      <c r="C498">
        <v>5</v>
      </c>
      <c r="D498">
        <v>7</v>
      </c>
      <c r="E498">
        <v>2017</v>
      </c>
      <c r="F498">
        <v>0</v>
      </c>
      <c r="G498">
        <f>WEEKDAY(Table3__5[[#This Row],[D.O.A]])</f>
        <v>2</v>
      </c>
      <c r="H498">
        <f>ROUNDUP(MONTH(Table3__5[[#This Row],[D.O.A]])/3,0)</f>
        <v>3</v>
      </c>
    </row>
    <row r="499" spans="1:8" x14ac:dyDescent="0.45">
      <c r="A499" s="1">
        <v>42933</v>
      </c>
      <c r="B499" s="1">
        <v>42944</v>
      </c>
      <c r="C499">
        <v>11</v>
      </c>
      <c r="D499">
        <v>7</v>
      </c>
      <c r="E499">
        <v>2017</v>
      </c>
      <c r="F499">
        <v>0</v>
      </c>
      <c r="G499">
        <f>WEEKDAY(Table3__5[[#This Row],[D.O.A]])</f>
        <v>2</v>
      </c>
      <c r="H499">
        <f>ROUNDUP(MONTH(Table3__5[[#This Row],[D.O.A]])/3,0)</f>
        <v>3</v>
      </c>
    </row>
    <row r="500" spans="1:8" x14ac:dyDescent="0.45">
      <c r="A500" s="1">
        <v>42934</v>
      </c>
      <c r="B500" s="1">
        <v>42938</v>
      </c>
      <c r="C500">
        <v>4</v>
      </c>
      <c r="D500">
        <v>7</v>
      </c>
      <c r="E500">
        <v>2017</v>
      </c>
      <c r="F500">
        <v>0</v>
      </c>
      <c r="G500">
        <f>WEEKDAY(Table3__5[[#This Row],[D.O.A]])</f>
        <v>3</v>
      </c>
      <c r="H500">
        <f>ROUNDUP(MONTH(Table3__5[[#This Row],[D.O.A]])/3,0)</f>
        <v>3</v>
      </c>
    </row>
    <row r="501" spans="1:8" x14ac:dyDescent="0.45">
      <c r="A501" s="1">
        <v>42934</v>
      </c>
      <c r="B501" s="1">
        <v>42937</v>
      </c>
      <c r="C501">
        <v>3</v>
      </c>
      <c r="D501">
        <v>7</v>
      </c>
      <c r="E501">
        <v>2017</v>
      </c>
      <c r="F501">
        <v>0</v>
      </c>
      <c r="G501">
        <f>WEEKDAY(Table3__5[[#This Row],[D.O.A]])</f>
        <v>3</v>
      </c>
      <c r="H501">
        <f>ROUNDUP(MONTH(Table3__5[[#This Row],[D.O.A]])/3,0)</f>
        <v>3</v>
      </c>
    </row>
    <row r="502" spans="1:8" x14ac:dyDescent="0.45">
      <c r="A502" s="1">
        <v>42934</v>
      </c>
      <c r="B502" s="1">
        <v>42940</v>
      </c>
      <c r="C502">
        <v>6</v>
      </c>
      <c r="D502">
        <v>7</v>
      </c>
      <c r="E502">
        <v>2017</v>
      </c>
      <c r="F502">
        <v>0</v>
      </c>
      <c r="G502">
        <f>WEEKDAY(Table3__5[[#This Row],[D.O.A]])</f>
        <v>3</v>
      </c>
      <c r="H502">
        <f>ROUNDUP(MONTH(Table3__5[[#This Row],[D.O.A]])/3,0)</f>
        <v>3</v>
      </c>
    </row>
    <row r="503" spans="1:8" x14ac:dyDescent="0.45">
      <c r="A503" s="1">
        <v>42934</v>
      </c>
      <c r="B503" s="1">
        <v>42942</v>
      </c>
      <c r="C503">
        <v>8</v>
      </c>
      <c r="D503">
        <v>7</v>
      </c>
      <c r="E503">
        <v>2017</v>
      </c>
      <c r="F503">
        <v>0</v>
      </c>
      <c r="G503">
        <f>WEEKDAY(Table3__5[[#This Row],[D.O.A]])</f>
        <v>3</v>
      </c>
      <c r="H503">
        <f>ROUNDUP(MONTH(Table3__5[[#This Row],[D.O.A]])/3,0)</f>
        <v>3</v>
      </c>
    </row>
    <row r="504" spans="1:8" x14ac:dyDescent="0.45">
      <c r="A504" s="1">
        <v>42934</v>
      </c>
      <c r="B504" s="1">
        <v>42940</v>
      </c>
      <c r="C504">
        <v>6</v>
      </c>
      <c r="D504">
        <v>7</v>
      </c>
      <c r="E504">
        <v>2017</v>
      </c>
      <c r="F504">
        <v>0</v>
      </c>
      <c r="G504">
        <f>WEEKDAY(Table3__5[[#This Row],[D.O.A]])</f>
        <v>3</v>
      </c>
      <c r="H504">
        <f>ROUNDUP(MONTH(Table3__5[[#This Row],[D.O.A]])/3,0)</f>
        <v>3</v>
      </c>
    </row>
    <row r="505" spans="1:8" x14ac:dyDescent="0.45">
      <c r="A505" s="1">
        <v>42934</v>
      </c>
      <c r="B505" s="1">
        <v>42944</v>
      </c>
      <c r="C505">
        <v>10</v>
      </c>
      <c r="D505">
        <v>7</v>
      </c>
      <c r="E505">
        <v>2017</v>
      </c>
      <c r="F505">
        <v>0</v>
      </c>
      <c r="G505">
        <f>WEEKDAY(Table3__5[[#This Row],[D.O.A]])</f>
        <v>3</v>
      </c>
      <c r="H505">
        <f>ROUNDUP(MONTH(Table3__5[[#This Row],[D.O.A]])/3,0)</f>
        <v>3</v>
      </c>
    </row>
    <row r="506" spans="1:8" x14ac:dyDescent="0.45">
      <c r="A506" s="1">
        <v>42934</v>
      </c>
      <c r="B506" s="1">
        <v>42937</v>
      </c>
      <c r="C506">
        <v>3</v>
      </c>
      <c r="D506">
        <v>7</v>
      </c>
      <c r="E506">
        <v>2017</v>
      </c>
      <c r="F506">
        <v>0</v>
      </c>
      <c r="G506">
        <f>WEEKDAY(Table3__5[[#This Row],[D.O.A]])</f>
        <v>3</v>
      </c>
      <c r="H506">
        <f>ROUNDUP(MONTH(Table3__5[[#This Row],[D.O.A]])/3,0)</f>
        <v>3</v>
      </c>
    </row>
    <row r="507" spans="1:8" x14ac:dyDescent="0.45">
      <c r="A507" s="1">
        <v>42935</v>
      </c>
      <c r="B507" s="1">
        <v>42937</v>
      </c>
      <c r="C507">
        <v>2</v>
      </c>
      <c r="D507">
        <v>7</v>
      </c>
      <c r="E507">
        <v>2017</v>
      </c>
      <c r="F507">
        <v>0</v>
      </c>
      <c r="G507">
        <f>WEEKDAY(Table3__5[[#This Row],[D.O.A]])</f>
        <v>4</v>
      </c>
      <c r="H507">
        <f>ROUNDUP(MONTH(Table3__5[[#This Row],[D.O.A]])/3,0)</f>
        <v>3</v>
      </c>
    </row>
    <row r="508" spans="1:8" x14ac:dyDescent="0.45">
      <c r="A508" s="1">
        <v>42935</v>
      </c>
      <c r="B508" s="1">
        <v>42954</v>
      </c>
      <c r="C508">
        <v>19</v>
      </c>
      <c r="D508">
        <v>7</v>
      </c>
      <c r="E508">
        <v>2017</v>
      </c>
      <c r="F508">
        <v>0</v>
      </c>
      <c r="G508">
        <f>WEEKDAY(Table3__5[[#This Row],[D.O.A]])</f>
        <v>4</v>
      </c>
      <c r="H508">
        <f>ROUNDUP(MONTH(Table3__5[[#This Row],[D.O.A]])/3,0)</f>
        <v>3</v>
      </c>
    </row>
    <row r="509" spans="1:8" x14ac:dyDescent="0.45">
      <c r="A509" s="1">
        <v>42936</v>
      </c>
      <c r="B509" s="1">
        <v>42942</v>
      </c>
      <c r="C509">
        <v>6</v>
      </c>
      <c r="D509">
        <v>7</v>
      </c>
      <c r="E509">
        <v>2017</v>
      </c>
      <c r="F509">
        <v>0</v>
      </c>
      <c r="G509">
        <f>WEEKDAY(Table3__5[[#This Row],[D.O.A]])</f>
        <v>5</v>
      </c>
      <c r="H509">
        <f>ROUNDUP(MONTH(Table3__5[[#This Row],[D.O.A]])/3,0)</f>
        <v>3</v>
      </c>
    </row>
    <row r="510" spans="1:8" x14ac:dyDescent="0.45">
      <c r="A510" s="1">
        <v>42936</v>
      </c>
      <c r="B510" s="1">
        <v>42937</v>
      </c>
      <c r="C510">
        <v>1</v>
      </c>
      <c r="D510">
        <v>7</v>
      </c>
      <c r="E510">
        <v>2017</v>
      </c>
      <c r="F510">
        <v>0</v>
      </c>
      <c r="G510">
        <f>WEEKDAY(Table3__5[[#This Row],[D.O.A]])</f>
        <v>5</v>
      </c>
      <c r="H510">
        <f>ROUNDUP(MONTH(Table3__5[[#This Row],[D.O.A]])/3,0)</f>
        <v>3</v>
      </c>
    </row>
    <row r="511" spans="1:8" x14ac:dyDescent="0.45">
      <c r="A511" s="1">
        <v>42936</v>
      </c>
      <c r="B511" s="1">
        <v>42944</v>
      </c>
      <c r="C511">
        <v>8</v>
      </c>
      <c r="D511">
        <v>7</v>
      </c>
      <c r="E511">
        <v>2017</v>
      </c>
      <c r="F511">
        <v>0</v>
      </c>
      <c r="G511">
        <f>WEEKDAY(Table3__5[[#This Row],[D.O.A]])</f>
        <v>5</v>
      </c>
      <c r="H511">
        <f>ROUNDUP(MONTH(Table3__5[[#This Row],[D.O.A]])/3,0)</f>
        <v>3</v>
      </c>
    </row>
    <row r="512" spans="1:8" x14ac:dyDescent="0.45">
      <c r="A512" s="1">
        <v>42936</v>
      </c>
      <c r="B512" s="1">
        <v>42938</v>
      </c>
      <c r="C512">
        <v>2</v>
      </c>
      <c r="D512">
        <v>7</v>
      </c>
      <c r="E512">
        <v>2017</v>
      </c>
      <c r="F512">
        <v>0</v>
      </c>
      <c r="G512">
        <f>WEEKDAY(Table3__5[[#This Row],[D.O.A]])</f>
        <v>5</v>
      </c>
      <c r="H512">
        <f>ROUNDUP(MONTH(Table3__5[[#This Row],[D.O.A]])/3,0)</f>
        <v>3</v>
      </c>
    </row>
    <row r="513" spans="1:8" x14ac:dyDescent="0.45">
      <c r="A513" s="1">
        <v>42937</v>
      </c>
      <c r="B513" s="1">
        <v>42939</v>
      </c>
      <c r="C513">
        <v>2</v>
      </c>
      <c r="D513">
        <v>7</v>
      </c>
      <c r="E513">
        <v>2017</v>
      </c>
      <c r="F513">
        <v>0</v>
      </c>
      <c r="G513">
        <f>WEEKDAY(Table3__5[[#This Row],[D.O.A]])</f>
        <v>6</v>
      </c>
      <c r="H513">
        <f>ROUNDUP(MONTH(Table3__5[[#This Row],[D.O.A]])/3,0)</f>
        <v>3</v>
      </c>
    </row>
    <row r="514" spans="1:8" x14ac:dyDescent="0.45">
      <c r="A514" s="1">
        <v>42937</v>
      </c>
      <c r="B514" s="1">
        <v>42940</v>
      </c>
      <c r="C514">
        <v>3</v>
      </c>
      <c r="D514">
        <v>7</v>
      </c>
      <c r="E514">
        <v>2017</v>
      </c>
      <c r="F514">
        <v>0</v>
      </c>
      <c r="G514">
        <f>WEEKDAY(Table3__5[[#This Row],[D.O.A]])</f>
        <v>6</v>
      </c>
      <c r="H514">
        <f>ROUNDUP(MONTH(Table3__5[[#This Row],[D.O.A]])/3,0)</f>
        <v>3</v>
      </c>
    </row>
    <row r="515" spans="1:8" x14ac:dyDescent="0.45">
      <c r="A515" s="1">
        <v>42938</v>
      </c>
      <c r="B515" s="1">
        <v>42939</v>
      </c>
      <c r="C515">
        <v>1</v>
      </c>
      <c r="D515">
        <v>7</v>
      </c>
      <c r="E515">
        <v>2017</v>
      </c>
      <c r="F515">
        <v>0</v>
      </c>
      <c r="G515">
        <f>WEEKDAY(Table3__5[[#This Row],[D.O.A]])</f>
        <v>7</v>
      </c>
      <c r="H515">
        <f>ROUNDUP(MONTH(Table3__5[[#This Row],[D.O.A]])/3,0)</f>
        <v>3</v>
      </c>
    </row>
    <row r="516" spans="1:8" x14ac:dyDescent="0.45">
      <c r="A516" s="1">
        <v>42938</v>
      </c>
      <c r="B516" s="1">
        <v>42940</v>
      </c>
      <c r="C516">
        <v>2</v>
      </c>
      <c r="D516">
        <v>7</v>
      </c>
      <c r="E516">
        <v>2017</v>
      </c>
      <c r="F516">
        <v>0</v>
      </c>
      <c r="G516">
        <f>WEEKDAY(Table3__5[[#This Row],[D.O.A]])</f>
        <v>7</v>
      </c>
      <c r="H516">
        <f>ROUNDUP(MONTH(Table3__5[[#This Row],[D.O.A]])/3,0)</f>
        <v>3</v>
      </c>
    </row>
    <row r="517" spans="1:8" x14ac:dyDescent="0.45">
      <c r="A517" s="1">
        <v>42939</v>
      </c>
      <c r="B517" s="1">
        <v>42944</v>
      </c>
      <c r="C517">
        <v>5</v>
      </c>
      <c r="D517">
        <v>7</v>
      </c>
      <c r="E517">
        <v>2017</v>
      </c>
      <c r="F517">
        <v>0</v>
      </c>
      <c r="G517">
        <f>WEEKDAY(Table3__5[[#This Row],[D.O.A]])</f>
        <v>1</v>
      </c>
      <c r="H517">
        <f>ROUNDUP(MONTH(Table3__5[[#This Row],[D.O.A]])/3,0)</f>
        <v>3</v>
      </c>
    </row>
    <row r="518" spans="1:8" x14ac:dyDescent="0.45">
      <c r="A518" s="1">
        <v>42942</v>
      </c>
      <c r="B518" s="1">
        <v>42958</v>
      </c>
      <c r="C518">
        <v>16</v>
      </c>
      <c r="D518">
        <v>7</v>
      </c>
      <c r="E518">
        <v>2017</v>
      </c>
      <c r="F518">
        <v>0</v>
      </c>
      <c r="G518">
        <f>WEEKDAY(Table3__5[[#This Row],[D.O.A]])</f>
        <v>4</v>
      </c>
      <c r="H518">
        <f>ROUNDUP(MONTH(Table3__5[[#This Row],[D.O.A]])/3,0)</f>
        <v>3</v>
      </c>
    </row>
    <row r="519" spans="1:8" x14ac:dyDescent="0.45">
      <c r="A519" s="1">
        <v>42942</v>
      </c>
      <c r="B519" s="1">
        <v>42944</v>
      </c>
      <c r="C519">
        <v>2</v>
      </c>
      <c r="D519">
        <v>7</v>
      </c>
      <c r="E519">
        <v>2017</v>
      </c>
      <c r="F519">
        <v>0</v>
      </c>
      <c r="G519">
        <f>WEEKDAY(Table3__5[[#This Row],[D.O.A]])</f>
        <v>4</v>
      </c>
      <c r="H519">
        <f>ROUNDUP(MONTH(Table3__5[[#This Row],[D.O.A]])/3,0)</f>
        <v>3</v>
      </c>
    </row>
    <row r="520" spans="1:8" x14ac:dyDescent="0.45">
      <c r="A520" s="1">
        <v>42942</v>
      </c>
      <c r="B520" s="1">
        <v>42948</v>
      </c>
      <c r="C520">
        <v>6</v>
      </c>
      <c r="D520">
        <v>7</v>
      </c>
      <c r="E520">
        <v>2017</v>
      </c>
      <c r="F520">
        <v>0</v>
      </c>
      <c r="G520">
        <f>WEEKDAY(Table3__5[[#This Row],[D.O.A]])</f>
        <v>4</v>
      </c>
      <c r="H520">
        <f>ROUNDUP(MONTH(Table3__5[[#This Row],[D.O.A]])/3,0)</f>
        <v>3</v>
      </c>
    </row>
    <row r="521" spans="1:8" x14ac:dyDescent="0.45">
      <c r="A521" s="1">
        <v>42942</v>
      </c>
      <c r="B521" s="1">
        <v>42944</v>
      </c>
      <c r="C521">
        <v>2</v>
      </c>
      <c r="D521">
        <v>7</v>
      </c>
      <c r="E521">
        <v>2017</v>
      </c>
      <c r="F521">
        <v>0</v>
      </c>
      <c r="G521">
        <f>WEEKDAY(Table3__5[[#This Row],[D.O.A]])</f>
        <v>4</v>
      </c>
      <c r="H521">
        <f>ROUNDUP(MONTH(Table3__5[[#This Row],[D.O.A]])/3,0)</f>
        <v>3</v>
      </c>
    </row>
    <row r="522" spans="1:8" x14ac:dyDescent="0.45">
      <c r="A522" s="1">
        <v>42942</v>
      </c>
      <c r="B522" s="1">
        <v>42944</v>
      </c>
      <c r="C522">
        <v>2</v>
      </c>
      <c r="D522">
        <v>7</v>
      </c>
      <c r="E522">
        <v>2017</v>
      </c>
      <c r="F522">
        <v>0</v>
      </c>
      <c r="G522">
        <f>WEEKDAY(Table3__5[[#This Row],[D.O.A]])</f>
        <v>4</v>
      </c>
      <c r="H522">
        <f>ROUNDUP(MONTH(Table3__5[[#This Row],[D.O.A]])/3,0)</f>
        <v>3</v>
      </c>
    </row>
    <row r="523" spans="1:8" x14ac:dyDescent="0.45">
      <c r="A523" s="1">
        <v>42943</v>
      </c>
      <c r="B523" s="1">
        <v>42949</v>
      </c>
      <c r="C523">
        <v>6</v>
      </c>
      <c r="D523">
        <v>7</v>
      </c>
      <c r="E523">
        <v>2017</v>
      </c>
      <c r="F523">
        <v>0</v>
      </c>
      <c r="G523">
        <f>WEEKDAY(Table3__5[[#This Row],[D.O.A]])</f>
        <v>5</v>
      </c>
      <c r="H523">
        <f>ROUNDUP(MONTH(Table3__5[[#This Row],[D.O.A]])/3,0)</f>
        <v>3</v>
      </c>
    </row>
    <row r="524" spans="1:8" x14ac:dyDescent="0.45">
      <c r="A524" s="1">
        <v>42944</v>
      </c>
      <c r="B524" s="1">
        <v>42948</v>
      </c>
      <c r="C524">
        <v>4</v>
      </c>
      <c r="D524">
        <v>7</v>
      </c>
      <c r="E524">
        <v>2017</v>
      </c>
      <c r="F524">
        <v>0</v>
      </c>
      <c r="G524">
        <f>WEEKDAY(Table3__5[[#This Row],[D.O.A]])</f>
        <v>6</v>
      </c>
      <c r="H524">
        <f>ROUNDUP(MONTH(Table3__5[[#This Row],[D.O.A]])/3,0)</f>
        <v>3</v>
      </c>
    </row>
    <row r="525" spans="1:8" x14ac:dyDescent="0.45">
      <c r="A525" s="1">
        <v>42944</v>
      </c>
      <c r="B525" s="1">
        <v>42965</v>
      </c>
      <c r="C525">
        <v>21</v>
      </c>
      <c r="D525">
        <v>7</v>
      </c>
      <c r="E525">
        <v>2017</v>
      </c>
      <c r="F525">
        <v>0</v>
      </c>
      <c r="G525">
        <f>WEEKDAY(Table3__5[[#This Row],[D.O.A]])</f>
        <v>6</v>
      </c>
      <c r="H525">
        <f>ROUNDUP(MONTH(Table3__5[[#This Row],[D.O.A]])/3,0)</f>
        <v>3</v>
      </c>
    </row>
    <row r="526" spans="1:8" x14ac:dyDescent="0.45">
      <c r="A526" s="1">
        <v>42945</v>
      </c>
      <c r="B526" s="1">
        <v>42950</v>
      </c>
      <c r="C526">
        <v>5</v>
      </c>
      <c r="D526">
        <v>7</v>
      </c>
      <c r="E526">
        <v>2017</v>
      </c>
      <c r="F526">
        <v>0</v>
      </c>
      <c r="G526">
        <f>WEEKDAY(Table3__5[[#This Row],[D.O.A]])</f>
        <v>7</v>
      </c>
      <c r="H526">
        <f>ROUNDUP(MONTH(Table3__5[[#This Row],[D.O.A]])/3,0)</f>
        <v>3</v>
      </c>
    </row>
    <row r="527" spans="1:8" x14ac:dyDescent="0.45">
      <c r="A527" s="1">
        <v>42947</v>
      </c>
      <c r="B527" s="1">
        <v>42949</v>
      </c>
      <c r="C527">
        <v>2</v>
      </c>
      <c r="D527">
        <v>7</v>
      </c>
      <c r="E527">
        <v>2017</v>
      </c>
      <c r="F527">
        <v>0</v>
      </c>
      <c r="G527">
        <f>WEEKDAY(Table3__5[[#This Row],[D.O.A]])</f>
        <v>2</v>
      </c>
      <c r="H527">
        <f>ROUNDUP(MONTH(Table3__5[[#This Row],[D.O.A]])/3,0)</f>
        <v>3</v>
      </c>
    </row>
    <row r="528" spans="1:8" x14ac:dyDescent="0.45">
      <c r="A528" s="1">
        <v>42948</v>
      </c>
      <c r="B528" s="1">
        <v>42955</v>
      </c>
      <c r="C528">
        <v>7</v>
      </c>
      <c r="D528">
        <v>8</v>
      </c>
      <c r="E528">
        <v>2017</v>
      </c>
      <c r="F528">
        <v>0</v>
      </c>
      <c r="G528">
        <f>WEEKDAY(Table3__5[[#This Row],[D.O.A]])</f>
        <v>3</v>
      </c>
      <c r="H528">
        <f>ROUNDUP(MONTH(Table3__5[[#This Row],[D.O.A]])/3,0)</f>
        <v>3</v>
      </c>
    </row>
    <row r="529" spans="1:8" x14ac:dyDescent="0.45">
      <c r="A529" s="1">
        <v>42951</v>
      </c>
      <c r="B529" s="1">
        <v>42955</v>
      </c>
      <c r="C529">
        <v>4</v>
      </c>
      <c r="D529">
        <v>8</v>
      </c>
      <c r="E529">
        <v>2017</v>
      </c>
      <c r="F529">
        <v>0</v>
      </c>
      <c r="G529">
        <f>WEEKDAY(Table3__5[[#This Row],[D.O.A]])</f>
        <v>6</v>
      </c>
      <c r="H529">
        <f>ROUNDUP(MONTH(Table3__5[[#This Row],[D.O.A]])/3,0)</f>
        <v>3</v>
      </c>
    </row>
    <row r="530" spans="1:8" x14ac:dyDescent="0.45">
      <c r="A530" s="1">
        <v>42951</v>
      </c>
      <c r="B530" s="1">
        <v>42957</v>
      </c>
      <c r="C530">
        <v>6</v>
      </c>
      <c r="D530">
        <v>8</v>
      </c>
      <c r="E530">
        <v>2017</v>
      </c>
      <c r="F530">
        <v>0</v>
      </c>
      <c r="G530">
        <f>WEEKDAY(Table3__5[[#This Row],[D.O.A]])</f>
        <v>6</v>
      </c>
      <c r="H530">
        <f>ROUNDUP(MONTH(Table3__5[[#This Row],[D.O.A]])/3,0)</f>
        <v>3</v>
      </c>
    </row>
    <row r="531" spans="1:8" x14ac:dyDescent="0.45">
      <c r="A531" s="1">
        <v>42951</v>
      </c>
      <c r="B531" s="1">
        <v>42957</v>
      </c>
      <c r="C531">
        <v>6</v>
      </c>
      <c r="D531">
        <v>8</v>
      </c>
      <c r="E531">
        <v>2017</v>
      </c>
      <c r="F531">
        <v>0</v>
      </c>
      <c r="G531">
        <f>WEEKDAY(Table3__5[[#This Row],[D.O.A]])</f>
        <v>6</v>
      </c>
      <c r="H531">
        <f>ROUNDUP(MONTH(Table3__5[[#This Row],[D.O.A]])/3,0)</f>
        <v>3</v>
      </c>
    </row>
    <row r="532" spans="1:8" x14ac:dyDescent="0.45">
      <c r="A532" s="1">
        <v>42953</v>
      </c>
      <c r="B532" s="1">
        <v>42962</v>
      </c>
      <c r="C532">
        <v>9</v>
      </c>
      <c r="D532">
        <v>8</v>
      </c>
      <c r="E532">
        <v>2017</v>
      </c>
      <c r="F532">
        <v>0</v>
      </c>
      <c r="G532">
        <f>WEEKDAY(Table3__5[[#This Row],[D.O.A]])</f>
        <v>1</v>
      </c>
      <c r="H532">
        <f>ROUNDUP(MONTH(Table3__5[[#This Row],[D.O.A]])/3,0)</f>
        <v>3</v>
      </c>
    </row>
    <row r="533" spans="1:8" x14ac:dyDescent="0.45">
      <c r="A533" s="1">
        <v>42953</v>
      </c>
      <c r="B533" s="1">
        <v>42957</v>
      </c>
      <c r="C533">
        <v>4</v>
      </c>
      <c r="D533">
        <v>8</v>
      </c>
      <c r="E533">
        <v>2017</v>
      </c>
      <c r="F533">
        <v>0</v>
      </c>
      <c r="G533">
        <f>WEEKDAY(Table3__5[[#This Row],[D.O.A]])</f>
        <v>1</v>
      </c>
      <c r="H533">
        <f>ROUNDUP(MONTH(Table3__5[[#This Row],[D.O.A]])/3,0)</f>
        <v>3</v>
      </c>
    </row>
    <row r="534" spans="1:8" x14ac:dyDescent="0.45">
      <c r="A534" s="1">
        <v>42953</v>
      </c>
      <c r="B534" s="1">
        <v>42985</v>
      </c>
      <c r="C534">
        <v>32</v>
      </c>
      <c r="D534">
        <v>8</v>
      </c>
      <c r="E534">
        <v>2017</v>
      </c>
      <c r="F534">
        <v>0</v>
      </c>
      <c r="G534">
        <f>WEEKDAY(Table3__5[[#This Row],[D.O.A]])</f>
        <v>1</v>
      </c>
      <c r="H534">
        <f>ROUNDUP(MONTH(Table3__5[[#This Row],[D.O.A]])/3,0)</f>
        <v>3</v>
      </c>
    </row>
    <row r="535" spans="1:8" x14ac:dyDescent="0.45">
      <c r="A535" s="1">
        <v>42956</v>
      </c>
      <c r="B535" s="1">
        <v>42961</v>
      </c>
      <c r="C535">
        <v>5</v>
      </c>
      <c r="D535">
        <v>8</v>
      </c>
      <c r="E535">
        <v>2017</v>
      </c>
      <c r="F535">
        <v>0</v>
      </c>
      <c r="G535">
        <f>WEEKDAY(Table3__5[[#This Row],[D.O.A]])</f>
        <v>4</v>
      </c>
      <c r="H535">
        <f>ROUNDUP(MONTH(Table3__5[[#This Row],[D.O.A]])/3,0)</f>
        <v>3</v>
      </c>
    </row>
    <row r="536" spans="1:8" x14ac:dyDescent="0.45">
      <c r="A536" s="1">
        <v>42960</v>
      </c>
      <c r="B536" s="1">
        <v>42963</v>
      </c>
      <c r="C536">
        <v>3</v>
      </c>
      <c r="D536">
        <v>8</v>
      </c>
      <c r="E536">
        <v>2017</v>
      </c>
      <c r="F536">
        <v>0</v>
      </c>
      <c r="G536">
        <f>WEEKDAY(Table3__5[[#This Row],[D.O.A]])</f>
        <v>1</v>
      </c>
      <c r="H536">
        <f>ROUNDUP(MONTH(Table3__5[[#This Row],[D.O.A]])/3,0)</f>
        <v>3</v>
      </c>
    </row>
    <row r="537" spans="1:8" x14ac:dyDescent="0.45">
      <c r="A537" s="1">
        <v>42961</v>
      </c>
      <c r="B537" s="1">
        <v>42976</v>
      </c>
      <c r="C537">
        <v>15</v>
      </c>
      <c r="D537">
        <v>8</v>
      </c>
      <c r="E537">
        <v>2017</v>
      </c>
      <c r="F537">
        <v>0</v>
      </c>
      <c r="G537">
        <f>WEEKDAY(Table3__5[[#This Row],[D.O.A]])</f>
        <v>2</v>
      </c>
      <c r="H537">
        <f>ROUNDUP(MONTH(Table3__5[[#This Row],[D.O.A]])/3,0)</f>
        <v>3</v>
      </c>
    </row>
    <row r="538" spans="1:8" x14ac:dyDescent="0.45">
      <c r="A538" s="1">
        <v>42962</v>
      </c>
      <c r="B538" s="1">
        <v>42964</v>
      </c>
      <c r="C538">
        <v>2</v>
      </c>
      <c r="D538">
        <v>8</v>
      </c>
      <c r="E538">
        <v>2017</v>
      </c>
      <c r="F538">
        <v>0</v>
      </c>
      <c r="G538">
        <f>WEEKDAY(Table3__5[[#This Row],[D.O.A]])</f>
        <v>3</v>
      </c>
      <c r="H538">
        <f>ROUNDUP(MONTH(Table3__5[[#This Row],[D.O.A]])/3,0)</f>
        <v>3</v>
      </c>
    </row>
    <row r="539" spans="1:8" x14ac:dyDescent="0.45">
      <c r="A539" s="1">
        <v>42964</v>
      </c>
      <c r="B539" s="1">
        <v>42964</v>
      </c>
      <c r="C539">
        <v>0</v>
      </c>
      <c r="D539">
        <v>8</v>
      </c>
      <c r="E539">
        <v>2017</v>
      </c>
      <c r="F539">
        <v>0</v>
      </c>
      <c r="G539">
        <f>WEEKDAY(Table3__5[[#This Row],[D.O.A]])</f>
        <v>5</v>
      </c>
      <c r="H539">
        <f>ROUNDUP(MONTH(Table3__5[[#This Row],[D.O.A]])/3,0)</f>
        <v>3</v>
      </c>
    </row>
    <row r="540" spans="1:8" x14ac:dyDescent="0.45">
      <c r="A540" s="1">
        <v>42964</v>
      </c>
      <c r="B540" s="1">
        <v>42974</v>
      </c>
      <c r="C540">
        <v>10</v>
      </c>
      <c r="D540">
        <v>8</v>
      </c>
      <c r="E540">
        <v>2017</v>
      </c>
      <c r="F540">
        <v>0</v>
      </c>
      <c r="G540">
        <f>WEEKDAY(Table3__5[[#This Row],[D.O.A]])</f>
        <v>5</v>
      </c>
      <c r="H540">
        <f>ROUNDUP(MONTH(Table3__5[[#This Row],[D.O.A]])/3,0)</f>
        <v>3</v>
      </c>
    </row>
    <row r="541" spans="1:8" x14ac:dyDescent="0.45">
      <c r="A541" s="1">
        <v>42967</v>
      </c>
      <c r="B541" s="1">
        <v>42969</v>
      </c>
      <c r="C541">
        <v>2</v>
      </c>
      <c r="D541">
        <v>8</v>
      </c>
      <c r="E541">
        <v>2017</v>
      </c>
      <c r="F541">
        <v>0</v>
      </c>
      <c r="G541">
        <f>WEEKDAY(Table3__5[[#This Row],[D.O.A]])</f>
        <v>1</v>
      </c>
      <c r="H541">
        <f>ROUNDUP(MONTH(Table3__5[[#This Row],[D.O.A]])/3,0)</f>
        <v>3</v>
      </c>
    </row>
    <row r="542" spans="1:8" x14ac:dyDescent="0.45">
      <c r="A542" s="1">
        <v>42967</v>
      </c>
      <c r="B542" s="1">
        <v>42968</v>
      </c>
      <c r="C542">
        <v>1</v>
      </c>
      <c r="D542">
        <v>8</v>
      </c>
      <c r="E542">
        <v>2017</v>
      </c>
      <c r="F542">
        <v>0</v>
      </c>
      <c r="G542">
        <f>WEEKDAY(Table3__5[[#This Row],[D.O.A]])</f>
        <v>1</v>
      </c>
      <c r="H542">
        <f>ROUNDUP(MONTH(Table3__5[[#This Row],[D.O.A]])/3,0)</f>
        <v>3</v>
      </c>
    </row>
    <row r="543" spans="1:8" x14ac:dyDescent="0.45">
      <c r="A543" s="1">
        <v>42967</v>
      </c>
      <c r="B543" s="1">
        <v>42970</v>
      </c>
      <c r="C543">
        <v>3</v>
      </c>
      <c r="D543">
        <v>8</v>
      </c>
      <c r="E543">
        <v>2017</v>
      </c>
      <c r="F543">
        <v>0</v>
      </c>
      <c r="G543">
        <f>WEEKDAY(Table3__5[[#This Row],[D.O.A]])</f>
        <v>1</v>
      </c>
      <c r="H543">
        <f>ROUNDUP(MONTH(Table3__5[[#This Row],[D.O.A]])/3,0)</f>
        <v>3</v>
      </c>
    </row>
    <row r="544" spans="1:8" x14ac:dyDescent="0.45">
      <c r="A544" s="1">
        <v>42968</v>
      </c>
      <c r="B544" s="1">
        <v>42978</v>
      </c>
      <c r="C544">
        <v>10</v>
      </c>
      <c r="D544">
        <v>8</v>
      </c>
      <c r="E544">
        <v>2017</v>
      </c>
      <c r="F544">
        <v>0</v>
      </c>
      <c r="G544">
        <f>WEEKDAY(Table3__5[[#This Row],[D.O.A]])</f>
        <v>2</v>
      </c>
      <c r="H544">
        <f>ROUNDUP(MONTH(Table3__5[[#This Row],[D.O.A]])/3,0)</f>
        <v>3</v>
      </c>
    </row>
    <row r="545" spans="1:8" x14ac:dyDescent="0.45">
      <c r="A545" s="1">
        <v>42968</v>
      </c>
      <c r="B545" s="1">
        <v>42976</v>
      </c>
      <c r="C545">
        <v>8</v>
      </c>
      <c r="D545">
        <v>8</v>
      </c>
      <c r="E545">
        <v>2017</v>
      </c>
      <c r="F545">
        <v>0</v>
      </c>
      <c r="G545">
        <f>WEEKDAY(Table3__5[[#This Row],[D.O.A]])</f>
        <v>2</v>
      </c>
      <c r="H545">
        <f>ROUNDUP(MONTH(Table3__5[[#This Row],[D.O.A]])/3,0)</f>
        <v>3</v>
      </c>
    </row>
    <row r="546" spans="1:8" x14ac:dyDescent="0.45">
      <c r="A546" s="1">
        <v>42969</v>
      </c>
      <c r="B546" s="1">
        <v>42969</v>
      </c>
      <c r="C546">
        <v>0</v>
      </c>
      <c r="D546">
        <v>8</v>
      </c>
      <c r="E546">
        <v>2017</v>
      </c>
      <c r="F546">
        <v>0</v>
      </c>
      <c r="G546">
        <f>WEEKDAY(Table3__5[[#This Row],[D.O.A]])</f>
        <v>3</v>
      </c>
      <c r="H546">
        <f>ROUNDUP(MONTH(Table3__5[[#This Row],[D.O.A]])/3,0)</f>
        <v>3</v>
      </c>
    </row>
    <row r="547" spans="1:8" x14ac:dyDescent="0.45">
      <c r="A547" s="1">
        <v>42970</v>
      </c>
      <c r="B547" s="1">
        <v>42981</v>
      </c>
      <c r="C547">
        <v>11</v>
      </c>
      <c r="D547">
        <v>8</v>
      </c>
      <c r="E547">
        <v>2017</v>
      </c>
      <c r="F547">
        <v>0</v>
      </c>
      <c r="G547">
        <f>WEEKDAY(Table3__5[[#This Row],[D.O.A]])</f>
        <v>4</v>
      </c>
      <c r="H547">
        <f>ROUNDUP(MONTH(Table3__5[[#This Row],[D.O.A]])/3,0)</f>
        <v>3</v>
      </c>
    </row>
    <row r="548" spans="1:8" x14ac:dyDescent="0.45">
      <c r="A548" s="1">
        <v>42971</v>
      </c>
      <c r="B548" s="1">
        <v>42977</v>
      </c>
      <c r="C548">
        <v>6</v>
      </c>
      <c r="D548">
        <v>8</v>
      </c>
      <c r="E548">
        <v>2017</v>
      </c>
      <c r="F548">
        <v>0</v>
      </c>
      <c r="G548">
        <f>WEEKDAY(Table3__5[[#This Row],[D.O.A]])</f>
        <v>5</v>
      </c>
      <c r="H548">
        <f>ROUNDUP(MONTH(Table3__5[[#This Row],[D.O.A]])/3,0)</f>
        <v>3</v>
      </c>
    </row>
    <row r="549" spans="1:8" x14ac:dyDescent="0.45">
      <c r="A549" s="1">
        <v>42973</v>
      </c>
      <c r="B549" s="1">
        <v>43007</v>
      </c>
      <c r="C549">
        <v>34</v>
      </c>
      <c r="D549">
        <v>8</v>
      </c>
      <c r="E549">
        <v>2017</v>
      </c>
      <c r="F549">
        <v>0</v>
      </c>
      <c r="G549">
        <f>WEEKDAY(Table3__5[[#This Row],[D.O.A]])</f>
        <v>7</v>
      </c>
      <c r="H549">
        <f>ROUNDUP(MONTH(Table3__5[[#This Row],[D.O.A]])/3,0)</f>
        <v>3</v>
      </c>
    </row>
    <row r="550" spans="1:8" x14ac:dyDescent="0.45">
      <c r="A550" s="1">
        <v>42974</v>
      </c>
      <c r="B550" s="1">
        <v>42975</v>
      </c>
      <c r="C550">
        <v>1</v>
      </c>
      <c r="D550">
        <v>8</v>
      </c>
      <c r="E550">
        <v>2017</v>
      </c>
      <c r="F550">
        <v>0</v>
      </c>
      <c r="G550">
        <f>WEEKDAY(Table3__5[[#This Row],[D.O.A]])</f>
        <v>1</v>
      </c>
      <c r="H550">
        <f>ROUNDUP(MONTH(Table3__5[[#This Row],[D.O.A]])/3,0)</f>
        <v>3</v>
      </c>
    </row>
    <row r="551" spans="1:8" x14ac:dyDescent="0.45">
      <c r="A551" s="1">
        <v>42974</v>
      </c>
      <c r="B551" s="1">
        <v>42974</v>
      </c>
      <c r="C551">
        <v>0</v>
      </c>
      <c r="D551">
        <v>8</v>
      </c>
      <c r="E551">
        <v>2017</v>
      </c>
      <c r="F551">
        <v>0</v>
      </c>
      <c r="G551">
        <f>WEEKDAY(Table3__5[[#This Row],[D.O.A]])</f>
        <v>1</v>
      </c>
      <c r="H551">
        <f>ROUNDUP(MONTH(Table3__5[[#This Row],[D.O.A]])/3,0)</f>
        <v>3</v>
      </c>
    </row>
    <row r="552" spans="1:8" x14ac:dyDescent="0.45">
      <c r="A552" s="1">
        <v>42975</v>
      </c>
      <c r="B552" s="1">
        <v>42977</v>
      </c>
      <c r="C552">
        <v>2</v>
      </c>
      <c r="D552">
        <v>8</v>
      </c>
      <c r="E552">
        <v>2017</v>
      </c>
      <c r="F552">
        <v>0</v>
      </c>
      <c r="G552">
        <f>WEEKDAY(Table3__5[[#This Row],[D.O.A]])</f>
        <v>2</v>
      </c>
      <c r="H552">
        <f>ROUNDUP(MONTH(Table3__5[[#This Row],[D.O.A]])/3,0)</f>
        <v>3</v>
      </c>
    </row>
    <row r="553" spans="1:8" x14ac:dyDescent="0.45">
      <c r="A553" s="1">
        <v>42975</v>
      </c>
      <c r="B553" s="1">
        <v>42991</v>
      </c>
      <c r="C553">
        <v>16</v>
      </c>
      <c r="D553">
        <v>8</v>
      </c>
      <c r="E553">
        <v>2017</v>
      </c>
      <c r="F553">
        <v>0</v>
      </c>
      <c r="G553">
        <f>WEEKDAY(Table3__5[[#This Row],[D.O.A]])</f>
        <v>2</v>
      </c>
      <c r="H553">
        <f>ROUNDUP(MONTH(Table3__5[[#This Row],[D.O.A]])/3,0)</f>
        <v>3</v>
      </c>
    </row>
    <row r="554" spans="1:8" x14ac:dyDescent="0.45">
      <c r="A554" s="1">
        <v>42976</v>
      </c>
      <c r="B554" s="1">
        <v>42981</v>
      </c>
      <c r="C554">
        <v>5</v>
      </c>
      <c r="D554">
        <v>8</v>
      </c>
      <c r="E554">
        <v>2017</v>
      </c>
      <c r="F554">
        <v>0</v>
      </c>
      <c r="G554">
        <f>WEEKDAY(Table3__5[[#This Row],[D.O.A]])</f>
        <v>3</v>
      </c>
      <c r="H554">
        <f>ROUNDUP(MONTH(Table3__5[[#This Row],[D.O.A]])/3,0)</f>
        <v>3</v>
      </c>
    </row>
    <row r="555" spans="1:8" x14ac:dyDescent="0.45">
      <c r="A555" s="1">
        <v>42977</v>
      </c>
      <c r="B555" s="1">
        <v>42984</v>
      </c>
      <c r="C555">
        <v>7</v>
      </c>
      <c r="D555">
        <v>8</v>
      </c>
      <c r="E555">
        <v>2017</v>
      </c>
      <c r="F555">
        <v>0</v>
      </c>
      <c r="G555">
        <f>WEEKDAY(Table3__5[[#This Row],[D.O.A]])</f>
        <v>4</v>
      </c>
      <c r="H555">
        <f>ROUNDUP(MONTH(Table3__5[[#This Row],[D.O.A]])/3,0)</f>
        <v>3</v>
      </c>
    </row>
    <row r="556" spans="1:8" x14ac:dyDescent="0.45">
      <c r="A556" s="1">
        <v>42977</v>
      </c>
      <c r="B556" s="1">
        <v>42990</v>
      </c>
      <c r="C556">
        <v>13</v>
      </c>
      <c r="D556">
        <v>8</v>
      </c>
      <c r="E556">
        <v>2017</v>
      </c>
      <c r="F556">
        <v>0</v>
      </c>
      <c r="G556">
        <f>WEEKDAY(Table3__5[[#This Row],[D.O.A]])</f>
        <v>4</v>
      </c>
      <c r="H556">
        <f>ROUNDUP(MONTH(Table3__5[[#This Row],[D.O.A]])/3,0)</f>
        <v>3</v>
      </c>
    </row>
    <row r="557" spans="1:8" x14ac:dyDescent="0.45">
      <c r="A557" s="1">
        <v>42977</v>
      </c>
      <c r="B557" s="1">
        <v>42978</v>
      </c>
      <c r="C557">
        <v>1</v>
      </c>
      <c r="D557">
        <v>8</v>
      </c>
      <c r="E557">
        <v>2017</v>
      </c>
      <c r="F557">
        <v>0</v>
      </c>
      <c r="G557">
        <f>WEEKDAY(Table3__5[[#This Row],[D.O.A]])</f>
        <v>4</v>
      </c>
      <c r="H557">
        <f>ROUNDUP(MONTH(Table3__5[[#This Row],[D.O.A]])/3,0)</f>
        <v>3</v>
      </c>
    </row>
    <row r="558" spans="1:8" x14ac:dyDescent="0.45">
      <c r="A558" s="1">
        <v>42978</v>
      </c>
      <c r="B558" s="1">
        <v>42978</v>
      </c>
      <c r="C558">
        <v>0</v>
      </c>
      <c r="D558">
        <v>8</v>
      </c>
      <c r="E558">
        <v>2017</v>
      </c>
      <c r="F558">
        <v>0</v>
      </c>
      <c r="G558">
        <f>WEEKDAY(Table3__5[[#This Row],[D.O.A]])</f>
        <v>5</v>
      </c>
      <c r="H558">
        <f>ROUNDUP(MONTH(Table3__5[[#This Row],[D.O.A]])/3,0)</f>
        <v>3</v>
      </c>
    </row>
    <row r="559" spans="1:8" x14ac:dyDescent="0.45">
      <c r="A559" s="1">
        <v>42980</v>
      </c>
      <c r="B559" s="1">
        <v>42984</v>
      </c>
      <c r="C559">
        <v>4</v>
      </c>
      <c r="D559">
        <v>9</v>
      </c>
      <c r="E559">
        <v>2017</v>
      </c>
      <c r="F559">
        <v>0</v>
      </c>
      <c r="G559">
        <f>WEEKDAY(Table3__5[[#This Row],[D.O.A]])</f>
        <v>7</v>
      </c>
      <c r="H559">
        <f>ROUNDUP(MONTH(Table3__5[[#This Row],[D.O.A]])/3,0)</f>
        <v>3</v>
      </c>
    </row>
    <row r="560" spans="1:8" x14ac:dyDescent="0.45">
      <c r="A560" s="1">
        <v>42980</v>
      </c>
      <c r="B560" s="1">
        <v>43006</v>
      </c>
      <c r="C560">
        <v>26</v>
      </c>
      <c r="D560">
        <v>9</v>
      </c>
      <c r="E560">
        <v>2017</v>
      </c>
      <c r="F560">
        <v>0</v>
      </c>
      <c r="G560">
        <f>WEEKDAY(Table3__5[[#This Row],[D.O.A]])</f>
        <v>7</v>
      </c>
      <c r="H560">
        <f>ROUNDUP(MONTH(Table3__5[[#This Row],[D.O.A]])/3,0)</f>
        <v>3</v>
      </c>
    </row>
    <row r="561" spans="1:8" x14ac:dyDescent="0.45">
      <c r="A561" s="1">
        <v>42984</v>
      </c>
      <c r="B561" s="1">
        <v>42988</v>
      </c>
      <c r="C561">
        <v>4</v>
      </c>
      <c r="D561">
        <v>9</v>
      </c>
      <c r="E561">
        <v>2017</v>
      </c>
      <c r="F561">
        <v>0</v>
      </c>
      <c r="G561">
        <f>WEEKDAY(Table3__5[[#This Row],[D.O.A]])</f>
        <v>4</v>
      </c>
      <c r="H561">
        <f>ROUNDUP(MONTH(Table3__5[[#This Row],[D.O.A]])/3,0)</f>
        <v>3</v>
      </c>
    </row>
    <row r="562" spans="1:8" x14ac:dyDescent="0.45">
      <c r="A562" s="1">
        <v>42986</v>
      </c>
      <c r="B562" s="1">
        <v>42993</v>
      </c>
      <c r="C562">
        <v>7</v>
      </c>
      <c r="D562">
        <v>9</v>
      </c>
      <c r="E562">
        <v>2017</v>
      </c>
      <c r="F562">
        <v>0</v>
      </c>
      <c r="G562">
        <f>WEEKDAY(Table3__5[[#This Row],[D.O.A]])</f>
        <v>6</v>
      </c>
      <c r="H562">
        <f>ROUNDUP(MONTH(Table3__5[[#This Row],[D.O.A]])/3,0)</f>
        <v>3</v>
      </c>
    </row>
    <row r="563" spans="1:8" x14ac:dyDescent="0.45">
      <c r="A563" s="1">
        <v>42986</v>
      </c>
      <c r="B563" s="1">
        <v>42990</v>
      </c>
      <c r="C563">
        <v>4</v>
      </c>
      <c r="D563">
        <v>9</v>
      </c>
      <c r="E563">
        <v>2017</v>
      </c>
      <c r="F563">
        <v>0</v>
      </c>
      <c r="G563">
        <f>WEEKDAY(Table3__5[[#This Row],[D.O.A]])</f>
        <v>6</v>
      </c>
      <c r="H563">
        <f>ROUNDUP(MONTH(Table3__5[[#This Row],[D.O.A]])/3,0)</f>
        <v>3</v>
      </c>
    </row>
    <row r="564" spans="1:8" x14ac:dyDescent="0.45">
      <c r="A564" s="1">
        <v>42986</v>
      </c>
      <c r="B564" s="1">
        <v>42994</v>
      </c>
      <c r="C564">
        <v>8</v>
      </c>
      <c r="D564">
        <v>9</v>
      </c>
      <c r="E564">
        <v>2017</v>
      </c>
      <c r="F564">
        <v>0</v>
      </c>
      <c r="G564">
        <f>WEEKDAY(Table3__5[[#This Row],[D.O.A]])</f>
        <v>6</v>
      </c>
      <c r="H564">
        <f>ROUNDUP(MONTH(Table3__5[[#This Row],[D.O.A]])/3,0)</f>
        <v>3</v>
      </c>
    </row>
    <row r="565" spans="1:8" x14ac:dyDescent="0.45">
      <c r="A565" s="1">
        <v>42986</v>
      </c>
      <c r="B565" s="1">
        <v>42990</v>
      </c>
      <c r="C565">
        <v>4</v>
      </c>
      <c r="D565">
        <v>9</v>
      </c>
      <c r="E565">
        <v>2017</v>
      </c>
      <c r="F565">
        <v>0</v>
      </c>
      <c r="G565">
        <f>WEEKDAY(Table3__5[[#This Row],[D.O.A]])</f>
        <v>6</v>
      </c>
      <c r="H565">
        <f>ROUNDUP(MONTH(Table3__5[[#This Row],[D.O.A]])/3,0)</f>
        <v>3</v>
      </c>
    </row>
    <row r="566" spans="1:8" x14ac:dyDescent="0.45">
      <c r="A566" s="1">
        <v>42987</v>
      </c>
      <c r="B566" s="1">
        <v>42997</v>
      </c>
      <c r="C566">
        <v>10</v>
      </c>
      <c r="D566">
        <v>9</v>
      </c>
      <c r="E566">
        <v>2017</v>
      </c>
      <c r="F566">
        <v>0</v>
      </c>
      <c r="G566">
        <f>WEEKDAY(Table3__5[[#This Row],[D.O.A]])</f>
        <v>7</v>
      </c>
      <c r="H566">
        <f>ROUNDUP(MONTH(Table3__5[[#This Row],[D.O.A]])/3,0)</f>
        <v>3</v>
      </c>
    </row>
    <row r="567" spans="1:8" x14ac:dyDescent="0.45">
      <c r="A567" s="1">
        <v>42987</v>
      </c>
      <c r="B567" s="1">
        <v>42989</v>
      </c>
      <c r="C567">
        <v>2</v>
      </c>
      <c r="D567">
        <v>9</v>
      </c>
      <c r="E567">
        <v>2017</v>
      </c>
      <c r="F567">
        <v>0</v>
      </c>
      <c r="G567">
        <f>WEEKDAY(Table3__5[[#This Row],[D.O.A]])</f>
        <v>7</v>
      </c>
      <c r="H567">
        <f>ROUNDUP(MONTH(Table3__5[[#This Row],[D.O.A]])/3,0)</f>
        <v>3</v>
      </c>
    </row>
    <row r="568" spans="1:8" x14ac:dyDescent="0.45">
      <c r="A568" s="1">
        <v>42988</v>
      </c>
      <c r="B568" s="1">
        <v>42993</v>
      </c>
      <c r="C568">
        <v>5</v>
      </c>
      <c r="D568">
        <v>9</v>
      </c>
      <c r="E568">
        <v>2017</v>
      </c>
      <c r="F568">
        <v>0</v>
      </c>
      <c r="G568">
        <f>WEEKDAY(Table3__5[[#This Row],[D.O.A]])</f>
        <v>1</v>
      </c>
      <c r="H568">
        <f>ROUNDUP(MONTH(Table3__5[[#This Row],[D.O.A]])/3,0)</f>
        <v>3</v>
      </c>
    </row>
    <row r="569" spans="1:8" x14ac:dyDescent="0.45">
      <c r="A569" s="1">
        <v>42988</v>
      </c>
      <c r="B569" s="1">
        <v>43000</v>
      </c>
      <c r="C569">
        <v>12</v>
      </c>
      <c r="D569">
        <v>9</v>
      </c>
      <c r="E569">
        <v>2017</v>
      </c>
      <c r="F569">
        <v>0</v>
      </c>
      <c r="G569">
        <f>WEEKDAY(Table3__5[[#This Row],[D.O.A]])</f>
        <v>1</v>
      </c>
      <c r="H569">
        <f>ROUNDUP(MONTH(Table3__5[[#This Row],[D.O.A]])/3,0)</f>
        <v>3</v>
      </c>
    </row>
    <row r="570" spans="1:8" x14ac:dyDescent="0.45">
      <c r="A570" s="1">
        <v>42989</v>
      </c>
      <c r="B570" s="1">
        <v>42992</v>
      </c>
      <c r="C570">
        <v>3</v>
      </c>
      <c r="D570">
        <v>9</v>
      </c>
      <c r="E570">
        <v>2017</v>
      </c>
      <c r="F570">
        <v>0</v>
      </c>
      <c r="G570">
        <f>WEEKDAY(Table3__5[[#This Row],[D.O.A]])</f>
        <v>2</v>
      </c>
      <c r="H570">
        <f>ROUNDUP(MONTH(Table3__5[[#This Row],[D.O.A]])/3,0)</f>
        <v>3</v>
      </c>
    </row>
    <row r="571" spans="1:8" x14ac:dyDescent="0.45">
      <c r="A571" s="1">
        <v>42989</v>
      </c>
      <c r="B571" s="1">
        <v>43003</v>
      </c>
      <c r="C571">
        <v>14</v>
      </c>
      <c r="D571">
        <v>9</v>
      </c>
      <c r="E571">
        <v>2017</v>
      </c>
      <c r="F571">
        <v>0</v>
      </c>
      <c r="G571">
        <f>WEEKDAY(Table3__5[[#This Row],[D.O.A]])</f>
        <v>2</v>
      </c>
      <c r="H571">
        <f>ROUNDUP(MONTH(Table3__5[[#This Row],[D.O.A]])/3,0)</f>
        <v>3</v>
      </c>
    </row>
    <row r="572" spans="1:8" x14ac:dyDescent="0.45">
      <c r="A572" s="1">
        <v>42990</v>
      </c>
      <c r="B572" s="1">
        <v>42999</v>
      </c>
      <c r="C572">
        <v>9</v>
      </c>
      <c r="D572">
        <v>9</v>
      </c>
      <c r="E572">
        <v>2017</v>
      </c>
      <c r="F572">
        <v>0</v>
      </c>
      <c r="G572">
        <f>WEEKDAY(Table3__5[[#This Row],[D.O.A]])</f>
        <v>3</v>
      </c>
      <c r="H572">
        <f>ROUNDUP(MONTH(Table3__5[[#This Row],[D.O.A]])/3,0)</f>
        <v>3</v>
      </c>
    </row>
    <row r="573" spans="1:8" x14ac:dyDescent="0.45">
      <c r="A573" s="1">
        <v>42991</v>
      </c>
      <c r="B573" s="1">
        <v>43001</v>
      </c>
      <c r="C573">
        <v>10</v>
      </c>
      <c r="D573">
        <v>9</v>
      </c>
      <c r="E573">
        <v>2017</v>
      </c>
      <c r="F573">
        <v>0</v>
      </c>
      <c r="G573">
        <f>WEEKDAY(Table3__5[[#This Row],[D.O.A]])</f>
        <v>4</v>
      </c>
      <c r="H573">
        <f>ROUNDUP(MONTH(Table3__5[[#This Row],[D.O.A]])/3,0)</f>
        <v>3</v>
      </c>
    </row>
    <row r="574" spans="1:8" x14ac:dyDescent="0.45">
      <c r="A574" s="1">
        <v>42991</v>
      </c>
      <c r="B574" s="1">
        <v>42997</v>
      </c>
      <c r="C574">
        <v>6</v>
      </c>
      <c r="D574">
        <v>9</v>
      </c>
      <c r="E574">
        <v>2017</v>
      </c>
      <c r="F574">
        <v>0</v>
      </c>
      <c r="G574">
        <f>WEEKDAY(Table3__5[[#This Row],[D.O.A]])</f>
        <v>4</v>
      </c>
      <c r="H574">
        <f>ROUNDUP(MONTH(Table3__5[[#This Row],[D.O.A]])/3,0)</f>
        <v>3</v>
      </c>
    </row>
    <row r="575" spans="1:8" x14ac:dyDescent="0.45">
      <c r="A575" s="1">
        <v>42992</v>
      </c>
      <c r="B575" s="1">
        <v>42994</v>
      </c>
      <c r="C575">
        <v>2</v>
      </c>
      <c r="D575">
        <v>9</v>
      </c>
      <c r="E575">
        <v>2017</v>
      </c>
      <c r="F575">
        <v>0</v>
      </c>
      <c r="G575">
        <f>WEEKDAY(Table3__5[[#This Row],[D.O.A]])</f>
        <v>5</v>
      </c>
      <c r="H575">
        <f>ROUNDUP(MONTH(Table3__5[[#This Row],[D.O.A]])/3,0)</f>
        <v>3</v>
      </c>
    </row>
    <row r="576" spans="1:8" x14ac:dyDescent="0.45">
      <c r="A576" s="1">
        <v>42992</v>
      </c>
      <c r="B576" s="1">
        <v>42993</v>
      </c>
      <c r="C576">
        <v>1</v>
      </c>
      <c r="D576">
        <v>9</v>
      </c>
      <c r="E576">
        <v>2017</v>
      </c>
      <c r="F576">
        <v>0</v>
      </c>
      <c r="G576">
        <f>WEEKDAY(Table3__5[[#This Row],[D.O.A]])</f>
        <v>5</v>
      </c>
      <c r="H576">
        <f>ROUNDUP(MONTH(Table3__5[[#This Row],[D.O.A]])/3,0)</f>
        <v>3</v>
      </c>
    </row>
    <row r="577" spans="1:8" x14ac:dyDescent="0.45">
      <c r="A577" s="1">
        <v>42992</v>
      </c>
      <c r="B577" s="1">
        <v>42999</v>
      </c>
      <c r="C577">
        <v>7</v>
      </c>
      <c r="D577">
        <v>9</v>
      </c>
      <c r="E577">
        <v>2017</v>
      </c>
      <c r="F577">
        <v>0</v>
      </c>
      <c r="G577">
        <f>WEEKDAY(Table3__5[[#This Row],[D.O.A]])</f>
        <v>5</v>
      </c>
      <c r="H577">
        <f>ROUNDUP(MONTH(Table3__5[[#This Row],[D.O.A]])/3,0)</f>
        <v>3</v>
      </c>
    </row>
    <row r="578" spans="1:8" x14ac:dyDescent="0.45">
      <c r="A578" s="1">
        <v>42993</v>
      </c>
      <c r="B578" s="1">
        <v>42994</v>
      </c>
      <c r="C578">
        <v>1</v>
      </c>
      <c r="D578">
        <v>9</v>
      </c>
      <c r="E578">
        <v>2017</v>
      </c>
      <c r="F578">
        <v>0</v>
      </c>
      <c r="G578">
        <f>WEEKDAY(Table3__5[[#This Row],[D.O.A]])</f>
        <v>6</v>
      </c>
      <c r="H578">
        <f>ROUNDUP(MONTH(Table3__5[[#This Row],[D.O.A]])/3,0)</f>
        <v>3</v>
      </c>
    </row>
    <row r="579" spans="1:8" x14ac:dyDescent="0.45">
      <c r="A579" s="1">
        <v>42993</v>
      </c>
      <c r="B579" s="1">
        <v>42997</v>
      </c>
      <c r="C579">
        <v>4</v>
      </c>
      <c r="D579">
        <v>9</v>
      </c>
      <c r="E579">
        <v>2017</v>
      </c>
      <c r="F579">
        <v>0</v>
      </c>
      <c r="G579">
        <f>WEEKDAY(Table3__5[[#This Row],[D.O.A]])</f>
        <v>6</v>
      </c>
      <c r="H579">
        <f>ROUNDUP(MONTH(Table3__5[[#This Row],[D.O.A]])/3,0)</f>
        <v>3</v>
      </c>
    </row>
    <row r="580" spans="1:8" x14ac:dyDescent="0.45">
      <c r="A580" s="1">
        <v>42994</v>
      </c>
      <c r="B580" s="1">
        <v>42996</v>
      </c>
      <c r="C580">
        <v>2</v>
      </c>
      <c r="D580">
        <v>9</v>
      </c>
      <c r="E580">
        <v>2017</v>
      </c>
      <c r="F580">
        <v>0</v>
      </c>
      <c r="G580">
        <f>WEEKDAY(Table3__5[[#This Row],[D.O.A]])</f>
        <v>7</v>
      </c>
      <c r="H580">
        <f>ROUNDUP(MONTH(Table3__5[[#This Row],[D.O.A]])/3,0)</f>
        <v>3</v>
      </c>
    </row>
    <row r="581" spans="1:8" x14ac:dyDescent="0.45">
      <c r="A581" s="1">
        <v>42994</v>
      </c>
      <c r="B581" s="1">
        <v>43004</v>
      </c>
      <c r="C581">
        <v>10</v>
      </c>
      <c r="D581">
        <v>9</v>
      </c>
      <c r="E581">
        <v>2017</v>
      </c>
      <c r="F581">
        <v>0</v>
      </c>
      <c r="G581">
        <f>WEEKDAY(Table3__5[[#This Row],[D.O.A]])</f>
        <v>7</v>
      </c>
      <c r="H581">
        <f>ROUNDUP(MONTH(Table3__5[[#This Row],[D.O.A]])/3,0)</f>
        <v>3</v>
      </c>
    </row>
    <row r="582" spans="1:8" x14ac:dyDescent="0.45">
      <c r="A582" s="1">
        <v>42994</v>
      </c>
      <c r="B582" s="1">
        <v>42999</v>
      </c>
      <c r="C582">
        <v>5</v>
      </c>
      <c r="D582">
        <v>9</v>
      </c>
      <c r="E582">
        <v>2017</v>
      </c>
      <c r="F582">
        <v>0</v>
      </c>
      <c r="G582">
        <f>WEEKDAY(Table3__5[[#This Row],[D.O.A]])</f>
        <v>7</v>
      </c>
      <c r="H582">
        <f>ROUNDUP(MONTH(Table3__5[[#This Row],[D.O.A]])/3,0)</f>
        <v>3</v>
      </c>
    </row>
    <row r="583" spans="1:8" x14ac:dyDescent="0.45">
      <c r="A583" s="1">
        <v>42995</v>
      </c>
      <c r="B583" s="1">
        <v>43002</v>
      </c>
      <c r="C583">
        <v>7</v>
      </c>
      <c r="D583">
        <v>9</v>
      </c>
      <c r="E583">
        <v>2017</v>
      </c>
      <c r="F583">
        <v>0</v>
      </c>
      <c r="G583">
        <f>WEEKDAY(Table3__5[[#This Row],[D.O.A]])</f>
        <v>1</v>
      </c>
      <c r="H583">
        <f>ROUNDUP(MONTH(Table3__5[[#This Row],[D.O.A]])/3,0)</f>
        <v>3</v>
      </c>
    </row>
    <row r="584" spans="1:8" x14ac:dyDescent="0.45">
      <c r="A584" s="1">
        <v>42995</v>
      </c>
      <c r="B584" s="1">
        <v>43001</v>
      </c>
      <c r="C584">
        <v>6</v>
      </c>
      <c r="D584">
        <v>9</v>
      </c>
      <c r="E584">
        <v>2017</v>
      </c>
      <c r="F584">
        <v>0</v>
      </c>
      <c r="G584">
        <f>WEEKDAY(Table3__5[[#This Row],[D.O.A]])</f>
        <v>1</v>
      </c>
      <c r="H584">
        <f>ROUNDUP(MONTH(Table3__5[[#This Row],[D.O.A]])/3,0)</f>
        <v>3</v>
      </c>
    </row>
    <row r="585" spans="1:8" x14ac:dyDescent="0.45">
      <c r="A585" s="1">
        <v>42996</v>
      </c>
      <c r="B585" s="1">
        <v>43004</v>
      </c>
      <c r="C585">
        <v>8</v>
      </c>
      <c r="D585">
        <v>9</v>
      </c>
      <c r="E585">
        <v>2017</v>
      </c>
      <c r="F585">
        <v>0</v>
      </c>
      <c r="G585">
        <f>WEEKDAY(Table3__5[[#This Row],[D.O.A]])</f>
        <v>2</v>
      </c>
      <c r="H585">
        <f>ROUNDUP(MONTH(Table3__5[[#This Row],[D.O.A]])/3,0)</f>
        <v>3</v>
      </c>
    </row>
    <row r="586" spans="1:8" x14ac:dyDescent="0.45">
      <c r="A586" s="1">
        <v>42997</v>
      </c>
      <c r="B586" s="1">
        <v>43005</v>
      </c>
      <c r="C586">
        <v>8</v>
      </c>
      <c r="D586">
        <v>9</v>
      </c>
      <c r="E586">
        <v>2017</v>
      </c>
      <c r="F586">
        <v>0</v>
      </c>
      <c r="G586">
        <f>WEEKDAY(Table3__5[[#This Row],[D.O.A]])</f>
        <v>3</v>
      </c>
      <c r="H586">
        <f>ROUNDUP(MONTH(Table3__5[[#This Row],[D.O.A]])/3,0)</f>
        <v>3</v>
      </c>
    </row>
    <row r="587" spans="1:8" x14ac:dyDescent="0.45">
      <c r="A587" s="1">
        <v>42997</v>
      </c>
      <c r="B587" s="1">
        <v>42998</v>
      </c>
      <c r="C587">
        <v>1</v>
      </c>
      <c r="D587">
        <v>9</v>
      </c>
      <c r="E587">
        <v>2017</v>
      </c>
      <c r="F587">
        <v>0</v>
      </c>
      <c r="G587">
        <f>WEEKDAY(Table3__5[[#This Row],[D.O.A]])</f>
        <v>3</v>
      </c>
      <c r="H587">
        <f>ROUNDUP(MONTH(Table3__5[[#This Row],[D.O.A]])/3,0)</f>
        <v>3</v>
      </c>
    </row>
    <row r="588" spans="1:8" x14ac:dyDescent="0.45">
      <c r="A588" s="1">
        <v>42997</v>
      </c>
      <c r="B588" s="1">
        <v>43003</v>
      </c>
      <c r="C588">
        <v>6</v>
      </c>
      <c r="D588">
        <v>9</v>
      </c>
      <c r="E588">
        <v>2017</v>
      </c>
      <c r="F588">
        <v>0</v>
      </c>
      <c r="G588">
        <f>WEEKDAY(Table3__5[[#This Row],[D.O.A]])</f>
        <v>3</v>
      </c>
      <c r="H588">
        <f>ROUNDUP(MONTH(Table3__5[[#This Row],[D.O.A]])/3,0)</f>
        <v>3</v>
      </c>
    </row>
    <row r="589" spans="1:8" x14ac:dyDescent="0.45">
      <c r="A589" s="1">
        <v>42997</v>
      </c>
      <c r="B589" s="1">
        <v>43001</v>
      </c>
      <c r="C589">
        <v>4</v>
      </c>
      <c r="D589">
        <v>9</v>
      </c>
      <c r="E589">
        <v>2017</v>
      </c>
      <c r="F589">
        <v>0</v>
      </c>
      <c r="G589">
        <f>WEEKDAY(Table3__5[[#This Row],[D.O.A]])</f>
        <v>3</v>
      </c>
      <c r="H589">
        <f>ROUNDUP(MONTH(Table3__5[[#This Row],[D.O.A]])/3,0)</f>
        <v>3</v>
      </c>
    </row>
    <row r="590" spans="1:8" x14ac:dyDescent="0.45">
      <c r="A590" s="1">
        <v>42997</v>
      </c>
      <c r="B590" s="1">
        <v>43003</v>
      </c>
      <c r="C590">
        <v>6</v>
      </c>
      <c r="D590">
        <v>9</v>
      </c>
      <c r="E590">
        <v>2017</v>
      </c>
      <c r="F590">
        <v>0</v>
      </c>
      <c r="G590">
        <f>WEEKDAY(Table3__5[[#This Row],[D.O.A]])</f>
        <v>3</v>
      </c>
      <c r="H590">
        <f>ROUNDUP(MONTH(Table3__5[[#This Row],[D.O.A]])/3,0)</f>
        <v>3</v>
      </c>
    </row>
    <row r="591" spans="1:8" x14ac:dyDescent="0.45">
      <c r="A591" s="1">
        <v>42997</v>
      </c>
      <c r="B591" s="1">
        <v>42998</v>
      </c>
      <c r="C591">
        <v>1</v>
      </c>
      <c r="D591">
        <v>9</v>
      </c>
      <c r="E591">
        <v>2017</v>
      </c>
      <c r="F591">
        <v>0</v>
      </c>
      <c r="G591">
        <f>WEEKDAY(Table3__5[[#This Row],[D.O.A]])</f>
        <v>3</v>
      </c>
      <c r="H591">
        <f>ROUNDUP(MONTH(Table3__5[[#This Row],[D.O.A]])/3,0)</f>
        <v>3</v>
      </c>
    </row>
    <row r="592" spans="1:8" x14ac:dyDescent="0.45">
      <c r="A592" s="1">
        <v>42998</v>
      </c>
      <c r="B592" s="1">
        <v>43006</v>
      </c>
      <c r="C592">
        <v>8</v>
      </c>
      <c r="D592">
        <v>9</v>
      </c>
      <c r="E592">
        <v>2017</v>
      </c>
      <c r="F592">
        <v>0</v>
      </c>
      <c r="G592">
        <f>WEEKDAY(Table3__5[[#This Row],[D.O.A]])</f>
        <v>4</v>
      </c>
      <c r="H592">
        <f>ROUNDUP(MONTH(Table3__5[[#This Row],[D.O.A]])/3,0)</f>
        <v>3</v>
      </c>
    </row>
    <row r="593" spans="1:8" x14ac:dyDescent="0.45">
      <c r="A593" s="1">
        <v>42999</v>
      </c>
      <c r="B593" s="1">
        <v>43001</v>
      </c>
      <c r="C593">
        <v>2</v>
      </c>
      <c r="D593">
        <v>9</v>
      </c>
      <c r="E593">
        <v>2017</v>
      </c>
      <c r="F593">
        <v>0</v>
      </c>
      <c r="G593">
        <f>WEEKDAY(Table3__5[[#This Row],[D.O.A]])</f>
        <v>5</v>
      </c>
      <c r="H593">
        <f>ROUNDUP(MONTH(Table3__5[[#This Row],[D.O.A]])/3,0)</f>
        <v>3</v>
      </c>
    </row>
    <row r="594" spans="1:8" x14ac:dyDescent="0.45">
      <c r="A594" s="1">
        <v>42999</v>
      </c>
      <c r="B594" s="1">
        <v>43005</v>
      </c>
      <c r="C594">
        <v>6</v>
      </c>
      <c r="D594">
        <v>9</v>
      </c>
      <c r="E594">
        <v>2017</v>
      </c>
      <c r="F594">
        <v>0</v>
      </c>
      <c r="G594">
        <f>WEEKDAY(Table3__5[[#This Row],[D.O.A]])</f>
        <v>5</v>
      </c>
      <c r="H594">
        <f>ROUNDUP(MONTH(Table3__5[[#This Row],[D.O.A]])/3,0)</f>
        <v>3</v>
      </c>
    </row>
    <row r="595" spans="1:8" x14ac:dyDescent="0.45">
      <c r="A595" s="1">
        <v>43000</v>
      </c>
      <c r="B595" s="1">
        <v>43007</v>
      </c>
      <c r="C595">
        <v>7</v>
      </c>
      <c r="D595">
        <v>9</v>
      </c>
      <c r="E595">
        <v>2017</v>
      </c>
      <c r="F595">
        <v>0</v>
      </c>
      <c r="G595">
        <f>WEEKDAY(Table3__5[[#This Row],[D.O.A]])</f>
        <v>6</v>
      </c>
      <c r="H595">
        <f>ROUNDUP(MONTH(Table3__5[[#This Row],[D.O.A]])/3,0)</f>
        <v>3</v>
      </c>
    </row>
    <row r="596" spans="1:8" x14ac:dyDescent="0.45">
      <c r="A596" s="1">
        <v>43000</v>
      </c>
      <c r="B596" s="1">
        <v>43008</v>
      </c>
      <c r="C596">
        <v>8</v>
      </c>
      <c r="D596">
        <v>9</v>
      </c>
      <c r="E596">
        <v>2017</v>
      </c>
      <c r="F596">
        <v>0</v>
      </c>
      <c r="G596">
        <f>WEEKDAY(Table3__5[[#This Row],[D.O.A]])</f>
        <v>6</v>
      </c>
      <c r="H596">
        <f>ROUNDUP(MONTH(Table3__5[[#This Row],[D.O.A]])/3,0)</f>
        <v>3</v>
      </c>
    </row>
    <row r="597" spans="1:8" x14ac:dyDescent="0.45">
      <c r="A597" s="1">
        <v>43000</v>
      </c>
      <c r="B597" s="1">
        <v>43001</v>
      </c>
      <c r="C597">
        <v>1</v>
      </c>
      <c r="D597">
        <v>9</v>
      </c>
      <c r="E597">
        <v>2017</v>
      </c>
      <c r="F597">
        <v>0</v>
      </c>
      <c r="G597">
        <f>WEEKDAY(Table3__5[[#This Row],[D.O.A]])</f>
        <v>6</v>
      </c>
      <c r="H597">
        <f>ROUNDUP(MONTH(Table3__5[[#This Row],[D.O.A]])/3,0)</f>
        <v>3</v>
      </c>
    </row>
    <row r="598" spans="1:8" x14ac:dyDescent="0.45">
      <c r="A598" s="1">
        <v>43001</v>
      </c>
      <c r="B598" s="1">
        <v>43008</v>
      </c>
      <c r="C598">
        <v>7</v>
      </c>
      <c r="D598">
        <v>9</v>
      </c>
      <c r="E598">
        <v>2017</v>
      </c>
      <c r="F598">
        <v>0</v>
      </c>
      <c r="G598">
        <f>WEEKDAY(Table3__5[[#This Row],[D.O.A]])</f>
        <v>7</v>
      </c>
      <c r="H598">
        <f>ROUNDUP(MONTH(Table3__5[[#This Row],[D.O.A]])/3,0)</f>
        <v>3</v>
      </c>
    </row>
    <row r="599" spans="1:8" x14ac:dyDescent="0.45">
      <c r="A599" s="1">
        <v>43001</v>
      </c>
      <c r="B599" s="1">
        <v>43012</v>
      </c>
      <c r="C599">
        <v>11</v>
      </c>
      <c r="D599">
        <v>9</v>
      </c>
      <c r="E599">
        <v>2017</v>
      </c>
      <c r="F599">
        <v>0</v>
      </c>
      <c r="G599">
        <f>WEEKDAY(Table3__5[[#This Row],[D.O.A]])</f>
        <v>7</v>
      </c>
      <c r="H599">
        <f>ROUNDUP(MONTH(Table3__5[[#This Row],[D.O.A]])/3,0)</f>
        <v>3</v>
      </c>
    </row>
    <row r="600" spans="1:8" x14ac:dyDescent="0.45">
      <c r="A600" s="1">
        <v>43001</v>
      </c>
      <c r="B600" s="1">
        <v>43006</v>
      </c>
      <c r="C600">
        <v>5</v>
      </c>
      <c r="D600">
        <v>9</v>
      </c>
      <c r="E600">
        <v>2017</v>
      </c>
      <c r="F600">
        <v>0</v>
      </c>
      <c r="G600">
        <f>WEEKDAY(Table3__5[[#This Row],[D.O.A]])</f>
        <v>7</v>
      </c>
      <c r="H600">
        <f>ROUNDUP(MONTH(Table3__5[[#This Row],[D.O.A]])/3,0)</f>
        <v>3</v>
      </c>
    </row>
    <row r="601" spans="1:8" x14ac:dyDescent="0.45">
      <c r="A601" s="1">
        <v>43002</v>
      </c>
      <c r="B601" s="1">
        <v>43017</v>
      </c>
      <c r="C601">
        <v>15</v>
      </c>
      <c r="D601">
        <v>9</v>
      </c>
      <c r="E601">
        <v>2017</v>
      </c>
      <c r="F601">
        <v>0</v>
      </c>
      <c r="G601">
        <f>WEEKDAY(Table3__5[[#This Row],[D.O.A]])</f>
        <v>1</v>
      </c>
      <c r="H601">
        <f>ROUNDUP(MONTH(Table3__5[[#This Row],[D.O.A]])/3,0)</f>
        <v>3</v>
      </c>
    </row>
    <row r="602" spans="1:8" x14ac:dyDescent="0.45">
      <c r="A602" s="1">
        <v>43002</v>
      </c>
      <c r="B602" s="1">
        <v>43012</v>
      </c>
      <c r="C602">
        <v>10</v>
      </c>
      <c r="D602">
        <v>9</v>
      </c>
      <c r="E602">
        <v>2017</v>
      </c>
      <c r="F602">
        <v>0</v>
      </c>
      <c r="G602">
        <f>WEEKDAY(Table3__5[[#This Row],[D.O.A]])</f>
        <v>1</v>
      </c>
      <c r="H602">
        <f>ROUNDUP(MONTH(Table3__5[[#This Row],[D.O.A]])/3,0)</f>
        <v>3</v>
      </c>
    </row>
    <row r="603" spans="1:8" x14ac:dyDescent="0.45">
      <c r="A603" s="1">
        <v>43002</v>
      </c>
      <c r="B603" s="1">
        <v>43007</v>
      </c>
      <c r="C603">
        <v>5</v>
      </c>
      <c r="D603">
        <v>9</v>
      </c>
      <c r="E603">
        <v>2017</v>
      </c>
      <c r="F603">
        <v>0</v>
      </c>
      <c r="G603">
        <f>WEEKDAY(Table3__5[[#This Row],[D.O.A]])</f>
        <v>1</v>
      </c>
      <c r="H603">
        <f>ROUNDUP(MONTH(Table3__5[[#This Row],[D.O.A]])/3,0)</f>
        <v>3</v>
      </c>
    </row>
    <row r="604" spans="1:8" x14ac:dyDescent="0.45">
      <c r="A604" s="1">
        <v>43003</v>
      </c>
      <c r="B604" s="1">
        <v>43007</v>
      </c>
      <c r="C604">
        <v>4</v>
      </c>
      <c r="D604">
        <v>9</v>
      </c>
      <c r="E604">
        <v>2017</v>
      </c>
      <c r="F604">
        <v>0</v>
      </c>
      <c r="G604">
        <f>WEEKDAY(Table3__5[[#This Row],[D.O.A]])</f>
        <v>2</v>
      </c>
      <c r="H604">
        <f>ROUNDUP(MONTH(Table3__5[[#This Row],[D.O.A]])/3,0)</f>
        <v>3</v>
      </c>
    </row>
    <row r="605" spans="1:8" x14ac:dyDescent="0.45">
      <c r="A605" s="1">
        <v>43003</v>
      </c>
      <c r="B605" s="1">
        <v>43022</v>
      </c>
      <c r="C605">
        <v>19</v>
      </c>
      <c r="D605">
        <v>9</v>
      </c>
      <c r="E605">
        <v>2017</v>
      </c>
      <c r="F605">
        <v>0</v>
      </c>
      <c r="G605">
        <f>WEEKDAY(Table3__5[[#This Row],[D.O.A]])</f>
        <v>2</v>
      </c>
      <c r="H605">
        <f>ROUNDUP(MONTH(Table3__5[[#This Row],[D.O.A]])/3,0)</f>
        <v>3</v>
      </c>
    </row>
    <row r="606" spans="1:8" x14ac:dyDescent="0.45">
      <c r="A606" s="1">
        <v>43003</v>
      </c>
      <c r="B606" s="1">
        <v>43010</v>
      </c>
      <c r="C606">
        <v>7</v>
      </c>
      <c r="D606">
        <v>9</v>
      </c>
      <c r="E606">
        <v>2017</v>
      </c>
      <c r="F606">
        <v>0</v>
      </c>
      <c r="G606">
        <f>WEEKDAY(Table3__5[[#This Row],[D.O.A]])</f>
        <v>2</v>
      </c>
      <c r="H606">
        <f>ROUNDUP(MONTH(Table3__5[[#This Row],[D.O.A]])/3,0)</f>
        <v>3</v>
      </c>
    </row>
    <row r="607" spans="1:8" x14ac:dyDescent="0.45">
      <c r="A607" s="1">
        <v>43003</v>
      </c>
      <c r="B607" s="1">
        <v>43013</v>
      </c>
      <c r="C607">
        <v>10</v>
      </c>
      <c r="D607">
        <v>9</v>
      </c>
      <c r="E607">
        <v>2017</v>
      </c>
      <c r="F607">
        <v>0</v>
      </c>
      <c r="G607">
        <f>WEEKDAY(Table3__5[[#This Row],[D.O.A]])</f>
        <v>2</v>
      </c>
      <c r="H607">
        <f>ROUNDUP(MONTH(Table3__5[[#This Row],[D.O.A]])/3,0)</f>
        <v>3</v>
      </c>
    </row>
    <row r="608" spans="1:8" x14ac:dyDescent="0.45">
      <c r="A608" s="1">
        <v>43003</v>
      </c>
      <c r="B608" s="1">
        <v>43008</v>
      </c>
      <c r="C608">
        <v>5</v>
      </c>
      <c r="D608">
        <v>9</v>
      </c>
      <c r="E608">
        <v>2017</v>
      </c>
      <c r="F608">
        <v>0</v>
      </c>
      <c r="G608">
        <f>WEEKDAY(Table3__5[[#This Row],[D.O.A]])</f>
        <v>2</v>
      </c>
      <c r="H608">
        <f>ROUNDUP(MONTH(Table3__5[[#This Row],[D.O.A]])/3,0)</f>
        <v>3</v>
      </c>
    </row>
    <row r="609" spans="1:8" x14ac:dyDescent="0.45">
      <c r="A609" s="1">
        <v>43003</v>
      </c>
      <c r="B609" s="1">
        <v>43007</v>
      </c>
      <c r="C609">
        <v>4</v>
      </c>
      <c r="D609">
        <v>9</v>
      </c>
      <c r="E609">
        <v>2017</v>
      </c>
      <c r="F609">
        <v>0</v>
      </c>
      <c r="G609">
        <f>WEEKDAY(Table3__5[[#This Row],[D.O.A]])</f>
        <v>2</v>
      </c>
      <c r="H609">
        <f>ROUNDUP(MONTH(Table3__5[[#This Row],[D.O.A]])/3,0)</f>
        <v>3</v>
      </c>
    </row>
    <row r="610" spans="1:8" x14ac:dyDescent="0.45">
      <c r="A610" s="1">
        <v>43003</v>
      </c>
      <c r="B610" s="1">
        <v>43004</v>
      </c>
      <c r="C610">
        <v>1</v>
      </c>
      <c r="D610">
        <v>9</v>
      </c>
      <c r="E610">
        <v>2017</v>
      </c>
      <c r="F610">
        <v>0</v>
      </c>
      <c r="G610">
        <f>WEEKDAY(Table3__5[[#This Row],[D.O.A]])</f>
        <v>2</v>
      </c>
      <c r="H610">
        <f>ROUNDUP(MONTH(Table3__5[[#This Row],[D.O.A]])/3,0)</f>
        <v>3</v>
      </c>
    </row>
    <row r="611" spans="1:8" x14ac:dyDescent="0.45">
      <c r="A611" s="1">
        <v>43003</v>
      </c>
      <c r="B611" s="1">
        <v>43004</v>
      </c>
      <c r="C611">
        <v>1</v>
      </c>
      <c r="D611">
        <v>9</v>
      </c>
      <c r="E611">
        <v>2017</v>
      </c>
      <c r="F611">
        <v>0</v>
      </c>
      <c r="G611">
        <f>WEEKDAY(Table3__5[[#This Row],[D.O.A]])</f>
        <v>2</v>
      </c>
      <c r="H611">
        <f>ROUNDUP(MONTH(Table3__5[[#This Row],[D.O.A]])/3,0)</f>
        <v>3</v>
      </c>
    </row>
    <row r="612" spans="1:8" x14ac:dyDescent="0.45">
      <c r="A612" s="1">
        <v>43003</v>
      </c>
      <c r="B612" s="1">
        <v>43004</v>
      </c>
      <c r="C612">
        <v>1</v>
      </c>
      <c r="D612">
        <v>9</v>
      </c>
      <c r="E612">
        <v>2017</v>
      </c>
      <c r="F612">
        <v>0</v>
      </c>
      <c r="G612">
        <f>WEEKDAY(Table3__5[[#This Row],[D.O.A]])</f>
        <v>2</v>
      </c>
      <c r="H612">
        <f>ROUNDUP(MONTH(Table3__5[[#This Row],[D.O.A]])/3,0)</f>
        <v>3</v>
      </c>
    </row>
    <row r="613" spans="1:8" x14ac:dyDescent="0.45">
      <c r="A613" s="1">
        <v>43004</v>
      </c>
      <c r="B613" s="1">
        <v>43011</v>
      </c>
      <c r="C613">
        <v>7</v>
      </c>
      <c r="D613">
        <v>9</v>
      </c>
      <c r="E613">
        <v>2017</v>
      </c>
      <c r="F613">
        <v>0</v>
      </c>
      <c r="G613">
        <f>WEEKDAY(Table3__5[[#This Row],[D.O.A]])</f>
        <v>3</v>
      </c>
      <c r="H613">
        <f>ROUNDUP(MONTH(Table3__5[[#This Row],[D.O.A]])/3,0)</f>
        <v>3</v>
      </c>
    </row>
    <row r="614" spans="1:8" x14ac:dyDescent="0.45">
      <c r="A614" s="1">
        <v>43004</v>
      </c>
      <c r="B614" s="1">
        <v>43014</v>
      </c>
      <c r="C614">
        <v>10</v>
      </c>
      <c r="D614">
        <v>9</v>
      </c>
      <c r="E614">
        <v>2017</v>
      </c>
      <c r="F614">
        <v>0</v>
      </c>
      <c r="G614">
        <f>WEEKDAY(Table3__5[[#This Row],[D.O.A]])</f>
        <v>3</v>
      </c>
      <c r="H614">
        <f>ROUNDUP(MONTH(Table3__5[[#This Row],[D.O.A]])/3,0)</f>
        <v>3</v>
      </c>
    </row>
    <row r="615" spans="1:8" x14ac:dyDescent="0.45">
      <c r="A615" s="1">
        <v>43004</v>
      </c>
      <c r="B615" s="1">
        <v>43005</v>
      </c>
      <c r="C615">
        <v>1</v>
      </c>
      <c r="D615">
        <v>9</v>
      </c>
      <c r="E615">
        <v>2017</v>
      </c>
      <c r="F615">
        <v>0</v>
      </c>
      <c r="G615">
        <f>WEEKDAY(Table3__5[[#This Row],[D.O.A]])</f>
        <v>3</v>
      </c>
      <c r="H615">
        <f>ROUNDUP(MONTH(Table3__5[[#This Row],[D.O.A]])/3,0)</f>
        <v>3</v>
      </c>
    </row>
    <row r="616" spans="1:8" x14ac:dyDescent="0.45">
      <c r="A616" s="1">
        <v>43004</v>
      </c>
      <c r="B616" s="1">
        <v>43015</v>
      </c>
      <c r="C616">
        <v>11</v>
      </c>
      <c r="D616">
        <v>9</v>
      </c>
      <c r="E616">
        <v>2017</v>
      </c>
      <c r="F616">
        <v>0</v>
      </c>
      <c r="G616">
        <f>WEEKDAY(Table3__5[[#This Row],[D.O.A]])</f>
        <v>3</v>
      </c>
      <c r="H616">
        <f>ROUNDUP(MONTH(Table3__5[[#This Row],[D.O.A]])/3,0)</f>
        <v>3</v>
      </c>
    </row>
    <row r="617" spans="1:8" x14ac:dyDescent="0.45">
      <c r="A617" s="1">
        <v>43004</v>
      </c>
      <c r="B617" s="1">
        <v>43008</v>
      </c>
      <c r="C617">
        <v>4</v>
      </c>
      <c r="D617">
        <v>9</v>
      </c>
      <c r="E617">
        <v>2017</v>
      </c>
      <c r="F617">
        <v>0</v>
      </c>
      <c r="G617">
        <f>WEEKDAY(Table3__5[[#This Row],[D.O.A]])</f>
        <v>3</v>
      </c>
      <c r="H617">
        <f>ROUNDUP(MONTH(Table3__5[[#This Row],[D.O.A]])/3,0)</f>
        <v>3</v>
      </c>
    </row>
    <row r="618" spans="1:8" x14ac:dyDescent="0.45">
      <c r="A618" s="1">
        <v>43005</v>
      </c>
      <c r="B618" s="1">
        <v>43014</v>
      </c>
      <c r="C618">
        <v>9</v>
      </c>
      <c r="D618">
        <v>9</v>
      </c>
      <c r="E618">
        <v>2017</v>
      </c>
      <c r="F618">
        <v>0</v>
      </c>
      <c r="G618">
        <f>WEEKDAY(Table3__5[[#This Row],[D.O.A]])</f>
        <v>4</v>
      </c>
      <c r="H618">
        <f>ROUNDUP(MONTH(Table3__5[[#This Row],[D.O.A]])/3,0)</f>
        <v>3</v>
      </c>
    </row>
    <row r="619" spans="1:8" x14ac:dyDescent="0.45">
      <c r="A619" s="1">
        <v>43005</v>
      </c>
      <c r="B619" s="1">
        <v>43010</v>
      </c>
      <c r="C619">
        <v>5</v>
      </c>
      <c r="D619">
        <v>9</v>
      </c>
      <c r="E619">
        <v>2017</v>
      </c>
      <c r="F619">
        <v>0</v>
      </c>
      <c r="G619">
        <f>WEEKDAY(Table3__5[[#This Row],[D.O.A]])</f>
        <v>4</v>
      </c>
      <c r="H619">
        <f>ROUNDUP(MONTH(Table3__5[[#This Row],[D.O.A]])/3,0)</f>
        <v>3</v>
      </c>
    </row>
    <row r="620" spans="1:8" x14ac:dyDescent="0.45">
      <c r="A620" s="1">
        <v>43005</v>
      </c>
      <c r="B620" s="1">
        <v>43010</v>
      </c>
      <c r="C620">
        <v>5</v>
      </c>
      <c r="D620">
        <v>9</v>
      </c>
      <c r="E620">
        <v>2017</v>
      </c>
      <c r="F620">
        <v>0</v>
      </c>
      <c r="G620">
        <f>WEEKDAY(Table3__5[[#This Row],[D.O.A]])</f>
        <v>4</v>
      </c>
      <c r="H620">
        <f>ROUNDUP(MONTH(Table3__5[[#This Row],[D.O.A]])/3,0)</f>
        <v>3</v>
      </c>
    </row>
    <row r="621" spans="1:8" x14ac:dyDescent="0.45">
      <c r="A621" s="1">
        <v>43006</v>
      </c>
      <c r="B621" s="1">
        <v>43014</v>
      </c>
      <c r="C621">
        <v>8</v>
      </c>
      <c r="D621">
        <v>9</v>
      </c>
      <c r="E621">
        <v>2017</v>
      </c>
      <c r="F621">
        <v>0</v>
      </c>
      <c r="G621">
        <f>WEEKDAY(Table3__5[[#This Row],[D.O.A]])</f>
        <v>5</v>
      </c>
      <c r="H621">
        <f>ROUNDUP(MONTH(Table3__5[[#This Row],[D.O.A]])/3,0)</f>
        <v>3</v>
      </c>
    </row>
    <row r="622" spans="1:8" x14ac:dyDescent="0.45">
      <c r="A622" s="1">
        <v>43006</v>
      </c>
      <c r="B622" s="1">
        <v>43010</v>
      </c>
      <c r="C622">
        <v>4</v>
      </c>
      <c r="D622">
        <v>9</v>
      </c>
      <c r="E622">
        <v>2017</v>
      </c>
      <c r="F622">
        <v>0</v>
      </c>
      <c r="G622">
        <f>WEEKDAY(Table3__5[[#This Row],[D.O.A]])</f>
        <v>5</v>
      </c>
      <c r="H622">
        <f>ROUNDUP(MONTH(Table3__5[[#This Row],[D.O.A]])/3,0)</f>
        <v>3</v>
      </c>
    </row>
    <row r="623" spans="1:8" x14ac:dyDescent="0.45">
      <c r="A623" s="1">
        <v>43007</v>
      </c>
      <c r="B623" s="1">
        <v>43016</v>
      </c>
      <c r="C623">
        <v>9</v>
      </c>
      <c r="D623">
        <v>9</v>
      </c>
      <c r="E623">
        <v>2017</v>
      </c>
      <c r="F623">
        <v>0</v>
      </c>
      <c r="G623">
        <f>WEEKDAY(Table3__5[[#This Row],[D.O.A]])</f>
        <v>6</v>
      </c>
      <c r="H623">
        <f>ROUNDUP(MONTH(Table3__5[[#This Row],[D.O.A]])/3,0)</f>
        <v>3</v>
      </c>
    </row>
    <row r="624" spans="1:8" x14ac:dyDescent="0.45">
      <c r="A624" s="1">
        <v>43008</v>
      </c>
      <c r="B624" s="1">
        <v>43012</v>
      </c>
      <c r="C624">
        <v>4</v>
      </c>
      <c r="D624">
        <v>9</v>
      </c>
      <c r="E624">
        <v>2017</v>
      </c>
      <c r="F624">
        <v>0</v>
      </c>
      <c r="G624">
        <f>WEEKDAY(Table3__5[[#This Row],[D.O.A]])</f>
        <v>7</v>
      </c>
      <c r="H624">
        <f>ROUNDUP(MONTH(Table3__5[[#This Row],[D.O.A]])/3,0)</f>
        <v>3</v>
      </c>
    </row>
    <row r="625" spans="1:8" x14ac:dyDescent="0.45">
      <c r="A625" s="1">
        <v>43009</v>
      </c>
      <c r="B625" s="1">
        <v>43017</v>
      </c>
      <c r="C625">
        <v>8</v>
      </c>
      <c r="D625">
        <v>10</v>
      </c>
      <c r="E625">
        <v>2017</v>
      </c>
      <c r="F625">
        <v>0</v>
      </c>
      <c r="G625">
        <f>WEEKDAY(Table3__5[[#This Row],[D.O.A]])</f>
        <v>1</v>
      </c>
      <c r="H625">
        <f>ROUNDUP(MONTH(Table3__5[[#This Row],[D.O.A]])/3,0)</f>
        <v>4</v>
      </c>
    </row>
    <row r="626" spans="1:8" x14ac:dyDescent="0.45">
      <c r="A626" s="1">
        <v>43009</v>
      </c>
      <c r="B626" s="1">
        <v>43009</v>
      </c>
      <c r="C626">
        <v>0</v>
      </c>
      <c r="D626">
        <v>10</v>
      </c>
      <c r="E626">
        <v>2017</v>
      </c>
      <c r="F626">
        <v>0</v>
      </c>
      <c r="G626">
        <f>WEEKDAY(Table3__5[[#This Row],[D.O.A]])</f>
        <v>1</v>
      </c>
      <c r="H626">
        <f>ROUNDUP(MONTH(Table3__5[[#This Row],[D.O.A]])/3,0)</f>
        <v>4</v>
      </c>
    </row>
    <row r="627" spans="1:8" x14ac:dyDescent="0.45">
      <c r="A627" s="1">
        <v>43010</v>
      </c>
      <c r="B627" s="1">
        <v>43020</v>
      </c>
      <c r="C627">
        <v>10</v>
      </c>
      <c r="D627">
        <v>10</v>
      </c>
      <c r="E627">
        <v>2017</v>
      </c>
      <c r="F627">
        <v>0</v>
      </c>
      <c r="G627">
        <f>WEEKDAY(Table3__5[[#This Row],[D.O.A]])</f>
        <v>2</v>
      </c>
      <c r="H627">
        <f>ROUNDUP(MONTH(Table3__5[[#This Row],[D.O.A]])/3,0)</f>
        <v>4</v>
      </c>
    </row>
    <row r="628" spans="1:8" x14ac:dyDescent="0.45">
      <c r="A628" s="1">
        <v>43010</v>
      </c>
      <c r="B628" s="1">
        <v>43015</v>
      </c>
      <c r="C628">
        <v>5</v>
      </c>
      <c r="D628">
        <v>10</v>
      </c>
      <c r="E628">
        <v>2017</v>
      </c>
      <c r="F628">
        <v>0</v>
      </c>
      <c r="G628">
        <f>WEEKDAY(Table3__5[[#This Row],[D.O.A]])</f>
        <v>2</v>
      </c>
      <c r="H628">
        <f>ROUNDUP(MONTH(Table3__5[[#This Row],[D.O.A]])/3,0)</f>
        <v>4</v>
      </c>
    </row>
    <row r="629" spans="1:8" x14ac:dyDescent="0.45">
      <c r="A629" s="1">
        <v>43010</v>
      </c>
      <c r="B629" s="1">
        <v>43013</v>
      </c>
      <c r="C629">
        <v>3</v>
      </c>
      <c r="D629">
        <v>10</v>
      </c>
      <c r="E629">
        <v>2017</v>
      </c>
      <c r="F629">
        <v>0</v>
      </c>
      <c r="G629">
        <f>WEEKDAY(Table3__5[[#This Row],[D.O.A]])</f>
        <v>2</v>
      </c>
      <c r="H629">
        <f>ROUNDUP(MONTH(Table3__5[[#This Row],[D.O.A]])/3,0)</f>
        <v>4</v>
      </c>
    </row>
    <row r="630" spans="1:8" x14ac:dyDescent="0.45">
      <c r="A630" s="1">
        <v>43010</v>
      </c>
      <c r="B630" s="1">
        <v>43020</v>
      </c>
      <c r="C630">
        <v>10</v>
      </c>
      <c r="D630">
        <v>10</v>
      </c>
      <c r="E630">
        <v>2017</v>
      </c>
      <c r="F630">
        <v>0</v>
      </c>
      <c r="G630">
        <f>WEEKDAY(Table3__5[[#This Row],[D.O.A]])</f>
        <v>2</v>
      </c>
      <c r="H630">
        <f>ROUNDUP(MONTH(Table3__5[[#This Row],[D.O.A]])/3,0)</f>
        <v>4</v>
      </c>
    </row>
    <row r="631" spans="1:8" x14ac:dyDescent="0.45">
      <c r="A631" s="1">
        <v>43010</v>
      </c>
      <c r="B631" s="1">
        <v>43015</v>
      </c>
      <c r="C631">
        <v>5</v>
      </c>
      <c r="D631">
        <v>10</v>
      </c>
      <c r="E631">
        <v>2017</v>
      </c>
      <c r="F631">
        <v>0</v>
      </c>
      <c r="G631">
        <f>WEEKDAY(Table3__5[[#This Row],[D.O.A]])</f>
        <v>2</v>
      </c>
      <c r="H631">
        <f>ROUNDUP(MONTH(Table3__5[[#This Row],[D.O.A]])/3,0)</f>
        <v>4</v>
      </c>
    </row>
    <row r="632" spans="1:8" x14ac:dyDescent="0.45">
      <c r="A632" s="1">
        <v>43010</v>
      </c>
      <c r="B632" s="1">
        <v>43013</v>
      </c>
      <c r="C632">
        <v>3</v>
      </c>
      <c r="D632">
        <v>10</v>
      </c>
      <c r="E632">
        <v>2017</v>
      </c>
      <c r="F632">
        <v>0</v>
      </c>
      <c r="G632">
        <f>WEEKDAY(Table3__5[[#This Row],[D.O.A]])</f>
        <v>2</v>
      </c>
      <c r="H632">
        <f>ROUNDUP(MONTH(Table3__5[[#This Row],[D.O.A]])/3,0)</f>
        <v>4</v>
      </c>
    </row>
    <row r="633" spans="1:8" x14ac:dyDescent="0.45">
      <c r="A633" s="1">
        <v>43012</v>
      </c>
      <c r="B633" s="1">
        <v>43016</v>
      </c>
      <c r="C633">
        <v>4</v>
      </c>
      <c r="D633">
        <v>10</v>
      </c>
      <c r="E633">
        <v>2017</v>
      </c>
      <c r="F633">
        <v>0</v>
      </c>
      <c r="G633">
        <f>WEEKDAY(Table3__5[[#This Row],[D.O.A]])</f>
        <v>4</v>
      </c>
      <c r="H633">
        <f>ROUNDUP(MONTH(Table3__5[[#This Row],[D.O.A]])/3,0)</f>
        <v>4</v>
      </c>
    </row>
    <row r="634" spans="1:8" x14ac:dyDescent="0.45">
      <c r="A634" s="1">
        <v>43012</v>
      </c>
      <c r="B634" s="1">
        <v>43020</v>
      </c>
      <c r="C634">
        <v>8</v>
      </c>
      <c r="D634">
        <v>10</v>
      </c>
      <c r="E634">
        <v>2017</v>
      </c>
      <c r="F634">
        <v>0</v>
      </c>
      <c r="G634">
        <f>WEEKDAY(Table3__5[[#This Row],[D.O.A]])</f>
        <v>4</v>
      </c>
      <c r="H634">
        <f>ROUNDUP(MONTH(Table3__5[[#This Row],[D.O.A]])/3,0)</f>
        <v>4</v>
      </c>
    </row>
    <row r="635" spans="1:8" x14ac:dyDescent="0.45">
      <c r="A635" s="1">
        <v>43012</v>
      </c>
      <c r="B635" s="1">
        <v>43020</v>
      </c>
      <c r="C635">
        <v>8</v>
      </c>
      <c r="D635">
        <v>10</v>
      </c>
      <c r="E635">
        <v>2017</v>
      </c>
      <c r="F635">
        <v>0</v>
      </c>
      <c r="G635">
        <f>WEEKDAY(Table3__5[[#This Row],[D.O.A]])</f>
        <v>4</v>
      </c>
      <c r="H635">
        <f>ROUNDUP(MONTH(Table3__5[[#This Row],[D.O.A]])/3,0)</f>
        <v>4</v>
      </c>
    </row>
    <row r="636" spans="1:8" x14ac:dyDescent="0.45">
      <c r="A636" s="1">
        <v>43012</v>
      </c>
      <c r="B636" s="1">
        <v>43017</v>
      </c>
      <c r="C636">
        <v>5</v>
      </c>
      <c r="D636">
        <v>10</v>
      </c>
      <c r="E636">
        <v>2017</v>
      </c>
      <c r="F636">
        <v>0</v>
      </c>
      <c r="G636">
        <f>WEEKDAY(Table3__5[[#This Row],[D.O.A]])</f>
        <v>4</v>
      </c>
      <c r="H636">
        <f>ROUNDUP(MONTH(Table3__5[[#This Row],[D.O.A]])/3,0)</f>
        <v>4</v>
      </c>
    </row>
    <row r="637" spans="1:8" x14ac:dyDescent="0.45">
      <c r="A637" s="1">
        <v>43012</v>
      </c>
      <c r="B637" s="1">
        <v>43017</v>
      </c>
      <c r="C637">
        <v>5</v>
      </c>
      <c r="D637">
        <v>10</v>
      </c>
      <c r="E637">
        <v>2017</v>
      </c>
      <c r="F637">
        <v>0</v>
      </c>
      <c r="G637">
        <f>WEEKDAY(Table3__5[[#This Row],[D.O.A]])</f>
        <v>4</v>
      </c>
      <c r="H637">
        <f>ROUNDUP(MONTH(Table3__5[[#This Row],[D.O.A]])/3,0)</f>
        <v>4</v>
      </c>
    </row>
    <row r="638" spans="1:8" x14ac:dyDescent="0.45">
      <c r="A638" s="1">
        <v>43012</v>
      </c>
      <c r="B638" s="1">
        <v>43017</v>
      </c>
      <c r="C638">
        <v>5</v>
      </c>
      <c r="D638">
        <v>10</v>
      </c>
      <c r="E638">
        <v>2017</v>
      </c>
      <c r="F638">
        <v>0</v>
      </c>
      <c r="G638">
        <f>WEEKDAY(Table3__5[[#This Row],[D.O.A]])</f>
        <v>4</v>
      </c>
      <c r="H638">
        <f>ROUNDUP(MONTH(Table3__5[[#This Row],[D.O.A]])/3,0)</f>
        <v>4</v>
      </c>
    </row>
    <row r="639" spans="1:8" x14ac:dyDescent="0.45">
      <c r="A639" s="1">
        <v>43013</v>
      </c>
      <c r="B639" s="1">
        <v>43028</v>
      </c>
      <c r="C639">
        <v>15</v>
      </c>
      <c r="D639">
        <v>10</v>
      </c>
      <c r="E639">
        <v>2017</v>
      </c>
      <c r="F639">
        <v>0</v>
      </c>
      <c r="G639">
        <f>WEEKDAY(Table3__5[[#This Row],[D.O.A]])</f>
        <v>5</v>
      </c>
      <c r="H639">
        <f>ROUNDUP(MONTH(Table3__5[[#This Row],[D.O.A]])/3,0)</f>
        <v>4</v>
      </c>
    </row>
    <row r="640" spans="1:8" x14ac:dyDescent="0.45">
      <c r="A640" s="1">
        <v>43013</v>
      </c>
      <c r="B640" s="1">
        <v>43018</v>
      </c>
      <c r="C640">
        <v>5</v>
      </c>
      <c r="D640">
        <v>10</v>
      </c>
      <c r="E640">
        <v>2017</v>
      </c>
      <c r="F640">
        <v>0</v>
      </c>
      <c r="G640">
        <f>WEEKDAY(Table3__5[[#This Row],[D.O.A]])</f>
        <v>5</v>
      </c>
      <c r="H640">
        <f>ROUNDUP(MONTH(Table3__5[[#This Row],[D.O.A]])/3,0)</f>
        <v>4</v>
      </c>
    </row>
    <row r="641" spans="1:8" x14ac:dyDescent="0.45">
      <c r="A641" s="1">
        <v>43013</v>
      </c>
      <c r="B641" s="1">
        <v>43015</v>
      </c>
      <c r="C641">
        <v>2</v>
      </c>
      <c r="D641">
        <v>10</v>
      </c>
      <c r="E641">
        <v>2017</v>
      </c>
      <c r="F641">
        <v>0</v>
      </c>
      <c r="G641">
        <f>WEEKDAY(Table3__5[[#This Row],[D.O.A]])</f>
        <v>5</v>
      </c>
      <c r="H641">
        <f>ROUNDUP(MONTH(Table3__5[[#This Row],[D.O.A]])/3,0)</f>
        <v>4</v>
      </c>
    </row>
    <row r="642" spans="1:8" x14ac:dyDescent="0.45">
      <c r="A642" s="1">
        <v>43013</v>
      </c>
      <c r="B642" s="1">
        <v>43018</v>
      </c>
      <c r="C642">
        <v>5</v>
      </c>
      <c r="D642">
        <v>10</v>
      </c>
      <c r="E642">
        <v>2017</v>
      </c>
      <c r="F642">
        <v>0</v>
      </c>
      <c r="G642">
        <f>WEEKDAY(Table3__5[[#This Row],[D.O.A]])</f>
        <v>5</v>
      </c>
      <c r="H642">
        <f>ROUNDUP(MONTH(Table3__5[[#This Row],[D.O.A]])/3,0)</f>
        <v>4</v>
      </c>
    </row>
    <row r="643" spans="1:8" x14ac:dyDescent="0.45">
      <c r="A643" s="1">
        <v>43013</v>
      </c>
      <c r="B643" s="1">
        <v>43018</v>
      </c>
      <c r="C643">
        <v>5</v>
      </c>
      <c r="D643">
        <v>10</v>
      </c>
      <c r="E643">
        <v>2017</v>
      </c>
      <c r="F643">
        <v>0</v>
      </c>
      <c r="G643">
        <f>WEEKDAY(Table3__5[[#This Row],[D.O.A]])</f>
        <v>5</v>
      </c>
      <c r="H643">
        <f>ROUNDUP(MONTH(Table3__5[[#This Row],[D.O.A]])/3,0)</f>
        <v>4</v>
      </c>
    </row>
    <row r="644" spans="1:8" x14ac:dyDescent="0.45">
      <c r="A644" s="1">
        <v>43013</v>
      </c>
      <c r="B644" s="1">
        <v>43028</v>
      </c>
      <c r="C644">
        <v>15</v>
      </c>
      <c r="D644">
        <v>10</v>
      </c>
      <c r="E644">
        <v>2017</v>
      </c>
      <c r="F644">
        <v>0</v>
      </c>
      <c r="G644">
        <f>WEEKDAY(Table3__5[[#This Row],[D.O.A]])</f>
        <v>5</v>
      </c>
      <c r="H644">
        <f>ROUNDUP(MONTH(Table3__5[[#This Row],[D.O.A]])/3,0)</f>
        <v>4</v>
      </c>
    </row>
    <row r="645" spans="1:8" x14ac:dyDescent="0.45">
      <c r="A645" s="1">
        <v>43013</v>
      </c>
      <c r="B645" s="1">
        <v>43017</v>
      </c>
      <c r="C645">
        <v>4</v>
      </c>
      <c r="D645">
        <v>10</v>
      </c>
      <c r="E645">
        <v>2017</v>
      </c>
      <c r="F645">
        <v>0</v>
      </c>
      <c r="G645">
        <f>WEEKDAY(Table3__5[[#This Row],[D.O.A]])</f>
        <v>5</v>
      </c>
      <c r="H645">
        <f>ROUNDUP(MONTH(Table3__5[[#This Row],[D.O.A]])/3,0)</f>
        <v>4</v>
      </c>
    </row>
    <row r="646" spans="1:8" x14ac:dyDescent="0.45">
      <c r="A646" s="1">
        <v>43013</v>
      </c>
      <c r="B646" s="1">
        <v>43018</v>
      </c>
      <c r="C646">
        <v>5</v>
      </c>
      <c r="D646">
        <v>10</v>
      </c>
      <c r="E646">
        <v>2017</v>
      </c>
      <c r="F646">
        <v>0</v>
      </c>
      <c r="G646">
        <f>WEEKDAY(Table3__5[[#This Row],[D.O.A]])</f>
        <v>5</v>
      </c>
      <c r="H646">
        <f>ROUNDUP(MONTH(Table3__5[[#This Row],[D.O.A]])/3,0)</f>
        <v>4</v>
      </c>
    </row>
    <row r="647" spans="1:8" x14ac:dyDescent="0.45">
      <c r="A647" s="1">
        <v>43013</v>
      </c>
      <c r="B647" s="1">
        <v>43015</v>
      </c>
      <c r="C647">
        <v>2</v>
      </c>
      <c r="D647">
        <v>10</v>
      </c>
      <c r="E647">
        <v>2017</v>
      </c>
      <c r="F647">
        <v>0</v>
      </c>
      <c r="G647">
        <f>WEEKDAY(Table3__5[[#This Row],[D.O.A]])</f>
        <v>5</v>
      </c>
      <c r="H647">
        <f>ROUNDUP(MONTH(Table3__5[[#This Row],[D.O.A]])/3,0)</f>
        <v>4</v>
      </c>
    </row>
    <row r="648" spans="1:8" x14ac:dyDescent="0.45">
      <c r="A648" s="1">
        <v>43013</v>
      </c>
      <c r="B648" s="1">
        <v>43013</v>
      </c>
      <c r="C648">
        <v>0</v>
      </c>
      <c r="D648">
        <v>10</v>
      </c>
      <c r="E648">
        <v>2017</v>
      </c>
      <c r="F648">
        <v>0</v>
      </c>
      <c r="G648">
        <f>WEEKDAY(Table3__5[[#This Row],[D.O.A]])</f>
        <v>5</v>
      </c>
      <c r="H648">
        <f>ROUNDUP(MONTH(Table3__5[[#This Row],[D.O.A]])/3,0)</f>
        <v>4</v>
      </c>
    </row>
    <row r="649" spans="1:8" x14ac:dyDescent="0.45">
      <c r="A649" s="1">
        <v>43013</v>
      </c>
      <c r="B649" s="1">
        <v>43013</v>
      </c>
      <c r="C649">
        <v>0</v>
      </c>
      <c r="D649">
        <v>10</v>
      </c>
      <c r="E649">
        <v>2017</v>
      </c>
      <c r="F649">
        <v>0</v>
      </c>
      <c r="G649">
        <f>WEEKDAY(Table3__5[[#This Row],[D.O.A]])</f>
        <v>5</v>
      </c>
      <c r="H649">
        <f>ROUNDUP(MONTH(Table3__5[[#This Row],[D.O.A]])/3,0)</f>
        <v>4</v>
      </c>
    </row>
    <row r="650" spans="1:8" x14ac:dyDescent="0.45">
      <c r="A650" s="1">
        <v>43013</v>
      </c>
      <c r="B650" s="1">
        <v>43017</v>
      </c>
      <c r="C650">
        <v>4</v>
      </c>
      <c r="D650">
        <v>10</v>
      </c>
      <c r="E650">
        <v>2017</v>
      </c>
      <c r="F650">
        <v>0</v>
      </c>
      <c r="G650">
        <f>WEEKDAY(Table3__5[[#This Row],[D.O.A]])</f>
        <v>5</v>
      </c>
      <c r="H650">
        <f>ROUNDUP(MONTH(Table3__5[[#This Row],[D.O.A]])/3,0)</f>
        <v>4</v>
      </c>
    </row>
    <row r="651" spans="1:8" x14ac:dyDescent="0.45">
      <c r="A651" s="1">
        <v>43013</v>
      </c>
      <c r="B651" s="1">
        <v>43014</v>
      </c>
      <c r="C651">
        <v>1</v>
      </c>
      <c r="D651">
        <v>10</v>
      </c>
      <c r="E651">
        <v>2017</v>
      </c>
      <c r="F651">
        <v>0</v>
      </c>
      <c r="G651">
        <f>WEEKDAY(Table3__5[[#This Row],[D.O.A]])</f>
        <v>5</v>
      </c>
      <c r="H651">
        <f>ROUNDUP(MONTH(Table3__5[[#This Row],[D.O.A]])/3,0)</f>
        <v>4</v>
      </c>
    </row>
    <row r="652" spans="1:8" x14ac:dyDescent="0.45">
      <c r="A652" s="1">
        <v>42865</v>
      </c>
      <c r="B652" s="1">
        <v>42865</v>
      </c>
      <c r="C652">
        <v>0</v>
      </c>
      <c r="D652">
        <v>5</v>
      </c>
      <c r="E652">
        <v>2017</v>
      </c>
      <c r="F652">
        <v>0</v>
      </c>
      <c r="G652">
        <f>WEEKDAY(Table3__5[[#This Row],[D.O.A]])</f>
        <v>4</v>
      </c>
      <c r="H652">
        <f>ROUNDUP(MONTH(Table3__5[[#This Row],[D.O.A]])/3,0)</f>
        <v>2</v>
      </c>
    </row>
    <row r="653" spans="1:8" x14ac:dyDescent="0.45">
      <c r="A653" s="1">
        <v>43014</v>
      </c>
      <c r="B653" s="1">
        <v>43016</v>
      </c>
      <c r="C653">
        <v>2</v>
      </c>
      <c r="D653">
        <v>10</v>
      </c>
      <c r="E653">
        <v>2017</v>
      </c>
      <c r="F653">
        <v>0</v>
      </c>
      <c r="G653">
        <f>WEEKDAY(Table3__5[[#This Row],[D.O.A]])</f>
        <v>6</v>
      </c>
      <c r="H653">
        <f>ROUNDUP(MONTH(Table3__5[[#This Row],[D.O.A]])/3,0)</f>
        <v>4</v>
      </c>
    </row>
    <row r="654" spans="1:8" x14ac:dyDescent="0.45">
      <c r="A654" s="1">
        <v>43014</v>
      </c>
      <c r="B654" s="1">
        <v>43022</v>
      </c>
      <c r="C654">
        <v>8</v>
      </c>
      <c r="D654">
        <v>10</v>
      </c>
      <c r="E654">
        <v>2017</v>
      </c>
      <c r="F654">
        <v>0</v>
      </c>
      <c r="G654">
        <f>WEEKDAY(Table3__5[[#This Row],[D.O.A]])</f>
        <v>6</v>
      </c>
      <c r="H654">
        <f>ROUNDUP(MONTH(Table3__5[[#This Row],[D.O.A]])/3,0)</f>
        <v>4</v>
      </c>
    </row>
    <row r="655" spans="1:8" x14ac:dyDescent="0.45">
      <c r="A655" s="1">
        <v>43014</v>
      </c>
      <c r="B655" s="1">
        <v>43022</v>
      </c>
      <c r="C655">
        <v>8</v>
      </c>
      <c r="D655">
        <v>10</v>
      </c>
      <c r="E655">
        <v>2017</v>
      </c>
      <c r="F655">
        <v>0</v>
      </c>
      <c r="G655">
        <f>WEEKDAY(Table3__5[[#This Row],[D.O.A]])</f>
        <v>6</v>
      </c>
      <c r="H655">
        <f>ROUNDUP(MONTH(Table3__5[[#This Row],[D.O.A]])/3,0)</f>
        <v>4</v>
      </c>
    </row>
    <row r="656" spans="1:8" x14ac:dyDescent="0.45">
      <c r="A656" s="1">
        <v>43014</v>
      </c>
      <c r="B656" s="1">
        <v>43018</v>
      </c>
      <c r="C656">
        <v>4</v>
      </c>
      <c r="D656">
        <v>10</v>
      </c>
      <c r="E656">
        <v>2017</v>
      </c>
      <c r="F656">
        <v>0</v>
      </c>
      <c r="G656">
        <f>WEEKDAY(Table3__5[[#This Row],[D.O.A]])</f>
        <v>6</v>
      </c>
      <c r="H656">
        <f>ROUNDUP(MONTH(Table3__5[[#This Row],[D.O.A]])/3,0)</f>
        <v>4</v>
      </c>
    </row>
    <row r="657" spans="1:8" x14ac:dyDescent="0.45">
      <c r="A657" s="1">
        <v>42896</v>
      </c>
      <c r="B657" s="1">
        <v>43018</v>
      </c>
      <c r="C657">
        <v>122</v>
      </c>
      <c r="D657">
        <v>6</v>
      </c>
      <c r="E657">
        <v>2017</v>
      </c>
      <c r="F657">
        <v>0</v>
      </c>
      <c r="G657">
        <f>WEEKDAY(Table3__5[[#This Row],[D.O.A]])</f>
        <v>7</v>
      </c>
      <c r="H657">
        <f>ROUNDUP(MONTH(Table3__5[[#This Row],[D.O.A]])/3,0)</f>
        <v>2</v>
      </c>
    </row>
    <row r="658" spans="1:8" x14ac:dyDescent="0.45">
      <c r="A658" s="1">
        <v>43015</v>
      </c>
      <c r="B658" s="1">
        <v>43026</v>
      </c>
      <c r="C658">
        <v>11</v>
      </c>
      <c r="D658">
        <v>10</v>
      </c>
      <c r="E658">
        <v>2017</v>
      </c>
      <c r="F658">
        <v>0</v>
      </c>
      <c r="G658">
        <f>WEEKDAY(Table3__5[[#This Row],[D.O.A]])</f>
        <v>7</v>
      </c>
      <c r="H658">
        <f>ROUNDUP(MONTH(Table3__5[[#This Row],[D.O.A]])/3,0)</f>
        <v>4</v>
      </c>
    </row>
    <row r="659" spans="1:8" x14ac:dyDescent="0.45">
      <c r="A659" s="1">
        <v>43015</v>
      </c>
      <c r="B659" s="1">
        <v>43026</v>
      </c>
      <c r="C659">
        <v>11</v>
      </c>
      <c r="D659">
        <v>10</v>
      </c>
      <c r="E659">
        <v>2017</v>
      </c>
      <c r="F659">
        <v>0</v>
      </c>
      <c r="G659">
        <f>WEEKDAY(Table3__5[[#This Row],[D.O.A]])</f>
        <v>7</v>
      </c>
      <c r="H659">
        <f>ROUNDUP(MONTH(Table3__5[[#This Row],[D.O.A]])/3,0)</f>
        <v>4</v>
      </c>
    </row>
    <row r="660" spans="1:8" x14ac:dyDescent="0.45">
      <c r="A660" s="1">
        <v>42926</v>
      </c>
      <c r="B660" s="1">
        <v>42988</v>
      </c>
      <c r="C660">
        <v>62</v>
      </c>
      <c r="D660">
        <v>7</v>
      </c>
      <c r="E660">
        <v>2017</v>
      </c>
      <c r="F660">
        <v>0</v>
      </c>
      <c r="G660">
        <f>WEEKDAY(Table3__5[[#This Row],[D.O.A]])</f>
        <v>2</v>
      </c>
      <c r="H660">
        <f>ROUNDUP(MONTH(Table3__5[[#This Row],[D.O.A]])/3,0)</f>
        <v>3</v>
      </c>
    </row>
    <row r="661" spans="1:8" x14ac:dyDescent="0.45">
      <c r="A661" s="1">
        <v>43016</v>
      </c>
      <c r="B661" s="1">
        <v>43017</v>
      </c>
      <c r="C661">
        <v>1</v>
      </c>
      <c r="D661">
        <v>10</v>
      </c>
      <c r="E661">
        <v>2017</v>
      </c>
      <c r="F661">
        <v>0</v>
      </c>
      <c r="G661">
        <f>WEEKDAY(Table3__5[[#This Row],[D.O.A]])</f>
        <v>1</v>
      </c>
      <c r="H661">
        <f>ROUNDUP(MONTH(Table3__5[[#This Row],[D.O.A]])/3,0)</f>
        <v>4</v>
      </c>
    </row>
    <row r="662" spans="1:8" x14ac:dyDescent="0.45">
      <c r="A662" s="1">
        <v>43016</v>
      </c>
      <c r="B662" s="1">
        <v>43019</v>
      </c>
      <c r="C662">
        <v>3</v>
      </c>
      <c r="D662">
        <v>10</v>
      </c>
      <c r="E662">
        <v>2017</v>
      </c>
      <c r="F662">
        <v>0</v>
      </c>
      <c r="G662">
        <f>WEEKDAY(Table3__5[[#This Row],[D.O.A]])</f>
        <v>1</v>
      </c>
      <c r="H662">
        <f>ROUNDUP(MONTH(Table3__5[[#This Row],[D.O.A]])/3,0)</f>
        <v>4</v>
      </c>
    </row>
    <row r="663" spans="1:8" x14ac:dyDescent="0.45">
      <c r="A663" s="1">
        <v>43016</v>
      </c>
      <c r="B663" s="1">
        <v>43019</v>
      </c>
      <c r="C663">
        <v>3</v>
      </c>
      <c r="D663">
        <v>10</v>
      </c>
      <c r="E663">
        <v>2017</v>
      </c>
      <c r="F663">
        <v>0</v>
      </c>
      <c r="G663">
        <f>WEEKDAY(Table3__5[[#This Row],[D.O.A]])</f>
        <v>1</v>
      </c>
      <c r="H663">
        <f>ROUNDUP(MONTH(Table3__5[[#This Row],[D.O.A]])/3,0)</f>
        <v>4</v>
      </c>
    </row>
    <row r="664" spans="1:8" x14ac:dyDescent="0.45">
      <c r="A664" s="1">
        <v>43016</v>
      </c>
      <c r="B664" s="1">
        <v>43017</v>
      </c>
      <c r="C664">
        <v>1</v>
      </c>
      <c r="D664">
        <v>10</v>
      </c>
      <c r="E664">
        <v>2017</v>
      </c>
      <c r="F664">
        <v>0</v>
      </c>
      <c r="G664">
        <f>WEEKDAY(Table3__5[[#This Row],[D.O.A]])</f>
        <v>1</v>
      </c>
      <c r="H664">
        <f>ROUNDUP(MONTH(Table3__5[[#This Row],[D.O.A]])/3,0)</f>
        <v>4</v>
      </c>
    </row>
    <row r="665" spans="1:8" x14ac:dyDescent="0.45">
      <c r="A665" s="1">
        <v>42957</v>
      </c>
      <c r="B665" s="1">
        <v>43079</v>
      </c>
      <c r="C665">
        <v>122</v>
      </c>
      <c r="D665">
        <v>8</v>
      </c>
      <c r="E665">
        <v>2017</v>
      </c>
      <c r="F665">
        <v>0</v>
      </c>
      <c r="G665">
        <f>WEEKDAY(Table3__5[[#This Row],[D.O.A]])</f>
        <v>5</v>
      </c>
      <c r="H665">
        <f>ROUNDUP(MONTH(Table3__5[[#This Row],[D.O.A]])/3,0)</f>
        <v>3</v>
      </c>
    </row>
    <row r="666" spans="1:8" x14ac:dyDescent="0.45">
      <c r="A666" s="1">
        <v>43017</v>
      </c>
      <c r="B666" s="1">
        <v>43019</v>
      </c>
      <c r="C666">
        <v>2</v>
      </c>
      <c r="D666">
        <v>10</v>
      </c>
      <c r="E666">
        <v>2017</v>
      </c>
      <c r="F666">
        <v>0</v>
      </c>
      <c r="G666">
        <f>WEEKDAY(Table3__5[[#This Row],[D.O.A]])</f>
        <v>2</v>
      </c>
      <c r="H666">
        <f>ROUNDUP(MONTH(Table3__5[[#This Row],[D.O.A]])/3,0)</f>
        <v>4</v>
      </c>
    </row>
    <row r="667" spans="1:8" x14ac:dyDescent="0.45">
      <c r="A667" s="1">
        <v>43017</v>
      </c>
      <c r="B667" s="1">
        <v>43019</v>
      </c>
      <c r="C667">
        <v>2</v>
      </c>
      <c r="D667">
        <v>10</v>
      </c>
      <c r="E667">
        <v>2017</v>
      </c>
      <c r="F667">
        <v>0</v>
      </c>
      <c r="G667">
        <f>WEEKDAY(Table3__5[[#This Row],[D.O.A]])</f>
        <v>2</v>
      </c>
      <c r="H667">
        <f>ROUNDUP(MONTH(Table3__5[[#This Row],[D.O.A]])/3,0)</f>
        <v>4</v>
      </c>
    </row>
    <row r="668" spans="1:8" x14ac:dyDescent="0.45">
      <c r="A668" s="1">
        <v>43017</v>
      </c>
      <c r="B668" s="1">
        <v>43019</v>
      </c>
      <c r="C668">
        <v>2</v>
      </c>
      <c r="D668">
        <v>10</v>
      </c>
      <c r="E668">
        <v>2017</v>
      </c>
      <c r="F668">
        <v>0</v>
      </c>
      <c r="G668">
        <f>WEEKDAY(Table3__5[[#This Row],[D.O.A]])</f>
        <v>2</v>
      </c>
      <c r="H668">
        <f>ROUNDUP(MONTH(Table3__5[[#This Row],[D.O.A]])/3,0)</f>
        <v>4</v>
      </c>
    </row>
    <row r="669" spans="1:8" x14ac:dyDescent="0.45">
      <c r="A669" s="1">
        <v>43017</v>
      </c>
      <c r="B669" s="1">
        <v>43019</v>
      </c>
      <c r="C669">
        <v>2</v>
      </c>
      <c r="D669">
        <v>10</v>
      </c>
      <c r="E669">
        <v>2017</v>
      </c>
      <c r="F669">
        <v>0</v>
      </c>
      <c r="G669">
        <f>WEEKDAY(Table3__5[[#This Row],[D.O.A]])</f>
        <v>2</v>
      </c>
      <c r="H669">
        <f>ROUNDUP(MONTH(Table3__5[[#This Row],[D.O.A]])/3,0)</f>
        <v>4</v>
      </c>
    </row>
    <row r="670" spans="1:8" x14ac:dyDescent="0.45">
      <c r="A670" s="1">
        <v>42988</v>
      </c>
      <c r="B670" s="1">
        <v>43049</v>
      </c>
      <c r="C670">
        <v>61</v>
      </c>
      <c r="D670">
        <v>9</v>
      </c>
      <c r="E670">
        <v>2017</v>
      </c>
      <c r="F670">
        <v>0</v>
      </c>
      <c r="G670">
        <f>WEEKDAY(Table3__5[[#This Row],[D.O.A]])</f>
        <v>1</v>
      </c>
      <c r="H670">
        <f>ROUNDUP(MONTH(Table3__5[[#This Row],[D.O.A]])/3,0)</f>
        <v>3</v>
      </c>
    </row>
    <row r="671" spans="1:8" x14ac:dyDescent="0.45">
      <c r="A671" s="1">
        <v>43018</v>
      </c>
      <c r="B671" s="1">
        <v>43021</v>
      </c>
      <c r="C671">
        <v>3</v>
      </c>
      <c r="D671">
        <v>10</v>
      </c>
      <c r="E671">
        <v>2017</v>
      </c>
      <c r="F671">
        <v>0</v>
      </c>
      <c r="G671">
        <f>WEEKDAY(Table3__5[[#This Row],[D.O.A]])</f>
        <v>3</v>
      </c>
      <c r="H671">
        <f>ROUNDUP(MONTH(Table3__5[[#This Row],[D.O.A]])/3,0)</f>
        <v>4</v>
      </c>
    </row>
    <row r="672" spans="1:8" x14ac:dyDescent="0.45">
      <c r="A672" s="1">
        <v>43019</v>
      </c>
      <c r="B672" s="1">
        <v>43021</v>
      </c>
      <c r="C672">
        <v>2</v>
      </c>
      <c r="D672">
        <v>10</v>
      </c>
      <c r="E672">
        <v>2017</v>
      </c>
      <c r="F672">
        <v>0</v>
      </c>
      <c r="G672">
        <f>WEEKDAY(Table3__5[[#This Row],[D.O.A]])</f>
        <v>4</v>
      </c>
      <c r="H672">
        <f>ROUNDUP(MONTH(Table3__5[[#This Row],[D.O.A]])/3,0)</f>
        <v>4</v>
      </c>
    </row>
    <row r="673" spans="1:8" x14ac:dyDescent="0.45">
      <c r="A673" s="1">
        <v>43021</v>
      </c>
      <c r="B673" s="1">
        <v>43033</v>
      </c>
      <c r="C673">
        <v>12</v>
      </c>
      <c r="D673">
        <v>10</v>
      </c>
      <c r="E673">
        <v>2017</v>
      </c>
      <c r="F673">
        <v>0</v>
      </c>
      <c r="G673">
        <f>WEEKDAY(Table3__5[[#This Row],[D.O.A]])</f>
        <v>6</v>
      </c>
      <c r="H673">
        <f>ROUNDUP(MONTH(Table3__5[[#This Row],[D.O.A]])/3,0)</f>
        <v>4</v>
      </c>
    </row>
    <row r="674" spans="1:8" x14ac:dyDescent="0.45">
      <c r="A674" s="1">
        <v>43021</v>
      </c>
      <c r="B674" s="1">
        <v>43032</v>
      </c>
      <c r="C674">
        <v>11</v>
      </c>
      <c r="D674">
        <v>10</v>
      </c>
      <c r="E674">
        <v>2017</v>
      </c>
      <c r="F674">
        <v>0</v>
      </c>
      <c r="G674">
        <f>WEEKDAY(Table3__5[[#This Row],[D.O.A]])</f>
        <v>6</v>
      </c>
      <c r="H674">
        <f>ROUNDUP(MONTH(Table3__5[[#This Row],[D.O.A]])/3,0)</f>
        <v>4</v>
      </c>
    </row>
    <row r="675" spans="1:8" x14ac:dyDescent="0.45">
      <c r="A675" s="1">
        <v>43021</v>
      </c>
      <c r="B675" s="1">
        <v>43028</v>
      </c>
      <c r="C675">
        <v>7</v>
      </c>
      <c r="D675">
        <v>10</v>
      </c>
      <c r="E675">
        <v>2017</v>
      </c>
      <c r="F675">
        <v>0</v>
      </c>
      <c r="G675">
        <f>WEEKDAY(Table3__5[[#This Row],[D.O.A]])</f>
        <v>6</v>
      </c>
      <c r="H675">
        <f>ROUNDUP(MONTH(Table3__5[[#This Row],[D.O.A]])/3,0)</f>
        <v>4</v>
      </c>
    </row>
    <row r="676" spans="1:8" x14ac:dyDescent="0.45">
      <c r="A676" s="1">
        <v>43022</v>
      </c>
      <c r="B676" s="1">
        <v>43025</v>
      </c>
      <c r="C676">
        <v>3</v>
      </c>
      <c r="D676">
        <v>10</v>
      </c>
      <c r="E676">
        <v>2017</v>
      </c>
      <c r="F676">
        <v>0</v>
      </c>
      <c r="G676">
        <f>WEEKDAY(Table3__5[[#This Row],[D.O.A]])</f>
        <v>7</v>
      </c>
      <c r="H676">
        <f>ROUNDUP(MONTH(Table3__5[[#This Row],[D.O.A]])/3,0)</f>
        <v>4</v>
      </c>
    </row>
    <row r="677" spans="1:8" x14ac:dyDescent="0.45">
      <c r="A677" s="1">
        <v>43022</v>
      </c>
      <c r="B677" s="1">
        <v>43036</v>
      </c>
      <c r="C677">
        <v>14</v>
      </c>
      <c r="D677">
        <v>10</v>
      </c>
      <c r="E677">
        <v>2017</v>
      </c>
      <c r="F677">
        <v>0</v>
      </c>
      <c r="G677">
        <f>WEEKDAY(Table3__5[[#This Row],[D.O.A]])</f>
        <v>7</v>
      </c>
      <c r="H677">
        <f>ROUNDUP(MONTH(Table3__5[[#This Row],[D.O.A]])/3,0)</f>
        <v>4</v>
      </c>
    </row>
    <row r="678" spans="1:8" x14ac:dyDescent="0.45">
      <c r="A678" s="1">
        <v>43022</v>
      </c>
      <c r="B678" s="1">
        <v>43027</v>
      </c>
      <c r="C678">
        <v>5</v>
      </c>
      <c r="D678">
        <v>10</v>
      </c>
      <c r="E678">
        <v>2017</v>
      </c>
      <c r="F678">
        <v>0</v>
      </c>
      <c r="G678">
        <f>WEEKDAY(Table3__5[[#This Row],[D.O.A]])</f>
        <v>7</v>
      </c>
      <c r="H678">
        <f>ROUNDUP(MONTH(Table3__5[[#This Row],[D.O.A]])/3,0)</f>
        <v>4</v>
      </c>
    </row>
    <row r="679" spans="1:8" x14ac:dyDescent="0.45">
      <c r="A679" s="1">
        <v>43023</v>
      </c>
      <c r="B679" s="1">
        <v>43024</v>
      </c>
      <c r="C679">
        <v>1</v>
      </c>
      <c r="D679">
        <v>10</v>
      </c>
      <c r="E679">
        <v>2017</v>
      </c>
      <c r="F679">
        <v>0</v>
      </c>
      <c r="G679">
        <f>WEEKDAY(Table3__5[[#This Row],[D.O.A]])</f>
        <v>1</v>
      </c>
      <c r="H679">
        <f>ROUNDUP(MONTH(Table3__5[[#This Row],[D.O.A]])/3,0)</f>
        <v>4</v>
      </c>
    </row>
    <row r="680" spans="1:8" x14ac:dyDescent="0.45">
      <c r="A680" s="1">
        <v>43023</v>
      </c>
      <c r="B680" s="1">
        <v>43033</v>
      </c>
      <c r="C680">
        <v>10</v>
      </c>
      <c r="D680">
        <v>10</v>
      </c>
      <c r="E680">
        <v>2017</v>
      </c>
      <c r="F680">
        <v>0</v>
      </c>
      <c r="G680">
        <f>WEEKDAY(Table3__5[[#This Row],[D.O.A]])</f>
        <v>1</v>
      </c>
      <c r="H680">
        <f>ROUNDUP(MONTH(Table3__5[[#This Row],[D.O.A]])/3,0)</f>
        <v>4</v>
      </c>
    </row>
    <row r="681" spans="1:8" x14ac:dyDescent="0.45">
      <c r="A681" s="1">
        <v>43024</v>
      </c>
      <c r="B681" s="1">
        <v>43032</v>
      </c>
      <c r="C681">
        <v>8</v>
      </c>
      <c r="D681">
        <v>10</v>
      </c>
      <c r="E681">
        <v>2017</v>
      </c>
      <c r="F681">
        <v>0</v>
      </c>
      <c r="G681">
        <f>WEEKDAY(Table3__5[[#This Row],[D.O.A]])</f>
        <v>2</v>
      </c>
      <c r="H681">
        <f>ROUNDUP(MONTH(Table3__5[[#This Row],[D.O.A]])/3,0)</f>
        <v>4</v>
      </c>
    </row>
    <row r="682" spans="1:8" x14ac:dyDescent="0.45">
      <c r="A682" s="1">
        <v>43024</v>
      </c>
      <c r="B682" s="1">
        <v>43027</v>
      </c>
      <c r="C682">
        <v>3</v>
      </c>
      <c r="D682">
        <v>10</v>
      </c>
      <c r="E682">
        <v>2017</v>
      </c>
      <c r="F682">
        <v>0</v>
      </c>
      <c r="G682">
        <f>WEEKDAY(Table3__5[[#This Row],[D.O.A]])</f>
        <v>2</v>
      </c>
      <c r="H682">
        <f>ROUNDUP(MONTH(Table3__5[[#This Row],[D.O.A]])/3,0)</f>
        <v>4</v>
      </c>
    </row>
    <row r="683" spans="1:8" x14ac:dyDescent="0.45">
      <c r="A683" s="1">
        <v>43024</v>
      </c>
      <c r="B683" s="1">
        <v>43029</v>
      </c>
      <c r="C683">
        <v>5</v>
      </c>
      <c r="D683">
        <v>10</v>
      </c>
      <c r="E683">
        <v>2017</v>
      </c>
      <c r="F683">
        <v>0</v>
      </c>
      <c r="G683">
        <f>WEEKDAY(Table3__5[[#This Row],[D.O.A]])</f>
        <v>2</v>
      </c>
      <c r="H683">
        <f>ROUNDUP(MONTH(Table3__5[[#This Row],[D.O.A]])/3,0)</f>
        <v>4</v>
      </c>
    </row>
    <row r="684" spans="1:8" x14ac:dyDescent="0.45">
      <c r="A684" s="1">
        <v>43028</v>
      </c>
      <c r="B684" s="1">
        <v>43030</v>
      </c>
      <c r="C684">
        <v>2</v>
      </c>
      <c r="D684">
        <v>10</v>
      </c>
      <c r="E684">
        <v>2017</v>
      </c>
      <c r="F684">
        <v>0</v>
      </c>
      <c r="G684">
        <f>WEEKDAY(Table3__5[[#This Row],[D.O.A]])</f>
        <v>6</v>
      </c>
      <c r="H684">
        <f>ROUNDUP(MONTH(Table3__5[[#This Row],[D.O.A]])/3,0)</f>
        <v>4</v>
      </c>
    </row>
    <row r="685" spans="1:8" x14ac:dyDescent="0.45">
      <c r="A685" s="1">
        <v>43029</v>
      </c>
      <c r="B685" s="1">
        <v>43034</v>
      </c>
      <c r="C685">
        <v>5</v>
      </c>
      <c r="D685">
        <v>10</v>
      </c>
      <c r="E685">
        <v>2017</v>
      </c>
      <c r="F685">
        <v>0</v>
      </c>
      <c r="G685">
        <f>WEEKDAY(Table3__5[[#This Row],[D.O.A]])</f>
        <v>7</v>
      </c>
      <c r="H685">
        <f>ROUNDUP(MONTH(Table3__5[[#This Row],[D.O.A]])/3,0)</f>
        <v>4</v>
      </c>
    </row>
    <row r="686" spans="1:8" x14ac:dyDescent="0.45">
      <c r="A686" s="1">
        <v>43030</v>
      </c>
      <c r="B686" s="1">
        <v>43031</v>
      </c>
      <c r="C686">
        <v>1</v>
      </c>
      <c r="D686">
        <v>10</v>
      </c>
      <c r="E686">
        <v>2017</v>
      </c>
      <c r="F686">
        <v>0</v>
      </c>
      <c r="G686">
        <f>WEEKDAY(Table3__5[[#This Row],[D.O.A]])</f>
        <v>1</v>
      </c>
      <c r="H686">
        <f>ROUNDUP(MONTH(Table3__5[[#This Row],[D.O.A]])/3,0)</f>
        <v>4</v>
      </c>
    </row>
    <row r="687" spans="1:8" x14ac:dyDescent="0.45">
      <c r="A687" s="1">
        <v>43030</v>
      </c>
      <c r="B687" s="1">
        <v>43031</v>
      </c>
      <c r="C687">
        <v>1</v>
      </c>
      <c r="D687">
        <v>10</v>
      </c>
      <c r="E687">
        <v>2017</v>
      </c>
      <c r="F687">
        <v>0</v>
      </c>
      <c r="G687">
        <f>WEEKDAY(Table3__5[[#This Row],[D.O.A]])</f>
        <v>1</v>
      </c>
      <c r="H687">
        <f>ROUNDUP(MONTH(Table3__5[[#This Row],[D.O.A]])/3,0)</f>
        <v>4</v>
      </c>
    </row>
    <row r="688" spans="1:8" x14ac:dyDescent="0.45">
      <c r="A688" s="1">
        <v>43031</v>
      </c>
      <c r="B688" s="1">
        <v>43041</v>
      </c>
      <c r="C688">
        <v>10</v>
      </c>
      <c r="D688">
        <v>10</v>
      </c>
      <c r="E688">
        <v>2017</v>
      </c>
      <c r="F688">
        <v>0</v>
      </c>
      <c r="G688">
        <f>WEEKDAY(Table3__5[[#This Row],[D.O.A]])</f>
        <v>2</v>
      </c>
      <c r="H688">
        <f>ROUNDUP(MONTH(Table3__5[[#This Row],[D.O.A]])/3,0)</f>
        <v>4</v>
      </c>
    </row>
    <row r="689" spans="1:8" x14ac:dyDescent="0.45">
      <c r="A689" s="1">
        <v>43031</v>
      </c>
      <c r="B689" s="1">
        <v>43041</v>
      </c>
      <c r="C689">
        <v>10</v>
      </c>
      <c r="D689">
        <v>10</v>
      </c>
      <c r="E689">
        <v>2017</v>
      </c>
      <c r="F689">
        <v>0</v>
      </c>
      <c r="G689">
        <f>WEEKDAY(Table3__5[[#This Row],[D.O.A]])</f>
        <v>2</v>
      </c>
      <c r="H689">
        <f>ROUNDUP(MONTH(Table3__5[[#This Row],[D.O.A]])/3,0)</f>
        <v>4</v>
      </c>
    </row>
    <row r="690" spans="1:8" x14ac:dyDescent="0.45">
      <c r="A690" s="1">
        <v>43032</v>
      </c>
      <c r="B690" s="1">
        <v>43038</v>
      </c>
      <c r="C690">
        <v>6</v>
      </c>
      <c r="D690">
        <v>10</v>
      </c>
      <c r="E690">
        <v>2017</v>
      </c>
      <c r="F690">
        <v>0</v>
      </c>
      <c r="G690">
        <f>WEEKDAY(Table3__5[[#This Row],[D.O.A]])</f>
        <v>3</v>
      </c>
      <c r="H690">
        <f>ROUNDUP(MONTH(Table3__5[[#This Row],[D.O.A]])/3,0)</f>
        <v>4</v>
      </c>
    </row>
    <row r="691" spans="1:8" x14ac:dyDescent="0.45">
      <c r="A691" s="1">
        <v>43032</v>
      </c>
      <c r="B691" s="1">
        <v>43036</v>
      </c>
      <c r="C691">
        <v>4</v>
      </c>
      <c r="D691">
        <v>10</v>
      </c>
      <c r="E691">
        <v>2017</v>
      </c>
      <c r="F691">
        <v>0</v>
      </c>
      <c r="G691">
        <f>WEEKDAY(Table3__5[[#This Row],[D.O.A]])</f>
        <v>3</v>
      </c>
      <c r="H691">
        <f>ROUNDUP(MONTH(Table3__5[[#This Row],[D.O.A]])/3,0)</f>
        <v>4</v>
      </c>
    </row>
    <row r="692" spans="1:8" x14ac:dyDescent="0.45">
      <c r="A692" s="1">
        <v>43032</v>
      </c>
      <c r="B692" s="1">
        <v>43040</v>
      </c>
      <c r="C692">
        <v>8</v>
      </c>
      <c r="D692">
        <v>10</v>
      </c>
      <c r="E692">
        <v>2017</v>
      </c>
      <c r="F692">
        <v>0</v>
      </c>
      <c r="G692">
        <f>WEEKDAY(Table3__5[[#This Row],[D.O.A]])</f>
        <v>3</v>
      </c>
      <c r="H692">
        <f>ROUNDUP(MONTH(Table3__5[[#This Row],[D.O.A]])/3,0)</f>
        <v>4</v>
      </c>
    </row>
    <row r="693" spans="1:8" x14ac:dyDescent="0.45">
      <c r="A693" s="1">
        <v>43034</v>
      </c>
      <c r="B693" s="1">
        <v>43037</v>
      </c>
      <c r="C693">
        <v>3</v>
      </c>
      <c r="D693">
        <v>10</v>
      </c>
      <c r="E693">
        <v>2017</v>
      </c>
      <c r="F693">
        <v>0</v>
      </c>
      <c r="G693">
        <f>WEEKDAY(Table3__5[[#This Row],[D.O.A]])</f>
        <v>5</v>
      </c>
      <c r="H693">
        <f>ROUNDUP(MONTH(Table3__5[[#This Row],[D.O.A]])/3,0)</f>
        <v>4</v>
      </c>
    </row>
    <row r="694" spans="1:8" x14ac:dyDescent="0.45">
      <c r="A694" s="1">
        <v>43034</v>
      </c>
      <c r="B694" s="1">
        <v>43047</v>
      </c>
      <c r="C694">
        <v>13</v>
      </c>
      <c r="D694">
        <v>10</v>
      </c>
      <c r="E694">
        <v>2017</v>
      </c>
      <c r="F694">
        <v>0</v>
      </c>
      <c r="G694">
        <f>WEEKDAY(Table3__5[[#This Row],[D.O.A]])</f>
        <v>5</v>
      </c>
      <c r="H694">
        <f>ROUNDUP(MONTH(Table3__5[[#This Row],[D.O.A]])/3,0)</f>
        <v>4</v>
      </c>
    </row>
    <row r="695" spans="1:8" x14ac:dyDescent="0.45">
      <c r="A695" s="1">
        <v>43034</v>
      </c>
      <c r="B695" s="1">
        <v>43038</v>
      </c>
      <c r="C695">
        <v>4</v>
      </c>
      <c r="D695">
        <v>10</v>
      </c>
      <c r="E695">
        <v>2017</v>
      </c>
      <c r="F695">
        <v>0</v>
      </c>
      <c r="G695">
        <f>WEEKDAY(Table3__5[[#This Row],[D.O.A]])</f>
        <v>5</v>
      </c>
      <c r="H695">
        <f>ROUNDUP(MONTH(Table3__5[[#This Row],[D.O.A]])/3,0)</f>
        <v>4</v>
      </c>
    </row>
    <row r="696" spans="1:8" x14ac:dyDescent="0.45">
      <c r="A696" s="1">
        <v>43035</v>
      </c>
      <c r="B696" s="1">
        <v>43040</v>
      </c>
      <c r="C696">
        <v>5</v>
      </c>
      <c r="D696">
        <v>10</v>
      </c>
      <c r="E696">
        <v>2017</v>
      </c>
      <c r="F696">
        <v>0</v>
      </c>
      <c r="G696">
        <f>WEEKDAY(Table3__5[[#This Row],[D.O.A]])</f>
        <v>6</v>
      </c>
      <c r="H696">
        <f>ROUNDUP(MONTH(Table3__5[[#This Row],[D.O.A]])/3,0)</f>
        <v>4</v>
      </c>
    </row>
    <row r="697" spans="1:8" x14ac:dyDescent="0.45">
      <c r="A697" s="1">
        <v>43035</v>
      </c>
      <c r="B697" s="1">
        <v>43046</v>
      </c>
      <c r="C697">
        <v>11</v>
      </c>
      <c r="D697">
        <v>10</v>
      </c>
      <c r="E697">
        <v>2017</v>
      </c>
      <c r="F697">
        <v>0</v>
      </c>
      <c r="G697">
        <f>WEEKDAY(Table3__5[[#This Row],[D.O.A]])</f>
        <v>6</v>
      </c>
      <c r="H697">
        <f>ROUNDUP(MONTH(Table3__5[[#This Row],[D.O.A]])/3,0)</f>
        <v>4</v>
      </c>
    </row>
    <row r="698" spans="1:8" x14ac:dyDescent="0.45">
      <c r="A698" s="1">
        <v>43037</v>
      </c>
      <c r="B698" s="1">
        <v>43050</v>
      </c>
      <c r="C698">
        <v>13</v>
      </c>
      <c r="D698">
        <v>10</v>
      </c>
      <c r="E698">
        <v>2017</v>
      </c>
      <c r="F698">
        <v>0</v>
      </c>
      <c r="G698">
        <f>WEEKDAY(Table3__5[[#This Row],[D.O.A]])</f>
        <v>1</v>
      </c>
      <c r="H698">
        <f>ROUNDUP(MONTH(Table3__5[[#This Row],[D.O.A]])/3,0)</f>
        <v>4</v>
      </c>
    </row>
    <row r="699" spans="1:8" x14ac:dyDescent="0.45">
      <c r="A699" s="1">
        <v>43038</v>
      </c>
      <c r="B699" s="1">
        <v>43039</v>
      </c>
      <c r="C699">
        <v>1</v>
      </c>
      <c r="D699">
        <v>10</v>
      </c>
      <c r="E699">
        <v>2017</v>
      </c>
      <c r="F699">
        <v>0</v>
      </c>
      <c r="G699">
        <f>WEEKDAY(Table3__5[[#This Row],[D.O.A]])</f>
        <v>2</v>
      </c>
      <c r="H699">
        <f>ROUNDUP(MONTH(Table3__5[[#This Row],[D.O.A]])/3,0)</f>
        <v>4</v>
      </c>
    </row>
    <row r="700" spans="1:8" x14ac:dyDescent="0.45">
      <c r="A700" s="1">
        <v>43038</v>
      </c>
      <c r="B700" s="1">
        <v>43051</v>
      </c>
      <c r="C700">
        <v>13</v>
      </c>
      <c r="D700">
        <v>10</v>
      </c>
      <c r="E700">
        <v>2017</v>
      </c>
      <c r="F700">
        <v>0</v>
      </c>
      <c r="G700">
        <f>WEEKDAY(Table3__5[[#This Row],[D.O.A]])</f>
        <v>2</v>
      </c>
      <c r="H700">
        <f>ROUNDUP(MONTH(Table3__5[[#This Row],[D.O.A]])/3,0)</f>
        <v>4</v>
      </c>
    </row>
    <row r="701" spans="1:8" x14ac:dyDescent="0.45">
      <c r="A701" s="1">
        <v>43038</v>
      </c>
      <c r="B701" s="1">
        <v>43047</v>
      </c>
      <c r="C701">
        <v>9</v>
      </c>
      <c r="D701">
        <v>10</v>
      </c>
      <c r="E701">
        <v>2017</v>
      </c>
      <c r="F701">
        <v>0</v>
      </c>
      <c r="G701">
        <f>WEEKDAY(Table3__5[[#This Row],[D.O.A]])</f>
        <v>2</v>
      </c>
      <c r="H701">
        <f>ROUNDUP(MONTH(Table3__5[[#This Row],[D.O.A]])/3,0)</f>
        <v>4</v>
      </c>
    </row>
    <row r="702" spans="1:8" x14ac:dyDescent="0.45">
      <c r="A702" s="1">
        <v>43039</v>
      </c>
      <c r="B702" s="1">
        <v>43041</v>
      </c>
      <c r="C702">
        <v>2</v>
      </c>
      <c r="D702">
        <v>10</v>
      </c>
      <c r="E702">
        <v>2017</v>
      </c>
      <c r="F702">
        <v>0</v>
      </c>
      <c r="G702">
        <f>WEEKDAY(Table3__5[[#This Row],[D.O.A]])</f>
        <v>3</v>
      </c>
      <c r="H702">
        <f>ROUNDUP(MONTH(Table3__5[[#This Row],[D.O.A]])/3,0)</f>
        <v>4</v>
      </c>
    </row>
    <row r="703" spans="1:8" x14ac:dyDescent="0.45">
      <c r="A703" s="1">
        <v>43039</v>
      </c>
      <c r="B703" s="1">
        <v>43046</v>
      </c>
      <c r="C703">
        <v>7</v>
      </c>
      <c r="D703">
        <v>10</v>
      </c>
      <c r="E703">
        <v>2017</v>
      </c>
      <c r="F703">
        <v>0</v>
      </c>
      <c r="G703">
        <f>WEEKDAY(Table3__5[[#This Row],[D.O.A]])</f>
        <v>3</v>
      </c>
      <c r="H703">
        <f>ROUNDUP(MONTH(Table3__5[[#This Row],[D.O.A]])/3,0)</f>
        <v>4</v>
      </c>
    </row>
    <row r="704" spans="1:8" x14ac:dyDescent="0.45">
      <c r="A704" s="1">
        <v>43039</v>
      </c>
      <c r="B704" s="1">
        <v>43047</v>
      </c>
      <c r="C704">
        <v>8</v>
      </c>
      <c r="D704">
        <v>10</v>
      </c>
      <c r="E704">
        <v>2017</v>
      </c>
      <c r="F704">
        <v>0</v>
      </c>
      <c r="G704">
        <f>WEEKDAY(Table3__5[[#This Row],[D.O.A]])</f>
        <v>3</v>
      </c>
      <c r="H704">
        <f>ROUNDUP(MONTH(Table3__5[[#This Row],[D.O.A]])/3,0)</f>
        <v>4</v>
      </c>
    </row>
    <row r="705" spans="1:8" x14ac:dyDescent="0.45">
      <c r="A705" s="1">
        <v>43040</v>
      </c>
      <c r="B705" s="1">
        <v>43043</v>
      </c>
      <c r="C705">
        <v>3</v>
      </c>
      <c r="D705">
        <v>11</v>
      </c>
      <c r="E705">
        <v>2017</v>
      </c>
      <c r="F705">
        <v>0</v>
      </c>
      <c r="G705">
        <f>WEEKDAY(Table3__5[[#This Row],[D.O.A]])</f>
        <v>4</v>
      </c>
      <c r="H705">
        <f>ROUNDUP(MONTH(Table3__5[[#This Row],[D.O.A]])/3,0)</f>
        <v>4</v>
      </c>
    </row>
    <row r="706" spans="1:8" x14ac:dyDescent="0.45">
      <c r="A706" s="1">
        <v>43040</v>
      </c>
      <c r="B706" s="1">
        <v>43041</v>
      </c>
      <c r="C706">
        <v>1</v>
      </c>
      <c r="D706">
        <v>11</v>
      </c>
      <c r="E706">
        <v>2017</v>
      </c>
      <c r="F706">
        <v>0</v>
      </c>
      <c r="G706">
        <f>WEEKDAY(Table3__5[[#This Row],[D.O.A]])</f>
        <v>4</v>
      </c>
      <c r="H706">
        <f>ROUNDUP(MONTH(Table3__5[[#This Row],[D.O.A]])/3,0)</f>
        <v>4</v>
      </c>
    </row>
    <row r="707" spans="1:8" x14ac:dyDescent="0.45">
      <c r="A707" s="1">
        <v>43040</v>
      </c>
      <c r="B707" s="1">
        <v>43040</v>
      </c>
      <c r="C707">
        <v>0</v>
      </c>
      <c r="D707">
        <v>11</v>
      </c>
      <c r="E707">
        <v>2017</v>
      </c>
      <c r="F707">
        <v>0</v>
      </c>
      <c r="G707">
        <f>WEEKDAY(Table3__5[[#This Row],[D.O.A]])</f>
        <v>4</v>
      </c>
      <c r="H707">
        <f>ROUNDUP(MONTH(Table3__5[[#This Row],[D.O.A]])/3,0)</f>
        <v>4</v>
      </c>
    </row>
    <row r="708" spans="1:8" x14ac:dyDescent="0.45">
      <c r="A708" s="1">
        <v>43041</v>
      </c>
      <c r="B708" s="1">
        <v>43042</v>
      </c>
      <c r="C708">
        <v>1</v>
      </c>
      <c r="D708">
        <v>11</v>
      </c>
      <c r="E708">
        <v>2017</v>
      </c>
      <c r="F708">
        <v>0</v>
      </c>
      <c r="G708">
        <f>WEEKDAY(Table3__5[[#This Row],[D.O.A]])</f>
        <v>5</v>
      </c>
      <c r="H708">
        <f>ROUNDUP(MONTH(Table3__5[[#This Row],[D.O.A]])/3,0)</f>
        <v>4</v>
      </c>
    </row>
    <row r="709" spans="1:8" x14ac:dyDescent="0.45">
      <c r="A709" s="1">
        <v>43042</v>
      </c>
      <c r="B709" s="1">
        <v>43054</v>
      </c>
      <c r="C709">
        <v>12</v>
      </c>
      <c r="D709">
        <v>11</v>
      </c>
      <c r="E709">
        <v>2017</v>
      </c>
      <c r="F709">
        <v>0</v>
      </c>
      <c r="G709">
        <f>WEEKDAY(Table3__5[[#This Row],[D.O.A]])</f>
        <v>6</v>
      </c>
      <c r="H709">
        <f>ROUNDUP(MONTH(Table3__5[[#This Row],[D.O.A]])/3,0)</f>
        <v>4</v>
      </c>
    </row>
    <row r="710" spans="1:8" x14ac:dyDescent="0.45">
      <c r="A710" s="1">
        <v>43042</v>
      </c>
      <c r="B710" s="1">
        <v>43060</v>
      </c>
      <c r="C710">
        <v>18</v>
      </c>
      <c r="D710">
        <v>11</v>
      </c>
      <c r="E710">
        <v>2017</v>
      </c>
      <c r="F710">
        <v>0</v>
      </c>
      <c r="G710">
        <f>WEEKDAY(Table3__5[[#This Row],[D.O.A]])</f>
        <v>6</v>
      </c>
      <c r="H710">
        <f>ROUNDUP(MONTH(Table3__5[[#This Row],[D.O.A]])/3,0)</f>
        <v>4</v>
      </c>
    </row>
    <row r="711" spans="1:8" x14ac:dyDescent="0.45">
      <c r="A711" s="1">
        <v>43042</v>
      </c>
      <c r="B711" s="1">
        <v>43065</v>
      </c>
      <c r="C711">
        <v>23</v>
      </c>
      <c r="D711">
        <v>11</v>
      </c>
      <c r="E711">
        <v>2017</v>
      </c>
      <c r="F711">
        <v>0</v>
      </c>
      <c r="G711">
        <f>WEEKDAY(Table3__5[[#This Row],[D.O.A]])</f>
        <v>6</v>
      </c>
      <c r="H711">
        <f>ROUNDUP(MONTH(Table3__5[[#This Row],[D.O.A]])/3,0)</f>
        <v>4</v>
      </c>
    </row>
    <row r="712" spans="1:8" x14ac:dyDescent="0.45">
      <c r="A712" s="1">
        <v>43043</v>
      </c>
      <c r="B712" s="1">
        <v>43050</v>
      </c>
      <c r="C712">
        <v>7</v>
      </c>
      <c r="D712">
        <v>11</v>
      </c>
      <c r="E712">
        <v>2017</v>
      </c>
      <c r="F712">
        <v>0</v>
      </c>
      <c r="G712">
        <f>WEEKDAY(Table3__5[[#This Row],[D.O.A]])</f>
        <v>7</v>
      </c>
      <c r="H712">
        <f>ROUNDUP(MONTH(Table3__5[[#This Row],[D.O.A]])/3,0)</f>
        <v>4</v>
      </c>
    </row>
    <row r="713" spans="1:8" x14ac:dyDescent="0.45">
      <c r="A713" s="1">
        <v>43043</v>
      </c>
      <c r="B713" s="1">
        <v>43047</v>
      </c>
      <c r="C713">
        <v>4</v>
      </c>
      <c r="D713">
        <v>11</v>
      </c>
      <c r="E713">
        <v>2017</v>
      </c>
      <c r="F713">
        <v>0</v>
      </c>
      <c r="G713">
        <f>WEEKDAY(Table3__5[[#This Row],[D.O.A]])</f>
        <v>7</v>
      </c>
      <c r="H713">
        <f>ROUNDUP(MONTH(Table3__5[[#This Row],[D.O.A]])/3,0)</f>
        <v>4</v>
      </c>
    </row>
    <row r="714" spans="1:8" x14ac:dyDescent="0.45">
      <c r="A714" s="1">
        <v>43043</v>
      </c>
      <c r="B714" s="1">
        <v>43049</v>
      </c>
      <c r="C714">
        <v>6</v>
      </c>
      <c r="D714">
        <v>11</v>
      </c>
      <c r="E714">
        <v>2017</v>
      </c>
      <c r="F714">
        <v>0</v>
      </c>
      <c r="G714">
        <f>WEEKDAY(Table3__5[[#This Row],[D.O.A]])</f>
        <v>7</v>
      </c>
      <c r="H714">
        <f>ROUNDUP(MONTH(Table3__5[[#This Row],[D.O.A]])/3,0)</f>
        <v>4</v>
      </c>
    </row>
    <row r="715" spans="1:8" x14ac:dyDescent="0.45">
      <c r="A715" s="1">
        <v>43043</v>
      </c>
      <c r="B715" s="1">
        <v>43052</v>
      </c>
      <c r="C715">
        <v>9</v>
      </c>
      <c r="D715">
        <v>11</v>
      </c>
      <c r="E715">
        <v>2017</v>
      </c>
      <c r="F715">
        <v>0</v>
      </c>
      <c r="G715">
        <f>WEEKDAY(Table3__5[[#This Row],[D.O.A]])</f>
        <v>7</v>
      </c>
      <c r="H715">
        <f>ROUNDUP(MONTH(Table3__5[[#This Row],[D.O.A]])/3,0)</f>
        <v>4</v>
      </c>
    </row>
    <row r="716" spans="1:8" x14ac:dyDescent="0.45">
      <c r="A716" s="1">
        <v>42836</v>
      </c>
      <c r="B716" s="1">
        <v>42958</v>
      </c>
      <c r="C716">
        <v>122</v>
      </c>
      <c r="D716">
        <v>4</v>
      </c>
      <c r="E716">
        <v>2017</v>
      </c>
      <c r="F716">
        <v>0</v>
      </c>
      <c r="G716">
        <f>WEEKDAY(Table3__5[[#This Row],[D.O.A]])</f>
        <v>3</v>
      </c>
      <c r="H716">
        <f>ROUNDUP(MONTH(Table3__5[[#This Row],[D.O.A]])/3,0)</f>
        <v>2</v>
      </c>
    </row>
    <row r="717" spans="1:8" x14ac:dyDescent="0.45">
      <c r="A717" s="1">
        <v>42836</v>
      </c>
      <c r="B717" s="1">
        <v>42958</v>
      </c>
      <c r="C717">
        <v>122</v>
      </c>
      <c r="D717">
        <v>4</v>
      </c>
      <c r="E717">
        <v>2017</v>
      </c>
      <c r="F717">
        <v>0</v>
      </c>
      <c r="G717">
        <f>WEEKDAY(Table3__5[[#This Row],[D.O.A]])</f>
        <v>3</v>
      </c>
      <c r="H717">
        <f>ROUNDUP(MONTH(Table3__5[[#This Row],[D.O.A]])/3,0)</f>
        <v>2</v>
      </c>
    </row>
    <row r="718" spans="1:8" x14ac:dyDescent="0.45">
      <c r="A718" s="1">
        <v>43043</v>
      </c>
      <c r="B718" s="1">
        <v>43046</v>
      </c>
      <c r="C718">
        <v>3</v>
      </c>
      <c r="D718">
        <v>11</v>
      </c>
      <c r="E718">
        <v>2017</v>
      </c>
      <c r="F718">
        <v>0</v>
      </c>
      <c r="G718">
        <f>WEEKDAY(Table3__5[[#This Row],[D.O.A]])</f>
        <v>7</v>
      </c>
      <c r="H718">
        <f>ROUNDUP(MONTH(Table3__5[[#This Row],[D.O.A]])/3,0)</f>
        <v>4</v>
      </c>
    </row>
    <row r="719" spans="1:8" x14ac:dyDescent="0.45">
      <c r="A719" s="1">
        <v>43044</v>
      </c>
      <c r="B719" s="1">
        <v>43053</v>
      </c>
      <c r="C719">
        <v>9</v>
      </c>
      <c r="D719">
        <v>11</v>
      </c>
      <c r="E719">
        <v>2017</v>
      </c>
      <c r="F719">
        <v>0</v>
      </c>
      <c r="G719">
        <f>WEEKDAY(Table3__5[[#This Row],[D.O.A]])</f>
        <v>1</v>
      </c>
      <c r="H719">
        <f>ROUNDUP(MONTH(Table3__5[[#This Row],[D.O.A]])/3,0)</f>
        <v>4</v>
      </c>
    </row>
    <row r="720" spans="1:8" x14ac:dyDescent="0.45">
      <c r="A720" s="1">
        <v>42866</v>
      </c>
      <c r="B720" s="1">
        <v>43050</v>
      </c>
      <c r="C720">
        <v>184</v>
      </c>
      <c r="D720">
        <v>5</v>
      </c>
      <c r="E720">
        <v>2017</v>
      </c>
      <c r="F720">
        <v>0</v>
      </c>
      <c r="G720">
        <f>WEEKDAY(Table3__5[[#This Row],[D.O.A]])</f>
        <v>5</v>
      </c>
      <c r="H720">
        <f>ROUNDUP(MONTH(Table3__5[[#This Row],[D.O.A]])/3,0)</f>
        <v>2</v>
      </c>
    </row>
    <row r="721" spans="1:8" x14ac:dyDescent="0.45">
      <c r="A721" s="1">
        <v>43044</v>
      </c>
      <c r="B721" s="1">
        <v>43047</v>
      </c>
      <c r="C721">
        <v>3</v>
      </c>
      <c r="D721">
        <v>11</v>
      </c>
      <c r="E721">
        <v>2017</v>
      </c>
      <c r="F721">
        <v>0</v>
      </c>
      <c r="G721">
        <f>WEEKDAY(Table3__5[[#This Row],[D.O.A]])</f>
        <v>1</v>
      </c>
      <c r="H721">
        <f>ROUNDUP(MONTH(Table3__5[[#This Row],[D.O.A]])/3,0)</f>
        <v>4</v>
      </c>
    </row>
    <row r="722" spans="1:8" x14ac:dyDescent="0.45">
      <c r="A722" s="1">
        <v>43045</v>
      </c>
      <c r="B722" s="1">
        <v>43054</v>
      </c>
      <c r="C722">
        <v>9</v>
      </c>
      <c r="D722">
        <v>11</v>
      </c>
      <c r="E722">
        <v>2017</v>
      </c>
      <c r="F722">
        <v>0</v>
      </c>
      <c r="G722">
        <f>WEEKDAY(Table3__5[[#This Row],[D.O.A]])</f>
        <v>2</v>
      </c>
      <c r="H722">
        <f>ROUNDUP(MONTH(Table3__5[[#This Row],[D.O.A]])/3,0)</f>
        <v>4</v>
      </c>
    </row>
    <row r="723" spans="1:8" x14ac:dyDescent="0.45">
      <c r="A723" s="1">
        <v>43045</v>
      </c>
      <c r="B723" s="1">
        <v>43048</v>
      </c>
      <c r="C723">
        <v>3</v>
      </c>
      <c r="D723">
        <v>11</v>
      </c>
      <c r="E723">
        <v>2017</v>
      </c>
      <c r="F723">
        <v>0</v>
      </c>
      <c r="G723">
        <f>WEEKDAY(Table3__5[[#This Row],[D.O.A]])</f>
        <v>2</v>
      </c>
      <c r="H723">
        <f>ROUNDUP(MONTH(Table3__5[[#This Row],[D.O.A]])/3,0)</f>
        <v>4</v>
      </c>
    </row>
    <row r="724" spans="1:8" x14ac:dyDescent="0.45">
      <c r="A724" s="1">
        <v>43045</v>
      </c>
      <c r="B724" s="1">
        <v>43048</v>
      </c>
      <c r="C724">
        <v>3</v>
      </c>
      <c r="D724">
        <v>11</v>
      </c>
      <c r="E724">
        <v>2017</v>
      </c>
      <c r="F724">
        <v>0</v>
      </c>
      <c r="G724">
        <f>WEEKDAY(Table3__5[[#This Row],[D.O.A]])</f>
        <v>2</v>
      </c>
      <c r="H724">
        <f>ROUNDUP(MONTH(Table3__5[[#This Row],[D.O.A]])/3,0)</f>
        <v>4</v>
      </c>
    </row>
    <row r="725" spans="1:8" x14ac:dyDescent="0.45">
      <c r="A725" s="1">
        <v>43045</v>
      </c>
      <c r="B725" s="1">
        <v>43046</v>
      </c>
      <c r="C725">
        <v>1</v>
      </c>
      <c r="D725">
        <v>11</v>
      </c>
      <c r="E725">
        <v>2017</v>
      </c>
      <c r="F725">
        <v>0</v>
      </c>
      <c r="G725">
        <f>WEEKDAY(Table3__5[[#This Row],[D.O.A]])</f>
        <v>2</v>
      </c>
      <c r="H725">
        <f>ROUNDUP(MONTH(Table3__5[[#This Row],[D.O.A]])/3,0)</f>
        <v>4</v>
      </c>
    </row>
    <row r="726" spans="1:8" x14ac:dyDescent="0.45">
      <c r="A726" s="1">
        <v>43045</v>
      </c>
      <c r="B726" s="1">
        <v>43049</v>
      </c>
      <c r="C726">
        <v>4</v>
      </c>
      <c r="D726">
        <v>11</v>
      </c>
      <c r="E726">
        <v>2017</v>
      </c>
      <c r="F726">
        <v>0</v>
      </c>
      <c r="G726">
        <f>WEEKDAY(Table3__5[[#This Row],[D.O.A]])</f>
        <v>2</v>
      </c>
      <c r="H726">
        <f>ROUNDUP(MONTH(Table3__5[[#This Row],[D.O.A]])/3,0)</f>
        <v>4</v>
      </c>
    </row>
    <row r="727" spans="1:8" x14ac:dyDescent="0.45">
      <c r="A727" s="1">
        <v>43045</v>
      </c>
      <c r="B727" s="1">
        <v>43049</v>
      </c>
      <c r="C727">
        <v>4</v>
      </c>
      <c r="D727">
        <v>11</v>
      </c>
      <c r="E727">
        <v>2017</v>
      </c>
      <c r="F727">
        <v>0</v>
      </c>
      <c r="G727">
        <f>WEEKDAY(Table3__5[[#This Row],[D.O.A]])</f>
        <v>2</v>
      </c>
      <c r="H727">
        <f>ROUNDUP(MONTH(Table3__5[[#This Row],[D.O.A]])/3,0)</f>
        <v>4</v>
      </c>
    </row>
    <row r="728" spans="1:8" x14ac:dyDescent="0.45">
      <c r="A728" s="1">
        <v>43046</v>
      </c>
      <c r="B728" s="1">
        <v>43056</v>
      </c>
      <c r="C728">
        <v>10</v>
      </c>
      <c r="D728">
        <v>11</v>
      </c>
      <c r="E728">
        <v>2017</v>
      </c>
      <c r="F728">
        <v>0</v>
      </c>
      <c r="G728">
        <f>WEEKDAY(Table3__5[[#This Row],[D.O.A]])</f>
        <v>3</v>
      </c>
      <c r="H728">
        <f>ROUNDUP(MONTH(Table3__5[[#This Row],[D.O.A]])/3,0)</f>
        <v>4</v>
      </c>
    </row>
    <row r="729" spans="1:8" x14ac:dyDescent="0.45">
      <c r="A729" s="1">
        <v>43046</v>
      </c>
      <c r="B729" s="1">
        <v>43053</v>
      </c>
      <c r="C729">
        <v>7</v>
      </c>
      <c r="D729">
        <v>11</v>
      </c>
      <c r="E729">
        <v>2017</v>
      </c>
      <c r="F729">
        <v>0</v>
      </c>
      <c r="G729">
        <f>WEEKDAY(Table3__5[[#This Row],[D.O.A]])</f>
        <v>3</v>
      </c>
      <c r="H729">
        <f>ROUNDUP(MONTH(Table3__5[[#This Row],[D.O.A]])/3,0)</f>
        <v>4</v>
      </c>
    </row>
    <row r="730" spans="1:8" x14ac:dyDescent="0.45">
      <c r="A730" s="1">
        <v>43047</v>
      </c>
      <c r="B730" s="1">
        <v>43047</v>
      </c>
      <c r="C730">
        <v>0</v>
      </c>
      <c r="D730">
        <v>11</v>
      </c>
      <c r="E730">
        <v>2017</v>
      </c>
      <c r="F730">
        <v>0</v>
      </c>
      <c r="G730">
        <f>WEEKDAY(Table3__5[[#This Row],[D.O.A]])</f>
        <v>4</v>
      </c>
      <c r="H730">
        <f>ROUNDUP(MONTH(Table3__5[[#This Row],[D.O.A]])/3,0)</f>
        <v>4</v>
      </c>
    </row>
    <row r="731" spans="1:8" x14ac:dyDescent="0.45">
      <c r="A731" s="1">
        <v>43047</v>
      </c>
      <c r="B731" s="1">
        <v>43050</v>
      </c>
      <c r="C731">
        <v>3</v>
      </c>
      <c r="D731">
        <v>11</v>
      </c>
      <c r="E731">
        <v>2017</v>
      </c>
      <c r="F731">
        <v>0</v>
      </c>
      <c r="G731">
        <f>WEEKDAY(Table3__5[[#This Row],[D.O.A]])</f>
        <v>4</v>
      </c>
      <c r="H731">
        <f>ROUNDUP(MONTH(Table3__5[[#This Row],[D.O.A]])/3,0)</f>
        <v>4</v>
      </c>
    </row>
    <row r="732" spans="1:8" x14ac:dyDescent="0.45">
      <c r="A732" s="1">
        <v>43047</v>
      </c>
      <c r="B732" s="1">
        <v>43054</v>
      </c>
      <c r="C732">
        <v>7</v>
      </c>
      <c r="D732">
        <v>11</v>
      </c>
      <c r="E732">
        <v>2017</v>
      </c>
      <c r="F732">
        <v>0</v>
      </c>
      <c r="G732">
        <f>WEEKDAY(Table3__5[[#This Row],[D.O.A]])</f>
        <v>4</v>
      </c>
      <c r="H732">
        <f>ROUNDUP(MONTH(Table3__5[[#This Row],[D.O.A]])/3,0)</f>
        <v>4</v>
      </c>
    </row>
    <row r="733" spans="1:8" x14ac:dyDescent="0.45">
      <c r="A733" s="1">
        <v>42958</v>
      </c>
      <c r="B733" s="1">
        <v>43050</v>
      </c>
      <c r="C733">
        <v>92</v>
      </c>
      <c r="D733">
        <v>8</v>
      </c>
      <c r="E733">
        <v>2017</v>
      </c>
      <c r="F733">
        <v>0</v>
      </c>
      <c r="G733">
        <f>WEEKDAY(Table3__5[[#This Row],[D.O.A]])</f>
        <v>6</v>
      </c>
      <c r="H733">
        <f>ROUNDUP(MONTH(Table3__5[[#This Row],[D.O.A]])/3,0)</f>
        <v>3</v>
      </c>
    </row>
    <row r="734" spans="1:8" x14ac:dyDescent="0.45">
      <c r="A734" s="1">
        <v>43048</v>
      </c>
      <c r="B734" s="1">
        <v>43052</v>
      </c>
      <c r="C734">
        <v>4</v>
      </c>
      <c r="D734">
        <v>11</v>
      </c>
      <c r="E734">
        <v>2017</v>
      </c>
      <c r="F734">
        <v>0</v>
      </c>
      <c r="G734">
        <f>WEEKDAY(Table3__5[[#This Row],[D.O.A]])</f>
        <v>5</v>
      </c>
      <c r="H734">
        <f>ROUNDUP(MONTH(Table3__5[[#This Row],[D.O.A]])/3,0)</f>
        <v>4</v>
      </c>
    </row>
    <row r="735" spans="1:8" x14ac:dyDescent="0.45">
      <c r="A735" s="1">
        <v>42989</v>
      </c>
      <c r="B735" s="1">
        <v>43080</v>
      </c>
      <c r="C735">
        <v>91</v>
      </c>
      <c r="D735">
        <v>9</v>
      </c>
      <c r="E735">
        <v>2017</v>
      </c>
      <c r="F735">
        <v>0</v>
      </c>
      <c r="G735">
        <f>WEEKDAY(Table3__5[[#This Row],[D.O.A]])</f>
        <v>2</v>
      </c>
      <c r="H735">
        <f>ROUNDUP(MONTH(Table3__5[[#This Row],[D.O.A]])/3,0)</f>
        <v>3</v>
      </c>
    </row>
    <row r="736" spans="1:8" x14ac:dyDescent="0.45">
      <c r="A736" s="1">
        <v>43048</v>
      </c>
      <c r="B736" s="1">
        <v>43049</v>
      </c>
      <c r="C736">
        <v>1</v>
      </c>
      <c r="D736">
        <v>11</v>
      </c>
      <c r="E736">
        <v>2017</v>
      </c>
      <c r="F736">
        <v>0</v>
      </c>
      <c r="G736">
        <f>WEEKDAY(Table3__5[[#This Row],[D.O.A]])</f>
        <v>5</v>
      </c>
      <c r="H736">
        <f>ROUNDUP(MONTH(Table3__5[[#This Row],[D.O.A]])/3,0)</f>
        <v>4</v>
      </c>
    </row>
    <row r="737" spans="1:8" x14ac:dyDescent="0.45">
      <c r="A737" s="1">
        <v>43048</v>
      </c>
      <c r="B737" s="1">
        <v>43052</v>
      </c>
      <c r="C737">
        <v>4</v>
      </c>
      <c r="D737">
        <v>11</v>
      </c>
      <c r="E737">
        <v>2017</v>
      </c>
      <c r="F737">
        <v>0</v>
      </c>
      <c r="G737">
        <f>WEEKDAY(Table3__5[[#This Row],[D.O.A]])</f>
        <v>5</v>
      </c>
      <c r="H737">
        <f>ROUNDUP(MONTH(Table3__5[[#This Row],[D.O.A]])/3,0)</f>
        <v>4</v>
      </c>
    </row>
    <row r="738" spans="1:8" x14ac:dyDescent="0.45">
      <c r="A738" s="1">
        <v>43048</v>
      </c>
      <c r="B738" s="1">
        <v>43052</v>
      </c>
      <c r="C738">
        <v>4</v>
      </c>
      <c r="D738">
        <v>11</v>
      </c>
      <c r="E738">
        <v>2017</v>
      </c>
      <c r="F738">
        <v>0</v>
      </c>
      <c r="G738">
        <f>WEEKDAY(Table3__5[[#This Row],[D.O.A]])</f>
        <v>5</v>
      </c>
      <c r="H738">
        <f>ROUNDUP(MONTH(Table3__5[[#This Row],[D.O.A]])/3,0)</f>
        <v>4</v>
      </c>
    </row>
    <row r="739" spans="1:8" x14ac:dyDescent="0.45">
      <c r="A739" s="1">
        <v>43049</v>
      </c>
      <c r="B739" s="1">
        <v>43050</v>
      </c>
      <c r="C739">
        <v>1</v>
      </c>
      <c r="D739">
        <v>11</v>
      </c>
      <c r="E739">
        <v>2017</v>
      </c>
      <c r="F739">
        <v>0</v>
      </c>
      <c r="G739">
        <f>WEEKDAY(Table3__5[[#This Row],[D.O.A]])</f>
        <v>6</v>
      </c>
      <c r="H739">
        <f>ROUNDUP(MONTH(Table3__5[[#This Row],[D.O.A]])/3,0)</f>
        <v>4</v>
      </c>
    </row>
    <row r="740" spans="1:8" x14ac:dyDescent="0.45">
      <c r="A740" s="1">
        <v>43049</v>
      </c>
      <c r="B740" s="1">
        <v>43050</v>
      </c>
      <c r="C740">
        <v>1</v>
      </c>
      <c r="D740">
        <v>11</v>
      </c>
      <c r="E740">
        <v>2017</v>
      </c>
      <c r="F740">
        <v>0</v>
      </c>
      <c r="G740">
        <f>WEEKDAY(Table3__5[[#This Row],[D.O.A]])</f>
        <v>6</v>
      </c>
      <c r="H740">
        <f>ROUNDUP(MONTH(Table3__5[[#This Row],[D.O.A]])/3,0)</f>
        <v>4</v>
      </c>
    </row>
    <row r="741" spans="1:8" x14ac:dyDescent="0.45">
      <c r="A741" s="1">
        <v>43049</v>
      </c>
      <c r="B741" s="1">
        <v>43053</v>
      </c>
      <c r="C741">
        <v>4</v>
      </c>
      <c r="D741">
        <v>11</v>
      </c>
      <c r="E741">
        <v>2017</v>
      </c>
      <c r="F741">
        <v>0</v>
      </c>
      <c r="G741">
        <f>WEEKDAY(Table3__5[[#This Row],[D.O.A]])</f>
        <v>6</v>
      </c>
      <c r="H741">
        <f>ROUNDUP(MONTH(Table3__5[[#This Row],[D.O.A]])/3,0)</f>
        <v>4</v>
      </c>
    </row>
    <row r="742" spans="1:8" x14ac:dyDescent="0.45">
      <c r="A742" s="1">
        <v>43049</v>
      </c>
      <c r="B742" s="1">
        <v>43056</v>
      </c>
      <c r="C742">
        <v>7</v>
      </c>
      <c r="D742">
        <v>11</v>
      </c>
      <c r="E742">
        <v>2017</v>
      </c>
      <c r="F742">
        <v>0</v>
      </c>
      <c r="G742">
        <f>WEEKDAY(Table3__5[[#This Row],[D.O.A]])</f>
        <v>6</v>
      </c>
      <c r="H742">
        <f>ROUNDUP(MONTH(Table3__5[[#This Row],[D.O.A]])/3,0)</f>
        <v>4</v>
      </c>
    </row>
    <row r="743" spans="1:8" x14ac:dyDescent="0.45">
      <c r="A743" s="1">
        <v>43049</v>
      </c>
      <c r="B743" s="1">
        <v>43056</v>
      </c>
      <c r="C743">
        <v>7</v>
      </c>
      <c r="D743">
        <v>11</v>
      </c>
      <c r="E743">
        <v>2017</v>
      </c>
      <c r="F743">
        <v>0</v>
      </c>
      <c r="G743">
        <f>WEEKDAY(Table3__5[[#This Row],[D.O.A]])</f>
        <v>6</v>
      </c>
      <c r="H743">
        <f>ROUNDUP(MONTH(Table3__5[[#This Row],[D.O.A]])/3,0)</f>
        <v>4</v>
      </c>
    </row>
    <row r="744" spans="1:8" x14ac:dyDescent="0.45">
      <c r="A744" s="1">
        <v>43050</v>
      </c>
      <c r="B744" s="1">
        <v>43053</v>
      </c>
      <c r="C744">
        <v>3</v>
      </c>
      <c r="D744">
        <v>11</v>
      </c>
      <c r="E744">
        <v>2017</v>
      </c>
      <c r="F744">
        <v>0</v>
      </c>
      <c r="G744">
        <f>WEEKDAY(Table3__5[[#This Row],[D.O.A]])</f>
        <v>7</v>
      </c>
      <c r="H744">
        <f>ROUNDUP(MONTH(Table3__5[[#This Row],[D.O.A]])/3,0)</f>
        <v>4</v>
      </c>
    </row>
    <row r="745" spans="1:8" x14ac:dyDescent="0.45">
      <c r="A745" s="1">
        <v>43050</v>
      </c>
      <c r="B745" s="1">
        <v>43056</v>
      </c>
      <c r="C745">
        <v>6</v>
      </c>
      <c r="D745">
        <v>11</v>
      </c>
      <c r="E745">
        <v>2017</v>
      </c>
      <c r="F745">
        <v>0</v>
      </c>
      <c r="G745">
        <f>WEEKDAY(Table3__5[[#This Row],[D.O.A]])</f>
        <v>7</v>
      </c>
      <c r="H745">
        <f>ROUNDUP(MONTH(Table3__5[[#This Row],[D.O.A]])/3,0)</f>
        <v>4</v>
      </c>
    </row>
    <row r="746" spans="1:8" x14ac:dyDescent="0.45">
      <c r="A746" s="1">
        <v>43050</v>
      </c>
      <c r="B746" s="1">
        <v>43053</v>
      </c>
      <c r="C746">
        <v>3</v>
      </c>
      <c r="D746">
        <v>11</v>
      </c>
      <c r="E746">
        <v>2017</v>
      </c>
      <c r="F746">
        <v>0</v>
      </c>
      <c r="G746">
        <f>WEEKDAY(Table3__5[[#This Row],[D.O.A]])</f>
        <v>7</v>
      </c>
      <c r="H746">
        <f>ROUNDUP(MONTH(Table3__5[[#This Row],[D.O.A]])/3,0)</f>
        <v>4</v>
      </c>
    </row>
    <row r="747" spans="1:8" x14ac:dyDescent="0.45">
      <c r="A747" s="1">
        <v>43050</v>
      </c>
      <c r="B747" s="1">
        <v>43051</v>
      </c>
      <c r="C747">
        <v>1</v>
      </c>
      <c r="D747">
        <v>11</v>
      </c>
      <c r="E747">
        <v>2017</v>
      </c>
      <c r="F747">
        <v>0</v>
      </c>
      <c r="G747">
        <f>WEEKDAY(Table3__5[[#This Row],[D.O.A]])</f>
        <v>7</v>
      </c>
      <c r="H747">
        <f>ROUNDUP(MONTH(Table3__5[[#This Row],[D.O.A]])/3,0)</f>
        <v>4</v>
      </c>
    </row>
    <row r="748" spans="1:8" x14ac:dyDescent="0.45">
      <c r="A748" s="1">
        <v>43050</v>
      </c>
      <c r="B748" s="1">
        <v>43051</v>
      </c>
      <c r="C748">
        <v>1</v>
      </c>
      <c r="D748">
        <v>11</v>
      </c>
      <c r="E748">
        <v>2017</v>
      </c>
      <c r="F748">
        <v>0</v>
      </c>
      <c r="G748">
        <f>WEEKDAY(Table3__5[[#This Row],[D.O.A]])</f>
        <v>7</v>
      </c>
      <c r="H748">
        <f>ROUNDUP(MONTH(Table3__5[[#This Row],[D.O.A]])/3,0)</f>
        <v>4</v>
      </c>
    </row>
    <row r="749" spans="1:8" x14ac:dyDescent="0.45">
      <c r="A749" s="1">
        <v>43051</v>
      </c>
      <c r="B749" s="1">
        <v>43060</v>
      </c>
      <c r="C749">
        <v>9</v>
      </c>
      <c r="D749">
        <v>11</v>
      </c>
      <c r="E749">
        <v>2017</v>
      </c>
      <c r="F749">
        <v>0</v>
      </c>
      <c r="G749">
        <f>WEEKDAY(Table3__5[[#This Row],[D.O.A]])</f>
        <v>1</v>
      </c>
      <c r="H749">
        <f>ROUNDUP(MONTH(Table3__5[[#This Row],[D.O.A]])/3,0)</f>
        <v>4</v>
      </c>
    </row>
    <row r="750" spans="1:8" x14ac:dyDescent="0.45">
      <c r="A750" s="1">
        <v>43051</v>
      </c>
      <c r="B750" s="1">
        <v>43052</v>
      </c>
      <c r="C750">
        <v>1</v>
      </c>
      <c r="D750">
        <v>11</v>
      </c>
      <c r="E750">
        <v>2017</v>
      </c>
      <c r="F750">
        <v>0</v>
      </c>
      <c r="G750">
        <f>WEEKDAY(Table3__5[[#This Row],[D.O.A]])</f>
        <v>1</v>
      </c>
      <c r="H750">
        <f>ROUNDUP(MONTH(Table3__5[[#This Row],[D.O.A]])/3,0)</f>
        <v>4</v>
      </c>
    </row>
    <row r="751" spans="1:8" x14ac:dyDescent="0.45">
      <c r="A751" s="1">
        <v>43051</v>
      </c>
      <c r="B751" s="1">
        <v>43054</v>
      </c>
      <c r="C751">
        <v>3</v>
      </c>
      <c r="D751">
        <v>11</v>
      </c>
      <c r="E751">
        <v>2017</v>
      </c>
      <c r="F751">
        <v>0</v>
      </c>
      <c r="G751">
        <f>WEEKDAY(Table3__5[[#This Row],[D.O.A]])</f>
        <v>1</v>
      </c>
      <c r="H751">
        <f>ROUNDUP(MONTH(Table3__5[[#This Row],[D.O.A]])/3,0)</f>
        <v>4</v>
      </c>
    </row>
    <row r="752" spans="1:8" x14ac:dyDescent="0.45">
      <c r="A752" s="1">
        <v>43051</v>
      </c>
      <c r="B752" s="1">
        <v>43063</v>
      </c>
      <c r="C752">
        <v>12</v>
      </c>
      <c r="D752">
        <v>11</v>
      </c>
      <c r="E752">
        <v>2017</v>
      </c>
      <c r="F752">
        <v>0</v>
      </c>
      <c r="G752">
        <f>WEEKDAY(Table3__5[[#This Row],[D.O.A]])</f>
        <v>1</v>
      </c>
      <c r="H752">
        <f>ROUNDUP(MONTH(Table3__5[[#This Row],[D.O.A]])/3,0)</f>
        <v>4</v>
      </c>
    </row>
    <row r="753" spans="1:8" x14ac:dyDescent="0.45">
      <c r="A753" s="1">
        <v>43051</v>
      </c>
      <c r="B753" s="1">
        <v>43061</v>
      </c>
      <c r="C753">
        <v>10</v>
      </c>
      <c r="D753">
        <v>11</v>
      </c>
      <c r="E753">
        <v>2017</v>
      </c>
      <c r="F753">
        <v>0</v>
      </c>
      <c r="G753">
        <f>WEEKDAY(Table3__5[[#This Row],[D.O.A]])</f>
        <v>1</v>
      </c>
      <c r="H753">
        <f>ROUNDUP(MONTH(Table3__5[[#This Row],[D.O.A]])/3,0)</f>
        <v>4</v>
      </c>
    </row>
    <row r="754" spans="1:8" x14ac:dyDescent="0.45">
      <c r="A754" s="1">
        <v>43051</v>
      </c>
      <c r="B754" s="1">
        <v>43056</v>
      </c>
      <c r="C754">
        <v>5</v>
      </c>
      <c r="D754">
        <v>11</v>
      </c>
      <c r="E754">
        <v>2017</v>
      </c>
      <c r="F754">
        <v>0</v>
      </c>
      <c r="G754">
        <f>WEEKDAY(Table3__5[[#This Row],[D.O.A]])</f>
        <v>1</v>
      </c>
      <c r="H754">
        <f>ROUNDUP(MONTH(Table3__5[[#This Row],[D.O.A]])/3,0)</f>
        <v>4</v>
      </c>
    </row>
    <row r="755" spans="1:8" x14ac:dyDescent="0.45">
      <c r="A755" s="1">
        <v>43051</v>
      </c>
      <c r="B755" s="1">
        <v>43055</v>
      </c>
      <c r="C755">
        <v>4</v>
      </c>
      <c r="D755">
        <v>11</v>
      </c>
      <c r="E755">
        <v>2017</v>
      </c>
      <c r="F755">
        <v>0</v>
      </c>
      <c r="G755">
        <f>WEEKDAY(Table3__5[[#This Row],[D.O.A]])</f>
        <v>1</v>
      </c>
      <c r="H755">
        <f>ROUNDUP(MONTH(Table3__5[[#This Row],[D.O.A]])/3,0)</f>
        <v>4</v>
      </c>
    </row>
    <row r="756" spans="1:8" x14ac:dyDescent="0.45">
      <c r="A756" s="1">
        <v>43051</v>
      </c>
      <c r="B756" s="1">
        <v>43062</v>
      </c>
      <c r="C756">
        <v>11</v>
      </c>
      <c r="D756">
        <v>11</v>
      </c>
      <c r="E756">
        <v>2017</v>
      </c>
      <c r="F756">
        <v>0</v>
      </c>
      <c r="G756">
        <f>WEEKDAY(Table3__5[[#This Row],[D.O.A]])</f>
        <v>1</v>
      </c>
      <c r="H756">
        <f>ROUNDUP(MONTH(Table3__5[[#This Row],[D.O.A]])/3,0)</f>
        <v>4</v>
      </c>
    </row>
    <row r="757" spans="1:8" x14ac:dyDescent="0.45">
      <c r="A757" s="1">
        <v>43052</v>
      </c>
      <c r="B757" s="1">
        <v>43059</v>
      </c>
      <c r="C757">
        <v>7</v>
      </c>
      <c r="D757">
        <v>11</v>
      </c>
      <c r="E757">
        <v>2017</v>
      </c>
      <c r="F757">
        <v>0</v>
      </c>
      <c r="G757">
        <f>WEEKDAY(Table3__5[[#This Row],[D.O.A]])</f>
        <v>2</v>
      </c>
      <c r="H757">
        <f>ROUNDUP(MONTH(Table3__5[[#This Row],[D.O.A]])/3,0)</f>
        <v>4</v>
      </c>
    </row>
    <row r="758" spans="1:8" x14ac:dyDescent="0.45">
      <c r="A758" s="1">
        <v>43052</v>
      </c>
      <c r="B758" s="1">
        <v>43053</v>
      </c>
      <c r="C758">
        <v>1</v>
      </c>
      <c r="D758">
        <v>11</v>
      </c>
      <c r="E758">
        <v>2017</v>
      </c>
      <c r="F758">
        <v>0</v>
      </c>
      <c r="G758">
        <f>WEEKDAY(Table3__5[[#This Row],[D.O.A]])</f>
        <v>2</v>
      </c>
      <c r="H758">
        <f>ROUNDUP(MONTH(Table3__5[[#This Row],[D.O.A]])/3,0)</f>
        <v>4</v>
      </c>
    </row>
    <row r="759" spans="1:8" x14ac:dyDescent="0.45">
      <c r="A759" s="1">
        <v>43053</v>
      </c>
      <c r="B759" s="1">
        <v>43054</v>
      </c>
      <c r="C759">
        <v>1</v>
      </c>
      <c r="D759">
        <v>11</v>
      </c>
      <c r="E759">
        <v>2017</v>
      </c>
      <c r="F759">
        <v>0</v>
      </c>
      <c r="G759">
        <f>WEEKDAY(Table3__5[[#This Row],[D.O.A]])</f>
        <v>3</v>
      </c>
      <c r="H759">
        <f>ROUNDUP(MONTH(Table3__5[[#This Row],[D.O.A]])/3,0)</f>
        <v>4</v>
      </c>
    </row>
    <row r="760" spans="1:8" x14ac:dyDescent="0.45">
      <c r="A760" s="1">
        <v>43053</v>
      </c>
      <c r="B760" s="1">
        <v>43058</v>
      </c>
      <c r="C760">
        <v>5</v>
      </c>
      <c r="D760">
        <v>11</v>
      </c>
      <c r="E760">
        <v>2017</v>
      </c>
      <c r="F760">
        <v>0</v>
      </c>
      <c r="G760">
        <f>WEEKDAY(Table3__5[[#This Row],[D.O.A]])</f>
        <v>3</v>
      </c>
      <c r="H760">
        <f>ROUNDUP(MONTH(Table3__5[[#This Row],[D.O.A]])/3,0)</f>
        <v>4</v>
      </c>
    </row>
    <row r="761" spans="1:8" x14ac:dyDescent="0.45">
      <c r="A761" s="1">
        <v>43053</v>
      </c>
      <c r="B761" s="1">
        <v>43066</v>
      </c>
      <c r="C761">
        <v>13</v>
      </c>
      <c r="D761">
        <v>11</v>
      </c>
      <c r="E761">
        <v>2017</v>
      </c>
      <c r="F761">
        <v>0</v>
      </c>
      <c r="G761">
        <f>WEEKDAY(Table3__5[[#This Row],[D.O.A]])</f>
        <v>3</v>
      </c>
      <c r="H761">
        <f>ROUNDUP(MONTH(Table3__5[[#This Row],[D.O.A]])/3,0)</f>
        <v>4</v>
      </c>
    </row>
    <row r="762" spans="1:8" x14ac:dyDescent="0.45">
      <c r="A762" s="1">
        <v>43054</v>
      </c>
      <c r="B762" s="1">
        <v>43059</v>
      </c>
      <c r="C762">
        <v>5</v>
      </c>
      <c r="D762">
        <v>11</v>
      </c>
      <c r="E762">
        <v>2017</v>
      </c>
      <c r="F762">
        <v>0</v>
      </c>
      <c r="G762">
        <f>WEEKDAY(Table3__5[[#This Row],[D.O.A]])</f>
        <v>4</v>
      </c>
      <c r="H762">
        <f>ROUNDUP(MONTH(Table3__5[[#This Row],[D.O.A]])/3,0)</f>
        <v>4</v>
      </c>
    </row>
    <row r="763" spans="1:8" x14ac:dyDescent="0.45">
      <c r="A763" s="1">
        <v>43054</v>
      </c>
      <c r="B763" s="1">
        <v>43062</v>
      </c>
      <c r="C763">
        <v>8</v>
      </c>
      <c r="D763">
        <v>11</v>
      </c>
      <c r="E763">
        <v>2017</v>
      </c>
      <c r="F763">
        <v>0</v>
      </c>
      <c r="G763">
        <f>WEEKDAY(Table3__5[[#This Row],[D.O.A]])</f>
        <v>4</v>
      </c>
      <c r="H763">
        <f>ROUNDUP(MONTH(Table3__5[[#This Row],[D.O.A]])/3,0)</f>
        <v>4</v>
      </c>
    </row>
    <row r="764" spans="1:8" x14ac:dyDescent="0.45">
      <c r="A764" s="1">
        <v>43054</v>
      </c>
      <c r="B764" s="1">
        <v>43058</v>
      </c>
      <c r="C764">
        <v>4</v>
      </c>
      <c r="D764">
        <v>11</v>
      </c>
      <c r="E764">
        <v>2017</v>
      </c>
      <c r="F764">
        <v>0</v>
      </c>
      <c r="G764">
        <f>WEEKDAY(Table3__5[[#This Row],[D.O.A]])</f>
        <v>4</v>
      </c>
      <c r="H764">
        <f>ROUNDUP(MONTH(Table3__5[[#This Row],[D.O.A]])/3,0)</f>
        <v>4</v>
      </c>
    </row>
    <row r="765" spans="1:8" x14ac:dyDescent="0.45">
      <c r="A765" s="1">
        <v>43055</v>
      </c>
      <c r="B765" s="1">
        <v>43057</v>
      </c>
      <c r="C765">
        <v>2</v>
      </c>
      <c r="D765">
        <v>11</v>
      </c>
      <c r="E765">
        <v>2017</v>
      </c>
      <c r="F765">
        <v>0</v>
      </c>
      <c r="G765">
        <f>WEEKDAY(Table3__5[[#This Row],[D.O.A]])</f>
        <v>5</v>
      </c>
      <c r="H765">
        <f>ROUNDUP(MONTH(Table3__5[[#This Row],[D.O.A]])/3,0)</f>
        <v>4</v>
      </c>
    </row>
    <row r="766" spans="1:8" x14ac:dyDescent="0.45">
      <c r="A766" s="1">
        <v>43055</v>
      </c>
      <c r="B766" s="1">
        <v>43058</v>
      </c>
      <c r="C766">
        <v>3</v>
      </c>
      <c r="D766">
        <v>11</v>
      </c>
      <c r="E766">
        <v>2017</v>
      </c>
      <c r="F766">
        <v>0</v>
      </c>
      <c r="G766">
        <f>WEEKDAY(Table3__5[[#This Row],[D.O.A]])</f>
        <v>5</v>
      </c>
      <c r="H766">
        <f>ROUNDUP(MONTH(Table3__5[[#This Row],[D.O.A]])/3,0)</f>
        <v>4</v>
      </c>
    </row>
    <row r="767" spans="1:8" x14ac:dyDescent="0.45">
      <c r="A767" s="1">
        <v>43055</v>
      </c>
      <c r="B767" s="1">
        <v>43057</v>
      </c>
      <c r="C767">
        <v>2</v>
      </c>
      <c r="D767">
        <v>11</v>
      </c>
      <c r="E767">
        <v>2017</v>
      </c>
      <c r="F767">
        <v>0</v>
      </c>
      <c r="G767">
        <f>WEEKDAY(Table3__5[[#This Row],[D.O.A]])</f>
        <v>5</v>
      </c>
      <c r="H767">
        <f>ROUNDUP(MONTH(Table3__5[[#This Row],[D.O.A]])/3,0)</f>
        <v>4</v>
      </c>
    </row>
    <row r="768" spans="1:8" x14ac:dyDescent="0.45">
      <c r="A768" s="1">
        <v>43055</v>
      </c>
      <c r="B768" s="1">
        <v>43083</v>
      </c>
      <c r="C768">
        <v>28</v>
      </c>
      <c r="D768">
        <v>11</v>
      </c>
      <c r="E768">
        <v>2017</v>
      </c>
      <c r="F768">
        <v>0</v>
      </c>
      <c r="G768">
        <f>WEEKDAY(Table3__5[[#This Row],[D.O.A]])</f>
        <v>5</v>
      </c>
      <c r="H768">
        <f>ROUNDUP(MONTH(Table3__5[[#This Row],[D.O.A]])/3,0)</f>
        <v>4</v>
      </c>
    </row>
    <row r="769" spans="1:8" x14ac:dyDescent="0.45">
      <c r="A769" s="1">
        <v>43055</v>
      </c>
      <c r="B769" s="1">
        <v>43071</v>
      </c>
      <c r="C769">
        <v>16</v>
      </c>
      <c r="D769">
        <v>11</v>
      </c>
      <c r="E769">
        <v>2017</v>
      </c>
      <c r="F769">
        <v>0</v>
      </c>
      <c r="G769">
        <f>WEEKDAY(Table3__5[[#This Row],[D.O.A]])</f>
        <v>5</v>
      </c>
      <c r="H769">
        <f>ROUNDUP(MONTH(Table3__5[[#This Row],[D.O.A]])/3,0)</f>
        <v>4</v>
      </c>
    </row>
    <row r="770" spans="1:8" x14ac:dyDescent="0.45">
      <c r="A770" s="1">
        <v>43055</v>
      </c>
      <c r="B770" s="1">
        <v>43064</v>
      </c>
      <c r="C770">
        <v>9</v>
      </c>
      <c r="D770">
        <v>11</v>
      </c>
      <c r="E770">
        <v>2017</v>
      </c>
      <c r="F770">
        <v>0</v>
      </c>
      <c r="G770">
        <f>WEEKDAY(Table3__5[[#This Row],[D.O.A]])</f>
        <v>5</v>
      </c>
      <c r="H770">
        <f>ROUNDUP(MONTH(Table3__5[[#This Row],[D.O.A]])/3,0)</f>
        <v>4</v>
      </c>
    </row>
    <row r="771" spans="1:8" x14ac:dyDescent="0.45">
      <c r="A771" s="1">
        <v>43055</v>
      </c>
      <c r="B771" s="1">
        <v>43060</v>
      </c>
      <c r="C771">
        <v>5</v>
      </c>
      <c r="D771">
        <v>11</v>
      </c>
      <c r="E771">
        <v>2017</v>
      </c>
      <c r="F771">
        <v>0</v>
      </c>
      <c r="G771">
        <f>WEEKDAY(Table3__5[[#This Row],[D.O.A]])</f>
        <v>5</v>
      </c>
      <c r="H771">
        <f>ROUNDUP(MONTH(Table3__5[[#This Row],[D.O.A]])/3,0)</f>
        <v>4</v>
      </c>
    </row>
    <row r="772" spans="1:8" x14ac:dyDescent="0.45">
      <c r="A772" s="1">
        <v>43056</v>
      </c>
      <c r="B772" s="1">
        <v>43060</v>
      </c>
      <c r="C772">
        <v>4</v>
      </c>
      <c r="D772">
        <v>11</v>
      </c>
      <c r="E772">
        <v>2017</v>
      </c>
      <c r="F772">
        <v>0</v>
      </c>
      <c r="G772">
        <f>WEEKDAY(Table3__5[[#This Row],[D.O.A]])</f>
        <v>6</v>
      </c>
      <c r="H772">
        <f>ROUNDUP(MONTH(Table3__5[[#This Row],[D.O.A]])/3,0)</f>
        <v>4</v>
      </c>
    </row>
    <row r="773" spans="1:8" x14ac:dyDescent="0.45">
      <c r="A773" s="1">
        <v>43056</v>
      </c>
      <c r="B773" s="1">
        <v>43066</v>
      </c>
      <c r="C773">
        <v>10</v>
      </c>
      <c r="D773">
        <v>11</v>
      </c>
      <c r="E773">
        <v>2017</v>
      </c>
      <c r="F773">
        <v>0</v>
      </c>
      <c r="G773">
        <f>WEEKDAY(Table3__5[[#This Row],[D.O.A]])</f>
        <v>6</v>
      </c>
      <c r="H773">
        <f>ROUNDUP(MONTH(Table3__5[[#This Row],[D.O.A]])/3,0)</f>
        <v>4</v>
      </c>
    </row>
    <row r="774" spans="1:8" x14ac:dyDescent="0.45">
      <c r="A774" s="1">
        <v>43057</v>
      </c>
      <c r="B774" s="1">
        <v>43062</v>
      </c>
      <c r="C774">
        <v>5</v>
      </c>
      <c r="D774">
        <v>11</v>
      </c>
      <c r="E774">
        <v>2017</v>
      </c>
      <c r="F774">
        <v>0</v>
      </c>
      <c r="G774">
        <f>WEEKDAY(Table3__5[[#This Row],[D.O.A]])</f>
        <v>7</v>
      </c>
      <c r="H774">
        <f>ROUNDUP(MONTH(Table3__5[[#This Row],[D.O.A]])/3,0)</f>
        <v>4</v>
      </c>
    </row>
    <row r="775" spans="1:8" x14ac:dyDescent="0.45">
      <c r="A775" s="1">
        <v>43057</v>
      </c>
      <c r="B775" s="1">
        <v>43071</v>
      </c>
      <c r="C775">
        <v>14</v>
      </c>
      <c r="D775">
        <v>11</v>
      </c>
      <c r="E775">
        <v>2017</v>
      </c>
      <c r="F775">
        <v>0</v>
      </c>
      <c r="G775">
        <f>WEEKDAY(Table3__5[[#This Row],[D.O.A]])</f>
        <v>7</v>
      </c>
      <c r="H775">
        <f>ROUNDUP(MONTH(Table3__5[[#This Row],[D.O.A]])/3,0)</f>
        <v>4</v>
      </c>
    </row>
    <row r="776" spans="1:8" x14ac:dyDescent="0.45">
      <c r="A776" s="1">
        <v>43057</v>
      </c>
      <c r="B776" s="1">
        <v>43064</v>
      </c>
      <c r="C776">
        <v>7</v>
      </c>
      <c r="D776">
        <v>11</v>
      </c>
      <c r="E776">
        <v>2017</v>
      </c>
      <c r="F776">
        <v>0</v>
      </c>
      <c r="G776">
        <f>WEEKDAY(Table3__5[[#This Row],[D.O.A]])</f>
        <v>7</v>
      </c>
      <c r="H776">
        <f>ROUNDUP(MONTH(Table3__5[[#This Row],[D.O.A]])/3,0)</f>
        <v>4</v>
      </c>
    </row>
    <row r="777" spans="1:8" x14ac:dyDescent="0.45">
      <c r="A777" s="1">
        <v>43057</v>
      </c>
      <c r="B777" s="1">
        <v>43063</v>
      </c>
      <c r="C777">
        <v>6</v>
      </c>
      <c r="D777">
        <v>11</v>
      </c>
      <c r="E777">
        <v>2017</v>
      </c>
      <c r="F777">
        <v>0</v>
      </c>
      <c r="G777">
        <f>WEEKDAY(Table3__5[[#This Row],[D.O.A]])</f>
        <v>7</v>
      </c>
      <c r="H777">
        <f>ROUNDUP(MONTH(Table3__5[[#This Row],[D.O.A]])/3,0)</f>
        <v>4</v>
      </c>
    </row>
    <row r="778" spans="1:8" x14ac:dyDescent="0.45">
      <c r="A778" s="1">
        <v>43058</v>
      </c>
      <c r="B778" s="1">
        <v>43063</v>
      </c>
      <c r="C778">
        <v>5</v>
      </c>
      <c r="D778">
        <v>11</v>
      </c>
      <c r="E778">
        <v>2017</v>
      </c>
      <c r="F778">
        <v>0</v>
      </c>
      <c r="G778">
        <f>WEEKDAY(Table3__5[[#This Row],[D.O.A]])</f>
        <v>1</v>
      </c>
      <c r="H778">
        <f>ROUNDUP(MONTH(Table3__5[[#This Row],[D.O.A]])/3,0)</f>
        <v>4</v>
      </c>
    </row>
    <row r="779" spans="1:8" x14ac:dyDescent="0.45">
      <c r="A779" s="1">
        <v>43059</v>
      </c>
      <c r="B779" s="1">
        <v>43065</v>
      </c>
      <c r="C779">
        <v>6</v>
      </c>
      <c r="D779">
        <v>11</v>
      </c>
      <c r="E779">
        <v>2017</v>
      </c>
      <c r="F779">
        <v>0</v>
      </c>
      <c r="G779">
        <f>WEEKDAY(Table3__5[[#This Row],[D.O.A]])</f>
        <v>2</v>
      </c>
      <c r="H779">
        <f>ROUNDUP(MONTH(Table3__5[[#This Row],[D.O.A]])/3,0)</f>
        <v>4</v>
      </c>
    </row>
    <row r="780" spans="1:8" x14ac:dyDescent="0.45">
      <c r="A780" s="1">
        <v>43059</v>
      </c>
      <c r="B780" s="1">
        <v>43064</v>
      </c>
      <c r="C780">
        <v>5</v>
      </c>
      <c r="D780">
        <v>11</v>
      </c>
      <c r="E780">
        <v>2017</v>
      </c>
      <c r="F780">
        <v>0</v>
      </c>
      <c r="G780">
        <f>WEEKDAY(Table3__5[[#This Row],[D.O.A]])</f>
        <v>2</v>
      </c>
      <c r="H780">
        <f>ROUNDUP(MONTH(Table3__5[[#This Row],[D.O.A]])/3,0)</f>
        <v>4</v>
      </c>
    </row>
    <row r="781" spans="1:8" x14ac:dyDescent="0.45">
      <c r="A781" s="1">
        <v>43059</v>
      </c>
      <c r="B781" s="1">
        <v>43059</v>
      </c>
      <c r="C781">
        <v>0</v>
      </c>
      <c r="D781">
        <v>11</v>
      </c>
      <c r="E781">
        <v>2017</v>
      </c>
      <c r="F781">
        <v>0</v>
      </c>
      <c r="G781">
        <f>WEEKDAY(Table3__5[[#This Row],[D.O.A]])</f>
        <v>2</v>
      </c>
      <c r="H781">
        <f>ROUNDUP(MONTH(Table3__5[[#This Row],[D.O.A]])/3,0)</f>
        <v>4</v>
      </c>
    </row>
    <row r="782" spans="1:8" x14ac:dyDescent="0.45">
      <c r="A782" s="1">
        <v>43061</v>
      </c>
      <c r="B782" s="1">
        <v>43064</v>
      </c>
      <c r="C782">
        <v>3</v>
      </c>
      <c r="D782">
        <v>11</v>
      </c>
      <c r="E782">
        <v>2017</v>
      </c>
      <c r="F782">
        <v>0</v>
      </c>
      <c r="G782">
        <f>WEEKDAY(Table3__5[[#This Row],[D.O.A]])</f>
        <v>4</v>
      </c>
      <c r="H782">
        <f>ROUNDUP(MONTH(Table3__5[[#This Row],[D.O.A]])/3,0)</f>
        <v>4</v>
      </c>
    </row>
    <row r="783" spans="1:8" x14ac:dyDescent="0.45">
      <c r="A783" s="1">
        <v>43061</v>
      </c>
      <c r="B783" s="1">
        <v>43101</v>
      </c>
      <c r="C783">
        <v>40</v>
      </c>
      <c r="D783">
        <v>11</v>
      </c>
      <c r="E783">
        <v>2017</v>
      </c>
      <c r="F783">
        <v>0</v>
      </c>
      <c r="G783">
        <f>WEEKDAY(Table3__5[[#This Row],[D.O.A]])</f>
        <v>4</v>
      </c>
      <c r="H783">
        <f>ROUNDUP(MONTH(Table3__5[[#This Row],[D.O.A]])/3,0)</f>
        <v>4</v>
      </c>
    </row>
    <row r="784" spans="1:8" x14ac:dyDescent="0.45">
      <c r="A784" s="1">
        <v>43061</v>
      </c>
      <c r="B784" s="1">
        <v>43066</v>
      </c>
      <c r="C784">
        <v>5</v>
      </c>
      <c r="D784">
        <v>11</v>
      </c>
      <c r="E784">
        <v>2017</v>
      </c>
      <c r="F784">
        <v>0</v>
      </c>
      <c r="G784">
        <f>WEEKDAY(Table3__5[[#This Row],[D.O.A]])</f>
        <v>4</v>
      </c>
      <c r="H784">
        <f>ROUNDUP(MONTH(Table3__5[[#This Row],[D.O.A]])/3,0)</f>
        <v>4</v>
      </c>
    </row>
    <row r="785" spans="1:8" x14ac:dyDescent="0.45">
      <c r="A785" s="1">
        <v>43061</v>
      </c>
      <c r="B785" s="1">
        <v>43072</v>
      </c>
      <c r="C785">
        <v>11</v>
      </c>
      <c r="D785">
        <v>11</v>
      </c>
      <c r="E785">
        <v>2017</v>
      </c>
      <c r="F785">
        <v>0</v>
      </c>
      <c r="G785">
        <f>WEEKDAY(Table3__5[[#This Row],[D.O.A]])</f>
        <v>4</v>
      </c>
      <c r="H785">
        <f>ROUNDUP(MONTH(Table3__5[[#This Row],[D.O.A]])/3,0)</f>
        <v>4</v>
      </c>
    </row>
    <row r="786" spans="1:8" x14ac:dyDescent="0.45">
      <c r="A786" s="1">
        <v>43061</v>
      </c>
      <c r="B786" s="1">
        <v>43064</v>
      </c>
      <c r="C786">
        <v>3</v>
      </c>
      <c r="D786">
        <v>11</v>
      </c>
      <c r="E786">
        <v>2017</v>
      </c>
      <c r="F786">
        <v>0</v>
      </c>
      <c r="G786">
        <f>WEEKDAY(Table3__5[[#This Row],[D.O.A]])</f>
        <v>4</v>
      </c>
      <c r="H786">
        <f>ROUNDUP(MONTH(Table3__5[[#This Row],[D.O.A]])/3,0)</f>
        <v>4</v>
      </c>
    </row>
    <row r="787" spans="1:8" x14ac:dyDescent="0.45">
      <c r="A787" s="1">
        <v>43062</v>
      </c>
      <c r="B787" s="1">
        <v>43084</v>
      </c>
      <c r="C787">
        <v>22</v>
      </c>
      <c r="D787">
        <v>11</v>
      </c>
      <c r="E787">
        <v>2017</v>
      </c>
      <c r="F787">
        <v>0</v>
      </c>
      <c r="G787">
        <f>WEEKDAY(Table3__5[[#This Row],[D.O.A]])</f>
        <v>5</v>
      </c>
      <c r="H787">
        <f>ROUNDUP(MONTH(Table3__5[[#This Row],[D.O.A]])/3,0)</f>
        <v>4</v>
      </c>
    </row>
    <row r="788" spans="1:8" x14ac:dyDescent="0.45">
      <c r="A788" s="1">
        <v>43062</v>
      </c>
      <c r="B788" s="1">
        <v>43064</v>
      </c>
      <c r="C788">
        <v>2</v>
      </c>
      <c r="D788">
        <v>11</v>
      </c>
      <c r="E788">
        <v>2017</v>
      </c>
      <c r="F788">
        <v>0</v>
      </c>
      <c r="G788">
        <f>WEEKDAY(Table3__5[[#This Row],[D.O.A]])</f>
        <v>5</v>
      </c>
      <c r="H788">
        <f>ROUNDUP(MONTH(Table3__5[[#This Row],[D.O.A]])/3,0)</f>
        <v>4</v>
      </c>
    </row>
    <row r="789" spans="1:8" x14ac:dyDescent="0.45">
      <c r="A789" s="1">
        <v>43062</v>
      </c>
      <c r="B789" s="1">
        <v>43066</v>
      </c>
      <c r="C789">
        <v>4</v>
      </c>
      <c r="D789">
        <v>11</v>
      </c>
      <c r="E789">
        <v>2017</v>
      </c>
      <c r="F789">
        <v>0</v>
      </c>
      <c r="G789">
        <f>WEEKDAY(Table3__5[[#This Row],[D.O.A]])</f>
        <v>5</v>
      </c>
      <c r="H789">
        <f>ROUNDUP(MONTH(Table3__5[[#This Row],[D.O.A]])/3,0)</f>
        <v>4</v>
      </c>
    </row>
    <row r="790" spans="1:8" x14ac:dyDescent="0.45">
      <c r="A790" s="1">
        <v>43062</v>
      </c>
      <c r="B790" s="1">
        <v>43062</v>
      </c>
      <c r="C790">
        <v>0</v>
      </c>
      <c r="D790">
        <v>11</v>
      </c>
      <c r="E790">
        <v>2017</v>
      </c>
      <c r="F790">
        <v>0</v>
      </c>
      <c r="G790">
        <f>WEEKDAY(Table3__5[[#This Row],[D.O.A]])</f>
        <v>5</v>
      </c>
      <c r="H790">
        <f>ROUNDUP(MONTH(Table3__5[[#This Row],[D.O.A]])/3,0)</f>
        <v>4</v>
      </c>
    </row>
    <row r="791" spans="1:8" x14ac:dyDescent="0.45">
      <c r="A791" s="1">
        <v>43062</v>
      </c>
      <c r="B791" s="1">
        <v>43066</v>
      </c>
      <c r="C791">
        <v>4</v>
      </c>
      <c r="D791">
        <v>11</v>
      </c>
      <c r="E791">
        <v>2017</v>
      </c>
      <c r="F791">
        <v>0</v>
      </c>
      <c r="G791">
        <f>WEEKDAY(Table3__5[[#This Row],[D.O.A]])</f>
        <v>5</v>
      </c>
      <c r="H791">
        <f>ROUNDUP(MONTH(Table3__5[[#This Row],[D.O.A]])/3,0)</f>
        <v>4</v>
      </c>
    </row>
    <row r="792" spans="1:8" x14ac:dyDescent="0.45">
      <c r="A792" s="1">
        <v>43063</v>
      </c>
      <c r="B792" s="1">
        <v>43071</v>
      </c>
      <c r="C792">
        <v>8</v>
      </c>
      <c r="D792">
        <v>11</v>
      </c>
      <c r="E792">
        <v>2017</v>
      </c>
      <c r="F792">
        <v>0</v>
      </c>
      <c r="G792">
        <f>WEEKDAY(Table3__5[[#This Row],[D.O.A]])</f>
        <v>6</v>
      </c>
      <c r="H792">
        <f>ROUNDUP(MONTH(Table3__5[[#This Row],[D.O.A]])/3,0)</f>
        <v>4</v>
      </c>
    </row>
    <row r="793" spans="1:8" x14ac:dyDescent="0.45">
      <c r="A793" s="1">
        <v>43063</v>
      </c>
      <c r="B793" s="1">
        <v>43071</v>
      </c>
      <c r="C793">
        <v>8</v>
      </c>
      <c r="D793">
        <v>11</v>
      </c>
      <c r="E793">
        <v>2017</v>
      </c>
      <c r="F793">
        <v>0</v>
      </c>
      <c r="G793">
        <f>WEEKDAY(Table3__5[[#This Row],[D.O.A]])</f>
        <v>6</v>
      </c>
      <c r="H793">
        <f>ROUNDUP(MONTH(Table3__5[[#This Row],[D.O.A]])/3,0)</f>
        <v>4</v>
      </c>
    </row>
    <row r="794" spans="1:8" x14ac:dyDescent="0.45">
      <c r="A794" s="1">
        <v>43063</v>
      </c>
      <c r="B794" s="1">
        <v>43073</v>
      </c>
      <c r="C794">
        <v>10</v>
      </c>
      <c r="D794">
        <v>11</v>
      </c>
      <c r="E794">
        <v>2017</v>
      </c>
      <c r="F794">
        <v>0</v>
      </c>
      <c r="G794">
        <f>WEEKDAY(Table3__5[[#This Row],[D.O.A]])</f>
        <v>6</v>
      </c>
      <c r="H794">
        <f>ROUNDUP(MONTH(Table3__5[[#This Row],[D.O.A]])/3,0)</f>
        <v>4</v>
      </c>
    </row>
    <row r="795" spans="1:8" x14ac:dyDescent="0.45">
      <c r="A795" s="1">
        <v>43063</v>
      </c>
      <c r="B795" s="1">
        <v>43066</v>
      </c>
      <c r="C795">
        <v>3</v>
      </c>
      <c r="D795">
        <v>11</v>
      </c>
      <c r="E795">
        <v>2017</v>
      </c>
      <c r="F795">
        <v>0</v>
      </c>
      <c r="G795">
        <f>WEEKDAY(Table3__5[[#This Row],[D.O.A]])</f>
        <v>6</v>
      </c>
      <c r="H795">
        <f>ROUNDUP(MONTH(Table3__5[[#This Row],[D.O.A]])/3,0)</f>
        <v>4</v>
      </c>
    </row>
    <row r="796" spans="1:8" x14ac:dyDescent="0.45">
      <c r="A796" s="1">
        <v>43063</v>
      </c>
      <c r="B796" s="1">
        <v>43065</v>
      </c>
      <c r="C796">
        <v>2</v>
      </c>
      <c r="D796">
        <v>11</v>
      </c>
      <c r="E796">
        <v>2017</v>
      </c>
      <c r="F796">
        <v>0</v>
      </c>
      <c r="G796">
        <f>WEEKDAY(Table3__5[[#This Row],[D.O.A]])</f>
        <v>6</v>
      </c>
      <c r="H796">
        <f>ROUNDUP(MONTH(Table3__5[[#This Row],[D.O.A]])/3,0)</f>
        <v>4</v>
      </c>
    </row>
    <row r="797" spans="1:8" x14ac:dyDescent="0.45">
      <c r="A797" s="1">
        <v>43063</v>
      </c>
      <c r="B797" s="1">
        <v>43067</v>
      </c>
      <c r="C797">
        <v>4</v>
      </c>
      <c r="D797">
        <v>11</v>
      </c>
      <c r="E797">
        <v>2017</v>
      </c>
      <c r="F797">
        <v>0</v>
      </c>
      <c r="G797">
        <f>WEEKDAY(Table3__5[[#This Row],[D.O.A]])</f>
        <v>6</v>
      </c>
      <c r="H797">
        <f>ROUNDUP(MONTH(Table3__5[[#This Row],[D.O.A]])/3,0)</f>
        <v>4</v>
      </c>
    </row>
    <row r="798" spans="1:8" x14ac:dyDescent="0.45">
      <c r="A798" s="1">
        <v>43064</v>
      </c>
      <c r="B798" s="1">
        <v>43073</v>
      </c>
      <c r="C798">
        <v>9</v>
      </c>
      <c r="D798">
        <v>11</v>
      </c>
      <c r="E798">
        <v>2017</v>
      </c>
      <c r="F798">
        <v>0</v>
      </c>
      <c r="G798">
        <f>WEEKDAY(Table3__5[[#This Row],[D.O.A]])</f>
        <v>7</v>
      </c>
      <c r="H798">
        <f>ROUNDUP(MONTH(Table3__5[[#This Row],[D.O.A]])/3,0)</f>
        <v>4</v>
      </c>
    </row>
    <row r="799" spans="1:8" x14ac:dyDescent="0.45">
      <c r="A799" s="1">
        <v>43064</v>
      </c>
      <c r="B799" s="1">
        <v>43076</v>
      </c>
      <c r="C799">
        <v>12</v>
      </c>
      <c r="D799">
        <v>11</v>
      </c>
      <c r="E799">
        <v>2017</v>
      </c>
      <c r="F799">
        <v>0</v>
      </c>
      <c r="G799">
        <f>WEEKDAY(Table3__5[[#This Row],[D.O.A]])</f>
        <v>7</v>
      </c>
      <c r="H799">
        <f>ROUNDUP(MONTH(Table3__5[[#This Row],[D.O.A]])/3,0)</f>
        <v>4</v>
      </c>
    </row>
    <row r="800" spans="1:8" x14ac:dyDescent="0.45">
      <c r="A800" s="1">
        <v>43064</v>
      </c>
      <c r="B800" s="1">
        <v>43066</v>
      </c>
      <c r="C800">
        <v>2</v>
      </c>
      <c r="D800">
        <v>11</v>
      </c>
      <c r="E800">
        <v>2017</v>
      </c>
      <c r="F800">
        <v>0</v>
      </c>
      <c r="G800">
        <f>WEEKDAY(Table3__5[[#This Row],[D.O.A]])</f>
        <v>7</v>
      </c>
      <c r="H800">
        <f>ROUNDUP(MONTH(Table3__5[[#This Row],[D.O.A]])/3,0)</f>
        <v>4</v>
      </c>
    </row>
    <row r="801" spans="1:8" x14ac:dyDescent="0.45">
      <c r="A801" s="1">
        <v>43064</v>
      </c>
      <c r="B801" s="1">
        <v>43066</v>
      </c>
      <c r="C801">
        <v>2</v>
      </c>
      <c r="D801">
        <v>11</v>
      </c>
      <c r="E801">
        <v>2017</v>
      </c>
      <c r="F801">
        <v>0</v>
      </c>
      <c r="G801">
        <f>WEEKDAY(Table3__5[[#This Row],[D.O.A]])</f>
        <v>7</v>
      </c>
      <c r="H801">
        <f>ROUNDUP(MONTH(Table3__5[[#This Row],[D.O.A]])/3,0)</f>
        <v>4</v>
      </c>
    </row>
    <row r="802" spans="1:8" x14ac:dyDescent="0.45">
      <c r="A802" s="1">
        <v>43065</v>
      </c>
      <c r="B802" s="1">
        <v>43072</v>
      </c>
      <c r="C802">
        <v>7</v>
      </c>
      <c r="D802">
        <v>11</v>
      </c>
      <c r="E802">
        <v>2017</v>
      </c>
      <c r="F802">
        <v>0</v>
      </c>
      <c r="G802">
        <f>WEEKDAY(Table3__5[[#This Row],[D.O.A]])</f>
        <v>1</v>
      </c>
      <c r="H802">
        <f>ROUNDUP(MONTH(Table3__5[[#This Row],[D.O.A]])/3,0)</f>
        <v>4</v>
      </c>
    </row>
    <row r="803" spans="1:8" x14ac:dyDescent="0.45">
      <c r="A803" s="1">
        <v>43066</v>
      </c>
      <c r="B803" s="1">
        <v>43082</v>
      </c>
      <c r="C803">
        <v>16</v>
      </c>
      <c r="D803">
        <v>11</v>
      </c>
      <c r="E803">
        <v>2017</v>
      </c>
      <c r="F803">
        <v>0</v>
      </c>
      <c r="G803">
        <f>WEEKDAY(Table3__5[[#This Row],[D.O.A]])</f>
        <v>2</v>
      </c>
      <c r="H803">
        <f>ROUNDUP(MONTH(Table3__5[[#This Row],[D.O.A]])/3,0)</f>
        <v>4</v>
      </c>
    </row>
    <row r="804" spans="1:8" x14ac:dyDescent="0.45">
      <c r="A804" s="1">
        <v>43066</v>
      </c>
      <c r="B804" s="1">
        <v>43074</v>
      </c>
      <c r="C804">
        <v>8</v>
      </c>
      <c r="D804">
        <v>11</v>
      </c>
      <c r="E804">
        <v>2017</v>
      </c>
      <c r="F804">
        <v>0</v>
      </c>
      <c r="G804">
        <f>WEEKDAY(Table3__5[[#This Row],[D.O.A]])</f>
        <v>2</v>
      </c>
      <c r="H804">
        <f>ROUNDUP(MONTH(Table3__5[[#This Row],[D.O.A]])/3,0)</f>
        <v>4</v>
      </c>
    </row>
    <row r="805" spans="1:8" x14ac:dyDescent="0.45">
      <c r="A805" s="1">
        <v>43066</v>
      </c>
      <c r="B805" s="1">
        <v>43074</v>
      </c>
      <c r="C805">
        <v>8</v>
      </c>
      <c r="D805">
        <v>11</v>
      </c>
      <c r="E805">
        <v>2017</v>
      </c>
      <c r="F805">
        <v>0</v>
      </c>
      <c r="G805">
        <f>WEEKDAY(Table3__5[[#This Row],[D.O.A]])</f>
        <v>2</v>
      </c>
      <c r="H805">
        <f>ROUNDUP(MONTH(Table3__5[[#This Row],[D.O.A]])/3,0)</f>
        <v>4</v>
      </c>
    </row>
    <row r="806" spans="1:8" x14ac:dyDescent="0.45">
      <c r="A806" s="1">
        <v>43066</v>
      </c>
      <c r="B806" s="1">
        <v>43070</v>
      </c>
      <c r="C806">
        <v>4</v>
      </c>
      <c r="D806">
        <v>11</v>
      </c>
      <c r="E806">
        <v>2017</v>
      </c>
      <c r="F806">
        <v>0</v>
      </c>
      <c r="G806">
        <f>WEEKDAY(Table3__5[[#This Row],[D.O.A]])</f>
        <v>2</v>
      </c>
      <c r="H806">
        <f>ROUNDUP(MONTH(Table3__5[[#This Row],[D.O.A]])/3,0)</f>
        <v>4</v>
      </c>
    </row>
    <row r="807" spans="1:8" x14ac:dyDescent="0.45">
      <c r="A807" s="1">
        <v>43067</v>
      </c>
      <c r="B807" s="1">
        <v>43081</v>
      </c>
      <c r="C807">
        <v>14</v>
      </c>
      <c r="D807">
        <v>11</v>
      </c>
      <c r="E807">
        <v>2017</v>
      </c>
      <c r="F807">
        <v>0</v>
      </c>
      <c r="G807">
        <f>WEEKDAY(Table3__5[[#This Row],[D.O.A]])</f>
        <v>3</v>
      </c>
      <c r="H807">
        <f>ROUNDUP(MONTH(Table3__5[[#This Row],[D.O.A]])/3,0)</f>
        <v>4</v>
      </c>
    </row>
    <row r="808" spans="1:8" x14ac:dyDescent="0.45">
      <c r="A808" s="1">
        <v>43067</v>
      </c>
      <c r="B808" s="1">
        <v>43073</v>
      </c>
      <c r="C808">
        <v>6</v>
      </c>
      <c r="D808">
        <v>11</v>
      </c>
      <c r="E808">
        <v>2017</v>
      </c>
      <c r="F808">
        <v>0</v>
      </c>
      <c r="G808">
        <f>WEEKDAY(Table3__5[[#This Row],[D.O.A]])</f>
        <v>3</v>
      </c>
      <c r="H808">
        <f>ROUNDUP(MONTH(Table3__5[[#This Row],[D.O.A]])/3,0)</f>
        <v>4</v>
      </c>
    </row>
    <row r="809" spans="1:8" x14ac:dyDescent="0.45">
      <c r="A809" s="1">
        <v>43067</v>
      </c>
      <c r="B809" s="1">
        <v>43081</v>
      </c>
      <c r="C809">
        <v>14</v>
      </c>
      <c r="D809">
        <v>11</v>
      </c>
      <c r="E809">
        <v>2017</v>
      </c>
      <c r="F809">
        <v>0</v>
      </c>
      <c r="G809">
        <f>WEEKDAY(Table3__5[[#This Row],[D.O.A]])</f>
        <v>3</v>
      </c>
      <c r="H809">
        <f>ROUNDUP(MONTH(Table3__5[[#This Row],[D.O.A]])/3,0)</f>
        <v>4</v>
      </c>
    </row>
    <row r="810" spans="1:8" x14ac:dyDescent="0.45">
      <c r="A810" s="1">
        <v>43067</v>
      </c>
      <c r="B810" s="1">
        <v>43075</v>
      </c>
      <c r="C810">
        <v>8</v>
      </c>
      <c r="D810">
        <v>11</v>
      </c>
      <c r="E810">
        <v>2017</v>
      </c>
      <c r="F810">
        <v>0</v>
      </c>
      <c r="G810">
        <f>WEEKDAY(Table3__5[[#This Row],[D.O.A]])</f>
        <v>3</v>
      </c>
      <c r="H810">
        <f>ROUNDUP(MONTH(Table3__5[[#This Row],[D.O.A]])/3,0)</f>
        <v>4</v>
      </c>
    </row>
    <row r="811" spans="1:8" x14ac:dyDescent="0.45">
      <c r="A811" s="1">
        <v>43067</v>
      </c>
      <c r="B811" s="1">
        <v>43074</v>
      </c>
      <c r="C811">
        <v>7</v>
      </c>
      <c r="D811">
        <v>11</v>
      </c>
      <c r="E811">
        <v>2017</v>
      </c>
      <c r="F811">
        <v>0</v>
      </c>
      <c r="G811">
        <f>WEEKDAY(Table3__5[[#This Row],[D.O.A]])</f>
        <v>3</v>
      </c>
      <c r="H811">
        <f>ROUNDUP(MONTH(Table3__5[[#This Row],[D.O.A]])/3,0)</f>
        <v>4</v>
      </c>
    </row>
    <row r="812" spans="1:8" x14ac:dyDescent="0.45">
      <c r="A812" s="1">
        <v>43067</v>
      </c>
      <c r="B812" s="1">
        <v>43068</v>
      </c>
      <c r="C812">
        <v>1</v>
      </c>
      <c r="D812">
        <v>11</v>
      </c>
      <c r="E812">
        <v>2017</v>
      </c>
      <c r="F812">
        <v>0</v>
      </c>
      <c r="G812">
        <f>WEEKDAY(Table3__5[[#This Row],[D.O.A]])</f>
        <v>3</v>
      </c>
      <c r="H812">
        <f>ROUNDUP(MONTH(Table3__5[[#This Row],[D.O.A]])/3,0)</f>
        <v>4</v>
      </c>
    </row>
    <row r="813" spans="1:8" x14ac:dyDescent="0.45">
      <c r="A813" s="1">
        <v>43068</v>
      </c>
      <c r="B813" s="1">
        <v>43083</v>
      </c>
      <c r="C813">
        <v>15</v>
      </c>
      <c r="D813">
        <v>11</v>
      </c>
      <c r="E813">
        <v>2017</v>
      </c>
      <c r="F813">
        <v>0</v>
      </c>
      <c r="G813">
        <f>WEEKDAY(Table3__5[[#This Row],[D.O.A]])</f>
        <v>4</v>
      </c>
      <c r="H813">
        <f>ROUNDUP(MONTH(Table3__5[[#This Row],[D.O.A]])/3,0)</f>
        <v>4</v>
      </c>
    </row>
    <row r="814" spans="1:8" x14ac:dyDescent="0.45">
      <c r="A814" s="1">
        <v>43068</v>
      </c>
      <c r="B814" s="1">
        <v>43070</v>
      </c>
      <c r="C814">
        <v>2</v>
      </c>
      <c r="D814">
        <v>11</v>
      </c>
      <c r="E814">
        <v>2017</v>
      </c>
      <c r="F814">
        <v>0</v>
      </c>
      <c r="G814">
        <f>WEEKDAY(Table3__5[[#This Row],[D.O.A]])</f>
        <v>4</v>
      </c>
      <c r="H814">
        <f>ROUNDUP(MONTH(Table3__5[[#This Row],[D.O.A]])/3,0)</f>
        <v>4</v>
      </c>
    </row>
    <row r="815" spans="1:8" x14ac:dyDescent="0.45">
      <c r="A815" s="1">
        <v>43068</v>
      </c>
      <c r="B815" s="1">
        <v>43075</v>
      </c>
      <c r="C815">
        <v>7</v>
      </c>
      <c r="D815">
        <v>11</v>
      </c>
      <c r="E815">
        <v>2017</v>
      </c>
      <c r="F815">
        <v>0</v>
      </c>
      <c r="G815">
        <f>WEEKDAY(Table3__5[[#This Row],[D.O.A]])</f>
        <v>4</v>
      </c>
      <c r="H815">
        <f>ROUNDUP(MONTH(Table3__5[[#This Row],[D.O.A]])/3,0)</f>
        <v>4</v>
      </c>
    </row>
    <row r="816" spans="1:8" x14ac:dyDescent="0.45">
      <c r="A816" s="1">
        <v>43069</v>
      </c>
      <c r="B816" s="1">
        <v>43073</v>
      </c>
      <c r="C816">
        <v>4</v>
      </c>
      <c r="D816">
        <v>11</v>
      </c>
      <c r="E816">
        <v>2017</v>
      </c>
      <c r="F816">
        <v>0</v>
      </c>
      <c r="G816">
        <f>WEEKDAY(Table3__5[[#This Row],[D.O.A]])</f>
        <v>5</v>
      </c>
      <c r="H816">
        <f>ROUNDUP(MONTH(Table3__5[[#This Row],[D.O.A]])/3,0)</f>
        <v>4</v>
      </c>
    </row>
    <row r="817" spans="1:8" x14ac:dyDescent="0.45">
      <c r="A817" s="1">
        <v>43069</v>
      </c>
      <c r="B817" s="1">
        <v>43074</v>
      </c>
      <c r="C817">
        <v>5</v>
      </c>
      <c r="D817">
        <v>11</v>
      </c>
      <c r="E817">
        <v>2017</v>
      </c>
      <c r="F817">
        <v>0</v>
      </c>
      <c r="G817">
        <f>WEEKDAY(Table3__5[[#This Row],[D.O.A]])</f>
        <v>5</v>
      </c>
      <c r="H817">
        <f>ROUNDUP(MONTH(Table3__5[[#This Row],[D.O.A]])/3,0)</f>
        <v>4</v>
      </c>
    </row>
    <row r="818" spans="1:8" x14ac:dyDescent="0.45">
      <c r="A818" s="1">
        <v>43069</v>
      </c>
      <c r="B818" s="1">
        <v>43081</v>
      </c>
      <c r="C818">
        <v>12</v>
      </c>
      <c r="D818">
        <v>11</v>
      </c>
      <c r="E818">
        <v>2017</v>
      </c>
      <c r="F818">
        <v>0</v>
      </c>
      <c r="G818">
        <f>WEEKDAY(Table3__5[[#This Row],[D.O.A]])</f>
        <v>5</v>
      </c>
      <c r="H818">
        <f>ROUNDUP(MONTH(Table3__5[[#This Row],[D.O.A]])/3,0)</f>
        <v>4</v>
      </c>
    </row>
    <row r="819" spans="1:8" x14ac:dyDescent="0.45">
      <c r="A819" s="1">
        <v>43069</v>
      </c>
      <c r="B819" s="1">
        <v>43069</v>
      </c>
      <c r="C819">
        <v>0</v>
      </c>
      <c r="D819">
        <v>11</v>
      </c>
      <c r="E819">
        <v>2017</v>
      </c>
      <c r="F819">
        <v>0</v>
      </c>
      <c r="G819">
        <f>WEEKDAY(Table3__5[[#This Row],[D.O.A]])</f>
        <v>5</v>
      </c>
      <c r="H819">
        <f>ROUNDUP(MONTH(Table3__5[[#This Row],[D.O.A]])/3,0)</f>
        <v>4</v>
      </c>
    </row>
    <row r="820" spans="1:8" x14ac:dyDescent="0.45">
      <c r="A820" s="1">
        <v>43069</v>
      </c>
      <c r="B820" s="1">
        <v>43084</v>
      </c>
      <c r="C820">
        <v>15</v>
      </c>
      <c r="D820">
        <v>11</v>
      </c>
      <c r="E820">
        <v>2017</v>
      </c>
      <c r="F820">
        <v>0</v>
      </c>
      <c r="G820">
        <f>WEEKDAY(Table3__5[[#This Row],[D.O.A]])</f>
        <v>5</v>
      </c>
      <c r="H820">
        <f>ROUNDUP(MONTH(Table3__5[[#This Row],[D.O.A]])/3,0)</f>
        <v>4</v>
      </c>
    </row>
    <row r="821" spans="1:8" x14ac:dyDescent="0.45">
      <c r="A821" s="1">
        <v>43069</v>
      </c>
      <c r="B821" s="1">
        <v>43082</v>
      </c>
      <c r="C821">
        <v>13</v>
      </c>
      <c r="D821">
        <v>11</v>
      </c>
      <c r="E821">
        <v>2017</v>
      </c>
      <c r="F821">
        <v>0</v>
      </c>
      <c r="G821">
        <f>WEEKDAY(Table3__5[[#This Row],[D.O.A]])</f>
        <v>5</v>
      </c>
      <c r="H821">
        <f>ROUNDUP(MONTH(Table3__5[[#This Row],[D.O.A]])/3,0)</f>
        <v>4</v>
      </c>
    </row>
    <row r="822" spans="1:8" x14ac:dyDescent="0.45">
      <c r="A822" s="1">
        <v>43069</v>
      </c>
      <c r="B822" s="1">
        <v>43078</v>
      </c>
      <c r="C822">
        <v>9</v>
      </c>
      <c r="D822">
        <v>11</v>
      </c>
      <c r="E822">
        <v>2017</v>
      </c>
      <c r="F822">
        <v>0</v>
      </c>
      <c r="G822">
        <f>WEEKDAY(Table3__5[[#This Row],[D.O.A]])</f>
        <v>5</v>
      </c>
      <c r="H822">
        <f>ROUNDUP(MONTH(Table3__5[[#This Row],[D.O.A]])/3,0)</f>
        <v>4</v>
      </c>
    </row>
    <row r="823" spans="1:8" x14ac:dyDescent="0.45">
      <c r="A823" s="1">
        <v>43070</v>
      </c>
      <c r="B823" s="1">
        <v>43071</v>
      </c>
      <c r="C823">
        <v>1</v>
      </c>
      <c r="D823">
        <v>12</v>
      </c>
      <c r="E823">
        <v>2017</v>
      </c>
      <c r="F823">
        <v>0</v>
      </c>
      <c r="G823">
        <f>WEEKDAY(Table3__5[[#This Row],[D.O.A]])</f>
        <v>6</v>
      </c>
      <c r="H823">
        <f>ROUNDUP(MONTH(Table3__5[[#This Row],[D.O.A]])/3,0)</f>
        <v>4</v>
      </c>
    </row>
    <row r="824" spans="1:8" x14ac:dyDescent="0.45">
      <c r="A824" s="1">
        <v>43070</v>
      </c>
      <c r="B824" s="1">
        <v>43080</v>
      </c>
      <c r="C824">
        <v>10</v>
      </c>
      <c r="D824">
        <v>12</v>
      </c>
      <c r="E824">
        <v>2017</v>
      </c>
      <c r="F824">
        <v>0</v>
      </c>
      <c r="G824">
        <f>WEEKDAY(Table3__5[[#This Row],[D.O.A]])</f>
        <v>6</v>
      </c>
      <c r="H824">
        <f>ROUNDUP(MONTH(Table3__5[[#This Row],[D.O.A]])/3,0)</f>
        <v>4</v>
      </c>
    </row>
    <row r="825" spans="1:8" x14ac:dyDescent="0.45">
      <c r="A825" s="1">
        <v>43070</v>
      </c>
      <c r="B825" s="1">
        <v>43085</v>
      </c>
      <c r="C825">
        <v>15</v>
      </c>
      <c r="D825">
        <v>12</v>
      </c>
      <c r="E825">
        <v>2017</v>
      </c>
      <c r="F825">
        <v>0</v>
      </c>
      <c r="G825">
        <f>WEEKDAY(Table3__5[[#This Row],[D.O.A]])</f>
        <v>6</v>
      </c>
      <c r="H825">
        <f>ROUNDUP(MONTH(Table3__5[[#This Row],[D.O.A]])/3,0)</f>
        <v>4</v>
      </c>
    </row>
    <row r="826" spans="1:8" x14ac:dyDescent="0.45">
      <c r="A826" s="1">
        <v>43070</v>
      </c>
      <c r="B826" s="1">
        <v>43078</v>
      </c>
      <c r="C826">
        <v>8</v>
      </c>
      <c r="D826">
        <v>12</v>
      </c>
      <c r="E826">
        <v>2017</v>
      </c>
      <c r="F826">
        <v>0</v>
      </c>
      <c r="G826">
        <f>WEEKDAY(Table3__5[[#This Row],[D.O.A]])</f>
        <v>6</v>
      </c>
      <c r="H826">
        <f>ROUNDUP(MONTH(Table3__5[[#This Row],[D.O.A]])/3,0)</f>
        <v>4</v>
      </c>
    </row>
    <row r="827" spans="1:8" x14ac:dyDescent="0.45">
      <c r="A827" s="1">
        <v>43071</v>
      </c>
      <c r="B827" s="1">
        <v>43081</v>
      </c>
      <c r="C827">
        <v>10</v>
      </c>
      <c r="D827">
        <v>12</v>
      </c>
      <c r="E827">
        <v>2017</v>
      </c>
      <c r="F827">
        <v>0</v>
      </c>
      <c r="G827">
        <f>WEEKDAY(Table3__5[[#This Row],[D.O.A]])</f>
        <v>7</v>
      </c>
      <c r="H827">
        <f>ROUNDUP(MONTH(Table3__5[[#This Row],[D.O.A]])/3,0)</f>
        <v>4</v>
      </c>
    </row>
    <row r="828" spans="1:8" x14ac:dyDescent="0.45">
      <c r="A828" s="1">
        <v>43071</v>
      </c>
      <c r="B828" s="1">
        <v>43075</v>
      </c>
      <c r="C828">
        <v>4</v>
      </c>
      <c r="D828">
        <v>12</v>
      </c>
      <c r="E828">
        <v>2017</v>
      </c>
      <c r="F828">
        <v>0</v>
      </c>
      <c r="G828">
        <f>WEEKDAY(Table3__5[[#This Row],[D.O.A]])</f>
        <v>7</v>
      </c>
      <c r="H828">
        <f>ROUNDUP(MONTH(Table3__5[[#This Row],[D.O.A]])/3,0)</f>
        <v>4</v>
      </c>
    </row>
    <row r="829" spans="1:8" x14ac:dyDescent="0.45">
      <c r="A829" s="1">
        <v>43071</v>
      </c>
      <c r="B829" s="1">
        <v>43076</v>
      </c>
      <c r="C829">
        <v>5</v>
      </c>
      <c r="D829">
        <v>12</v>
      </c>
      <c r="E829">
        <v>2017</v>
      </c>
      <c r="F829">
        <v>0</v>
      </c>
      <c r="G829">
        <f>WEEKDAY(Table3__5[[#This Row],[D.O.A]])</f>
        <v>7</v>
      </c>
      <c r="H829">
        <f>ROUNDUP(MONTH(Table3__5[[#This Row],[D.O.A]])/3,0)</f>
        <v>4</v>
      </c>
    </row>
    <row r="830" spans="1:8" x14ac:dyDescent="0.45">
      <c r="A830" s="1">
        <v>43071</v>
      </c>
      <c r="B830" s="1">
        <v>43076</v>
      </c>
      <c r="C830">
        <v>5</v>
      </c>
      <c r="D830">
        <v>12</v>
      </c>
      <c r="E830">
        <v>2017</v>
      </c>
      <c r="F830">
        <v>0</v>
      </c>
      <c r="G830">
        <f>WEEKDAY(Table3__5[[#This Row],[D.O.A]])</f>
        <v>7</v>
      </c>
      <c r="H830">
        <f>ROUNDUP(MONTH(Table3__5[[#This Row],[D.O.A]])/3,0)</f>
        <v>4</v>
      </c>
    </row>
    <row r="831" spans="1:8" x14ac:dyDescent="0.45">
      <c r="A831" s="1">
        <v>43072</v>
      </c>
      <c r="B831" s="1">
        <v>43076</v>
      </c>
      <c r="C831">
        <v>4</v>
      </c>
      <c r="D831">
        <v>12</v>
      </c>
      <c r="E831">
        <v>2017</v>
      </c>
      <c r="F831">
        <v>0</v>
      </c>
      <c r="G831">
        <f>WEEKDAY(Table3__5[[#This Row],[D.O.A]])</f>
        <v>1</v>
      </c>
      <c r="H831">
        <f>ROUNDUP(MONTH(Table3__5[[#This Row],[D.O.A]])/3,0)</f>
        <v>4</v>
      </c>
    </row>
    <row r="832" spans="1:8" x14ac:dyDescent="0.45">
      <c r="A832" s="1">
        <v>43072</v>
      </c>
      <c r="B832" s="1">
        <v>43075</v>
      </c>
      <c r="C832">
        <v>3</v>
      </c>
      <c r="D832">
        <v>12</v>
      </c>
      <c r="E832">
        <v>2017</v>
      </c>
      <c r="F832">
        <v>0</v>
      </c>
      <c r="G832">
        <f>WEEKDAY(Table3__5[[#This Row],[D.O.A]])</f>
        <v>1</v>
      </c>
      <c r="H832">
        <f>ROUNDUP(MONTH(Table3__5[[#This Row],[D.O.A]])/3,0)</f>
        <v>4</v>
      </c>
    </row>
    <row r="833" spans="1:8" x14ac:dyDescent="0.45">
      <c r="A833" s="1">
        <v>42837</v>
      </c>
      <c r="B833" s="1">
        <v>42959</v>
      </c>
      <c r="C833">
        <v>122</v>
      </c>
      <c r="D833">
        <v>4</v>
      </c>
      <c r="E833">
        <v>2017</v>
      </c>
      <c r="F833">
        <v>0</v>
      </c>
      <c r="G833">
        <f>WEEKDAY(Table3__5[[#This Row],[D.O.A]])</f>
        <v>4</v>
      </c>
      <c r="H833">
        <f>ROUNDUP(MONTH(Table3__5[[#This Row],[D.O.A]])/3,0)</f>
        <v>2</v>
      </c>
    </row>
    <row r="834" spans="1:8" x14ac:dyDescent="0.45">
      <c r="A834" s="1">
        <v>43073</v>
      </c>
      <c r="B834" s="1">
        <v>43078</v>
      </c>
      <c r="C834">
        <v>5</v>
      </c>
      <c r="D834">
        <v>12</v>
      </c>
      <c r="E834">
        <v>2017</v>
      </c>
      <c r="F834">
        <v>0</v>
      </c>
      <c r="G834">
        <f>WEEKDAY(Table3__5[[#This Row],[D.O.A]])</f>
        <v>2</v>
      </c>
      <c r="H834">
        <f>ROUNDUP(MONTH(Table3__5[[#This Row],[D.O.A]])/3,0)</f>
        <v>4</v>
      </c>
    </row>
    <row r="835" spans="1:8" x14ac:dyDescent="0.45">
      <c r="A835" s="1">
        <v>42837</v>
      </c>
      <c r="B835" s="1">
        <v>42959</v>
      </c>
      <c r="C835">
        <v>122</v>
      </c>
      <c r="D835">
        <v>4</v>
      </c>
      <c r="E835">
        <v>2017</v>
      </c>
      <c r="F835">
        <v>0</v>
      </c>
      <c r="G835">
        <f>WEEKDAY(Table3__5[[#This Row],[D.O.A]])</f>
        <v>4</v>
      </c>
      <c r="H835">
        <f>ROUNDUP(MONTH(Table3__5[[#This Row],[D.O.A]])/3,0)</f>
        <v>2</v>
      </c>
    </row>
    <row r="836" spans="1:8" x14ac:dyDescent="0.45">
      <c r="A836" s="1">
        <v>43073</v>
      </c>
      <c r="B836" s="1">
        <v>43084</v>
      </c>
      <c r="C836">
        <v>11</v>
      </c>
      <c r="D836">
        <v>12</v>
      </c>
      <c r="E836">
        <v>2017</v>
      </c>
      <c r="F836">
        <v>0</v>
      </c>
      <c r="G836">
        <f>WEEKDAY(Table3__5[[#This Row],[D.O.A]])</f>
        <v>2</v>
      </c>
      <c r="H836">
        <f>ROUNDUP(MONTH(Table3__5[[#This Row],[D.O.A]])/3,0)</f>
        <v>4</v>
      </c>
    </row>
    <row r="837" spans="1:8" x14ac:dyDescent="0.45">
      <c r="A837" s="1">
        <v>43073</v>
      </c>
      <c r="B837" s="1">
        <v>43081</v>
      </c>
      <c r="C837">
        <v>8</v>
      </c>
      <c r="D837">
        <v>12</v>
      </c>
      <c r="E837">
        <v>2017</v>
      </c>
      <c r="F837">
        <v>0</v>
      </c>
      <c r="G837">
        <f>WEEKDAY(Table3__5[[#This Row],[D.O.A]])</f>
        <v>2</v>
      </c>
      <c r="H837">
        <f>ROUNDUP(MONTH(Table3__5[[#This Row],[D.O.A]])/3,0)</f>
        <v>4</v>
      </c>
    </row>
    <row r="838" spans="1:8" x14ac:dyDescent="0.45">
      <c r="A838" s="1">
        <v>42837</v>
      </c>
      <c r="B838" s="1">
        <v>43081</v>
      </c>
      <c r="C838">
        <v>244</v>
      </c>
      <c r="D838">
        <v>4</v>
      </c>
      <c r="E838">
        <v>2017</v>
      </c>
      <c r="F838">
        <v>0</v>
      </c>
      <c r="G838">
        <f>WEEKDAY(Table3__5[[#This Row],[D.O.A]])</f>
        <v>4</v>
      </c>
      <c r="H838">
        <f>ROUNDUP(MONTH(Table3__5[[#This Row],[D.O.A]])/3,0)</f>
        <v>2</v>
      </c>
    </row>
    <row r="839" spans="1:8" x14ac:dyDescent="0.45">
      <c r="A839" s="1">
        <v>43074</v>
      </c>
      <c r="B839" s="1">
        <v>43075</v>
      </c>
      <c r="C839">
        <v>1</v>
      </c>
      <c r="D839">
        <v>12</v>
      </c>
      <c r="E839">
        <v>2017</v>
      </c>
      <c r="F839">
        <v>0</v>
      </c>
      <c r="G839">
        <f>WEEKDAY(Table3__5[[#This Row],[D.O.A]])</f>
        <v>3</v>
      </c>
      <c r="H839">
        <f>ROUNDUP(MONTH(Table3__5[[#This Row],[D.O.A]])/3,0)</f>
        <v>4</v>
      </c>
    </row>
    <row r="840" spans="1:8" x14ac:dyDescent="0.45">
      <c r="A840" s="1">
        <v>43074</v>
      </c>
      <c r="B840" s="1">
        <v>43082</v>
      </c>
      <c r="C840">
        <v>8</v>
      </c>
      <c r="D840">
        <v>12</v>
      </c>
      <c r="E840">
        <v>2017</v>
      </c>
      <c r="F840">
        <v>0</v>
      </c>
      <c r="G840">
        <f>WEEKDAY(Table3__5[[#This Row],[D.O.A]])</f>
        <v>3</v>
      </c>
      <c r="H840">
        <f>ROUNDUP(MONTH(Table3__5[[#This Row],[D.O.A]])/3,0)</f>
        <v>4</v>
      </c>
    </row>
    <row r="841" spans="1:8" x14ac:dyDescent="0.45">
      <c r="A841" s="1">
        <v>43074</v>
      </c>
      <c r="B841" s="1">
        <v>43075</v>
      </c>
      <c r="C841">
        <v>1</v>
      </c>
      <c r="D841">
        <v>12</v>
      </c>
      <c r="E841">
        <v>2017</v>
      </c>
      <c r="F841">
        <v>0</v>
      </c>
      <c r="G841">
        <f>WEEKDAY(Table3__5[[#This Row],[D.O.A]])</f>
        <v>3</v>
      </c>
      <c r="H841">
        <f>ROUNDUP(MONTH(Table3__5[[#This Row],[D.O.A]])/3,0)</f>
        <v>4</v>
      </c>
    </row>
    <row r="842" spans="1:8" x14ac:dyDescent="0.45">
      <c r="A842" s="1">
        <v>43074</v>
      </c>
      <c r="B842" s="1">
        <v>43078</v>
      </c>
      <c r="C842">
        <v>4</v>
      </c>
      <c r="D842">
        <v>12</v>
      </c>
      <c r="E842">
        <v>2017</v>
      </c>
      <c r="F842">
        <v>0</v>
      </c>
      <c r="G842">
        <f>WEEKDAY(Table3__5[[#This Row],[D.O.A]])</f>
        <v>3</v>
      </c>
      <c r="H842">
        <f>ROUNDUP(MONTH(Table3__5[[#This Row],[D.O.A]])/3,0)</f>
        <v>4</v>
      </c>
    </row>
    <row r="843" spans="1:8" x14ac:dyDescent="0.45">
      <c r="A843" s="1">
        <v>43074</v>
      </c>
      <c r="B843" s="1">
        <v>43087</v>
      </c>
      <c r="C843">
        <v>13</v>
      </c>
      <c r="D843">
        <v>12</v>
      </c>
      <c r="E843">
        <v>2017</v>
      </c>
      <c r="F843">
        <v>0</v>
      </c>
      <c r="G843">
        <f>WEEKDAY(Table3__5[[#This Row],[D.O.A]])</f>
        <v>3</v>
      </c>
      <c r="H843">
        <f>ROUNDUP(MONTH(Table3__5[[#This Row],[D.O.A]])/3,0)</f>
        <v>4</v>
      </c>
    </row>
    <row r="844" spans="1:8" x14ac:dyDescent="0.45">
      <c r="A844" s="1">
        <v>43074</v>
      </c>
      <c r="B844" s="1">
        <v>43079</v>
      </c>
      <c r="C844">
        <v>5</v>
      </c>
      <c r="D844">
        <v>12</v>
      </c>
      <c r="E844">
        <v>2017</v>
      </c>
      <c r="F844">
        <v>0</v>
      </c>
      <c r="G844">
        <f>WEEKDAY(Table3__5[[#This Row],[D.O.A]])</f>
        <v>3</v>
      </c>
      <c r="H844">
        <f>ROUNDUP(MONTH(Table3__5[[#This Row],[D.O.A]])/3,0)</f>
        <v>4</v>
      </c>
    </row>
    <row r="845" spans="1:8" x14ac:dyDescent="0.45">
      <c r="A845" s="1">
        <v>43074</v>
      </c>
      <c r="B845" s="1">
        <v>43079</v>
      </c>
      <c r="C845">
        <v>5</v>
      </c>
      <c r="D845">
        <v>12</v>
      </c>
      <c r="E845">
        <v>2017</v>
      </c>
      <c r="F845">
        <v>0</v>
      </c>
      <c r="G845">
        <f>WEEKDAY(Table3__5[[#This Row],[D.O.A]])</f>
        <v>3</v>
      </c>
      <c r="H845">
        <f>ROUNDUP(MONTH(Table3__5[[#This Row],[D.O.A]])/3,0)</f>
        <v>4</v>
      </c>
    </row>
    <row r="846" spans="1:8" x14ac:dyDescent="0.45">
      <c r="A846" s="1">
        <v>42867</v>
      </c>
      <c r="B846" s="1">
        <v>42990</v>
      </c>
      <c r="C846">
        <v>123</v>
      </c>
      <c r="D846">
        <v>5</v>
      </c>
      <c r="E846">
        <v>2017</v>
      </c>
      <c r="F846">
        <v>0</v>
      </c>
      <c r="G846">
        <f>WEEKDAY(Table3__5[[#This Row],[D.O.A]])</f>
        <v>6</v>
      </c>
      <c r="H846">
        <f>ROUNDUP(MONTH(Table3__5[[#This Row],[D.O.A]])/3,0)</f>
        <v>2</v>
      </c>
    </row>
    <row r="847" spans="1:8" x14ac:dyDescent="0.45">
      <c r="A847" s="1">
        <v>42898</v>
      </c>
      <c r="B847" s="1">
        <v>42990</v>
      </c>
      <c r="C847">
        <v>92</v>
      </c>
      <c r="D847">
        <v>6</v>
      </c>
      <c r="E847">
        <v>2017</v>
      </c>
      <c r="F847">
        <v>0</v>
      </c>
      <c r="G847">
        <f>WEEKDAY(Table3__5[[#This Row],[D.O.A]])</f>
        <v>2</v>
      </c>
      <c r="H847">
        <f>ROUNDUP(MONTH(Table3__5[[#This Row],[D.O.A]])/3,0)</f>
        <v>2</v>
      </c>
    </row>
    <row r="848" spans="1:8" x14ac:dyDescent="0.45">
      <c r="A848" s="1">
        <v>43075</v>
      </c>
      <c r="B848" s="1">
        <v>43079</v>
      </c>
      <c r="C848">
        <v>4</v>
      </c>
      <c r="D848">
        <v>12</v>
      </c>
      <c r="E848">
        <v>2017</v>
      </c>
      <c r="F848">
        <v>0</v>
      </c>
      <c r="G848">
        <f>WEEKDAY(Table3__5[[#This Row],[D.O.A]])</f>
        <v>4</v>
      </c>
      <c r="H848">
        <f>ROUNDUP(MONTH(Table3__5[[#This Row],[D.O.A]])/3,0)</f>
        <v>4</v>
      </c>
    </row>
    <row r="849" spans="1:8" x14ac:dyDescent="0.45">
      <c r="A849" s="1">
        <v>42898</v>
      </c>
      <c r="B849" s="1">
        <v>42990</v>
      </c>
      <c r="C849">
        <v>92</v>
      </c>
      <c r="D849">
        <v>6</v>
      </c>
      <c r="E849">
        <v>2017</v>
      </c>
      <c r="F849">
        <v>0</v>
      </c>
      <c r="G849">
        <f>WEEKDAY(Table3__5[[#This Row],[D.O.A]])</f>
        <v>2</v>
      </c>
      <c r="H849">
        <f>ROUNDUP(MONTH(Table3__5[[#This Row],[D.O.A]])/3,0)</f>
        <v>2</v>
      </c>
    </row>
    <row r="850" spans="1:8" x14ac:dyDescent="0.45">
      <c r="A850" s="1">
        <v>42928</v>
      </c>
      <c r="B850" s="1">
        <v>42990</v>
      </c>
      <c r="C850">
        <v>62</v>
      </c>
      <c r="D850">
        <v>7</v>
      </c>
      <c r="E850">
        <v>2017</v>
      </c>
      <c r="F850">
        <v>0</v>
      </c>
      <c r="G850">
        <f>WEEKDAY(Table3__5[[#This Row],[D.O.A]])</f>
        <v>4</v>
      </c>
      <c r="H850">
        <f>ROUNDUP(MONTH(Table3__5[[#This Row],[D.O.A]])/3,0)</f>
        <v>3</v>
      </c>
    </row>
    <row r="851" spans="1:8" x14ac:dyDescent="0.45">
      <c r="A851" s="1">
        <v>42928</v>
      </c>
      <c r="B851" s="1">
        <v>43081</v>
      </c>
      <c r="C851">
        <v>153</v>
      </c>
      <c r="D851">
        <v>7</v>
      </c>
      <c r="E851">
        <v>2017</v>
      </c>
      <c r="F851">
        <v>0</v>
      </c>
      <c r="G851">
        <f>WEEKDAY(Table3__5[[#This Row],[D.O.A]])</f>
        <v>4</v>
      </c>
      <c r="H851">
        <f>ROUNDUP(MONTH(Table3__5[[#This Row],[D.O.A]])/3,0)</f>
        <v>3</v>
      </c>
    </row>
    <row r="852" spans="1:8" x14ac:dyDescent="0.45">
      <c r="A852" s="1">
        <v>42928</v>
      </c>
      <c r="B852" s="1">
        <v>43051</v>
      </c>
      <c r="C852">
        <v>123</v>
      </c>
      <c r="D852">
        <v>7</v>
      </c>
      <c r="E852">
        <v>2017</v>
      </c>
      <c r="F852">
        <v>0</v>
      </c>
      <c r="G852">
        <f>WEEKDAY(Table3__5[[#This Row],[D.O.A]])</f>
        <v>4</v>
      </c>
      <c r="H852">
        <f>ROUNDUP(MONTH(Table3__5[[#This Row],[D.O.A]])/3,0)</f>
        <v>3</v>
      </c>
    </row>
    <row r="853" spans="1:8" x14ac:dyDescent="0.45">
      <c r="A853" s="1">
        <v>43076</v>
      </c>
      <c r="B853" s="1">
        <v>43080</v>
      </c>
      <c r="C853">
        <v>4</v>
      </c>
      <c r="D853">
        <v>12</v>
      </c>
      <c r="E853">
        <v>2017</v>
      </c>
      <c r="F853">
        <v>0</v>
      </c>
      <c r="G853">
        <f>WEEKDAY(Table3__5[[#This Row],[D.O.A]])</f>
        <v>5</v>
      </c>
      <c r="H853">
        <f>ROUNDUP(MONTH(Table3__5[[#This Row],[D.O.A]])/3,0)</f>
        <v>4</v>
      </c>
    </row>
    <row r="854" spans="1:8" x14ac:dyDescent="0.45">
      <c r="A854" s="1">
        <v>43077</v>
      </c>
      <c r="B854" s="1">
        <v>43089</v>
      </c>
      <c r="C854">
        <v>12</v>
      </c>
      <c r="D854">
        <v>12</v>
      </c>
      <c r="E854">
        <v>2017</v>
      </c>
      <c r="F854">
        <v>0</v>
      </c>
      <c r="G854">
        <f>WEEKDAY(Table3__5[[#This Row],[D.O.A]])</f>
        <v>6</v>
      </c>
      <c r="H854">
        <f>ROUNDUP(MONTH(Table3__5[[#This Row],[D.O.A]])/3,0)</f>
        <v>4</v>
      </c>
    </row>
    <row r="855" spans="1:8" x14ac:dyDescent="0.45">
      <c r="A855" s="1">
        <v>43077</v>
      </c>
      <c r="B855" s="1">
        <v>43080</v>
      </c>
      <c r="C855">
        <v>3</v>
      </c>
      <c r="D855">
        <v>12</v>
      </c>
      <c r="E855">
        <v>2017</v>
      </c>
      <c r="F855">
        <v>0</v>
      </c>
      <c r="G855">
        <f>WEEKDAY(Table3__5[[#This Row],[D.O.A]])</f>
        <v>6</v>
      </c>
      <c r="H855">
        <f>ROUNDUP(MONTH(Table3__5[[#This Row],[D.O.A]])/3,0)</f>
        <v>4</v>
      </c>
    </row>
    <row r="856" spans="1:8" x14ac:dyDescent="0.45">
      <c r="A856" s="1">
        <v>42959</v>
      </c>
      <c r="B856" s="1">
        <v>43081</v>
      </c>
      <c r="C856">
        <v>122</v>
      </c>
      <c r="D856">
        <v>8</v>
      </c>
      <c r="E856">
        <v>2017</v>
      </c>
      <c r="F856">
        <v>0</v>
      </c>
      <c r="G856">
        <f>WEEKDAY(Table3__5[[#This Row],[D.O.A]])</f>
        <v>7</v>
      </c>
      <c r="H856">
        <f>ROUNDUP(MONTH(Table3__5[[#This Row],[D.O.A]])/3,0)</f>
        <v>3</v>
      </c>
    </row>
    <row r="857" spans="1:8" x14ac:dyDescent="0.45">
      <c r="A857" s="1">
        <v>43077</v>
      </c>
      <c r="B857" s="1">
        <v>43078</v>
      </c>
      <c r="C857">
        <v>1</v>
      </c>
      <c r="D857">
        <v>12</v>
      </c>
      <c r="E857">
        <v>2017</v>
      </c>
      <c r="F857">
        <v>0</v>
      </c>
      <c r="G857">
        <f>WEEKDAY(Table3__5[[#This Row],[D.O.A]])</f>
        <v>6</v>
      </c>
      <c r="H857">
        <f>ROUNDUP(MONTH(Table3__5[[#This Row],[D.O.A]])/3,0)</f>
        <v>4</v>
      </c>
    </row>
    <row r="858" spans="1:8" x14ac:dyDescent="0.45">
      <c r="A858" s="1">
        <v>42959</v>
      </c>
      <c r="B858" s="1">
        <v>43081</v>
      </c>
      <c r="C858">
        <v>122</v>
      </c>
      <c r="D858">
        <v>8</v>
      </c>
      <c r="E858">
        <v>2017</v>
      </c>
      <c r="F858">
        <v>0</v>
      </c>
      <c r="G858">
        <f>WEEKDAY(Table3__5[[#This Row],[D.O.A]])</f>
        <v>7</v>
      </c>
      <c r="H858">
        <f>ROUNDUP(MONTH(Table3__5[[#This Row],[D.O.A]])/3,0)</f>
        <v>3</v>
      </c>
    </row>
    <row r="859" spans="1:8" x14ac:dyDescent="0.45">
      <c r="A859" s="1">
        <v>43078</v>
      </c>
      <c r="B859" s="1">
        <v>43087</v>
      </c>
      <c r="C859">
        <v>9</v>
      </c>
      <c r="D859">
        <v>12</v>
      </c>
      <c r="E859">
        <v>2017</v>
      </c>
      <c r="F859">
        <v>0</v>
      </c>
      <c r="G859">
        <f>WEEKDAY(Table3__5[[#This Row],[D.O.A]])</f>
        <v>7</v>
      </c>
      <c r="H859">
        <f>ROUNDUP(MONTH(Table3__5[[#This Row],[D.O.A]])/3,0)</f>
        <v>4</v>
      </c>
    </row>
    <row r="860" spans="1:8" x14ac:dyDescent="0.45">
      <c r="A860" s="1">
        <v>43078</v>
      </c>
      <c r="B860" s="1">
        <v>43081</v>
      </c>
      <c r="C860">
        <v>3</v>
      </c>
      <c r="D860">
        <v>12</v>
      </c>
      <c r="E860">
        <v>2017</v>
      </c>
      <c r="F860">
        <v>0</v>
      </c>
      <c r="G860">
        <f>WEEKDAY(Table3__5[[#This Row],[D.O.A]])</f>
        <v>7</v>
      </c>
      <c r="H860">
        <f>ROUNDUP(MONTH(Table3__5[[#This Row],[D.O.A]])/3,0)</f>
        <v>4</v>
      </c>
    </row>
    <row r="861" spans="1:8" x14ac:dyDescent="0.45">
      <c r="A861" s="1">
        <v>43079</v>
      </c>
      <c r="B861" s="1">
        <v>43098</v>
      </c>
      <c r="C861">
        <v>19</v>
      </c>
      <c r="D861">
        <v>12</v>
      </c>
      <c r="E861">
        <v>2017</v>
      </c>
      <c r="F861">
        <v>0</v>
      </c>
      <c r="G861">
        <f>WEEKDAY(Table3__5[[#This Row],[D.O.A]])</f>
        <v>1</v>
      </c>
      <c r="H861">
        <f>ROUNDUP(MONTH(Table3__5[[#This Row],[D.O.A]])/3,0)</f>
        <v>4</v>
      </c>
    </row>
    <row r="862" spans="1:8" x14ac:dyDescent="0.45">
      <c r="A862" s="1">
        <v>43079</v>
      </c>
      <c r="B862" s="1">
        <v>43090</v>
      </c>
      <c r="C862">
        <v>11</v>
      </c>
      <c r="D862">
        <v>12</v>
      </c>
      <c r="E862">
        <v>2017</v>
      </c>
      <c r="F862">
        <v>0</v>
      </c>
      <c r="G862">
        <f>WEEKDAY(Table3__5[[#This Row],[D.O.A]])</f>
        <v>1</v>
      </c>
      <c r="H862">
        <f>ROUNDUP(MONTH(Table3__5[[#This Row],[D.O.A]])/3,0)</f>
        <v>4</v>
      </c>
    </row>
    <row r="863" spans="1:8" x14ac:dyDescent="0.45">
      <c r="A863" s="1">
        <v>43079</v>
      </c>
      <c r="B863" s="1">
        <v>43081</v>
      </c>
      <c r="C863">
        <v>2</v>
      </c>
      <c r="D863">
        <v>12</v>
      </c>
      <c r="E863">
        <v>2017</v>
      </c>
      <c r="F863">
        <v>0</v>
      </c>
      <c r="G863">
        <f>WEEKDAY(Table3__5[[#This Row],[D.O.A]])</f>
        <v>1</v>
      </c>
      <c r="H863">
        <f>ROUNDUP(MONTH(Table3__5[[#This Row],[D.O.A]])/3,0)</f>
        <v>4</v>
      </c>
    </row>
    <row r="864" spans="1:8" x14ac:dyDescent="0.45">
      <c r="A864" s="1">
        <v>43020</v>
      </c>
      <c r="B864" s="1">
        <v>43081</v>
      </c>
      <c r="C864">
        <v>61</v>
      </c>
      <c r="D864">
        <v>10</v>
      </c>
      <c r="E864">
        <v>2017</v>
      </c>
      <c r="F864">
        <v>0</v>
      </c>
      <c r="G864">
        <f>WEEKDAY(Table3__5[[#This Row],[D.O.A]])</f>
        <v>5</v>
      </c>
      <c r="H864">
        <f>ROUNDUP(MONTH(Table3__5[[#This Row],[D.O.A]])/3,0)</f>
        <v>4</v>
      </c>
    </row>
    <row r="865" spans="1:8" x14ac:dyDescent="0.45">
      <c r="A865" s="1">
        <v>43080</v>
      </c>
      <c r="B865" s="1">
        <v>43084</v>
      </c>
      <c r="C865">
        <v>4</v>
      </c>
      <c r="D865">
        <v>12</v>
      </c>
      <c r="E865">
        <v>2017</v>
      </c>
      <c r="F865">
        <v>0</v>
      </c>
      <c r="G865">
        <f>WEEKDAY(Table3__5[[#This Row],[D.O.A]])</f>
        <v>2</v>
      </c>
      <c r="H865">
        <f>ROUNDUP(MONTH(Table3__5[[#This Row],[D.O.A]])/3,0)</f>
        <v>4</v>
      </c>
    </row>
    <row r="866" spans="1:8" x14ac:dyDescent="0.45">
      <c r="A866" s="1">
        <v>43080</v>
      </c>
      <c r="B866" s="1">
        <v>43101</v>
      </c>
      <c r="C866">
        <v>21</v>
      </c>
      <c r="D866">
        <v>12</v>
      </c>
      <c r="E866">
        <v>2017</v>
      </c>
      <c r="F866">
        <v>0</v>
      </c>
      <c r="G866">
        <f>WEEKDAY(Table3__5[[#This Row],[D.O.A]])</f>
        <v>2</v>
      </c>
      <c r="H866">
        <f>ROUNDUP(MONTH(Table3__5[[#This Row],[D.O.A]])/3,0)</f>
        <v>4</v>
      </c>
    </row>
    <row r="867" spans="1:8" x14ac:dyDescent="0.45">
      <c r="A867" s="1">
        <v>43080</v>
      </c>
      <c r="B867" s="1">
        <v>43085</v>
      </c>
      <c r="C867">
        <v>5</v>
      </c>
      <c r="D867">
        <v>12</v>
      </c>
      <c r="E867">
        <v>2017</v>
      </c>
      <c r="F867">
        <v>0</v>
      </c>
      <c r="G867">
        <f>WEEKDAY(Table3__5[[#This Row],[D.O.A]])</f>
        <v>2</v>
      </c>
      <c r="H867">
        <f>ROUNDUP(MONTH(Table3__5[[#This Row],[D.O.A]])/3,0)</f>
        <v>4</v>
      </c>
    </row>
    <row r="868" spans="1:8" x14ac:dyDescent="0.45">
      <c r="A868" s="1">
        <v>43080</v>
      </c>
      <c r="B868" s="1">
        <v>43097</v>
      </c>
      <c r="C868">
        <v>17</v>
      </c>
      <c r="D868">
        <v>12</v>
      </c>
      <c r="E868">
        <v>2017</v>
      </c>
      <c r="F868">
        <v>0</v>
      </c>
      <c r="G868">
        <f>WEEKDAY(Table3__5[[#This Row],[D.O.A]])</f>
        <v>2</v>
      </c>
      <c r="H868">
        <f>ROUNDUP(MONTH(Table3__5[[#This Row],[D.O.A]])/3,0)</f>
        <v>4</v>
      </c>
    </row>
    <row r="869" spans="1:8" x14ac:dyDescent="0.45">
      <c r="A869" s="1">
        <v>43051</v>
      </c>
      <c r="B869" s="1">
        <v>43081</v>
      </c>
      <c r="C869">
        <v>30</v>
      </c>
      <c r="D869">
        <v>11</v>
      </c>
      <c r="E869">
        <v>2017</v>
      </c>
      <c r="F869">
        <v>0</v>
      </c>
      <c r="G869">
        <f>WEEKDAY(Table3__5[[#This Row],[D.O.A]])</f>
        <v>1</v>
      </c>
      <c r="H869">
        <f>ROUNDUP(MONTH(Table3__5[[#This Row],[D.O.A]])/3,0)</f>
        <v>4</v>
      </c>
    </row>
    <row r="870" spans="1:8" x14ac:dyDescent="0.45">
      <c r="A870" s="1">
        <v>43081</v>
      </c>
      <c r="B870" s="1">
        <v>43087</v>
      </c>
      <c r="C870">
        <v>6</v>
      </c>
      <c r="D870">
        <v>12</v>
      </c>
      <c r="E870">
        <v>2017</v>
      </c>
      <c r="F870">
        <v>0</v>
      </c>
      <c r="G870">
        <f>WEEKDAY(Table3__5[[#This Row],[D.O.A]])</f>
        <v>3</v>
      </c>
      <c r="H870">
        <f>ROUNDUP(MONTH(Table3__5[[#This Row],[D.O.A]])/3,0)</f>
        <v>4</v>
      </c>
    </row>
    <row r="871" spans="1:8" x14ac:dyDescent="0.45">
      <c r="A871" s="1">
        <v>43081</v>
      </c>
      <c r="B871" s="1">
        <v>43095</v>
      </c>
      <c r="C871">
        <v>14</v>
      </c>
      <c r="D871">
        <v>12</v>
      </c>
      <c r="E871">
        <v>2017</v>
      </c>
      <c r="F871">
        <v>0</v>
      </c>
      <c r="G871">
        <f>WEEKDAY(Table3__5[[#This Row],[D.O.A]])</f>
        <v>3</v>
      </c>
      <c r="H871">
        <f>ROUNDUP(MONTH(Table3__5[[#This Row],[D.O.A]])/3,0)</f>
        <v>4</v>
      </c>
    </row>
    <row r="872" spans="1:8" x14ac:dyDescent="0.45">
      <c r="A872" s="1">
        <v>43081</v>
      </c>
      <c r="B872" s="1">
        <v>43095</v>
      </c>
      <c r="C872">
        <v>14</v>
      </c>
      <c r="D872">
        <v>12</v>
      </c>
      <c r="E872">
        <v>2017</v>
      </c>
      <c r="F872">
        <v>0</v>
      </c>
      <c r="G872">
        <f>WEEKDAY(Table3__5[[#This Row],[D.O.A]])</f>
        <v>3</v>
      </c>
      <c r="H872">
        <f>ROUNDUP(MONTH(Table3__5[[#This Row],[D.O.A]])/3,0)</f>
        <v>4</v>
      </c>
    </row>
    <row r="873" spans="1:8" x14ac:dyDescent="0.45">
      <c r="A873" s="1">
        <v>43081</v>
      </c>
      <c r="B873" s="1">
        <v>43160</v>
      </c>
      <c r="C873">
        <v>79</v>
      </c>
      <c r="D873">
        <v>12</v>
      </c>
      <c r="E873">
        <v>2017</v>
      </c>
      <c r="F873">
        <v>0</v>
      </c>
      <c r="G873">
        <f>WEEKDAY(Table3__5[[#This Row],[D.O.A]])</f>
        <v>3</v>
      </c>
      <c r="H873">
        <f>ROUNDUP(MONTH(Table3__5[[#This Row],[D.O.A]])/3,0)</f>
        <v>4</v>
      </c>
    </row>
    <row r="874" spans="1:8" x14ac:dyDescent="0.45">
      <c r="A874" s="1">
        <v>43081</v>
      </c>
      <c r="B874" s="1">
        <v>43083</v>
      </c>
      <c r="C874">
        <v>2</v>
      </c>
      <c r="D874">
        <v>12</v>
      </c>
      <c r="E874">
        <v>2017</v>
      </c>
      <c r="F874">
        <v>0</v>
      </c>
      <c r="G874">
        <f>WEEKDAY(Table3__5[[#This Row],[D.O.A]])</f>
        <v>3</v>
      </c>
      <c r="H874">
        <f>ROUNDUP(MONTH(Table3__5[[#This Row],[D.O.A]])/3,0)</f>
        <v>4</v>
      </c>
    </row>
    <row r="875" spans="1:8" x14ac:dyDescent="0.45">
      <c r="A875" s="1">
        <v>43081</v>
      </c>
      <c r="B875" s="1">
        <v>43093</v>
      </c>
      <c r="C875">
        <v>12</v>
      </c>
      <c r="D875">
        <v>12</v>
      </c>
      <c r="E875">
        <v>2017</v>
      </c>
      <c r="F875">
        <v>0</v>
      </c>
      <c r="G875">
        <f>WEEKDAY(Table3__5[[#This Row],[D.O.A]])</f>
        <v>3</v>
      </c>
      <c r="H875">
        <f>ROUNDUP(MONTH(Table3__5[[#This Row],[D.O.A]])/3,0)</f>
        <v>4</v>
      </c>
    </row>
    <row r="876" spans="1:8" x14ac:dyDescent="0.45">
      <c r="A876" s="1">
        <v>43081</v>
      </c>
      <c r="B876" s="1">
        <v>43095</v>
      </c>
      <c r="C876">
        <v>14</v>
      </c>
      <c r="D876">
        <v>12</v>
      </c>
      <c r="E876">
        <v>2017</v>
      </c>
      <c r="F876">
        <v>0</v>
      </c>
      <c r="G876">
        <f>WEEKDAY(Table3__5[[#This Row],[D.O.A]])</f>
        <v>3</v>
      </c>
      <c r="H876">
        <f>ROUNDUP(MONTH(Table3__5[[#This Row],[D.O.A]])/3,0)</f>
        <v>4</v>
      </c>
    </row>
    <row r="877" spans="1:8" x14ac:dyDescent="0.45">
      <c r="A877" s="1">
        <v>43082</v>
      </c>
      <c r="B877" s="1">
        <v>43086</v>
      </c>
      <c r="C877">
        <v>4</v>
      </c>
      <c r="D877">
        <v>12</v>
      </c>
      <c r="E877">
        <v>2017</v>
      </c>
      <c r="F877">
        <v>0</v>
      </c>
      <c r="G877">
        <f>WEEKDAY(Table3__5[[#This Row],[D.O.A]])</f>
        <v>4</v>
      </c>
      <c r="H877">
        <f>ROUNDUP(MONTH(Table3__5[[#This Row],[D.O.A]])/3,0)</f>
        <v>4</v>
      </c>
    </row>
    <row r="878" spans="1:8" x14ac:dyDescent="0.45">
      <c r="A878" s="1">
        <v>43082</v>
      </c>
      <c r="B878" s="1">
        <v>43083</v>
      </c>
      <c r="C878">
        <v>1</v>
      </c>
      <c r="D878">
        <v>12</v>
      </c>
      <c r="E878">
        <v>2017</v>
      </c>
      <c r="F878">
        <v>0</v>
      </c>
      <c r="G878">
        <f>WEEKDAY(Table3__5[[#This Row],[D.O.A]])</f>
        <v>4</v>
      </c>
      <c r="H878">
        <f>ROUNDUP(MONTH(Table3__5[[#This Row],[D.O.A]])/3,0)</f>
        <v>4</v>
      </c>
    </row>
    <row r="879" spans="1:8" x14ac:dyDescent="0.45">
      <c r="A879" s="1">
        <v>43082</v>
      </c>
      <c r="B879" s="1">
        <v>43085</v>
      </c>
      <c r="C879">
        <v>3</v>
      </c>
      <c r="D879">
        <v>12</v>
      </c>
      <c r="E879">
        <v>2017</v>
      </c>
      <c r="F879">
        <v>0</v>
      </c>
      <c r="G879">
        <f>WEEKDAY(Table3__5[[#This Row],[D.O.A]])</f>
        <v>4</v>
      </c>
      <c r="H879">
        <f>ROUNDUP(MONTH(Table3__5[[#This Row],[D.O.A]])/3,0)</f>
        <v>4</v>
      </c>
    </row>
    <row r="880" spans="1:8" x14ac:dyDescent="0.45">
      <c r="A880" s="1">
        <v>43082</v>
      </c>
      <c r="B880" s="1">
        <v>43087</v>
      </c>
      <c r="C880">
        <v>5</v>
      </c>
      <c r="D880">
        <v>12</v>
      </c>
      <c r="E880">
        <v>2017</v>
      </c>
      <c r="F880">
        <v>0</v>
      </c>
      <c r="G880">
        <f>WEEKDAY(Table3__5[[#This Row],[D.O.A]])</f>
        <v>4</v>
      </c>
      <c r="H880">
        <f>ROUNDUP(MONTH(Table3__5[[#This Row],[D.O.A]])/3,0)</f>
        <v>4</v>
      </c>
    </row>
    <row r="881" spans="1:8" x14ac:dyDescent="0.45">
      <c r="A881" s="1">
        <v>43082</v>
      </c>
      <c r="B881" s="1">
        <v>43084</v>
      </c>
      <c r="C881">
        <v>2</v>
      </c>
      <c r="D881">
        <v>12</v>
      </c>
      <c r="E881">
        <v>2017</v>
      </c>
      <c r="F881">
        <v>0</v>
      </c>
      <c r="G881">
        <f>WEEKDAY(Table3__5[[#This Row],[D.O.A]])</f>
        <v>4</v>
      </c>
      <c r="H881">
        <f>ROUNDUP(MONTH(Table3__5[[#This Row],[D.O.A]])/3,0)</f>
        <v>4</v>
      </c>
    </row>
    <row r="882" spans="1:8" x14ac:dyDescent="0.45">
      <c r="A882" s="1">
        <v>43082</v>
      </c>
      <c r="B882" s="1">
        <v>43086</v>
      </c>
      <c r="C882">
        <v>4</v>
      </c>
      <c r="D882">
        <v>12</v>
      </c>
      <c r="E882">
        <v>2017</v>
      </c>
      <c r="F882">
        <v>0</v>
      </c>
      <c r="G882">
        <f>WEEKDAY(Table3__5[[#This Row],[D.O.A]])</f>
        <v>4</v>
      </c>
      <c r="H882">
        <f>ROUNDUP(MONTH(Table3__5[[#This Row],[D.O.A]])/3,0)</f>
        <v>4</v>
      </c>
    </row>
    <row r="883" spans="1:8" x14ac:dyDescent="0.45">
      <c r="A883" s="1">
        <v>43082</v>
      </c>
      <c r="B883" s="1">
        <v>43089</v>
      </c>
      <c r="C883">
        <v>7</v>
      </c>
      <c r="D883">
        <v>12</v>
      </c>
      <c r="E883">
        <v>2017</v>
      </c>
      <c r="F883">
        <v>0</v>
      </c>
      <c r="G883">
        <f>WEEKDAY(Table3__5[[#This Row],[D.O.A]])</f>
        <v>4</v>
      </c>
      <c r="H883">
        <f>ROUNDUP(MONTH(Table3__5[[#This Row],[D.O.A]])/3,0)</f>
        <v>4</v>
      </c>
    </row>
    <row r="884" spans="1:8" x14ac:dyDescent="0.45">
      <c r="A884" s="1">
        <v>43082</v>
      </c>
      <c r="B884" s="1">
        <v>43089</v>
      </c>
      <c r="C884">
        <v>7</v>
      </c>
      <c r="D884">
        <v>12</v>
      </c>
      <c r="E884">
        <v>2017</v>
      </c>
      <c r="F884">
        <v>0</v>
      </c>
      <c r="G884">
        <f>WEEKDAY(Table3__5[[#This Row],[D.O.A]])</f>
        <v>4</v>
      </c>
      <c r="H884">
        <f>ROUNDUP(MONTH(Table3__5[[#This Row],[D.O.A]])/3,0)</f>
        <v>4</v>
      </c>
    </row>
    <row r="885" spans="1:8" x14ac:dyDescent="0.45">
      <c r="A885" s="1">
        <v>43082</v>
      </c>
      <c r="B885" s="1">
        <v>43084</v>
      </c>
      <c r="C885">
        <v>2</v>
      </c>
      <c r="D885">
        <v>12</v>
      </c>
      <c r="E885">
        <v>2017</v>
      </c>
      <c r="F885">
        <v>0</v>
      </c>
      <c r="G885">
        <f>WEEKDAY(Table3__5[[#This Row],[D.O.A]])</f>
        <v>4</v>
      </c>
      <c r="H885">
        <f>ROUNDUP(MONTH(Table3__5[[#This Row],[D.O.A]])/3,0)</f>
        <v>4</v>
      </c>
    </row>
    <row r="886" spans="1:8" x14ac:dyDescent="0.45">
      <c r="A886" s="1">
        <v>43083</v>
      </c>
      <c r="B886" s="1">
        <v>43083</v>
      </c>
      <c r="C886">
        <v>0</v>
      </c>
      <c r="D886">
        <v>12</v>
      </c>
      <c r="E886">
        <v>2017</v>
      </c>
      <c r="F886">
        <v>0</v>
      </c>
      <c r="G886">
        <f>WEEKDAY(Table3__5[[#This Row],[D.O.A]])</f>
        <v>5</v>
      </c>
      <c r="H886">
        <f>ROUNDUP(MONTH(Table3__5[[#This Row],[D.O.A]])/3,0)</f>
        <v>4</v>
      </c>
    </row>
    <row r="887" spans="1:8" x14ac:dyDescent="0.45">
      <c r="A887" s="1">
        <v>43083</v>
      </c>
      <c r="B887" s="1">
        <v>43086</v>
      </c>
      <c r="C887">
        <v>3</v>
      </c>
      <c r="D887">
        <v>12</v>
      </c>
      <c r="E887">
        <v>2017</v>
      </c>
      <c r="F887">
        <v>0</v>
      </c>
      <c r="G887">
        <f>WEEKDAY(Table3__5[[#This Row],[D.O.A]])</f>
        <v>5</v>
      </c>
      <c r="H887">
        <f>ROUNDUP(MONTH(Table3__5[[#This Row],[D.O.A]])/3,0)</f>
        <v>4</v>
      </c>
    </row>
    <row r="888" spans="1:8" x14ac:dyDescent="0.45">
      <c r="A888" s="1">
        <v>43083</v>
      </c>
      <c r="B888" s="1">
        <v>43087</v>
      </c>
      <c r="C888">
        <v>4</v>
      </c>
      <c r="D888">
        <v>12</v>
      </c>
      <c r="E888">
        <v>2017</v>
      </c>
      <c r="F888">
        <v>0</v>
      </c>
      <c r="G888">
        <f>WEEKDAY(Table3__5[[#This Row],[D.O.A]])</f>
        <v>5</v>
      </c>
      <c r="H888">
        <f>ROUNDUP(MONTH(Table3__5[[#This Row],[D.O.A]])/3,0)</f>
        <v>4</v>
      </c>
    </row>
    <row r="889" spans="1:8" x14ac:dyDescent="0.45">
      <c r="A889" s="1">
        <v>43083</v>
      </c>
      <c r="B889" s="1">
        <v>43096</v>
      </c>
      <c r="C889">
        <v>13</v>
      </c>
      <c r="D889">
        <v>12</v>
      </c>
      <c r="E889">
        <v>2017</v>
      </c>
      <c r="F889">
        <v>0</v>
      </c>
      <c r="G889">
        <f>WEEKDAY(Table3__5[[#This Row],[D.O.A]])</f>
        <v>5</v>
      </c>
      <c r="H889">
        <f>ROUNDUP(MONTH(Table3__5[[#This Row],[D.O.A]])/3,0)</f>
        <v>4</v>
      </c>
    </row>
    <row r="890" spans="1:8" x14ac:dyDescent="0.45">
      <c r="A890" s="1">
        <v>43083</v>
      </c>
      <c r="B890" s="1">
        <v>43085</v>
      </c>
      <c r="C890">
        <v>2</v>
      </c>
      <c r="D890">
        <v>12</v>
      </c>
      <c r="E890">
        <v>2017</v>
      </c>
      <c r="F890">
        <v>0</v>
      </c>
      <c r="G890">
        <f>WEEKDAY(Table3__5[[#This Row],[D.O.A]])</f>
        <v>5</v>
      </c>
      <c r="H890">
        <f>ROUNDUP(MONTH(Table3__5[[#This Row],[D.O.A]])/3,0)</f>
        <v>4</v>
      </c>
    </row>
    <row r="891" spans="1:8" x14ac:dyDescent="0.45">
      <c r="A891" s="1">
        <v>43084</v>
      </c>
      <c r="B891" s="1">
        <v>43094</v>
      </c>
      <c r="C891">
        <v>10</v>
      </c>
      <c r="D891">
        <v>12</v>
      </c>
      <c r="E891">
        <v>2017</v>
      </c>
      <c r="F891">
        <v>0</v>
      </c>
      <c r="G891">
        <f>WEEKDAY(Table3__5[[#This Row],[D.O.A]])</f>
        <v>6</v>
      </c>
      <c r="H891">
        <f>ROUNDUP(MONTH(Table3__5[[#This Row],[D.O.A]])/3,0)</f>
        <v>4</v>
      </c>
    </row>
    <row r="892" spans="1:8" x14ac:dyDescent="0.45">
      <c r="A892" s="1">
        <v>43084</v>
      </c>
      <c r="B892" s="1">
        <v>43089</v>
      </c>
      <c r="C892">
        <v>5</v>
      </c>
      <c r="D892">
        <v>12</v>
      </c>
      <c r="E892">
        <v>2017</v>
      </c>
      <c r="F892">
        <v>0</v>
      </c>
      <c r="G892">
        <f>WEEKDAY(Table3__5[[#This Row],[D.O.A]])</f>
        <v>6</v>
      </c>
      <c r="H892">
        <f>ROUNDUP(MONTH(Table3__5[[#This Row],[D.O.A]])/3,0)</f>
        <v>4</v>
      </c>
    </row>
    <row r="893" spans="1:8" x14ac:dyDescent="0.45">
      <c r="A893" s="1">
        <v>43084</v>
      </c>
      <c r="B893" s="1">
        <v>43091</v>
      </c>
      <c r="C893">
        <v>7</v>
      </c>
      <c r="D893">
        <v>12</v>
      </c>
      <c r="E893">
        <v>2017</v>
      </c>
      <c r="F893">
        <v>0</v>
      </c>
      <c r="G893">
        <f>WEEKDAY(Table3__5[[#This Row],[D.O.A]])</f>
        <v>6</v>
      </c>
      <c r="H893">
        <f>ROUNDUP(MONTH(Table3__5[[#This Row],[D.O.A]])/3,0)</f>
        <v>4</v>
      </c>
    </row>
    <row r="894" spans="1:8" x14ac:dyDescent="0.45">
      <c r="A894" s="1">
        <v>43084</v>
      </c>
      <c r="B894" s="1">
        <v>43091</v>
      </c>
      <c r="C894">
        <v>7</v>
      </c>
      <c r="D894">
        <v>12</v>
      </c>
      <c r="E894">
        <v>2017</v>
      </c>
      <c r="F894">
        <v>0</v>
      </c>
      <c r="G894">
        <f>WEEKDAY(Table3__5[[#This Row],[D.O.A]])</f>
        <v>6</v>
      </c>
      <c r="H894">
        <f>ROUNDUP(MONTH(Table3__5[[#This Row],[D.O.A]])/3,0)</f>
        <v>4</v>
      </c>
    </row>
    <row r="895" spans="1:8" x14ac:dyDescent="0.45">
      <c r="A895" s="1">
        <v>43085</v>
      </c>
      <c r="B895" s="1">
        <v>43089</v>
      </c>
      <c r="C895">
        <v>4</v>
      </c>
      <c r="D895">
        <v>12</v>
      </c>
      <c r="E895">
        <v>2017</v>
      </c>
      <c r="F895">
        <v>0</v>
      </c>
      <c r="G895">
        <f>WEEKDAY(Table3__5[[#This Row],[D.O.A]])</f>
        <v>7</v>
      </c>
      <c r="H895">
        <f>ROUNDUP(MONTH(Table3__5[[#This Row],[D.O.A]])/3,0)</f>
        <v>4</v>
      </c>
    </row>
    <row r="896" spans="1:8" x14ac:dyDescent="0.45">
      <c r="A896" s="1">
        <v>43085</v>
      </c>
      <c r="B896" s="1">
        <v>43086</v>
      </c>
      <c r="C896">
        <v>1</v>
      </c>
      <c r="D896">
        <v>12</v>
      </c>
      <c r="E896">
        <v>2017</v>
      </c>
      <c r="F896">
        <v>0</v>
      </c>
      <c r="G896">
        <f>WEEKDAY(Table3__5[[#This Row],[D.O.A]])</f>
        <v>7</v>
      </c>
      <c r="H896">
        <f>ROUNDUP(MONTH(Table3__5[[#This Row],[D.O.A]])/3,0)</f>
        <v>4</v>
      </c>
    </row>
    <row r="897" spans="1:8" x14ac:dyDescent="0.45">
      <c r="A897" s="1">
        <v>43085</v>
      </c>
      <c r="B897" s="1">
        <v>43091</v>
      </c>
      <c r="C897">
        <v>6</v>
      </c>
      <c r="D897">
        <v>12</v>
      </c>
      <c r="E897">
        <v>2017</v>
      </c>
      <c r="F897">
        <v>0</v>
      </c>
      <c r="G897">
        <f>WEEKDAY(Table3__5[[#This Row],[D.O.A]])</f>
        <v>7</v>
      </c>
      <c r="H897">
        <f>ROUNDUP(MONTH(Table3__5[[#This Row],[D.O.A]])/3,0)</f>
        <v>4</v>
      </c>
    </row>
    <row r="898" spans="1:8" x14ac:dyDescent="0.45">
      <c r="A898" s="1">
        <v>43085</v>
      </c>
      <c r="B898" s="1">
        <v>43086</v>
      </c>
      <c r="C898">
        <v>1</v>
      </c>
      <c r="D898">
        <v>12</v>
      </c>
      <c r="E898">
        <v>2017</v>
      </c>
      <c r="F898">
        <v>0</v>
      </c>
      <c r="G898">
        <f>WEEKDAY(Table3__5[[#This Row],[D.O.A]])</f>
        <v>7</v>
      </c>
      <c r="H898">
        <f>ROUNDUP(MONTH(Table3__5[[#This Row],[D.O.A]])/3,0)</f>
        <v>4</v>
      </c>
    </row>
    <row r="899" spans="1:8" x14ac:dyDescent="0.45">
      <c r="A899" s="1">
        <v>43085</v>
      </c>
      <c r="B899" s="1">
        <v>43087</v>
      </c>
      <c r="C899">
        <v>2</v>
      </c>
      <c r="D899">
        <v>12</v>
      </c>
      <c r="E899">
        <v>2017</v>
      </c>
      <c r="F899">
        <v>0</v>
      </c>
      <c r="G899">
        <f>WEEKDAY(Table3__5[[#This Row],[D.O.A]])</f>
        <v>7</v>
      </c>
      <c r="H899">
        <f>ROUNDUP(MONTH(Table3__5[[#This Row],[D.O.A]])/3,0)</f>
        <v>4</v>
      </c>
    </row>
    <row r="900" spans="1:8" x14ac:dyDescent="0.45">
      <c r="A900" s="1">
        <v>43086</v>
      </c>
      <c r="B900" s="1">
        <v>43087</v>
      </c>
      <c r="C900">
        <v>1</v>
      </c>
      <c r="D900">
        <v>12</v>
      </c>
      <c r="E900">
        <v>2017</v>
      </c>
      <c r="F900">
        <v>0</v>
      </c>
      <c r="G900">
        <f>WEEKDAY(Table3__5[[#This Row],[D.O.A]])</f>
        <v>1</v>
      </c>
      <c r="H900">
        <f>ROUNDUP(MONTH(Table3__5[[#This Row],[D.O.A]])/3,0)</f>
        <v>4</v>
      </c>
    </row>
    <row r="901" spans="1:8" x14ac:dyDescent="0.45">
      <c r="A901" s="1">
        <v>43086</v>
      </c>
      <c r="B901" s="1">
        <v>43087</v>
      </c>
      <c r="C901">
        <v>1</v>
      </c>
      <c r="D901">
        <v>12</v>
      </c>
      <c r="E901">
        <v>2017</v>
      </c>
      <c r="F901">
        <v>0</v>
      </c>
      <c r="G901">
        <f>WEEKDAY(Table3__5[[#This Row],[D.O.A]])</f>
        <v>1</v>
      </c>
      <c r="H901">
        <f>ROUNDUP(MONTH(Table3__5[[#This Row],[D.O.A]])/3,0)</f>
        <v>4</v>
      </c>
    </row>
    <row r="902" spans="1:8" x14ac:dyDescent="0.45">
      <c r="A902" s="1">
        <v>43086</v>
      </c>
      <c r="B902" s="1">
        <v>43102</v>
      </c>
      <c r="C902">
        <v>16</v>
      </c>
      <c r="D902">
        <v>12</v>
      </c>
      <c r="E902">
        <v>2017</v>
      </c>
      <c r="F902">
        <v>0</v>
      </c>
      <c r="G902">
        <f>WEEKDAY(Table3__5[[#This Row],[D.O.A]])</f>
        <v>1</v>
      </c>
      <c r="H902">
        <f>ROUNDUP(MONTH(Table3__5[[#This Row],[D.O.A]])/3,0)</f>
        <v>4</v>
      </c>
    </row>
    <row r="903" spans="1:8" x14ac:dyDescent="0.45">
      <c r="A903" s="1">
        <v>43086</v>
      </c>
      <c r="B903" s="1">
        <v>43092</v>
      </c>
      <c r="C903">
        <v>6</v>
      </c>
      <c r="D903">
        <v>12</v>
      </c>
      <c r="E903">
        <v>2017</v>
      </c>
      <c r="F903">
        <v>0</v>
      </c>
      <c r="G903">
        <f>WEEKDAY(Table3__5[[#This Row],[D.O.A]])</f>
        <v>1</v>
      </c>
      <c r="H903">
        <f>ROUNDUP(MONTH(Table3__5[[#This Row],[D.O.A]])/3,0)</f>
        <v>4</v>
      </c>
    </row>
    <row r="904" spans="1:8" x14ac:dyDescent="0.45">
      <c r="A904" s="1">
        <v>43086</v>
      </c>
      <c r="B904" s="1">
        <v>43094</v>
      </c>
      <c r="C904">
        <v>8</v>
      </c>
      <c r="D904">
        <v>12</v>
      </c>
      <c r="E904">
        <v>2017</v>
      </c>
      <c r="F904">
        <v>0</v>
      </c>
      <c r="G904">
        <f>WEEKDAY(Table3__5[[#This Row],[D.O.A]])</f>
        <v>1</v>
      </c>
      <c r="H904">
        <f>ROUNDUP(MONTH(Table3__5[[#This Row],[D.O.A]])/3,0)</f>
        <v>4</v>
      </c>
    </row>
    <row r="905" spans="1:8" x14ac:dyDescent="0.45">
      <c r="A905" s="1">
        <v>43086</v>
      </c>
      <c r="B905" s="1">
        <v>43089</v>
      </c>
      <c r="C905">
        <v>3</v>
      </c>
      <c r="D905">
        <v>12</v>
      </c>
      <c r="E905">
        <v>2017</v>
      </c>
      <c r="F905">
        <v>0</v>
      </c>
      <c r="G905">
        <f>WEEKDAY(Table3__5[[#This Row],[D.O.A]])</f>
        <v>1</v>
      </c>
      <c r="H905">
        <f>ROUNDUP(MONTH(Table3__5[[#This Row],[D.O.A]])/3,0)</f>
        <v>4</v>
      </c>
    </row>
    <row r="906" spans="1:8" x14ac:dyDescent="0.45">
      <c r="A906" s="1">
        <v>43086</v>
      </c>
      <c r="B906" s="1">
        <v>43094</v>
      </c>
      <c r="C906">
        <v>8</v>
      </c>
      <c r="D906">
        <v>12</v>
      </c>
      <c r="E906">
        <v>2017</v>
      </c>
      <c r="F906">
        <v>0</v>
      </c>
      <c r="G906">
        <f>WEEKDAY(Table3__5[[#This Row],[D.O.A]])</f>
        <v>1</v>
      </c>
      <c r="H906">
        <f>ROUNDUP(MONTH(Table3__5[[#This Row],[D.O.A]])/3,0)</f>
        <v>4</v>
      </c>
    </row>
    <row r="907" spans="1:8" x14ac:dyDescent="0.45">
      <c r="A907" s="1">
        <v>43086</v>
      </c>
      <c r="B907" s="1">
        <v>43092</v>
      </c>
      <c r="C907">
        <v>6</v>
      </c>
      <c r="D907">
        <v>12</v>
      </c>
      <c r="E907">
        <v>2017</v>
      </c>
      <c r="F907">
        <v>0</v>
      </c>
      <c r="G907">
        <f>WEEKDAY(Table3__5[[#This Row],[D.O.A]])</f>
        <v>1</v>
      </c>
      <c r="H907">
        <f>ROUNDUP(MONTH(Table3__5[[#This Row],[D.O.A]])/3,0)</f>
        <v>4</v>
      </c>
    </row>
    <row r="908" spans="1:8" x14ac:dyDescent="0.45">
      <c r="A908" s="1">
        <v>43087</v>
      </c>
      <c r="B908" s="1">
        <v>43088</v>
      </c>
      <c r="C908">
        <v>1</v>
      </c>
      <c r="D908">
        <v>12</v>
      </c>
      <c r="E908">
        <v>2017</v>
      </c>
      <c r="F908">
        <v>0</v>
      </c>
      <c r="G908">
        <f>WEEKDAY(Table3__5[[#This Row],[D.O.A]])</f>
        <v>2</v>
      </c>
      <c r="H908">
        <f>ROUNDUP(MONTH(Table3__5[[#This Row],[D.O.A]])/3,0)</f>
        <v>4</v>
      </c>
    </row>
    <row r="909" spans="1:8" x14ac:dyDescent="0.45">
      <c r="A909" s="1">
        <v>43087</v>
      </c>
      <c r="B909" s="1">
        <v>43091</v>
      </c>
      <c r="C909">
        <v>4</v>
      </c>
      <c r="D909">
        <v>12</v>
      </c>
      <c r="E909">
        <v>2017</v>
      </c>
      <c r="F909">
        <v>0</v>
      </c>
      <c r="G909">
        <f>WEEKDAY(Table3__5[[#This Row],[D.O.A]])</f>
        <v>2</v>
      </c>
      <c r="H909">
        <f>ROUNDUP(MONTH(Table3__5[[#This Row],[D.O.A]])/3,0)</f>
        <v>4</v>
      </c>
    </row>
    <row r="910" spans="1:8" x14ac:dyDescent="0.45">
      <c r="A910" s="1">
        <v>43087</v>
      </c>
      <c r="B910" s="1">
        <v>43090</v>
      </c>
      <c r="C910">
        <v>3</v>
      </c>
      <c r="D910">
        <v>12</v>
      </c>
      <c r="E910">
        <v>2017</v>
      </c>
      <c r="F910">
        <v>0</v>
      </c>
      <c r="G910">
        <f>WEEKDAY(Table3__5[[#This Row],[D.O.A]])</f>
        <v>2</v>
      </c>
      <c r="H910">
        <f>ROUNDUP(MONTH(Table3__5[[#This Row],[D.O.A]])/3,0)</f>
        <v>4</v>
      </c>
    </row>
    <row r="911" spans="1:8" x14ac:dyDescent="0.45">
      <c r="A911" s="1">
        <v>43087</v>
      </c>
      <c r="B911" s="1">
        <v>43094</v>
      </c>
      <c r="C911">
        <v>7</v>
      </c>
      <c r="D911">
        <v>12</v>
      </c>
      <c r="E911">
        <v>2017</v>
      </c>
      <c r="F911">
        <v>0</v>
      </c>
      <c r="G911">
        <f>WEEKDAY(Table3__5[[#This Row],[D.O.A]])</f>
        <v>2</v>
      </c>
      <c r="H911">
        <f>ROUNDUP(MONTH(Table3__5[[#This Row],[D.O.A]])/3,0)</f>
        <v>4</v>
      </c>
    </row>
    <row r="912" spans="1:8" x14ac:dyDescent="0.45">
      <c r="A912" s="1">
        <v>43087</v>
      </c>
      <c r="B912" s="1">
        <v>43099</v>
      </c>
      <c r="C912">
        <v>12</v>
      </c>
      <c r="D912">
        <v>12</v>
      </c>
      <c r="E912">
        <v>2017</v>
      </c>
      <c r="F912">
        <v>0</v>
      </c>
      <c r="G912">
        <f>WEEKDAY(Table3__5[[#This Row],[D.O.A]])</f>
        <v>2</v>
      </c>
      <c r="H912">
        <f>ROUNDUP(MONTH(Table3__5[[#This Row],[D.O.A]])/3,0)</f>
        <v>4</v>
      </c>
    </row>
    <row r="913" spans="1:8" x14ac:dyDescent="0.45">
      <c r="A913" s="1">
        <v>43087</v>
      </c>
      <c r="B913" s="1">
        <v>43090</v>
      </c>
      <c r="C913">
        <v>3</v>
      </c>
      <c r="D913">
        <v>12</v>
      </c>
      <c r="E913">
        <v>2017</v>
      </c>
      <c r="F913">
        <v>0</v>
      </c>
      <c r="G913">
        <f>WEEKDAY(Table3__5[[#This Row],[D.O.A]])</f>
        <v>2</v>
      </c>
      <c r="H913">
        <f>ROUNDUP(MONTH(Table3__5[[#This Row],[D.O.A]])/3,0)</f>
        <v>4</v>
      </c>
    </row>
    <row r="914" spans="1:8" x14ac:dyDescent="0.45">
      <c r="A914" s="1">
        <v>43087</v>
      </c>
      <c r="B914" s="1">
        <v>43092</v>
      </c>
      <c r="C914">
        <v>5</v>
      </c>
      <c r="D914">
        <v>12</v>
      </c>
      <c r="E914">
        <v>2017</v>
      </c>
      <c r="F914">
        <v>0</v>
      </c>
      <c r="G914">
        <f>WEEKDAY(Table3__5[[#This Row],[D.O.A]])</f>
        <v>2</v>
      </c>
      <c r="H914">
        <f>ROUNDUP(MONTH(Table3__5[[#This Row],[D.O.A]])/3,0)</f>
        <v>4</v>
      </c>
    </row>
    <row r="915" spans="1:8" x14ac:dyDescent="0.45">
      <c r="A915" s="1">
        <v>43088</v>
      </c>
      <c r="B915" s="1">
        <v>43095</v>
      </c>
      <c r="C915">
        <v>7</v>
      </c>
      <c r="D915">
        <v>12</v>
      </c>
      <c r="E915">
        <v>2017</v>
      </c>
      <c r="F915">
        <v>0</v>
      </c>
      <c r="G915">
        <f>WEEKDAY(Table3__5[[#This Row],[D.O.A]])</f>
        <v>3</v>
      </c>
      <c r="H915">
        <f>ROUNDUP(MONTH(Table3__5[[#This Row],[D.O.A]])/3,0)</f>
        <v>4</v>
      </c>
    </row>
    <row r="916" spans="1:8" x14ac:dyDescent="0.45">
      <c r="A916" s="1">
        <v>43088</v>
      </c>
      <c r="B916" s="1">
        <v>43095</v>
      </c>
      <c r="C916">
        <v>7</v>
      </c>
      <c r="D916">
        <v>12</v>
      </c>
      <c r="E916">
        <v>2017</v>
      </c>
      <c r="F916">
        <v>0</v>
      </c>
      <c r="G916">
        <f>WEEKDAY(Table3__5[[#This Row],[D.O.A]])</f>
        <v>3</v>
      </c>
      <c r="H916">
        <f>ROUNDUP(MONTH(Table3__5[[#This Row],[D.O.A]])/3,0)</f>
        <v>4</v>
      </c>
    </row>
    <row r="917" spans="1:8" x14ac:dyDescent="0.45">
      <c r="A917" s="1">
        <v>43088</v>
      </c>
      <c r="B917" s="1">
        <v>43092</v>
      </c>
      <c r="C917">
        <v>4</v>
      </c>
      <c r="D917">
        <v>12</v>
      </c>
      <c r="E917">
        <v>2017</v>
      </c>
      <c r="F917">
        <v>0</v>
      </c>
      <c r="G917">
        <f>WEEKDAY(Table3__5[[#This Row],[D.O.A]])</f>
        <v>3</v>
      </c>
      <c r="H917">
        <f>ROUNDUP(MONTH(Table3__5[[#This Row],[D.O.A]])/3,0)</f>
        <v>4</v>
      </c>
    </row>
    <row r="918" spans="1:8" x14ac:dyDescent="0.45">
      <c r="A918" s="1">
        <v>43089</v>
      </c>
      <c r="B918" s="1">
        <v>43090</v>
      </c>
      <c r="C918">
        <v>1</v>
      </c>
      <c r="D918">
        <v>12</v>
      </c>
      <c r="E918">
        <v>2017</v>
      </c>
      <c r="F918">
        <v>0</v>
      </c>
      <c r="G918">
        <f>WEEKDAY(Table3__5[[#This Row],[D.O.A]])</f>
        <v>4</v>
      </c>
      <c r="H918">
        <f>ROUNDUP(MONTH(Table3__5[[#This Row],[D.O.A]])/3,0)</f>
        <v>4</v>
      </c>
    </row>
    <row r="919" spans="1:8" x14ac:dyDescent="0.45">
      <c r="A919" s="1">
        <v>43089</v>
      </c>
      <c r="B919" s="1">
        <v>43090</v>
      </c>
      <c r="C919">
        <v>1</v>
      </c>
      <c r="D919">
        <v>12</v>
      </c>
      <c r="E919">
        <v>2017</v>
      </c>
      <c r="F919">
        <v>0</v>
      </c>
      <c r="G919">
        <f>WEEKDAY(Table3__5[[#This Row],[D.O.A]])</f>
        <v>4</v>
      </c>
      <c r="H919">
        <f>ROUNDUP(MONTH(Table3__5[[#This Row],[D.O.A]])/3,0)</f>
        <v>4</v>
      </c>
    </row>
    <row r="920" spans="1:8" x14ac:dyDescent="0.45">
      <c r="A920" s="1">
        <v>43089</v>
      </c>
      <c r="B920" s="1">
        <v>43099</v>
      </c>
      <c r="C920">
        <v>10</v>
      </c>
      <c r="D920">
        <v>12</v>
      </c>
      <c r="E920">
        <v>2017</v>
      </c>
      <c r="F920">
        <v>0</v>
      </c>
      <c r="G920">
        <f>WEEKDAY(Table3__5[[#This Row],[D.O.A]])</f>
        <v>4</v>
      </c>
      <c r="H920">
        <f>ROUNDUP(MONTH(Table3__5[[#This Row],[D.O.A]])/3,0)</f>
        <v>4</v>
      </c>
    </row>
    <row r="921" spans="1:8" x14ac:dyDescent="0.45">
      <c r="A921" s="1">
        <v>43089</v>
      </c>
      <c r="B921" s="1">
        <v>43092</v>
      </c>
      <c r="C921">
        <v>3</v>
      </c>
      <c r="D921">
        <v>12</v>
      </c>
      <c r="E921">
        <v>2017</v>
      </c>
      <c r="F921">
        <v>0</v>
      </c>
      <c r="G921">
        <f>WEEKDAY(Table3__5[[#This Row],[D.O.A]])</f>
        <v>4</v>
      </c>
      <c r="H921">
        <f>ROUNDUP(MONTH(Table3__5[[#This Row],[D.O.A]])/3,0)</f>
        <v>4</v>
      </c>
    </row>
    <row r="922" spans="1:8" x14ac:dyDescent="0.45">
      <c r="A922" s="1">
        <v>43089</v>
      </c>
      <c r="B922" s="1">
        <v>43094</v>
      </c>
      <c r="C922">
        <v>5</v>
      </c>
      <c r="D922">
        <v>12</v>
      </c>
      <c r="E922">
        <v>2017</v>
      </c>
      <c r="F922">
        <v>0</v>
      </c>
      <c r="G922">
        <f>WEEKDAY(Table3__5[[#This Row],[D.O.A]])</f>
        <v>4</v>
      </c>
      <c r="H922">
        <f>ROUNDUP(MONTH(Table3__5[[#This Row],[D.O.A]])/3,0)</f>
        <v>4</v>
      </c>
    </row>
    <row r="923" spans="1:8" x14ac:dyDescent="0.45">
      <c r="A923" s="1">
        <v>43089</v>
      </c>
      <c r="B923" s="1">
        <v>43096</v>
      </c>
      <c r="C923">
        <v>7</v>
      </c>
      <c r="D923">
        <v>12</v>
      </c>
      <c r="E923">
        <v>2017</v>
      </c>
      <c r="F923">
        <v>0</v>
      </c>
      <c r="G923">
        <f>WEEKDAY(Table3__5[[#This Row],[D.O.A]])</f>
        <v>4</v>
      </c>
      <c r="H923">
        <f>ROUNDUP(MONTH(Table3__5[[#This Row],[D.O.A]])/3,0)</f>
        <v>4</v>
      </c>
    </row>
    <row r="924" spans="1:8" x14ac:dyDescent="0.45">
      <c r="A924" s="1">
        <v>43089</v>
      </c>
      <c r="B924" s="1">
        <v>43098</v>
      </c>
      <c r="C924">
        <v>9</v>
      </c>
      <c r="D924">
        <v>12</v>
      </c>
      <c r="E924">
        <v>2017</v>
      </c>
      <c r="F924">
        <v>0</v>
      </c>
      <c r="G924">
        <f>WEEKDAY(Table3__5[[#This Row],[D.O.A]])</f>
        <v>4</v>
      </c>
      <c r="H924">
        <f>ROUNDUP(MONTH(Table3__5[[#This Row],[D.O.A]])/3,0)</f>
        <v>4</v>
      </c>
    </row>
    <row r="925" spans="1:8" x14ac:dyDescent="0.45">
      <c r="A925" s="1">
        <v>43089</v>
      </c>
      <c r="B925" s="1">
        <v>43099</v>
      </c>
      <c r="C925">
        <v>10</v>
      </c>
      <c r="D925">
        <v>12</v>
      </c>
      <c r="E925">
        <v>2017</v>
      </c>
      <c r="F925">
        <v>0</v>
      </c>
      <c r="G925">
        <f>WEEKDAY(Table3__5[[#This Row],[D.O.A]])</f>
        <v>4</v>
      </c>
      <c r="H925">
        <f>ROUNDUP(MONTH(Table3__5[[#This Row],[D.O.A]])/3,0)</f>
        <v>4</v>
      </c>
    </row>
    <row r="926" spans="1:8" x14ac:dyDescent="0.45">
      <c r="A926" s="1">
        <v>43089</v>
      </c>
      <c r="B926" s="1">
        <v>43096</v>
      </c>
      <c r="C926">
        <v>7</v>
      </c>
      <c r="D926">
        <v>12</v>
      </c>
      <c r="E926">
        <v>2017</v>
      </c>
      <c r="F926">
        <v>0</v>
      </c>
      <c r="G926">
        <f>WEEKDAY(Table3__5[[#This Row],[D.O.A]])</f>
        <v>4</v>
      </c>
      <c r="H926">
        <f>ROUNDUP(MONTH(Table3__5[[#This Row],[D.O.A]])/3,0)</f>
        <v>4</v>
      </c>
    </row>
    <row r="927" spans="1:8" x14ac:dyDescent="0.45">
      <c r="A927" s="1">
        <v>43089</v>
      </c>
      <c r="B927" s="1">
        <v>43091</v>
      </c>
      <c r="C927">
        <v>2</v>
      </c>
      <c r="D927">
        <v>12</v>
      </c>
      <c r="E927">
        <v>2017</v>
      </c>
      <c r="F927">
        <v>0</v>
      </c>
      <c r="G927">
        <f>WEEKDAY(Table3__5[[#This Row],[D.O.A]])</f>
        <v>4</v>
      </c>
      <c r="H927">
        <f>ROUNDUP(MONTH(Table3__5[[#This Row],[D.O.A]])/3,0)</f>
        <v>4</v>
      </c>
    </row>
    <row r="928" spans="1:8" x14ac:dyDescent="0.45">
      <c r="A928" s="1">
        <v>43090</v>
      </c>
      <c r="B928" s="1">
        <v>43096</v>
      </c>
      <c r="C928">
        <v>6</v>
      </c>
      <c r="D928">
        <v>12</v>
      </c>
      <c r="E928">
        <v>2017</v>
      </c>
      <c r="F928">
        <v>0</v>
      </c>
      <c r="G928">
        <f>WEEKDAY(Table3__5[[#This Row],[D.O.A]])</f>
        <v>5</v>
      </c>
      <c r="H928">
        <f>ROUNDUP(MONTH(Table3__5[[#This Row],[D.O.A]])/3,0)</f>
        <v>4</v>
      </c>
    </row>
    <row r="929" spans="1:8" x14ac:dyDescent="0.45">
      <c r="A929" s="1">
        <v>43090</v>
      </c>
      <c r="B929" s="1">
        <v>43097</v>
      </c>
      <c r="C929">
        <v>7</v>
      </c>
      <c r="D929">
        <v>12</v>
      </c>
      <c r="E929">
        <v>2017</v>
      </c>
      <c r="F929">
        <v>0</v>
      </c>
      <c r="G929">
        <f>WEEKDAY(Table3__5[[#This Row],[D.O.A]])</f>
        <v>5</v>
      </c>
      <c r="H929">
        <f>ROUNDUP(MONTH(Table3__5[[#This Row],[D.O.A]])/3,0)</f>
        <v>4</v>
      </c>
    </row>
    <row r="930" spans="1:8" x14ac:dyDescent="0.45">
      <c r="A930" s="1">
        <v>43090</v>
      </c>
      <c r="B930" s="1">
        <v>43096</v>
      </c>
      <c r="C930">
        <v>6</v>
      </c>
      <c r="D930">
        <v>12</v>
      </c>
      <c r="E930">
        <v>2017</v>
      </c>
      <c r="F930">
        <v>0</v>
      </c>
      <c r="G930">
        <f>WEEKDAY(Table3__5[[#This Row],[D.O.A]])</f>
        <v>5</v>
      </c>
      <c r="H930">
        <f>ROUNDUP(MONTH(Table3__5[[#This Row],[D.O.A]])/3,0)</f>
        <v>4</v>
      </c>
    </row>
    <row r="931" spans="1:8" x14ac:dyDescent="0.45">
      <c r="A931" s="1">
        <v>43090</v>
      </c>
      <c r="B931" s="1">
        <v>43099</v>
      </c>
      <c r="C931">
        <v>9</v>
      </c>
      <c r="D931">
        <v>12</v>
      </c>
      <c r="E931">
        <v>2017</v>
      </c>
      <c r="F931">
        <v>0</v>
      </c>
      <c r="G931">
        <f>WEEKDAY(Table3__5[[#This Row],[D.O.A]])</f>
        <v>5</v>
      </c>
      <c r="H931">
        <f>ROUNDUP(MONTH(Table3__5[[#This Row],[D.O.A]])/3,0)</f>
        <v>4</v>
      </c>
    </row>
    <row r="932" spans="1:8" x14ac:dyDescent="0.45">
      <c r="A932" s="1">
        <v>43091</v>
      </c>
      <c r="B932" s="1">
        <v>43099</v>
      </c>
      <c r="C932">
        <v>8</v>
      </c>
      <c r="D932">
        <v>12</v>
      </c>
      <c r="E932">
        <v>2017</v>
      </c>
      <c r="F932">
        <v>0</v>
      </c>
      <c r="G932">
        <f>WEEKDAY(Table3__5[[#This Row],[D.O.A]])</f>
        <v>6</v>
      </c>
      <c r="H932">
        <f>ROUNDUP(MONTH(Table3__5[[#This Row],[D.O.A]])/3,0)</f>
        <v>4</v>
      </c>
    </row>
    <row r="933" spans="1:8" x14ac:dyDescent="0.45">
      <c r="A933" s="1">
        <v>43091</v>
      </c>
      <c r="B933" s="1">
        <v>43093</v>
      </c>
      <c r="C933">
        <v>2</v>
      </c>
      <c r="D933">
        <v>12</v>
      </c>
      <c r="E933">
        <v>2017</v>
      </c>
      <c r="F933">
        <v>0</v>
      </c>
      <c r="G933">
        <f>WEEKDAY(Table3__5[[#This Row],[D.O.A]])</f>
        <v>6</v>
      </c>
      <c r="H933">
        <f>ROUNDUP(MONTH(Table3__5[[#This Row],[D.O.A]])/3,0)</f>
        <v>4</v>
      </c>
    </row>
    <row r="934" spans="1:8" x14ac:dyDescent="0.45">
      <c r="A934" s="1">
        <v>43091</v>
      </c>
      <c r="B934" s="1">
        <v>43100</v>
      </c>
      <c r="C934">
        <v>9</v>
      </c>
      <c r="D934">
        <v>12</v>
      </c>
      <c r="E934">
        <v>2017</v>
      </c>
      <c r="F934">
        <v>0</v>
      </c>
      <c r="G934">
        <f>WEEKDAY(Table3__5[[#This Row],[D.O.A]])</f>
        <v>6</v>
      </c>
      <c r="H934">
        <f>ROUNDUP(MONTH(Table3__5[[#This Row],[D.O.A]])/3,0)</f>
        <v>4</v>
      </c>
    </row>
    <row r="935" spans="1:8" x14ac:dyDescent="0.45">
      <c r="A935" s="1">
        <v>43091</v>
      </c>
      <c r="B935" s="1">
        <v>43092</v>
      </c>
      <c r="C935">
        <v>1</v>
      </c>
      <c r="D935">
        <v>12</v>
      </c>
      <c r="E935">
        <v>2017</v>
      </c>
      <c r="F935">
        <v>0</v>
      </c>
      <c r="G935">
        <f>WEEKDAY(Table3__5[[#This Row],[D.O.A]])</f>
        <v>6</v>
      </c>
      <c r="H935">
        <f>ROUNDUP(MONTH(Table3__5[[#This Row],[D.O.A]])/3,0)</f>
        <v>4</v>
      </c>
    </row>
    <row r="936" spans="1:8" x14ac:dyDescent="0.45">
      <c r="A936" s="1">
        <v>43091</v>
      </c>
      <c r="B936" s="1">
        <v>43096</v>
      </c>
      <c r="C936">
        <v>5</v>
      </c>
      <c r="D936">
        <v>12</v>
      </c>
      <c r="E936">
        <v>2017</v>
      </c>
      <c r="F936">
        <v>0</v>
      </c>
      <c r="G936">
        <f>WEEKDAY(Table3__5[[#This Row],[D.O.A]])</f>
        <v>6</v>
      </c>
      <c r="H936">
        <f>ROUNDUP(MONTH(Table3__5[[#This Row],[D.O.A]])/3,0)</f>
        <v>4</v>
      </c>
    </row>
    <row r="937" spans="1:8" x14ac:dyDescent="0.45">
      <c r="A937" s="1">
        <v>43091</v>
      </c>
      <c r="B937" s="1">
        <v>43097</v>
      </c>
      <c r="C937">
        <v>6</v>
      </c>
      <c r="D937">
        <v>12</v>
      </c>
      <c r="E937">
        <v>2017</v>
      </c>
      <c r="F937">
        <v>0</v>
      </c>
      <c r="G937">
        <f>WEEKDAY(Table3__5[[#This Row],[D.O.A]])</f>
        <v>6</v>
      </c>
      <c r="H937">
        <f>ROUNDUP(MONTH(Table3__5[[#This Row],[D.O.A]])/3,0)</f>
        <v>4</v>
      </c>
    </row>
    <row r="938" spans="1:8" x14ac:dyDescent="0.45">
      <c r="A938" s="1">
        <v>43091</v>
      </c>
      <c r="B938" s="1">
        <v>43095</v>
      </c>
      <c r="C938">
        <v>4</v>
      </c>
      <c r="D938">
        <v>12</v>
      </c>
      <c r="E938">
        <v>2017</v>
      </c>
      <c r="F938">
        <v>0</v>
      </c>
      <c r="G938">
        <f>WEEKDAY(Table3__5[[#This Row],[D.O.A]])</f>
        <v>6</v>
      </c>
      <c r="H938">
        <f>ROUNDUP(MONTH(Table3__5[[#This Row],[D.O.A]])/3,0)</f>
        <v>4</v>
      </c>
    </row>
    <row r="939" spans="1:8" x14ac:dyDescent="0.45">
      <c r="A939" s="1">
        <v>43091</v>
      </c>
      <c r="B939" s="1">
        <v>43099</v>
      </c>
      <c r="C939">
        <v>8</v>
      </c>
      <c r="D939">
        <v>12</v>
      </c>
      <c r="E939">
        <v>2017</v>
      </c>
      <c r="F939">
        <v>0</v>
      </c>
      <c r="G939">
        <f>WEEKDAY(Table3__5[[#This Row],[D.O.A]])</f>
        <v>6</v>
      </c>
      <c r="H939">
        <f>ROUNDUP(MONTH(Table3__5[[#This Row],[D.O.A]])/3,0)</f>
        <v>4</v>
      </c>
    </row>
    <row r="940" spans="1:8" x14ac:dyDescent="0.45">
      <c r="A940" s="1">
        <v>43091</v>
      </c>
      <c r="B940" s="1">
        <v>43093</v>
      </c>
      <c r="C940">
        <v>2</v>
      </c>
      <c r="D940">
        <v>12</v>
      </c>
      <c r="E940">
        <v>2017</v>
      </c>
      <c r="F940">
        <v>0</v>
      </c>
      <c r="G940">
        <f>WEEKDAY(Table3__5[[#This Row],[D.O.A]])</f>
        <v>6</v>
      </c>
      <c r="H940">
        <f>ROUNDUP(MONTH(Table3__5[[#This Row],[D.O.A]])/3,0)</f>
        <v>4</v>
      </c>
    </row>
    <row r="941" spans="1:8" x14ac:dyDescent="0.45">
      <c r="A941" s="1">
        <v>43092</v>
      </c>
      <c r="B941" s="1">
        <v>43093</v>
      </c>
      <c r="C941">
        <v>1</v>
      </c>
      <c r="D941">
        <v>12</v>
      </c>
      <c r="E941">
        <v>2017</v>
      </c>
      <c r="F941">
        <v>0</v>
      </c>
      <c r="G941">
        <f>WEEKDAY(Table3__5[[#This Row],[D.O.A]])</f>
        <v>7</v>
      </c>
      <c r="H941">
        <f>ROUNDUP(MONTH(Table3__5[[#This Row],[D.O.A]])/3,0)</f>
        <v>4</v>
      </c>
    </row>
    <row r="942" spans="1:8" x14ac:dyDescent="0.45">
      <c r="A942" s="1">
        <v>43092</v>
      </c>
      <c r="B942" s="1">
        <v>43100</v>
      </c>
      <c r="C942">
        <v>8</v>
      </c>
      <c r="D942">
        <v>12</v>
      </c>
      <c r="E942">
        <v>2017</v>
      </c>
      <c r="F942">
        <v>0</v>
      </c>
      <c r="G942">
        <f>WEEKDAY(Table3__5[[#This Row],[D.O.A]])</f>
        <v>7</v>
      </c>
      <c r="H942">
        <f>ROUNDUP(MONTH(Table3__5[[#This Row],[D.O.A]])/3,0)</f>
        <v>4</v>
      </c>
    </row>
    <row r="943" spans="1:8" x14ac:dyDescent="0.45">
      <c r="A943" s="1">
        <v>43092</v>
      </c>
      <c r="B943" s="1">
        <v>43101</v>
      </c>
      <c r="C943">
        <v>9</v>
      </c>
      <c r="D943">
        <v>12</v>
      </c>
      <c r="E943">
        <v>2017</v>
      </c>
      <c r="F943">
        <v>0</v>
      </c>
      <c r="G943">
        <f>WEEKDAY(Table3__5[[#This Row],[D.O.A]])</f>
        <v>7</v>
      </c>
      <c r="H943">
        <f>ROUNDUP(MONTH(Table3__5[[#This Row],[D.O.A]])/3,0)</f>
        <v>4</v>
      </c>
    </row>
    <row r="944" spans="1:8" x14ac:dyDescent="0.45">
      <c r="A944" s="1">
        <v>43092</v>
      </c>
      <c r="B944" s="1">
        <v>43099</v>
      </c>
      <c r="C944">
        <v>7</v>
      </c>
      <c r="D944">
        <v>12</v>
      </c>
      <c r="E944">
        <v>2017</v>
      </c>
      <c r="F944">
        <v>0</v>
      </c>
      <c r="G944">
        <f>WEEKDAY(Table3__5[[#This Row],[D.O.A]])</f>
        <v>7</v>
      </c>
      <c r="H944">
        <f>ROUNDUP(MONTH(Table3__5[[#This Row],[D.O.A]])/3,0)</f>
        <v>4</v>
      </c>
    </row>
    <row r="945" spans="1:8" x14ac:dyDescent="0.45">
      <c r="A945" s="1">
        <v>43092</v>
      </c>
      <c r="B945" s="1">
        <v>43097</v>
      </c>
      <c r="C945">
        <v>5</v>
      </c>
      <c r="D945">
        <v>12</v>
      </c>
      <c r="E945">
        <v>2017</v>
      </c>
      <c r="F945">
        <v>0</v>
      </c>
      <c r="G945">
        <f>WEEKDAY(Table3__5[[#This Row],[D.O.A]])</f>
        <v>7</v>
      </c>
      <c r="H945">
        <f>ROUNDUP(MONTH(Table3__5[[#This Row],[D.O.A]])/3,0)</f>
        <v>4</v>
      </c>
    </row>
    <row r="946" spans="1:8" x14ac:dyDescent="0.45">
      <c r="A946" s="1">
        <v>43092</v>
      </c>
      <c r="B946" s="1">
        <v>43095</v>
      </c>
      <c r="C946">
        <v>3</v>
      </c>
      <c r="D946">
        <v>12</v>
      </c>
      <c r="E946">
        <v>2017</v>
      </c>
      <c r="F946">
        <v>0</v>
      </c>
      <c r="G946">
        <f>WEEKDAY(Table3__5[[#This Row],[D.O.A]])</f>
        <v>7</v>
      </c>
      <c r="H946">
        <f>ROUNDUP(MONTH(Table3__5[[#This Row],[D.O.A]])/3,0)</f>
        <v>4</v>
      </c>
    </row>
    <row r="947" spans="1:8" x14ac:dyDescent="0.45">
      <c r="A947" s="1">
        <v>43092</v>
      </c>
      <c r="B947" s="1">
        <v>43093</v>
      </c>
      <c r="C947">
        <v>1</v>
      </c>
      <c r="D947">
        <v>12</v>
      </c>
      <c r="E947">
        <v>2017</v>
      </c>
      <c r="F947">
        <v>0</v>
      </c>
      <c r="G947">
        <f>WEEKDAY(Table3__5[[#This Row],[D.O.A]])</f>
        <v>7</v>
      </c>
      <c r="H947">
        <f>ROUNDUP(MONTH(Table3__5[[#This Row],[D.O.A]])/3,0)</f>
        <v>4</v>
      </c>
    </row>
    <row r="948" spans="1:8" x14ac:dyDescent="0.45">
      <c r="A948" s="1">
        <v>43093</v>
      </c>
      <c r="B948" s="1">
        <v>43104</v>
      </c>
      <c r="C948">
        <v>11</v>
      </c>
      <c r="D948">
        <v>12</v>
      </c>
      <c r="E948">
        <v>2017</v>
      </c>
      <c r="F948">
        <v>0</v>
      </c>
      <c r="G948">
        <f>WEEKDAY(Table3__5[[#This Row],[D.O.A]])</f>
        <v>1</v>
      </c>
      <c r="H948">
        <f>ROUNDUP(MONTH(Table3__5[[#This Row],[D.O.A]])/3,0)</f>
        <v>4</v>
      </c>
    </row>
    <row r="949" spans="1:8" x14ac:dyDescent="0.45">
      <c r="A949" s="1">
        <v>43093</v>
      </c>
      <c r="B949" s="1">
        <v>43095</v>
      </c>
      <c r="C949">
        <v>2</v>
      </c>
      <c r="D949">
        <v>12</v>
      </c>
      <c r="E949">
        <v>2017</v>
      </c>
      <c r="F949">
        <v>0</v>
      </c>
      <c r="G949">
        <f>WEEKDAY(Table3__5[[#This Row],[D.O.A]])</f>
        <v>1</v>
      </c>
      <c r="H949">
        <f>ROUNDUP(MONTH(Table3__5[[#This Row],[D.O.A]])/3,0)</f>
        <v>4</v>
      </c>
    </row>
    <row r="950" spans="1:8" x14ac:dyDescent="0.45">
      <c r="A950" s="1">
        <v>43093</v>
      </c>
      <c r="B950" s="1">
        <v>43101</v>
      </c>
      <c r="C950">
        <v>8</v>
      </c>
      <c r="D950">
        <v>12</v>
      </c>
      <c r="E950">
        <v>2017</v>
      </c>
      <c r="F950">
        <v>0</v>
      </c>
      <c r="G950">
        <f>WEEKDAY(Table3__5[[#This Row],[D.O.A]])</f>
        <v>1</v>
      </c>
      <c r="H950">
        <f>ROUNDUP(MONTH(Table3__5[[#This Row],[D.O.A]])/3,0)</f>
        <v>4</v>
      </c>
    </row>
    <row r="951" spans="1:8" x14ac:dyDescent="0.45">
      <c r="A951" s="1">
        <v>43094</v>
      </c>
      <c r="B951" s="1">
        <v>43095</v>
      </c>
      <c r="C951">
        <v>1</v>
      </c>
      <c r="D951">
        <v>12</v>
      </c>
      <c r="E951">
        <v>2017</v>
      </c>
      <c r="F951">
        <v>0</v>
      </c>
      <c r="G951">
        <f>WEEKDAY(Table3__5[[#This Row],[D.O.A]])</f>
        <v>2</v>
      </c>
      <c r="H951">
        <f>ROUNDUP(MONTH(Table3__5[[#This Row],[D.O.A]])/3,0)</f>
        <v>4</v>
      </c>
    </row>
    <row r="952" spans="1:8" x14ac:dyDescent="0.45">
      <c r="A952" s="1">
        <v>43094</v>
      </c>
      <c r="B952" s="1">
        <v>43104</v>
      </c>
      <c r="C952">
        <v>10</v>
      </c>
      <c r="D952">
        <v>12</v>
      </c>
      <c r="E952">
        <v>2017</v>
      </c>
      <c r="F952">
        <v>0</v>
      </c>
      <c r="G952">
        <f>WEEKDAY(Table3__5[[#This Row],[D.O.A]])</f>
        <v>2</v>
      </c>
      <c r="H952">
        <f>ROUNDUP(MONTH(Table3__5[[#This Row],[D.O.A]])/3,0)</f>
        <v>4</v>
      </c>
    </row>
    <row r="953" spans="1:8" x14ac:dyDescent="0.45">
      <c r="A953" s="1">
        <v>43094</v>
      </c>
      <c r="B953" s="1">
        <v>43094</v>
      </c>
      <c r="C953">
        <v>0</v>
      </c>
      <c r="D953">
        <v>12</v>
      </c>
      <c r="E953">
        <v>2017</v>
      </c>
      <c r="F953">
        <v>0</v>
      </c>
      <c r="G953">
        <f>WEEKDAY(Table3__5[[#This Row],[D.O.A]])</f>
        <v>2</v>
      </c>
      <c r="H953">
        <f>ROUNDUP(MONTH(Table3__5[[#This Row],[D.O.A]])/3,0)</f>
        <v>4</v>
      </c>
    </row>
    <row r="954" spans="1:8" x14ac:dyDescent="0.45">
      <c r="A954" s="1">
        <v>43094</v>
      </c>
      <c r="B954" s="1">
        <v>43101</v>
      </c>
      <c r="C954">
        <v>7</v>
      </c>
      <c r="D954">
        <v>12</v>
      </c>
      <c r="E954">
        <v>2017</v>
      </c>
      <c r="F954">
        <v>0</v>
      </c>
      <c r="G954">
        <f>WEEKDAY(Table3__5[[#This Row],[D.O.A]])</f>
        <v>2</v>
      </c>
      <c r="H954">
        <f>ROUNDUP(MONTH(Table3__5[[#This Row],[D.O.A]])/3,0)</f>
        <v>4</v>
      </c>
    </row>
    <row r="955" spans="1:8" x14ac:dyDescent="0.45">
      <c r="A955" s="1">
        <v>43094</v>
      </c>
      <c r="B955" s="1">
        <v>43099</v>
      </c>
      <c r="C955">
        <v>5</v>
      </c>
      <c r="D955">
        <v>12</v>
      </c>
      <c r="E955">
        <v>2017</v>
      </c>
      <c r="F955">
        <v>0</v>
      </c>
      <c r="G955">
        <f>WEEKDAY(Table3__5[[#This Row],[D.O.A]])</f>
        <v>2</v>
      </c>
      <c r="H955">
        <f>ROUNDUP(MONTH(Table3__5[[#This Row],[D.O.A]])/3,0)</f>
        <v>4</v>
      </c>
    </row>
    <row r="956" spans="1:8" x14ac:dyDescent="0.45">
      <c r="A956" s="1">
        <v>43095</v>
      </c>
      <c r="B956" s="1">
        <v>43105</v>
      </c>
      <c r="C956">
        <v>10</v>
      </c>
      <c r="D956">
        <v>12</v>
      </c>
      <c r="E956">
        <v>2017</v>
      </c>
      <c r="F956">
        <v>0</v>
      </c>
      <c r="G956">
        <f>WEEKDAY(Table3__5[[#This Row],[D.O.A]])</f>
        <v>3</v>
      </c>
      <c r="H956">
        <f>ROUNDUP(MONTH(Table3__5[[#This Row],[D.O.A]])/3,0)</f>
        <v>4</v>
      </c>
    </row>
    <row r="957" spans="1:8" x14ac:dyDescent="0.45">
      <c r="A957" s="1">
        <v>43095</v>
      </c>
      <c r="B957" s="1">
        <v>43095</v>
      </c>
      <c r="C957">
        <v>0</v>
      </c>
      <c r="D957">
        <v>12</v>
      </c>
      <c r="E957">
        <v>2017</v>
      </c>
      <c r="F957">
        <v>0</v>
      </c>
      <c r="G957">
        <f>WEEKDAY(Table3__5[[#This Row],[D.O.A]])</f>
        <v>3</v>
      </c>
      <c r="H957">
        <f>ROUNDUP(MONTH(Table3__5[[#This Row],[D.O.A]])/3,0)</f>
        <v>4</v>
      </c>
    </row>
    <row r="958" spans="1:8" x14ac:dyDescent="0.45">
      <c r="A958" s="1">
        <v>43095</v>
      </c>
      <c r="B958" s="1">
        <v>43101</v>
      </c>
      <c r="C958">
        <v>6</v>
      </c>
      <c r="D958">
        <v>12</v>
      </c>
      <c r="E958">
        <v>2017</v>
      </c>
      <c r="F958">
        <v>0</v>
      </c>
      <c r="G958">
        <f>WEEKDAY(Table3__5[[#This Row],[D.O.A]])</f>
        <v>3</v>
      </c>
      <c r="H958">
        <f>ROUNDUP(MONTH(Table3__5[[#This Row],[D.O.A]])/3,0)</f>
        <v>4</v>
      </c>
    </row>
    <row r="959" spans="1:8" x14ac:dyDescent="0.45">
      <c r="A959" s="1">
        <v>43095</v>
      </c>
      <c r="B959" s="1">
        <v>43098</v>
      </c>
      <c r="C959">
        <v>3</v>
      </c>
      <c r="D959">
        <v>12</v>
      </c>
      <c r="E959">
        <v>2017</v>
      </c>
      <c r="F959">
        <v>0</v>
      </c>
      <c r="G959">
        <f>WEEKDAY(Table3__5[[#This Row],[D.O.A]])</f>
        <v>3</v>
      </c>
      <c r="H959">
        <f>ROUNDUP(MONTH(Table3__5[[#This Row],[D.O.A]])/3,0)</f>
        <v>4</v>
      </c>
    </row>
    <row r="960" spans="1:8" x14ac:dyDescent="0.45">
      <c r="A960" s="1">
        <v>43095</v>
      </c>
      <c r="B960" s="1">
        <v>43097</v>
      </c>
      <c r="C960">
        <v>2</v>
      </c>
      <c r="D960">
        <v>12</v>
      </c>
      <c r="E960">
        <v>2017</v>
      </c>
      <c r="F960">
        <v>0</v>
      </c>
      <c r="G960">
        <f>WEEKDAY(Table3__5[[#This Row],[D.O.A]])</f>
        <v>3</v>
      </c>
      <c r="H960">
        <f>ROUNDUP(MONTH(Table3__5[[#This Row],[D.O.A]])/3,0)</f>
        <v>4</v>
      </c>
    </row>
    <row r="961" spans="1:8" x14ac:dyDescent="0.45">
      <c r="A961" s="1">
        <v>43095</v>
      </c>
      <c r="B961" s="1">
        <v>43101</v>
      </c>
      <c r="C961">
        <v>6</v>
      </c>
      <c r="D961">
        <v>12</v>
      </c>
      <c r="E961">
        <v>2017</v>
      </c>
      <c r="F961">
        <v>0</v>
      </c>
      <c r="G961">
        <f>WEEKDAY(Table3__5[[#This Row],[D.O.A]])</f>
        <v>3</v>
      </c>
      <c r="H961">
        <f>ROUNDUP(MONTH(Table3__5[[#This Row],[D.O.A]])/3,0)</f>
        <v>4</v>
      </c>
    </row>
    <row r="962" spans="1:8" x14ac:dyDescent="0.45">
      <c r="A962" s="1">
        <v>43095</v>
      </c>
      <c r="B962" s="1">
        <v>43099</v>
      </c>
      <c r="C962">
        <v>4</v>
      </c>
      <c r="D962">
        <v>12</v>
      </c>
      <c r="E962">
        <v>2017</v>
      </c>
      <c r="F962">
        <v>0</v>
      </c>
      <c r="G962">
        <f>WEEKDAY(Table3__5[[#This Row],[D.O.A]])</f>
        <v>3</v>
      </c>
      <c r="H962">
        <f>ROUNDUP(MONTH(Table3__5[[#This Row],[D.O.A]])/3,0)</f>
        <v>4</v>
      </c>
    </row>
    <row r="963" spans="1:8" x14ac:dyDescent="0.45">
      <c r="A963" s="1">
        <v>43096</v>
      </c>
      <c r="B963" s="1">
        <v>43104</v>
      </c>
      <c r="C963">
        <v>8</v>
      </c>
      <c r="D963">
        <v>12</v>
      </c>
      <c r="E963">
        <v>2017</v>
      </c>
      <c r="F963">
        <v>0</v>
      </c>
      <c r="G963">
        <f>WEEKDAY(Table3__5[[#This Row],[D.O.A]])</f>
        <v>4</v>
      </c>
      <c r="H963">
        <f>ROUNDUP(MONTH(Table3__5[[#This Row],[D.O.A]])/3,0)</f>
        <v>4</v>
      </c>
    </row>
    <row r="964" spans="1:8" x14ac:dyDescent="0.45">
      <c r="A964" s="1">
        <v>43096</v>
      </c>
      <c r="B964" s="1">
        <v>43101</v>
      </c>
      <c r="C964">
        <v>5</v>
      </c>
      <c r="D964">
        <v>12</v>
      </c>
      <c r="E964">
        <v>2017</v>
      </c>
      <c r="F964">
        <v>0</v>
      </c>
      <c r="G964">
        <f>WEEKDAY(Table3__5[[#This Row],[D.O.A]])</f>
        <v>4</v>
      </c>
      <c r="H964">
        <f>ROUNDUP(MONTH(Table3__5[[#This Row],[D.O.A]])/3,0)</f>
        <v>4</v>
      </c>
    </row>
    <row r="965" spans="1:8" x14ac:dyDescent="0.45">
      <c r="A965" s="1">
        <v>43096</v>
      </c>
      <c r="B965" s="1">
        <v>43098</v>
      </c>
      <c r="C965">
        <v>2</v>
      </c>
      <c r="D965">
        <v>12</v>
      </c>
      <c r="E965">
        <v>2017</v>
      </c>
      <c r="F965">
        <v>0</v>
      </c>
      <c r="G965">
        <f>WEEKDAY(Table3__5[[#This Row],[D.O.A]])</f>
        <v>4</v>
      </c>
      <c r="H965">
        <f>ROUNDUP(MONTH(Table3__5[[#This Row],[D.O.A]])/3,0)</f>
        <v>4</v>
      </c>
    </row>
    <row r="966" spans="1:8" x14ac:dyDescent="0.45">
      <c r="A966" s="1">
        <v>43097</v>
      </c>
      <c r="B966" s="1">
        <v>43101</v>
      </c>
      <c r="C966">
        <v>4</v>
      </c>
      <c r="D966">
        <v>12</v>
      </c>
      <c r="E966">
        <v>2017</v>
      </c>
      <c r="F966">
        <v>0</v>
      </c>
      <c r="G966">
        <f>WEEKDAY(Table3__5[[#This Row],[D.O.A]])</f>
        <v>5</v>
      </c>
      <c r="H966">
        <f>ROUNDUP(MONTH(Table3__5[[#This Row],[D.O.A]])/3,0)</f>
        <v>4</v>
      </c>
    </row>
    <row r="967" spans="1:8" x14ac:dyDescent="0.45">
      <c r="A967" s="1">
        <v>43097</v>
      </c>
      <c r="B967" s="1">
        <v>43101</v>
      </c>
      <c r="C967">
        <v>4</v>
      </c>
      <c r="D967">
        <v>12</v>
      </c>
      <c r="E967">
        <v>2017</v>
      </c>
      <c r="F967">
        <v>0</v>
      </c>
      <c r="G967">
        <f>WEEKDAY(Table3__5[[#This Row],[D.O.A]])</f>
        <v>5</v>
      </c>
      <c r="H967">
        <f>ROUNDUP(MONTH(Table3__5[[#This Row],[D.O.A]])/3,0)</f>
        <v>4</v>
      </c>
    </row>
    <row r="968" spans="1:8" x14ac:dyDescent="0.45">
      <c r="A968" s="1">
        <v>43098</v>
      </c>
      <c r="B968" s="1">
        <v>43105</v>
      </c>
      <c r="C968">
        <v>7</v>
      </c>
      <c r="D968">
        <v>12</v>
      </c>
      <c r="E968">
        <v>2017</v>
      </c>
      <c r="F968">
        <v>0</v>
      </c>
      <c r="G968">
        <f>WEEKDAY(Table3__5[[#This Row],[D.O.A]])</f>
        <v>6</v>
      </c>
      <c r="H968">
        <f>ROUNDUP(MONTH(Table3__5[[#This Row],[D.O.A]])/3,0)</f>
        <v>4</v>
      </c>
    </row>
    <row r="969" spans="1:8" x14ac:dyDescent="0.45">
      <c r="A969" s="1">
        <v>43098</v>
      </c>
      <c r="B969" s="1">
        <v>43101</v>
      </c>
      <c r="C969">
        <v>3</v>
      </c>
      <c r="D969">
        <v>12</v>
      </c>
      <c r="E969">
        <v>2017</v>
      </c>
      <c r="F969">
        <v>0</v>
      </c>
      <c r="G969">
        <f>WEEKDAY(Table3__5[[#This Row],[D.O.A]])</f>
        <v>6</v>
      </c>
      <c r="H969">
        <f>ROUNDUP(MONTH(Table3__5[[#This Row],[D.O.A]])/3,0)</f>
        <v>4</v>
      </c>
    </row>
    <row r="970" spans="1:8" x14ac:dyDescent="0.45">
      <c r="A970" s="1">
        <v>43098</v>
      </c>
      <c r="B970" s="1">
        <v>43099</v>
      </c>
      <c r="C970">
        <v>1</v>
      </c>
      <c r="D970">
        <v>12</v>
      </c>
      <c r="E970">
        <v>2017</v>
      </c>
      <c r="F970">
        <v>0</v>
      </c>
      <c r="G970">
        <f>WEEKDAY(Table3__5[[#This Row],[D.O.A]])</f>
        <v>6</v>
      </c>
      <c r="H970">
        <f>ROUNDUP(MONTH(Table3__5[[#This Row],[D.O.A]])/3,0)</f>
        <v>4</v>
      </c>
    </row>
    <row r="971" spans="1:8" x14ac:dyDescent="0.45">
      <c r="A971" s="1">
        <v>43098</v>
      </c>
      <c r="B971" s="1">
        <v>43101</v>
      </c>
      <c r="C971">
        <v>3</v>
      </c>
      <c r="D971">
        <v>12</v>
      </c>
      <c r="E971">
        <v>2017</v>
      </c>
      <c r="F971">
        <v>0</v>
      </c>
      <c r="G971">
        <f>WEEKDAY(Table3__5[[#This Row],[D.O.A]])</f>
        <v>6</v>
      </c>
      <c r="H971">
        <f>ROUNDUP(MONTH(Table3__5[[#This Row],[D.O.A]])/3,0)</f>
        <v>4</v>
      </c>
    </row>
    <row r="972" spans="1:8" x14ac:dyDescent="0.45">
      <c r="A972" s="1">
        <v>43099</v>
      </c>
      <c r="B972" s="1">
        <v>43104</v>
      </c>
      <c r="C972">
        <v>5</v>
      </c>
      <c r="D972">
        <v>12</v>
      </c>
      <c r="E972">
        <v>2017</v>
      </c>
      <c r="F972">
        <v>0</v>
      </c>
      <c r="G972">
        <f>WEEKDAY(Table3__5[[#This Row],[D.O.A]])</f>
        <v>7</v>
      </c>
      <c r="H972">
        <f>ROUNDUP(MONTH(Table3__5[[#This Row],[D.O.A]])/3,0)</f>
        <v>4</v>
      </c>
    </row>
    <row r="973" spans="1:8" x14ac:dyDescent="0.45">
      <c r="A973" s="1">
        <v>43099</v>
      </c>
      <c r="B973" s="1">
        <v>43104</v>
      </c>
      <c r="C973">
        <v>5</v>
      </c>
      <c r="D973">
        <v>12</v>
      </c>
      <c r="E973">
        <v>2017</v>
      </c>
      <c r="F973">
        <v>0</v>
      </c>
      <c r="G973">
        <f>WEEKDAY(Table3__5[[#This Row],[D.O.A]])</f>
        <v>7</v>
      </c>
      <c r="H973">
        <f>ROUNDUP(MONTH(Table3__5[[#This Row],[D.O.A]])/3,0)</f>
        <v>4</v>
      </c>
    </row>
    <row r="974" spans="1:8" x14ac:dyDescent="0.45">
      <c r="A974" s="1">
        <v>43100</v>
      </c>
      <c r="B974" s="1">
        <v>43113</v>
      </c>
      <c r="C974">
        <v>13</v>
      </c>
      <c r="D974">
        <v>12</v>
      </c>
      <c r="E974">
        <v>2017</v>
      </c>
      <c r="F974">
        <v>0</v>
      </c>
      <c r="G974">
        <f>WEEKDAY(Table3__5[[#This Row],[D.O.A]])</f>
        <v>1</v>
      </c>
      <c r="H974">
        <f>ROUNDUP(MONTH(Table3__5[[#This Row],[D.O.A]])/3,0)</f>
        <v>4</v>
      </c>
    </row>
    <row r="975" spans="1:8" x14ac:dyDescent="0.45">
      <c r="A975" s="1">
        <v>43101</v>
      </c>
      <c r="B975" s="1">
        <v>43160</v>
      </c>
      <c r="C975">
        <v>59</v>
      </c>
      <c r="D975">
        <v>1</v>
      </c>
      <c r="E975">
        <v>2018</v>
      </c>
      <c r="F975">
        <v>0</v>
      </c>
      <c r="G975">
        <f>WEEKDAY(Table3__5[[#This Row],[D.O.A]])</f>
        <v>2</v>
      </c>
      <c r="H975">
        <f>ROUNDUP(MONTH(Table3__5[[#This Row],[D.O.A]])/3,0)</f>
        <v>1</v>
      </c>
    </row>
    <row r="976" spans="1:8" x14ac:dyDescent="0.45">
      <c r="A976" s="1">
        <v>43101</v>
      </c>
      <c r="B976" s="1">
        <v>43435</v>
      </c>
      <c r="C976">
        <v>334</v>
      </c>
      <c r="D976">
        <v>1</v>
      </c>
      <c r="E976">
        <v>2018</v>
      </c>
      <c r="F976">
        <v>0</v>
      </c>
      <c r="G976">
        <f>WEEKDAY(Table3__5[[#This Row],[D.O.A]])</f>
        <v>2</v>
      </c>
      <c r="H976">
        <f>ROUNDUP(MONTH(Table3__5[[#This Row],[D.O.A]])/3,0)</f>
        <v>1</v>
      </c>
    </row>
    <row r="977" spans="1:8" x14ac:dyDescent="0.45">
      <c r="A977" s="1">
        <v>43101</v>
      </c>
      <c r="B977" s="1">
        <v>43191</v>
      </c>
      <c r="C977">
        <v>90</v>
      </c>
      <c r="D977">
        <v>1</v>
      </c>
      <c r="E977">
        <v>2018</v>
      </c>
      <c r="F977">
        <v>0</v>
      </c>
      <c r="G977">
        <f>WEEKDAY(Table3__5[[#This Row],[D.O.A]])</f>
        <v>2</v>
      </c>
      <c r="H977">
        <f>ROUNDUP(MONTH(Table3__5[[#This Row],[D.O.A]])/3,0)</f>
        <v>1</v>
      </c>
    </row>
    <row r="978" spans="1:8" x14ac:dyDescent="0.45">
      <c r="A978" s="1">
        <v>43101</v>
      </c>
      <c r="B978" s="1">
        <v>43344</v>
      </c>
      <c r="C978">
        <v>243</v>
      </c>
      <c r="D978">
        <v>1</v>
      </c>
      <c r="E978">
        <v>2018</v>
      </c>
      <c r="F978">
        <v>0</v>
      </c>
      <c r="G978">
        <f>WEEKDAY(Table3__5[[#This Row],[D.O.A]])</f>
        <v>2</v>
      </c>
      <c r="H978">
        <f>ROUNDUP(MONTH(Table3__5[[#This Row],[D.O.A]])/3,0)</f>
        <v>1</v>
      </c>
    </row>
    <row r="979" spans="1:8" x14ac:dyDescent="0.45">
      <c r="A979" s="1">
        <v>43101</v>
      </c>
      <c r="B979" s="1">
        <v>43160</v>
      </c>
      <c r="C979">
        <v>59</v>
      </c>
      <c r="D979">
        <v>1</v>
      </c>
      <c r="E979">
        <v>2018</v>
      </c>
      <c r="F979">
        <v>0</v>
      </c>
      <c r="G979">
        <f>WEEKDAY(Table3__5[[#This Row],[D.O.A]])</f>
        <v>2</v>
      </c>
      <c r="H979">
        <f>ROUNDUP(MONTH(Table3__5[[#This Row],[D.O.A]])/3,0)</f>
        <v>1</v>
      </c>
    </row>
    <row r="980" spans="1:8" x14ac:dyDescent="0.45">
      <c r="A980" s="1">
        <v>43101</v>
      </c>
      <c r="B980" s="1">
        <v>43313</v>
      </c>
      <c r="C980">
        <v>212</v>
      </c>
      <c r="D980">
        <v>1</v>
      </c>
      <c r="E980">
        <v>2018</v>
      </c>
      <c r="F980">
        <v>0</v>
      </c>
      <c r="G980">
        <f>WEEKDAY(Table3__5[[#This Row],[D.O.A]])</f>
        <v>2</v>
      </c>
      <c r="H980">
        <f>ROUNDUP(MONTH(Table3__5[[#This Row],[D.O.A]])/3,0)</f>
        <v>1</v>
      </c>
    </row>
    <row r="981" spans="1:8" x14ac:dyDescent="0.45">
      <c r="A981" s="1">
        <v>43101</v>
      </c>
      <c r="B981" s="1">
        <v>43313</v>
      </c>
      <c r="C981">
        <v>212</v>
      </c>
      <c r="D981">
        <v>1</v>
      </c>
      <c r="E981">
        <v>2018</v>
      </c>
      <c r="F981">
        <v>0</v>
      </c>
      <c r="G981">
        <f>WEEKDAY(Table3__5[[#This Row],[D.O.A]])</f>
        <v>2</v>
      </c>
      <c r="H981">
        <f>ROUNDUP(MONTH(Table3__5[[#This Row],[D.O.A]])/3,0)</f>
        <v>1</v>
      </c>
    </row>
    <row r="982" spans="1:8" x14ac:dyDescent="0.45">
      <c r="A982" s="1">
        <v>43101</v>
      </c>
      <c r="B982" s="1">
        <v>43374</v>
      </c>
      <c r="C982">
        <v>273</v>
      </c>
      <c r="D982">
        <v>1</v>
      </c>
      <c r="E982">
        <v>2018</v>
      </c>
      <c r="F982">
        <v>0</v>
      </c>
      <c r="G982">
        <f>WEEKDAY(Table3__5[[#This Row],[D.O.A]])</f>
        <v>2</v>
      </c>
      <c r="H982">
        <f>ROUNDUP(MONTH(Table3__5[[#This Row],[D.O.A]])/3,0)</f>
        <v>1</v>
      </c>
    </row>
    <row r="983" spans="1:8" x14ac:dyDescent="0.45">
      <c r="A983" s="1">
        <v>43101</v>
      </c>
      <c r="B983" s="1">
        <v>43405</v>
      </c>
      <c r="C983">
        <v>304</v>
      </c>
      <c r="D983">
        <v>1</v>
      </c>
      <c r="E983">
        <v>2018</v>
      </c>
      <c r="F983">
        <v>0</v>
      </c>
      <c r="G983">
        <f>WEEKDAY(Table3__5[[#This Row],[D.O.A]])</f>
        <v>2</v>
      </c>
      <c r="H983">
        <f>ROUNDUP(MONTH(Table3__5[[#This Row],[D.O.A]])/3,0)</f>
        <v>1</v>
      </c>
    </row>
    <row r="984" spans="1:8" x14ac:dyDescent="0.45">
      <c r="A984" s="1">
        <v>43101</v>
      </c>
      <c r="B984" s="1">
        <v>43104</v>
      </c>
      <c r="C984">
        <v>3</v>
      </c>
      <c r="D984">
        <v>1</v>
      </c>
      <c r="E984">
        <v>2018</v>
      </c>
      <c r="F984">
        <v>0</v>
      </c>
      <c r="G984">
        <f>WEEKDAY(Table3__5[[#This Row],[D.O.A]])</f>
        <v>2</v>
      </c>
      <c r="H984">
        <f>ROUNDUP(MONTH(Table3__5[[#This Row],[D.O.A]])/3,0)</f>
        <v>1</v>
      </c>
    </row>
    <row r="985" spans="1:8" x14ac:dyDescent="0.45">
      <c r="A985" s="1">
        <v>43101</v>
      </c>
      <c r="B985" s="1">
        <v>43160</v>
      </c>
      <c r="C985">
        <v>59</v>
      </c>
      <c r="D985">
        <v>1</v>
      </c>
      <c r="E985">
        <v>2018</v>
      </c>
      <c r="F985">
        <v>0</v>
      </c>
      <c r="G985">
        <f>WEEKDAY(Table3__5[[#This Row],[D.O.A]])</f>
        <v>2</v>
      </c>
      <c r="H985">
        <f>ROUNDUP(MONTH(Table3__5[[#This Row],[D.O.A]])/3,0)</f>
        <v>1</v>
      </c>
    </row>
    <row r="986" spans="1:8" x14ac:dyDescent="0.45">
      <c r="A986" s="1">
        <v>43101</v>
      </c>
      <c r="B986" s="1">
        <v>43160</v>
      </c>
      <c r="C986">
        <v>59</v>
      </c>
      <c r="D986">
        <v>1</v>
      </c>
      <c r="E986">
        <v>2018</v>
      </c>
      <c r="F986">
        <v>0</v>
      </c>
      <c r="G986">
        <f>WEEKDAY(Table3__5[[#This Row],[D.O.A]])</f>
        <v>2</v>
      </c>
      <c r="H986">
        <f>ROUNDUP(MONTH(Table3__5[[#This Row],[D.O.A]])/3,0)</f>
        <v>1</v>
      </c>
    </row>
    <row r="987" spans="1:8" x14ac:dyDescent="0.45">
      <c r="A987" s="1">
        <v>43101</v>
      </c>
      <c r="B987" s="1">
        <v>43221</v>
      </c>
      <c r="C987">
        <v>120</v>
      </c>
      <c r="D987">
        <v>1</v>
      </c>
      <c r="E987">
        <v>2018</v>
      </c>
      <c r="F987">
        <v>0</v>
      </c>
      <c r="G987">
        <f>WEEKDAY(Table3__5[[#This Row],[D.O.A]])</f>
        <v>2</v>
      </c>
      <c r="H987">
        <f>ROUNDUP(MONTH(Table3__5[[#This Row],[D.O.A]])/3,0)</f>
        <v>1</v>
      </c>
    </row>
    <row r="988" spans="1:8" x14ac:dyDescent="0.45">
      <c r="A988" s="1">
        <v>43101</v>
      </c>
      <c r="B988" s="1">
        <v>43105</v>
      </c>
      <c r="C988">
        <v>4</v>
      </c>
      <c r="D988">
        <v>1</v>
      </c>
      <c r="E988">
        <v>2018</v>
      </c>
      <c r="F988">
        <v>0</v>
      </c>
      <c r="G988">
        <f>WEEKDAY(Table3__5[[#This Row],[D.O.A]])</f>
        <v>2</v>
      </c>
      <c r="H988">
        <f>ROUNDUP(MONTH(Table3__5[[#This Row],[D.O.A]])/3,0)</f>
        <v>1</v>
      </c>
    </row>
    <row r="989" spans="1:8" x14ac:dyDescent="0.45">
      <c r="A989" s="1">
        <v>43101</v>
      </c>
      <c r="B989" s="1">
        <v>43191</v>
      </c>
      <c r="C989">
        <v>90</v>
      </c>
      <c r="D989">
        <v>1</v>
      </c>
      <c r="E989">
        <v>2018</v>
      </c>
      <c r="F989">
        <v>0</v>
      </c>
      <c r="G989">
        <f>WEEKDAY(Table3__5[[#This Row],[D.O.A]])</f>
        <v>2</v>
      </c>
      <c r="H989">
        <f>ROUNDUP(MONTH(Table3__5[[#This Row],[D.O.A]])/3,0)</f>
        <v>1</v>
      </c>
    </row>
    <row r="990" spans="1:8" x14ac:dyDescent="0.45">
      <c r="A990" s="1">
        <v>43101</v>
      </c>
      <c r="B990" s="1">
        <v>43313</v>
      </c>
      <c r="C990">
        <v>212</v>
      </c>
      <c r="D990">
        <v>1</v>
      </c>
      <c r="E990">
        <v>2018</v>
      </c>
      <c r="F990">
        <v>0</v>
      </c>
      <c r="G990">
        <f>WEEKDAY(Table3__5[[#This Row],[D.O.A]])</f>
        <v>2</v>
      </c>
      <c r="H990">
        <f>ROUNDUP(MONTH(Table3__5[[#This Row],[D.O.A]])/3,0)</f>
        <v>1</v>
      </c>
    </row>
    <row r="991" spans="1:8" x14ac:dyDescent="0.45">
      <c r="A991" s="1">
        <v>43101</v>
      </c>
      <c r="B991" s="1">
        <v>43313</v>
      </c>
      <c r="C991">
        <v>212</v>
      </c>
      <c r="D991">
        <v>1</v>
      </c>
      <c r="E991">
        <v>2018</v>
      </c>
      <c r="F991">
        <v>0</v>
      </c>
      <c r="G991">
        <f>WEEKDAY(Table3__5[[#This Row],[D.O.A]])</f>
        <v>2</v>
      </c>
      <c r="H991">
        <f>ROUNDUP(MONTH(Table3__5[[#This Row],[D.O.A]])/3,0)</f>
        <v>1</v>
      </c>
    </row>
    <row r="992" spans="1:8" x14ac:dyDescent="0.45">
      <c r="A992" s="1">
        <v>43101</v>
      </c>
      <c r="B992" s="1">
        <v>43374</v>
      </c>
      <c r="C992">
        <v>273</v>
      </c>
      <c r="D992">
        <v>1</v>
      </c>
      <c r="E992">
        <v>2018</v>
      </c>
      <c r="F992">
        <v>0</v>
      </c>
      <c r="G992">
        <f>WEEKDAY(Table3__5[[#This Row],[D.O.A]])</f>
        <v>2</v>
      </c>
      <c r="H992">
        <f>ROUNDUP(MONTH(Table3__5[[#This Row],[D.O.A]])/3,0)</f>
        <v>1</v>
      </c>
    </row>
    <row r="993" spans="1:8" x14ac:dyDescent="0.45">
      <c r="A993" s="1">
        <v>43101</v>
      </c>
      <c r="B993" s="1">
        <v>43374</v>
      </c>
      <c r="C993">
        <v>273</v>
      </c>
      <c r="D993">
        <v>1</v>
      </c>
      <c r="E993">
        <v>2018</v>
      </c>
      <c r="F993">
        <v>0</v>
      </c>
      <c r="G993">
        <f>WEEKDAY(Table3__5[[#This Row],[D.O.A]])</f>
        <v>2</v>
      </c>
      <c r="H993">
        <f>ROUNDUP(MONTH(Table3__5[[#This Row],[D.O.A]])/3,0)</f>
        <v>1</v>
      </c>
    </row>
    <row r="994" spans="1:8" x14ac:dyDescent="0.45">
      <c r="A994" s="1">
        <v>43101</v>
      </c>
      <c r="B994" s="1">
        <v>43344</v>
      </c>
      <c r="C994">
        <v>243</v>
      </c>
      <c r="D994">
        <v>1</v>
      </c>
      <c r="E994">
        <v>2018</v>
      </c>
      <c r="F994">
        <v>0</v>
      </c>
      <c r="G994">
        <f>WEEKDAY(Table3__5[[#This Row],[D.O.A]])</f>
        <v>2</v>
      </c>
      <c r="H994">
        <f>ROUNDUP(MONTH(Table3__5[[#This Row],[D.O.A]])/3,0)</f>
        <v>1</v>
      </c>
    </row>
    <row r="995" spans="1:8" x14ac:dyDescent="0.45">
      <c r="A995" s="1">
        <v>43101</v>
      </c>
      <c r="B995" s="1">
        <v>43191</v>
      </c>
      <c r="C995">
        <v>90</v>
      </c>
      <c r="D995">
        <v>1</v>
      </c>
      <c r="E995">
        <v>2018</v>
      </c>
      <c r="F995">
        <v>0</v>
      </c>
      <c r="G995">
        <f>WEEKDAY(Table3__5[[#This Row],[D.O.A]])</f>
        <v>2</v>
      </c>
      <c r="H995">
        <f>ROUNDUP(MONTH(Table3__5[[#This Row],[D.O.A]])/3,0)</f>
        <v>1</v>
      </c>
    </row>
    <row r="996" spans="1:8" x14ac:dyDescent="0.45">
      <c r="A996" s="1">
        <v>43101</v>
      </c>
      <c r="B996" s="1">
        <v>43191</v>
      </c>
      <c r="C996">
        <v>90</v>
      </c>
      <c r="D996">
        <v>1</v>
      </c>
      <c r="E996">
        <v>2018</v>
      </c>
      <c r="F996">
        <v>0</v>
      </c>
      <c r="G996">
        <f>WEEKDAY(Table3__5[[#This Row],[D.O.A]])</f>
        <v>2</v>
      </c>
      <c r="H996">
        <f>ROUNDUP(MONTH(Table3__5[[#This Row],[D.O.A]])/3,0)</f>
        <v>1</v>
      </c>
    </row>
    <row r="997" spans="1:8" x14ac:dyDescent="0.45">
      <c r="A997" s="1">
        <v>43101</v>
      </c>
      <c r="B997" s="1">
        <v>43160</v>
      </c>
      <c r="C997">
        <v>59</v>
      </c>
      <c r="D997">
        <v>1</v>
      </c>
      <c r="E997">
        <v>2018</v>
      </c>
      <c r="F997">
        <v>0</v>
      </c>
      <c r="G997">
        <f>WEEKDAY(Table3__5[[#This Row],[D.O.A]])</f>
        <v>2</v>
      </c>
      <c r="H997">
        <f>ROUNDUP(MONTH(Table3__5[[#This Row],[D.O.A]])/3,0)</f>
        <v>1</v>
      </c>
    </row>
    <row r="998" spans="1:8" x14ac:dyDescent="0.45">
      <c r="A998" s="1">
        <v>43101</v>
      </c>
      <c r="B998" s="1">
        <v>43160</v>
      </c>
      <c r="C998">
        <v>59</v>
      </c>
      <c r="D998">
        <v>1</v>
      </c>
      <c r="E998">
        <v>2018</v>
      </c>
      <c r="F998">
        <v>0</v>
      </c>
      <c r="G998">
        <f>WEEKDAY(Table3__5[[#This Row],[D.O.A]])</f>
        <v>2</v>
      </c>
      <c r="H998">
        <f>ROUNDUP(MONTH(Table3__5[[#This Row],[D.O.A]])/3,0)</f>
        <v>1</v>
      </c>
    </row>
    <row r="999" spans="1:8" x14ac:dyDescent="0.45">
      <c r="A999" s="1">
        <v>43132</v>
      </c>
      <c r="B999" s="1">
        <v>43252</v>
      </c>
      <c r="C999">
        <v>120</v>
      </c>
      <c r="D999">
        <v>2</v>
      </c>
      <c r="E999">
        <v>2018</v>
      </c>
      <c r="F999">
        <v>0</v>
      </c>
      <c r="G999">
        <f>WEEKDAY(Table3__5[[#This Row],[D.O.A]])</f>
        <v>5</v>
      </c>
      <c r="H999">
        <f>ROUNDUP(MONTH(Table3__5[[#This Row],[D.O.A]])/3,0)</f>
        <v>1</v>
      </c>
    </row>
    <row r="1000" spans="1:8" x14ac:dyDescent="0.45">
      <c r="A1000" s="1">
        <v>43132</v>
      </c>
      <c r="B1000" s="1">
        <v>43221</v>
      </c>
      <c r="C1000">
        <v>89</v>
      </c>
      <c r="D1000">
        <v>2</v>
      </c>
      <c r="E1000">
        <v>2018</v>
      </c>
      <c r="F1000">
        <v>0</v>
      </c>
      <c r="G1000">
        <f>WEEKDAY(Table3__5[[#This Row],[D.O.A]])</f>
        <v>5</v>
      </c>
      <c r="H1000">
        <f>ROUNDUP(MONTH(Table3__5[[#This Row],[D.O.A]])/3,0)</f>
        <v>1</v>
      </c>
    </row>
    <row r="1001" spans="1:8" x14ac:dyDescent="0.45">
      <c r="A1001" s="1">
        <v>43102</v>
      </c>
      <c r="B1001" s="1">
        <v>43105</v>
      </c>
      <c r="C1001">
        <v>3</v>
      </c>
      <c r="D1001">
        <v>1</v>
      </c>
      <c r="E1001">
        <v>2018</v>
      </c>
      <c r="F1001">
        <v>0</v>
      </c>
      <c r="G1001">
        <f>WEEKDAY(Table3__5[[#This Row],[D.O.A]])</f>
        <v>3</v>
      </c>
      <c r="H1001">
        <f>ROUNDUP(MONTH(Table3__5[[#This Row],[D.O.A]])/3,0)</f>
        <v>1</v>
      </c>
    </row>
    <row r="1002" spans="1:8" x14ac:dyDescent="0.45">
      <c r="A1002" s="1">
        <v>43132</v>
      </c>
      <c r="B1002" s="1">
        <v>43282</v>
      </c>
      <c r="C1002">
        <v>150</v>
      </c>
      <c r="D1002">
        <v>2</v>
      </c>
      <c r="E1002">
        <v>2018</v>
      </c>
      <c r="F1002">
        <v>0</v>
      </c>
      <c r="G1002">
        <f>WEEKDAY(Table3__5[[#This Row],[D.O.A]])</f>
        <v>5</v>
      </c>
      <c r="H1002">
        <f>ROUNDUP(MONTH(Table3__5[[#This Row],[D.O.A]])/3,0)</f>
        <v>1</v>
      </c>
    </row>
    <row r="1003" spans="1:8" x14ac:dyDescent="0.45">
      <c r="A1003" s="1">
        <v>43132</v>
      </c>
      <c r="B1003" s="1">
        <v>43160</v>
      </c>
      <c r="C1003">
        <v>28</v>
      </c>
      <c r="D1003">
        <v>2</v>
      </c>
      <c r="E1003">
        <v>2018</v>
      </c>
      <c r="F1003">
        <v>0</v>
      </c>
      <c r="G1003">
        <f>WEEKDAY(Table3__5[[#This Row],[D.O.A]])</f>
        <v>5</v>
      </c>
      <c r="H1003">
        <f>ROUNDUP(MONTH(Table3__5[[#This Row],[D.O.A]])/3,0)</f>
        <v>1</v>
      </c>
    </row>
    <row r="1004" spans="1:8" x14ac:dyDescent="0.45">
      <c r="A1004" s="1">
        <v>43102</v>
      </c>
      <c r="B1004" s="1">
        <v>43104</v>
      </c>
      <c r="C1004">
        <v>2</v>
      </c>
      <c r="D1004">
        <v>1</v>
      </c>
      <c r="E1004">
        <v>2018</v>
      </c>
      <c r="F1004">
        <v>0</v>
      </c>
      <c r="G1004">
        <f>WEEKDAY(Table3__5[[#This Row],[D.O.A]])</f>
        <v>3</v>
      </c>
      <c r="H1004">
        <f>ROUNDUP(MONTH(Table3__5[[#This Row],[D.O.A]])/3,0)</f>
        <v>1</v>
      </c>
    </row>
    <row r="1005" spans="1:8" x14ac:dyDescent="0.45">
      <c r="A1005" s="1">
        <v>43132</v>
      </c>
      <c r="B1005" s="1">
        <v>43252</v>
      </c>
      <c r="C1005">
        <v>120</v>
      </c>
      <c r="D1005">
        <v>2</v>
      </c>
      <c r="E1005">
        <v>2018</v>
      </c>
      <c r="F1005">
        <v>0</v>
      </c>
      <c r="G1005">
        <f>WEEKDAY(Table3__5[[#This Row],[D.O.A]])</f>
        <v>5</v>
      </c>
      <c r="H1005">
        <f>ROUNDUP(MONTH(Table3__5[[#This Row],[D.O.A]])/3,0)</f>
        <v>1</v>
      </c>
    </row>
    <row r="1006" spans="1:8" x14ac:dyDescent="0.45">
      <c r="A1006" s="1">
        <v>43132</v>
      </c>
      <c r="B1006" s="1">
        <v>43405</v>
      </c>
      <c r="C1006">
        <v>273</v>
      </c>
      <c r="D1006">
        <v>2</v>
      </c>
      <c r="E1006">
        <v>2018</v>
      </c>
      <c r="F1006">
        <v>0</v>
      </c>
      <c r="G1006">
        <f>WEEKDAY(Table3__5[[#This Row],[D.O.A]])</f>
        <v>5</v>
      </c>
      <c r="H1006">
        <f>ROUNDUP(MONTH(Table3__5[[#This Row],[D.O.A]])/3,0)</f>
        <v>1</v>
      </c>
    </row>
    <row r="1007" spans="1:8" x14ac:dyDescent="0.45">
      <c r="A1007" s="1">
        <v>43102</v>
      </c>
      <c r="B1007" s="1">
        <v>43104</v>
      </c>
      <c r="C1007">
        <v>2</v>
      </c>
      <c r="D1007">
        <v>1</v>
      </c>
      <c r="E1007">
        <v>2018</v>
      </c>
      <c r="F1007">
        <v>0</v>
      </c>
      <c r="G1007">
        <f>WEEKDAY(Table3__5[[#This Row],[D.O.A]])</f>
        <v>3</v>
      </c>
      <c r="H1007">
        <f>ROUNDUP(MONTH(Table3__5[[#This Row],[D.O.A]])/3,0)</f>
        <v>1</v>
      </c>
    </row>
    <row r="1008" spans="1:8" x14ac:dyDescent="0.45">
      <c r="A1008" s="1">
        <v>43132</v>
      </c>
      <c r="B1008" s="1">
        <v>43405</v>
      </c>
      <c r="C1008">
        <v>273</v>
      </c>
      <c r="D1008">
        <v>2</v>
      </c>
      <c r="E1008">
        <v>2018</v>
      </c>
      <c r="F1008">
        <v>0</v>
      </c>
      <c r="G1008">
        <f>WEEKDAY(Table3__5[[#This Row],[D.O.A]])</f>
        <v>5</v>
      </c>
      <c r="H1008">
        <f>ROUNDUP(MONTH(Table3__5[[#This Row],[D.O.A]])/3,0)</f>
        <v>1</v>
      </c>
    </row>
    <row r="1009" spans="1:8" x14ac:dyDescent="0.45">
      <c r="A1009" s="1">
        <v>43132</v>
      </c>
      <c r="B1009" s="1">
        <v>43374</v>
      </c>
      <c r="C1009">
        <v>242</v>
      </c>
      <c r="D1009">
        <v>2</v>
      </c>
      <c r="E1009">
        <v>2018</v>
      </c>
      <c r="F1009">
        <v>0</v>
      </c>
      <c r="G1009">
        <f>WEEKDAY(Table3__5[[#This Row],[D.O.A]])</f>
        <v>5</v>
      </c>
      <c r="H1009">
        <f>ROUNDUP(MONTH(Table3__5[[#This Row],[D.O.A]])/3,0)</f>
        <v>1</v>
      </c>
    </row>
    <row r="1010" spans="1:8" x14ac:dyDescent="0.45">
      <c r="A1010" s="1">
        <v>43102</v>
      </c>
      <c r="B1010" s="1">
        <v>43119</v>
      </c>
      <c r="C1010">
        <v>17</v>
      </c>
      <c r="D1010">
        <v>1</v>
      </c>
      <c r="E1010">
        <v>2018</v>
      </c>
      <c r="F1010">
        <v>0</v>
      </c>
      <c r="G1010">
        <f>WEEKDAY(Table3__5[[#This Row],[D.O.A]])</f>
        <v>3</v>
      </c>
      <c r="H1010">
        <f>ROUNDUP(MONTH(Table3__5[[#This Row],[D.O.A]])/3,0)</f>
        <v>1</v>
      </c>
    </row>
    <row r="1011" spans="1:8" x14ac:dyDescent="0.45">
      <c r="A1011" s="1">
        <v>43132</v>
      </c>
      <c r="B1011" s="1">
        <v>43252</v>
      </c>
      <c r="C1011">
        <v>120</v>
      </c>
      <c r="D1011">
        <v>2</v>
      </c>
      <c r="E1011">
        <v>2018</v>
      </c>
      <c r="F1011">
        <v>0</v>
      </c>
      <c r="G1011">
        <f>WEEKDAY(Table3__5[[#This Row],[D.O.A]])</f>
        <v>5</v>
      </c>
      <c r="H1011">
        <f>ROUNDUP(MONTH(Table3__5[[#This Row],[D.O.A]])/3,0)</f>
        <v>1</v>
      </c>
    </row>
    <row r="1012" spans="1:8" x14ac:dyDescent="0.45">
      <c r="A1012" s="1">
        <v>43102</v>
      </c>
      <c r="B1012" s="1">
        <v>43108</v>
      </c>
      <c r="C1012">
        <v>6</v>
      </c>
      <c r="D1012">
        <v>1</v>
      </c>
      <c r="E1012">
        <v>2018</v>
      </c>
      <c r="F1012">
        <v>0</v>
      </c>
      <c r="G1012">
        <f>WEEKDAY(Table3__5[[#This Row],[D.O.A]])</f>
        <v>3</v>
      </c>
      <c r="H1012">
        <f>ROUNDUP(MONTH(Table3__5[[#This Row],[D.O.A]])/3,0)</f>
        <v>1</v>
      </c>
    </row>
    <row r="1013" spans="1:8" x14ac:dyDescent="0.45">
      <c r="A1013" s="1">
        <v>43132</v>
      </c>
      <c r="B1013" s="1">
        <v>43282</v>
      </c>
      <c r="C1013">
        <v>150</v>
      </c>
      <c r="D1013">
        <v>2</v>
      </c>
      <c r="E1013">
        <v>2018</v>
      </c>
      <c r="F1013">
        <v>0</v>
      </c>
      <c r="G1013">
        <f>WEEKDAY(Table3__5[[#This Row],[D.O.A]])</f>
        <v>5</v>
      </c>
      <c r="H1013">
        <f>ROUNDUP(MONTH(Table3__5[[#This Row],[D.O.A]])/3,0)</f>
        <v>1</v>
      </c>
    </row>
    <row r="1014" spans="1:8" x14ac:dyDescent="0.45">
      <c r="A1014" s="1">
        <v>43132</v>
      </c>
      <c r="B1014" s="1">
        <v>43191</v>
      </c>
      <c r="C1014">
        <v>59</v>
      </c>
      <c r="D1014">
        <v>2</v>
      </c>
      <c r="E1014">
        <v>2018</v>
      </c>
      <c r="F1014">
        <v>0</v>
      </c>
      <c r="G1014">
        <f>WEEKDAY(Table3__5[[#This Row],[D.O.A]])</f>
        <v>5</v>
      </c>
      <c r="H1014">
        <f>ROUNDUP(MONTH(Table3__5[[#This Row],[D.O.A]])/3,0)</f>
        <v>1</v>
      </c>
    </row>
    <row r="1015" spans="1:8" x14ac:dyDescent="0.45">
      <c r="A1015" s="1">
        <v>43132</v>
      </c>
      <c r="B1015" s="1">
        <v>43313</v>
      </c>
      <c r="C1015">
        <v>181</v>
      </c>
      <c r="D1015">
        <v>2</v>
      </c>
      <c r="E1015">
        <v>2018</v>
      </c>
      <c r="F1015">
        <v>0</v>
      </c>
      <c r="G1015">
        <f>WEEKDAY(Table3__5[[#This Row],[D.O.A]])</f>
        <v>5</v>
      </c>
      <c r="H1015">
        <f>ROUNDUP(MONTH(Table3__5[[#This Row],[D.O.A]])/3,0)</f>
        <v>1</v>
      </c>
    </row>
    <row r="1016" spans="1:8" x14ac:dyDescent="0.45">
      <c r="A1016" s="1">
        <v>43103</v>
      </c>
      <c r="B1016" s="1">
        <v>43105</v>
      </c>
      <c r="C1016">
        <v>2</v>
      </c>
      <c r="D1016">
        <v>1</v>
      </c>
      <c r="E1016">
        <v>2018</v>
      </c>
      <c r="F1016">
        <v>0</v>
      </c>
      <c r="G1016">
        <f>WEEKDAY(Table3__5[[#This Row],[D.O.A]])</f>
        <v>4</v>
      </c>
      <c r="H1016">
        <f>ROUNDUP(MONTH(Table3__5[[#This Row],[D.O.A]])/3,0)</f>
        <v>1</v>
      </c>
    </row>
    <row r="1017" spans="1:8" x14ac:dyDescent="0.45">
      <c r="A1017" s="1">
        <v>43160</v>
      </c>
      <c r="B1017" s="1">
        <v>43344</v>
      </c>
      <c r="C1017">
        <v>184</v>
      </c>
      <c r="D1017">
        <v>3</v>
      </c>
      <c r="E1017">
        <v>2018</v>
      </c>
      <c r="F1017">
        <v>0</v>
      </c>
      <c r="G1017">
        <f>WEEKDAY(Table3__5[[#This Row],[D.O.A]])</f>
        <v>5</v>
      </c>
      <c r="H1017">
        <f>ROUNDUP(MONTH(Table3__5[[#This Row],[D.O.A]])/3,0)</f>
        <v>1</v>
      </c>
    </row>
    <row r="1018" spans="1:8" x14ac:dyDescent="0.45">
      <c r="A1018" s="1">
        <v>43160</v>
      </c>
      <c r="B1018" s="1">
        <v>43435</v>
      </c>
      <c r="C1018">
        <v>275</v>
      </c>
      <c r="D1018">
        <v>3</v>
      </c>
      <c r="E1018">
        <v>2018</v>
      </c>
      <c r="F1018">
        <v>0</v>
      </c>
      <c r="G1018">
        <f>WEEKDAY(Table3__5[[#This Row],[D.O.A]])</f>
        <v>5</v>
      </c>
      <c r="H1018">
        <f>ROUNDUP(MONTH(Table3__5[[#This Row],[D.O.A]])/3,0)</f>
        <v>1</v>
      </c>
    </row>
    <row r="1019" spans="1:8" x14ac:dyDescent="0.45">
      <c r="A1019" s="1">
        <v>43160</v>
      </c>
      <c r="B1019" s="1">
        <v>43221</v>
      </c>
      <c r="C1019">
        <v>61</v>
      </c>
      <c r="D1019">
        <v>3</v>
      </c>
      <c r="E1019">
        <v>2018</v>
      </c>
      <c r="F1019">
        <v>0</v>
      </c>
      <c r="G1019">
        <f>WEEKDAY(Table3__5[[#This Row],[D.O.A]])</f>
        <v>5</v>
      </c>
      <c r="H1019">
        <f>ROUNDUP(MONTH(Table3__5[[#This Row],[D.O.A]])/3,0)</f>
        <v>1</v>
      </c>
    </row>
    <row r="1020" spans="1:8" x14ac:dyDescent="0.45">
      <c r="A1020" s="1">
        <v>43160</v>
      </c>
      <c r="B1020" s="1">
        <v>43282</v>
      </c>
      <c r="C1020">
        <v>122</v>
      </c>
      <c r="D1020">
        <v>3</v>
      </c>
      <c r="E1020">
        <v>2018</v>
      </c>
      <c r="F1020">
        <v>0</v>
      </c>
      <c r="G1020">
        <f>WEEKDAY(Table3__5[[#This Row],[D.O.A]])</f>
        <v>5</v>
      </c>
      <c r="H1020">
        <f>ROUNDUP(MONTH(Table3__5[[#This Row],[D.O.A]])/3,0)</f>
        <v>1</v>
      </c>
    </row>
    <row r="1021" spans="1:8" x14ac:dyDescent="0.45">
      <c r="A1021" s="1">
        <v>43160</v>
      </c>
      <c r="B1021" s="1">
        <v>43282</v>
      </c>
      <c r="C1021">
        <v>122</v>
      </c>
      <c r="D1021">
        <v>3</v>
      </c>
      <c r="E1021">
        <v>2018</v>
      </c>
      <c r="F1021">
        <v>0</v>
      </c>
      <c r="G1021">
        <f>WEEKDAY(Table3__5[[#This Row],[D.O.A]])</f>
        <v>5</v>
      </c>
      <c r="H1021">
        <f>ROUNDUP(MONTH(Table3__5[[#This Row],[D.O.A]])/3,0)</f>
        <v>1</v>
      </c>
    </row>
    <row r="1022" spans="1:8" x14ac:dyDescent="0.45">
      <c r="A1022" s="1">
        <v>43160</v>
      </c>
      <c r="B1022" s="1">
        <v>43374</v>
      </c>
      <c r="C1022">
        <v>214</v>
      </c>
      <c r="D1022">
        <v>3</v>
      </c>
      <c r="E1022">
        <v>2018</v>
      </c>
      <c r="F1022">
        <v>0</v>
      </c>
      <c r="G1022">
        <f>WEEKDAY(Table3__5[[#This Row],[D.O.A]])</f>
        <v>5</v>
      </c>
      <c r="H1022">
        <f>ROUNDUP(MONTH(Table3__5[[#This Row],[D.O.A]])/3,0)</f>
        <v>1</v>
      </c>
    </row>
    <row r="1023" spans="1:8" x14ac:dyDescent="0.45">
      <c r="A1023" s="1">
        <v>43160</v>
      </c>
      <c r="B1023" s="1">
        <v>43221</v>
      </c>
      <c r="C1023">
        <v>61</v>
      </c>
      <c r="D1023">
        <v>3</v>
      </c>
      <c r="E1023">
        <v>2018</v>
      </c>
      <c r="F1023">
        <v>0</v>
      </c>
      <c r="G1023">
        <f>WEEKDAY(Table3__5[[#This Row],[D.O.A]])</f>
        <v>5</v>
      </c>
      <c r="H1023">
        <f>ROUNDUP(MONTH(Table3__5[[#This Row],[D.O.A]])/3,0)</f>
        <v>1</v>
      </c>
    </row>
    <row r="1024" spans="1:8" x14ac:dyDescent="0.45">
      <c r="A1024" s="1">
        <v>43160</v>
      </c>
      <c r="B1024" s="1">
        <v>43221</v>
      </c>
      <c r="C1024">
        <v>61</v>
      </c>
      <c r="D1024">
        <v>3</v>
      </c>
      <c r="E1024">
        <v>2018</v>
      </c>
      <c r="F1024">
        <v>0</v>
      </c>
      <c r="G1024">
        <f>WEEKDAY(Table3__5[[#This Row],[D.O.A]])</f>
        <v>5</v>
      </c>
      <c r="H1024">
        <f>ROUNDUP(MONTH(Table3__5[[#This Row],[D.O.A]])/3,0)</f>
        <v>1</v>
      </c>
    </row>
    <row r="1025" spans="1:8" x14ac:dyDescent="0.45">
      <c r="A1025" s="1">
        <v>43160</v>
      </c>
      <c r="B1025" s="1">
        <v>43221</v>
      </c>
      <c r="C1025">
        <v>61</v>
      </c>
      <c r="D1025">
        <v>3</v>
      </c>
      <c r="E1025">
        <v>2018</v>
      </c>
      <c r="F1025">
        <v>0</v>
      </c>
      <c r="G1025">
        <f>WEEKDAY(Table3__5[[#This Row],[D.O.A]])</f>
        <v>5</v>
      </c>
      <c r="H1025">
        <f>ROUNDUP(MONTH(Table3__5[[#This Row],[D.O.A]])/3,0)</f>
        <v>1</v>
      </c>
    </row>
    <row r="1026" spans="1:8" x14ac:dyDescent="0.45">
      <c r="A1026" s="1">
        <v>43160</v>
      </c>
      <c r="B1026" s="1">
        <v>43252</v>
      </c>
      <c r="C1026">
        <v>92</v>
      </c>
      <c r="D1026">
        <v>3</v>
      </c>
      <c r="E1026">
        <v>2018</v>
      </c>
      <c r="F1026">
        <v>0</v>
      </c>
      <c r="G1026">
        <f>WEEKDAY(Table3__5[[#This Row],[D.O.A]])</f>
        <v>5</v>
      </c>
      <c r="H1026">
        <f>ROUNDUP(MONTH(Table3__5[[#This Row],[D.O.A]])/3,0)</f>
        <v>1</v>
      </c>
    </row>
    <row r="1027" spans="1:8" x14ac:dyDescent="0.45">
      <c r="A1027" s="1">
        <v>43160</v>
      </c>
      <c r="B1027" s="1">
        <v>43282</v>
      </c>
      <c r="C1027">
        <v>122</v>
      </c>
      <c r="D1027">
        <v>3</v>
      </c>
      <c r="E1027">
        <v>2018</v>
      </c>
      <c r="F1027">
        <v>0</v>
      </c>
      <c r="G1027">
        <f>WEEKDAY(Table3__5[[#This Row],[D.O.A]])</f>
        <v>5</v>
      </c>
      <c r="H1027">
        <f>ROUNDUP(MONTH(Table3__5[[#This Row],[D.O.A]])/3,0)</f>
        <v>1</v>
      </c>
    </row>
    <row r="1028" spans="1:8" x14ac:dyDescent="0.45">
      <c r="A1028" s="1">
        <v>43160</v>
      </c>
      <c r="B1028" s="1">
        <v>43435</v>
      </c>
      <c r="C1028">
        <v>275</v>
      </c>
      <c r="D1028">
        <v>3</v>
      </c>
      <c r="E1028">
        <v>2018</v>
      </c>
      <c r="F1028">
        <v>0</v>
      </c>
      <c r="G1028">
        <f>WEEKDAY(Table3__5[[#This Row],[D.O.A]])</f>
        <v>5</v>
      </c>
      <c r="H1028">
        <f>ROUNDUP(MONTH(Table3__5[[#This Row],[D.O.A]])/3,0)</f>
        <v>1</v>
      </c>
    </row>
    <row r="1029" spans="1:8" x14ac:dyDescent="0.45">
      <c r="A1029" s="1">
        <v>43160</v>
      </c>
      <c r="B1029" s="1">
        <v>43221</v>
      </c>
      <c r="C1029">
        <v>61</v>
      </c>
      <c r="D1029">
        <v>3</v>
      </c>
      <c r="E1029">
        <v>2018</v>
      </c>
      <c r="F1029">
        <v>0</v>
      </c>
      <c r="G1029">
        <f>WEEKDAY(Table3__5[[#This Row],[D.O.A]])</f>
        <v>5</v>
      </c>
      <c r="H1029">
        <f>ROUNDUP(MONTH(Table3__5[[#This Row],[D.O.A]])/3,0)</f>
        <v>1</v>
      </c>
    </row>
    <row r="1030" spans="1:8" x14ac:dyDescent="0.45">
      <c r="A1030" s="1">
        <v>43103</v>
      </c>
      <c r="B1030" s="1">
        <v>43109</v>
      </c>
      <c r="C1030">
        <v>6</v>
      </c>
      <c r="D1030">
        <v>1</v>
      </c>
      <c r="E1030">
        <v>2018</v>
      </c>
      <c r="F1030">
        <v>0</v>
      </c>
      <c r="G1030">
        <f>WEEKDAY(Table3__5[[#This Row],[D.O.A]])</f>
        <v>4</v>
      </c>
      <c r="H1030">
        <f>ROUNDUP(MONTH(Table3__5[[#This Row],[D.O.A]])/3,0)</f>
        <v>1</v>
      </c>
    </row>
    <row r="1031" spans="1:8" x14ac:dyDescent="0.45">
      <c r="A1031" s="1">
        <v>43160</v>
      </c>
      <c r="B1031" s="1">
        <v>43252</v>
      </c>
      <c r="C1031">
        <v>92</v>
      </c>
      <c r="D1031">
        <v>3</v>
      </c>
      <c r="E1031">
        <v>2018</v>
      </c>
      <c r="F1031">
        <v>0</v>
      </c>
      <c r="G1031">
        <f>WEEKDAY(Table3__5[[#This Row],[D.O.A]])</f>
        <v>5</v>
      </c>
      <c r="H1031">
        <f>ROUNDUP(MONTH(Table3__5[[#This Row],[D.O.A]])/3,0)</f>
        <v>1</v>
      </c>
    </row>
    <row r="1032" spans="1:8" x14ac:dyDescent="0.45">
      <c r="A1032" s="1">
        <v>43160</v>
      </c>
      <c r="B1032" s="1">
        <v>43435</v>
      </c>
      <c r="C1032">
        <v>275</v>
      </c>
      <c r="D1032">
        <v>3</v>
      </c>
      <c r="E1032">
        <v>2018</v>
      </c>
      <c r="F1032">
        <v>0</v>
      </c>
      <c r="G1032">
        <f>WEEKDAY(Table3__5[[#This Row],[D.O.A]])</f>
        <v>5</v>
      </c>
      <c r="H1032">
        <f>ROUNDUP(MONTH(Table3__5[[#This Row],[D.O.A]])/3,0)</f>
        <v>1</v>
      </c>
    </row>
    <row r="1033" spans="1:8" x14ac:dyDescent="0.45">
      <c r="A1033" s="1">
        <v>43160</v>
      </c>
      <c r="B1033" s="1">
        <v>43435</v>
      </c>
      <c r="C1033">
        <v>275</v>
      </c>
      <c r="D1033">
        <v>3</v>
      </c>
      <c r="E1033">
        <v>2018</v>
      </c>
      <c r="F1033">
        <v>0</v>
      </c>
      <c r="G1033">
        <f>WEEKDAY(Table3__5[[#This Row],[D.O.A]])</f>
        <v>5</v>
      </c>
      <c r="H1033">
        <f>ROUNDUP(MONTH(Table3__5[[#This Row],[D.O.A]])/3,0)</f>
        <v>1</v>
      </c>
    </row>
    <row r="1034" spans="1:8" x14ac:dyDescent="0.45">
      <c r="A1034" s="1">
        <v>43160</v>
      </c>
      <c r="B1034" s="1">
        <v>43344</v>
      </c>
      <c r="C1034">
        <v>184</v>
      </c>
      <c r="D1034">
        <v>3</v>
      </c>
      <c r="E1034">
        <v>2018</v>
      </c>
      <c r="F1034">
        <v>0</v>
      </c>
      <c r="G1034">
        <f>WEEKDAY(Table3__5[[#This Row],[D.O.A]])</f>
        <v>5</v>
      </c>
      <c r="H1034">
        <f>ROUNDUP(MONTH(Table3__5[[#This Row],[D.O.A]])/3,0)</f>
        <v>1</v>
      </c>
    </row>
    <row r="1035" spans="1:8" x14ac:dyDescent="0.45">
      <c r="A1035" s="1">
        <v>43191</v>
      </c>
      <c r="B1035" s="1">
        <v>43282</v>
      </c>
      <c r="C1035">
        <v>91</v>
      </c>
      <c r="D1035">
        <v>4</v>
      </c>
      <c r="E1035">
        <v>2018</v>
      </c>
      <c r="F1035">
        <v>0</v>
      </c>
      <c r="G1035">
        <f>WEEKDAY(Table3__5[[#This Row],[D.O.A]])</f>
        <v>1</v>
      </c>
      <c r="H1035">
        <f>ROUNDUP(MONTH(Table3__5[[#This Row],[D.O.A]])/3,0)</f>
        <v>2</v>
      </c>
    </row>
    <row r="1036" spans="1:8" x14ac:dyDescent="0.45">
      <c r="A1036" s="1">
        <v>43104</v>
      </c>
      <c r="B1036" s="1">
        <v>43108</v>
      </c>
      <c r="C1036">
        <v>4</v>
      </c>
      <c r="D1036">
        <v>1</v>
      </c>
      <c r="E1036">
        <v>2018</v>
      </c>
      <c r="F1036">
        <v>0</v>
      </c>
      <c r="G1036">
        <f>WEEKDAY(Table3__5[[#This Row],[D.O.A]])</f>
        <v>5</v>
      </c>
      <c r="H1036">
        <f>ROUNDUP(MONTH(Table3__5[[#This Row],[D.O.A]])/3,0)</f>
        <v>1</v>
      </c>
    </row>
    <row r="1037" spans="1:8" x14ac:dyDescent="0.45">
      <c r="A1037" s="1">
        <v>43191</v>
      </c>
      <c r="B1037" s="1">
        <v>43344</v>
      </c>
      <c r="C1037">
        <v>153</v>
      </c>
      <c r="D1037">
        <v>4</v>
      </c>
      <c r="E1037">
        <v>2018</v>
      </c>
      <c r="F1037">
        <v>0</v>
      </c>
      <c r="G1037">
        <f>WEEKDAY(Table3__5[[#This Row],[D.O.A]])</f>
        <v>1</v>
      </c>
      <c r="H1037">
        <f>ROUNDUP(MONTH(Table3__5[[#This Row],[D.O.A]])/3,0)</f>
        <v>2</v>
      </c>
    </row>
    <row r="1038" spans="1:8" x14ac:dyDescent="0.45">
      <c r="A1038" s="1">
        <v>43191</v>
      </c>
      <c r="B1038" s="1">
        <v>43374</v>
      </c>
      <c r="C1038">
        <v>183</v>
      </c>
      <c r="D1038">
        <v>4</v>
      </c>
      <c r="E1038">
        <v>2018</v>
      </c>
      <c r="F1038">
        <v>0</v>
      </c>
      <c r="G1038">
        <f>WEEKDAY(Table3__5[[#This Row],[D.O.A]])</f>
        <v>1</v>
      </c>
      <c r="H1038">
        <f>ROUNDUP(MONTH(Table3__5[[#This Row],[D.O.A]])/3,0)</f>
        <v>2</v>
      </c>
    </row>
    <row r="1039" spans="1:8" x14ac:dyDescent="0.45">
      <c r="A1039" s="1">
        <v>43104</v>
      </c>
      <c r="B1039" s="1">
        <v>43104</v>
      </c>
      <c r="C1039">
        <v>0</v>
      </c>
      <c r="D1039">
        <v>1</v>
      </c>
      <c r="E1039">
        <v>2018</v>
      </c>
      <c r="F1039">
        <v>0</v>
      </c>
      <c r="G1039">
        <f>WEEKDAY(Table3__5[[#This Row],[D.O.A]])</f>
        <v>5</v>
      </c>
      <c r="H1039">
        <f>ROUNDUP(MONTH(Table3__5[[#This Row],[D.O.A]])/3,0)</f>
        <v>1</v>
      </c>
    </row>
    <row r="1040" spans="1:8" x14ac:dyDescent="0.45">
      <c r="A1040" s="1">
        <v>43104</v>
      </c>
      <c r="B1040" s="1">
        <v>43116</v>
      </c>
      <c r="C1040">
        <v>12</v>
      </c>
      <c r="D1040">
        <v>1</v>
      </c>
      <c r="E1040">
        <v>2018</v>
      </c>
      <c r="F1040">
        <v>0</v>
      </c>
      <c r="G1040">
        <f>WEEKDAY(Table3__5[[#This Row],[D.O.A]])</f>
        <v>5</v>
      </c>
      <c r="H1040">
        <f>ROUNDUP(MONTH(Table3__5[[#This Row],[D.O.A]])/3,0)</f>
        <v>1</v>
      </c>
    </row>
    <row r="1041" spans="1:8" x14ac:dyDescent="0.45">
      <c r="A1041" s="1">
        <v>43191</v>
      </c>
      <c r="B1041" s="1">
        <v>43374</v>
      </c>
      <c r="C1041">
        <v>183</v>
      </c>
      <c r="D1041">
        <v>4</v>
      </c>
      <c r="E1041">
        <v>2018</v>
      </c>
      <c r="F1041">
        <v>0</v>
      </c>
      <c r="G1041">
        <f>WEEKDAY(Table3__5[[#This Row],[D.O.A]])</f>
        <v>1</v>
      </c>
      <c r="H1041">
        <f>ROUNDUP(MONTH(Table3__5[[#This Row],[D.O.A]])/3,0)</f>
        <v>2</v>
      </c>
    </row>
    <row r="1042" spans="1:8" x14ac:dyDescent="0.45">
      <c r="A1042" s="1">
        <v>43191</v>
      </c>
      <c r="B1042" s="1">
        <v>43313</v>
      </c>
      <c r="C1042">
        <v>122</v>
      </c>
      <c r="D1042">
        <v>4</v>
      </c>
      <c r="E1042">
        <v>2018</v>
      </c>
      <c r="F1042">
        <v>0</v>
      </c>
      <c r="G1042">
        <f>WEEKDAY(Table3__5[[#This Row],[D.O.A]])</f>
        <v>1</v>
      </c>
      <c r="H1042">
        <f>ROUNDUP(MONTH(Table3__5[[#This Row],[D.O.A]])/3,0)</f>
        <v>2</v>
      </c>
    </row>
    <row r="1043" spans="1:8" x14ac:dyDescent="0.45">
      <c r="A1043" s="1">
        <v>43191</v>
      </c>
      <c r="B1043" s="1">
        <v>43282</v>
      </c>
      <c r="C1043">
        <v>91</v>
      </c>
      <c r="D1043">
        <v>4</v>
      </c>
      <c r="E1043">
        <v>2018</v>
      </c>
      <c r="F1043">
        <v>0</v>
      </c>
      <c r="G1043">
        <f>WEEKDAY(Table3__5[[#This Row],[D.O.A]])</f>
        <v>1</v>
      </c>
      <c r="H1043">
        <f>ROUNDUP(MONTH(Table3__5[[#This Row],[D.O.A]])/3,0)</f>
        <v>2</v>
      </c>
    </row>
    <row r="1044" spans="1:8" x14ac:dyDescent="0.45">
      <c r="A1044" s="1">
        <v>43191</v>
      </c>
      <c r="B1044" s="1">
        <v>43405</v>
      </c>
      <c r="C1044">
        <v>214</v>
      </c>
      <c r="D1044">
        <v>4</v>
      </c>
      <c r="E1044">
        <v>2018</v>
      </c>
      <c r="F1044">
        <v>0</v>
      </c>
      <c r="G1044">
        <f>WEEKDAY(Table3__5[[#This Row],[D.O.A]])</f>
        <v>1</v>
      </c>
      <c r="H1044">
        <f>ROUNDUP(MONTH(Table3__5[[#This Row],[D.O.A]])/3,0)</f>
        <v>2</v>
      </c>
    </row>
    <row r="1045" spans="1:8" x14ac:dyDescent="0.45">
      <c r="A1045" s="1">
        <v>43221</v>
      </c>
      <c r="B1045" s="1">
        <v>43435</v>
      </c>
      <c r="C1045">
        <v>214</v>
      </c>
      <c r="D1045">
        <v>5</v>
      </c>
      <c r="E1045">
        <v>2018</v>
      </c>
      <c r="F1045">
        <v>0</v>
      </c>
      <c r="G1045">
        <f>WEEKDAY(Table3__5[[#This Row],[D.O.A]])</f>
        <v>3</v>
      </c>
      <c r="H1045">
        <f>ROUNDUP(MONTH(Table3__5[[#This Row],[D.O.A]])/3,0)</f>
        <v>2</v>
      </c>
    </row>
    <row r="1046" spans="1:8" x14ac:dyDescent="0.45">
      <c r="A1046" s="1">
        <v>43221</v>
      </c>
      <c r="B1046" s="1">
        <v>43405</v>
      </c>
      <c r="C1046">
        <v>184</v>
      </c>
      <c r="D1046">
        <v>5</v>
      </c>
      <c r="E1046">
        <v>2018</v>
      </c>
      <c r="F1046">
        <v>0</v>
      </c>
      <c r="G1046">
        <f>WEEKDAY(Table3__5[[#This Row],[D.O.A]])</f>
        <v>3</v>
      </c>
      <c r="H1046">
        <f>ROUNDUP(MONTH(Table3__5[[#This Row],[D.O.A]])/3,0)</f>
        <v>2</v>
      </c>
    </row>
    <row r="1047" spans="1:8" x14ac:dyDescent="0.45">
      <c r="A1047" s="1">
        <v>43221</v>
      </c>
      <c r="B1047" s="1">
        <v>43435</v>
      </c>
      <c r="C1047">
        <v>214</v>
      </c>
      <c r="D1047">
        <v>5</v>
      </c>
      <c r="E1047">
        <v>2018</v>
      </c>
      <c r="F1047">
        <v>0</v>
      </c>
      <c r="G1047">
        <f>WEEKDAY(Table3__5[[#This Row],[D.O.A]])</f>
        <v>3</v>
      </c>
      <c r="H1047">
        <f>ROUNDUP(MONTH(Table3__5[[#This Row],[D.O.A]])/3,0)</f>
        <v>2</v>
      </c>
    </row>
    <row r="1048" spans="1:8" x14ac:dyDescent="0.45">
      <c r="A1048" s="1">
        <v>43221</v>
      </c>
      <c r="B1048" s="1">
        <v>43405</v>
      </c>
      <c r="C1048">
        <v>184</v>
      </c>
      <c r="D1048">
        <v>5</v>
      </c>
      <c r="E1048">
        <v>2018</v>
      </c>
      <c r="F1048">
        <v>0</v>
      </c>
      <c r="G1048">
        <f>WEEKDAY(Table3__5[[#This Row],[D.O.A]])</f>
        <v>3</v>
      </c>
      <c r="H1048">
        <f>ROUNDUP(MONTH(Table3__5[[#This Row],[D.O.A]])/3,0)</f>
        <v>2</v>
      </c>
    </row>
    <row r="1049" spans="1:8" x14ac:dyDescent="0.45">
      <c r="A1049" s="1">
        <v>43221</v>
      </c>
      <c r="B1049" s="1">
        <v>43344</v>
      </c>
      <c r="C1049">
        <v>123</v>
      </c>
      <c r="D1049">
        <v>5</v>
      </c>
      <c r="E1049">
        <v>2018</v>
      </c>
      <c r="F1049">
        <v>0</v>
      </c>
      <c r="G1049">
        <f>WEEKDAY(Table3__5[[#This Row],[D.O.A]])</f>
        <v>3</v>
      </c>
      <c r="H1049">
        <f>ROUNDUP(MONTH(Table3__5[[#This Row],[D.O.A]])/3,0)</f>
        <v>2</v>
      </c>
    </row>
    <row r="1050" spans="1:8" x14ac:dyDescent="0.45">
      <c r="A1050" s="1">
        <v>43221</v>
      </c>
      <c r="B1050" s="1">
        <v>43435</v>
      </c>
      <c r="C1050">
        <v>214</v>
      </c>
      <c r="D1050">
        <v>5</v>
      </c>
      <c r="E1050">
        <v>2018</v>
      </c>
      <c r="F1050">
        <v>0</v>
      </c>
      <c r="G1050">
        <f>WEEKDAY(Table3__5[[#This Row],[D.O.A]])</f>
        <v>3</v>
      </c>
      <c r="H1050">
        <f>ROUNDUP(MONTH(Table3__5[[#This Row],[D.O.A]])/3,0)</f>
        <v>2</v>
      </c>
    </row>
    <row r="1051" spans="1:8" x14ac:dyDescent="0.45">
      <c r="A1051" s="1">
        <v>43221</v>
      </c>
      <c r="B1051" s="1">
        <v>43405</v>
      </c>
      <c r="C1051">
        <v>184</v>
      </c>
      <c r="D1051">
        <v>5</v>
      </c>
      <c r="E1051">
        <v>2018</v>
      </c>
      <c r="F1051">
        <v>0</v>
      </c>
      <c r="G1051">
        <f>WEEKDAY(Table3__5[[#This Row],[D.O.A]])</f>
        <v>3</v>
      </c>
      <c r="H1051">
        <f>ROUNDUP(MONTH(Table3__5[[#This Row],[D.O.A]])/3,0)</f>
        <v>2</v>
      </c>
    </row>
    <row r="1052" spans="1:8" x14ac:dyDescent="0.45">
      <c r="A1052" s="1">
        <v>43105</v>
      </c>
      <c r="B1052" s="1">
        <v>43108</v>
      </c>
      <c r="C1052">
        <v>3</v>
      </c>
      <c r="D1052">
        <v>1</v>
      </c>
      <c r="E1052">
        <v>2018</v>
      </c>
      <c r="F1052">
        <v>0</v>
      </c>
      <c r="G1052">
        <f>WEEKDAY(Table3__5[[#This Row],[D.O.A]])</f>
        <v>6</v>
      </c>
      <c r="H1052">
        <f>ROUNDUP(MONTH(Table3__5[[#This Row],[D.O.A]])/3,0)</f>
        <v>1</v>
      </c>
    </row>
    <row r="1053" spans="1:8" x14ac:dyDescent="0.45">
      <c r="A1053" s="1">
        <v>43105</v>
      </c>
      <c r="B1053" s="1">
        <v>43108</v>
      </c>
      <c r="C1053">
        <v>3</v>
      </c>
      <c r="D1053">
        <v>1</v>
      </c>
      <c r="E1053">
        <v>2018</v>
      </c>
      <c r="F1053">
        <v>0</v>
      </c>
      <c r="G1053">
        <f>WEEKDAY(Table3__5[[#This Row],[D.O.A]])</f>
        <v>6</v>
      </c>
      <c r="H1053">
        <f>ROUNDUP(MONTH(Table3__5[[#This Row],[D.O.A]])/3,0)</f>
        <v>1</v>
      </c>
    </row>
    <row r="1054" spans="1:8" x14ac:dyDescent="0.45">
      <c r="A1054" s="1">
        <v>43221</v>
      </c>
      <c r="B1054" s="1">
        <v>43313</v>
      </c>
      <c r="C1054">
        <v>92</v>
      </c>
      <c r="D1054">
        <v>5</v>
      </c>
      <c r="E1054">
        <v>2018</v>
      </c>
      <c r="F1054">
        <v>0</v>
      </c>
      <c r="G1054">
        <f>WEEKDAY(Table3__5[[#This Row],[D.O.A]])</f>
        <v>3</v>
      </c>
      <c r="H1054">
        <f>ROUNDUP(MONTH(Table3__5[[#This Row],[D.O.A]])/3,0)</f>
        <v>2</v>
      </c>
    </row>
    <row r="1055" spans="1:8" x14ac:dyDescent="0.45">
      <c r="A1055" s="1">
        <v>43221</v>
      </c>
      <c r="B1055" s="1">
        <v>43405</v>
      </c>
      <c r="C1055">
        <v>184</v>
      </c>
      <c r="D1055">
        <v>5</v>
      </c>
      <c r="E1055">
        <v>2018</v>
      </c>
      <c r="F1055">
        <v>0</v>
      </c>
      <c r="G1055">
        <f>WEEKDAY(Table3__5[[#This Row],[D.O.A]])</f>
        <v>3</v>
      </c>
      <c r="H1055">
        <f>ROUNDUP(MONTH(Table3__5[[#This Row],[D.O.A]])/3,0)</f>
        <v>2</v>
      </c>
    </row>
    <row r="1056" spans="1:8" x14ac:dyDescent="0.45">
      <c r="A1056" s="1">
        <v>43221</v>
      </c>
      <c r="B1056" s="1">
        <v>43405</v>
      </c>
      <c r="C1056">
        <v>184</v>
      </c>
      <c r="D1056">
        <v>5</v>
      </c>
      <c r="E1056">
        <v>2018</v>
      </c>
      <c r="F1056">
        <v>0</v>
      </c>
      <c r="G1056">
        <f>WEEKDAY(Table3__5[[#This Row],[D.O.A]])</f>
        <v>3</v>
      </c>
      <c r="H1056">
        <f>ROUNDUP(MONTH(Table3__5[[#This Row],[D.O.A]])/3,0)</f>
        <v>2</v>
      </c>
    </row>
    <row r="1057" spans="1:8" x14ac:dyDescent="0.45">
      <c r="A1057" s="1">
        <v>43221</v>
      </c>
      <c r="B1057" s="1">
        <v>43344</v>
      </c>
      <c r="C1057">
        <v>123</v>
      </c>
      <c r="D1057">
        <v>5</v>
      </c>
      <c r="E1057">
        <v>2018</v>
      </c>
      <c r="F1057">
        <v>0</v>
      </c>
      <c r="G1057">
        <f>WEEKDAY(Table3__5[[#This Row],[D.O.A]])</f>
        <v>3</v>
      </c>
      <c r="H1057">
        <f>ROUNDUP(MONTH(Table3__5[[#This Row],[D.O.A]])/3,0)</f>
        <v>2</v>
      </c>
    </row>
    <row r="1058" spans="1:8" x14ac:dyDescent="0.45">
      <c r="A1058" s="1">
        <v>43221</v>
      </c>
      <c r="B1058" s="1">
        <v>43344</v>
      </c>
      <c r="C1058">
        <v>123</v>
      </c>
      <c r="D1058">
        <v>5</v>
      </c>
      <c r="E1058">
        <v>2018</v>
      </c>
      <c r="F1058">
        <v>0</v>
      </c>
      <c r="G1058">
        <f>WEEKDAY(Table3__5[[#This Row],[D.O.A]])</f>
        <v>3</v>
      </c>
      <c r="H1058">
        <f>ROUNDUP(MONTH(Table3__5[[#This Row],[D.O.A]])/3,0)</f>
        <v>2</v>
      </c>
    </row>
    <row r="1059" spans="1:8" x14ac:dyDescent="0.45">
      <c r="A1059" s="1">
        <v>43105</v>
      </c>
      <c r="B1059" s="1">
        <v>43136</v>
      </c>
      <c r="C1059">
        <v>31</v>
      </c>
      <c r="D1059">
        <v>1</v>
      </c>
      <c r="E1059">
        <v>2018</v>
      </c>
      <c r="F1059">
        <v>0</v>
      </c>
      <c r="G1059">
        <f>WEEKDAY(Table3__5[[#This Row],[D.O.A]])</f>
        <v>6</v>
      </c>
      <c r="H1059">
        <f>ROUNDUP(MONTH(Table3__5[[#This Row],[D.O.A]])/3,0)</f>
        <v>1</v>
      </c>
    </row>
    <row r="1060" spans="1:8" x14ac:dyDescent="0.45">
      <c r="A1060" s="1">
        <v>43221</v>
      </c>
      <c r="B1060" s="1">
        <v>43435</v>
      </c>
      <c r="C1060">
        <v>214</v>
      </c>
      <c r="D1060">
        <v>5</v>
      </c>
      <c r="E1060">
        <v>2018</v>
      </c>
      <c r="F1060">
        <v>0</v>
      </c>
      <c r="G1060">
        <f>WEEKDAY(Table3__5[[#This Row],[D.O.A]])</f>
        <v>3</v>
      </c>
      <c r="H1060">
        <f>ROUNDUP(MONTH(Table3__5[[#This Row],[D.O.A]])/3,0)</f>
        <v>2</v>
      </c>
    </row>
    <row r="1061" spans="1:8" x14ac:dyDescent="0.45">
      <c r="A1061" s="1">
        <v>43221</v>
      </c>
      <c r="B1061" s="1">
        <v>43313</v>
      </c>
      <c r="C1061">
        <v>92</v>
      </c>
      <c r="D1061">
        <v>5</v>
      </c>
      <c r="E1061">
        <v>2018</v>
      </c>
      <c r="F1061">
        <v>0</v>
      </c>
      <c r="G1061">
        <f>WEEKDAY(Table3__5[[#This Row],[D.O.A]])</f>
        <v>3</v>
      </c>
      <c r="H1061">
        <f>ROUNDUP(MONTH(Table3__5[[#This Row],[D.O.A]])/3,0)</f>
        <v>2</v>
      </c>
    </row>
    <row r="1062" spans="1:8" x14ac:dyDescent="0.45">
      <c r="A1062" s="1">
        <v>43221</v>
      </c>
      <c r="B1062" s="1">
        <v>43252</v>
      </c>
      <c r="C1062">
        <v>31</v>
      </c>
      <c r="D1062">
        <v>5</v>
      </c>
      <c r="E1062">
        <v>2018</v>
      </c>
      <c r="F1062">
        <v>0</v>
      </c>
      <c r="G1062">
        <f>WEEKDAY(Table3__5[[#This Row],[D.O.A]])</f>
        <v>3</v>
      </c>
      <c r="H1062">
        <f>ROUNDUP(MONTH(Table3__5[[#This Row],[D.O.A]])/3,0)</f>
        <v>2</v>
      </c>
    </row>
    <row r="1063" spans="1:8" x14ac:dyDescent="0.45">
      <c r="A1063" s="1">
        <v>43221</v>
      </c>
      <c r="B1063" s="1">
        <v>43252</v>
      </c>
      <c r="C1063">
        <v>31</v>
      </c>
      <c r="D1063">
        <v>5</v>
      </c>
      <c r="E1063">
        <v>2018</v>
      </c>
      <c r="F1063">
        <v>0</v>
      </c>
      <c r="G1063">
        <f>WEEKDAY(Table3__5[[#This Row],[D.O.A]])</f>
        <v>3</v>
      </c>
      <c r="H1063">
        <f>ROUNDUP(MONTH(Table3__5[[#This Row],[D.O.A]])/3,0)</f>
        <v>2</v>
      </c>
    </row>
    <row r="1064" spans="1:8" x14ac:dyDescent="0.45">
      <c r="A1064" s="1">
        <v>43252</v>
      </c>
      <c r="B1064" s="1">
        <v>43374</v>
      </c>
      <c r="C1064">
        <v>122</v>
      </c>
      <c r="D1064">
        <v>6</v>
      </c>
      <c r="E1064">
        <v>2018</v>
      </c>
      <c r="F1064">
        <v>0</v>
      </c>
      <c r="G1064">
        <f>WEEKDAY(Table3__5[[#This Row],[D.O.A]])</f>
        <v>6</v>
      </c>
      <c r="H1064">
        <f>ROUNDUP(MONTH(Table3__5[[#This Row],[D.O.A]])/3,0)</f>
        <v>2</v>
      </c>
    </row>
    <row r="1065" spans="1:8" x14ac:dyDescent="0.45">
      <c r="A1065" s="1">
        <v>43106</v>
      </c>
      <c r="B1065" s="1">
        <v>43106</v>
      </c>
      <c r="C1065">
        <v>0</v>
      </c>
      <c r="D1065">
        <v>1</v>
      </c>
      <c r="E1065">
        <v>2018</v>
      </c>
      <c r="F1065">
        <v>0</v>
      </c>
      <c r="G1065">
        <f>WEEKDAY(Table3__5[[#This Row],[D.O.A]])</f>
        <v>7</v>
      </c>
      <c r="H1065">
        <f>ROUNDUP(MONTH(Table3__5[[#This Row],[D.O.A]])/3,0)</f>
        <v>1</v>
      </c>
    </row>
    <row r="1066" spans="1:8" x14ac:dyDescent="0.45">
      <c r="A1066" s="1">
        <v>43252</v>
      </c>
      <c r="B1066" s="1">
        <v>43405</v>
      </c>
      <c r="C1066">
        <v>153</v>
      </c>
      <c r="D1066">
        <v>6</v>
      </c>
      <c r="E1066">
        <v>2018</v>
      </c>
      <c r="F1066">
        <v>0</v>
      </c>
      <c r="G1066">
        <f>WEEKDAY(Table3__5[[#This Row],[D.O.A]])</f>
        <v>6</v>
      </c>
      <c r="H1066">
        <f>ROUNDUP(MONTH(Table3__5[[#This Row],[D.O.A]])/3,0)</f>
        <v>2</v>
      </c>
    </row>
    <row r="1067" spans="1:8" x14ac:dyDescent="0.45">
      <c r="A1067" s="1">
        <v>43106</v>
      </c>
      <c r="B1067" s="1">
        <v>43117</v>
      </c>
      <c r="C1067">
        <v>11</v>
      </c>
      <c r="D1067">
        <v>1</v>
      </c>
      <c r="E1067">
        <v>2018</v>
      </c>
      <c r="F1067">
        <v>0</v>
      </c>
      <c r="G1067">
        <f>WEEKDAY(Table3__5[[#This Row],[D.O.A]])</f>
        <v>7</v>
      </c>
      <c r="H1067">
        <f>ROUNDUP(MONTH(Table3__5[[#This Row],[D.O.A]])/3,0)</f>
        <v>1</v>
      </c>
    </row>
    <row r="1068" spans="1:8" x14ac:dyDescent="0.45">
      <c r="A1068" s="1">
        <v>43252</v>
      </c>
      <c r="B1068" s="1">
        <v>43282</v>
      </c>
      <c r="C1068">
        <v>30</v>
      </c>
      <c r="D1068">
        <v>6</v>
      </c>
      <c r="E1068">
        <v>2018</v>
      </c>
      <c r="F1068">
        <v>0</v>
      </c>
      <c r="G1068">
        <f>WEEKDAY(Table3__5[[#This Row],[D.O.A]])</f>
        <v>6</v>
      </c>
      <c r="H1068">
        <f>ROUNDUP(MONTH(Table3__5[[#This Row],[D.O.A]])/3,0)</f>
        <v>2</v>
      </c>
    </row>
    <row r="1069" spans="1:8" x14ac:dyDescent="0.45">
      <c r="A1069" s="1">
        <v>43252</v>
      </c>
      <c r="B1069" s="1">
        <v>43282</v>
      </c>
      <c r="C1069">
        <v>30</v>
      </c>
      <c r="D1069">
        <v>6</v>
      </c>
      <c r="E1069">
        <v>2018</v>
      </c>
      <c r="F1069">
        <v>0</v>
      </c>
      <c r="G1069">
        <f>WEEKDAY(Table3__5[[#This Row],[D.O.A]])</f>
        <v>6</v>
      </c>
      <c r="H1069">
        <f>ROUNDUP(MONTH(Table3__5[[#This Row],[D.O.A]])/3,0)</f>
        <v>2</v>
      </c>
    </row>
    <row r="1070" spans="1:8" x14ac:dyDescent="0.45">
      <c r="A1070" s="1">
        <v>43252</v>
      </c>
      <c r="B1070" s="1">
        <v>43405</v>
      </c>
      <c r="C1070">
        <v>153</v>
      </c>
      <c r="D1070">
        <v>6</v>
      </c>
      <c r="E1070">
        <v>2018</v>
      </c>
      <c r="F1070">
        <v>0</v>
      </c>
      <c r="G1070">
        <f>WEEKDAY(Table3__5[[#This Row],[D.O.A]])</f>
        <v>6</v>
      </c>
      <c r="H1070">
        <f>ROUNDUP(MONTH(Table3__5[[#This Row],[D.O.A]])/3,0)</f>
        <v>2</v>
      </c>
    </row>
    <row r="1071" spans="1:8" x14ac:dyDescent="0.45">
      <c r="A1071" s="1">
        <v>43252</v>
      </c>
      <c r="B1071" s="1">
        <v>43435</v>
      </c>
      <c r="C1071">
        <v>183</v>
      </c>
      <c r="D1071">
        <v>6</v>
      </c>
      <c r="E1071">
        <v>2018</v>
      </c>
      <c r="F1071">
        <v>0</v>
      </c>
      <c r="G1071">
        <f>WEEKDAY(Table3__5[[#This Row],[D.O.A]])</f>
        <v>6</v>
      </c>
      <c r="H1071">
        <f>ROUNDUP(MONTH(Table3__5[[#This Row],[D.O.A]])/3,0)</f>
        <v>2</v>
      </c>
    </row>
    <row r="1072" spans="1:8" x14ac:dyDescent="0.45">
      <c r="A1072" s="1">
        <v>43106</v>
      </c>
      <c r="B1072" s="1">
        <v>43110</v>
      </c>
      <c r="C1072">
        <v>4</v>
      </c>
      <c r="D1072">
        <v>1</v>
      </c>
      <c r="E1072">
        <v>2018</v>
      </c>
      <c r="F1072">
        <v>0</v>
      </c>
      <c r="G1072">
        <f>WEEKDAY(Table3__5[[#This Row],[D.O.A]])</f>
        <v>7</v>
      </c>
      <c r="H1072">
        <f>ROUNDUP(MONTH(Table3__5[[#This Row],[D.O.A]])/3,0)</f>
        <v>1</v>
      </c>
    </row>
    <row r="1073" spans="1:8" x14ac:dyDescent="0.45">
      <c r="A1073" s="1">
        <v>43252</v>
      </c>
      <c r="B1073" s="1">
        <v>43435</v>
      </c>
      <c r="C1073">
        <v>183</v>
      </c>
      <c r="D1073">
        <v>6</v>
      </c>
      <c r="E1073">
        <v>2018</v>
      </c>
      <c r="F1073">
        <v>0</v>
      </c>
      <c r="G1073">
        <f>WEEKDAY(Table3__5[[#This Row],[D.O.A]])</f>
        <v>6</v>
      </c>
      <c r="H1073">
        <f>ROUNDUP(MONTH(Table3__5[[#This Row],[D.O.A]])/3,0)</f>
        <v>2</v>
      </c>
    </row>
    <row r="1074" spans="1:8" x14ac:dyDescent="0.45">
      <c r="A1074" s="1">
        <v>43252</v>
      </c>
      <c r="B1074" s="1">
        <v>43374</v>
      </c>
      <c r="C1074">
        <v>122</v>
      </c>
      <c r="D1074">
        <v>6</v>
      </c>
      <c r="E1074">
        <v>2018</v>
      </c>
      <c r="F1074">
        <v>0</v>
      </c>
      <c r="G1074">
        <f>WEEKDAY(Table3__5[[#This Row],[D.O.A]])</f>
        <v>6</v>
      </c>
      <c r="H1074">
        <f>ROUNDUP(MONTH(Table3__5[[#This Row],[D.O.A]])/3,0)</f>
        <v>2</v>
      </c>
    </row>
    <row r="1075" spans="1:8" x14ac:dyDescent="0.45">
      <c r="A1075" s="1">
        <v>43282</v>
      </c>
      <c r="B1075" s="1">
        <v>43374</v>
      </c>
      <c r="C1075">
        <v>92</v>
      </c>
      <c r="D1075">
        <v>7</v>
      </c>
      <c r="E1075">
        <v>2018</v>
      </c>
      <c r="F1075">
        <v>0</v>
      </c>
      <c r="G1075">
        <f>WEEKDAY(Table3__5[[#This Row],[D.O.A]])</f>
        <v>1</v>
      </c>
      <c r="H1075">
        <f>ROUNDUP(MONTH(Table3__5[[#This Row],[D.O.A]])/3,0)</f>
        <v>3</v>
      </c>
    </row>
    <row r="1076" spans="1:8" x14ac:dyDescent="0.45">
      <c r="A1076" s="1">
        <v>43282</v>
      </c>
      <c r="B1076" s="1">
        <v>43405</v>
      </c>
      <c r="C1076">
        <v>123</v>
      </c>
      <c r="D1076">
        <v>7</v>
      </c>
      <c r="E1076">
        <v>2018</v>
      </c>
      <c r="F1076">
        <v>0</v>
      </c>
      <c r="G1076">
        <f>WEEKDAY(Table3__5[[#This Row],[D.O.A]])</f>
        <v>1</v>
      </c>
      <c r="H1076">
        <f>ROUNDUP(MONTH(Table3__5[[#This Row],[D.O.A]])/3,0)</f>
        <v>3</v>
      </c>
    </row>
    <row r="1077" spans="1:8" x14ac:dyDescent="0.45">
      <c r="A1077" s="1">
        <v>43282</v>
      </c>
      <c r="B1077" s="1">
        <v>43405</v>
      </c>
      <c r="C1077">
        <v>123</v>
      </c>
      <c r="D1077">
        <v>7</v>
      </c>
      <c r="E1077">
        <v>2018</v>
      </c>
      <c r="F1077">
        <v>0</v>
      </c>
      <c r="G1077">
        <f>WEEKDAY(Table3__5[[#This Row],[D.O.A]])</f>
        <v>1</v>
      </c>
      <c r="H1077">
        <f>ROUNDUP(MONTH(Table3__5[[#This Row],[D.O.A]])/3,0)</f>
        <v>3</v>
      </c>
    </row>
    <row r="1078" spans="1:8" x14ac:dyDescent="0.45">
      <c r="A1078" s="1">
        <v>43107</v>
      </c>
      <c r="B1078" s="1">
        <v>43108</v>
      </c>
      <c r="C1078">
        <v>1</v>
      </c>
      <c r="D1078">
        <v>1</v>
      </c>
      <c r="E1078">
        <v>2018</v>
      </c>
      <c r="F1078">
        <v>0</v>
      </c>
      <c r="G1078">
        <f>WEEKDAY(Table3__5[[#This Row],[D.O.A]])</f>
        <v>1</v>
      </c>
      <c r="H1078">
        <f>ROUNDUP(MONTH(Table3__5[[#This Row],[D.O.A]])/3,0)</f>
        <v>1</v>
      </c>
    </row>
    <row r="1079" spans="1:8" x14ac:dyDescent="0.45">
      <c r="A1079" s="1">
        <v>43282</v>
      </c>
      <c r="B1079" s="1">
        <v>43344</v>
      </c>
      <c r="C1079">
        <v>62</v>
      </c>
      <c r="D1079">
        <v>7</v>
      </c>
      <c r="E1079">
        <v>2018</v>
      </c>
      <c r="F1079">
        <v>0</v>
      </c>
      <c r="G1079">
        <f>WEEKDAY(Table3__5[[#This Row],[D.O.A]])</f>
        <v>1</v>
      </c>
      <c r="H1079">
        <f>ROUNDUP(MONTH(Table3__5[[#This Row],[D.O.A]])/3,0)</f>
        <v>3</v>
      </c>
    </row>
    <row r="1080" spans="1:8" x14ac:dyDescent="0.45">
      <c r="A1080" s="1">
        <v>43107</v>
      </c>
      <c r="B1080" s="1">
        <v>43115</v>
      </c>
      <c r="C1080">
        <v>8</v>
      </c>
      <c r="D1080">
        <v>1</v>
      </c>
      <c r="E1080">
        <v>2018</v>
      </c>
      <c r="F1080">
        <v>0</v>
      </c>
      <c r="G1080">
        <f>WEEKDAY(Table3__5[[#This Row],[D.O.A]])</f>
        <v>1</v>
      </c>
      <c r="H1080">
        <f>ROUNDUP(MONTH(Table3__5[[#This Row],[D.O.A]])/3,0)</f>
        <v>1</v>
      </c>
    </row>
    <row r="1081" spans="1:8" x14ac:dyDescent="0.45">
      <c r="A1081" s="1">
        <v>43107</v>
      </c>
      <c r="B1081" s="1">
        <v>43110</v>
      </c>
      <c r="C1081">
        <v>3</v>
      </c>
      <c r="D1081">
        <v>1</v>
      </c>
      <c r="E1081">
        <v>2018</v>
      </c>
      <c r="F1081">
        <v>0</v>
      </c>
      <c r="G1081">
        <f>WEEKDAY(Table3__5[[#This Row],[D.O.A]])</f>
        <v>1</v>
      </c>
      <c r="H1081">
        <f>ROUNDUP(MONTH(Table3__5[[#This Row],[D.O.A]])/3,0)</f>
        <v>1</v>
      </c>
    </row>
    <row r="1082" spans="1:8" x14ac:dyDescent="0.45">
      <c r="A1082" s="1">
        <v>43282</v>
      </c>
      <c r="B1082" s="1">
        <v>43313</v>
      </c>
      <c r="C1082">
        <v>31</v>
      </c>
      <c r="D1082">
        <v>7</v>
      </c>
      <c r="E1082">
        <v>2018</v>
      </c>
      <c r="F1082">
        <v>0</v>
      </c>
      <c r="G1082">
        <f>WEEKDAY(Table3__5[[#This Row],[D.O.A]])</f>
        <v>1</v>
      </c>
      <c r="H1082">
        <f>ROUNDUP(MONTH(Table3__5[[#This Row],[D.O.A]])/3,0)</f>
        <v>3</v>
      </c>
    </row>
    <row r="1083" spans="1:8" x14ac:dyDescent="0.45">
      <c r="A1083" s="1">
        <v>43282</v>
      </c>
      <c r="B1083" s="1">
        <v>43313</v>
      </c>
      <c r="C1083">
        <v>31</v>
      </c>
      <c r="D1083">
        <v>7</v>
      </c>
      <c r="E1083">
        <v>2018</v>
      </c>
      <c r="F1083">
        <v>0</v>
      </c>
      <c r="G1083">
        <f>WEEKDAY(Table3__5[[#This Row],[D.O.A]])</f>
        <v>1</v>
      </c>
      <c r="H1083">
        <f>ROUNDUP(MONTH(Table3__5[[#This Row],[D.O.A]])/3,0)</f>
        <v>3</v>
      </c>
    </row>
    <row r="1084" spans="1:8" x14ac:dyDescent="0.45">
      <c r="A1084" s="1">
        <v>43107</v>
      </c>
      <c r="B1084" s="1">
        <v>43108</v>
      </c>
      <c r="C1084">
        <v>1</v>
      </c>
      <c r="D1084">
        <v>1</v>
      </c>
      <c r="E1084">
        <v>2018</v>
      </c>
      <c r="F1084">
        <v>0</v>
      </c>
      <c r="G1084">
        <f>WEEKDAY(Table3__5[[#This Row],[D.O.A]])</f>
        <v>1</v>
      </c>
      <c r="H1084">
        <f>ROUNDUP(MONTH(Table3__5[[#This Row],[D.O.A]])/3,0)</f>
        <v>1</v>
      </c>
    </row>
    <row r="1085" spans="1:8" x14ac:dyDescent="0.45">
      <c r="A1085" s="1">
        <v>43282</v>
      </c>
      <c r="B1085" s="1">
        <v>43435</v>
      </c>
      <c r="C1085">
        <v>153</v>
      </c>
      <c r="D1085">
        <v>7</v>
      </c>
      <c r="E1085">
        <v>2018</v>
      </c>
      <c r="F1085">
        <v>0</v>
      </c>
      <c r="G1085">
        <f>WEEKDAY(Table3__5[[#This Row],[D.O.A]])</f>
        <v>1</v>
      </c>
      <c r="H1085">
        <f>ROUNDUP(MONTH(Table3__5[[#This Row],[D.O.A]])/3,0)</f>
        <v>3</v>
      </c>
    </row>
    <row r="1086" spans="1:8" x14ac:dyDescent="0.45">
      <c r="A1086" s="1">
        <v>43107</v>
      </c>
      <c r="B1086" s="1">
        <v>43125</v>
      </c>
      <c r="C1086">
        <v>18</v>
      </c>
      <c r="D1086">
        <v>1</v>
      </c>
      <c r="E1086">
        <v>2018</v>
      </c>
      <c r="F1086">
        <v>0</v>
      </c>
      <c r="G1086">
        <f>WEEKDAY(Table3__5[[#This Row],[D.O.A]])</f>
        <v>1</v>
      </c>
      <c r="H1086">
        <f>ROUNDUP(MONTH(Table3__5[[#This Row],[D.O.A]])/3,0)</f>
        <v>1</v>
      </c>
    </row>
    <row r="1087" spans="1:8" x14ac:dyDescent="0.45">
      <c r="A1087" s="1">
        <v>43107</v>
      </c>
      <c r="B1087" s="1">
        <v>43110</v>
      </c>
      <c r="C1087">
        <v>3</v>
      </c>
      <c r="D1087">
        <v>1</v>
      </c>
      <c r="E1087">
        <v>2018</v>
      </c>
      <c r="F1087">
        <v>0</v>
      </c>
      <c r="G1087">
        <f>WEEKDAY(Table3__5[[#This Row],[D.O.A]])</f>
        <v>1</v>
      </c>
      <c r="H1087">
        <f>ROUNDUP(MONTH(Table3__5[[#This Row],[D.O.A]])/3,0)</f>
        <v>1</v>
      </c>
    </row>
    <row r="1088" spans="1:8" x14ac:dyDescent="0.45">
      <c r="A1088" s="1">
        <v>43313</v>
      </c>
      <c r="B1088" s="1">
        <v>43374</v>
      </c>
      <c r="C1088">
        <v>61</v>
      </c>
      <c r="D1088">
        <v>8</v>
      </c>
      <c r="E1088">
        <v>2018</v>
      </c>
      <c r="F1088">
        <v>0</v>
      </c>
      <c r="G1088">
        <f>WEEKDAY(Table3__5[[#This Row],[D.O.A]])</f>
        <v>4</v>
      </c>
      <c r="H1088">
        <f>ROUNDUP(MONTH(Table3__5[[#This Row],[D.O.A]])/3,0)</f>
        <v>3</v>
      </c>
    </row>
    <row r="1089" spans="1:8" x14ac:dyDescent="0.45">
      <c r="A1089" s="1">
        <v>43313</v>
      </c>
      <c r="B1089" s="1">
        <v>43374</v>
      </c>
      <c r="C1089">
        <v>61</v>
      </c>
      <c r="D1089">
        <v>8</v>
      </c>
      <c r="E1089">
        <v>2018</v>
      </c>
      <c r="F1089">
        <v>0</v>
      </c>
      <c r="G1089">
        <f>WEEKDAY(Table3__5[[#This Row],[D.O.A]])</f>
        <v>4</v>
      </c>
      <c r="H1089">
        <f>ROUNDUP(MONTH(Table3__5[[#This Row],[D.O.A]])/3,0)</f>
        <v>3</v>
      </c>
    </row>
    <row r="1090" spans="1:8" x14ac:dyDescent="0.45">
      <c r="A1090" s="1">
        <v>43108</v>
      </c>
      <c r="B1090" s="1">
        <v>43108</v>
      </c>
      <c r="C1090">
        <v>0</v>
      </c>
      <c r="D1090">
        <v>1</v>
      </c>
      <c r="E1090">
        <v>2018</v>
      </c>
      <c r="F1090">
        <v>0</v>
      </c>
      <c r="G1090">
        <f>WEEKDAY(Table3__5[[#This Row],[D.O.A]])</f>
        <v>2</v>
      </c>
      <c r="H1090">
        <f>ROUNDUP(MONTH(Table3__5[[#This Row],[D.O.A]])/3,0)</f>
        <v>1</v>
      </c>
    </row>
    <row r="1091" spans="1:8" x14ac:dyDescent="0.45">
      <c r="A1091" s="1">
        <v>43108</v>
      </c>
      <c r="B1091" s="1">
        <v>43110</v>
      </c>
      <c r="C1091">
        <v>2</v>
      </c>
      <c r="D1091">
        <v>1</v>
      </c>
      <c r="E1091">
        <v>2018</v>
      </c>
      <c r="F1091">
        <v>0</v>
      </c>
      <c r="G1091">
        <f>WEEKDAY(Table3__5[[#This Row],[D.O.A]])</f>
        <v>2</v>
      </c>
      <c r="H1091">
        <f>ROUNDUP(MONTH(Table3__5[[#This Row],[D.O.A]])/3,0)</f>
        <v>1</v>
      </c>
    </row>
    <row r="1092" spans="1:8" x14ac:dyDescent="0.45">
      <c r="A1092" s="1">
        <v>43108</v>
      </c>
      <c r="B1092" s="1">
        <v>43109</v>
      </c>
      <c r="C1092">
        <v>1</v>
      </c>
      <c r="D1092">
        <v>1</v>
      </c>
      <c r="E1092">
        <v>2018</v>
      </c>
      <c r="F1092">
        <v>0</v>
      </c>
      <c r="G1092">
        <f>WEEKDAY(Table3__5[[#This Row],[D.O.A]])</f>
        <v>2</v>
      </c>
      <c r="H1092">
        <f>ROUNDUP(MONTH(Table3__5[[#This Row],[D.O.A]])/3,0)</f>
        <v>1</v>
      </c>
    </row>
    <row r="1093" spans="1:8" x14ac:dyDescent="0.45">
      <c r="A1093" s="1">
        <v>43344</v>
      </c>
      <c r="B1093" s="1">
        <v>43435</v>
      </c>
      <c r="C1093">
        <v>91</v>
      </c>
      <c r="D1093">
        <v>9</v>
      </c>
      <c r="E1093">
        <v>2018</v>
      </c>
      <c r="F1093">
        <v>0</v>
      </c>
      <c r="G1093">
        <f>WEEKDAY(Table3__5[[#This Row],[D.O.A]])</f>
        <v>7</v>
      </c>
      <c r="H1093">
        <f>ROUNDUP(MONTH(Table3__5[[#This Row],[D.O.A]])/3,0)</f>
        <v>3</v>
      </c>
    </row>
    <row r="1094" spans="1:8" x14ac:dyDescent="0.45">
      <c r="A1094" s="1">
        <v>43344</v>
      </c>
      <c r="B1094" s="1">
        <v>43405</v>
      </c>
      <c r="C1094">
        <v>61</v>
      </c>
      <c r="D1094">
        <v>9</v>
      </c>
      <c r="E1094">
        <v>2018</v>
      </c>
      <c r="F1094">
        <v>0</v>
      </c>
      <c r="G1094">
        <f>WEEKDAY(Table3__5[[#This Row],[D.O.A]])</f>
        <v>7</v>
      </c>
      <c r="H1094">
        <f>ROUNDUP(MONTH(Table3__5[[#This Row],[D.O.A]])/3,0)</f>
        <v>3</v>
      </c>
    </row>
    <row r="1095" spans="1:8" x14ac:dyDescent="0.45">
      <c r="A1095" s="1">
        <v>43344</v>
      </c>
      <c r="B1095" s="1">
        <v>43374</v>
      </c>
      <c r="C1095">
        <v>30</v>
      </c>
      <c r="D1095">
        <v>9</v>
      </c>
      <c r="E1095">
        <v>2018</v>
      </c>
      <c r="F1095">
        <v>0</v>
      </c>
      <c r="G1095">
        <f>WEEKDAY(Table3__5[[#This Row],[D.O.A]])</f>
        <v>7</v>
      </c>
      <c r="H1095">
        <f>ROUNDUP(MONTH(Table3__5[[#This Row],[D.O.A]])/3,0)</f>
        <v>3</v>
      </c>
    </row>
    <row r="1096" spans="1:8" x14ac:dyDescent="0.45">
      <c r="A1096" s="1">
        <v>43344</v>
      </c>
      <c r="B1096" s="1">
        <v>43435</v>
      </c>
      <c r="C1096">
        <v>91</v>
      </c>
      <c r="D1096">
        <v>9</v>
      </c>
      <c r="E1096">
        <v>2018</v>
      </c>
      <c r="F1096">
        <v>0</v>
      </c>
      <c r="G1096">
        <f>WEEKDAY(Table3__5[[#This Row],[D.O.A]])</f>
        <v>7</v>
      </c>
      <c r="H1096">
        <f>ROUNDUP(MONTH(Table3__5[[#This Row],[D.O.A]])/3,0)</f>
        <v>3</v>
      </c>
    </row>
    <row r="1097" spans="1:8" x14ac:dyDescent="0.45">
      <c r="A1097" s="1">
        <v>43344</v>
      </c>
      <c r="B1097" s="1">
        <v>43374</v>
      </c>
      <c r="C1097">
        <v>30</v>
      </c>
      <c r="D1097">
        <v>9</v>
      </c>
      <c r="E1097">
        <v>2018</v>
      </c>
      <c r="F1097">
        <v>0</v>
      </c>
      <c r="G1097">
        <f>WEEKDAY(Table3__5[[#This Row],[D.O.A]])</f>
        <v>7</v>
      </c>
      <c r="H1097">
        <f>ROUNDUP(MONTH(Table3__5[[#This Row],[D.O.A]])/3,0)</f>
        <v>3</v>
      </c>
    </row>
    <row r="1098" spans="1:8" x14ac:dyDescent="0.45">
      <c r="A1098" s="1">
        <v>43344</v>
      </c>
      <c r="B1098" s="1">
        <v>43374</v>
      </c>
      <c r="C1098">
        <v>30</v>
      </c>
      <c r="D1098">
        <v>9</v>
      </c>
      <c r="E1098">
        <v>2018</v>
      </c>
      <c r="F1098">
        <v>0</v>
      </c>
      <c r="G1098">
        <f>WEEKDAY(Table3__5[[#This Row],[D.O.A]])</f>
        <v>7</v>
      </c>
      <c r="H1098">
        <f>ROUNDUP(MONTH(Table3__5[[#This Row],[D.O.A]])/3,0)</f>
        <v>3</v>
      </c>
    </row>
    <row r="1099" spans="1:8" x14ac:dyDescent="0.45">
      <c r="A1099" s="1">
        <v>43344</v>
      </c>
      <c r="B1099" s="1">
        <v>43435</v>
      </c>
      <c r="C1099">
        <v>91</v>
      </c>
      <c r="D1099">
        <v>9</v>
      </c>
      <c r="E1099">
        <v>2018</v>
      </c>
      <c r="F1099">
        <v>0</v>
      </c>
      <c r="G1099">
        <f>WEEKDAY(Table3__5[[#This Row],[D.O.A]])</f>
        <v>7</v>
      </c>
      <c r="H1099">
        <f>ROUNDUP(MONTH(Table3__5[[#This Row],[D.O.A]])/3,0)</f>
        <v>3</v>
      </c>
    </row>
    <row r="1100" spans="1:8" x14ac:dyDescent="0.45">
      <c r="A1100" s="1">
        <v>43109</v>
      </c>
      <c r="B1100" s="1">
        <v>43111</v>
      </c>
      <c r="C1100">
        <v>2</v>
      </c>
      <c r="D1100">
        <v>1</v>
      </c>
      <c r="E1100">
        <v>2018</v>
      </c>
      <c r="F1100">
        <v>0</v>
      </c>
      <c r="G1100">
        <f>WEEKDAY(Table3__5[[#This Row],[D.O.A]])</f>
        <v>3</v>
      </c>
      <c r="H1100">
        <f>ROUNDUP(MONTH(Table3__5[[#This Row],[D.O.A]])/3,0)</f>
        <v>1</v>
      </c>
    </row>
    <row r="1101" spans="1:8" x14ac:dyDescent="0.45">
      <c r="A1101" s="1">
        <v>43344</v>
      </c>
      <c r="B1101" s="1">
        <v>43374</v>
      </c>
      <c r="C1101">
        <v>30</v>
      </c>
      <c r="D1101">
        <v>9</v>
      </c>
      <c r="E1101">
        <v>2018</v>
      </c>
      <c r="F1101">
        <v>0</v>
      </c>
      <c r="G1101">
        <f>WEEKDAY(Table3__5[[#This Row],[D.O.A]])</f>
        <v>7</v>
      </c>
      <c r="H1101">
        <f>ROUNDUP(MONTH(Table3__5[[#This Row],[D.O.A]])/3,0)</f>
        <v>3</v>
      </c>
    </row>
    <row r="1102" spans="1:8" x14ac:dyDescent="0.45">
      <c r="A1102" s="1">
        <v>43344</v>
      </c>
      <c r="B1102" s="1">
        <v>43374</v>
      </c>
      <c r="C1102">
        <v>30</v>
      </c>
      <c r="D1102">
        <v>9</v>
      </c>
      <c r="E1102">
        <v>2018</v>
      </c>
      <c r="F1102">
        <v>0</v>
      </c>
      <c r="G1102">
        <f>WEEKDAY(Table3__5[[#This Row],[D.O.A]])</f>
        <v>7</v>
      </c>
      <c r="H1102">
        <f>ROUNDUP(MONTH(Table3__5[[#This Row],[D.O.A]])/3,0)</f>
        <v>3</v>
      </c>
    </row>
    <row r="1103" spans="1:8" x14ac:dyDescent="0.45">
      <c r="A1103" s="1">
        <v>43374</v>
      </c>
      <c r="B1103" s="1">
        <v>43374</v>
      </c>
      <c r="C1103">
        <v>0</v>
      </c>
      <c r="D1103">
        <v>10</v>
      </c>
      <c r="E1103">
        <v>2018</v>
      </c>
      <c r="F1103">
        <v>0</v>
      </c>
      <c r="G1103">
        <f>WEEKDAY(Table3__5[[#This Row],[D.O.A]])</f>
        <v>2</v>
      </c>
      <c r="H1103">
        <f>ROUNDUP(MONTH(Table3__5[[#This Row],[D.O.A]])/3,0)</f>
        <v>4</v>
      </c>
    </row>
    <row r="1104" spans="1:8" x14ac:dyDescent="0.45">
      <c r="A1104" s="1">
        <v>43110</v>
      </c>
      <c r="B1104" s="1">
        <v>43111</v>
      </c>
      <c r="C1104">
        <v>1</v>
      </c>
      <c r="D1104">
        <v>1</v>
      </c>
      <c r="E1104">
        <v>2018</v>
      </c>
      <c r="F1104">
        <v>0</v>
      </c>
      <c r="G1104">
        <f>WEEKDAY(Table3__5[[#This Row],[D.O.A]])</f>
        <v>4</v>
      </c>
      <c r="H1104">
        <f>ROUNDUP(MONTH(Table3__5[[#This Row],[D.O.A]])/3,0)</f>
        <v>1</v>
      </c>
    </row>
    <row r="1105" spans="1:8" x14ac:dyDescent="0.45">
      <c r="A1105" s="1">
        <v>43374</v>
      </c>
      <c r="B1105" s="1">
        <v>43435</v>
      </c>
      <c r="C1105">
        <v>61</v>
      </c>
      <c r="D1105">
        <v>10</v>
      </c>
      <c r="E1105">
        <v>2018</v>
      </c>
      <c r="F1105">
        <v>0</v>
      </c>
      <c r="G1105">
        <f>WEEKDAY(Table3__5[[#This Row],[D.O.A]])</f>
        <v>2</v>
      </c>
      <c r="H1105">
        <f>ROUNDUP(MONTH(Table3__5[[#This Row],[D.O.A]])/3,0)</f>
        <v>4</v>
      </c>
    </row>
    <row r="1106" spans="1:8" x14ac:dyDescent="0.45">
      <c r="A1106" s="1">
        <v>43374</v>
      </c>
      <c r="B1106" s="1">
        <v>43435</v>
      </c>
      <c r="C1106">
        <v>61</v>
      </c>
      <c r="D1106">
        <v>10</v>
      </c>
      <c r="E1106">
        <v>2018</v>
      </c>
      <c r="F1106">
        <v>0</v>
      </c>
      <c r="G1106">
        <f>WEEKDAY(Table3__5[[#This Row],[D.O.A]])</f>
        <v>2</v>
      </c>
      <c r="H1106">
        <f>ROUNDUP(MONTH(Table3__5[[#This Row],[D.O.A]])/3,0)</f>
        <v>4</v>
      </c>
    </row>
    <row r="1107" spans="1:8" x14ac:dyDescent="0.45">
      <c r="A1107" s="1">
        <v>43110</v>
      </c>
      <c r="B1107" s="1">
        <v>43116</v>
      </c>
      <c r="C1107">
        <v>6</v>
      </c>
      <c r="D1107">
        <v>1</v>
      </c>
      <c r="E1107">
        <v>2018</v>
      </c>
      <c r="F1107">
        <v>0</v>
      </c>
      <c r="G1107">
        <f>WEEKDAY(Table3__5[[#This Row],[D.O.A]])</f>
        <v>4</v>
      </c>
      <c r="H1107">
        <f>ROUNDUP(MONTH(Table3__5[[#This Row],[D.O.A]])/3,0)</f>
        <v>1</v>
      </c>
    </row>
    <row r="1108" spans="1:8" x14ac:dyDescent="0.45">
      <c r="A1108" s="1">
        <v>43111</v>
      </c>
      <c r="B1108" s="1">
        <v>43112</v>
      </c>
      <c r="C1108">
        <v>1</v>
      </c>
      <c r="D1108">
        <v>1</v>
      </c>
      <c r="E1108">
        <v>2018</v>
      </c>
      <c r="F1108">
        <v>0</v>
      </c>
      <c r="G1108">
        <f>WEEKDAY(Table3__5[[#This Row],[D.O.A]])</f>
        <v>5</v>
      </c>
      <c r="H1108">
        <f>ROUNDUP(MONTH(Table3__5[[#This Row],[D.O.A]])/3,0)</f>
        <v>1</v>
      </c>
    </row>
    <row r="1109" spans="1:8" x14ac:dyDescent="0.45">
      <c r="A1109" s="1">
        <v>43111</v>
      </c>
      <c r="B1109" s="1">
        <v>43120</v>
      </c>
      <c r="C1109">
        <v>9</v>
      </c>
      <c r="D1109">
        <v>1</v>
      </c>
      <c r="E1109">
        <v>2018</v>
      </c>
      <c r="F1109">
        <v>0</v>
      </c>
      <c r="G1109">
        <f>WEEKDAY(Table3__5[[#This Row],[D.O.A]])</f>
        <v>5</v>
      </c>
      <c r="H1109">
        <f>ROUNDUP(MONTH(Table3__5[[#This Row],[D.O.A]])/3,0)</f>
        <v>1</v>
      </c>
    </row>
    <row r="1110" spans="1:8" x14ac:dyDescent="0.45">
      <c r="A1110" s="1">
        <v>43405</v>
      </c>
      <c r="B1110" s="1">
        <v>43435</v>
      </c>
      <c r="C1110">
        <v>30</v>
      </c>
      <c r="D1110">
        <v>11</v>
      </c>
      <c r="E1110">
        <v>2018</v>
      </c>
      <c r="F1110">
        <v>0</v>
      </c>
      <c r="G1110">
        <f>WEEKDAY(Table3__5[[#This Row],[D.O.A]])</f>
        <v>5</v>
      </c>
      <c r="H1110">
        <f>ROUNDUP(MONTH(Table3__5[[#This Row],[D.O.A]])/3,0)</f>
        <v>4</v>
      </c>
    </row>
    <row r="1111" spans="1:8" x14ac:dyDescent="0.45">
      <c r="A1111" s="1">
        <v>43111</v>
      </c>
      <c r="B1111" s="1">
        <v>43113</v>
      </c>
      <c r="C1111">
        <v>2</v>
      </c>
      <c r="D1111">
        <v>1</v>
      </c>
      <c r="E1111">
        <v>2018</v>
      </c>
      <c r="F1111">
        <v>0</v>
      </c>
      <c r="G1111">
        <f>WEEKDAY(Table3__5[[#This Row],[D.O.A]])</f>
        <v>5</v>
      </c>
      <c r="H1111">
        <f>ROUNDUP(MONTH(Table3__5[[#This Row],[D.O.A]])/3,0)</f>
        <v>1</v>
      </c>
    </row>
    <row r="1112" spans="1:8" x14ac:dyDescent="0.45">
      <c r="A1112" s="1">
        <v>43112</v>
      </c>
      <c r="B1112" s="1">
        <v>43116</v>
      </c>
      <c r="C1112">
        <v>4</v>
      </c>
      <c r="D1112">
        <v>1</v>
      </c>
      <c r="E1112">
        <v>2018</v>
      </c>
      <c r="F1112">
        <v>0</v>
      </c>
      <c r="G1112">
        <f>WEEKDAY(Table3__5[[#This Row],[D.O.A]])</f>
        <v>6</v>
      </c>
      <c r="H1112">
        <f>ROUNDUP(MONTH(Table3__5[[#This Row],[D.O.A]])/3,0)</f>
        <v>1</v>
      </c>
    </row>
    <row r="1113" spans="1:8" x14ac:dyDescent="0.45">
      <c r="A1113" s="1">
        <v>43112</v>
      </c>
      <c r="B1113" s="1">
        <v>43147</v>
      </c>
      <c r="C1113">
        <v>35</v>
      </c>
      <c r="D1113">
        <v>1</v>
      </c>
      <c r="E1113">
        <v>2018</v>
      </c>
      <c r="F1113">
        <v>0</v>
      </c>
      <c r="G1113">
        <f>WEEKDAY(Table3__5[[#This Row],[D.O.A]])</f>
        <v>6</v>
      </c>
      <c r="H1113">
        <f>ROUNDUP(MONTH(Table3__5[[#This Row],[D.O.A]])/3,0)</f>
        <v>1</v>
      </c>
    </row>
    <row r="1114" spans="1:8" x14ac:dyDescent="0.45">
      <c r="A1114" s="1">
        <v>43112</v>
      </c>
      <c r="B1114" s="1">
        <v>43124</v>
      </c>
      <c r="C1114">
        <v>12</v>
      </c>
      <c r="D1114">
        <v>1</v>
      </c>
      <c r="E1114">
        <v>2018</v>
      </c>
      <c r="F1114">
        <v>0</v>
      </c>
      <c r="G1114">
        <f>WEEKDAY(Table3__5[[#This Row],[D.O.A]])</f>
        <v>6</v>
      </c>
      <c r="H1114">
        <f>ROUNDUP(MONTH(Table3__5[[#This Row],[D.O.A]])/3,0)</f>
        <v>1</v>
      </c>
    </row>
    <row r="1115" spans="1:8" x14ac:dyDescent="0.45">
      <c r="A1115" s="1">
        <v>43113</v>
      </c>
      <c r="B1115" s="1">
        <v>43117</v>
      </c>
      <c r="C1115">
        <v>4</v>
      </c>
      <c r="D1115">
        <v>1</v>
      </c>
      <c r="E1115">
        <v>2018</v>
      </c>
      <c r="F1115">
        <v>0</v>
      </c>
      <c r="G1115">
        <f>WEEKDAY(Table3__5[[#This Row],[D.O.A]])</f>
        <v>7</v>
      </c>
      <c r="H1115">
        <f>ROUNDUP(MONTH(Table3__5[[#This Row],[D.O.A]])/3,0)</f>
        <v>1</v>
      </c>
    </row>
    <row r="1116" spans="1:8" x14ac:dyDescent="0.45">
      <c r="A1116" s="1">
        <v>43115</v>
      </c>
      <c r="B1116" s="1">
        <v>43122</v>
      </c>
      <c r="C1116">
        <v>7</v>
      </c>
      <c r="D1116">
        <v>1</v>
      </c>
      <c r="E1116">
        <v>2018</v>
      </c>
      <c r="F1116">
        <v>0</v>
      </c>
      <c r="G1116">
        <f>WEEKDAY(Table3__5[[#This Row],[D.O.A]])</f>
        <v>2</v>
      </c>
      <c r="H1116">
        <f>ROUNDUP(MONTH(Table3__5[[#This Row],[D.O.A]])/3,0)</f>
        <v>1</v>
      </c>
    </row>
    <row r="1117" spans="1:8" x14ac:dyDescent="0.45">
      <c r="A1117" s="1">
        <v>43116</v>
      </c>
      <c r="B1117" s="1">
        <v>43118</v>
      </c>
      <c r="C1117">
        <v>2</v>
      </c>
      <c r="D1117">
        <v>1</v>
      </c>
      <c r="E1117">
        <v>2018</v>
      </c>
      <c r="F1117">
        <v>0</v>
      </c>
      <c r="G1117">
        <f>WEEKDAY(Table3__5[[#This Row],[D.O.A]])</f>
        <v>3</v>
      </c>
      <c r="H1117">
        <f>ROUNDUP(MONTH(Table3__5[[#This Row],[D.O.A]])/3,0)</f>
        <v>1</v>
      </c>
    </row>
    <row r="1118" spans="1:8" x14ac:dyDescent="0.45">
      <c r="A1118" s="1">
        <v>43116</v>
      </c>
      <c r="B1118" s="1">
        <v>43121</v>
      </c>
      <c r="C1118">
        <v>5</v>
      </c>
      <c r="D1118">
        <v>1</v>
      </c>
      <c r="E1118">
        <v>2018</v>
      </c>
      <c r="F1118">
        <v>0</v>
      </c>
      <c r="G1118">
        <f>WEEKDAY(Table3__5[[#This Row],[D.O.A]])</f>
        <v>3</v>
      </c>
      <c r="H1118">
        <f>ROUNDUP(MONTH(Table3__5[[#This Row],[D.O.A]])/3,0)</f>
        <v>1</v>
      </c>
    </row>
    <row r="1119" spans="1:8" x14ac:dyDescent="0.45">
      <c r="A1119" s="1">
        <v>43117</v>
      </c>
      <c r="B1119" s="1">
        <v>43139</v>
      </c>
      <c r="C1119">
        <v>22</v>
      </c>
      <c r="D1119">
        <v>1</v>
      </c>
      <c r="E1119">
        <v>2018</v>
      </c>
      <c r="F1119">
        <v>0</v>
      </c>
      <c r="G1119">
        <f>WEEKDAY(Table3__5[[#This Row],[D.O.A]])</f>
        <v>4</v>
      </c>
      <c r="H1119">
        <f>ROUNDUP(MONTH(Table3__5[[#This Row],[D.O.A]])/3,0)</f>
        <v>1</v>
      </c>
    </row>
    <row r="1120" spans="1:8" x14ac:dyDescent="0.45">
      <c r="A1120" s="1">
        <v>43117</v>
      </c>
      <c r="B1120" s="1">
        <v>43118</v>
      </c>
      <c r="C1120">
        <v>1</v>
      </c>
      <c r="D1120">
        <v>1</v>
      </c>
      <c r="E1120">
        <v>2018</v>
      </c>
      <c r="F1120">
        <v>0</v>
      </c>
      <c r="G1120">
        <f>WEEKDAY(Table3__5[[#This Row],[D.O.A]])</f>
        <v>4</v>
      </c>
      <c r="H1120">
        <f>ROUNDUP(MONTH(Table3__5[[#This Row],[D.O.A]])/3,0)</f>
        <v>1</v>
      </c>
    </row>
    <row r="1121" spans="1:8" x14ac:dyDescent="0.45">
      <c r="A1121" s="1">
        <v>43117</v>
      </c>
      <c r="B1121" s="1">
        <v>43118</v>
      </c>
      <c r="C1121">
        <v>1</v>
      </c>
      <c r="D1121">
        <v>1</v>
      </c>
      <c r="E1121">
        <v>2018</v>
      </c>
      <c r="F1121">
        <v>0</v>
      </c>
      <c r="G1121">
        <f>WEEKDAY(Table3__5[[#This Row],[D.O.A]])</f>
        <v>4</v>
      </c>
      <c r="H1121">
        <f>ROUNDUP(MONTH(Table3__5[[#This Row],[D.O.A]])/3,0)</f>
        <v>1</v>
      </c>
    </row>
    <row r="1122" spans="1:8" x14ac:dyDescent="0.45">
      <c r="A1122" s="1">
        <v>43120</v>
      </c>
      <c r="B1122" s="1">
        <v>43131</v>
      </c>
      <c r="C1122">
        <v>11</v>
      </c>
      <c r="D1122">
        <v>1</v>
      </c>
      <c r="E1122">
        <v>2018</v>
      </c>
      <c r="F1122">
        <v>0</v>
      </c>
      <c r="G1122">
        <f>WEEKDAY(Table3__5[[#This Row],[D.O.A]])</f>
        <v>7</v>
      </c>
      <c r="H1122">
        <f>ROUNDUP(MONTH(Table3__5[[#This Row],[D.O.A]])/3,0)</f>
        <v>1</v>
      </c>
    </row>
    <row r="1123" spans="1:8" x14ac:dyDescent="0.45">
      <c r="A1123" s="1">
        <v>43120</v>
      </c>
      <c r="B1123" s="1">
        <v>43132</v>
      </c>
      <c r="C1123">
        <v>12</v>
      </c>
      <c r="D1123">
        <v>1</v>
      </c>
      <c r="E1123">
        <v>2018</v>
      </c>
      <c r="F1123">
        <v>0</v>
      </c>
      <c r="G1123">
        <f>WEEKDAY(Table3__5[[#This Row],[D.O.A]])</f>
        <v>7</v>
      </c>
      <c r="H1123">
        <f>ROUNDUP(MONTH(Table3__5[[#This Row],[D.O.A]])/3,0)</f>
        <v>1</v>
      </c>
    </row>
    <row r="1124" spans="1:8" x14ac:dyDescent="0.45">
      <c r="A1124" s="1">
        <v>43121</v>
      </c>
      <c r="B1124" s="1">
        <v>43123</v>
      </c>
      <c r="C1124">
        <v>2</v>
      </c>
      <c r="D1124">
        <v>1</v>
      </c>
      <c r="E1124">
        <v>2018</v>
      </c>
      <c r="F1124">
        <v>0</v>
      </c>
      <c r="G1124">
        <f>WEEKDAY(Table3__5[[#This Row],[D.O.A]])</f>
        <v>1</v>
      </c>
      <c r="H1124">
        <f>ROUNDUP(MONTH(Table3__5[[#This Row],[D.O.A]])/3,0)</f>
        <v>1</v>
      </c>
    </row>
    <row r="1125" spans="1:8" x14ac:dyDescent="0.45">
      <c r="A1125" s="1">
        <v>43121</v>
      </c>
      <c r="B1125" s="1">
        <v>43128</v>
      </c>
      <c r="C1125">
        <v>7</v>
      </c>
      <c r="D1125">
        <v>1</v>
      </c>
      <c r="E1125">
        <v>2018</v>
      </c>
      <c r="F1125">
        <v>0</v>
      </c>
      <c r="G1125">
        <f>WEEKDAY(Table3__5[[#This Row],[D.O.A]])</f>
        <v>1</v>
      </c>
      <c r="H1125">
        <f>ROUNDUP(MONTH(Table3__5[[#This Row],[D.O.A]])/3,0)</f>
        <v>1</v>
      </c>
    </row>
    <row r="1126" spans="1:8" x14ac:dyDescent="0.45">
      <c r="A1126" s="1">
        <v>43121</v>
      </c>
      <c r="B1126" s="1">
        <v>43121</v>
      </c>
      <c r="C1126">
        <v>0</v>
      </c>
      <c r="D1126">
        <v>1</v>
      </c>
      <c r="E1126">
        <v>2018</v>
      </c>
      <c r="F1126">
        <v>0</v>
      </c>
      <c r="G1126">
        <f>WEEKDAY(Table3__5[[#This Row],[D.O.A]])</f>
        <v>1</v>
      </c>
      <c r="H1126">
        <f>ROUNDUP(MONTH(Table3__5[[#This Row],[D.O.A]])/3,0)</f>
        <v>1</v>
      </c>
    </row>
    <row r="1127" spans="1:8" x14ac:dyDescent="0.45">
      <c r="A1127" s="1">
        <v>43122</v>
      </c>
      <c r="B1127" s="1">
        <v>43136</v>
      </c>
      <c r="C1127">
        <v>14</v>
      </c>
      <c r="D1127">
        <v>1</v>
      </c>
      <c r="E1127">
        <v>2018</v>
      </c>
      <c r="F1127">
        <v>0</v>
      </c>
      <c r="G1127">
        <f>WEEKDAY(Table3__5[[#This Row],[D.O.A]])</f>
        <v>2</v>
      </c>
      <c r="H1127">
        <f>ROUNDUP(MONTH(Table3__5[[#This Row],[D.O.A]])/3,0)</f>
        <v>1</v>
      </c>
    </row>
    <row r="1128" spans="1:8" x14ac:dyDescent="0.45">
      <c r="A1128" s="1">
        <v>43123</v>
      </c>
      <c r="B1128" s="1">
        <v>43125</v>
      </c>
      <c r="C1128">
        <v>2</v>
      </c>
      <c r="D1128">
        <v>1</v>
      </c>
      <c r="E1128">
        <v>2018</v>
      </c>
      <c r="F1128">
        <v>0</v>
      </c>
      <c r="G1128">
        <f>WEEKDAY(Table3__5[[#This Row],[D.O.A]])</f>
        <v>3</v>
      </c>
      <c r="H1128">
        <f>ROUNDUP(MONTH(Table3__5[[#This Row],[D.O.A]])/3,0)</f>
        <v>1</v>
      </c>
    </row>
    <row r="1129" spans="1:8" x14ac:dyDescent="0.45">
      <c r="A1129" s="1">
        <v>43123</v>
      </c>
      <c r="B1129" s="1">
        <v>43130</v>
      </c>
      <c r="C1129">
        <v>7</v>
      </c>
      <c r="D1129">
        <v>1</v>
      </c>
      <c r="E1129">
        <v>2018</v>
      </c>
      <c r="F1129">
        <v>0</v>
      </c>
      <c r="G1129">
        <f>WEEKDAY(Table3__5[[#This Row],[D.O.A]])</f>
        <v>3</v>
      </c>
      <c r="H1129">
        <f>ROUNDUP(MONTH(Table3__5[[#This Row],[D.O.A]])/3,0)</f>
        <v>1</v>
      </c>
    </row>
    <row r="1130" spans="1:8" x14ac:dyDescent="0.45">
      <c r="A1130" s="1">
        <v>43123</v>
      </c>
      <c r="B1130" s="1">
        <v>43124</v>
      </c>
      <c r="C1130">
        <v>1</v>
      </c>
      <c r="D1130">
        <v>1</v>
      </c>
      <c r="E1130">
        <v>2018</v>
      </c>
      <c r="F1130">
        <v>0</v>
      </c>
      <c r="G1130">
        <f>WEEKDAY(Table3__5[[#This Row],[D.O.A]])</f>
        <v>3</v>
      </c>
      <c r="H1130">
        <f>ROUNDUP(MONTH(Table3__5[[#This Row],[D.O.A]])/3,0)</f>
        <v>1</v>
      </c>
    </row>
    <row r="1131" spans="1:8" x14ac:dyDescent="0.45">
      <c r="A1131" s="1">
        <v>43124</v>
      </c>
      <c r="B1131" s="1">
        <v>43133</v>
      </c>
      <c r="C1131">
        <v>9</v>
      </c>
      <c r="D1131">
        <v>1</v>
      </c>
      <c r="E1131">
        <v>2018</v>
      </c>
      <c r="F1131">
        <v>0</v>
      </c>
      <c r="G1131">
        <f>WEEKDAY(Table3__5[[#This Row],[D.O.A]])</f>
        <v>4</v>
      </c>
      <c r="H1131">
        <f>ROUNDUP(MONTH(Table3__5[[#This Row],[D.O.A]])/3,0)</f>
        <v>1</v>
      </c>
    </row>
    <row r="1132" spans="1:8" x14ac:dyDescent="0.45">
      <c r="A1132" s="1">
        <v>43124</v>
      </c>
      <c r="B1132" s="1">
        <v>43130</v>
      </c>
      <c r="C1132">
        <v>6</v>
      </c>
      <c r="D1132">
        <v>1</v>
      </c>
      <c r="E1132">
        <v>2018</v>
      </c>
      <c r="F1132">
        <v>0</v>
      </c>
      <c r="G1132">
        <f>WEEKDAY(Table3__5[[#This Row],[D.O.A]])</f>
        <v>4</v>
      </c>
      <c r="H1132">
        <f>ROUNDUP(MONTH(Table3__5[[#This Row],[D.O.A]])/3,0)</f>
        <v>1</v>
      </c>
    </row>
    <row r="1133" spans="1:8" x14ac:dyDescent="0.45">
      <c r="A1133" s="1">
        <v>43124</v>
      </c>
      <c r="B1133" s="1">
        <v>43127</v>
      </c>
      <c r="C1133">
        <v>3</v>
      </c>
      <c r="D1133">
        <v>1</v>
      </c>
      <c r="E1133">
        <v>2018</v>
      </c>
      <c r="F1133">
        <v>0</v>
      </c>
      <c r="G1133">
        <f>WEEKDAY(Table3__5[[#This Row],[D.O.A]])</f>
        <v>4</v>
      </c>
      <c r="H1133">
        <f>ROUNDUP(MONTH(Table3__5[[#This Row],[D.O.A]])/3,0)</f>
        <v>1</v>
      </c>
    </row>
    <row r="1134" spans="1:8" x14ac:dyDescent="0.45">
      <c r="A1134" s="1">
        <v>43124</v>
      </c>
      <c r="B1134" s="1">
        <v>43125</v>
      </c>
      <c r="C1134">
        <v>1</v>
      </c>
      <c r="D1134">
        <v>1</v>
      </c>
      <c r="E1134">
        <v>2018</v>
      </c>
      <c r="F1134">
        <v>0</v>
      </c>
      <c r="G1134">
        <f>WEEKDAY(Table3__5[[#This Row],[D.O.A]])</f>
        <v>4</v>
      </c>
      <c r="H1134">
        <f>ROUNDUP(MONTH(Table3__5[[#This Row],[D.O.A]])/3,0)</f>
        <v>1</v>
      </c>
    </row>
    <row r="1135" spans="1:8" x14ac:dyDescent="0.45">
      <c r="A1135" s="1">
        <v>43126</v>
      </c>
      <c r="B1135" s="1">
        <v>43128</v>
      </c>
      <c r="C1135">
        <v>2</v>
      </c>
      <c r="D1135">
        <v>1</v>
      </c>
      <c r="E1135">
        <v>2018</v>
      </c>
      <c r="F1135">
        <v>0</v>
      </c>
      <c r="G1135">
        <f>WEEKDAY(Table3__5[[#This Row],[D.O.A]])</f>
        <v>6</v>
      </c>
      <c r="H1135">
        <f>ROUNDUP(MONTH(Table3__5[[#This Row],[D.O.A]])/3,0)</f>
        <v>1</v>
      </c>
    </row>
    <row r="1136" spans="1:8" x14ac:dyDescent="0.45">
      <c r="A1136" s="1">
        <v>43127</v>
      </c>
      <c r="B1136" s="1">
        <v>43145</v>
      </c>
      <c r="C1136">
        <v>18</v>
      </c>
      <c r="D1136">
        <v>1</v>
      </c>
      <c r="E1136">
        <v>2018</v>
      </c>
      <c r="F1136">
        <v>0</v>
      </c>
      <c r="G1136">
        <f>WEEKDAY(Table3__5[[#This Row],[D.O.A]])</f>
        <v>7</v>
      </c>
      <c r="H1136">
        <f>ROUNDUP(MONTH(Table3__5[[#This Row],[D.O.A]])/3,0)</f>
        <v>1</v>
      </c>
    </row>
    <row r="1137" spans="1:8" x14ac:dyDescent="0.45">
      <c r="A1137" s="1">
        <v>43127</v>
      </c>
      <c r="B1137" s="1">
        <v>43224</v>
      </c>
      <c r="C1137">
        <v>97</v>
      </c>
      <c r="D1137">
        <v>1</v>
      </c>
      <c r="E1137">
        <v>2018</v>
      </c>
      <c r="F1137">
        <v>0</v>
      </c>
      <c r="G1137">
        <f>WEEKDAY(Table3__5[[#This Row],[D.O.A]])</f>
        <v>7</v>
      </c>
      <c r="H1137">
        <f>ROUNDUP(MONTH(Table3__5[[#This Row],[D.O.A]])/3,0)</f>
        <v>1</v>
      </c>
    </row>
    <row r="1138" spans="1:8" x14ac:dyDescent="0.45">
      <c r="A1138" s="1">
        <v>43128</v>
      </c>
      <c r="B1138" s="1">
        <v>43129</v>
      </c>
      <c r="C1138">
        <v>1</v>
      </c>
      <c r="D1138">
        <v>1</v>
      </c>
      <c r="E1138">
        <v>2018</v>
      </c>
      <c r="F1138">
        <v>0</v>
      </c>
      <c r="G1138">
        <f>WEEKDAY(Table3__5[[#This Row],[D.O.A]])</f>
        <v>1</v>
      </c>
      <c r="H1138">
        <f>ROUNDUP(MONTH(Table3__5[[#This Row],[D.O.A]])/3,0)</f>
        <v>1</v>
      </c>
    </row>
    <row r="1139" spans="1:8" x14ac:dyDescent="0.45">
      <c r="A1139" s="1">
        <v>43128</v>
      </c>
      <c r="B1139" s="1">
        <v>43134</v>
      </c>
      <c r="C1139">
        <v>6</v>
      </c>
      <c r="D1139">
        <v>1</v>
      </c>
      <c r="E1139">
        <v>2018</v>
      </c>
      <c r="F1139">
        <v>0</v>
      </c>
      <c r="G1139">
        <f>WEEKDAY(Table3__5[[#This Row],[D.O.A]])</f>
        <v>1</v>
      </c>
      <c r="H1139">
        <f>ROUNDUP(MONTH(Table3__5[[#This Row],[D.O.A]])/3,0)</f>
        <v>1</v>
      </c>
    </row>
    <row r="1140" spans="1:8" x14ac:dyDescent="0.45">
      <c r="A1140" s="1">
        <v>43128</v>
      </c>
      <c r="B1140" s="1">
        <v>43128</v>
      </c>
      <c r="C1140">
        <v>0</v>
      </c>
      <c r="D1140">
        <v>1</v>
      </c>
      <c r="E1140">
        <v>2018</v>
      </c>
      <c r="F1140">
        <v>0</v>
      </c>
      <c r="G1140">
        <f>WEEKDAY(Table3__5[[#This Row],[D.O.A]])</f>
        <v>1</v>
      </c>
      <c r="H1140">
        <f>ROUNDUP(MONTH(Table3__5[[#This Row],[D.O.A]])/3,0)</f>
        <v>1</v>
      </c>
    </row>
    <row r="1141" spans="1:8" x14ac:dyDescent="0.45">
      <c r="A1141" s="1">
        <v>43128</v>
      </c>
      <c r="B1141" s="1">
        <v>43129</v>
      </c>
      <c r="C1141">
        <v>1</v>
      </c>
      <c r="D1141">
        <v>1</v>
      </c>
      <c r="E1141">
        <v>2018</v>
      </c>
      <c r="F1141">
        <v>0</v>
      </c>
      <c r="G1141">
        <f>WEEKDAY(Table3__5[[#This Row],[D.O.A]])</f>
        <v>1</v>
      </c>
      <c r="H1141">
        <f>ROUNDUP(MONTH(Table3__5[[#This Row],[D.O.A]])/3,0)</f>
        <v>1</v>
      </c>
    </row>
    <row r="1142" spans="1:8" x14ac:dyDescent="0.45">
      <c r="A1142" s="1">
        <v>43129</v>
      </c>
      <c r="B1142" s="1">
        <v>43132</v>
      </c>
      <c r="C1142">
        <v>3</v>
      </c>
      <c r="D1142">
        <v>1</v>
      </c>
      <c r="E1142">
        <v>2018</v>
      </c>
      <c r="F1142">
        <v>0</v>
      </c>
      <c r="G1142">
        <f>WEEKDAY(Table3__5[[#This Row],[D.O.A]])</f>
        <v>2</v>
      </c>
      <c r="H1142">
        <f>ROUNDUP(MONTH(Table3__5[[#This Row],[D.O.A]])/3,0)</f>
        <v>1</v>
      </c>
    </row>
    <row r="1143" spans="1:8" x14ac:dyDescent="0.45">
      <c r="A1143" s="1">
        <v>43129</v>
      </c>
      <c r="B1143" s="1">
        <v>43138</v>
      </c>
      <c r="C1143">
        <v>9</v>
      </c>
      <c r="D1143">
        <v>1</v>
      </c>
      <c r="E1143">
        <v>2018</v>
      </c>
      <c r="F1143">
        <v>0</v>
      </c>
      <c r="G1143">
        <f>WEEKDAY(Table3__5[[#This Row],[D.O.A]])</f>
        <v>2</v>
      </c>
      <c r="H1143">
        <f>ROUNDUP(MONTH(Table3__5[[#This Row],[D.O.A]])/3,0)</f>
        <v>1</v>
      </c>
    </row>
    <row r="1144" spans="1:8" x14ac:dyDescent="0.45">
      <c r="A1144" s="1">
        <v>43130</v>
      </c>
      <c r="B1144" s="1">
        <v>43133</v>
      </c>
      <c r="C1144">
        <v>3</v>
      </c>
      <c r="D1144">
        <v>1</v>
      </c>
      <c r="E1144">
        <v>2018</v>
      </c>
      <c r="F1144">
        <v>0</v>
      </c>
      <c r="G1144">
        <f>WEEKDAY(Table3__5[[#This Row],[D.O.A]])</f>
        <v>3</v>
      </c>
      <c r="H1144">
        <f>ROUNDUP(MONTH(Table3__5[[#This Row],[D.O.A]])/3,0)</f>
        <v>1</v>
      </c>
    </row>
    <row r="1145" spans="1:8" x14ac:dyDescent="0.45">
      <c r="A1145" s="1">
        <v>43130</v>
      </c>
      <c r="B1145" s="1">
        <v>43133</v>
      </c>
      <c r="C1145">
        <v>3</v>
      </c>
      <c r="D1145">
        <v>1</v>
      </c>
      <c r="E1145">
        <v>2018</v>
      </c>
      <c r="F1145">
        <v>0</v>
      </c>
      <c r="G1145">
        <f>WEEKDAY(Table3__5[[#This Row],[D.O.A]])</f>
        <v>3</v>
      </c>
      <c r="H1145">
        <f>ROUNDUP(MONTH(Table3__5[[#This Row],[D.O.A]])/3,0)</f>
        <v>1</v>
      </c>
    </row>
    <row r="1146" spans="1:8" x14ac:dyDescent="0.45">
      <c r="A1146" s="1">
        <v>43130</v>
      </c>
      <c r="B1146" s="1">
        <v>43131</v>
      </c>
      <c r="C1146">
        <v>1</v>
      </c>
      <c r="D1146">
        <v>1</v>
      </c>
      <c r="E1146">
        <v>2018</v>
      </c>
      <c r="F1146">
        <v>0</v>
      </c>
      <c r="G1146">
        <f>WEEKDAY(Table3__5[[#This Row],[D.O.A]])</f>
        <v>3</v>
      </c>
      <c r="H1146">
        <f>ROUNDUP(MONTH(Table3__5[[#This Row],[D.O.A]])/3,0)</f>
        <v>1</v>
      </c>
    </row>
    <row r="1147" spans="1:8" x14ac:dyDescent="0.45">
      <c r="A1147" s="1">
        <v>43130</v>
      </c>
      <c r="B1147" s="1">
        <v>43135</v>
      </c>
      <c r="C1147">
        <v>5</v>
      </c>
      <c r="D1147">
        <v>1</v>
      </c>
      <c r="E1147">
        <v>2018</v>
      </c>
      <c r="F1147">
        <v>0</v>
      </c>
      <c r="G1147">
        <f>WEEKDAY(Table3__5[[#This Row],[D.O.A]])</f>
        <v>3</v>
      </c>
      <c r="H1147">
        <f>ROUNDUP(MONTH(Table3__5[[#This Row],[D.O.A]])/3,0)</f>
        <v>1</v>
      </c>
    </row>
    <row r="1148" spans="1:8" x14ac:dyDescent="0.45">
      <c r="A1148" s="1">
        <v>43131</v>
      </c>
      <c r="B1148" s="1">
        <v>43137</v>
      </c>
      <c r="C1148">
        <v>6</v>
      </c>
      <c r="D1148">
        <v>1</v>
      </c>
      <c r="E1148">
        <v>2018</v>
      </c>
      <c r="F1148">
        <v>0</v>
      </c>
      <c r="G1148">
        <f>WEEKDAY(Table3__5[[#This Row],[D.O.A]])</f>
        <v>4</v>
      </c>
      <c r="H1148">
        <f>ROUNDUP(MONTH(Table3__5[[#This Row],[D.O.A]])/3,0)</f>
        <v>1</v>
      </c>
    </row>
    <row r="1149" spans="1:8" x14ac:dyDescent="0.45">
      <c r="A1149" s="1">
        <v>43102</v>
      </c>
      <c r="B1149" s="1">
        <v>43192</v>
      </c>
      <c r="C1149">
        <v>90</v>
      </c>
      <c r="D1149">
        <v>1</v>
      </c>
      <c r="E1149">
        <v>2018</v>
      </c>
      <c r="F1149">
        <v>0</v>
      </c>
      <c r="G1149">
        <f>WEEKDAY(Table3__5[[#This Row],[D.O.A]])</f>
        <v>3</v>
      </c>
      <c r="H1149">
        <f>ROUNDUP(MONTH(Table3__5[[#This Row],[D.O.A]])/3,0)</f>
        <v>1</v>
      </c>
    </row>
    <row r="1150" spans="1:8" x14ac:dyDescent="0.45">
      <c r="A1150" s="1">
        <v>43132</v>
      </c>
      <c r="B1150" s="1">
        <v>43132</v>
      </c>
      <c r="C1150">
        <v>0</v>
      </c>
      <c r="D1150">
        <v>2</v>
      </c>
      <c r="E1150">
        <v>2018</v>
      </c>
      <c r="F1150">
        <v>0</v>
      </c>
      <c r="G1150">
        <f>WEEKDAY(Table3__5[[#This Row],[D.O.A]])</f>
        <v>5</v>
      </c>
      <c r="H1150">
        <f>ROUNDUP(MONTH(Table3__5[[#This Row],[D.O.A]])/3,0)</f>
        <v>1</v>
      </c>
    </row>
    <row r="1151" spans="1:8" x14ac:dyDescent="0.45">
      <c r="A1151" s="1">
        <v>43102</v>
      </c>
      <c r="B1151" s="1">
        <v>43222</v>
      </c>
      <c r="C1151">
        <v>120</v>
      </c>
      <c r="D1151">
        <v>1</v>
      </c>
      <c r="E1151">
        <v>2018</v>
      </c>
      <c r="F1151">
        <v>0</v>
      </c>
      <c r="G1151">
        <f>WEEKDAY(Table3__5[[#This Row],[D.O.A]])</f>
        <v>3</v>
      </c>
      <c r="H1151">
        <f>ROUNDUP(MONTH(Table3__5[[#This Row],[D.O.A]])/3,0)</f>
        <v>1</v>
      </c>
    </row>
    <row r="1152" spans="1:8" x14ac:dyDescent="0.45">
      <c r="A1152" s="1">
        <v>43132</v>
      </c>
      <c r="B1152" s="1">
        <v>43134</v>
      </c>
      <c r="C1152">
        <v>2</v>
      </c>
      <c r="D1152">
        <v>2</v>
      </c>
      <c r="E1152">
        <v>2018</v>
      </c>
      <c r="F1152">
        <v>0</v>
      </c>
      <c r="G1152">
        <f>WEEKDAY(Table3__5[[#This Row],[D.O.A]])</f>
        <v>5</v>
      </c>
      <c r="H1152">
        <f>ROUNDUP(MONTH(Table3__5[[#This Row],[D.O.A]])/3,0)</f>
        <v>1</v>
      </c>
    </row>
    <row r="1153" spans="1:8" x14ac:dyDescent="0.45">
      <c r="A1153" s="1">
        <v>43102</v>
      </c>
      <c r="B1153" s="1">
        <v>43133</v>
      </c>
      <c r="C1153">
        <v>31</v>
      </c>
      <c r="D1153">
        <v>1</v>
      </c>
      <c r="E1153">
        <v>2018</v>
      </c>
      <c r="F1153">
        <v>0</v>
      </c>
      <c r="G1153">
        <f>WEEKDAY(Table3__5[[#This Row],[D.O.A]])</f>
        <v>3</v>
      </c>
      <c r="H1153">
        <f>ROUNDUP(MONTH(Table3__5[[#This Row],[D.O.A]])/3,0)</f>
        <v>1</v>
      </c>
    </row>
    <row r="1154" spans="1:8" x14ac:dyDescent="0.45">
      <c r="A1154" s="1">
        <v>43132</v>
      </c>
      <c r="B1154" s="1">
        <v>43134</v>
      </c>
      <c r="C1154">
        <v>2</v>
      </c>
      <c r="D1154">
        <v>2</v>
      </c>
      <c r="E1154">
        <v>2018</v>
      </c>
      <c r="F1154">
        <v>0</v>
      </c>
      <c r="G1154">
        <f>WEEKDAY(Table3__5[[#This Row],[D.O.A]])</f>
        <v>5</v>
      </c>
      <c r="H1154">
        <f>ROUNDUP(MONTH(Table3__5[[#This Row],[D.O.A]])/3,0)</f>
        <v>1</v>
      </c>
    </row>
    <row r="1155" spans="1:8" x14ac:dyDescent="0.45">
      <c r="A1155" s="1">
        <v>43102</v>
      </c>
      <c r="B1155" s="1">
        <v>43253</v>
      </c>
      <c r="C1155">
        <v>151</v>
      </c>
      <c r="D1155">
        <v>1</v>
      </c>
      <c r="E1155">
        <v>2018</v>
      </c>
      <c r="F1155">
        <v>0</v>
      </c>
      <c r="G1155">
        <f>WEEKDAY(Table3__5[[#This Row],[D.O.A]])</f>
        <v>3</v>
      </c>
      <c r="H1155">
        <f>ROUNDUP(MONTH(Table3__5[[#This Row],[D.O.A]])/3,0)</f>
        <v>1</v>
      </c>
    </row>
    <row r="1156" spans="1:8" x14ac:dyDescent="0.45">
      <c r="A1156" s="1">
        <v>43102</v>
      </c>
      <c r="B1156" s="1">
        <v>43375</v>
      </c>
      <c r="C1156">
        <v>273</v>
      </c>
      <c r="D1156">
        <v>1</v>
      </c>
      <c r="E1156">
        <v>2018</v>
      </c>
      <c r="F1156">
        <v>0</v>
      </c>
      <c r="G1156">
        <f>WEEKDAY(Table3__5[[#This Row],[D.O.A]])</f>
        <v>3</v>
      </c>
      <c r="H1156">
        <f>ROUNDUP(MONTH(Table3__5[[#This Row],[D.O.A]])/3,0)</f>
        <v>1</v>
      </c>
    </row>
    <row r="1157" spans="1:8" x14ac:dyDescent="0.45">
      <c r="A1157" s="1">
        <v>43102</v>
      </c>
      <c r="B1157" s="1">
        <v>43314</v>
      </c>
      <c r="C1157">
        <v>212</v>
      </c>
      <c r="D1157">
        <v>1</v>
      </c>
      <c r="E1157">
        <v>2018</v>
      </c>
      <c r="F1157">
        <v>0</v>
      </c>
      <c r="G1157">
        <f>WEEKDAY(Table3__5[[#This Row],[D.O.A]])</f>
        <v>3</v>
      </c>
      <c r="H1157">
        <f>ROUNDUP(MONTH(Table3__5[[#This Row],[D.O.A]])/3,0)</f>
        <v>1</v>
      </c>
    </row>
    <row r="1158" spans="1:8" x14ac:dyDescent="0.45">
      <c r="A1158" s="1">
        <v>43102</v>
      </c>
      <c r="B1158" s="1">
        <v>43192</v>
      </c>
      <c r="C1158">
        <v>90</v>
      </c>
      <c r="D1158">
        <v>1</v>
      </c>
      <c r="E1158">
        <v>2018</v>
      </c>
      <c r="F1158">
        <v>0</v>
      </c>
      <c r="G1158">
        <f>WEEKDAY(Table3__5[[#This Row],[D.O.A]])</f>
        <v>3</v>
      </c>
      <c r="H1158">
        <f>ROUNDUP(MONTH(Table3__5[[#This Row],[D.O.A]])/3,0)</f>
        <v>1</v>
      </c>
    </row>
    <row r="1159" spans="1:8" x14ac:dyDescent="0.45">
      <c r="A1159" s="1">
        <v>43133</v>
      </c>
      <c r="B1159" s="1">
        <v>43253</v>
      </c>
      <c r="C1159">
        <v>120</v>
      </c>
      <c r="D1159">
        <v>2</v>
      </c>
      <c r="E1159">
        <v>2018</v>
      </c>
      <c r="F1159">
        <v>0</v>
      </c>
      <c r="G1159">
        <f>WEEKDAY(Table3__5[[#This Row],[D.O.A]])</f>
        <v>6</v>
      </c>
      <c r="H1159">
        <f>ROUNDUP(MONTH(Table3__5[[#This Row],[D.O.A]])/3,0)</f>
        <v>1</v>
      </c>
    </row>
    <row r="1160" spans="1:8" x14ac:dyDescent="0.45">
      <c r="A1160" s="1">
        <v>43133</v>
      </c>
      <c r="B1160" s="1">
        <v>43222</v>
      </c>
      <c r="C1160">
        <v>89</v>
      </c>
      <c r="D1160">
        <v>2</v>
      </c>
      <c r="E1160">
        <v>2018</v>
      </c>
      <c r="F1160">
        <v>0</v>
      </c>
      <c r="G1160">
        <f>WEEKDAY(Table3__5[[#This Row],[D.O.A]])</f>
        <v>6</v>
      </c>
      <c r="H1160">
        <f>ROUNDUP(MONTH(Table3__5[[#This Row],[D.O.A]])/3,0)</f>
        <v>1</v>
      </c>
    </row>
    <row r="1161" spans="1:8" x14ac:dyDescent="0.45">
      <c r="A1161" s="1">
        <v>43133</v>
      </c>
      <c r="B1161" s="1">
        <v>43137</v>
      </c>
      <c r="C1161">
        <v>4</v>
      </c>
      <c r="D1161">
        <v>2</v>
      </c>
      <c r="E1161">
        <v>2018</v>
      </c>
      <c r="F1161">
        <v>0</v>
      </c>
      <c r="G1161">
        <f>WEEKDAY(Table3__5[[#This Row],[D.O.A]])</f>
        <v>6</v>
      </c>
      <c r="H1161">
        <f>ROUNDUP(MONTH(Table3__5[[#This Row],[D.O.A]])/3,0)</f>
        <v>1</v>
      </c>
    </row>
    <row r="1162" spans="1:8" x14ac:dyDescent="0.45">
      <c r="A1162" s="1">
        <v>43133</v>
      </c>
      <c r="B1162" s="1">
        <v>43253</v>
      </c>
      <c r="C1162">
        <v>120</v>
      </c>
      <c r="D1162">
        <v>2</v>
      </c>
      <c r="E1162">
        <v>2018</v>
      </c>
      <c r="F1162">
        <v>0</v>
      </c>
      <c r="G1162">
        <f>WEEKDAY(Table3__5[[#This Row],[D.O.A]])</f>
        <v>6</v>
      </c>
      <c r="H1162">
        <f>ROUNDUP(MONTH(Table3__5[[#This Row],[D.O.A]])/3,0)</f>
        <v>1</v>
      </c>
    </row>
    <row r="1163" spans="1:8" x14ac:dyDescent="0.45">
      <c r="A1163" s="1">
        <v>43133</v>
      </c>
      <c r="B1163" s="1">
        <v>43137</v>
      </c>
      <c r="C1163">
        <v>4</v>
      </c>
      <c r="D1163">
        <v>2</v>
      </c>
      <c r="E1163">
        <v>2018</v>
      </c>
      <c r="F1163">
        <v>0</v>
      </c>
      <c r="G1163">
        <f>WEEKDAY(Table3__5[[#This Row],[D.O.A]])</f>
        <v>6</v>
      </c>
      <c r="H1163">
        <f>ROUNDUP(MONTH(Table3__5[[#This Row],[D.O.A]])/3,0)</f>
        <v>1</v>
      </c>
    </row>
    <row r="1164" spans="1:8" x14ac:dyDescent="0.45">
      <c r="A1164" s="1">
        <v>43133</v>
      </c>
      <c r="B1164" s="1">
        <v>43345</v>
      </c>
      <c r="C1164">
        <v>212</v>
      </c>
      <c r="D1164">
        <v>2</v>
      </c>
      <c r="E1164">
        <v>2018</v>
      </c>
      <c r="F1164">
        <v>0</v>
      </c>
      <c r="G1164">
        <f>WEEKDAY(Table3__5[[#This Row],[D.O.A]])</f>
        <v>6</v>
      </c>
      <c r="H1164">
        <f>ROUNDUP(MONTH(Table3__5[[#This Row],[D.O.A]])/3,0)</f>
        <v>1</v>
      </c>
    </row>
    <row r="1165" spans="1:8" x14ac:dyDescent="0.45">
      <c r="A1165" s="1">
        <v>43133</v>
      </c>
      <c r="B1165" s="1">
        <v>43253</v>
      </c>
      <c r="C1165">
        <v>120</v>
      </c>
      <c r="D1165">
        <v>2</v>
      </c>
      <c r="E1165">
        <v>2018</v>
      </c>
      <c r="F1165">
        <v>0</v>
      </c>
      <c r="G1165">
        <f>WEEKDAY(Table3__5[[#This Row],[D.O.A]])</f>
        <v>6</v>
      </c>
      <c r="H1165">
        <f>ROUNDUP(MONTH(Table3__5[[#This Row],[D.O.A]])/3,0)</f>
        <v>1</v>
      </c>
    </row>
    <row r="1166" spans="1:8" x14ac:dyDescent="0.45">
      <c r="A1166" s="1">
        <v>43133</v>
      </c>
      <c r="B1166" s="1">
        <v>43222</v>
      </c>
      <c r="C1166">
        <v>89</v>
      </c>
      <c r="D1166">
        <v>2</v>
      </c>
      <c r="E1166">
        <v>2018</v>
      </c>
      <c r="F1166">
        <v>0</v>
      </c>
      <c r="G1166">
        <f>WEEKDAY(Table3__5[[#This Row],[D.O.A]])</f>
        <v>6</v>
      </c>
      <c r="H1166">
        <f>ROUNDUP(MONTH(Table3__5[[#This Row],[D.O.A]])/3,0)</f>
        <v>1</v>
      </c>
    </row>
    <row r="1167" spans="1:8" x14ac:dyDescent="0.45">
      <c r="A1167" s="1">
        <v>43133</v>
      </c>
      <c r="B1167" s="1">
        <v>43253</v>
      </c>
      <c r="C1167">
        <v>120</v>
      </c>
      <c r="D1167">
        <v>2</v>
      </c>
      <c r="E1167">
        <v>2018</v>
      </c>
      <c r="F1167">
        <v>0</v>
      </c>
      <c r="G1167">
        <f>WEEKDAY(Table3__5[[#This Row],[D.O.A]])</f>
        <v>6</v>
      </c>
      <c r="H1167">
        <f>ROUNDUP(MONTH(Table3__5[[#This Row],[D.O.A]])/3,0)</f>
        <v>1</v>
      </c>
    </row>
    <row r="1168" spans="1:8" x14ac:dyDescent="0.45">
      <c r="A1168" s="1">
        <v>43133</v>
      </c>
      <c r="B1168" s="1">
        <v>43143</v>
      </c>
      <c r="C1168">
        <v>10</v>
      </c>
      <c r="D1168">
        <v>2</v>
      </c>
      <c r="E1168">
        <v>2018</v>
      </c>
      <c r="F1168">
        <v>0</v>
      </c>
      <c r="G1168">
        <f>WEEKDAY(Table3__5[[#This Row],[D.O.A]])</f>
        <v>6</v>
      </c>
      <c r="H1168">
        <f>ROUNDUP(MONTH(Table3__5[[#This Row],[D.O.A]])/3,0)</f>
        <v>1</v>
      </c>
    </row>
    <row r="1169" spans="1:8" x14ac:dyDescent="0.45">
      <c r="A1169" s="1">
        <v>43134</v>
      </c>
      <c r="B1169" s="1">
        <v>43149</v>
      </c>
      <c r="C1169">
        <v>15</v>
      </c>
      <c r="D1169">
        <v>2</v>
      </c>
      <c r="E1169">
        <v>2018</v>
      </c>
      <c r="F1169">
        <v>0</v>
      </c>
      <c r="G1169">
        <f>WEEKDAY(Table3__5[[#This Row],[D.O.A]])</f>
        <v>7</v>
      </c>
      <c r="H1169">
        <f>ROUNDUP(MONTH(Table3__5[[#This Row],[D.O.A]])/3,0)</f>
        <v>1</v>
      </c>
    </row>
    <row r="1170" spans="1:8" x14ac:dyDescent="0.45">
      <c r="A1170" s="1">
        <v>43134</v>
      </c>
      <c r="B1170" s="1">
        <v>43134</v>
      </c>
      <c r="C1170">
        <v>0</v>
      </c>
      <c r="D1170">
        <v>2</v>
      </c>
      <c r="E1170">
        <v>2018</v>
      </c>
      <c r="F1170">
        <v>0</v>
      </c>
      <c r="G1170">
        <f>WEEKDAY(Table3__5[[#This Row],[D.O.A]])</f>
        <v>7</v>
      </c>
      <c r="H1170">
        <f>ROUNDUP(MONTH(Table3__5[[#This Row],[D.O.A]])/3,0)</f>
        <v>1</v>
      </c>
    </row>
    <row r="1171" spans="1:8" x14ac:dyDescent="0.45">
      <c r="A1171" s="1">
        <v>43161</v>
      </c>
      <c r="B1171" s="1">
        <v>43436</v>
      </c>
      <c r="C1171">
        <v>275</v>
      </c>
      <c r="D1171">
        <v>3</v>
      </c>
      <c r="E1171">
        <v>2018</v>
      </c>
      <c r="F1171">
        <v>0</v>
      </c>
      <c r="G1171">
        <f>WEEKDAY(Table3__5[[#This Row],[D.O.A]])</f>
        <v>6</v>
      </c>
      <c r="H1171">
        <f>ROUNDUP(MONTH(Table3__5[[#This Row],[D.O.A]])/3,0)</f>
        <v>1</v>
      </c>
    </row>
    <row r="1172" spans="1:8" x14ac:dyDescent="0.45">
      <c r="A1172" s="1">
        <v>43192</v>
      </c>
      <c r="B1172" s="1">
        <v>43253</v>
      </c>
      <c r="C1172">
        <v>61</v>
      </c>
      <c r="D1172">
        <v>4</v>
      </c>
      <c r="E1172">
        <v>2018</v>
      </c>
      <c r="F1172">
        <v>0</v>
      </c>
      <c r="G1172">
        <f>WEEKDAY(Table3__5[[#This Row],[D.O.A]])</f>
        <v>2</v>
      </c>
      <c r="H1172">
        <f>ROUNDUP(MONTH(Table3__5[[#This Row],[D.O.A]])/3,0)</f>
        <v>2</v>
      </c>
    </row>
    <row r="1173" spans="1:8" x14ac:dyDescent="0.45">
      <c r="A1173" s="1">
        <v>43192</v>
      </c>
      <c r="B1173" s="1">
        <v>43314</v>
      </c>
      <c r="C1173">
        <v>122</v>
      </c>
      <c r="D1173">
        <v>4</v>
      </c>
      <c r="E1173">
        <v>2018</v>
      </c>
      <c r="F1173">
        <v>0</v>
      </c>
      <c r="G1173">
        <f>WEEKDAY(Table3__5[[#This Row],[D.O.A]])</f>
        <v>2</v>
      </c>
      <c r="H1173">
        <f>ROUNDUP(MONTH(Table3__5[[#This Row],[D.O.A]])/3,0)</f>
        <v>2</v>
      </c>
    </row>
    <row r="1174" spans="1:8" x14ac:dyDescent="0.45">
      <c r="A1174" s="1">
        <v>43135</v>
      </c>
      <c r="B1174" s="1">
        <v>43141</v>
      </c>
      <c r="C1174">
        <v>6</v>
      </c>
      <c r="D1174">
        <v>2</v>
      </c>
      <c r="E1174">
        <v>2018</v>
      </c>
      <c r="F1174">
        <v>0</v>
      </c>
      <c r="G1174">
        <f>WEEKDAY(Table3__5[[#This Row],[D.O.A]])</f>
        <v>1</v>
      </c>
      <c r="H1174">
        <f>ROUNDUP(MONTH(Table3__5[[#This Row],[D.O.A]])/3,0)</f>
        <v>1</v>
      </c>
    </row>
    <row r="1175" spans="1:8" x14ac:dyDescent="0.45">
      <c r="A1175" s="1">
        <v>43222</v>
      </c>
      <c r="B1175" s="1">
        <v>43375</v>
      </c>
      <c r="C1175">
        <v>153</v>
      </c>
      <c r="D1175">
        <v>5</v>
      </c>
      <c r="E1175">
        <v>2018</v>
      </c>
      <c r="F1175">
        <v>0</v>
      </c>
      <c r="G1175">
        <f>WEEKDAY(Table3__5[[#This Row],[D.O.A]])</f>
        <v>4</v>
      </c>
      <c r="H1175">
        <f>ROUNDUP(MONTH(Table3__5[[#This Row],[D.O.A]])/3,0)</f>
        <v>2</v>
      </c>
    </row>
    <row r="1176" spans="1:8" x14ac:dyDescent="0.45">
      <c r="A1176" s="1">
        <v>43222</v>
      </c>
      <c r="B1176" s="1">
        <v>43345</v>
      </c>
      <c r="C1176">
        <v>123</v>
      </c>
      <c r="D1176">
        <v>5</v>
      </c>
      <c r="E1176">
        <v>2018</v>
      </c>
      <c r="F1176">
        <v>0</v>
      </c>
      <c r="G1176">
        <f>WEEKDAY(Table3__5[[#This Row],[D.O.A]])</f>
        <v>4</v>
      </c>
      <c r="H1176">
        <f>ROUNDUP(MONTH(Table3__5[[#This Row],[D.O.A]])/3,0)</f>
        <v>2</v>
      </c>
    </row>
    <row r="1177" spans="1:8" x14ac:dyDescent="0.45">
      <c r="A1177" s="1">
        <v>43136</v>
      </c>
      <c r="B1177" s="1">
        <v>43139</v>
      </c>
      <c r="C1177">
        <v>3</v>
      </c>
      <c r="D1177">
        <v>2</v>
      </c>
      <c r="E1177">
        <v>2018</v>
      </c>
      <c r="F1177">
        <v>0</v>
      </c>
      <c r="G1177">
        <f>WEEKDAY(Table3__5[[#This Row],[D.O.A]])</f>
        <v>2</v>
      </c>
      <c r="H1177">
        <f>ROUNDUP(MONTH(Table3__5[[#This Row],[D.O.A]])/3,0)</f>
        <v>1</v>
      </c>
    </row>
    <row r="1178" spans="1:8" x14ac:dyDescent="0.45">
      <c r="A1178" s="1">
        <v>43222</v>
      </c>
      <c r="B1178" s="1">
        <v>43375</v>
      </c>
      <c r="C1178">
        <v>153</v>
      </c>
      <c r="D1178">
        <v>5</v>
      </c>
      <c r="E1178">
        <v>2018</v>
      </c>
      <c r="F1178">
        <v>0</v>
      </c>
      <c r="G1178">
        <f>WEEKDAY(Table3__5[[#This Row],[D.O.A]])</f>
        <v>4</v>
      </c>
      <c r="H1178">
        <f>ROUNDUP(MONTH(Table3__5[[#This Row],[D.O.A]])/3,0)</f>
        <v>2</v>
      </c>
    </row>
    <row r="1179" spans="1:8" x14ac:dyDescent="0.45">
      <c r="A1179" s="1">
        <v>43222</v>
      </c>
      <c r="B1179" s="1">
        <v>43314</v>
      </c>
      <c r="C1179">
        <v>92</v>
      </c>
      <c r="D1179">
        <v>5</v>
      </c>
      <c r="E1179">
        <v>2018</v>
      </c>
      <c r="F1179">
        <v>0</v>
      </c>
      <c r="G1179">
        <f>WEEKDAY(Table3__5[[#This Row],[D.O.A]])</f>
        <v>4</v>
      </c>
      <c r="H1179">
        <f>ROUNDUP(MONTH(Table3__5[[#This Row],[D.O.A]])/3,0)</f>
        <v>2</v>
      </c>
    </row>
    <row r="1180" spans="1:8" x14ac:dyDescent="0.45">
      <c r="A1180" s="1">
        <v>43222</v>
      </c>
      <c r="B1180" s="1">
        <v>43283</v>
      </c>
      <c r="C1180">
        <v>61</v>
      </c>
      <c r="D1180">
        <v>5</v>
      </c>
      <c r="E1180">
        <v>2018</v>
      </c>
      <c r="F1180">
        <v>0</v>
      </c>
      <c r="G1180">
        <f>WEEKDAY(Table3__5[[#This Row],[D.O.A]])</f>
        <v>4</v>
      </c>
      <c r="H1180">
        <f>ROUNDUP(MONTH(Table3__5[[#This Row],[D.O.A]])/3,0)</f>
        <v>2</v>
      </c>
    </row>
    <row r="1181" spans="1:8" x14ac:dyDescent="0.45">
      <c r="A1181" s="1">
        <v>43222</v>
      </c>
      <c r="B1181" s="1">
        <v>43253</v>
      </c>
      <c r="C1181">
        <v>31</v>
      </c>
      <c r="D1181">
        <v>5</v>
      </c>
      <c r="E1181">
        <v>2018</v>
      </c>
      <c r="F1181">
        <v>0</v>
      </c>
      <c r="G1181">
        <f>WEEKDAY(Table3__5[[#This Row],[D.O.A]])</f>
        <v>4</v>
      </c>
      <c r="H1181">
        <f>ROUNDUP(MONTH(Table3__5[[#This Row],[D.O.A]])/3,0)</f>
        <v>2</v>
      </c>
    </row>
    <row r="1182" spans="1:8" x14ac:dyDescent="0.45">
      <c r="A1182" s="1">
        <v>43253</v>
      </c>
      <c r="B1182" s="1">
        <v>43406</v>
      </c>
      <c r="C1182">
        <v>153</v>
      </c>
      <c r="D1182">
        <v>6</v>
      </c>
      <c r="E1182">
        <v>2018</v>
      </c>
      <c r="F1182">
        <v>0</v>
      </c>
      <c r="G1182">
        <f>WEEKDAY(Table3__5[[#This Row],[D.O.A]])</f>
        <v>7</v>
      </c>
      <c r="H1182">
        <f>ROUNDUP(MONTH(Table3__5[[#This Row],[D.O.A]])/3,0)</f>
        <v>2</v>
      </c>
    </row>
    <row r="1183" spans="1:8" x14ac:dyDescent="0.45">
      <c r="A1183" s="1">
        <v>43137</v>
      </c>
      <c r="B1183" s="1">
        <v>43143</v>
      </c>
      <c r="C1183">
        <v>6</v>
      </c>
      <c r="D1183">
        <v>2</v>
      </c>
      <c r="E1183">
        <v>2018</v>
      </c>
      <c r="F1183">
        <v>0</v>
      </c>
      <c r="G1183">
        <f>WEEKDAY(Table3__5[[#This Row],[D.O.A]])</f>
        <v>3</v>
      </c>
      <c r="H1183">
        <f>ROUNDUP(MONTH(Table3__5[[#This Row],[D.O.A]])/3,0)</f>
        <v>1</v>
      </c>
    </row>
    <row r="1184" spans="1:8" x14ac:dyDescent="0.45">
      <c r="A1184" s="1">
        <v>43138</v>
      </c>
      <c r="B1184" s="1">
        <v>43142</v>
      </c>
      <c r="C1184">
        <v>4</v>
      </c>
      <c r="D1184">
        <v>2</v>
      </c>
      <c r="E1184">
        <v>2018</v>
      </c>
      <c r="F1184">
        <v>0</v>
      </c>
      <c r="G1184">
        <f>WEEKDAY(Table3__5[[#This Row],[D.O.A]])</f>
        <v>4</v>
      </c>
      <c r="H1184">
        <f>ROUNDUP(MONTH(Table3__5[[#This Row],[D.O.A]])/3,0)</f>
        <v>1</v>
      </c>
    </row>
    <row r="1185" spans="1:8" x14ac:dyDescent="0.45">
      <c r="A1185" s="1">
        <v>43283</v>
      </c>
      <c r="B1185" s="1">
        <v>43375</v>
      </c>
      <c r="C1185">
        <v>92</v>
      </c>
      <c r="D1185">
        <v>7</v>
      </c>
      <c r="E1185">
        <v>2018</v>
      </c>
      <c r="F1185">
        <v>0</v>
      </c>
      <c r="G1185">
        <f>WEEKDAY(Table3__5[[#This Row],[D.O.A]])</f>
        <v>2</v>
      </c>
      <c r="H1185">
        <f>ROUNDUP(MONTH(Table3__5[[#This Row],[D.O.A]])/3,0)</f>
        <v>3</v>
      </c>
    </row>
    <row r="1186" spans="1:8" x14ac:dyDescent="0.45">
      <c r="A1186" s="1">
        <v>43283</v>
      </c>
      <c r="B1186" s="1">
        <v>43375</v>
      </c>
      <c r="C1186">
        <v>92</v>
      </c>
      <c r="D1186">
        <v>7</v>
      </c>
      <c r="E1186">
        <v>2018</v>
      </c>
      <c r="F1186">
        <v>0</v>
      </c>
      <c r="G1186">
        <f>WEEKDAY(Table3__5[[#This Row],[D.O.A]])</f>
        <v>2</v>
      </c>
      <c r="H1186">
        <f>ROUNDUP(MONTH(Table3__5[[#This Row],[D.O.A]])/3,0)</f>
        <v>3</v>
      </c>
    </row>
    <row r="1187" spans="1:8" x14ac:dyDescent="0.45">
      <c r="A1187" s="1">
        <v>43283</v>
      </c>
      <c r="B1187" s="1">
        <v>43345</v>
      </c>
      <c r="C1187">
        <v>62</v>
      </c>
      <c r="D1187">
        <v>7</v>
      </c>
      <c r="E1187">
        <v>2018</v>
      </c>
      <c r="F1187">
        <v>0</v>
      </c>
      <c r="G1187">
        <f>WEEKDAY(Table3__5[[#This Row],[D.O.A]])</f>
        <v>2</v>
      </c>
      <c r="H1187">
        <f>ROUNDUP(MONTH(Table3__5[[#This Row],[D.O.A]])/3,0)</f>
        <v>3</v>
      </c>
    </row>
    <row r="1188" spans="1:8" x14ac:dyDescent="0.45">
      <c r="A1188" s="1">
        <v>43283</v>
      </c>
      <c r="B1188" s="1">
        <v>43345</v>
      </c>
      <c r="C1188">
        <v>62</v>
      </c>
      <c r="D1188">
        <v>7</v>
      </c>
      <c r="E1188">
        <v>2018</v>
      </c>
      <c r="F1188">
        <v>0</v>
      </c>
      <c r="G1188">
        <f>WEEKDAY(Table3__5[[#This Row],[D.O.A]])</f>
        <v>2</v>
      </c>
      <c r="H1188">
        <f>ROUNDUP(MONTH(Table3__5[[#This Row],[D.O.A]])/3,0)</f>
        <v>3</v>
      </c>
    </row>
    <row r="1189" spans="1:8" x14ac:dyDescent="0.45">
      <c r="A1189" s="1">
        <v>43283</v>
      </c>
      <c r="B1189" s="1">
        <v>43436</v>
      </c>
      <c r="C1189">
        <v>153</v>
      </c>
      <c r="D1189">
        <v>7</v>
      </c>
      <c r="E1189">
        <v>2018</v>
      </c>
      <c r="F1189">
        <v>0</v>
      </c>
      <c r="G1189">
        <f>WEEKDAY(Table3__5[[#This Row],[D.O.A]])</f>
        <v>2</v>
      </c>
      <c r="H1189">
        <f>ROUNDUP(MONTH(Table3__5[[#This Row],[D.O.A]])/3,0)</f>
        <v>3</v>
      </c>
    </row>
    <row r="1190" spans="1:8" x14ac:dyDescent="0.45">
      <c r="A1190" s="1">
        <v>43138</v>
      </c>
      <c r="B1190" s="1">
        <v>43155</v>
      </c>
      <c r="C1190">
        <v>17</v>
      </c>
      <c r="D1190">
        <v>2</v>
      </c>
      <c r="E1190">
        <v>2018</v>
      </c>
      <c r="F1190">
        <v>0</v>
      </c>
      <c r="G1190">
        <f>WEEKDAY(Table3__5[[#This Row],[D.O.A]])</f>
        <v>4</v>
      </c>
      <c r="H1190">
        <f>ROUNDUP(MONTH(Table3__5[[#This Row],[D.O.A]])/3,0)</f>
        <v>1</v>
      </c>
    </row>
    <row r="1191" spans="1:8" x14ac:dyDescent="0.45">
      <c r="A1191" s="1">
        <v>43314</v>
      </c>
      <c r="B1191" s="1">
        <v>43375</v>
      </c>
      <c r="C1191">
        <v>61</v>
      </c>
      <c r="D1191">
        <v>8</v>
      </c>
      <c r="E1191">
        <v>2018</v>
      </c>
      <c r="F1191">
        <v>0</v>
      </c>
      <c r="G1191">
        <f>WEEKDAY(Table3__5[[#This Row],[D.O.A]])</f>
        <v>5</v>
      </c>
      <c r="H1191">
        <f>ROUNDUP(MONTH(Table3__5[[#This Row],[D.O.A]])/3,0)</f>
        <v>3</v>
      </c>
    </row>
    <row r="1192" spans="1:8" x14ac:dyDescent="0.45">
      <c r="A1192" s="1">
        <v>43139</v>
      </c>
      <c r="B1192" s="1">
        <v>43141</v>
      </c>
      <c r="C1192">
        <v>2</v>
      </c>
      <c r="D1192">
        <v>2</v>
      </c>
      <c r="E1192">
        <v>2018</v>
      </c>
      <c r="F1192">
        <v>0</v>
      </c>
      <c r="G1192">
        <f>WEEKDAY(Table3__5[[#This Row],[D.O.A]])</f>
        <v>5</v>
      </c>
      <c r="H1192">
        <f>ROUNDUP(MONTH(Table3__5[[#This Row],[D.O.A]])/3,0)</f>
        <v>1</v>
      </c>
    </row>
    <row r="1193" spans="1:8" x14ac:dyDescent="0.45">
      <c r="A1193" s="1">
        <v>43139</v>
      </c>
      <c r="B1193" s="1">
        <v>43154</v>
      </c>
      <c r="C1193">
        <v>15</v>
      </c>
      <c r="D1193">
        <v>2</v>
      </c>
      <c r="E1193">
        <v>2018</v>
      </c>
      <c r="F1193">
        <v>0</v>
      </c>
      <c r="G1193">
        <f>WEEKDAY(Table3__5[[#This Row],[D.O.A]])</f>
        <v>5</v>
      </c>
      <c r="H1193">
        <f>ROUNDUP(MONTH(Table3__5[[#This Row],[D.O.A]])/3,0)</f>
        <v>1</v>
      </c>
    </row>
    <row r="1194" spans="1:8" x14ac:dyDescent="0.45">
      <c r="A1194" s="1">
        <v>43314</v>
      </c>
      <c r="B1194" s="1">
        <v>43375</v>
      </c>
      <c r="C1194">
        <v>61</v>
      </c>
      <c r="D1194">
        <v>8</v>
      </c>
      <c r="E1194">
        <v>2018</v>
      </c>
      <c r="F1194">
        <v>0</v>
      </c>
      <c r="G1194">
        <f>WEEKDAY(Table3__5[[#This Row],[D.O.A]])</f>
        <v>5</v>
      </c>
      <c r="H1194">
        <f>ROUNDUP(MONTH(Table3__5[[#This Row],[D.O.A]])/3,0)</f>
        <v>3</v>
      </c>
    </row>
    <row r="1195" spans="1:8" x14ac:dyDescent="0.45">
      <c r="A1195" s="1">
        <v>43314</v>
      </c>
      <c r="B1195" s="1">
        <v>43436</v>
      </c>
      <c r="C1195">
        <v>122</v>
      </c>
      <c r="D1195">
        <v>8</v>
      </c>
      <c r="E1195">
        <v>2018</v>
      </c>
      <c r="F1195">
        <v>0</v>
      </c>
      <c r="G1195">
        <f>WEEKDAY(Table3__5[[#This Row],[D.O.A]])</f>
        <v>5</v>
      </c>
      <c r="H1195">
        <f>ROUNDUP(MONTH(Table3__5[[#This Row],[D.O.A]])/3,0)</f>
        <v>3</v>
      </c>
    </row>
    <row r="1196" spans="1:8" x14ac:dyDescent="0.45">
      <c r="A1196" s="1">
        <v>43140</v>
      </c>
      <c r="B1196" s="1">
        <v>43197</v>
      </c>
      <c r="C1196">
        <v>57</v>
      </c>
      <c r="D1196">
        <v>2</v>
      </c>
      <c r="E1196">
        <v>2018</v>
      </c>
      <c r="F1196">
        <v>0</v>
      </c>
      <c r="G1196">
        <f>WEEKDAY(Table3__5[[#This Row],[D.O.A]])</f>
        <v>6</v>
      </c>
      <c r="H1196">
        <f>ROUNDUP(MONTH(Table3__5[[#This Row],[D.O.A]])/3,0)</f>
        <v>1</v>
      </c>
    </row>
    <row r="1197" spans="1:8" x14ac:dyDescent="0.45">
      <c r="A1197" s="1">
        <v>43140</v>
      </c>
      <c r="B1197" s="1">
        <v>43159</v>
      </c>
      <c r="C1197">
        <v>19</v>
      </c>
      <c r="D1197">
        <v>2</v>
      </c>
      <c r="E1197">
        <v>2018</v>
      </c>
      <c r="F1197">
        <v>0</v>
      </c>
      <c r="G1197">
        <f>WEEKDAY(Table3__5[[#This Row],[D.O.A]])</f>
        <v>6</v>
      </c>
      <c r="H1197">
        <f>ROUNDUP(MONTH(Table3__5[[#This Row],[D.O.A]])/3,0)</f>
        <v>1</v>
      </c>
    </row>
    <row r="1198" spans="1:8" x14ac:dyDescent="0.45">
      <c r="A1198" s="1">
        <v>43345</v>
      </c>
      <c r="B1198" s="1">
        <v>43436</v>
      </c>
      <c r="C1198">
        <v>91</v>
      </c>
      <c r="D1198">
        <v>9</v>
      </c>
      <c r="E1198">
        <v>2018</v>
      </c>
      <c r="F1198">
        <v>0</v>
      </c>
      <c r="G1198">
        <f>WEEKDAY(Table3__5[[#This Row],[D.O.A]])</f>
        <v>1</v>
      </c>
      <c r="H1198">
        <f>ROUNDUP(MONTH(Table3__5[[#This Row],[D.O.A]])/3,0)</f>
        <v>3</v>
      </c>
    </row>
    <row r="1199" spans="1:8" x14ac:dyDescent="0.45">
      <c r="A1199" s="1">
        <v>43140</v>
      </c>
      <c r="B1199" s="1">
        <v>43144</v>
      </c>
      <c r="C1199">
        <v>4</v>
      </c>
      <c r="D1199">
        <v>2</v>
      </c>
      <c r="E1199">
        <v>2018</v>
      </c>
      <c r="F1199">
        <v>0</v>
      </c>
      <c r="G1199">
        <f>WEEKDAY(Table3__5[[#This Row],[D.O.A]])</f>
        <v>6</v>
      </c>
      <c r="H1199">
        <f>ROUNDUP(MONTH(Table3__5[[#This Row],[D.O.A]])/3,0)</f>
        <v>1</v>
      </c>
    </row>
    <row r="1200" spans="1:8" x14ac:dyDescent="0.45">
      <c r="A1200" s="1">
        <v>43140</v>
      </c>
      <c r="B1200" s="1">
        <v>43145</v>
      </c>
      <c r="C1200">
        <v>5</v>
      </c>
      <c r="D1200">
        <v>2</v>
      </c>
      <c r="E1200">
        <v>2018</v>
      </c>
      <c r="F1200">
        <v>0</v>
      </c>
      <c r="G1200">
        <f>WEEKDAY(Table3__5[[#This Row],[D.O.A]])</f>
        <v>6</v>
      </c>
      <c r="H1200">
        <f>ROUNDUP(MONTH(Table3__5[[#This Row],[D.O.A]])/3,0)</f>
        <v>1</v>
      </c>
    </row>
    <row r="1201" spans="1:8" x14ac:dyDescent="0.45">
      <c r="A1201" s="1">
        <v>43141</v>
      </c>
      <c r="B1201" s="1">
        <v>43142</v>
      </c>
      <c r="C1201">
        <v>1</v>
      </c>
      <c r="D1201">
        <v>2</v>
      </c>
      <c r="E1201">
        <v>2018</v>
      </c>
      <c r="F1201">
        <v>0</v>
      </c>
      <c r="G1201">
        <f>WEEKDAY(Table3__5[[#This Row],[D.O.A]])</f>
        <v>7</v>
      </c>
      <c r="H1201">
        <f>ROUNDUP(MONTH(Table3__5[[#This Row],[D.O.A]])/3,0)</f>
        <v>1</v>
      </c>
    </row>
    <row r="1202" spans="1:8" x14ac:dyDescent="0.45">
      <c r="A1202" s="1">
        <v>43375</v>
      </c>
      <c r="B1202" s="1">
        <v>43375</v>
      </c>
      <c r="C1202">
        <v>0</v>
      </c>
      <c r="D1202">
        <v>10</v>
      </c>
      <c r="E1202">
        <v>2018</v>
      </c>
      <c r="F1202">
        <v>0</v>
      </c>
      <c r="G1202">
        <f>WEEKDAY(Table3__5[[#This Row],[D.O.A]])</f>
        <v>3</v>
      </c>
      <c r="H1202">
        <f>ROUNDUP(MONTH(Table3__5[[#This Row],[D.O.A]])/3,0)</f>
        <v>4</v>
      </c>
    </row>
    <row r="1203" spans="1:8" x14ac:dyDescent="0.45">
      <c r="A1203" s="1">
        <v>43142</v>
      </c>
      <c r="B1203" s="1">
        <v>43147</v>
      </c>
      <c r="C1203">
        <v>5</v>
      </c>
      <c r="D1203">
        <v>2</v>
      </c>
      <c r="E1203">
        <v>2018</v>
      </c>
      <c r="F1203">
        <v>0</v>
      </c>
      <c r="G1203">
        <f>WEEKDAY(Table3__5[[#This Row],[D.O.A]])</f>
        <v>1</v>
      </c>
      <c r="H1203">
        <f>ROUNDUP(MONTH(Table3__5[[#This Row],[D.O.A]])/3,0)</f>
        <v>1</v>
      </c>
    </row>
    <row r="1204" spans="1:8" x14ac:dyDescent="0.45">
      <c r="A1204" s="1">
        <v>43142</v>
      </c>
      <c r="B1204" s="1">
        <v>43144</v>
      </c>
      <c r="C1204">
        <v>2</v>
      </c>
      <c r="D1204">
        <v>2</v>
      </c>
      <c r="E1204">
        <v>2018</v>
      </c>
      <c r="F1204">
        <v>0</v>
      </c>
      <c r="G1204">
        <f>WEEKDAY(Table3__5[[#This Row],[D.O.A]])</f>
        <v>1</v>
      </c>
      <c r="H1204">
        <f>ROUNDUP(MONTH(Table3__5[[#This Row],[D.O.A]])/3,0)</f>
        <v>1</v>
      </c>
    </row>
    <row r="1205" spans="1:8" x14ac:dyDescent="0.45">
      <c r="A1205" s="1">
        <v>43406</v>
      </c>
      <c r="B1205" s="1">
        <v>43436</v>
      </c>
      <c r="C1205">
        <v>30</v>
      </c>
      <c r="D1205">
        <v>11</v>
      </c>
      <c r="E1205">
        <v>2018</v>
      </c>
      <c r="F1205">
        <v>0</v>
      </c>
      <c r="G1205">
        <f>WEEKDAY(Table3__5[[#This Row],[D.O.A]])</f>
        <v>6</v>
      </c>
      <c r="H1205">
        <f>ROUNDUP(MONTH(Table3__5[[#This Row],[D.O.A]])/3,0)</f>
        <v>4</v>
      </c>
    </row>
    <row r="1206" spans="1:8" x14ac:dyDescent="0.45">
      <c r="A1206" s="1">
        <v>43144</v>
      </c>
      <c r="B1206" s="1">
        <v>43144</v>
      </c>
      <c r="C1206">
        <v>0</v>
      </c>
      <c r="D1206">
        <v>2</v>
      </c>
      <c r="E1206">
        <v>2018</v>
      </c>
      <c r="F1206">
        <v>0</v>
      </c>
      <c r="G1206">
        <f>WEEKDAY(Table3__5[[#This Row],[D.O.A]])</f>
        <v>3</v>
      </c>
      <c r="H1206">
        <f>ROUNDUP(MONTH(Table3__5[[#This Row],[D.O.A]])/3,0)</f>
        <v>1</v>
      </c>
    </row>
    <row r="1207" spans="1:8" x14ac:dyDescent="0.45">
      <c r="A1207" s="1">
        <v>43144</v>
      </c>
      <c r="B1207" s="1">
        <v>43145</v>
      </c>
      <c r="C1207">
        <v>1</v>
      </c>
      <c r="D1207">
        <v>2</v>
      </c>
      <c r="E1207">
        <v>2018</v>
      </c>
      <c r="F1207">
        <v>0</v>
      </c>
      <c r="G1207">
        <f>WEEKDAY(Table3__5[[#This Row],[D.O.A]])</f>
        <v>3</v>
      </c>
      <c r="H1207">
        <f>ROUNDUP(MONTH(Table3__5[[#This Row],[D.O.A]])/3,0)</f>
        <v>1</v>
      </c>
    </row>
    <row r="1208" spans="1:8" x14ac:dyDescent="0.45">
      <c r="A1208" s="1">
        <v>43144</v>
      </c>
      <c r="B1208" s="1">
        <v>43158</v>
      </c>
      <c r="C1208">
        <v>14</v>
      </c>
      <c r="D1208">
        <v>2</v>
      </c>
      <c r="E1208">
        <v>2018</v>
      </c>
      <c r="F1208">
        <v>0</v>
      </c>
      <c r="G1208">
        <f>WEEKDAY(Table3__5[[#This Row],[D.O.A]])</f>
        <v>3</v>
      </c>
      <c r="H1208">
        <f>ROUNDUP(MONTH(Table3__5[[#This Row],[D.O.A]])/3,0)</f>
        <v>1</v>
      </c>
    </row>
    <row r="1209" spans="1:8" x14ac:dyDescent="0.45">
      <c r="A1209" s="1">
        <v>43145</v>
      </c>
      <c r="B1209" s="1">
        <v>43145</v>
      </c>
      <c r="C1209">
        <v>0</v>
      </c>
      <c r="D1209">
        <v>2</v>
      </c>
      <c r="E1209">
        <v>2018</v>
      </c>
      <c r="F1209">
        <v>0</v>
      </c>
      <c r="G1209">
        <f>WEEKDAY(Table3__5[[#This Row],[D.O.A]])</f>
        <v>4</v>
      </c>
      <c r="H1209">
        <f>ROUNDUP(MONTH(Table3__5[[#This Row],[D.O.A]])/3,0)</f>
        <v>1</v>
      </c>
    </row>
    <row r="1210" spans="1:8" x14ac:dyDescent="0.45">
      <c r="A1210" s="1">
        <v>43145</v>
      </c>
      <c r="B1210" s="1">
        <v>43146</v>
      </c>
      <c r="C1210">
        <v>1</v>
      </c>
      <c r="D1210">
        <v>2</v>
      </c>
      <c r="E1210">
        <v>2018</v>
      </c>
      <c r="F1210">
        <v>0</v>
      </c>
      <c r="G1210">
        <f>WEEKDAY(Table3__5[[#This Row],[D.O.A]])</f>
        <v>4</v>
      </c>
      <c r="H1210">
        <f>ROUNDUP(MONTH(Table3__5[[#This Row],[D.O.A]])/3,0)</f>
        <v>1</v>
      </c>
    </row>
    <row r="1211" spans="1:8" x14ac:dyDescent="0.45">
      <c r="A1211" s="1">
        <v>43145</v>
      </c>
      <c r="B1211" s="1">
        <v>43160</v>
      </c>
      <c r="C1211">
        <v>15</v>
      </c>
      <c r="D1211">
        <v>2</v>
      </c>
      <c r="E1211">
        <v>2018</v>
      </c>
      <c r="F1211">
        <v>0</v>
      </c>
      <c r="G1211">
        <f>WEEKDAY(Table3__5[[#This Row],[D.O.A]])</f>
        <v>4</v>
      </c>
      <c r="H1211">
        <f>ROUNDUP(MONTH(Table3__5[[#This Row],[D.O.A]])/3,0)</f>
        <v>1</v>
      </c>
    </row>
    <row r="1212" spans="1:8" x14ac:dyDescent="0.45">
      <c r="A1212" s="1">
        <v>43145</v>
      </c>
      <c r="B1212" s="1">
        <v>43145</v>
      </c>
      <c r="C1212">
        <v>0</v>
      </c>
      <c r="D1212">
        <v>2</v>
      </c>
      <c r="E1212">
        <v>2018</v>
      </c>
      <c r="F1212">
        <v>0</v>
      </c>
      <c r="G1212">
        <f>WEEKDAY(Table3__5[[#This Row],[D.O.A]])</f>
        <v>4</v>
      </c>
      <c r="H1212">
        <f>ROUNDUP(MONTH(Table3__5[[#This Row],[D.O.A]])/3,0)</f>
        <v>1</v>
      </c>
    </row>
    <row r="1213" spans="1:8" x14ac:dyDescent="0.45">
      <c r="A1213" s="1">
        <v>43145</v>
      </c>
      <c r="B1213" s="1">
        <v>43150</v>
      </c>
      <c r="C1213">
        <v>5</v>
      </c>
      <c r="D1213">
        <v>2</v>
      </c>
      <c r="E1213">
        <v>2018</v>
      </c>
      <c r="F1213">
        <v>0</v>
      </c>
      <c r="G1213">
        <f>WEEKDAY(Table3__5[[#This Row],[D.O.A]])</f>
        <v>4</v>
      </c>
      <c r="H1213">
        <f>ROUNDUP(MONTH(Table3__5[[#This Row],[D.O.A]])/3,0)</f>
        <v>1</v>
      </c>
    </row>
    <row r="1214" spans="1:8" x14ac:dyDescent="0.45">
      <c r="A1214" s="1">
        <v>43148</v>
      </c>
      <c r="B1214" s="1">
        <v>43149</v>
      </c>
      <c r="C1214">
        <v>1</v>
      </c>
      <c r="D1214">
        <v>2</v>
      </c>
      <c r="E1214">
        <v>2018</v>
      </c>
      <c r="F1214">
        <v>0</v>
      </c>
      <c r="G1214">
        <f>WEEKDAY(Table3__5[[#This Row],[D.O.A]])</f>
        <v>7</v>
      </c>
      <c r="H1214">
        <f>ROUNDUP(MONTH(Table3__5[[#This Row],[D.O.A]])/3,0)</f>
        <v>1</v>
      </c>
    </row>
    <row r="1215" spans="1:8" x14ac:dyDescent="0.45">
      <c r="A1215" s="1">
        <v>43149</v>
      </c>
      <c r="B1215" s="1">
        <v>43151</v>
      </c>
      <c r="C1215">
        <v>2</v>
      </c>
      <c r="D1215">
        <v>2</v>
      </c>
      <c r="E1215">
        <v>2018</v>
      </c>
      <c r="F1215">
        <v>0</v>
      </c>
      <c r="G1215">
        <f>WEEKDAY(Table3__5[[#This Row],[D.O.A]])</f>
        <v>1</v>
      </c>
      <c r="H1215">
        <f>ROUNDUP(MONTH(Table3__5[[#This Row],[D.O.A]])/3,0)</f>
        <v>1</v>
      </c>
    </row>
    <row r="1216" spans="1:8" x14ac:dyDescent="0.45">
      <c r="A1216" s="1">
        <v>43149</v>
      </c>
      <c r="B1216" s="1">
        <v>43151</v>
      </c>
      <c r="C1216">
        <v>2</v>
      </c>
      <c r="D1216">
        <v>2</v>
      </c>
      <c r="E1216">
        <v>2018</v>
      </c>
      <c r="F1216">
        <v>0</v>
      </c>
      <c r="G1216">
        <f>WEEKDAY(Table3__5[[#This Row],[D.O.A]])</f>
        <v>1</v>
      </c>
      <c r="H1216">
        <f>ROUNDUP(MONTH(Table3__5[[#This Row],[D.O.A]])/3,0)</f>
        <v>1</v>
      </c>
    </row>
    <row r="1217" spans="1:8" x14ac:dyDescent="0.45">
      <c r="A1217" s="1">
        <v>43149</v>
      </c>
      <c r="B1217" s="1">
        <v>43152</v>
      </c>
      <c r="C1217">
        <v>3</v>
      </c>
      <c r="D1217">
        <v>2</v>
      </c>
      <c r="E1217">
        <v>2018</v>
      </c>
      <c r="F1217">
        <v>0</v>
      </c>
      <c r="G1217">
        <f>WEEKDAY(Table3__5[[#This Row],[D.O.A]])</f>
        <v>1</v>
      </c>
      <c r="H1217">
        <f>ROUNDUP(MONTH(Table3__5[[#This Row],[D.O.A]])/3,0)</f>
        <v>1</v>
      </c>
    </row>
    <row r="1218" spans="1:8" x14ac:dyDescent="0.45">
      <c r="A1218" s="1">
        <v>43149</v>
      </c>
      <c r="B1218" s="1">
        <v>43170</v>
      </c>
      <c r="C1218">
        <v>21</v>
      </c>
      <c r="D1218">
        <v>2</v>
      </c>
      <c r="E1218">
        <v>2018</v>
      </c>
      <c r="F1218">
        <v>0</v>
      </c>
      <c r="G1218">
        <f>WEEKDAY(Table3__5[[#This Row],[D.O.A]])</f>
        <v>1</v>
      </c>
      <c r="H1218">
        <f>ROUNDUP(MONTH(Table3__5[[#This Row],[D.O.A]])/3,0)</f>
        <v>1</v>
      </c>
    </row>
    <row r="1219" spans="1:8" x14ac:dyDescent="0.45">
      <c r="A1219" s="1">
        <v>43151</v>
      </c>
      <c r="B1219" s="1">
        <v>43168</v>
      </c>
      <c r="C1219">
        <v>17</v>
      </c>
      <c r="D1219">
        <v>2</v>
      </c>
      <c r="E1219">
        <v>2018</v>
      </c>
      <c r="F1219">
        <v>0</v>
      </c>
      <c r="G1219">
        <f>WEEKDAY(Table3__5[[#This Row],[D.O.A]])</f>
        <v>3</v>
      </c>
      <c r="H1219">
        <f>ROUNDUP(MONTH(Table3__5[[#This Row],[D.O.A]])/3,0)</f>
        <v>1</v>
      </c>
    </row>
    <row r="1220" spans="1:8" x14ac:dyDescent="0.45">
      <c r="A1220" s="1">
        <v>43152</v>
      </c>
      <c r="B1220" s="1">
        <v>43165</v>
      </c>
      <c r="C1220">
        <v>13</v>
      </c>
      <c r="D1220">
        <v>2</v>
      </c>
      <c r="E1220">
        <v>2018</v>
      </c>
      <c r="F1220">
        <v>0</v>
      </c>
      <c r="G1220">
        <f>WEEKDAY(Table3__5[[#This Row],[D.O.A]])</f>
        <v>4</v>
      </c>
      <c r="H1220">
        <f>ROUNDUP(MONTH(Table3__5[[#This Row],[D.O.A]])/3,0)</f>
        <v>1</v>
      </c>
    </row>
    <row r="1221" spans="1:8" x14ac:dyDescent="0.45">
      <c r="A1221" s="1">
        <v>43153</v>
      </c>
      <c r="B1221" s="1">
        <v>43161</v>
      </c>
      <c r="C1221">
        <v>8</v>
      </c>
      <c r="D1221">
        <v>2</v>
      </c>
      <c r="E1221">
        <v>2018</v>
      </c>
      <c r="F1221">
        <v>0</v>
      </c>
      <c r="G1221">
        <f>WEEKDAY(Table3__5[[#This Row],[D.O.A]])</f>
        <v>5</v>
      </c>
      <c r="H1221">
        <f>ROUNDUP(MONTH(Table3__5[[#This Row],[D.O.A]])/3,0)</f>
        <v>1</v>
      </c>
    </row>
    <row r="1222" spans="1:8" x14ac:dyDescent="0.45">
      <c r="A1222" s="1">
        <v>43153</v>
      </c>
      <c r="B1222" s="1">
        <v>43154</v>
      </c>
      <c r="C1222">
        <v>1</v>
      </c>
      <c r="D1222">
        <v>2</v>
      </c>
      <c r="E1222">
        <v>2018</v>
      </c>
      <c r="F1222">
        <v>0</v>
      </c>
      <c r="G1222">
        <f>WEEKDAY(Table3__5[[#This Row],[D.O.A]])</f>
        <v>5</v>
      </c>
      <c r="H1222">
        <f>ROUNDUP(MONTH(Table3__5[[#This Row],[D.O.A]])/3,0)</f>
        <v>1</v>
      </c>
    </row>
    <row r="1223" spans="1:8" x14ac:dyDescent="0.45">
      <c r="A1223" s="1">
        <v>43153</v>
      </c>
      <c r="B1223" s="1">
        <v>43157</v>
      </c>
      <c r="C1223">
        <v>4</v>
      </c>
      <c r="D1223">
        <v>2</v>
      </c>
      <c r="E1223">
        <v>2018</v>
      </c>
      <c r="F1223">
        <v>0</v>
      </c>
      <c r="G1223">
        <f>WEEKDAY(Table3__5[[#This Row],[D.O.A]])</f>
        <v>5</v>
      </c>
      <c r="H1223">
        <f>ROUNDUP(MONTH(Table3__5[[#This Row],[D.O.A]])/3,0)</f>
        <v>1</v>
      </c>
    </row>
    <row r="1224" spans="1:8" x14ac:dyDescent="0.45">
      <c r="A1224" s="1">
        <v>43154</v>
      </c>
      <c r="B1224" s="1">
        <v>43167</v>
      </c>
      <c r="C1224">
        <v>13</v>
      </c>
      <c r="D1224">
        <v>2</v>
      </c>
      <c r="E1224">
        <v>2018</v>
      </c>
      <c r="F1224">
        <v>0</v>
      </c>
      <c r="G1224">
        <f>WEEKDAY(Table3__5[[#This Row],[D.O.A]])</f>
        <v>6</v>
      </c>
      <c r="H1224">
        <f>ROUNDUP(MONTH(Table3__5[[#This Row],[D.O.A]])/3,0)</f>
        <v>1</v>
      </c>
    </row>
    <row r="1225" spans="1:8" x14ac:dyDescent="0.45">
      <c r="A1225" s="1">
        <v>43154</v>
      </c>
      <c r="B1225" s="1">
        <v>43161</v>
      </c>
      <c r="C1225">
        <v>7</v>
      </c>
      <c r="D1225">
        <v>2</v>
      </c>
      <c r="E1225">
        <v>2018</v>
      </c>
      <c r="F1225">
        <v>0</v>
      </c>
      <c r="G1225">
        <f>WEEKDAY(Table3__5[[#This Row],[D.O.A]])</f>
        <v>6</v>
      </c>
      <c r="H1225">
        <f>ROUNDUP(MONTH(Table3__5[[#This Row],[D.O.A]])/3,0)</f>
        <v>1</v>
      </c>
    </row>
    <row r="1226" spans="1:8" x14ac:dyDescent="0.45">
      <c r="A1226" s="1">
        <v>43154</v>
      </c>
      <c r="B1226" s="1">
        <v>43155</v>
      </c>
      <c r="C1226">
        <v>1</v>
      </c>
      <c r="D1226">
        <v>2</v>
      </c>
      <c r="E1226">
        <v>2018</v>
      </c>
      <c r="F1226">
        <v>0</v>
      </c>
      <c r="G1226">
        <f>WEEKDAY(Table3__5[[#This Row],[D.O.A]])</f>
        <v>6</v>
      </c>
      <c r="H1226">
        <f>ROUNDUP(MONTH(Table3__5[[#This Row],[D.O.A]])/3,0)</f>
        <v>1</v>
      </c>
    </row>
    <row r="1227" spans="1:8" x14ac:dyDescent="0.45">
      <c r="A1227" s="1">
        <v>43156</v>
      </c>
      <c r="B1227" s="1">
        <v>43161</v>
      </c>
      <c r="C1227">
        <v>5</v>
      </c>
      <c r="D1227">
        <v>2</v>
      </c>
      <c r="E1227">
        <v>2018</v>
      </c>
      <c r="F1227">
        <v>0</v>
      </c>
      <c r="G1227">
        <f>WEEKDAY(Table3__5[[#This Row],[D.O.A]])</f>
        <v>1</v>
      </c>
      <c r="H1227">
        <f>ROUNDUP(MONTH(Table3__5[[#This Row],[D.O.A]])/3,0)</f>
        <v>1</v>
      </c>
    </row>
    <row r="1228" spans="1:8" x14ac:dyDescent="0.45">
      <c r="A1228" s="1">
        <v>43156</v>
      </c>
      <c r="B1228" s="1">
        <v>43162</v>
      </c>
      <c r="C1228">
        <v>6</v>
      </c>
      <c r="D1228">
        <v>2</v>
      </c>
      <c r="E1228">
        <v>2018</v>
      </c>
      <c r="F1228">
        <v>0</v>
      </c>
      <c r="G1228">
        <f>WEEKDAY(Table3__5[[#This Row],[D.O.A]])</f>
        <v>1</v>
      </c>
      <c r="H1228">
        <f>ROUNDUP(MONTH(Table3__5[[#This Row],[D.O.A]])/3,0)</f>
        <v>1</v>
      </c>
    </row>
    <row r="1229" spans="1:8" x14ac:dyDescent="0.45">
      <c r="A1229" s="1">
        <v>43157</v>
      </c>
      <c r="B1229" s="1">
        <v>43162</v>
      </c>
      <c r="C1229">
        <v>5</v>
      </c>
      <c r="D1229">
        <v>2</v>
      </c>
      <c r="E1229">
        <v>2018</v>
      </c>
      <c r="F1229">
        <v>0</v>
      </c>
      <c r="G1229">
        <f>WEEKDAY(Table3__5[[#This Row],[D.O.A]])</f>
        <v>2</v>
      </c>
      <c r="H1229">
        <f>ROUNDUP(MONTH(Table3__5[[#This Row],[D.O.A]])/3,0)</f>
        <v>1</v>
      </c>
    </row>
    <row r="1230" spans="1:8" x14ac:dyDescent="0.45">
      <c r="A1230" s="1">
        <v>43157</v>
      </c>
      <c r="B1230" s="1">
        <v>43158</v>
      </c>
      <c r="C1230">
        <v>1</v>
      </c>
      <c r="D1230">
        <v>2</v>
      </c>
      <c r="E1230">
        <v>2018</v>
      </c>
      <c r="F1230">
        <v>0</v>
      </c>
      <c r="G1230">
        <f>WEEKDAY(Table3__5[[#This Row],[D.O.A]])</f>
        <v>2</v>
      </c>
      <c r="H1230">
        <f>ROUNDUP(MONTH(Table3__5[[#This Row],[D.O.A]])/3,0)</f>
        <v>1</v>
      </c>
    </row>
    <row r="1231" spans="1:8" x14ac:dyDescent="0.45">
      <c r="A1231" s="1">
        <v>43158</v>
      </c>
      <c r="B1231" s="1">
        <v>43170</v>
      </c>
      <c r="C1231">
        <v>12</v>
      </c>
      <c r="D1231">
        <v>2</v>
      </c>
      <c r="E1231">
        <v>2018</v>
      </c>
      <c r="F1231">
        <v>0</v>
      </c>
      <c r="G1231">
        <f>WEEKDAY(Table3__5[[#This Row],[D.O.A]])</f>
        <v>3</v>
      </c>
      <c r="H1231">
        <f>ROUNDUP(MONTH(Table3__5[[#This Row],[D.O.A]])/3,0)</f>
        <v>1</v>
      </c>
    </row>
    <row r="1232" spans="1:8" x14ac:dyDescent="0.45">
      <c r="A1232" s="1">
        <v>43158</v>
      </c>
      <c r="B1232" s="1">
        <v>43159</v>
      </c>
      <c r="C1232">
        <v>1</v>
      </c>
      <c r="D1232">
        <v>2</v>
      </c>
      <c r="E1232">
        <v>2018</v>
      </c>
      <c r="F1232">
        <v>0</v>
      </c>
      <c r="G1232">
        <f>WEEKDAY(Table3__5[[#This Row],[D.O.A]])</f>
        <v>3</v>
      </c>
      <c r="H1232">
        <f>ROUNDUP(MONTH(Table3__5[[#This Row],[D.O.A]])/3,0)</f>
        <v>1</v>
      </c>
    </row>
    <row r="1233" spans="1:8" x14ac:dyDescent="0.45">
      <c r="A1233" s="1">
        <v>43158</v>
      </c>
      <c r="B1233" s="1">
        <v>43162</v>
      </c>
      <c r="C1233">
        <v>4</v>
      </c>
      <c r="D1233">
        <v>2</v>
      </c>
      <c r="E1233">
        <v>2018</v>
      </c>
      <c r="F1233">
        <v>0</v>
      </c>
      <c r="G1233">
        <f>WEEKDAY(Table3__5[[#This Row],[D.O.A]])</f>
        <v>3</v>
      </c>
      <c r="H1233">
        <f>ROUNDUP(MONTH(Table3__5[[#This Row],[D.O.A]])/3,0)</f>
        <v>1</v>
      </c>
    </row>
    <row r="1234" spans="1:8" x14ac:dyDescent="0.45">
      <c r="A1234" s="1">
        <v>43159</v>
      </c>
      <c r="B1234" s="1">
        <v>43167</v>
      </c>
      <c r="C1234">
        <v>8</v>
      </c>
      <c r="D1234">
        <v>2</v>
      </c>
      <c r="E1234">
        <v>2018</v>
      </c>
      <c r="F1234">
        <v>0</v>
      </c>
      <c r="G1234">
        <f>WEEKDAY(Table3__5[[#This Row],[D.O.A]])</f>
        <v>4</v>
      </c>
      <c r="H1234">
        <f>ROUNDUP(MONTH(Table3__5[[#This Row],[D.O.A]])/3,0)</f>
        <v>1</v>
      </c>
    </row>
    <row r="1235" spans="1:8" x14ac:dyDescent="0.45">
      <c r="A1235" s="1">
        <v>43159</v>
      </c>
      <c r="B1235" s="1">
        <v>43167</v>
      </c>
      <c r="C1235">
        <v>8</v>
      </c>
      <c r="D1235">
        <v>2</v>
      </c>
      <c r="E1235">
        <v>2018</v>
      </c>
      <c r="F1235">
        <v>0</v>
      </c>
      <c r="G1235">
        <f>WEEKDAY(Table3__5[[#This Row],[D.O.A]])</f>
        <v>4</v>
      </c>
      <c r="H1235">
        <f>ROUNDUP(MONTH(Table3__5[[#This Row],[D.O.A]])/3,0)</f>
        <v>1</v>
      </c>
    </row>
    <row r="1236" spans="1:8" x14ac:dyDescent="0.45">
      <c r="A1236" s="1">
        <v>43160</v>
      </c>
      <c r="B1236" s="1">
        <v>43169</v>
      </c>
      <c r="C1236">
        <v>9</v>
      </c>
      <c r="D1236">
        <v>3</v>
      </c>
      <c r="E1236">
        <v>2018</v>
      </c>
      <c r="F1236">
        <v>0</v>
      </c>
      <c r="G1236">
        <f>WEEKDAY(Table3__5[[#This Row],[D.O.A]])</f>
        <v>5</v>
      </c>
      <c r="H1236">
        <f>ROUNDUP(MONTH(Table3__5[[#This Row],[D.O.A]])/3,0)</f>
        <v>1</v>
      </c>
    </row>
    <row r="1237" spans="1:8" x14ac:dyDescent="0.45">
      <c r="A1237" s="1">
        <v>43103</v>
      </c>
      <c r="B1237" s="1">
        <v>43193</v>
      </c>
      <c r="C1237">
        <v>90</v>
      </c>
      <c r="D1237">
        <v>1</v>
      </c>
      <c r="E1237">
        <v>2018</v>
      </c>
      <c r="F1237">
        <v>0</v>
      </c>
      <c r="G1237">
        <f>WEEKDAY(Table3__5[[#This Row],[D.O.A]])</f>
        <v>4</v>
      </c>
      <c r="H1237">
        <f>ROUNDUP(MONTH(Table3__5[[#This Row],[D.O.A]])/3,0)</f>
        <v>1</v>
      </c>
    </row>
    <row r="1238" spans="1:8" x14ac:dyDescent="0.45">
      <c r="A1238" s="1">
        <v>43160</v>
      </c>
      <c r="B1238" s="1">
        <v>43161</v>
      </c>
      <c r="C1238">
        <v>1</v>
      </c>
      <c r="D1238">
        <v>3</v>
      </c>
      <c r="E1238">
        <v>2018</v>
      </c>
      <c r="F1238">
        <v>0</v>
      </c>
      <c r="G1238">
        <f>WEEKDAY(Table3__5[[#This Row],[D.O.A]])</f>
        <v>5</v>
      </c>
      <c r="H1238">
        <f>ROUNDUP(MONTH(Table3__5[[#This Row],[D.O.A]])/3,0)</f>
        <v>1</v>
      </c>
    </row>
    <row r="1239" spans="1:8" x14ac:dyDescent="0.45">
      <c r="A1239" s="1">
        <v>43103</v>
      </c>
      <c r="B1239" s="1">
        <v>43162</v>
      </c>
      <c r="C1239">
        <v>59</v>
      </c>
      <c r="D1239">
        <v>1</v>
      </c>
      <c r="E1239">
        <v>2018</v>
      </c>
      <c r="F1239">
        <v>0</v>
      </c>
      <c r="G1239">
        <f>WEEKDAY(Table3__5[[#This Row],[D.O.A]])</f>
        <v>4</v>
      </c>
      <c r="H1239">
        <f>ROUNDUP(MONTH(Table3__5[[#This Row],[D.O.A]])/3,0)</f>
        <v>1</v>
      </c>
    </row>
    <row r="1240" spans="1:8" x14ac:dyDescent="0.45">
      <c r="A1240" s="1">
        <v>43103</v>
      </c>
      <c r="B1240" s="1">
        <v>43193</v>
      </c>
      <c r="C1240">
        <v>90</v>
      </c>
      <c r="D1240">
        <v>1</v>
      </c>
      <c r="E1240">
        <v>2018</v>
      </c>
      <c r="F1240">
        <v>0</v>
      </c>
      <c r="G1240">
        <f>WEEKDAY(Table3__5[[#This Row],[D.O.A]])</f>
        <v>4</v>
      </c>
      <c r="H1240">
        <f>ROUNDUP(MONTH(Table3__5[[#This Row],[D.O.A]])/3,0)</f>
        <v>1</v>
      </c>
    </row>
    <row r="1241" spans="1:8" x14ac:dyDescent="0.45">
      <c r="A1241" s="1">
        <v>43134</v>
      </c>
      <c r="B1241" s="1">
        <v>43346</v>
      </c>
      <c r="C1241">
        <v>212</v>
      </c>
      <c r="D1241">
        <v>2</v>
      </c>
      <c r="E1241">
        <v>2018</v>
      </c>
      <c r="F1241">
        <v>0</v>
      </c>
      <c r="G1241">
        <f>WEEKDAY(Table3__5[[#This Row],[D.O.A]])</f>
        <v>7</v>
      </c>
      <c r="H1241">
        <f>ROUNDUP(MONTH(Table3__5[[#This Row],[D.O.A]])/3,0)</f>
        <v>1</v>
      </c>
    </row>
    <row r="1242" spans="1:8" x14ac:dyDescent="0.45">
      <c r="A1242" s="1">
        <v>43161</v>
      </c>
      <c r="B1242" s="1">
        <v>43163</v>
      </c>
      <c r="C1242">
        <v>2</v>
      </c>
      <c r="D1242">
        <v>3</v>
      </c>
      <c r="E1242">
        <v>2018</v>
      </c>
      <c r="F1242">
        <v>0</v>
      </c>
      <c r="G1242">
        <f>WEEKDAY(Table3__5[[#This Row],[D.O.A]])</f>
        <v>6</v>
      </c>
      <c r="H1242">
        <f>ROUNDUP(MONTH(Table3__5[[#This Row],[D.O.A]])/3,0)</f>
        <v>1</v>
      </c>
    </row>
    <row r="1243" spans="1:8" x14ac:dyDescent="0.45">
      <c r="A1243" s="1">
        <v>43161</v>
      </c>
      <c r="B1243" s="1">
        <v>43162</v>
      </c>
      <c r="C1243">
        <v>1</v>
      </c>
      <c r="D1243">
        <v>3</v>
      </c>
      <c r="E1243">
        <v>2018</v>
      </c>
      <c r="F1243">
        <v>0</v>
      </c>
      <c r="G1243">
        <f>WEEKDAY(Table3__5[[#This Row],[D.O.A]])</f>
        <v>6</v>
      </c>
      <c r="H1243">
        <f>ROUNDUP(MONTH(Table3__5[[#This Row],[D.O.A]])/3,0)</f>
        <v>1</v>
      </c>
    </row>
    <row r="1244" spans="1:8" x14ac:dyDescent="0.45">
      <c r="A1244" s="1">
        <v>43161</v>
      </c>
      <c r="B1244" s="1">
        <v>43161</v>
      </c>
      <c r="C1244">
        <v>0</v>
      </c>
      <c r="D1244">
        <v>3</v>
      </c>
      <c r="E1244">
        <v>2018</v>
      </c>
      <c r="F1244">
        <v>0</v>
      </c>
      <c r="G1244">
        <f>WEEKDAY(Table3__5[[#This Row],[D.O.A]])</f>
        <v>6</v>
      </c>
      <c r="H1244">
        <f>ROUNDUP(MONTH(Table3__5[[#This Row],[D.O.A]])/3,0)</f>
        <v>1</v>
      </c>
    </row>
    <row r="1245" spans="1:8" x14ac:dyDescent="0.45">
      <c r="A1245" s="1">
        <v>43134</v>
      </c>
      <c r="B1245" s="1">
        <v>43254</v>
      </c>
      <c r="C1245">
        <v>120</v>
      </c>
      <c r="D1245">
        <v>2</v>
      </c>
      <c r="E1245">
        <v>2018</v>
      </c>
      <c r="F1245">
        <v>0</v>
      </c>
      <c r="G1245">
        <f>WEEKDAY(Table3__5[[#This Row],[D.O.A]])</f>
        <v>7</v>
      </c>
      <c r="H1245">
        <f>ROUNDUP(MONTH(Table3__5[[#This Row],[D.O.A]])/3,0)</f>
        <v>1</v>
      </c>
    </row>
    <row r="1246" spans="1:8" x14ac:dyDescent="0.45">
      <c r="A1246" s="1">
        <v>43134</v>
      </c>
      <c r="B1246" s="1">
        <v>43223</v>
      </c>
      <c r="C1246">
        <v>89</v>
      </c>
      <c r="D1246">
        <v>2</v>
      </c>
      <c r="E1246">
        <v>2018</v>
      </c>
      <c r="F1246">
        <v>0</v>
      </c>
      <c r="G1246">
        <f>WEEKDAY(Table3__5[[#This Row],[D.O.A]])</f>
        <v>7</v>
      </c>
      <c r="H1246">
        <f>ROUNDUP(MONTH(Table3__5[[#This Row],[D.O.A]])/3,0)</f>
        <v>1</v>
      </c>
    </row>
    <row r="1247" spans="1:8" x14ac:dyDescent="0.45">
      <c r="A1247" s="1">
        <v>43134</v>
      </c>
      <c r="B1247" s="1">
        <v>43223</v>
      </c>
      <c r="C1247">
        <v>89</v>
      </c>
      <c r="D1247">
        <v>2</v>
      </c>
      <c r="E1247">
        <v>2018</v>
      </c>
      <c r="F1247">
        <v>0</v>
      </c>
      <c r="G1247">
        <f>WEEKDAY(Table3__5[[#This Row],[D.O.A]])</f>
        <v>7</v>
      </c>
      <c r="H1247">
        <f>ROUNDUP(MONTH(Table3__5[[#This Row],[D.O.A]])/3,0)</f>
        <v>1</v>
      </c>
    </row>
    <row r="1248" spans="1:8" x14ac:dyDescent="0.45">
      <c r="A1248" s="1">
        <v>43161</v>
      </c>
      <c r="B1248" s="1">
        <v>43171</v>
      </c>
      <c r="C1248">
        <v>10</v>
      </c>
      <c r="D1248">
        <v>3</v>
      </c>
      <c r="E1248">
        <v>2018</v>
      </c>
      <c r="F1248">
        <v>0</v>
      </c>
      <c r="G1248">
        <f>WEEKDAY(Table3__5[[#This Row],[D.O.A]])</f>
        <v>6</v>
      </c>
      <c r="H1248">
        <f>ROUNDUP(MONTH(Table3__5[[#This Row],[D.O.A]])/3,0)</f>
        <v>1</v>
      </c>
    </row>
    <row r="1249" spans="1:8" x14ac:dyDescent="0.45">
      <c r="A1249" s="1">
        <v>43161</v>
      </c>
      <c r="B1249" s="1">
        <v>43171</v>
      </c>
      <c r="C1249">
        <v>10</v>
      </c>
      <c r="D1249">
        <v>3</v>
      </c>
      <c r="E1249">
        <v>2018</v>
      </c>
      <c r="F1249">
        <v>0</v>
      </c>
      <c r="G1249">
        <f>WEEKDAY(Table3__5[[#This Row],[D.O.A]])</f>
        <v>6</v>
      </c>
      <c r="H1249">
        <f>ROUNDUP(MONTH(Table3__5[[#This Row],[D.O.A]])/3,0)</f>
        <v>1</v>
      </c>
    </row>
    <row r="1250" spans="1:8" x14ac:dyDescent="0.45">
      <c r="A1250" s="1">
        <v>43134</v>
      </c>
      <c r="B1250" s="1">
        <v>43254</v>
      </c>
      <c r="C1250">
        <v>120</v>
      </c>
      <c r="D1250">
        <v>2</v>
      </c>
      <c r="E1250">
        <v>2018</v>
      </c>
      <c r="F1250">
        <v>0</v>
      </c>
      <c r="G1250">
        <f>WEEKDAY(Table3__5[[#This Row],[D.O.A]])</f>
        <v>7</v>
      </c>
      <c r="H1250">
        <f>ROUNDUP(MONTH(Table3__5[[#This Row],[D.O.A]])/3,0)</f>
        <v>1</v>
      </c>
    </row>
    <row r="1251" spans="1:8" x14ac:dyDescent="0.45">
      <c r="A1251" s="1">
        <v>43161</v>
      </c>
      <c r="B1251" s="1">
        <v>43168</v>
      </c>
      <c r="C1251">
        <v>7</v>
      </c>
      <c r="D1251">
        <v>3</v>
      </c>
      <c r="E1251">
        <v>2018</v>
      </c>
      <c r="F1251">
        <v>0</v>
      </c>
      <c r="G1251">
        <f>WEEKDAY(Table3__5[[#This Row],[D.O.A]])</f>
        <v>6</v>
      </c>
      <c r="H1251">
        <f>ROUNDUP(MONTH(Table3__5[[#This Row],[D.O.A]])/3,0)</f>
        <v>1</v>
      </c>
    </row>
    <row r="1252" spans="1:8" x14ac:dyDescent="0.45">
      <c r="A1252" s="1">
        <v>43161</v>
      </c>
      <c r="B1252" s="1">
        <v>43165</v>
      </c>
      <c r="C1252">
        <v>4</v>
      </c>
      <c r="D1252">
        <v>3</v>
      </c>
      <c r="E1252">
        <v>2018</v>
      </c>
      <c r="F1252">
        <v>0</v>
      </c>
      <c r="G1252">
        <f>WEEKDAY(Table3__5[[#This Row],[D.O.A]])</f>
        <v>6</v>
      </c>
      <c r="H1252">
        <f>ROUNDUP(MONTH(Table3__5[[#This Row],[D.O.A]])/3,0)</f>
        <v>1</v>
      </c>
    </row>
    <row r="1253" spans="1:8" x14ac:dyDescent="0.45">
      <c r="A1253" s="1">
        <v>43134</v>
      </c>
      <c r="B1253" s="1">
        <v>43407</v>
      </c>
      <c r="C1253">
        <v>273</v>
      </c>
      <c r="D1253">
        <v>2</v>
      </c>
      <c r="E1253">
        <v>2018</v>
      </c>
      <c r="F1253">
        <v>0</v>
      </c>
      <c r="G1253">
        <f>WEEKDAY(Table3__5[[#This Row],[D.O.A]])</f>
        <v>7</v>
      </c>
      <c r="H1253">
        <f>ROUNDUP(MONTH(Table3__5[[#This Row],[D.O.A]])/3,0)</f>
        <v>1</v>
      </c>
    </row>
    <row r="1254" spans="1:8" x14ac:dyDescent="0.45">
      <c r="A1254" s="1">
        <v>43162</v>
      </c>
      <c r="B1254" s="1">
        <v>43254</v>
      </c>
      <c r="C1254">
        <v>92</v>
      </c>
      <c r="D1254">
        <v>3</v>
      </c>
      <c r="E1254">
        <v>2018</v>
      </c>
      <c r="F1254">
        <v>0</v>
      </c>
      <c r="G1254">
        <f>WEEKDAY(Table3__5[[#This Row],[D.O.A]])</f>
        <v>7</v>
      </c>
      <c r="H1254">
        <f>ROUNDUP(MONTH(Table3__5[[#This Row],[D.O.A]])/3,0)</f>
        <v>1</v>
      </c>
    </row>
    <row r="1255" spans="1:8" x14ac:dyDescent="0.45">
      <c r="A1255" s="1">
        <v>43162</v>
      </c>
      <c r="B1255" s="1">
        <v>43169</v>
      </c>
      <c r="C1255">
        <v>7</v>
      </c>
      <c r="D1255">
        <v>3</v>
      </c>
      <c r="E1255">
        <v>2018</v>
      </c>
      <c r="F1255">
        <v>0</v>
      </c>
      <c r="G1255">
        <f>WEEKDAY(Table3__5[[#This Row],[D.O.A]])</f>
        <v>7</v>
      </c>
      <c r="H1255">
        <f>ROUNDUP(MONTH(Table3__5[[#This Row],[D.O.A]])/3,0)</f>
        <v>1</v>
      </c>
    </row>
    <row r="1256" spans="1:8" x14ac:dyDescent="0.45">
      <c r="A1256" s="1">
        <v>43162</v>
      </c>
      <c r="B1256" s="1">
        <v>43346</v>
      </c>
      <c r="C1256">
        <v>184</v>
      </c>
      <c r="D1256">
        <v>3</v>
      </c>
      <c r="E1256">
        <v>2018</v>
      </c>
      <c r="F1256">
        <v>0</v>
      </c>
      <c r="G1256">
        <f>WEEKDAY(Table3__5[[#This Row],[D.O.A]])</f>
        <v>7</v>
      </c>
      <c r="H1256">
        <f>ROUNDUP(MONTH(Table3__5[[#This Row],[D.O.A]])/3,0)</f>
        <v>1</v>
      </c>
    </row>
    <row r="1257" spans="1:8" x14ac:dyDescent="0.45">
      <c r="A1257" s="1">
        <v>43162</v>
      </c>
      <c r="B1257" s="1">
        <v>43223</v>
      </c>
      <c r="C1257">
        <v>61</v>
      </c>
      <c r="D1257">
        <v>3</v>
      </c>
      <c r="E1257">
        <v>2018</v>
      </c>
      <c r="F1257">
        <v>0</v>
      </c>
      <c r="G1257">
        <f>WEEKDAY(Table3__5[[#This Row],[D.O.A]])</f>
        <v>7</v>
      </c>
      <c r="H1257">
        <f>ROUNDUP(MONTH(Table3__5[[#This Row],[D.O.A]])/3,0)</f>
        <v>1</v>
      </c>
    </row>
    <row r="1258" spans="1:8" x14ac:dyDescent="0.45">
      <c r="A1258" s="1">
        <v>43162</v>
      </c>
      <c r="B1258" s="1">
        <v>43223</v>
      </c>
      <c r="C1258">
        <v>61</v>
      </c>
      <c r="D1258">
        <v>3</v>
      </c>
      <c r="E1258">
        <v>2018</v>
      </c>
      <c r="F1258">
        <v>0</v>
      </c>
      <c r="G1258">
        <f>WEEKDAY(Table3__5[[#This Row],[D.O.A]])</f>
        <v>7</v>
      </c>
      <c r="H1258">
        <f>ROUNDUP(MONTH(Table3__5[[#This Row],[D.O.A]])/3,0)</f>
        <v>1</v>
      </c>
    </row>
    <row r="1259" spans="1:8" x14ac:dyDescent="0.45">
      <c r="A1259" s="1">
        <v>43162</v>
      </c>
      <c r="B1259" s="1">
        <v>43162</v>
      </c>
      <c r="C1259">
        <v>0</v>
      </c>
      <c r="D1259">
        <v>3</v>
      </c>
      <c r="E1259">
        <v>2018</v>
      </c>
      <c r="F1259">
        <v>0</v>
      </c>
      <c r="G1259">
        <f>WEEKDAY(Table3__5[[#This Row],[D.O.A]])</f>
        <v>7</v>
      </c>
      <c r="H1259">
        <f>ROUNDUP(MONTH(Table3__5[[#This Row],[D.O.A]])/3,0)</f>
        <v>1</v>
      </c>
    </row>
    <row r="1260" spans="1:8" x14ac:dyDescent="0.45">
      <c r="A1260" s="1">
        <v>43162</v>
      </c>
      <c r="B1260" s="1">
        <v>43254</v>
      </c>
      <c r="C1260">
        <v>92</v>
      </c>
      <c r="D1260">
        <v>3</v>
      </c>
      <c r="E1260">
        <v>2018</v>
      </c>
      <c r="F1260">
        <v>0</v>
      </c>
      <c r="G1260">
        <f>WEEKDAY(Table3__5[[#This Row],[D.O.A]])</f>
        <v>7</v>
      </c>
      <c r="H1260">
        <f>ROUNDUP(MONTH(Table3__5[[#This Row],[D.O.A]])/3,0)</f>
        <v>1</v>
      </c>
    </row>
    <row r="1261" spans="1:8" x14ac:dyDescent="0.45">
      <c r="A1261" s="1">
        <v>43163</v>
      </c>
      <c r="B1261" s="1">
        <v>43163</v>
      </c>
      <c r="C1261">
        <v>0</v>
      </c>
      <c r="D1261">
        <v>3</v>
      </c>
      <c r="E1261">
        <v>2018</v>
      </c>
      <c r="F1261">
        <v>0</v>
      </c>
      <c r="G1261">
        <f>WEEKDAY(Table3__5[[#This Row],[D.O.A]])</f>
        <v>1</v>
      </c>
      <c r="H1261">
        <f>ROUNDUP(MONTH(Table3__5[[#This Row],[D.O.A]])/3,0)</f>
        <v>1</v>
      </c>
    </row>
    <row r="1262" spans="1:8" x14ac:dyDescent="0.45">
      <c r="A1262" s="1">
        <v>43163</v>
      </c>
      <c r="B1262" s="1">
        <v>43171</v>
      </c>
      <c r="C1262">
        <v>8</v>
      </c>
      <c r="D1262">
        <v>3</v>
      </c>
      <c r="E1262">
        <v>2018</v>
      </c>
      <c r="F1262">
        <v>0</v>
      </c>
      <c r="G1262">
        <f>WEEKDAY(Table3__5[[#This Row],[D.O.A]])</f>
        <v>1</v>
      </c>
      <c r="H1262">
        <f>ROUNDUP(MONTH(Table3__5[[#This Row],[D.O.A]])/3,0)</f>
        <v>1</v>
      </c>
    </row>
    <row r="1263" spans="1:8" x14ac:dyDescent="0.45">
      <c r="A1263" s="1">
        <v>43163</v>
      </c>
      <c r="B1263" s="1">
        <v>43167</v>
      </c>
      <c r="C1263">
        <v>4</v>
      </c>
      <c r="D1263">
        <v>3</v>
      </c>
      <c r="E1263">
        <v>2018</v>
      </c>
      <c r="F1263">
        <v>0</v>
      </c>
      <c r="G1263">
        <f>WEEKDAY(Table3__5[[#This Row],[D.O.A]])</f>
        <v>1</v>
      </c>
      <c r="H1263">
        <f>ROUNDUP(MONTH(Table3__5[[#This Row],[D.O.A]])/3,0)</f>
        <v>1</v>
      </c>
    </row>
    <row r="1264" spans="1:8" x14ac:dyDescent="0.45">
      <c r="A1264" s="1">
        <v>43193</v>
      </c>
      <c r="B1264" s="1">
        <v>43284</v>
      </c>
      <c r="C1264">
        <v>91</v>
      </c>
      <c r="D1264">
        <v>4</v>
      </c>
      <c r="E1264">
        <v>2018</v>
      </c>
      <c r="F1264">
        <v>0</v>
      </c>
      <c r="G1264">
        <f>WEEKDAY(Table3__5[[#This Row],[D.O.A]])</f>
        <v>3</v>
      </c>
      <c r="H1264">
        <f>ROUNDUP(MONTH(Table3__5[[#This Row],[D.O.A]])/3,0)</f>
        <v>2</v>
      </c>
    </row>
    <row r="1265" spans="1:8" x14ac:dyDescent="0.45">
      <c r="A1265" s="1">
        <v>43193</v>
      </c>
      <c r="B1265" s="1">
        <v>43193</v>
      </c>
      <c r="C1265">
        <v>0</v>
      </c>
      <c r="D1265">
        <v>4</v>
      </c>
      <c r="E1265">
        <v>2018</v>
      </c>
      <c r="F1265">
        <v>0</v>
      </c>
      <c r="G1265">
        <f>WEEKDAY(Table3__5[[#This Row],[D.O.A]])</f>
        <v>3</v>
      </c>
      <c r="H1265">
        <f>ROUNDUP(MONTH(Table3__5[[#This Row],[D.O.A]])/3,0)</f>
        <v>2</v>
      </c>
    </row>
    <row r="1266" spans="1:8" x14ac:dyDescent="0.45">
      <c r="A1266" s="1">
        <v>43193</v>
      </c>
      <c r="B1266" s="1">
        <v>43437</v>
      </c>
      <c r="C1266">
        <v>244</v>
      </c>
      <c r="D1266">
        <v>4</v>
      </c>
      <c r="E1266">
        <v>2018</v>
      </c>
      <c r="F1266">
        <v>0</v>
      </c>
      <c r="G1266">
        <f>WEEKDAY(Table3__5[[#This Row],[D.O.A]])</f>
        <v>3</v>
      </c>
      <c r="H1266">
        <f>ROUNDUP(MONTH(Table3__5[[#This Row],[D.O.A]])/3,0)</f>
        <v>2</v>
      </c>
    </row>
    <row r="1267" spans="1:8" x14ac:dyDescent="0.45">
      <c r="A1267" s="1">
        <v>43164</v>
      </c>
      <c r="B1267" s="1">
        <v>43171</v>
      </c>
      <c r="C1267">
        <v>7</v>
      </c>
      <c r="D1267">
        <v>3</v>
      </c>
      <c r="E1267">
        <v>2018</v>
      </c>
      <c r="F1267">
        <v>0</v>
      </c>
      <c r="G1267">
        <f>WEEKDAY(Table3__5[[#This Row],[D.O.A]])</f>
        <v>2</v>
      </c>
      <c r="H1267">
        <f>ROUNDUP(MONTH(Table3__5[[#This Row],[D.O.A]])/3,0)</f>
        <v>1</v>
      </c>
    </row>
    <row r="1268" spans="1:8" x14ac:dyDescent="0.45">
      <c r="A1268" s="1">
        <v>43164</v>
      </c>
      <c r="B1268" s="1">
        <v>43171</v>
      </c>
      <c r="C1268">
        <v>7</v>
      </c>
      <c r="D1268">
        <v>3</v>
      </c>
      <c r="E1268">
        <v>2018</v>
      </c>
      <c r="F1268">
        <v>0</v>
      </c>
      <c r="G1268">
        <f>WEEKDAY(Table3__5[[#This Row],[D.O.A]])</f>
        <v>2</v>
      </c>
      <c r="H1268">
        <f>ROUNDUP(MONTH(Table3__5[[#This Row],[D.O.A]])/3,0)</f>
        <v>1</v>
      </c>
    </row>
    <row r="1269" spans="1:8" x14ac:dyDescent="0.45">
      <c r="A1269" s="1">
        <v>43164</v>
      </c>
      <c r="B1269" s="1">
        <v>43169</v>
      </c>
      <c r="C1269">
        <v>5</v>
      </c>
      <c r="D1269">
        <v>3</v>
      </c>
      <c r="E1269">
        <v>2018</v>
      </c>
      <c r="F1269">
        <v>0</v>
      </c>
      <c r="G1269">
        <f>WEEKDAY(Table3__5[[#This Row],[D.O.A]])</f>
        <v>2</v>
      </c>
      <c r="H1269">
        <f>ROUNDUP(MONTH(Table3__5[[#This Row],[D.O.A]])/3,0)</f>
        <v>1</v>
      </c>
    </row>
    <row r="1270" spans="1:8" x14ac:dyDescent="0.45">
      <c r="A1270" s="1">
        <v>43223</v>
      </c>
      <c r="B1270" s="1">
        <v>43284</v>
      </c>
      <c r="C1270">
        <v>61</v>
      </c>
      <c r="D1270">
        <v>5</v>
      </c>
      <c r="E1270">
        <v>2018</v>
      </c>
      <c r="F1270">
        <v>0</v>
      </c>
      <c r="G1270">
        <f>WEEKDAY(Table3__5[[#This Row],[D.O.A]])</f>
        <v>5</v>
      </c>
      <c r="H1270">
        <f>ROUNDUP(MONTH(Table3__5[[#This Row],[D.O.A]])/3,0)</f>
        <v>2</v>
      </c>
    </row>
    <row r="1271" spans="1:8" x14ac:dyDescent="0.45">
      <c r="A1271" s="1">
        <v>43165</v>
      </c>
      <c r="B1271" s="1">
        <v>43173</v>
      </c>
      <c r="C1271">
        <v>8</v>
      </c>
      <c r="D1271">
        <v>3</v>
      </c>
      <c r="E1271">
        <v>2018</v>
      </c>
      <c r="F1271">
        <v>0</v>
      </c>
      <c r="G1271">
        <f>WEEKDAY(Table3__5[[#This Row],[D.O.A]])</f>
        <v>3</v>
      </c>
      <c r="H1271">
        <f>ROUNDUP(MONTH(Table3__5[[#This Row],[D.O.A]])/3,0)</f>
        <v>1</v>
      </c>
    </row>
    <row r="1272" spans="1:8" x14ac:dyDescent="0.45">
      <c r="A1272" s="1">
        <v>43254</v>
      </c>
      <c r="B1272" s="1">
        <v>43346</v>
      </c>
      <c r="C1272">
        <v>92</v>
      </c>
      <c r="D1272">
        <v>6</v>
      </c>
      <c r="E1272">
        <v>2018</v>
      </c>
      <c r="F1272">
        <v>0</v>
      </c>
      <c r="G1272">
        <f>WEEKDAY(Table3__5[[#This Row],[D.O.A]])</f>
        <v>1</v>
      </c>
      <c r="H1272">
        <f>ROUNDUP(MONTH(Table3__5[[#This Row],[D.O.A]])/3,0)</f>
        <v>2</v>
      </c>
    </row>
    <row r="1273" spans="1:8" x14ac:dyDescent="0.45">
      <c r="A1273" s="1">
        <v>43254</v>
      </c>
      <c r="B1273" s="1">
        <v>43315</v>
      </c>
      <c r="C1273">
        <v>61</v>
      </c>
      <c r="D1273">
        <v>6</v>
      </c>
      <c r="E1273">
        <v>2018</v>
      </c>
      <c r="F1273">
        <v>0</v>
      </c>
      <c r="G1273">
        <f>WEEKDAY(Table3__5[[#This Row],[D.O.A]])</f>
        <v>1</v>
      </c>
      <c r="H1273">
        <f>ROUNDUP(MONTH(Table3__5[[#This Row],[D.O.A]])/3,0)</f>
        <v>2</v>
      </c>
    </row>
    <row r="1274" spans="1:8" x14ac:dyDescent="0.45">
      <c r="A1274" s="1">
        <v>43254</v>
      </c>
      <c r="B1274" s="1">
        <v>43284</v>
      </c>
      <c r="C1274">
        <v>30</v>
      </c>
      <c r="D1274">
        <v>6</v>
      </c>
      <c r="E1274">
        <v>2018</v>
      </c>
      <c r="F1274">
        <v>0</v>
      </c>
      <c r="G1274">
        <f>WEEKDAY(Table3__5[[#This Row],[D.O.A]])</f>
        <v>1</v>
      </c>
      <c r="H1274">
        <f>ROUNDUP(MONTH(Table3__5[[#This Row],[D.O.A]])/3,0)</f>
        <v>2</v>
      </c>
    </row>
    <row r="1275" spans="1:8" x14ac:dyDescent="0.45">
      <c r="A1275" s="1">
        <v>43165</v>
      </c>
      <c r="B1275" s="1">
        <v>43174</v>
      </c>
      <c r="C1275">
        <v>9</v>
      </c>
      <c r="D1275">
        <v>3</v>
      </c>
      <c r="E1275">
        <v>2018</v>
      </c>
      <c r="F1275">
        <v>0</v>
      </c>
      <c r="G1275">
        <f>WEEKDAY(Table3__5[[#This Row],[D.O.A]])</f>
        <v>3</v>
      </c>
      <c r="H1275">
        <f>ROUNDUP(MONTH(Table3__5[[#This Row],[D.O.A]])/3,0)</f>
        <v>1</v>
      </c>
    </row>
    <row r="1276" spans="1:8" x14ac:dyDescent="0.45">
      <c r="A1276" s="1">
        <v>43254</v>
      </c>
      <c r="B1276" s="1">
        <v>43284</v>
      </c>
      <c r="C1276">
        <v>30</v>
      </c>
      <c r="D1276">
        <v>6</v>
      </c>
      <c r="E1276">
        <v>2018</v>
      </c>
      <c r="F1276">
        <v>0</v>
      </c>
      <c r="G1276">
        <f>WEEKDAY(Table3__5[[#This Row],[D.O.A]])</f>
        <v>1</v>
      </c>
      <c r="H1276">
        <f>ROUNDUP(MONTH(Table3__5[[#This Row],[D.O.A]])/3,0)</f>
        <v>2</v>
      </c>
    </row>
    <row r="1277" spans="1:8" x14ac:dyDescent="0.45">
      <c r="A1277" s="1">
        <v>43166</v>
      </c>
      <c r="B1277" s="1">
        <v>43166</v>
      </c>
      <c r="C1277">
        <v>0</v>
      </c>
      <c r="D1277">
        <v>3</v>
      </c>
      <c r="E1277">
        <v>2018</v>
      </c>
      <c r="F1277">
        <v>0</v>
      </c>
      <c r="G1277">
        <f>WEEKDAY(Table3__5[[#This Row],[D.O.A]])</f>
        <v>4</v>
      </c>
      <c r="H1277">
        <f>ROUNDUP(MONTH(Table3__5[[#This Row],[D.O.A]])/3,0)</f>
        <v>1</v>
      </c>
    </row>
    <row r="1278" spans="1:8" x14ac:dyDescent="0.45">
      <c r="A1278" s="1">
        <v>43166</v>
      </c>
      <c r="B1278" s="1">
        <v>43180</v>
      </c>
      <c r="C1278">
        <v>14</v>
      </c>
      <c r="D1278">
        <v>3</v>
      </c>
      <c r="E1278">
        <v>2018</v>
      </c>
      <c r="F1278">
        <v>0</v>
      </c>
      <c r="G1278">
        <f>WEEKDAY(Table3__5[[#This Row],[D.O.A]])</f>
        <v>4</v>
      </c>
      <c r="H1278">
        <f>ROUNDUP(MONTH(Table3__5[[#This Row],[D.O.A]])/3,0)</f>
        <v>1</v>
      </c>
    </row>
    <row r="1279" spans="1:8" x14ac:dyDescent="0.45">
      <c r="A1279" s="1">
        <v>43166</v>
      </c>
      <c r="B1279" s="1">
        <v>43178</v>
      </c>
      <c r="C1279">
        <v>12</v>
      </c>
      <c r="D1279">
        <v>3</v>
      </c>
      <c r="E1279">
        <v>2018</v>
      </c>
      <c r="F1279">
        <v>0</v>
      </c>
      <c r="G1279">
        <f>WEEKDAY(Table3__5[[#This Row],[D.O.A]])</f>
        <v>4</v>
      </c>
      <c r="H1279">
        <f>ROUNDUP(MONTH(Table3__5[[#This Row],[D.O.A]])/3,0)</f>
        <v>1</v>
      </c>
    </row>
    <row r="1280" spans="1:8" x14ac:dyDescent="0.45">
      <c r="A1280" s="1">
        <v>43166</v>
      </c>
      <c r="B1280" s="1">
        <v>43171</v>
      </c>
      <c r="C1280">
        <v>5</v>
      </c>
      <c r="D1280">
        <v>3</v>
      </c>
      <c r="E1280">
        <v>2018</v>
      </c>
      <c r="F1280">
        <v>0</v>
      </c>
      <c r="G1280">
        <f>WEEKDAY(Table3__5[[#This Row],[D.O.A]])</f>
        <v>4</v>
      </c>
      <c r="H1280">
        <f>ROUNDUP(MONTH(Table3__5[[#This Row],[D.O.A]])/3,0)</f>
        <v>1</v>
      </c>
    </row>
    <row r="1281" spans="1:8" x14ac:dyDescent="0.45">
      <c r="A1281" s="1">
        <v>43284</v>
      </c>
      <c r="B1281" s="1">
        <v>43407</v>
      </c>
      <c r="C1281">
        <v>123</v>
      </c>
      <c r="D1281">
        <v>7</v>
      </c>
      <c r="E1281">
        <v>2018</v>
      </c>
      <c r="F1281">
        <v>0</v>
      </c>
      <c r="G1281">
        <f>WEEKDAY(Table3__5[[#This Row],[D.O.A]])</f>
        <v>3</v>
      </c>
      <c r="H1281">
        <f>ROUNDUP(MONTH(Table3__5[[#This Row],[D.O.A]])/3,0)</f>
        <v>3</v>
      </c>
    </row>
    <row r="1282" spans="1:8" x14ac:dyDescent="0.45">
      <c r="A1282" s="1">
        <v>43167</v>
      </c>
      <c r="B1282" s="1">
        <v>43172</v>
      </c>
      <c r="C1282">
        <v>5</v>
      </c>
      <c r="D1282">
        <v>3</v>
      </c>
      <c r="E1282">
        <v>2018</v>
      </c>
      <c r="F1282">
        <v>0</v>
      </c>
      <c r="G1282">
        <f>WEEKDAY(Table3__5[[#This Row],[D.O.A]])</f>
        <v>5</v>
      </c>
      <c r="H1282">
        <f>ROUNDUP(MONTH(Table3__5[[#This Row],[D.O.A]])/3,0)</f>
        <v>1</v>
      </c>
    </row>
    <row r="1283" spans="1:8" x14ac:dyDescent="0.45">
      <c r="A1283" s="1">
        <v>43167</v>
      </c>
      <c r="B1283" s="1">
        <v>43176</v>
      </c>
      <c r="C1283">
        <v>9</v>
      </c>
      <c r="D1283">
        <v>3</v>
      </c>
      <c r="E1283">
        <v>2018</v>
      </c>
      <c r="F1283">
        <v>0</v>
      </c>
      <c r="G1283">
        <f>WEEKDAY(Table3__5[[#This Row],[D.O.A]])</f>
        <v>5</v>
      </c>
      <c r="H1283">
        <f>ROUNDUP(MONTH(Table3__5[[#This Row],[D.O.A]])/3,0)</f>
        <v>1</v>
      </c>
    </row>
    <row r="1284" spans="1:8" x14ac:dyDescent="0.45">
      <c r="A1284" s="1">
        <v>43167</v>
      </c>
      <c r="B1284" s="1">
        <v>43171</v>
      </c>
      <c r="C1284">
        <v>4</v>
      </c>
      <c r="D1284">
        <v>3</v>
      </c>
      <c r="E1284">
        <v>2018</v>
      </c>
      <c r="F1284">
        <v>0</v>
      </c>
      <c r="G1284">
        <f>WEEKDAY(Table3__5[[#This Row],[D.O.A]])</f>
        <v>5</v>
      </c>
      <c r="H1284">
        <f>ROUNDUP(MONTH(Table3__5[[#This Row],[D.O.A]])/3,0)</f>
        <v>1</v>
      </c>
    </row>
    <row r="1285" spans="1:8" x14ac:dyDescent="0.45">
      <c r="A1285" s="1">
        <v>43167</v>
      </c>
      <c r="B1285" s="1">
        <v>43173</v>
      </c>
      <c r="C1285">
        <v>6</v>
      </c>
      <c r="D1285">
        <v>3</v>
      </c>
      <c r="E1285">
        <v>2018</v>
      </c>
      <c r="F1285">
        <v>0</v>
      </c>
      <c r="G1285">
        <f>WEEKDAY(Table3__5[[#This Row],[D.O.A]])</f>
        <v>5</v>
      </c>
      <c r="H1285">
        <f>ROUNDUP(MONTH(Table3__5[[#This Row],[D.O.A]])/3,0)</f>
        <v>1</v>
      </c>
    </row>
    <row r="1286" spans="1:8" x14ac:dyDescent="0.45">
      <c r="A1286" s="1">
        <v>43167</v>
      </c>
      <c r="B1286" s="1">
        <v>43171</v>
      </c>
      <c r="C1286">
        <v>4</v>
      </c>
      <c r="D1286">
        <v>3</v>
      </c>
      <c r="E1286">
        <v>2018</v>
      </c>
      <c r="F1286">
        <v>0</v>
      </c>
      <c r="G1286">
        <f>WEEKDAY(Table3__5[[#This Row],[D.O.A]])</f>
        <v>5</v>
      </c>
      <c r="H1286">
        <f>ROUNDUP(MONTH(Table3__5[[#This Row],[D.O.A]])/3,0)</f>
        <v>1</v>
      </c>
    </row>
    <row r="1287" spans="1:8" x14ac:dyDescent="0.45">
      <c r="A1287" s="1">
        <v>43167</v>
      </c>
      <c r="B1287" s="1">
        <v>43176</v>
      </c>
      <c r="C1287">
        <v>9</v>
      </c>
      <c r="D1287">
        <v>3</v>
      </c>
      <c r="E1287">
        <v>2018</v>
      </c>
      <c r="F1287">
        <v>0</v>
      </c>
      <c r="G1287">
        <f>WEEKDAY(Table3__5[[#This Row],[D.O.A]])</f>
        <v>5</v>
      </c>
      <c r="H1287">
        <f>ROUNDUP(MONTH(Table3__5[[#This Row],[D.O.A]])/3,0)</f>
        <v>1</v>
      </c>
    </row>
    <row r="1288" spans="1:8" x14ac:dyDescent="0.45">
      <c r="A1288" s="1">
        <v>43315</v>
      </c>
      <c r="B1288" s="1">
        <v>43437</v>
      </c>
      <c r="C1288">
        <v>122</v>
      </c>
      <c r="D1288">
        <v>8</v>
      </c>
      <c r="E1288">
        <v>2018</v>
      </c>
      <c r="F1288">
        <v>0</v>
      </c>
      <c r="G1288">
        <f>WEEKDAY(Table3__5[[#This Row],[D.O.A]])</f>
        <v>6</v>
      </c>
      <c r="H1288">
        <f>ROUNDUP(MONTH(Table3__5[[#This Row],[D.O.A]])/3,0)</f>
        <v>3</v>
      </c>
    </row>
    <row r="1289" spans="1:8" x14ac:dyDescent="0.45">
      <c r="A1289" s="1">
        <v>43168</v>
      </c>
      <c r="B1289" s="1">
        <v>43173</v>
      </c>
      <c r="C1289">
        <v>5</v>
      </c>
      <c r="D1289">
        <v>3</v>
      </c>
      <c r="E1289">
        <v>2018</v>
      </c>
      <c r="F1289">
        <v>0</v>
      </c>
      <c r="G1289">
        <f>WEEKDAY(Table3__5[[#This Row],[D.O.A]])</f>
        <v>6</v>
      </c>
      <c r="H1289">
        <f>ROUNDUP(MONTH(Table3__5[[#This Row],[D.O.A]])/3,0)</f>
        <v>1</v>
      </c>
    </row>
    <row r="1290" spans="1:8" x14ac:dyDescent="0.45">
      <c r="A1290" s="1">
        <v>43346</v>
      </c>
      <c r="B1290" s="1">
        <v>43437</v>
      </c>
      <c r="C1290">
        <v>91</v>
      </c>
      <c r="D1290">
        <v>9</v>
      </c>
      <c r="E1290">
        <v>2018</v>
      </c>
      <c r="F1290">
        <v>0</v>
      </c>
      <c r="G1290">
        <f>WEEKDAY(Table3__5[[#This Row],[D.O.A]])</f>
        <v>2</v>
      </c>
      <c r="H1290">
        <f>ROUNDUP(MONTH(Table3__5[[#This Row],[D.O.A]])/3,0)</f>
        <v>3</v>
      </c>
    </row>
    <row r="1291" spans="1:8" x14ac:dyDescent="0.45">
      <c r="A1291" s="1">
        <v>43168</v>
      </c>
      <c r="B1291" s="1">
        <v>43172</v>
      </c>
      <c r="C1291">
        <v>4</v>
      </c>
      <c r="D1291">
        <v>3</v>
      </c>
      <c r="E1291">
        <v>2018</v>
      </c>
      <c r="F1291">
        <v>0</v>
      </c>
      <c r="G1291">
        <f>WEEKDAY(Table3__5[[#This Row],[D.O.A]])</f>
        <v>6</v>
      </c>
      <c r="H1291">
        <f>ROUNDUP(MONTH(Table3__5[[#This Row],[D.O.A]])/3,0)</f>
        <v>1</v>
      </c>
    </row>
    <row r="1292" spans="1:8" x14ac:dyDescent="0.45">
      <c r="A1292" s="1">
        <v>43168</v>
      </c>
      <c r="B1292" s="1">
        <v>43170</v>
      </c>
      <c r="C1292">
        <v>2</v>
      </c>
      <c r="D1292">
        <v>3</v>
      </c>
      <c r="E1292">
        <v>2018</v>
      </c>
      <c r="F1292">
        <v>0</v>
      </c>
      <c r="G1292">
        <f>WEEKDAY(Table3__5[[#This Row],[D.O.A]])</f>
        <v>6</v>
      </c>
      <c r="H1292">
        <f>ROUNDUP(MONTH(Table3__5[[#This Row],[D.O.A]])/3,0)</f>
        <v>1</v>
      </c>
    </row>
    <row r="1293" spans="1:8" x14ac:dyDescent="0.45">
      <c r="A1293" s="1">
        <v>43168</v>
      </c>
      <c r="B1293" s="1">
        <v>43174</v>
      </c>
      <c r="C1293">
        <v>6</v>
      </c>
      <c r="D1293">
        <v>3</v>
      </c>
      <c r="E1293">
        <v>2018</v>
      </c>
      <c r="F1293">
        <v>0</v>
      </c>
      <c r="G1293">
        <f>WEEKDAY(Table3__5[[#This Row],[D.O.A]])</f>
        <v>6</v>
      </c>
      <c r="H1293">
        <f>ROUNDUP(MONTH(Table3__5[[#This Row],[D.O.A]])/3,0)</f>
        <v>1</v>
      </c>
    </row>
    <row r="1294" spans="1:8" x14ac:dyDescent="0.45">
      <c r="A1294" s="1">
        <v>43168</v>
      </c>
      <c r="B1294" s="1">
        <v>43174</v>
      </c>
      <c r="C1294">
        <v>6</v>
      </c>
      <c r="D1294">
        <v>3</v>
      </c>
      <c r="E1294">
        <v>2018</v>
      </c>
      <c r="F1294">
        <v>0</v>
      </c>
      <c r="G1294">
        <f>WEEKDAY(Table3__5[[#This Row],[D.O.A]])</f>
        <v>6</v>
      </c>
      <c r="H1294">
        <f>ROUNDUP(MONTH(Table3__5[[#This Row],[D.O.A]])/3,0)</f>
        <v>1</v>
      </c>
    </row>
    <row r="1295" spans="1:8" x14ac:dyDescent="0.45">
      <c r="A1295" s="1">
        <v>43168</v>
      </c>
      <c r="B1295" s="1">
        <v>43175</v>
      </c>
      <c r="C1295">
        <v>7</v>
      </c>
      <c r="D1295">
        <v>3</v>
      </c>
      <c r="E1295">
        <v>2018</v>
      </c>
      <c r="F1295">
        <v>0</v>
      </c>
      <c r="G1295">
        <f>WEEKDAY(Table3__5[[#This Row],[D.O.A]])</f>
        <v>6</v>
      </c>
      <c r="H1295">
        <f>ROUNDUP(MONTH(Table3__5[[#This Row],[D.O.A]])/3,0)</f>
        <v>1</v>
      </c>
    </row>
    <row r="1296" spans="1:8" x14ac:dyDescent="0.45">
      <c r="A1296" s="1">
        <v>43169</v>
      </c>
      <c r="B1296" s="1">
        <v>43175</v>
      </c>
      <c r="C1296">
        <v>6</v>
      </c>
      <c r="D1296">
        <v>3</v>
      </c>
      <c r="E1296">
        <v>2018</v>
      </c>
      <c r="F1296">
        <v>0</v>
      </c>
      <c r="G1296">
        <f>WEEKDAY(Table3__5[[#This Row],[D.O.A]])</f>
        <v>7</v>
      </c>
      <c r="H1296">
        <f>ROUNDUP(MONTH(Table3__5[[#This Row],[D.O.A]])/3,0)</f>
        <v>1</v>
      </c>
    </row>
    <row r="1297" spans="1:8" x14ac:dyDescent="0.45">
      <c r="A1297" s="1">
        <v>43169</v>
      </c>
      <c r="B1297" s="1">
        <v>43183</v>
      </c>
      <c r="C1297">
        <v>14</v>
      </c>
      <c r="D1297">
        <v>3</v>
      </c>
      <c r="E1297">
        <v>2018</v>
      </c>
      <c r="F1297">
        <v>0</v>
      </c>
      <c r="G1297">
        <f>WEEKDAY(Table3__5[[#This Row],[D.O.A]])</f>
        <v>7</v>
      </c>
      <c r="H1297">
        <f>ROUNDUP(MONTH(Table3__5[[#This Row],[D.O.A]])/3,0)</f>
        <v>1</v>
      </c>
    </row>
    <row r="1298" spans="1:8" x14ac:dyDescent="0.45">
      <c r="A1298" s="1">
        <v>43169</v>
      </c>
      <c r="B1298" s="1">
        <v>43178</v>
      </c>
      <c r="C1298">
        <v>9</v>
      </c>
      <c r="D1298">
        <v>3</v>
      </c>
      <c r="E1298">
        <v>2018</v>
      </c>
      <c r="F1298">
        <v>0</v>
      </c>
      <c r="G1298">
        <f>WEEKDAY(Table3__5[[#This Row],[D.O.A]])</f>
        <v>7</v>
      </c>
      <c r="H1298">
        <f>ROUNDUP(MONTH(Table3__5[[#This Row],[D.O.A]])/3,0)</f>
        <v>1</v>
      </c>
    </row>
    <row r="1299" spans="1:8" x14ac:dyDescent="0.45">
      <c r="A1299" s="1">
        <v>43169</v>
      </c>
      <c r="B1299" s="1">
        <v>43178</v>
      </c>
      <c r="C1299">
        <v>9</v>
      </c>
      <c r="D1299">
        <v>3</v>
      </c>
      <c r="E1299">
        <v>2018</v>
      </c>
      <c r="F1299">
        <v>0</v>
      </c>
      <c r="G1299">
        <f>WEEKDAY(Table3__5[[#This Row],[D.O.A]])</f>
        <v>7</v>
      </c>
      <c r="H1299">
        <f>ROUNDUP(MONTH(Table3__5[[#This Row],[D.O.A]])/3,0)</f>
        <v>1</v>
      </c>
    </row>
    <row r="1300" spans="1:8" x14ac:dyDescent="0.45">
      <c r="A1300" s="1">
        <v>43169</v>
      </c>
      <c r="B1300" s="1">
        <v>43172</v>
      </c>
      <c r="C1300">
        <v>3</v>
      </c>
      <c r="D1300">
        <v>3</v>
      </c>
      <c r="E1300">
        <v>2018</v>
      </c>
      <c r="F1300">
        <v>0</v>
      </c>
      <c r="G1300">
        <f>WEEKDAY(Table3__5[[#This Row],[D.O.A]])</f>
        <v>7</v>
      </c>
      <c r="H1300">
        <f>ROUNDUP(MONTH(Table3__5[[#This Row],[D.O.A]])/3,0)</f>
        <v>1</v>
      </c>
    </row>
    <row r="1301" spans="1:8" x14ac:dyDescent="0.45">
      <c r="A1301" s="1">
        <v>43169</v>
      </c>
      <c r="B1301" s="1">
        <v>43181</v>
      </c>
      <c r="C1301">
        <v>12</v>
      </c>
      <c r="D1301">
        <v>3</v>
      </c>
      <c r="E1301">
        <v>2018</v>
      </c>
      <c r="F1301">
        <v>0</v>
      </c>
      <c r="G1301">
        <f>WEEKDAY(Table3__5[[#This Row],[D.O.A]])</f>
        <v>7</v>
      </c>
      <c r="H1301">
        <f>ROUNDUP(MONTH(Table3__5[[#This Row],[D.O.A]])/3,0)</f>
        <v>1</v>
      </c>
    </row>
    <row r="1302" spans="1:8" x14ac:dyDescent="0.45">
      <c r="A1302" s="1">
        <v>43169</v>
      </c>
      <c r="B1302" s="1">
        <v>43172</v>
      </c>
      <c r="C1302">
        <v>3</v>
      </c>
      <c r="D1302">
        <v>3</v>
      </c>
      <c r="E1302">
        <v>2018</v>
      </c>
      <c r="F1302">
        <v>0</v>
      </c>
      <c r="G1302">
        <f>WEEKDAY(Table3__5[[#This Row],[D.O.A]])</f>
        <v>7</v>
      </c>
      <c r="H1302">
        <f>ROUNDUP(MONTH(Table3__5[[#This Row],[D.O.A]])/3,0)</f>
        <v>1</v>
      </c>
    </row>
    <row r="1303" spans="1:8" x14ac:dyDescent="0.45">
      <c r="A1303" s="1">
        <v>43376</v>
      </c>
      <c r="B1303" s="1">
        <v>43376</v>
      </c>
      <c r="C1303">
        <v>0</v>
      </c>
      <c r="D1303">
        <v>10</v>
      </c>
      <c r="E1303">
        <v>2018</v>
      </c>
      <c r="F1303">
        <v>0</v>
      </c>
      <c r="G1303">
        <f>WEEKDAY(Table3__5[[#This Row],[D.O.A]])</f>
        <v>4</v>
      </c>
      <c r="H1303">
        <f>ROUNDUP(MONTH(Table3__5[[#This Row],[D.O.A]])/3,0)</f>
        <v>4</v>
      </c>
    </row>
    <row r="1304" spans="1:8" x14ac:dyDescent="0.45">
      <c r="A1304" s="1">
        <v>43169</v>
      </c>
      <c r="B1304" s="1">
        <v>43183</v>
      </c>
      <c r="C1304">
        <v>14</v>
      </c>
      <c r="D1304">
        <v>3</v>
      </c>
      <c r="E1304">
        <v>2018</v>
      </c>
      <c r="F1304">
        <v>0</v>
      </c>
      <c r="G1304">
        <f>WEEKDAY(Table3__5[[#This Row],[D.O.A]])</f>
        <v>7</v>
      </c>
      <c r="H1304">
        <f>ROUNDUP(MONTH(Table3__5[[#This Row],[D.O.A]])/3,0)</f>
        <v>1</v>
      </c>
    </row>
    <row r="1305" spans="1:8" x14ac:dyDescent="0.45">
      <c r="A1305" s="1">
        <v>43169</v>
      </c>
      <c r="B1305" s="1">
        <v>43173</v>
      </c>
      <c r="C1305">
        <v>4</v>
      </c>
      <c r="D1305">
        <v>3</v>
      </c>
      <c r="E1305">
        <v>2018</v>
      </c>
      <c r="F1305">
        <v>0</v>
      </c>
      <c r="G1305">
        <f>WEEKDAY(Table3__5[[#This Row],[D.O.A]])</f>
        <v>7</v>
      </c>
      <c r="H1305">
        <f>ROUNDUP(MONTH(Table3__5[[#This Row],[D.O.A]])/3,0)</f>
        <v>1</v>
      </c>
    </row>
    <row r="1306" spans="1:8" x14ac:dyDescent="0.45">
      <c r="A1306" s="1">
        <v>43169</v>
      </c>
      <c r="B1306" s="1">
        <v>43173</v>
      </c>
      <c r="C1306">
        <v>4</v>
      </c>
      <c r="D1306">
        <v>3</v>
      </c>
      <c r="E1306">
        <v>2018</v>
      </c>
      <c r="F1306">
        <v>0</v>
      </c>
      <c r="G1306">
        <f>WEEKDAY(Table3__5[[#This Row],[D.O.A]])</f>
        <v>7</v>
      </c>
      <c r="H1306">
        <f>ROUNDUP(MONTH(Table3__5[[#This Row],[D.O.A]])/3,0)</f>
        <v>1</v>
      </c>
    </row>
    <row r="1307" spans="1:8" x14ac:dyDescent="0.45">
      <c r="A1307" s="1">
        <v>43376</v>
      </c>
      <c r="B1307" s="1">
        <v>43407</v>
      </c>
      <c r="C1307">
        <v>31</v>
      </c>
      <c r="D1307">
        <v>10</v>
      </c>
      <c r="E1307">
        <v>2018</v>
      </c>
      <c r="F1307">
        <v>0</v>
      </c>
      <c r="G1307">
        <f>WEEKDAY(Table3__5[[#This Row],[D.O.A]])</f>
        <v>4</v>
      </c>
      <c r="H1307">
        <f>ROUNDUP(MONTH(Table3__5[[#This Row],[D.O.A]])/3,0)</f>
        <v>4</v>
      </c>
    </row>
    <row r="1308" spans="1:8" x14ac:dyDescent="0.45">
      <c r="A1308" s="1">
        <v>43170</v>
      </c>
      <c r="B1308" s="1">
        <v>43171</v>
      </c>
      <c r="C1308">
        <v>1</v>
      </c>
      <c r="D1308">
        <v>3</v>
      </c>
      <c r="E1308">
        <v>2018</v>
      </c>
      <c r="F1308">
        <v>0</v>
      </c>
      <c r="G1308">
        <f>WEEKDAY(Table3__5[[#This Row],[D.O.A]])</f>
        <v>1</v>
      </c>
      <c r="H1308">
        <f>ROUNDUP(MONTH(Table3__5[[#This Row],[D.O.A]])/3,0)</f>
        <v>1</v>
      </c>
    </row>
    <row r="1309" spans="1:8" x14ac:dyDescent="0.45">
      <c r="A1309" s="1">
        <v>43170</v>
      </c>
      <c r="B1309" s="1">
        <v>43172</v>
      </c>
      <c r="C1309">
        <v>2</v>
      </c>
      <c r="D1309">
        <v>3</v>
      </c>
      <c r="E1309">
        <v>2018</v>
      </c>
      <c r="F1309">
        <v>0</v>
      </c>
      <c r="G1309">
        <f>WEEKDAY(Table3__5[[#This Row],[D.O.A]])</f>
        <v>1</v>
      </c>
      <c r="H1309">
        <f>ROUNDUP(MONTH(Table3__5[[#This Row],[D.O.A]])/3,0)</f>
        <v>1</v>
      </c>
    </row>
    <row r="1310" spans="1:8" x14ac:dyDescent="0.45">
      <c r="A1310" s="1">
        <v>43407</v>
      </c>
      <c r="B1310" s="1">
        <v>43407</v>
      </c>
      <c r="C1310">
        <v>0</v>
      </c>
      <c r="D1310">
        <v>11</v>
      </c>
      <c r="E1310">
        <v>2018</v>
      </c>
      <c r="F1310">
        <v>0</v>
      </c>
      <c r="G1310">
        <f>WEEKDAY(Table3__5[[#This Row],[D.O.A]])</f>
        <v>7</v>
      </c>
      <c r="H1310">
        <f>ROUNDUP(MONTH(Table3__5[[#This Row],[D.O.A]])/3,0)</f>
        <v>4</v>
      </c>
    </row>
    <row r="1311" spans="1:8" x14ac:dyDescent="0.45">
      <c r="A1311" s="1">
        <v>43171</v>
      </c>
      <c r="B1311" s="1">
        <v>43175</v>
      </c>
      <c r="C1311">
        <v>4</v>
      </c>
      <c r="D1311">
        <v>3</v>
      </c>
      <c r="E1311">
        <v>2018</v>
      </c>
      <c r="F1311">
        <v>0</v>
      </c>
      <c r="G1311">
        <f>WEEKDAY(Table3__5[[#This Row],[D.O.A]])</f>
        <v>2</v>
      </c>
      <c r="H1311">
        <f>ROUNDUP(MONTH(Table3__5[[#This Row],[D.O.A]])/3,0)</f>
        <v>1</v>
      </c>
    </row>
    <row r="1312" spans="1:8" x14ac:dyDescent="0.45">
      <c r="A1312" s="1">
        <v>43171</v>
      </c>
      <c r="B1312" s="1">
        <v>43175</v>
      </c>
      <c r="C1312">
        <v>4</v>
      </c>
      <c r="D1312">
        <v>3</v>
      </c>
      <c r="E1312">
        <v>2018</v>
      </c>
      <c r="F1312">
        <v>0</v>
      </c>
      <c r="G1312">
        <f>WEEKDAY(Table3__5[[#This Row],[D.O.A]])</f>
        <v>2</v>
      </c>
      <c r="H1312">
        <f>ROUNDUP(MONTH(Table3__5[[#This Row],[D.O.A]])/3,0)</f>
        <v>1</v>
      </c>
    </row>
    <row r="1313" spans="1:8" x14ac:dyDescent="0.45">
      <c r="A1313" s="1">
        <v>43171</v>
      </c>
      <c r="B1313" s="1">
        <v>43174</v>
      </c>
      <c r="C1313">
        <v>3</v>
      </c>
      <c r="D1313">
        <v>3</v>
      </c>
      <c r="E1313">
        <v>2018</v>
      </c>
      <c r="F1313">
        <v>0</v>
      </c>
      <c r="G1313">
        <f>WEEKDAY(Table3__5[[#This Row],[D.O.A]])</f>
        <v>2</v>
      </c>
      <c r="H1313">
        <f>ROUNDUP(MONTH(Table3__5[[#This Row],[D.O.A]])/3,0)</f>
        <v>1</v>
      </c>
    </row>
    <row r="1314" spans="1:8" x14ac:dyDescent="0.45">
      <c r="A1314" s="1">
        <v>43172</v>
      </c>
      <c r="B1314" s="1">
        <v>43177</v>
      </c>
      <c r="C1314">
        <v>5</v>
      </c>
      <c r="D1314">
        <v>3</v>
      </c>
      <c r="E1314">
        <v>2018</v>
      </c>
      <c r="F1314">
        <v>0</v>
      </c>
      <c r="G1314">
        <f>WEEKDAY(Table3__5[[#This Row],[D.O.A]])</f>
        <v>3</v>
      </c>
      <c r="H1314">
        <f>ROUNDUP(MONTH(Table3__5[[#This Row],[D.O.A]])/3,0)</f>
        <v>1</v>
      </c>
    </row>
    <row r="1315" spans="1:8" x14ac:dyDescent="0.45">
      <c r="A1315" s="1">
        <v>43172</v>
      </c>
      <c r="B1315" s="1">
        <v>43184</v>
      </c>
      <c r="C1315">
        <v>12</v>
      </c>
      <c r="D1315">
        <v>3</v>
      </c>
      <c r="E1315">
        <v>2018</v>
      </c>
      <c r="F1315">
        <v>0</v>
      </c>
      <c r="G1315">
        <f>WEEKDAY(Table3__5[[#This Row],[D.O.A]])</f>
        <v>3</v>
      </c>
      <c r="H1315">
        <f>ROUNDUP(MONTH(Table3__5[[#This Row],[D.O.A]])/3,0)</f>
        <v>1</v>
      </c>
    </row>
    <row r="1316" spans="1:8" x14ac:dyDescent="0.45">
      <c r="A1316" s="1">
        <v>43172</v>
      </c>
      <c r="B1316" s="1">
        <v>43176</v>
      </c>
      <c r="C1316">
        <v>4</v>
      </c>
      <c r="D1316">
        <v>3</v>
      </c>
      <c r="E1316">
        <v>2018</v>
      </c>
      <c r="F1316">
        <v>0</v>
      </c>
      <c r="G1316">
        <f>WEEKDAY(Table3__5[[#This Row],[D.O.A]])</f>
        <v>3</v>
      </c>
      <c r="H1316">
        <f>ROUNDUP(MONTH(Table3__5[[#This Row],[D.O.A]])/3,0)</f>
        <v>1</v>
      </c>
    </row>
    <row r="1317" spans="1:8" x14ac:dyDescent="0.45">
      <c r="A1317" s="1">
        <v>43172</v>
      </c>
      <c r="B1317" s="1">
        <v>43175</v>
      </c>
      <c r="C1317">
        <v>3</v>
      </c>
      <c r="D1317">
        <v>3</v>
      </c>
      <c r="E1317">
        <v>2018</v>
      </c>
      <c r="F1317">
        <v>0</v>
      </c>
      <c r="G1317">
        <f>WEEKDAY(Table3__5[[#This Row],[D.O.A]])</f>
        <v>3</v>
      </c>
      <c r="H1317">
        <f>ROUNDUP(MONTH(Table3__5[[#This Row],[D.O.A]])/3,0)</f>
        <v>1</v>
      </c>
    </row>
    <row r="1318" spans="1:8" x14ac:dyDescent="0.45">
      <c r="A1318" s="1">
        <v>43172</v>
      </c>
      <c r="B1318" s="1">
        <v>43199</v>
      </c>
      <c r="C1318">
        <v>27</v>
      </c>
      <c r="D1318">
        <v>3</v>
      </c>
      <c r="E1318">
        <v>2018</v>
      </c>
      <c r="F1318">
        <v>0</v>
      </c>
      <c r="G1318">
        <f>WEEKDAY(Table3__5[[#This Row],[D.O.A]])</f>
        <v>3</v>
      </c>
      <c r="H1318">
        <f>ROUNDUP(MONTH(Table3__5[[#This Row],[D.O.A]])/3,0)</f>
        <v>1</v>
      </c>
    </row>
    <row r="1319" spans="1:8" x14ac:dyDescent="0.45">
      <c r="A1319" s="1">
        <v>43172</v>
      </c>
      <c r="B1319" s="1">
        <v>43175</v>
      </c>
      <c r="C1319">
        <v>3</v>
      </c>
      <c r="D1319">
        <v>3</v>
      </c>
      <c r="E1319">
        <v>2018</v>
      </c>
      <c r="F1319">
        <v>0</v>
      </c>
      <c r="G1319">
        <f>WEEKDAY(Table3__5[[#This Row],[D.O.A]])</f>
        <v>3</v>
      </c>
      <c r="H1319">
        <f>ROUNDUP(MONTH(Table3__5[[#This Row],[D.O.A]])/3,0)</f>
        <v>1</v>
      </c>
    </row>
    <row r="1320" spans="1:8" x14ac:dyDescent="0.45">
      <c r="A1320" s="1">
        <v>43173</v>
      </c>
      <c r="B1320" s="1">
        <v>43190</v>
      </c>
      <c r="C1320">
        <v>17</v>
      </c>
      <c r="D1320">
        <v>3</v>
      </c>
      <c r="E1320">
        <v>2018</v>
      </c>
      <c r="F1320">
        <v>0</v>
      </c>
      <c r="G1320">
        <f>WEEKDAY(Table3__5[[#This Row],[D.O.A]])</f>
        <v>4</v>
      </c>
      <c r="H1320">
        <f>ROUNDUP(MONTH(Table3__5[[#This Row],[D.O.A]])/3,0)</f>
        <v>1</v>
      </c>
    </row>
    <row r="1321" spans="1:8" x14ac:dyDescent="0.45">
      <c r="A1321" s="1">
        <v>43173</v>
      </c>
      <c r="B1321" s="1">
        <v>43194</v>
      </c>
      <c r="C1321">
        <v>21</v>
      </c>
      <c r="D1321">
        <v>3</v>
      </c>
      <c r="E1321">
        <v>2018</v>
      </c>
      <c r="F1321">
        <v>0</v>
      </c>
      <c r="G1321">
        <f>WEEKDAY(Table3__5[[#This Row],[D.O.A]])</f>
        <v>4</v>
      </c>
      <c r="H1321">
        <f>ROUNDUP(MONTH(Table3__5[[#This Row],[D.O.A]])/3,0)</f>
        <v>1</v>
      </c>
    </row>
    <row r="1322" spans="1:8" x14ac:dyDescent="0.45">
      <c r="A1322" s="1">
        <v>43173</v>
      </c>
      <c r="B1322" s="1">
        <v>43174</v>
      </c>
      <c r="C1322">
        <v>1</v>
      </c>
      <c r="D1322">
        <v>3</v>
      </c>
      <c r="E1322">
        <v>2018</v>
      </c>
      <c r="F1322">
        <v>0</v>
      </c>
      <c r="G1322">
        <f>WEEKDAY(Table3__5[[#This Row],[D.O.A]])</f>
        <v>4</v>
      </c>
      <c r="H1322">
        <f>ROUNDUP(MONTH(Table3__5[[#This Row],[D.O.A]])/3,0)</f>
        <v>1</v>
      </c>
    </row>
    <row r="1323" spans="1:8" x14ac:dyDescent="0.45">
      <c r="A1323" s="1">
        <v>43173</v>
      </c>
      <c r="B1323" s="1">
        <v>43178</v>
      </c>
      <c r="C1323">
        <v>5</v>
      </c>
      <c r="D1323">
        <v>3</v>
      </c>
      <c r="E1323">
        <v>2018</v>
      </c>
      <c r="F1323">
        <v>0</v>
      </c>
      <c r="G1323">
        <f>WEEKDAY(Table3__5[[#This Row],[D.O.A]])</f>
        <v>4</v>
      </c>
      <c r="H1323">
        <f>ROUNDUP(MONTH(Table3__5[[#This Row],[D.O.A]])/3,0)</f>
        <v>1</v>
      </c>
    </row>
    <row r="1324" spans="1:8" x14ac:dyDescent="0.45">
      <c r="A1324" s="1">
        <v>43174</v>
      </c>
      <c r="B1324" s="1">
        <v>43178</v>
      </c>
      <c r="C1324">
        <v>4</v>
      </c>
      <c r="D1324">
        <v>3</v>
      </c>
      <c r="E1324">
        <v>2018</v>
      </c>
      <c r="F1324">
        <v>0</v>
      </c>
      <c r="G1324">
        <f>WEEKDAY(Table3__5[[#This Row],[D.O.A]])</f>
        <v>5</v>
      </c>
      <c r="H1324">
        <f>ROUNDUP(MONTH(Table3__5[[#This Row],[D.O.A]])/3,0)</f>
        <v>1</v>
      </c>
    </row>
    <row r="1325" spans="1:8" x14ac:dyDescent="0.45">
      <c r="A1325" s="1">
        <v>43174</v>
      </c>
      <c r="B1325" s="1">
        <v>43182</v>
      </c>
      <c r="C1325">
        <v>8</v>
      </c>
      <c r="D1325">
        <v>3</v>
      </c>
      <c r="E1325">
        <v>2018</v>
      </c>
      <c r="F1325">
        <v>0</v>
      </c>
      <c r="G1325">
        <f>WEEKDAY(Table3__5[[#This Row],[D.O.A]])</f>
        <v>5</v>
      </c>
      <c r="H1325">
        <f>ROUNDUP(MONTH(Table3__5[[#This Row],[D.O.A]])/3,0)</f>
        <v>1</v>
      </c>
    </row>
    <row r="1326" spans="1:8" x14ac:dyDescent="0.45">
      <c r="A1326" s="1">
        <v>43175</v>
      </c>
      <c r="B1326" s="1">
        <v>43176</v>
      </c>
      <c r="C1326">
        <v>1</v>
      </c>
      <c r="D1326">
        <v>3</v>
      </c>
      <c r="E1326">
        <v>2018</v>
      </c>
      <c r="F1326">
        <v>0</v>
      </c>
      <c r="G1326">
        <f>WEEKDAY(Table3__5[[#This Row],[D.O.A]])</f>
        <v>6</v>
      </c>
      <c r="H1326">
        <f>ROUNDUP(MONTH(Table3__5[[#This Row],[D.O.A]])/3,0)</f>
        <v>1</v>
      </c>
    </row>
    <row r="1327" spans="1:8" x14ac:dyDescent="0.45">
      <c r="A1327" s="1">
        <v>43175</v>
      </c>
      <c r="B1327" s="1">
        <v>43177</v>
      </c>
      <c r="C1327">
        <v>2</v>
      </c>
      <c r="D1327">
        <v>3</v>
      </c>
      <c r="E1327">
        <v>2018</v>
      </c>
      <c r="F1327">
        <v>0</v>
      </c>
      <c r="G1327">
        <f>WEEKDAY(Table3__5[[#This Row],[D.O.A]])</f>
        <v>6</v>
      </c>
      <c r="H1327">
        <f>ROUNDUP(MONTH(Table3__5[[#This Row],[D.O.A]])/3,0)</f>
        <v>1</v>
      </c>
    </row>
    <row r="1328" spans="1:8" x14ac:dyDescent="0.45">
      <c r="A1328" s="1">
        <v>43175</v>
      </c>
      <c r="B1328" s="1">
        <v>43179</v>
      </c>
      <c r="C1328">
        <v>4</v>
      </c>
      <c r="D1328">
        <v>3</v>
      </c>
      <c r="E1328">
        <v>2018</v>
      </c>
      <c r="F1328">
        <v>0</v>
      </c>
      <c r="G1328">
        <f>WEEKDAY(Table3__5[[#This Row],[D.O.A]])</f>
        <v>6</v>
      </c>
      <c r="H1328">
        <f>ROUNDUP(MONTH(Table3__5[[#This Row],[D.O.A]])/3,0)</f>
        <v>1</v>
      </c>
    </row>
    <row r="1329" spans="1:8" x14ac:dyDescent="0.45">
      <c r="A1329" s="1">
        <v>43175</v>
      </c>
      <c r="B1329" s="1">
        <v>43178</v>
      </c>
      <c r="C1329">
        <v>3</v>
      </c>
      <c r="D1329">
        <v>3</v>
      </c>
      <c r="E1329">
        <v>2018</v>
      </c>
      <c r="F1329">
        <v>0</v>
      </c>
      <c r="G1329">
        <f>WEEKDAY(Table3__5[[#This Row],[D.O.A]])</f>
        <v>6</v>
      </c>
      <c r="H1329">
        <f>ROUNDUP(MONTH(Table3__5[[#This Row],[D.O.A]])/3,0)</f>
        <v>1</v>
      </c>
    </row>
    <row r="1330" spans="1:8" x14ac:dyDescent="0.45">
      <c r="A1330" s="1">
        <v>43175</v>
      </c>
      <c r="B1330" s="1">
        <v>43180</v>
      </c>
      <c r="C1330">
        <v>5</v>
      </c>
      <c r="D1330">
        <v>3</v>
      </c>
      <c r="E1330">
        <v>2018</v>
      </c>
      <c r="F1330">
        <v>0</v>
      </c>
      <c r="G1330">
        <f>WEEKDAY(Table3__5[[#This Row],[D.O.A]])</f>
        <v>6</v>
      </c>
      <c r="H1330">
        <f>ROUNDUP(MONTH(Table3__5[[#This Row],[D.O.A]])/3,0)</f>
        <v>1</v>
      </c>
    </row>
    <row r="1331" spans="1:8" x14ac:dyDescent="0.45">
      <c r="A1331" s="1">
        <v>43175</v>
      </c>
      <c r="B1331" s="1">
        <v>43175</v>
      </c>
      <c r="C1331">
        <v>0</v>
      </c>
      <c r="D1331">
        <v>3</v>
      </c>
      <c r="E1331">
        <v>2018</v>
      </c>
      <c r="F1331">
        <v>0</v>
      </c>
      <c r="G1331">
        <f>WEEKDAY(Table3__5[[#This Row],[D.O.A]])</f>
        <v>6</v>
      </c>
      <c r="H1331">
        <f>ROUNDUP(MONTH(Table3__5[[#This Row],[D.O.A]])/3,0)</f>
        <v>1</v>
      </c>
    </row>
    <row r="1332" spans="1:8" x14ac:dyDescent="0.45">
      <c r="A1332" s="1">
        <v>43176</v>
      </c>
      <c r="B1332" s="1">
        <v>43181</v>
      </c>
      <c r="C1332">
        <v>5</v>
      </c>
      <c r="D1332">
        <v>3</v>
      </c>
      <c r="E1332">
        <v>2018</v>
      </c>
      <c r="F1332">
        <v>0</v>
      </c>
      <c r="G1332">
        <f>WEEKDAY(Table3__5[[#This Row],[D.O.A]])</f>
        <v>7</v>
      </c>
      <c r="H1332">
        <f>ROUNDUP(MONTH(Table3__5[[#This Row],[D.O.A]])/3,0)</f>
        <v>1</v>
      </c>
    </row>
    <row r="1333" spans="1:8" x14ac:dyDescent="0.45">
      <c r="A1333" s="1">
        <v>43176</v>
      </c>
      <c r="B1333" s="1">
        <v>43181</v>
      </c>
      <c r="C1333">
        <v>5</v>
      </c>
      <c r="D1333">
        <v>3</v>
      </c>
      <c r="E1333">
        <v>2018</v>
      </c>
      <c r="F1333">
        <v>0</v>
      </c>
      <c r="G1333">
        <f>WEEKDAY(Table3__5[[#This Row],[D.O.A]])</f>
        <v>7</v>
      </c>
      <c r="H1333">
        <f>ROUNDUP(MONTH(Table3__5[[#This Row],[D.O.A]])/3,0)</f>
        <v>1</v>
      </c>
    </row>
    <row r="1334" spans="1:8" x14ac:dyDescent="0.45">
      <c r="A1334" s="1">
        <v>43177</v>
      </c>
      <c r="B1334" s="1">
        <v>43184</v>
      </c>
      <c r="C1334">
        <v>7</v>
      </c>
      <c r="D1334">
        <v>3</v>
      </c>
      <c r="E1334">
        <v>2018</v>
      </c>
      <c r="F1334">
        <v>0</v>
      </c>
      <c r="G1334">
        <f>WEEKDAY(Table3__5[[#This Row],[D.O.A]])</f>
        <v>1</v>
      </c>
      <c r="H1334">
        <f>ROUNDUP(MONTH(Table3__5[[#This Row],[D.O.A]])/3,0)</f>
        <v>1</v>
      </c>
    </row>
    <row r="1335" spans="1:8" x14ac:dyDescent="0.45">
      <c r="A1335" s="1">
        <v>43177</v>
      </c>
      <c r="B1335" s="1">
        <v>43182</v>
      </c>
      <c r="C1335">
        <v>5</v>
      </c>
      <c r="D1335">
        <v>3</v>
      </c>
      <c r="E1335">
        <v>2018</v>
      </c>
      <c r="F1335">
        <v>0</v>
      </c>
      <c r="G1335">
        <f>WEEKDAY(Table3__5[[#This Row],[D.O.A]])</f>
        <v>1</v>
      </c>
      <c r="H1335">
        <f>ROUNDUP(MONTH(Table3__5[[#This Row],[D.O.A]])/3,0)</f>
        <v>1</v>
      </c>
    </row>
    <row r="1336" spans="1:8" x14ac:dyDescent="0.45">
      <c r="A1336" s="1">
        <v>43177</v>
      </c>
      <c r="B1336" s="1">
        <v>43178</v>
      </c>
      <c r="C1336">
        <v>1</v>
      </c>
      <c r="D1336">
        <v>3</v>
      </c>
      <c r="E1336">
        <v>2018</v>
      </c>
      <c r="F1336">
        <v>0</v>
      </c>
      <c r="G1336">
        <f>WEEKDAY(Table3__5[[#This Row],[D.O.A]])</f>
        <v>1</v>
      </c>
      <c r="H1336">
        <f>ROUNDUP(MONTH(Table3__5[[#This Row],[D.O.A]])/3,0)</f>
        <v>1</v>
      </c>
    </row>
    <row r="1337" spans="1:8" x14ac:dyDescent="0.45">
      <c r="A1337" s="1">
        <v>43178</v>
      </c>
      <c r="B1337" s="1">
        <v>43181</v>
      </c>
      <c r="C1337">
        <v>3</v>
      </c>
      <c r="D1337">
        <v>3</v>
      </c>
      <c r="E1337">
        <v>2018</v>
      </c>
      <c r="F1337">
        <v>0</v>
      </c>
      <c r="G1337">
        <f>WEEKDAY(Table3__5[[#This Row],[D.O.A]])</f>
        <v>2</v>
      </c>
      <c r="H1337">
        <f>ROUNDUP(MONTH(Table3__5[[#This Row],[D.O.A]])/3,0)</f>
        <v>1</v>
      </c>
    </row>
    <row r="1338" spans="1:8" x14ac:dyDescent="0.45">
      <c r="A1338" s="1">
        <v>43178</v>
      </c>
      <c r="B1338" s="1">
        <v>43178</v>
      </c>
      <c r="C1338">
        <v>0</v>
      </c>
      <c r="D1338">
        <v>3</v>
      </c>
      <c r="E1338">
        <v>2018</v>
      </c>
      <c r="F1338">
        <v>0</v>
      </c>
      <c r="G1338">
        <f>WEEKDAY(Table3__5[[#This Row],[D.O.A]])</f>
        <v>2</v>
      </c>
      <c r="H1338">
        <f>ROUNDUP(MONTH(Table3__5[[#This Row],[D.O.A]])/3,0)</f>
        <v>1</v>
      </c>
    </row>
    <row r="1339" spans="1:8" x14ac:dyDescent="0.45">
      <c r="A1339" s="1">
        <v>43179</v>
      </c>
      <c r="B1339" s="1">
        <v>43182</v>
      </c>
      <c r="C1339">
        <v>3</v>
      </c>
      <c r="D1339">
        <v>3</v>
      </c>
      <c r="E1339">
        <v>2018</v>
      </c>
      <c r="F1339">
        <v>0</v>
      </c>
      <c r="G1339">
        <f>WEEKDAY(Table3__5[[#This Row],[D.O.A]])</f>
        <v>3</v>
      </c>
      <c r="H1339">
        <f>ROUNDUP(MONTH(Table3__5[[#This Row],[D.O.A]])/3,0)</f>
        <v>1</v>
      </c>
    </row>
    <row r="1340" spans="1:8" x14ac:dyDescent="0.45">
      <c r="A1340" s="1">
        <v>43179</v>
      </c>
      <c r="B1340" s="1">
        <v>43185</v>
      </c>
      <c r="C1340">
        <v>6</v>
      </c>
      <c r="D1340">
        <v>3</v>
      </c>
      <c r="E1340">
        <v>2018</v>
      </c>
      <c r="F1340">
        <v>0</v>
      </c>
      <c r="G1340">
        <f>WEEKDAY(Table3__5[[#This Row],[D.O.A]])</f>
        <v>3</v>
      </c>
      <c r="H1340">
        <f>ROUNDUP(MONTH(Table3__5[[#This Row],[D.O.A]])/3,0)</f>
        <v>1</v>
      </c>
    </row>
    <row r="1341" spans="1:8" x14ac:dyDescent="0.45">
      <c r="A1341" s="1">
        <v>43179</v>
      </c>
      <c r="B1341" s="1">
        <v>43184</v>
      </c>
      <c r="C1341">
        <v>5</v>
      </c>
      <c r="D1341">
        <v>3</v>
      </c>
      <c r="E1341">
        <v>2018</v>
      </c>
      <c r="F1341">
        <v>0</v>
      </c>
      <c r="G1341">
        <f>WEEKDAY(Table3__5[[#This Row],[D.O.A]])</f>
        <v>3</v>
      </c>
      <c r="H1341">
        <f>ROUNDUP(MONTH(Table3__5[[#This Row],[D.O.A]])/3,0)</f>
        <v>1</v>
      </c>
    </row>
    <row r="1342" spans="1:8" x14ac:dyDescent="0.45">
      <c r="A1342" s="1">
        <v>43180</v>
      </c>
      <c r="B1342" s="1">
        <v>43181</v>
      </c>
      <c r="C1342">
        <v>1</v>
      </c>
      <c r="D1342">
        <v>3</v>
      </c>
      <c r="E1342">
        <v>2018</v>
      </c>
      <c r="F1342">
        <v>0</v>
      </c>
      <c r="G1342">
        <f>WEEKDAY(Table3__5[[#This Row],[D.O.A]])</f>
        <v>4</v>
      </c>
      <c r="H1342">
        <f>ROUNDUP(MONTH(Table3__5[[#This Row],[D.O.A]])/3,0)</f>
        <v>1</v>
      </c>
    </row>
    <row r="1343" spans="1:8" x14ac:dyDescent="0.45">
      <c r="A1343" s="1">
        <v>43180</v>
      </c>
      <c r="B1343" s="1">
        <v>43186</v>
      </c>
      <c r="C1343">
        <v>6</v>
      </c>
      <c r="D1343">
        <v>3</v>
      </c>
      <c r="E1343">
        <v>2018</v>
      </c>
      <c r="F1343">
        <v>0</v>
      </c>
      <c r="G1343">
        <f>WEEKDAY(Table3__5[[#This Row],[D.O.A]])</f>
        <v>4</v>
      </c>
      <c r="H1343">
        <f>ROUNDUP(MONTH(Table3__5[[#This Row],[D.O.A]])/3,0)</f>
        <v>1</v>
      </c>
    </row>
    <row r="1344" spans="1:8" x14ac:dyDescent="0.45">
      <c r="A1344" s="1">
        <v>43181</v>
      </c>
      <c r="B1344" s="1">
        <v>43183</v>
      </c>
      <c r="C1344">
        <v>2</v>
      </c>
      <c r="D1344">
        <v>3</v>
      </c>
      <c r="E1344">
        <v>2018</v>
      </c>
      <c r="F1344">
        <v>0</v>
      </c>
      <c r="G1344">
        <f>WEEKDAY(Table3__5[[#This Row],[D.O.A]])</f>
        <v>5</v>
      </c>
      <c r="H1344">
        <f>ROUNDUP(MONTH(Table3__5[[#This Row],[D.O.A]])/3,0)</f>
        <v>1</v>
      </c>
    </row>
    <row r="1345" spans="1:8" x14ac:dyDescent="0.45">
      <c r="A1345" s="1">
        <v>43182</v>
      </c>
      <c r="B1345" s="1">
        <v>43196</v>
      </c>
      <c r="C1345">
        <v>14</v>
      </c>
      <c r="D1345">
        <v>3</v>
      </c>
      <c r="E1345">
        <v>2018</v>
      </c>
      <c r="F1345">
        <v>0</v>
      </c>
      <c r="G1345">
        <f>WEEKDAY(Table3__5[[#This Row],[D.O.A]])</f>
        <v>6</v>
      </c>
      <c r="H1345">
        <f>ROUNDUP(MONTH(Table3__5[[#This Row],[D.O.A]])/3,0)</f>
        <v>1</v>
      </c>
    </row>
    <row r="1346" spans="1:8" x14ac:dyDescent="0.45">
      <c r="A1346" s="1">
        <v>43182</v>
      </c>
      <c r="B1346" s="1">
        <v>43196</v>
      </c>
      <c r="C1346">
        <v>14</v>
      </c>
      <c r="D1346">
        <v>3</v>
      </c>
      <c r="E1346">
        <v>2018</v>
      </c>
      <c r="F1346">
        <v>0</v>
      </c>
      <c r="G1346">
        <f>WEEKDAY(Table3__5[[#This Row],[D.O.A]])</f>
        <v>6</v>
      </c>
      <c r="H1346">
        <f>ROUNDUP(MONTH(Table3__5[[#This Row],[D.O.A]])/3,0)</f>
        <v>1</v>
      </c>
    </row>
    <row r="1347" spans="1:8" x14ac:dyDescent="0.45">
      <c r="A1347" s="1">
        <v>43183</v>
      </c>
      <c r="B1347" s="1">
        <v>43183</v>
      </c>
      <c r="C1347">
        <v>0</v>
      </c>
      <c r="D1347">
        <v>3</v>
      </c>
      <c r="E1347">
        <v>2018</v>
      </c>
      <c r="F1347">
        <v>0</v>
      </c>
      <c r="G1347">
        <f>WEEKDAY(Table3__5[[#This Row],[D.O.A]])</f>
        <v>7</v>
      </c>
      <c r="H1347">
        <f>ROUNDUP(MONTH(Table3__5[[#This Row],[D.O.A]])/3,0)</f>
        <v>1</v>
      </c>
    </row>
    <row r="1348" spans="1:8" x14ac:dyDescent="0.45">
      <c r="A1348" s="1">
        <v>43183</v>
      </c>
      <c r="B1348" s="1">
        <v>43184</v>
      </c>
      <c r="C1348">
        <v>1</v>
      </c>
      <c r="D1348">
        <v>3</v>
      </c>
      <c r="E1348">
        <v>2018</v>
      </c>
      <c r="F1348">
        <v>0</v>
      </c>
      <c r="G1348">
        <f>WEEKDAY(Table3__5[[#This Row],[D.O.A]])</f>
        <v>7</v>
      </c>
      <c r="H1348">
        <f>ROUNDUP(MONTH(Table3__5[[#This Row],[D.O.A]])/3,0)</f>
        <v>1</v>
      </c>
    </row>
    <row r="1349" spans="1:8" x14ac:dyDescent="0.45">
      <c r="A1349" s="1">
        <v>43183</v>
      </c>
      <c r="B1349" s="1">
        <v>43184</v>
      </c>
      <c r="C1349">
        <v>1</v>
      </c>
      <c r="D1349">
        <v>3</v>
      </c>
      <c r="E1349">
        <v>2018</v>
      </c>
      <c r="F1349">
        <v>0</v>
      </c>
      <c r="G1349">
        <f>WEEKDAY(Table3__5[[#This Row],[D.O.A]])</f>
        <v>7</v>
      </c>
      <c r="H1349">
        <f>ROUNDUP(MONTH(Table3__5[[#This Row],[D.O.A]])/3,0)</f>
        <v>1</v>
      </c>
    </row>
    <row r="1350" spans="1:8" x14ac:dyDescent="0.45">
      <c r="A1350" s="1">
        <v>43184</v>
      </c>
      <c r="B1350" s="1">
        <v>43194</v>
      </c>
      <c r="C1350">
        <v>10</v>
      </c>
      <c r="D1350">
        <v>3</v>
      </c>
      <c r="E1350">
        <v>2018</v>
      </c>
      <c r="F1350">
        <v>0</v>
      </c>
      <c r="G1350">
        <f>WEEKDAY(Table3__5[[#This Row],[D.O.A]])</f>
        <v>1</v>
      </c>
      <c r="H1350">
        <f>ROUNDUP(MONTH(Table3__5[[#This Row],[D.O.A]])/3,0)</f>
        <v>1</v>
      </c>
    </row>
    <row r="1351" spans="1:8" x14ac:dyDescent="0.45">
      <c r="A1351" s="1">
        <v>43184</v>
      </c>
      <c r="B1351" s="1">
        <v>43187</v>
      </c>
      <c r="C1351">
        <v>3</v>
      </c>
      <c r="D1351">
        <v>3</v>
      </c>
      <c r="E1351">
        <v>2018</v>
      </c>
      <c r="F1351">
        <v>0</v>
      </c>
      <c r="G1351">
        <f>WEEKDAY(Table3__5[[#This Row],[D.O.A]])</f>
        <v>1</v>
      </c>
      <c r="H1351">
        <f>ROUNDUP(MONTH(Table3__5[[#This Row],[D.O.A]])/3,0)</f>
        <v>1</v>
      </c>
    </row>
    <row r="1352" spans="1:8" x14ac:dyDescent="0.45">
      <c r="A1352" s="1">
        <v>43184</v>
      </c>
      <c r="B1352" s="1">
        <v>43187</v>
      </c>
      <c r="C1352">
        <v>3</v>
      </c>
      <c r="D1352">
        <v>3</v>
      </c>
      <c r="E1352">
        <v>2018</v>
      </c>
      <c r="F1352">
        <v>0</v>
      </c>
      <c r="G1352">
        <f>WEEKDAY(Table3__5[[#This Row],[D.O.A]])</f>
        <v>1</v>
      </c>
      <c r="H1352">
        <f>ROUNDUP(MONTH(Table3__5[[#This Row],[D.O.A]])/3,0)</f>
        <v>1</v>
      </c>
    </row>
    <row r="1353" spans="1:8" x14ac:dyDescent="0.45">
      <c r="A1353" s="1">
        <v>43185</v>
      </c>
      <c r="B1353" s="1">
        <v>43225</v>
      </c>
      <c r="C1353">
        <v>40</v>
      </c>
      <c r="D1353">
        <v>3</v>
      </c>
      <c r="E1353">
        <v>2018</v>
      </c>
      <c r="F1353">
        <v>0</v>
      </c>
      <c r="G1353">
        <f>WEEKDAY(Table3__5[[#This Row],[D.O.A]])</f>
        <v>2</v>
      </c>
      <c r="H1353">
        <f>ROUNDUP(MONTH(Table3__5[[#This Row],[D.O.A]])/3,0)</f>
        <v>1</v>
      </c>
    </row>
    <row r="1354" spans="1:8" x14ac:dyDescent="0.45">
      <c r="A1354" s="1">
        <v>43185</v>
      </c>
      <c r="B1354" s="1">
        <v>43193</v>
      </c>
      <c r="C1354">
        <v>8</v>
      </c>
      <c r="D1354">
        <v>3</v>
      </c>
      <c r="E1354">
        <v>2018</v>
      </c>
      <c r="F1354">
        <v>0</v>
      </c>
      <c r="G1354">
        <f>WEEKDAY(Table3__5[[#This Row],[D.O.A]])</f>
        <v>2</v>
      </c>
      <c r="H1354">
        <f>ROUNDUP(MONTH(Table3__5[[#This Row],[D.O.A]])/3,0)</f>
        <v>1</v>
      </c>
    </row>
    <row r="1355" spans="1:8" x14ac:dyDescent="0.45">
      <c r="A1355" s="1">
        <v>43185</v>
      </c>
      <c r="B1355" s="1">
        <v>43193</v>
      </c>
      <c r="C1355">
        <v>8</v>
      </c>
      <c r="D1355">
        <v>3</v>
      </c>
      <c r="E1355">
        <v>2018</v>
      </c>
      <c r="F1355">
        <v>0</v>
      </c>
      <c r="G1355">
        <f>WEEKDAY(Table3__5[[#This Row],[D.O.A]])</f>
        <v>2</v>
      </c>
      <c r="H1355">
        <f>ROUNDUP(MONTH(Table3__5[[#This Row],[D.O.A]])/3,0)</f>
        <v>1</v>
      </c>
    </row>
    <row r="1356" spans="1:8" x14ac:dyDescent="0.45">
      <c r="A1356" s="1">
        <v>43185</v>
      </c>
      <c r="B1356" s="1">
        <v>43186</v>
      </c>
      <c r="C1356">
        <v>1</v>
      </c>
      <c r="D1356">
        <v>3</v>
      </c>
      <c r="E1356">
        <v>2018</v>
      </c>
      <c r="F1356">
        <v>0</v>
      </c>
      <c r="G1356">
        <f>WEEKDAY(Table3__5[[#This Row],[D.O.A]])</f>
        <v>2</v>
      </c>
      <c r="H1356">
        <f>ROUNDUP(MONTH(Table3__5[[#This Row],[D.O.A]])/3,0)</f>
        <v>1</v>
      </c>
    </row>
    <row r="1357" spans="1:8" x14ac:dyDescent="0.45">
      <c r="A1357" s="1">
        <v>43185</v>
      </c>
      <c r="B1357" s="1">
        <v>43187</v>
      </c>
      <c r="C1357">
        <v>2</v>
      </c>
      <c r="D1357">
        <v>3</v>
      </c>
      <c r="E1357">
        <v>2018</v>
      </c>
      <c r="F1357">
        <v>0</v>
      </c>
      <c r="G1357">
        <f>WEEKDAY(Table3__5[[#This Row],[D.O.A]])</f>
        <v>2</v>
      </c>
      <c r="H1357">
        <f>ROUNDUP(MONTH(Table3__5[[#This Row],[D.O.A]])/3,0)</f>
        <v>1</v>
      </c>
    </row>
    <row r="1358" spans="1:8" x14ac:dyDescent="0.45">
      <c r="A1358" s="1">
        <v>43185</v>
      </c>
      <c r="B1358" s="1">
        <v>43189</v>
      </c>
      <c r="C1358">
        <v>4</v>
      </c>
      <c r="D1358">
        <v>3</v>
      </c>
      <c r="E1358">
        <v>2018</v>
      </c>
      <c r="F1358">
        <v>0</v>
      </c>
      <c r="G1358">
        <f>WEEKDAY(Table3__5[[#This Row],[D.O.A]])</f>
        <v>2</v>
      </c>
      <c r="H1358">
        <f>ROUNDUP(MONTH(Table3__5[[#This Row],[D.O.A]])/3,0)</f>
        <v>1</v>
      </c>
    </row>
    <row r="1359" spans="1:8" x14ac:dyDescent="0.45">
      <c r="A1359" s="1">
        <v>43186</v>
      </c>
      <c r="B1359" s="1">
        <v>43187</v>
      </c>
      <c r="C1359">
        <v>1</v>
      </c>
      <c r="D1359">
        <v>3</v>
      </c>
      <c r="E1359">
        <v>2018</v>
      </c>
      <c r="F1359">
        <v>0</v>
      </c>
      <c r="G1359">
        <f>WEEKDAY(Table3__5[[#This Row],[D.O.A]])</f>
        <v>3</v>
      </c>
      <c r="H1359">
        <f>ROUNDUP(MONTH(Table3__5[[#This Row],[D.O.A]])/3,0)</f>
        <v>1</v>
      </c>
    </row>
    <row r="1360" spans="1:8" x14ac:dyDescent="0.45">
      <c r="A1360" s="1">
        <v>43186</v>
      </c>
      <c r="B1360" s="1">
        <v>43193</v>
      </c>
      <c r="C1360">
        <v>7</v>
      </c>
      <c r="D1360">
        <v>3</v>
      </c>
      <c r="E1360">
        <v>2018</v>
      </c>
      <c r="F1360">
        <v>0</v>
      </c>
      <c r="G1360">
        <f>WEEKDAY(Table3__5[[#This Row],[D.O.A]])</f>
        <v>3</v>
      </c>
      <c r="H1360">
        <f>ROUNDUP(MONTH(Table3__5[[#This Row],[D.O.A]])/3,0)</f>
        <v>1</v>
      </c>
    </row>
    <row r="1361" spans="1:8" x14ac:dyDescent="0.45">
      <c r="A1361" s="1">
        <v>43186</v>
      </c>
      <c r="B1361" s="1">
        <v>43188</v>
      </c>
      <c r="C1361">
        <v>2</v>
      </c>
      <c r="D1361">
        <v>3</v>
      </c>
      <c r="E1361">
        <v>2018</v>
      </c>
      <c r="F1361">
        <v>0</v>
      </c>
      <c r="G1361">
        <f>WEEKDAY(Table3__5[[#This Row],[D.O.A]])</f>
        <v>3</v>
      </c>
      <c r="H1361">
        <f>ROUNDUP(MONTH(Table3__5[[#This Row],[D.O.A]])/3,0)</f>
        <v>1</v>
      </c>
    </row>
    <row r="1362" spans="1:8" x14ac:dyDescent="0.45">
      <c r="A1362" s="1">
        <v>43187</v>
      </c>
      <c r="B1362" s="1">
        <v>43207</v>
      </c>
      <c r="C1362">
        <v>20</v>
      </c>
      <c r="D1362">
        <v>3</v>
      </c>
      <c r="E1362">
        <v>2018</v>
      </c>
      <c r="F1362">
        <v>0</v>
      </c>
      <c r="G1362">
        <f>WEEKDAY(Table3__5[[#This Row],[D.O.A]])</f>
        <v>4</v>
      </c>
      <c r="H1362">
        <f>ROUNDUP(MONTH(Table3__5[[#This Row],[D.O.A]])/3,0)</f>
        <v>1</v>
      </c>
    </row>
    <row r="1363" spans="1:8" x14ac:dyDescent="0.45">
      <c r="A1363" s="1">
        <v>43189</v>
      </c>
      <c r="B1363" s="1">
        <v>43192</v>
      </c>
      <c r="C1363">
        <v>3</v>
      </c>
      <c r="D1363">
        <v>3</v>
      </c>
      <c r="E1363">
        <v>2018</v>
      </c>
      <c r="F1363">
        <v>0</v>
      </c>
      <c r="G1363">
        <f>WEEKDAY(Table3__5[[#This Row],[D.O.A]])</f>
        <v>6</v>
      </c>
      <c r="H1363">
        <f>ROUNDUP(MONTH(Table3__5[[#This Row],[D.O.A]])/3,0)</f>
        <v>1</v>
      </c>
    </row>
    <row r="1364" spans="1:8" x14ac:dyDescent="0.45">
      <c r="A1364" s="1">
        <v>43189</v>
      </c>
      <c r="B1364" s="1">
        <v>43207</v>
      </c>
      <c r="C1364">
        <v>18</v>
      </c>
      <c r="D1364">
        <v>3</v>
      </c>
      <c r="E1364">
        <v>2018</v>
      </c>
      <c r="F1364">
        <v>0</v>
      </c>
      <c r="G1364">
        <f>WEEKDAY(Table3__5[[#This Row],[D.O.A]])</f>
        <v>6</v>
      </c>
      <c r="H1364">
        <f>ROUNDUP(MONTH(Table3__5[[#This Row],[D.O.A]])/3,0)</f>
        <v>1</v>
      </c>
    </row>
    <row r="1365" spans="1:8" x14ac:dyDescent="0.45">
      <c r="A1365" s="1">
        <v>43189</v>
      </c>
      <c r="B1365" s="1">
        <v>43200</v>
      </c>
      <c r="C1365">
        <v>11</v>
      </c>
      <c r="D1365">
        <v>3</v>
      </c>
      <c r="E1365">
        <v>2018</v>
      </c>
      <c r="F1365">
        <v>0</v>
      </c>
      <c r="G1365">
        <f>WEEKDAY(Table3__5[[#This Row],[D.O.A]])</f>
        <v>6</v>
      </c>
      <c r="H1365">
        <f>ROUNDUP(MONTH(Table3__5[[#This Row],[D.O.A]])/3,0)</f>
        <v>1</v>
      </c>
    </row>
    <row r="1366" spans="1:8" x14ac:dyDescent="0.45">
      <c r="A1366" s="1">
        <v>43190</v>
      </c>
      <c r="B1366" s="1">
        <v>43216</v>
      </c>
      <c r="C1366">
        <v>26</v>
      </c>
      <c r="D1366">
        <v>3</v>
      </c>
      <c r="E1366">
        <v>2018</v>
      </c>
      <c r="F1366">
        <v>0</v>
      </c>
      <c r="G1366">
        <f>WEEKDAY(Table3__5[[#This Row],[D.O.A]])</f>
        <v>7</v>
      </c>
      <c r="H1366">
        <f>ROUNDUP(MONTH(Table3__5[[#This Row],[D.O.A]])/3,0)</f>
        <v>1</v>
      </c>
    </row>
    <row r="1367" spans="1:8" x14ac:dyDescent="0.45">
      <c r="A1367" s="1">
        <v>43190</v>
      </c>
      <c r="B1367" s="1">
        <v>43196</v>
      </c>
      <c r="C1367">
        <v>6</v>
      </c>
      <c r="D1367">
        <v>3</v>
      </c>
      <c r="E1367">
        <v>2018</v>
      </c>
      <c r="F1367">
        <v>0</v>
      </c>
      <c r="G1367">
        <f>WEEKDAY(Table3__5[[#This Row],[D.O.A]])</f>
        <v>7</v>
      </c>
      <c r="H1367">
        <f>ROUNDUP(MONTH(Table3__5[[#This Row],[D.O.A]])/3,0)</f>
        <v>1</v>
      </c>
    </row>
    <row r="1368" spans="1:8" x14ac:dyDescent="0.45">
      <c r="A1368" s="1">
        <v>43104</v>
      </c>
      <c r="B1368" s="1">
        <v>43438</v>
      </c>
      <c r="C1368">
        <v>334</v>
      </c>
      <c r="D1368">
        <v>1</v>
      </c>
      <c r="E1368">
        <v>2018</v>
      </c>
      <c r="F1368">
        <v>0</v>
      </c>
      <c r="G1368">
        <f>WEEKDAY(Table3__5[[#This Row],[D.O.A]])</f>
        <v>5</v>
      </c>
      <c r="H1368">
        <f>ROUNDUP(MONTH(Table3__5[[#This Row],[D.O.A]])/3,0)</f>
        <v>1</v>
      </c>
    </row>
    <row r="1369" spans="1:8" x14ac:dyDescent="0.45">
      <c r="A1369" s="1">
        <v>43104</v>
      </c>
      <c r="B1369" s="1">
        <v>43438</v>
      </c>
      <c r="C1369">
        <v>334</v>
      </c>
      <c r="D1369">
        <v>1</v>
      </c>
      <c r="E1369">
        <v>2018</v>
      </c>
      <c r="F1369">
        <v>0</v>
      </c>
      <c r="G1369">
        <f>WEEKDAY(Table3__5[[#This Row],[D.O.A]])</f>
        <v>5</v>
      </c>
      <c r="H1369">
        <f>ROUNDUP(MONTH(Table3__5[[#This Row],[D.O.A]])/3,0)</f>
        <v>1</v>
      </c>
    </row>
    <row r="1370" spans="1:8" x14ac:dyDescent="0.45">
      <c r="A1370" s="1">
        <v>43104</v>
      </c>
      <c r="B1370" s="1">
        <v>43135</v>
      </c>
      <c r="C1370">
        <v>31</v>
      </c>
      <c r="D1370">
        <v>1</v>
      </c>
      <c r="E1370">
        <v>2018</v>
      </c>
      <c r="F1370">
        <v>0</v>
      </c>
      <c r="G1370">
        <f>WEEKDAY(Table3__5[[#This Row],[D.O.A]])</f>
        <v>5</v>
      </c>
      <c r="H1370">
        <f>ROUNDUP(MONTH(Table3__5[[#This Row],[D.O.A]])/3,0)</f>
        <v>1</v>
      </c>
    </row>
    <row r="1371" spans="1:8" x14ac:dyDescent="0.45">
      <c r="A1371" s="1">
        <v>43104</v>
      </c>
      <c r="B1371" s="1">
        <v>43285</v>
      </c>
      <c r="C1371">
        <v>181</v>
      </c>
      <c r="D1371">
        <v>1</v>
      </c>
      <c r="E1371">
        <v>2018</v>
      </c>
      <c r="F1371">
        <v>0</v>
      </c>
      <c r="G1371">
        <f>WEEKDAY(Table3__5[[#This Row],[D.O.A]])</f>
        <v>5</v>
      </c>
      <c r="H1371">
        <f>ROUNDUP(MONTH(Table3__5[[#This Row],[D.O.A]])/3,0)</f>
        <v>1</v>
      </c>
    </row>
    <row r="1372" spans="1:8" x14ac:dyDescent="0.45">
      <c r="A1372" s="1">
        <v>43104</v>
      </c>
      <c r="B1372" s="1">
        <v>43408</v>
      </c>
      <c r="C1372">
        <v>304</v>
      </c>
      <c r="D1372">
        <v>1</v>
      </c>
      <c r="E1372">
        <v>2018</v>
      </c>
      <c r="F1372">
        <v>0</v>
      </c>
      <c r="G1372">
        <f>WEEKDAY(Table3__5[[#This Row],[D.O.A]])</f>
        <v>5</v>
      </c>
      <c r="H1372">
        <f>ROUNDUP(MONTH(Table3__5[[#This Row],[D.O.A]])/3,0)</f>
        <v>1</v>
      </c>
    </row>
    <row r="1373" spans="1:8" x14ac:dyDescent="0.45">
      <c r="A1373" s="1">
        <v>43191</v>
      </c>
      <c r="B1373" s="1">
        <v>43192</v>
      </c>
      <c r="C1373">
        <v>1</v>
      </c>
      <c r="D1373">
        <v>4</v>
      </c>
      <c r="E1373">
        <v>2018</v>
      </c>
      <c r="F1373">
        <v>0</v>
      </c>
      <c r="G1373">
        <f>WEEKDAY(Table3__5[[#This Row],[D.O.A]])</f>
        <v>1</v>
      </c>
      <c r="H1373">
        <f>ROUNDUP(MONTH(Table3__5[[#This Row],[D.O.A]])/3,0)</f>
        <v>2</v>
      </c>
    </row>
    <row r="1374" spans="1:8" x14ac:dyDescent="0.45">
      <c r="A1374" s="1">
        <v>43104</v>
      </c>
      <c r="B1374" s="1">
        <v>43163</v>
      </c>
      <c r="C1374">
        <v>59</v>
      </c>
      <c r="D1374">
        <v>1</v>
      </c>
      <c r="E1374">
        <v>2018</v>
      </c>
      <c r="F1374">
        <v>0</v>
      </c>
      <c r="G1374">
        <f>WEEKDAY(Table3__5[[#This Row],[D.O.A]])</f>
        <v>5</v>
      </c>
      <c r="H1374">
        <f>ROUNDUP(MONTH(Table3__5[[#This Row],[D.O.A]])/3,0)</f>
        <v>1</v>
      </c>
    </row>
    <row r="1375" spans="1:8" x14ac:dyDescent="0.45">
      <c r="A1375" s="1">
        <v>43104</v>
      </c>
      <c r="B1375" s="1">
        <v>43285</v>
      </c>
      <c r="C1375">
        <v>181</v>
      </c>
      <c r="D1375">
        <v>1</v>
      </c>
      <c r="E1375">
        <v>2018</v>
      </c>
      <c r="F1375">
        <v>0</v>
      </c>
      <c r="G1375">
        <f>WEEKDAY(Table3__5[[#This Row],[D.O.A]])</f>
        <v>5</v>
      </c>
      <c r="H1375">
        <f>ROUNDUP(MONTH(Table3__5[[#This Row],[D.O.A]])/3,0)</f>
        <v>1</v>
      </c>
    </row>
    <row r="1376" spans="1:8" x14ac:dyDescent="0.45">
      <c r="A1376" s="1">
        <v>43135</v>
      </c>
      <c r="B1376" s="1">
        <v>43347</v>
      </c>
      <c r="C1376">
        <v>212</v>
      </c>
      <c r="D1376">
        <v>2</v>
      </c>
      <c r="E1376">
        <v>2018</v>
      </c>
      <c r="F1376">
        <v>0</v>
      </c>
      <c r="G1376">
        <f>WEEKDAY(Table3__5[[#This Row],[D.O.A]])</f>
        <v>1</v>
      </c>
      <c r="H1376">
        <f>ROUNDUP(MONTH(Table3__5[[#This Row],[D.O.A]])/3,0)</f>
        <v>1</v>
      </c>
    </row>
    <row r="1377" spans="1:8" x14ac:dyDescent="0.45">
      <c r="A1377" s="1">
        <v>43135</v>
      </c>
      <c r="B1377" s="1">
        <v>43347</v>
      </c>
      <c r="C1377">
        <v>212</v>
      </c>
      <c r="D1377">
        <v>2</v>
      </c>
      <c r="E1377">
        <v>2018</v>
      </c>
      <c r="F1377">
        <v>0</v>
      </c>
      <c r="G1377">
        <f>WEEKDAY(Table3__5[[#This Row],[D.O.A]])</f>
        <v>1</v>
      </c>
      <c r="H1377">
        <f>ROUNDUP(MONTH(Table3__5[[#This Row],[D.O.A]])/3,0)</f>
        <v>1</v>
      </c>
    </row>
    <row r="1378" spans="1:8" x14ac:dyDescent="0.45">
      <c r="A1378" s="1">
        <v>43135</v>
      </c>
      <c r="B1378" s="1">
        <v>43347</v>
      </c>
      <c r="C1378">
        <v>212</v>
      </c>
      <c r="D1378">
        <v>2</v>
      </c>
      <c r="E1378">
        <v>2018</v>
      </c>
      <c r="F1378">
        <v>0</v>
      </c>
      <c r="G1378">
        <f>WEEKDAY(Table3__5[[#This Row],[D.O.A]])</f>
        <v>1</v>
      </c>
      <c r="H1378">
        <f>ROUNDUP(MONTH(Table3__5[[#This Row],[D.O.A]])/3,0)</f>
        <v>1</v>
      </c>
    </row>
    <row r="1379" spans="1:8" x14ac:dyDescent="0.45">
      <c r="A1379" s="1">
        <v>43135</v>
      </c>
      <c r="B1379" s="1">
        <v>43163</v>
      </c>
      <c r="C1379">
        <v>28</v>
      </c>
      <c r="D1379">
        <v>2</v>
      </c>
      <c r="E1379">
        <v>2018</v>
      </c>
      <c r="F1379">
        <v>0</v>
      </c>
      <c r="G1379">
        <f>WEEKDAY(Table3__5[[#This Row],[D.O.A]])</f>
        <v>1</v>
      </c>
      <c r="H1379">
        <f>ROUNDUP(MONTH(Table3__5[[#This Row],[D.O.A]])/3,0)</f>
        <v>1</v>
      </c>
    </row>
    <row r="1380" spans="1:8" x14ac:dyDescent="0.45">
      <c r="A1380" s="1">
        <v>43135</v>
      </c>
      <c r="B1380" s="1">
        <v>43347</v>
      </c>
      <c r="C1380">
        <v>212</v>
      </c>
      <c r="D1380">
        <v>2</v>
      </c>
      <c r="E1380">
        <v>2018</v>
      </c>
      <c r="F1380">
        <v>0</v>
      </c>
      <c r="G1380">
        <f>WEEKDAY(Table3__5[[#This Row],[D.O.A]])</f>
        <v>1</v>
      </c>
      <c r="H1380">
        <f>ROUNDUP(MONTH(Table3__5[[#This Row],[D.O.A]])/3,0)</f>
        <v>1</v>
      </c>
    </row>
    <row r="1381" spans="1:8" x14ac:dyDescent="0.45">
      <c r="A1381" s="1">
        <v>43135</v>
      </c>
      <c r="B1381" s="1">
        <v>43285</v>
      </c>
      <c r="C1381">
        <v>150</v>
      </c>
      <c r="D1381">
        <v>2</v>
      </c>
      <c r="E1381">
        <v>2018</v>
      </c>
      <c r="F1381">
        <v>0</v>
      </c>
      <c r="G1381">
        <f>WEEKDAY(Table3__5[[#This Row],[D.O.A]])</f>
        <v>1</v>
      </c>
      <c r="H1381">
        <f>ROUNDUP(MONTH(Table3__5[[#This Row],[D.O.A]])/3,0)</f>
        <v>1</v>
      </c>
    </row>
    <row r="1382" spans="1:8" x14ac:dyDescent="0.45">
      <c r="A1382" s="1">
        <v>43135</v>
      </c>
      <c r="B1382" s="1">
        <v>43163</v>
      </c>
      <c r="C1382">
        <v>28</v>
      </c>
      <c r="D1382">
        <v>2</v>
      </c>
      <c r="E1382">
        <v>2018</v>
      </c>
      <c r="F1382">
        <v>0</v>
      </c>
      <c r="G1382">
        <f>WEEKDAY(Table3__5[[#This Row],[D.O.A]])</f>
        <v>1</v>
      </c>
      <c r="H1382">
        <f>ROUNDUP(MONTH(Table3__5[[#This Row],[D.O.A]])/3,0)</f>
        <v>1</v>
      </c>
    </row>
    <row r="1383" spans="1:8" x14ac:dyDescent="0.45">
      <c r="A1383" s="1">
        <v>43163</v>
      </c>
      <c r="B1383" s="1">
        <v>43347</v>
      </c>
      <c r="C1383">
        <v>184</v>
      </c>
      <c r="D1383">
        <v>3</v>
      </c>
      <c r="E1383">
        <v>2018</v>
      </c>
      <c r="F1383">
        <v>0</v>
      </c>
      <c r="G1383">
        <f>WEEKDAY(Table3__5[[#This Row],[D.O.A]])</f>
        <v>1</v>
      </c>
      <c r="H1383">
        <f>ROUNDUP(MONTH(Table3__5[[#This Row],[D.O.A]])/3,0)</f>
        <v>1</v>
      </c>
    </row>
    <row r="1384" spans="1:8" x14ac:dyDescent="0.45">
      <c r="A1384" s="1">
        <v>43163</v>
      </c>
      <c r="B1384" s="1">
        <v>43347</v>
      </c>
      <c r="C1384">
        <v>184</v>
      </c>
      <c r="D1384">
        <v>3</v>
      </c>
      <c r="E1384">
        <v>2018</v>
      </c>
      <c r="F1384">
        <v>0</v>
      </c>
      <c r="G1384">
        <f>WEEKDAY(Table3__5[[#This Row],[D.O.A]])</f>
        <v>1</v>
      </c>
      <c r="H1384">
        <f>ROUNDUP(MONTH(Table3__5[[#This Row],[D.O.A]])/3,0)</f>
        <v>1</v>
      </c>
    </row>
    <row r="1385" spans="1:8" x14ac:dyDescent="0.45">
      <c r="A1385" s="1">
        <v>43163</v>
      </c>
      <c r="B1385" s="1">
        <v>43408</v>
      </c>
      <c r="C1385">
        <v>245</v>
      </c>
      <c r="D1385">
        <v>3</v>
      </c>
      <c r="E1385">
        <v>2018</v>
      </c>
      <c r="F1385">
        <v>0</v>
      </c>
      <c r="G1385">
        <f>WEEKDAY(Table3__5[[#This Row],[D.O.A]])</f>
        <v>1</v>
      </c>
      <c r="H1385">
        <f>ROUNDUP(MONTH(Table3__5[[#This Row],[D.O.A]])/3,0)</f>
        <v>1</v>
      </c>
    </row>
    <row r="1386" spans="1:8" x14ac:dyDescent="0.45">
      <c r="A1386" s="1">
        <v>43163</v>
      </c>
      <c r="B1386" s="1">
        <v>43438</v>
      </c>
      <c r="C1386">
        <v>275</v>
      </c>
      <c r="D1386">
        <v>3</v>
      </c>
      <c r="E1386">
        <v>2018</v>
      </c>
      <c r="F1386">
        <v>0</v>
      </c>
      <c r="G1386">
        <f>WEEKDAY(Table3__5[[#This Row],[D.O.A]])</f>
        <v>1</v>
      </c>
      <c r="H1386">
        <f>ROUNDUP(MONTH(Table3__5[[#This Row],[D.O.A]])/3,0)</f>
        <v>1</v>
      </c>
    </row>
    <row r="1387" spans="1:8" x14ac:dyDescent="0.45">
      <c r="A1387" s="1">
        <v>43163</v>
      </c>
      <c r="B1387" s="1">
        <v>43438</v>
      </c>
      <c r="C1387">
        <v>275</v>
      </c>
      <c r="D1387">
        <v>3</v>
      </c>
      <c r="E1387">
        <v>2018</v>
      </c>
      <c r="F1387">
        <v>0</v>
      </c>
      <c r="G1387">
        <f>WEEKDAY(Table3__5[[#This Row],[D.O.A]])</f>
        <v>1</v>
      </c>
      <c r="H1387">
        <f>ROUNDUP(MONTH(Table3__5[[#This Row],[D.O.A]])/3,0)</f>
        <v>1</v>
      </c>
    </row>
    <row r="1388" spans="1:8" x14ac:dyDescent="0.45">
      <c r="A1388" s="1">
        <v>43163</v>
      </c>
      <c r="B1388" s="1">
        <v>43285</v>
      </c>
      <c r="C1388">
        <v>122</v>
      </c>
      <c r="D1388">
        <v>3</v>
      </c>
      <c r="E1388">
        <v>2018</v>
      </c>
      <c r="F1388">
        <v>0</v>
      </c>
      <c r="G1388">
        <f>WEEKDAY(Table3__5[[#This Row],[D.O.A]])</f>
        <v>1</v>
      </c>
      <c r="H1388">
        <f>ROUNDUP(MONTH(Table3__5[[#This Row],[D.O.A]])/3,0)</f>
        <v>1</v>
      </c>
    </row>
    <row r="1389" spans="1:8" x14ac:dyDescent="0.45">
      <c r="A1389" s="1">
        <v>43163</v>
      </c>
      <c r="B1389" s="1">
        <v>43408</v>
      </c>
      <c r="C1389">
        <v>245</v>
      </c>
      <c r="D1389">
        <v>3</v>
      </c>
      <c r="E1389">
        <v>2018</v>
      </c>
      <c r="F1389">
        <v>0</v>
      </c>
      <c r="G1389">
        <f>WEEKDAY(Table3__5[[#This Row],[D.O.A]])</f>
        <v>1</v>
      </c>
      <c r="H1389">
        <f>ROUNDUP(MONTH(Table3__5[[#This Row],[D.O.A]])/3,0)</f>
        <v>1</v>
      </c>
    </row>
    <row r="1390" spans="1:8" x14ac:dyDescent="0.45">
      <c r="A1390" s="1">
        <v>43193</v>
      </c>
      <c r="B1390" s="1">
        <v>43206</v>
      </c>
      <c r="C1390">
        <v>13</v>
      </c>
      <c r="D1390">
        <v>4</v>
      </c>
      <c r="E1390">
        <v>2018</v>
      </c>
      <c r="F1390">
        <v>0</v>
      </c>
      <c r="G1390">
        <f>WEEKDAY(Table3__5[[#This Row],[D.O.A]])</f>
        <v>3</v>
      </c>
      <c r="H1390">
        <f>ROUNDUP(MONTH(Table3__5[[#This Row],[D.O.A]])/3,0)</f>
        <v>2</v>
      </c>
    </row>
    <row r="1391" spans="1:8" x14ac:dyDescent="0.45">
      <c r="A1391" s="1">
        <v>43194</v>
      </c>
      <c r="B1391" s="1">
        <v>43224</v>
      </c>
      <c r="C1391">
        <v>30</v>
      </c>
      <c r="D1391">
        <v>4</v>
      </c>
      <c r="E1391">
        <v>2018</v>
      </c>
      <c r="F1391">
        <v>0</v>
      </c>
      <c r="G1391">
        <f>WEEKDAY(Table3__5[[#This Row],[D.O.A]])</f>
        <v>4</v>
      </c>
      <c r="H1391">
        <f>ROUNDUP(MONTH(Table3__5[[#This Row],[D.O.A]])/3,0)</f>
        <v>2</v>
      </c>
    </row>
    <row r="1392" spans="1:8" x14ac:dyDescent="0.45">
      <c r="A1392" s="1">
        <v>43194</v>
      </c>
      <c r="B1392" s="1">
        <v>43377</v>
      </c>
      <c r="C1392">
        <v>183</v>
      </c>
      <c r="D1392">
        <v>4</v>
      </c>
      <c r="E1392">
        <v>2018</v>
      </c>
      <c r="F1392">
        <v>0</v>
      </c>
      <c r="G1392">
        <f>WEEKDAY(Table3__5[[#This Row],[D.O.A]])</f>
        <v>4</v>
      </c>
      <c r="H1392">
        <f>ROUNDUP(MONTH(Table3__5[[#This Row],[D.O.A]])/3,0)</f>
        <v>2</v>
      </c>
    </row>
    <row r="1393" spans="1:8" x14ac:dyDescent="0.45">
      <c r="A1393" s="1">
        <v>43194</v>
      </c>
      <c r="B1393" s="1">
        <v>43438</v>
      </c>
      <c r="C1393">
        <v>244</v>
      </c>
      <c r="D1393">
        <v>4</v>
      </c>
      <c r="E1393">
        <v>2018</v>
      </c>
      <c r="F1393">
        <v>0</v>
      </c>
      <c r="G1393">
        <f>WEEKDAY(Table3__5[[#This Row],[D.O.A]])</f>
        <v>4</v>
      </c>
      <c r="H1393">
        <f>ROUNDUP(MONTH(Table3__5[[#This Row],[D.O.A]])/3,0)</f>
        <v>2</v>
      </c>
    </row>
    <row r="1394" spans="1:8" x14ac:dyDescent="0.45">
      <c r="A1394" s="1">
        <v>43194</v>
      </c>
      <c r="B1394" s="1">
        <v>43438</v>
      </c>
      <c r="C1394">
        <v>244</v>
      </c>
      <c r="D1394">
        <v>4</v>
      </c>
      <c r="E1394">
        <v>2018</v>
      </c>
      <c r="F1394">
        <v>0</v>
      </c>
      <c r="G1394">
        <f>WEEKDAY(Table3__5[[#This Row],[D.O.A]])</f>
        <v>4</v>
      </c>
      <c r="H1394">
        <f>ROUNDUP(MONTH(Table3__5[[#This Row],[D.O.A]])/3,0)</f>
        <v>2</v>
      </c>
    </row>
    <row r="1395" spans="1:8" x14ac:dyDescent="0.45">
      <c r="A1395" s="1">
        <v>43194</v>
      </c>
      <c r="B1395" s="1">
        <v>43285</v>
      </c>
      <c r="C1395">
        <v>91</v>
      </c>
      <c r="D1395">
        <v>4</v>
      </c>
      <c r="E1395">
        <v>2018</v>
      </c>
      <c r="F1395">
        <v>0</v>
      </c>
      <c r="G1395">
        <f>WEEKDAY(Table3__5[[#This Row],[D.O.A]])</f>
        <v>4</v>
      </c>
      <c r="H1395">
        <f>ROUNDUP(MONTH(Table3__5[[#This Row],[D.O.A]])/3,0)</f>
        <v>2</v>
      </c>
    </row>
    <row r="1396" spans="1:8" x14ac:dyDescent="0.45">
      <c r="A1396" s="1">
        <v>43194</v>
      </c>
      <c r="B1396" s="1">
        <v>43377</v>
      </c>
      <c r="C1396">
        <v>183</v>
      </c>
      <c r="D1396">
        <v>4</v>
      </c>
      <c r="E1396">
        <v>2018</v>
      </c>
      <c r="F1396">
        <v>0</v>
      </c>
      <c r="G1396">
        <f>WEEKDAY(Table3__5[[#This Row],[D.O.A]])</f>
        <v>4</v>
      </c>
      <c r="H1396">
        <f>ROUNDUP(MONTH(Table3__5[[#This Row],[D.O.A]])/3,0)</f>
        <v>2</v>
      </c>
    </row>
    <row r="1397" spans="1:8" x14ac:dyDescent="0.45">
      <c r="A1397" s="1">
        <v>43194</v>
      </c>
      <c r="B1397" s="1">
        <v>43206</v>
      </c>
      <c r="C1397">
        <v>12</v>
      </c>
      <c r="D1397">
        <v>4</v>
      </c>
      <c r="E1397">
        <v>2018</v>
      </c>
      <c r="F1397">
        <v>0</v>
      </c>
      <c r="G1397">
        <f>WEEKDAY(Table3__5[[#This Row],[D.O.A]])</f>
        <v>4</v>
      </c>
      <c r="H1397">
        <f>ROUNDUP(MONTH(Table3__5[[#This Row],[D.O.A]])/3,0)</f>
        <v>2</v>
      </c>
    </row>
    <row r="1398" spans="1:8" x14ac:dyDescent="0.45">
      <c r="A1398" s="1">
        <v>43194</v>
      </c>
      <c r="B1398" s="1">
        <v>43206</v>
      </c>
      <c r="C1398">
        <v>12</v>
      </c>
      <c r="D1398">
        <v>4</v>
      </c>
      <c r="E1398">
        <v>2018</v>
      </c>
      <c r="F1398">
        <v>0</v>
      </c>
      <c r="G1398">
        <f>WEEKDAY(Table3__5[[#This Row],[D.O.A]])</f>
        <v>4</v>
      </c>
      <c r="H1398">
        <f>ROUNDUP(MONTH(Table3__5[[#This Row],[D.O.A]])/3,0)</f>
        <v>2</v>
      </c>
    </row>
    <row r="1399" spans="1:8" x14ac:dyDescent="0.45">
      <c r="A1399" s="1">
        <v>43194</v>
      </c>
      <c r="B1399" s="1">
        <v>43377</v>
      </c>
      <c r="C1399">
        <v>183</v>
      </c>
      <c r="D1399">
        <v>4</v>
      </c>
      <c r="E1399">
        <v>2018</v>
      </c>
      <c r="F1399">
        <v>0</v>
      </c>
      <c r="G1399">
        <f>WEEKDAY(Table3__5[[#This Row],[D.O.A]])</f>
        <v>4</v>
      </c>
      <c r="H1399">
        <f>ROUNDUP(MONTH(Table3__5[[#This Row],[D.O.A]])/3,0)</f>
        <v>2</v>
      </c>
    </row>
    <row r="1400" spans="1:8" x14ac:dyDescent="0.45">
      <c r="A1400" s="1">
        <v>43224</v>
      </c>
      <c r="B1400" s="1">
        <v>43408</v>
      </c>
      <c r="C1400">
        <v>184</v>
      </c>
      <c r="D1400">
        <v>5</v>
      </c>
      <c r="E1400">
        <v>2018</v>
      </c>
      <c r="F1400">
        <v>0</v>
      </c>
      <c r="G1400">
        <f>WEEKDAY(Table3__5[[#This Row],[D.O.A]])</f>
        <v>6</v>
      </c>
      <c r="H1400">
        <f>ROUNDUP(MONTH(Table3__5[[#This Row],[D.O.A]])/3,0)</f>
        <v>2</v>
      </c>
    </row>
    <row r="1401" spans="1:8" x14ac:dyDescent="0.45">
      <c r="A1401" s="1">
        <v>43224</v>
      </c>
      <c r="B1401" s="1">
        <v>43285</v>
      </c>
      <c r="C1401">
        <v>61</v>
      </c>
      <c r="D1401">
        <v>5</v>
      </c>
      <c r="E1401">
        <v>2018</v>
      </c>
      <c r="F1401">
        <v>0</v>
      </c>
      <c r="G1401">
        <f>WEEKDAY(Table3__5[[#This Row],[D.O.A]])</f>
        <v>6</v>
      </c>
      <c r="H1401">
        <f>ROUNDUP(MONTH(Table3__5[[#This Row],[D.O.A]])/3,0)</f>
        <v>2</v>
      </c>
    </row>
    <row r="1402" spans="1:8" x14ac:dyDescent="0.45">
      <c r="A1402" s="1">
        <v>43224</v>
      </c>
      <c r="B1402" s="1">
        <v>43408</v>
      </c>
      <c r="C1402">
        <v>184</v>
      </c>
      <c r="D1402">
        <v>5</v>
      </c>
      <c r="E1402">
        <v>2018</v>
      </c>
      <c r="F1402">
        <v>0</v>
      </c>
      <c r="G1402">
        <f>WEEKDAY(Table3__5[[#This Row],[D.O.A]])</f>
        <v>6</v>
      </c>
      <c r="H1402">
        <f>ROUNDUP(MONTH(Table3__5[[#This Row],[D.O.A]])/3,0)</f>
        <v>2</v>
      </c>
    </row>
    <row r="1403" spans="1:8" x14ac:dyDescent="0.45">
      <c r="A1403" s="1">
        <v>43224</v>
      </c>
      <c r="B1403" s="1">
        <v>43438</v>
      </c>
      <c r="C1403">
        <v>214</v>
      </c>
      <c r="D1403">
        <v>5</v>
      </c>
      <c r="E1403">
        <v>2018</v>
      </c>
      <c r="F1403">
        <v>0</v>
      </c>
      <c r="G1403">
        <f>WEEKDAY(Table3__5[[#This Row],[D.O.A]])</f>
        <v>6</v>
      </c>
      <c r="H1403">
        <f>ROUNDUP(MONTH(Table3__5[[#This Row],[D.O.A]])/3,0)</f>
        <v>2</v>
      </c>
    </row>
    <row r="1404" spans="1:8" x14ac:dyDescent="0.45">
      <c r="A1404" s="1">
        <v>43224</v>
      </c>
      <c r="B1404" s="1">
        <v>43408</v>
      </c>
      <c r="C1404">
        <v>184</v>
      </c>
      <c r="D1404">
        <v>5</v>
      </c>
      <c r="E1404">
        <v>2018</v>
      </c>
      <c r="F1404">
        <v>0</v>
      </c>
      <c r="G1404">
        <f>WEEKDAY(Table3__5[[#This Row],[D.O.A]])</f>
        <v>6</v>
      </c>
      <c r="H1404">
        <f>ROUNDUP(MONTH(Table3__5[[#This Row],[D.O.A]])/3,0)</f>
        <v>2</v>
      </c>
    </row>
    <row r="1405" spans="1:8" x14ac:dyDescent="0.45">
      <c r="A1405" s="1">
        <v>43224</v>
      </c>
      <c r="B1405" s="1">
        <v>43408</v>
      </c>
      <c r="C1405">
        <v>184</v>
      </c>
      <c r="D1405">
        <v>5</v>
      </c>
      <c r="E1405">
        <v>2018</v>
      </c>
      <c r="F1405">
        <v>0</v>
      </c>
      <c r="G1405">
        <f>WEEKDAY(Table3__5[[#This Row],[D.O.A]])</f>
        <v>6</v>
      </c>
      <c r="H1405">
        <f>ROUNDUP(MONTH(Table3__5[[#This Row],[D.O.A]])/3,0)</f>
        <v>2</v>
      </c>
    </row>
    <row r="1406" spans="1:8" x14ac:dyDescent="0.45">
      <c r="A1406" s="1">
        <v>43224</v>
      </c>
      <c r="B1406" s="1">
        <v>43408</v>
      </c>
      <c r="C1406">
        <v>184</v>
      </c>
      <c r="D1406">
        <v>5</v>
      </c>
      <c r="E1406">
        <v>2018</v>
      </c>
      <c r="F1406">
        <v>0</v>
      </c>
      <c r="G1406">
        <f>WEEKDAY(Table3__5[[#This Row],[D.O.A]])</f>
        <v>6</v>
      </c>
      <c r="H1406">
        <f>ROUNDUP(MONTH(Table3__5[[#This Row],[D.O.A]])/3,0)</f>
        <v>2</v>
      </c>
    </row>
    <row r="1407" spans="1:8" x14ac:dyDescent="0.45">
      <c r="A1407" s="1">
        <v>43224</v>
      </c>
      <c r="B1407" s="1">
        <v>43377</v>
      </c>
      <c r="C1407">
        <v>153</v>
      </c>
      <c r="D1407">
        <v>5</v>
      </c>
      <c r="E1407">
        <v>2018</v>
      </c>
      <c r="F1407">
        <v>0</v>
      </c>
      <c r="G1407">
        <f>WEEKDAY(Table3__5[[#This Row],[D.O.A]])</f>
        <v>6</v>
      </c>
      <c r="H1407">
        <f>ROUNDUP(MONTH(Table3__5[[#This Row],[D.O.A]])/3,0)</f>
        <v>2</v>
      </c>
    </row>
    <row r="1408" spans="1:8" x14ac:dyDescent="0.45">
      <c r="A1408" s="1">
        <v>43224</v>
      </c>
      <c r="B1408" s="1">
        <v>43377</v>
      </c>
      <c r="C1408">
        <v>153</v>
      </c>
      <c r="D1408">
        <v>5</v>
      </c>
      <c r="E1408">
        <v>2018</v>
      </c>
      <c r="F1408">
        <v>0</v>
      </c>
      <c r="G1408">
        <f>WEEKDAY(Table3__5[[#This Row],[D.O.A]])</f>
        <v>6</v>
      </c>
      <c r="H1408">
        <f>ROUNDUP(MONTH(Table3__5[[#This Row],[D.O.A]])/3,0)</f>
        <v>2</v>
      </c>
    </row>
    <row r="1409" spans="1:8" x14ac:dyDescent="0.45">
      <c r="A1409" s="1">
        <v>43224</v>
      </c>
      <c r="B1409" s="1">
        <v>43438</v>
      </c>
      <c r="C1409">
        <v>214</v>
      </c>
      <c r="D1409">
        <v>5</v>
      </c>
      <c r="E1409">
        <v>2018</v>
      </c>
      <c r="F1409">
        <v>0</v>
      </c>
      <c r="G1409">
        <f>WEEKDAY(Table3__5[[#This Row],[D.O.A]])</f>
        <v>6</v>
      </c>
      <c r="H1409">
        <f>ROUNDUP(MONTH(Table3__5[[#This Row],[D.O.A]])/3,0)</f>
        <v>2</v>
      </c>
    </row>
    <row r="1410" spans="1:8" x14ac:dyDescent="0.45">
      <c r="A1410" s="1">
        <v>43224</v>
      </c>
      <c r="B1410" s="1">
        <v>43438</v>
      </c>
      <c r="C1410">
        <v>214</v>
      </c>
      <c r="D1410">
        <v>5</v>
      </c>
      <c r="E1410">
        <v>2018</v>
      </c>
      <c r="F1410">
        <v>0</v>
      </c>
      <c r="G1410">
        <f>WEEKDAY(Table3__5[[#This Row],[D.O.A]])</f>
        <v>6</v>
      </c>
      <c r="H1410">
        <f>ROUNDUP(MONTH(Table3__5[[#This Row],[D.O.A]])/3,0)</f>
        <v>2</v>
      </c>
    </row>
    <row r="1411" spans="1:8" x14ac:dyDescent="0.45">
      <c r="A1411" s="1">
        <v>43224</v>
      </c>
      <c r="B1411" s="1">
        <v>43408</v>
      </c>
      <c r="C1411">
        <v>184</v>
      </c>
      <c r="D1411">
        <v>5</v>
      </c>
      <c r="E1411">
        <v>2018</v>
      </c>
      <c r="F1411">
        <v>0</v>
      </c>
      <c r="G1411">
        <f>WEEKDAY(Table3__5[[#This Row],[D.O.A]])</f>
        <v>6</v>
      </c>
      <c r="H1411">
        <f>ROUNDUP(MONTH(Table3__5[[#This Row],[D.O.A]])/3,0)</f>
        <v>2</v>
      </c>
    </row>
    <row r="1412" spans="1:8" x14ac:dyDescent="0.45">
      <c r="A1412" s="1">
        <v>43224</v>
      </c>
      <c r="B1412" s="1">
        <v>43347</v>
      </c>
      <c r="C1412">
        <v>123</v>
      </c>
      <c r="D1412">
        <v>5</v>
      </c>
      <c r="E1412">
        <v>2018</v>
      </c>
      <c r="F1412">
        <v>0</v>
      </c>
      <c r="G1412">
        <f>WEEKDAY(Table3__5[[#This Row],[D.O.A]])</f>
        <v>6</v>
      </c>
      <c r="H1412">
        <f>ROUNDUP(MONTH(Table3__5[[#This Row],[D.O.A]])/3,0)</f>
        <v>2</v>
      </c>
    </row>
    <row r="1413" spans="1:8" x14ac:dyDescent="0.45">
      <c r="A1413" s="1">
        <v>43195</v>
      </c>
      <c r="B1413" s="1">
        <v>43197</v>
      </c>
      <c r="C1413">
        <v>2</v>
      </c>
      <c r="D1413">
        <v>4</v>
      </c>
      <c r="E1413">
        <v>2018</v>
      </c>
      <c r="F1413">
        <v>0</v>
      </c>
      <c r="G1413">
        <f>WEEKDAY(Table3__5[[#This Row],[D.O.A]])</f>
        <v>5</v>
      </c>
      <c r="H1413">
        <f>ROUNDUP(MONTH(Table3__5[[#This Row],[D.O.A]])/3,0)</f>
        <v>2</v>
      </c>
    </row>
    <row r="1414" spans="1:8" x14ac:dyDescent="0.45">
      <c r="A1414" s="1">
        <v>43224</v>
      </c>
      <c r="B1414" s="1">
        <v>43408</v>
      </c>
      <c r="C1414">
        <v>184</v>
      </c>
      <c r="D1414">
        <v>5</v>
      </c>
      <c r="E1414">
        <v>2018</v>
      </c>
      <c r="F1414">
        <v>0</v>
      </c>
      <c r="G1414">
        <f>WEEKDAY(Table3__5[[#This Row],[D.O.A]])</f>
        <v>6</v>
      </c>
      <c r="H1414">
        <f>ROUNDUP(MONTH(Table3__5[[#This Row],[D.O.A]])/3,0)</f>
        <v>2</v>
      </c>
    </row>
    <row r="1415" spans="1:8" x14ac:dyDescent="0.45">
      <c r="A1415" s="1">
        <v>43224</v>
      </c>
      <c r="B1415" s="1">
        <v>43408</v>
      </c>
      <c r="C1415">
        <v>184</v>
      </c>
      <c r="D1415">
        <v>5</v>
      </c>
      <c r="E1415">
        <v>2018</v>
      </c>
      <c r="F1415">
        <v>0</v>
      </c>
      <c r="G1415">
        <f>WEEKDAY(Table3__5[[#This Row],[D.O.A]])</f>
        <v>6</v>
      </c>
      <c r="H1415">
        <f>ROUNDUP(MONTH(Table3__5[[#This Row],[D.O.A]])/3,0)</f>
        <v>2</v>
      </c>
    </row>
    <row r="1416" spans="1:8" x14ac:dyDescent="0.45">
      <c r="A1416" s="1">
        <v>43224</v>
      </c>
      <c r="B1416" s="1">
        <v>43438</v>
      </c>
      <c r="C1416">
        <v>214</v>
      </c>
      <c r="D1416">
        <v>5</v>
      </c>
      <c r="E1416">
        <v>2018</v>
      </c>
      <c r="F1416">
        <v>0</v>
      </c>
      <c r="G1416">
        <f>WEEKDAY(Table3__5[[#This Row],[D.O.A]])</f>
        <v>6</v>
      </c>
      <c r="H1416">
        <f>ROUNDUP(MONTH(Table3__5[[#This Row],[D.O.A]])/3,0)</f>
        <v>2</v>
      </c>
    </row>
    <row r="1417" spans="1:8" x14ac:dyDescent="0.45">
      <c r="A1417" s="1">
        <v>43195</v>
      </c>
      <c r="B1417" s="1">
        <v>43199</v>
      </c>
      <c r="C1417">
        <v>4</v>
      </c>
      <c r="D1417">
        <v>4</v>
      </c>
      <c r="E1417">
        <v>2018</v>
      </c>
      <c r="F1417">
        <v>0</v>
      </c>
      <c r="G1417">
        <f>WEEKDAY(Table3__5[[#This Row],[D.O.A]])</f>
        <v>5</v>
      </c>
      <c r="H1417">
        <f>ROUNDUP(MONTH(Table3__5[[#This Row],[D.O.A]])/3,0)</f>
        <v>2</v>
      </c>
    </row>
    <row r="1418" spans="1:8" x14ac:dyDescent="0.45">
      <c r="A1418" s="1">
        <v>43255</v>
      </c>
      <c r="B1418" s="1">
        <v>43438</v>
      </c>
      <c r="C1418">
        <v>183</v>
      </c>
      <c r="D1418">
        <v>6</v>
      </c>
      <c r="E1418">
        <v>2018</v>
      </c>
      <c r="F1418">
        <v>0</v>
      </c>
      <c r="G1418">
        <f>WEEKDAY(Table3__5[[#This Row],[D.O.A]])</f>
        <v>2</v>
      </c>
      <c r="H1418">
        <f>ROUNDUP(MONTH(Table3__5[[#This Row],[D.O.A]])/3,0)</f>
        <v>2</v>
      </c>
    </row>
    <row r="1419" spans="1:8" x14ac:dyDescent="0.45">
      <c r="A1419" s="1">
        <v>43255</v>
      </c>
      <c r="B1419" s="1">
        <v>43408</v>
      </c>
      <c r="C1419">
        <v>153</v>
      </c>
      <c r="D1419">
        <v>6</v>
      </c>
      <c r="E1419">
        <v>2018</v>
      </c>
      <c r="F1419">
        <v>0</v>
      </c>
      <c r="G1419">
        <f>WEEKDAY(Table3__5[[#This Row],[D.O.A]])</f>
        <v>2</v>
      </c>
      <c r="H1419">
        <f>ROUNDUP(MONTH(Table3__5[[#This Row],[D.O.A]])/3,0)</f>
        <v>2</v>
      </c>
    </row>
    <row r="1420" spans="1:8" x14ac:dyDescent="0.45">
      <c r="A1420" s="1">
        <v>43196</v>
      </c>
      <c r="B1420" s="1">
        <v>43196</v>
      </c>
      <c r="C1420">
        <v>0</v>
      </c>
      <c r="D1420">
        <v>4</v>
      </c>
      <c r="E1420">
        <v>2018</v>
      </c>
      <c r="F1420">
        <v>0</v>
      </c>
      <c r="G1420">
        <f>WEEKDAY(Table3__5[[#This Row],[D.O.A]])</f>
        <v>6</v>
      </c>
      <c r="H1420">
        <f>ROUNDUP(MONTH(Table3__5[[#This Row],[D.O.A]])/3,0)</f>
        <v>2</v>
      </c>
    </row>
    <row r="1421" spans="1:8" x14ac:dyDescent="0.45">
      <c r="A1421" s="1">
        <v>43255</v>
      </c>
      <c r="B1421" s="1">
        <v>43316</v>
      </c>
      <c r="C1421">
        <v>61</v>
      </c>
      <c r="D1421">
        <v>6</v>
      </c>
      <c r="E1421">
        <v>2018</v>
      </c>
      <c r="F1421">
        <v>0</v>
      </c>
      <c r="G1421">
        <f>WEEKDAY(Table3__5[[#This Row],[D.O.A]])</f>
        <v>2</v>
      </c>
      <c r="H1421">
        <f>ROUNDUP(MONTH(Table3__5[[#This Row],[D.O.A]])/3,0)</f>
        <v>2</v>
      </c>
    </row>
    <row r="1422" spans="1:8" x14ac:dyDescent="0.45">
      <c r="A1422" s="1">
        <v>43255</v>
      </c>
      <c r="B1422" s="1">
        <v>43377</v>
      </c>
      <c r="C1422">
        <v>122</v>
      </c>
      <c r="D1422">
        <v>6</v>
      </c>
      <c r="E1422">
        <v>2018</v>
      </c>
      <c r="F1422">
        <v>0</v>
      </c>
      <c r="G1422">
        <f>WEEKDAY(Table3__5[[#This Row],[D.O.A]])</f>
        <v>2</v>
      </c>
      <c r="H1422">
        <f>ROUNDUP(MONTH(Table3__5[[#This Row],[D.O.A]])/3,0)</f>
        <v>2</v>
      </c>
    </row>
    <row r="1423" spans="1:8" x14ac:dyDescent="0.45">
      <c r="A1423" s="1">
        <v>43196</v>
      </c>
      <c r="B1423" s="1">
        <v>43207</v>
      </c>
      <c r="C1423">
        <v>11</v>
      </c>
      <c r="D1423">
        <v>4</v>
      </c>
      <c r="E1423">
        <v>2018</v>
      </c>
      <c r="F1423">
        <v>0</v>
      </c>
      <c r="G1423">
        <f>WEEKDAY(Table3__5[[#This Row],[D.O.A]])</f>
        <v>6</v>
      </c>
      <c r="H1423">
        <f>ROUNDUP(MONTH(Table3__5[[#This Row],[D.O.A]])/3,0)</f>
        <v>2</v>
      </c>
    </row>
    <row r="1424" spans="1:8" x14ac:dyDescent="0.45">
      <c r="A1424" s="1">
        <v>43255</v>
      </c>
      <c r="B1424" s="1">
        <v>43316</v>
      </c>
      <c r="C1424">
        <v>61</v>
      </c>
      <c r="D1424">
        <v>6</v>
      </c>
      <c r="E1424">
        <v>2018</v>
      </c>
      <c r="F1424">
        <v>0</v>
      </c>
      <c r="G1424">
        <f>WEEKDAY(Table3__5[[#This Row],[D.O.A]])</f>
        <v>2</v>
      </c>
      <c r="H1424">
        <f>ROUNDUP(MONTH(Table3__5[[#This Row],[D.O.A]])/3,0)</f>
        <v>2</v>
      </c>
    </row>
    <row r="1425" spans="1:8" x14ac:dyDescent="0.45">
      <c r="A1425" s="1">
        <v>43255</v>
      </c>
      <c r="B1425" s="1">
        <v>43408</v>
      </c>
      <c r="C1425">
        <v>153</v>
      </c>
      <c r="D1425">
        <v>6</v>
      </c>
      <c r="E1425">
        <v>2018</v>
      </c>
      <c r="F1425">
        <v>0</v>
      </c>
      <c r="G1425">
        <f>WEEKDAY(Table3__5[[#This Row],[D.O.A]])</f>
        <v>2</v>
      </c>
      <c r="H1425">
        <f>ROUNDUP(MONTH(Table3__5[[#This Row],[D.O.A]])/3,0)</f>
        <v>2</v>
      </c>
    </row>
    <row r="1426" spans="1:8" x14ac:dyDescent="0.45">
      <c r="A1426" s="1">
        <v>43255</v>
      </c>
      <c r="B1426" s="1">
        <v>43377</v>
      </c>
      <c r="C1426">
        <v>122</v>
      </c>
      <c r="D1426">
        <v>6</v>
      </c>
      <c r="E1426">
        <v>2018</v>
      </c>
      <c r="F1426">
        <v>0</v>
      </c>
      <c r="G1426">
        <f>WEEKDAY(Table3__5[[#This Row],[D.O.A]])</f>
        <v>2</v>
      </c>
      <c r="H1426">
        <f>ROUNDUP(MONTH(Table3__5[[#This Row],[D.O.A]])/3,0)</f>
        <v>2</v>
      </c>
    </row>
    <row r="1427" spans="1:8" x14ac:dyDescent="0.45">
      <c r="A1427" s="1">
        <v>43255</v>
      </c>
      <c r="B1427" s="1">
        <v>43408</v>
      </c>
      <c r="C1427">
        <v>153</v>
      </c>
      <c r="D1427">
        <v>6</v>
      </c>
      <c r="E1427">
        <v>2018</v>
      </c>
      <c r="F1427">
        <v>0</v>
      </c>
      <c r="G1427">
        <f>WEEKDAY(Table3__5[[#This Row],[D.O.A]])</f>
        <v>2</v>
      </c>
      <c r="H1427">
        <f>ROUNDUP(MONTH(Table3__5[[#This Row],[D.O.A]])/3,0)</f>
        <v>2</v>
      </c>
    </row>
    <row r="1428" spans="1:8" x14ac:dyDescent="0.45">
      <c r="A1428" s="1">
        <v>43197</v>
      </c>
      <c r="B1428" s="1">
        <v>43208</v>
      </c>
      <c r="C1428">
        <v>11</v>
      </c>
      <c r="D1428">
        <v>4</v>
      </c>
      <c r="E1428">
        <v>2018</v>
      </c>
      <c r="F1428">
        <v>0</v>
      </c>
      <c r="G1428">
        <f>WEEKDAY(Table3__5[[#This Row],[D.O.A]])</f>
        <v>7</v>
      </c>
      <c r="H1428">
        <f>ROUNDUP(MONTH(Table3__5[[#This Row],[D.O.A]])/3,0)</f>
        <v>2</v>
      </c>
    </row>
    <row r="1429" spans="1:8" x14ac:dyDescent="0.45">
      <c r="A1429" s="1">
        <v>43285</v>
      </c>
      <c r="B1429" s="1">
        <v>43377</v>
      </c>
      <c r="C1429">
        <v>92</v>
      </c>
      <c r="D1429">
        <v>7</v>
      </c>
      <c r="E1429">
        <v>2018</v>
      </c>
      <c r="F1429">
        <v>0</v>
      </c>
      <c r="G1429">
        <f>WEEKDAY(Table3__5[[#This Row],[D.O.A]])</f>
        <v>4</v>
      </c>
      <c r="H1429">
        <f>ROUNDUP(MONTH(Table3__5[[#This Row],[D.O.A]])/3,0)</f>
        <v>3</v>
      </c>
    </row>
    <row r="1430" spans="1:8" x14ac:dyDescent="0.45">
      <c r="A1430" s="1">
        <v>43285</v>
      </c>
      <c r="B1430" s="1">
        <v>43438</v>
      </c>
      <c r="C1430">
        <v>153</v>
      </c>
      <c r="D1430">
        <v>7</v>
      </c>
      <c r="E1430">
        <v>2018</v>
      </c>
      <c r="F1430">
        <v>0</v>
      </c>
      <c r="G1430">
        <f>WEEKDAY(Table3__5[[#This Row],[D.O.A]])</f>
        <v>4</v>
      </c>
      <c r="H1430">
        <f>ROUNDUP(MONTH(Table3__5[[#This Row],[D.O.A]])/3,0)</f>
        <v>3</v>
      </c>
    </row>
    <row r="1431" spans="1:8" x14ac:dyDescent="0.45">
      <c r="A1431" s="1">
        <v>43285</v>
      </c>
      <c r="B1431" s="1">
        <v>43438</v>
      </c>
      <c r="C1431">
        <v>153</v>
      </c>
      <c r="D1431">
        <v>7</v>
      </c>
      <c r="E1431">
        <v>2018</v>
      </c>
      <c r="F1431">
        <v>0</v>
      </c>
      <c r="G1431">
        <f>WEEKDAY(Table3__5[[#This Row],[D.O.A]])</f>
        <v>4</v>
      </c>
      <c r="H1431">
        <f>ROUNDUP(MONTH(Table3__5[[#This Row],[D.O.A]])/3,0)</f>
        <v>3</v>
      </c>
    </row>
    <row r="1432" spans="1:8" x14ac:dyDescent="0.45">
      <c r="A1432" s="1">
        <v>43285</v>
      </c>
      <c r="B1432" s="1">
        <v>43408</v>
      </c>
      <c r="C1432">
        <v>123</v>
      </c>
      <c r="D1432">
        <v>7</v>
      </c>
      <c r="E1432">
        <v>2018</v>
      </c>
      <c r="F1432">
        <v>0</v>
      </c>
      <c r="G1432">
        <f>WEEKDAY(Table3__5[[#This Row],[D.O.A]])</f>
        <v>4</v>
      </c>
      <c r="H1432">
        <f>ROUNDUP(MONTH(Table3__5[[#This Row],[D.O.A]])/3,0)</f>
        <v>3</v>
      </c>
    </row>
    <row r="1433" spans="1:8" x14ac:dyDescent="0.45">
      <c r="A1433" s="1">
        <v>43197</v>
      </c>
      <c r="B1433" s="1">
        <v>43200</v>
      </c>
      <c r="C1433">
        <v>3</v>
      </c>
      <c r="D1433">
        <v>4</v>
      </c>
      <c r="E1433">
        <v>2018</v>
      </c>
      <c r="F1433">
        <v>0</v>
      </c>
      <c r="G1433">
        <f>WEEKDAY(Table3__5[[#This Row],[D.O.A]])</f>
        <v>7</v>
      </c>
      <c r="H1433">
        <f>ROUNDUP(MONTH(Table3__5[[#This Row],[D.O.A]])/3,0)</f>
        <v>2</v>
      </c>
    </row>
    <row r="1434" spans="1:8" x14ac:dyDescent="0.45">
      <c r="A1434" s="1">
        <v>43285</v>
      </c>
      <c r="B1434" s="1">
        <v>43408</v>
      </c>
      <c r="C1434">
        <v>123</v>
      </c>
      <c r="D1434">
        <v>7</v>
      </c>
      <c r="E1434">
        <v>2018</v>
      </c>
      <c r="F1434">
        <v>0</v>
      </c>
      <c r="G1434">
        <f>WEEKDAY(Table3__5[[#This Row],[D.O.A]])</f>
        <v>4</v>
      </c>
      <c r="H1434">
        <f>ROUNDUP(MONTH(Table3__5[[#This Row],[D.O.A]])/3,0)</f>
        <v>3</v>
      </c>
    </row>
    <row r="1435" spans="1:8" x14ac:dyDescent="0.45">
      <c r="A1435" s="1">
        <v>43285</v>
      </c>
      <c r="B1435" s="1">
        <v>43377</v>
      </c>
      <c r="C1435">
        <v>92</v>
      </c>
      <c r="D1435">
        <v>7</v>
      </c>
      <c r="E1435">
        <v>2018</v>
      </c>
      <c r="F1435">
        <v>0</v>
      </c>
      <c r="G1435">
        <f>WEEKDAY(Table3__5[[#This Row],[D.O.A]])</f>
        <v>4</v>
      </c>
      <c r="H1435">
        <f>ROUNDUP(MONTH(Table3__5[[#This Row],[D.O.A]])/3,0)</f>
        <v>3</v>
      </c>
    </row>
    <row r="1436" spans="1:8" x14ac:dyDescent="0.45">
      <c r="A1436" s="1">
        <v>43285</v>
      </c>
      <c r="B1436" s="1">
        <v>43347</v>
      </c>
      <c r="C1436">
        <v>62</v>
      </c>
      <c r="D1436">
        <v>7</v>
      </c>
      <c r="E1436">
        <v>2018</v>
      </c>
      <c r="F1436">
        <v>0</v>
      </c>
      <c r="G1436">
        <f>WEEKDAY(Table3__5[[#This Row],[D.O.A]])</f>
        <v>4</v>
      </c>
      <c r="H1436">
        <f>ROUNDUP(MONTH(Table3__5[[#This Row],[D.O.A]])/3,0)</f>
        <v>3</v>
      </c>
    </row>
    <row r="1437" spans="1:8" x14ac:dyDescent="0.45">
      <c r="A1437" s="1">
        <v>43316</v>
      </c>
      <c r="B1437" s="1">
        <v>43438</v>
      </c>
      <c r="C1437">
        <v>122</v>
      </c>
      <c r="D1437">
        <v>8</v>
      </c>
      <c r="E1437">
        <v>2018</v>
      </c>
      <c r="F1437">
        <v>0</v>
      </c>
      <c r="G1437">
        <f>WEEKDAY(Table3__5[[#This Row],[D.O.A]])</f>
        <v>7</v>
      </c>
      <c r="H1437">
        <f>ROUNDUP(MONTH(Table3__5[[#This Row],[D.O.A]])/3,0)</f>
        <v>3</v>
      </c>
    </row>
    <row r="1438" spans="1:8" x14ac:dyDescent="0.45">
      <c r="A1438" s="1">
        <v>43316</v>
      </c>
      <c r="B1438" s="1">
        <v>43438</v>
      </c>
      <c r="C1438">
        <v>122</v>
      </c>
      <c r="D1438">
        <v>8</v>
      </c>
      <c r="E1438">
        <v>2018</v>
      </c>
      <c r="F1438">
        <v>0</v>
      </c>
      <c r="G1438">
        <f>WEEKDAY(Table3__5[[#This Row],[D.O.A]])</f>
        <v>7</v>
      </c>
      <c r="H1438">
        <f>ROUNDUP(MONTH(Table3__5[[#This Row],[D.O.A]])/3,0)</f>
        <v>3</v>
      </c>
    </row>
    <row r="1439" spans="1:8" x14ac:dyDescent="0.45">
      <c r="A1439" s="1">
        <v>43199</v>
      </c>
      <c r="B1439" s="1">
        <v>43202</v>
      </c>
      <c r="C1439">
        <v>3</v>
      </c>
      <c r="D1439">
        <v>4</v>
      </c>
      <c r="E1439">
        <v>2018</v>
      </c>
      <c r="F1439">
        <v>0</v>
      </c>
      <c r="G1439">
        <f>WEEKDAY(Table3__5[[#This Row],[D.O.A]])</f>
        <v>2</v>
      </c>
      <c r="H1439">
        <f>ROUNDUP(MONTH(Table3__5[[#This Row],[D.O.A]])/3,0)</f>
        <v>2</v>
      </c>
    </row>
    <row r="1440" spans="1:8" x14ac:dyDescent="0.45">
      <c r="A1440" s="1">
        <v>43347</v>
      </c>
      <c r="B1440" s="1">
        <v>43438</v>
      </c>
      <c r="C1440">
        <v>91</v>
      </c>
      <c r="D1440">
        <v>9</v>
      </c>
      <c r="E1440">
        <v>2018</v>
      </c>
      <c r="F1440">
        <v>0</v>
      </c>
      <c r="G1440">
        <f>WEEKDAY(Table3__5[[#This Row],[D.O.A]])</f>
        <v>3</v>
      </c>
      <c r="H1440">
        <f>ROUNDUP(MONTH(Table3__5[[#This Row],[D.O.A]])/3,0)</f>
        <v>3</v>
      </c>
    </row>
    <row r="1441" spans="1:8" x14ac:dyDescent="0.45">
      <c r="A1441" s="1">
        <v>43199</v>
      </c>
      <c r="B1441" s="1">
        <v>43207</v>
      </c>
      <c r="C1441">
        <v>8</v>
      </c>
      <c r="D1441">
        <v>4</v>
      </c>
      <c r="E1441">
        <v>2018</v>
      </c>
      <c r="F1441">
        <v>0</v>
      </c>
      <c r="G1441">
        <f>WEEKDAY(Table3__5[[#This Row],[D.O.A]])</f>
        <v>2</v>
      </c>
      <c r="H1441">
        <f>ROUNDUP(MONTH(Table3__5[[#This Row],[D.O.A]])/3,0)</f>
        <v>2</v>
      </c>
    </row>
    <row r="1442" spans="1:8" x14ac:dyDescent="0.45">
      <c r="A1442" s="1">
        <v>43347</v>
      </c>
      <c r="B1442" s="1">
        <v>43408</v>
      </c>
      <c r="C1442">
        <v>61</v>
      </c>
      <c r="D1442">
        <v>9</v>
      </c>
      <c r="E1442">
        <v>2018</v>
      </c>
      <c r="F1442">
        <v>0</v>
      </c>
      <c r="G1442">
        <f>WEEKDAY(Table3__5[[#This Row],[D.O.A]])</f>
        <v>3</v>
      </c>
      <c r="H1442">
        <f>ROUNDUP(MONTH(Table3__5[[#This Row],[D.O.A]])/3,0)</f>
        <v>3</v>
      </c>
    </row>
    <row r="1443" spans="1:8" x14ac:dyDescent="0.45">
      <c r="A1443" s="1">
        <v>43377</v>
      </c>
      <c r="B1443" s="1">
        <v>43408</v>
      </c>
      <c r="C1443">
        <v>31</v>
      </c>
      <c r="D1443">
        <v>10</v>
      </c>
      <c r="E1443">
        <v>2018</v>
      </c>
      <c r="F1443">
        <v>0</v>
      </c>
      <c r="G1443">
        <f>WEEKDAY(Table3__5[[#This Row],[D.O.A]])</f>
        <v>5</v>
      </c>
      <c r="H1443">
        <f>ROUNDUP(MONTH(Table3__5[[#This Row],[D.O.A]])/3,0)</f>
        <v>4</v>
      </c>
    </row>
    <row r="1444" spans="1:8" x14ac:dyDescent="0.45">
      <c r="A1444" s="1">
        <v>43200</v>
      </c>
      <c r="B1444" s="1">
        <v>43251</v>
      </c>
      <c r="C1444">
        <v>51</v>
      </c>
      <c r="D1444">
        <v>4</v>
      </c>
      <c r="E1444">
        <v>2018</v>
      </c>
      <c r="F1444">
        <v>0</v>
      </c>
      <c r="G1444">
        <f>WEEKDAY(Table3__5[[#This Row],[D.O.A]])</f>
        <v>3</v>
      </c>
      <c r="H1444">
        <f>ROUNDUP(MONTH(Table3__5[[#This Row],[D.O.A]])/3,0)</f>
        <v>2</v>
      </c>
    </row>
    <row r="1445" spans="1:8" x14ac:dyDescent="0.45">
      <c r="A1445" s="1">
        <v>43377</v>
      </c>
      <c r="B1445" s="1">
        <v>43438</v>
      </c>
      <c r="C1445">
        <v>61</v>
      </c>
      <c r="D1445">
        <v>10</v>
      </c>
      <c r="E1445">
        <v>2018</v>
      </c>
      <c r="F1445">
        <v>0</v>
      </c>
      <c r="G1445">
        <f>WEEKDAY(Table3__5[[#This Row],[D.O.A]])</f>
        <v>5</v>
      </c>
      <c r="H1445">
        <f>ROUNDUP(MONTH(Table3__5[[#This Row],[D.O.A]])/3,0)</f>
        <v>4</v>
      </c>
    </row>
    <row r="1446" spans="1:8" x14ac:dyDescent="0.45">
      <c r="A1446" s="1">
        <v>43408</v>
      </c>
      <c r="B1446" s="1">
        <v>43438</v>
      </c>
      <c r="C1446">
        <v>30</v>
      </c>
      <c r="D1446">
        <v>11</v>
      </c>
      <c r="E1446">
        <v>2018</v>
      </c>
      <c r="F1446">
        <v>0</v>
      </c>
      <c r="G1446">
        <f>WEEKDAY(Table3__5[[#This Row],[D.O.A]])</f>
        <v>1</v>
      </c>
      <c r="H1446">
        <f>ROUNDUP(MONTH(Table3__5[[#This Row],[D.O.A]])/3,0)</f>
        <v>4</v>
      </c>
    </row>
    <row r="1447" spans="1:8" x14ac:dyDescent="0.45">
      <c r="A1447" s="1">
        <v>43408</v>
      </c>
      <c r="B1447" s="1">
        <v>43408</v>
      </c>
      <c r="C1447">
        <v>0</v>
      </c>
      <c r="D1447">
        <v>11</v>
      </c>
      <c r="E1447">
        <v>2018</v>
      </c>
      <c r="F1447">
        <v>0</v>
      </c>
      <c r="G1447">
        <f>WEEKDAY(Table3__5[[#This Row],[D.O.A]])</f>
        <v>1</v>
      </c>
      <c r="H1447">
        <f>ROUNDUP(MONTH(Table3__5[[#This Row],[D.O.A]])/3,0)</f>
        <v>4</v>
      </c>
    </row>
    <row r="1448" spans="1:8" x14ac:dyDescent="0.45">
      <c r="A1448" s="1">
        <v>43408</v>
      </c>
      <c r="B1448" s="1">
        <v>43438</v>
      </c>
      <c r="C1448">
        <v>30</v>
      </c>
      <c r="D1448">
        <v>11</v>
      </c>
      <c r="E1448">
        <v>2018</v>
      </c>
      <c r="F1448">
        <v>0</v>
      </c>
      <c r="G1448">
        <f>WEEKDAY(Table3__5[[#This Row],[D.O.A]])</f>
        <v>1</v>
      </c>
      <c r="H1448">
        <f>ROUNDUP(MONTH(Table3__5[[#This Row],[D.O.A]])/3,0)</f>
        <v>4</v>
      </c>
    </row>
    <row r="1449" spans="1:8" x14ac:dyDescent="0.45">
      <c r="A1449" s="1">
        <v>43203</v>
      </c>
      <c r="B1449" s="1">
        <v>43205</v>
      </c>
      <c r="C1449">
        <v>2</v>
      </c>
      <c r="D1449">
        <v>4</v>
      </c>
      <c r="E1449">
        <v>2018</v>
      </c>
      <c r="F1449">
        <v>0</v>
      </c>
      <c r="G1449">
        <f>WEEKDAY(Table3__5[[#This Row],[D.O.A]])</f>
        <v>6</v>
      </c>
      <c r="H1449">
        <f>ROUNDUP(MONTH(Table3__5[[#This Row],[D.O.A]])/3,0)</f>
        <v>2</v>
      </c>
    </row>
    <row r="1450" spans="1:8" x14ac:dyDescent="0.45">
      <c r="A1450" s="1">
        <v>43204</v>
      </c>
      <c r="B1450" s="1">
        <v>43207</v>
      </c>
      <c r="C1450">
        <v>3</v>
      </c>
      <c r="D1450">
        <v>4</v>
      </c>
      <c r="E1450">
        <v>2018</v>
      </c>
      <c r="F1450">
        <v>0</v>
      </c>
      <c r="G1450">
        <f>WEEKDAY(Table3__5[[#This Row],[D.O.A]])</f>
        <v>7</v>
      </c>
      <c r="H1450">
        <f>ROUNDUP(MONTH(Table3__5[[#This Row],[D.O.A]])/3,0)</f>
        <v>2</v>
      </c>
    </row>
    <row r="1451" spans="1:8" x14ac:dyDescent="0.45">
      <c r="A1451" s="1">
        <v>43204</v>
      </c>
      <c r="B1451" s="1">
        <v>43206</v>
      </c>
      <c r="C1451">
        <v>2</v>
      </c>
      <c r="D1451">
        <v>4</v>
      </c>
      <c r="E1451">
        <v>2018</v>
      </c>
      <c r="F1451">
        <v>0</v>
      </c>
      <c r="G1451">
        <f>WEEKDAY(Table3__5[[#This Row],[D.O.A]])</f>
        <v>7</v>
      </c>
      <c r="H1451">
        <f>ROUNDUP(MONTH(Table3__5[[#This Row],[D.O.A]])/3,0)</f>
        <v>2</v>
      </c>
    </row>
    <row r="1452" spans="1:8" x14ac:dyDescent="0.45">
      <c r="A1452" s="1">
        <v>43205</v>
      </c>
      <c r="B1452" s="1">
        <v>43206</v>
      </c>
      <c r="C1452">
        <v>1</v>
      </c>
      <c r="D1452">
        <v>4</v>
      </c>
      <c r="E1452">
        <v>2018</v>
      </c>
      <c r="F1452">
        <v>0</v>
      </c>
      <c r="G1452">
        <f>WEEKDAY(Table3__5[[#This Row],[D.O.A]])</f>
        <v>1</v>
      </c>
      <c r="H1452">
        <f>ROUNDUP(MONTH(Table3__5[[#This Row],[D.O.A]])/3,0)</f>
        <v>2</v>
      </c>
    </row>
    <row r="1453" spans="1:8" x14ac:dyDescent="0.45">
      <c r="A1453" s="1">
        <v>43206</v>
      </c>
      <c r="B1453" s="1">
        <v>43207</v>
      </c>
      <c r="C1453">
        <v>1</v>
      </c>
      <c r="D1453">
        <v>4</v>
      </c>
      <c r="E1453">
        <v>2018</v>
      </c>
      <c r="F1453">
        <v>0</v>
      </c>
      <c r="G1453">
        <f>WEEKDAY(Table3__5[[#This Row],[D.O.A]])</f>
        <v>2</v>
      </c>
      <c r="H1453">
        <f>ROUNDUP(MONTH(Table3__5[[#This Row],[D.O.A]])/3,0)</f>
        <v>2</v>
      </c>
    </row>
    <row r="1454" spans="1:8" x14ac:dyDescent="0.45">
      <c r="A1454" s="1">
        <v>43206</v>
      </c>
      <c r="B1454" s="1">
        <v>43213</v>
      </c>
      <c r="C1454">
        <v>7</v>
      </c>
      <c r="D1454">
        <v>4</v>
      </c>
      <c r="E1454">
        <v>2018</v>
      </c>
      <c r="F1454">
        <v>0</v>
      </c>
      <c r="G1454">
        <f>WEEKDAY(Table3__5[[#This Row],[D.O.A]])</f>
        <v>2</v>
      </c>
      <c r="H1454">
        <f>ROUNDUP(MONTH(Table3__5[[#This Row],[D.O.A]])/3,0)</f>
        <v>2</v>
      </c>
    </row>
    <row r="1455" spans="1:8" x14ac:dyDescent="0.45">
      <c r="A1455" s="1">
        <v>43207</v>
      </c>
      <c r="B1455" s="1">
        <v>43216</v>
      </c>
      <c r="C1455">
        <v>9</v>
      </c>
      <c r="D1455">
        <v>4</v>
      </c>
      <c r="E1455">
        <v>2018</v>
      </c>
      <c r="F1455">
        <v>0</v>
      </c>
      <c r="G1455">
        <f>WEEKDAY(Table3__5[[#This Row],[D.O.A]])</f>
        <v>3</v>
      </c>
      <c r="H1455">
        <f>ROUNDUP(MONTH(Table3__5[[#This Row],[D.O.A]])/3,0)</f>
        <v>2</v>
      </c>
    </row>
    <row r="1456" spans="1:8" x14ac:dyDescent="0.45">
      <c r="A1456" s="1">
        <v>43207</v>
      </c>
      <c r="B1456" s="1">
        <v>43217</v>
      </c>
      <c r="C1456">
        <v>10</v>
      </c>
      <c r="D1456">
        <v>4</v>
      </c>
      <c r="E1456">
        <v>2018</v>
      </c>
      <c r="F1456">
        <v>0</v>
      </c>
      <c r="G1456">
        <f>WEEKDAY(Table3__5[[#This Row],[D.O.A]])</f>
        <v>3</v>
      </c>
      <c r="H1456">
        <f>ROUNDUP(MONTH(Table3__5[[#This Row],[D.O.A]])/3,0)</f>
        <v>2</v>
      </c>
    </row>
    <row r="1457" spans="1:8" x14ac:dyDescent="0.45">
      <c r="A1457" s="1">
        <v>43207</v>
      </c>
      <c r="B1457" s="1">
        <v>43218</v>
      </c>
      <c r="C1457">
        <v>11</v>
      </c>
      <c r="D1457">
        <v>4</v>
      </c>
      <c r="E1457">
        <v>2018</v>
      </c>
      <c r="F1457">
        <v>0</v>
      </c>
      <c r="G1457">
        <f>WEEKDAY(Table3__5[[#This Row],[D.O.A]])</f>
        <v>3</v>
      </c>
      <c r="H1457">
        <f>ROUNDUP(MONTH(Table3__5[[#This Row],[D.O.A]])/3,0)</f>
        <v>2</v>
      </c>
    </row>
    <row r="1458" spans="1:8" x14ac:dyDescent="0.45">
      <c r="A1458" s="1">
        <v>43208</v>
      </c>
      <c r="B1458" s="1">
        <v>43217</v>
      </c>
      <c r="C1458">
        <v>9</v>
      </c>
      <c r="D1458">
        <v>4</v>
      </c>
      <c r="E1458">
        <v>2018</v>
      </c>
      <c r="F1458">
        <v>0</v>
      </c>
      <c r="G1458">
        <f>WEEKDAY(Table3__5[[#This Row],[D.O.A]])</f>
        <v>4</v>
      </c>
      <c r="H1458">
        <f>ROUNDUP(MONTH(Table3__5[[#This Row],[D.O.A]])/3,0)</f>
        <v>2</v>
      </c>
    </row>
    <row r="1459" spans="1:8" x14ac:dyDescent="0.45">
      <c r="A1459" s="1">
        <v>43209</v>
      </c>
      <c r="B1459" s="1">
        <v>43220</v>
      </c>
      <c r="C1459">
        <v>11</v>
      </c>
      <c r="D1459">
        <v>4</v>
      </c>
      <c r="E1459">
        <v>2018</v>
      </c>
      <c r="F1459">
        <v>0</v>
      </c>
      <c r="G1459">
        <f>WEEKDAY(Table3__5[[#This Row],[D.O.A]])</f>
        <v>5</v>
      </c>
      <c r="H1459">
        <f>ROUNDUP(MONTH(Table3__5[[#This Row],[D.O.A]])/3,0)</f>
        <v>2</v>
      </c>
    </row>
    <row r="1460" spans="1:8" x14ac:dyDescent="0.45">
      <c r="A1460" s="1">
        <v>43210</v>
      </c>
      <c r="B1460" s="1">
        <v>43214</v>
      </c>
      <c r="C1460">
        <v>4</v>
      </c>
      <c r="D1460">
        <v>4</v>
      </c>
      <c r="E1460">
        <v>2018</v>
      </c>
      <c r="F1460">
        <v>0</v>
      </c>
      <c r="G1460">
        <f>WEEKDAY(Table3__5[[#This Row],[D.O.A]])</f>
        <v>6</v>
      </c>
      <c r="H1460">
        <f>ROUNDUP(MONTH(Table3__5[[#This Row],[D.O.A]])/3,0)</f>
        <v>2</v>
      </c>
    </row>
    <row r="1461" spans="1:8" x14ac:dyDescent="0.45">
      <c r="A1461" s="1">
        <v>43210</v>
      </c>
      <c r="B1461" s="1">
        <v>43217</v>
      </c>
      <c r="C1461">
        <v>7</v>
      </c>
      <c r="D1461">
        <v>4</v>
      </c>
      <c r="E1461">
        <v>2018</v>
      </c>
      <c r="F1461">
        <v>0</v>
      </c>
      <c r="G1461">
        <f>WEEKDAY(Table3__5[[#This Row],[D.O.A]])</f>
        <v>6</v>
      </c>
      <c r="H1461">
        <f>ROUNDUP(MONTH(Table3__5[[#This Row],[D.O.A]])/3,0)</f>
        <v>2</v>
      </c>
    </row>
    <row r="1462" spans="1:8" x14ac:dyDescent="0.45">
      <c r="A1462" s="1">
        <v>43211</v>
      </c>
      <c r="B1462" s="1">
        <v>43231</v>
      </c>
      <c r="C1462">
        <v>20</v>
      </c>
      <c r="D1462">
        <v>4</v>
      </c>
      <c r="E1462">
        <v>2018</v>
      </c>
      <c r="F1462">
        <v>0</v>
      </c>
      <c r="G1462">
        <f>WEEKDAY(Table3__5[[#This Row],[D.O.A]])</f>
        <v>7</v>
      </c>
      <c r="H1462">
        <f>ROUNDUP(MONTH(Table3__5[[#This Row],[D.O.A]])/3,0)</f>
        <v>2</v>
      </c>
    </row>
    <row r="1463" spans="1:8" x14ac:dyDescent="0.45">
      <c r="A1463" s="1">
        <v>43211</v>
      </c>
      <c r="B1463" s="1">
        <v>43225</v>
      </c>
      <c r="C1463">
        <v>14</v>
      </c>
      <c r="D1463">
        <v>4</v>
      </c>
      <c r="E1463">
        <v>2018</v>
      </c>
      <c r="F1463">
        <v>0</v>
      </c>
      <c r="G1463">
        <f>WEEKDAY(Table3__5[[#This Row],[D.O.A]])</f>
        <v>7</v>
      </c>
      <c r="H1463">
        <f>ROUNDUP(MONTH(Table3__5[[#This Row],[D.O.A]])/3,0)</f>
        <v>2</v>
      </c>
    </row>
    <row r="1464" spans="1:8" x14ac:dyDescent="0.45">
      <c r="A1464" s="1">
        <v>43212</v>
      </c>
      <c r="B1464" s="1">
        <v>43220</v>
      </c>
      <c r="C1464">
        <v>8</v>
      </c>
      <c r="D1464">
        <v>4</v>
      </c>
      <c r="E1464">
        <v>2018</v>
      </c>
      <c r="F1464">
        <v>0</v>
      </c>
      <c r="G1464">
        <f>WEEKDAY(Table3__5[[#This Row],[D.O.A]])</f>
        <v>1</v>
      </c>
      <c r="H1464">
        <f>ROUNDUP(MONTH(Table3__5[[#This Row],[D.O.A]])/3,0)</f>
        <v>2</v>
      </c>
    </row>
    <row r="1465" spans="1:8" x14ac:dyDescent="0.45">
      <c r="A1465" s="1">
        <v>43212</v>
      </c>
      <c r="B1465" s="1">
        <v>43221</v>
      </c>
      <c r="C1465">
        <v>9</v>
      </c>
      <c r="D1465">
        <v>4</v>
      </c>
      <c r="E1465">
        <v>2018</v>
      </c>
      <c r="F1465">
        <v>0</v>
      </c>
      <c r="G1465">
        <f>WEEKDAY(Table3__5[[#This Row],[D.O.A]])</f>
        <v>1</v>
      </c>
      <c r="H1465">
        <f>ROUNDUP(MONTH(Table3__5[[#This Row],[D.O.A]])/3,0)</f>
        <v>2</v>
      </c>
    </row>
    <row r="1466" spans="1:8" x14ac:dyDescent="0.45">
      <c r="A1466" s="1">
        <v>43212</v>
      </c>
      <c r="B1466" s="1">
        <v>43213</v>
      </c>
      <c r="C1466">
        <v>1</v>
      </c>
      <c r="D1466">
        <v>4</v>
      </c>
      <c r="E1466">
        <v>2018</v>
      </c>
      <c r="F1466">
        <v>0</v>
      </c>
      <c r="G1466">
        <f>WEEKDAY(Table3__5[[#This Row],[D.O.A]])</f>
        <v>1</v>
      </c>
      <c r="H1466">
        <f>ROUNDUP(MONTH(Table3__5[[#This Row],[D.O.A]])/3,0)</f>
        <v>2</v>
      </c>
    </row>
    <row r="1467" spans="1:8" x14ac:dyDescent="0.45">
      <c r="A1467" s="1">
        <v>43214</v>
      </c>
      <c r="B1467" s="1">
        <v>43224</v>
      </c>
      <c r="C1467">
        <v>10</v>
      </c>
      <c r="D1467">
        <v>4</v>
      </c>
      <c r="E1467">
        <v>2018</v>
      </c>
      <c r="F1467">
        <v>0</v>
      </c>
      <c r="G1467">
        <f>WEEKDAY(Table3__5[[#This Row],[D.O.A]])</f>
        <v>3</v>
      </c>
      <c r="H1467">
        <f>ROUNDUP(MONTH(Table3__5[[#This Row],[D.O.A]])/3,0)</f>
        <v>2</v>
      </c>
    </row>
    <row r="1468" spans="1:8" x14ac:dyDescent="0.45">
      <c r="A1468" s="1">
        <v>43214</v>
      </c>
      <c r="B1468" s="1">
        <v>43215</v>
      </c>
      <c r="C1468">
        <v>1</v>
      </c>
      <c r="D1468">
        <v>4</v>
      </c>
      <c r="E1468">
        <v>2018</v>
      </c>
      <c r="F1468">
        <v>0</v>
      </c>
      <c r="G1468">
        <f>WEEKDAY(Table3__5[[#This Row],[D.O.A]])</f>
        <v>3</v>
      </c>
      <c r="H1468">
        <f>ROUNDUP(MONTH(Table3__5[[#This Row],[D.O.A]])/3,0)</f>
        <v>2</v>
      </c>
    </row>
    <row r="1469" spans="1:8" x14ac:dyDescent="0.45">
      <c r="A1469" s="1">
        <v>43215</v>
      </c>
      <c r="B1469" s="1">
        <v>43216</v>
      </c>
      <c r="C1469">
        <v>1</v>
      </c>
      <c r="D1469">
        <v>4</v>
      </c>
      <c r="E1469">
        <v>2018</v>
      </c>
      <c r="F1469">
        <v>0</v>
      </c>
      <c r="G1469">
        <f>WEEKDAY(Table3__5[[#This Row],[D.O.A]])</f>
        <v>4</v>
      </c>
      <c r="H1469">
        <f>ROUNDUP(MONTH(Table3__5[[#This Row],[D.O.A]])/3,0)</f>
        <v>2</v>
      </c>
    </row>
    <row r="1470" spans="1:8" x14ac:dyDescent="0.45">
      <c r="A1470" s="1">
        <v>43215</v>
      </c>
      <c r="B1470" s="1">
        <v>43219</v>
      </c>
      <c r="C1470">
        <v>4</v>
      </c>
      <c r="D1470">
        <v>4</v>
      </c>
      <c r="E1470">
        <v>2018</v>
      </c>
      <c r="F1470">
        <v>0</v>
      </c>
      <c r="G1470">
        <f>WEEKDAY(Table3__5[[#This Row],[D.O.A]])</f>
        <v>4</v>
      </c>
      <c r="H1470">
        <f>ROUNDUP(MONTH(Table3__5[[#This Row],[D.O.A]])/3,0)</f>
        <v>2</v>
      </c>
    </row>
    <row r="1471" spans="1:8" x14ac:dyDescent="0.45">
      <c r="A1471" s="1">
        <v>43216</v>
      </c>
      <c r="B1471" s="1">
        <v>43221</v>
      </c>
      <c r="C1471">
        <v>5</v>
      </c>
      <c r="D1471">
        <v>4</v>
      </c>
      <c r="E1471">
        <v>2018</v>
      </c>
      <c r="F1471">
        <v>0</v>
      </c>
      <c r="G1471">
        <f>WEEKDAY(Table3__5[[#This Row],[D.O.A]])</f>
        <v>5</v>
      </c>
      <c r="H1471">
        <f>ROUNDUP(MONTH(Table3__5[[#This Row],[D.O.A]])/3,0)</f>
        <v>2</v>
      </c>
    </row>
    <row r="1472" spans="1:8" x14ac:dyDescent="0.45">
      <c r="A1472" s="1">
        <v>43218</v>
      </c>
      <c r="B1472" s="1">
        <v>43218</v>
      </c>
      <c r="C1472">
        <v>0</v>
      </c>
      <c r="D1472">
        <v>4</v>
      </c>
      <c r="E1472">
        <v>2018</v>
      </c>
      <c r="F1472">
        <v>0</v>
      </c>
      <c r="G1472">
        <f>WEEKDAY(Table3__5[[#This Row],[D.O.A]])</f>
        <v>7</v>
      </c>
      <c r="H1472">
        <f>ROUNDUP(MONTH(Table3__5[[#This Row],[D.O.A]])/3,0)</f>
        <v>2</v>
      </c>
    </row>
    <row r="1473" spans="1:8" x14ac:dyDescent="0.45">
      <c r="A1473" s="1">
        <v>43218</v>
      </c>
      <c r="B1473" s="1">
        <v>43235</v>
      </c>
      <c r="C1473">
        <v>17</v>
      </c>
      <c r="D1473">
        <v>4</v>
      </c>
      <c r="E1473">
        <v>2018</v>
      </c>
      <c r="F1473">
        <v>0</v>
      </c>
      <c r="G1473">
        <f>WEEKDAY(Table3__5[[#This Row],[D.O.A]])</f>
        <v>7</v>
      </c>
      <c r="H1473">
        <f>ROUNDUP(MONTH(Table3__5[[#This Row],[D.O.A]])/3,0)</f>
        <v>2</v>
      </c>
    </row>
    <row r="1474" spans="1:8" x14ac:dyDescent="0.45">
      <c r="A1474" s="1">
        <v>43218</v>
      </c>
      <c r="B1474" s="1">
        <v>43228</v>
      </c>
      <c r="C1474">
        <v>10</v>
      </c>
      <c r="D1474">
        <v>4</v>
      </c>
      <c r="E1474">
        <v>2018</v>
      </c>
      <c r="F1474">
        <v>0</v>
      </c>
      <c r="G1474">
        <f>WEEKDAY(Table3__5[[#This Row],[D.O.A]])</f>
        <v>7</v>
      </c>
      <c r="H1474">
        <f>ROUNDUP(MONTH(Table3__5[[#This Row],[D.O.A]])/3,0)</f>
        <v>2</v>
      </c>
    </row>
    <row r="1475" spans="1:8" x14ac:dyDescent="0.45">
      <c r="A1475" s="1">
        <v>43218</v>
      </c>
      <c r="B1475" s="1">
        <v>43230</v>
      </c>
      <c r="C1475">
        <v>12</v>
      </c>
      <c r="D1475">
        <v>4</v>
      </c>
      <c r="E1475">
        <v>2018</v>
      </c>
      <c r="F1475">
        <v>0</v>
      </c>
      <c r="G1475">
        <f>WEEKDAY(Table3__5[[#This Row],[D.O.A]])</f>
        <v>7</v>
      </c>
      <c r="H1475">
        <f>ROUNDUP(MONTH(Table3__5[[#This Row],[D.O.A]])/3,0)</f>
        <v>2</v>
      </c>
    </row>
    <row r="1476" spans="1:8" x14ac:dyDescent="0.45">
      <c r="A1476" s="1">
        <v>43220</v>
      </c>
      <c r="B1476" s="1">
        <v>43222</v>
      </c>
      <c r="C1476">
        <v>2</v>
      </c>
      <c r="D1476">
        <v>4</v>
      </c>
      <c r="E1476">
        <v>2018</v>
      </c>
      <c r="F1476">
        <v>0</v>
      </c>
      <c r="G1476">
        <f>WEEKDAY(Table3__5[[#This Row],[D.O.A]])</f>
        <v>2</v>
      </c>
      <c r="H1476">
        <f>ROUNDUP(MONTH(Table3__5[[#This Row],[D.O.A]])/3,0)</f>
        <v>2</v>
      </c>
    </row>
    <row r="1477" spans="1:8" x14ac:dyDescent="0.45">
      <c r="A1477" s="1">
        <v>43221</v>
      </c>
      <c r="B1477" s="1">
        <v>43234</v>
      </c>
      <c r="C1477">
        <v>13</v>
      </c>
      <c r="D1477">
        <v>5</v>
      </c>
      <c r="E1477">
        <v>2018</v>
      </c>
      <c r="F1477">
        <v>0</v>
      </c>
      <c r="G1477">
        <f>WEEKDAY(Table3__5[[#This Row],[D.O.A]])</f>
        <v>3</v>
      </c>
      <c r="H1477">
        <f>ROUNDUP(MONTH(Table3__5[[#This Row],[D.O.A]])/3,0)</f>
        <v>2</v>
      </c>
    </row>
    <row r="1478" spans="1:8" x14ac:dyDescent="0.45">
      <c r="A1478" s="1">
        <v>43105</v>
      </c>
      <c r="B1478" s="1">
        <v>43378</v>
      </c>
      <c r="C1478">
        <v>273</v>
      </c>
      <c r="D1478">
        <v>1</v>
      </c>
      <c r="E1478">
        <v>2018</v>
      </c>
      <c r="F1478">
        <v>0</v>
      </c>
      <c r="G1478">
        <f>WEEKDAY(Table3__5[[#This Row],[D.O.A]])</f>
        <v>6</v>
      </c>
      <c r="H1478">
        <f>ROUNDUP(MONTH(Table3__5[[#This Row],[D.O.A]])/3,0)</f>
        <v>1</v>
      </c>
    </row>
    <row r="1479" spans="1:8" x14ac:dyDescent="0.45">
      <c r="A1479" s="1">
        <v>43105</v>
      </c>
      <c r="B1479" s="1">
        <v>43164</v>
      </c>
      <c r="C1479">
        <v>59</v>
      </c>
      <c r="D1479">
        <v>1</v>
      </c>
      <c r="E1479">
        <v>2018</v>
      </c>
      <c r="F1479">
        <v>0</v>
      </c>
      <c r="G1479">
        <f>WEEKDAY(Table3__5[[#This Row],[D.O.A]])</f>
        <v>6</v>
      </c>
      <c r="H1479">
        <f>ROUNDUP(MONTH(Table3__5[[#This Row],[D.O.A]])/3,0)</f>
        <v>1</v>
      </c>
    </row>
    <row r="1480" spans="1:8" x14ac:dyDescent="0.45">
      <c r="A1480" s="1">
        <v>43105</v>
      </c>
      <c r="B1480" s="1">
        <v>43286</v>
      </c>
      <c r="C1480">
        <v>181</v>
      </c>
      <c r="D1480">
        <v>1</v>
      </c>
      <c r="E1480">
        <v>2018</v>
      </c>
      <c r="F1480">
        <v>0</v>
      </c>
      <c r="G1480">
        <f>WEEKDAY(Table3__5[[#This Row],[D.O.A]])</f>
        <v>6</v>
      </c>
      <c r="H1480">
        <f>ROUNDUP(MONTH(Table3__5[[#This Row],[D.O.A]])/3,0)</f>
        <v>1</v>
      </c>
    </row>
    <row r="1481" spans="1:8" x14ac:dyDescent="0.45">
      <c r="A1481" s="1">
        <v>43105</v>
      </c>
      <c r="B1481" s="1">
        <v>43409</v>
      </c>
      <c r="C1481">
        <v>304</v>
      </c>
      <c r="D1481">
        <v>1</v>
      </c>
      <c r="E1481">
        <v>2018</v>
      </c>
      <c r="F1481">
        <v>0</v>
      </c>
      <c r="G1481">
        <f>WEEKDAY(Table3__5[[#This Row],[D.O.A]])</f>
        <v>6</v>
      </c>
      <c r="H1481">
        <f>ROUNDUP(MONTH(Table3__5[[#This Row],[D.O.A]])/3,0)</f>
        <v>1</v>
      </c>
    </row>
    <row r="1482" spans="1:8" x14ac:dyDescent="0.45">
      <c r="A1482" s="1">
        <v>43105</v>
      </c>
      <c r="B1482" s="1">
        <v>43164</v>
      </c>
      <c r="C1482">
        <v>59</v>
      </c>
      <c r="D1482">
        <v>1</v>
      </c>
      <c r="E1482">
        <v>2018</v>
      </c>
      <c r="F1482">
        <v>0</v>
      </c>
      <c r="G1482">
        <f>WEEKDAY(Table3__5[[#This Row],[D.O.A]])</f>
        <v>6</v>
      </c>
      <c r="H1482">
        <f>ROUNDUP(MONTH(Table3__5[[#This Row],[D.O.A]])/3,0)</f>
        <v>1</v>
      </c>
    </row>
    <row r="1483" spans="1:8" x14ac:dyDescent="0.45">
      <c r="A1483" s="1">
        <v>43105</v>
      </c>
      <c r="B1483" s="1">
        <v>43348</v>
      </c>
      <c r="C1483">
        <v>243</v>
      </c>
      <c r="D1483">
        <v>1</v>
      </c>
      <c r="E1483">
        <v>2018</v>
      </c>
      <c r="F1483">
        <v>0</v>
      </c>
      <c r="G1483">
        <f>WEEKDAY(Table3__5[[#This Row],[D.O.A]])</f>
        <v>6</v>
      </c>
      <c r="H1483">
        <f>ROUNDUP(MONTH(Table3__5[[#This Row],[D.O.A]])/3,0)</f>
        <v>1</v>
      </c>
    </row>
    <row r="1484" spans="1:8" x14ac:dyDescent="0.45">
      <c r="A1484" s="1">
        <v>43105</v>
      </c>
      <c r="B1484" s="1">
        <v>43225</v>
      </c>
      <c r="C1484">
        <v>120</v>
      </c>
      <c r="D1484">
        <v>1</v>
      </c>
      <c r="E1484">
        <v>2018</v>
      </c>
      <c r="F1484">
        <v>0</v>
      </c>
      <c r="G1484">
        <f>WEEKDAY(Table3__5[[#This Row],[D.O.A]])</f>
        <v>6</v>
      </c>
      <c r="H1484">
        <f>ROUNDUP(MONTH(Table3__5[[#This Row],[D.O.A]])/3,0)</f>
        <v>1</v>
      </c>
    </row>
    <row r="1485" spans="1:8" x14ac:dyDescent="0.45">
      <c r="A1485" s="1">
        <v>43105</v>
      </c>
      <c r="B1485" s="1">
        <v>43195</v>
      </c>
      <c r="C1485">
        <v>90</v>
      </c>
      <c r="D1485">
        <v>1</v>
      </c>
      <c r="E1485">
        <v>2018</v>
      </c>
      <c r="F1485">
        <v>0</v>
      </c>
      <c r="G1485">
        <f>WEEKDAY(Table3__5[[#This Row],[D.O.A]])</f>
        <v>6</v>
      </c>
      <c r="H1485">
        <f>ROUNDUP(MONTH(Table3__5[[#This Row],[D.O.A]])/3,0)</f>
        <v>1</v>
      </c>
    </row>
    <row r="1486" spans="1:8" x14ac:dyDescent="0.45">
      <c r="A1486" s="1">
        <v>43105</v>
      </c>
      <c r="B1486" s="1">
        <v>43378</v>
      </c>
      <c r="C1486">
        <v>273</v>
      </c>
      <c r="D1486">
        <v>1</v>
      </c>
      <c r="E1486">
        <v>2018</v>
      </c>
      <c r="F1486">
        <v>0</v>
      </c>
      <c r="G1486">
        <f>WEEKDAY(Table3__5[[#This Row],[D.O.A]])</f>
        <v>6</v>
      </c>
      <c r="H1486">
        <f>ROUNDUP(MONTH(Table3__5[[#This Row],[D.O.A]])/3,0)</f>
        <v>1</v>
      </c>
    </row>
    <row r="1487" spans="1:8" x14ac:dyDescent="0.45">
      <c r="A1487" s="1">
        <v>43105</v>
      </c>
      <c r="B1487" s="1">
        <v>43136</v>
      </c>
      <c r="C1487">
        <v>31</v>
      </c>
      <c r="D1487">
        <v>1</v>
      </c>
      <c r="E1487">
        <v>2018</v>
      </c>
      <c r="F1487">
        <v>0</v>
      </c>
      <c r="G1487">
        <f>WEEKDAY(Table3__5[[#This Row],[D.O.A]])</f>
        <v>6</v>
      </c>
      <c r="H1487">
        <f>ROUNDUP(MONTH(Table3__5[[#This Row],[D.O.A]])/3,0)</f>
        <v>1</v>
      </c>
    </row>
    <row r="1488" spans="1:8" x14ac:dyDescent="0.45">
      <c r="A1488" s="1">
        <v>43105</v>
      </c>
      <c r="B1488" s="1">
        <v>43409</v>
      </c>
      <c r="C1488">
        <v>304</v>
      </c>
      <c r="D1488">
        <v>1</v>
      </c>
      <c r="E1488">
        <v>2018</v>
      </c>
      <c r="F1488">
        <v>0</v>
      </c>
      <c r="G1488">
        <f>WEEKDAY(Table3__5[[#This Row],[D.O.A]])</f>
        <v>6</v>
      </c>
      <c r="H1488">
        <f>ROUNDUP(MONTH(Table3__5[[#This Row],[D.O.A]])/3,0)</f>
        <v>1</v>
      </c>
    </row>
    <row r="1489" spans="1:8" x14ac:dyDescent="0.45">
      <c r="A1489" s="1">
        <v>43136</v>
      </c>
      <c r="B1489" s="1">
        <v>43286</v>
      </c>
      <c r="C1489">
        <v>150</v>
      </c>
      <c r="D1489">
        <v>2</v>
      </c>
      <c r="E1489">
        <v>2018</v>
      </c>
      <c r="F1489">
        <v>0</v>
      </c>
      <c r="G1489">
        <f>WEEKDAY(Table3__5[[#This Row],[D.O.A]])</f>
        <v>2</v>
      </c>
      <c r="H1489">
        <f>ROUNDUP(MONTH(Table3__5[[#This Row],[D.O.A]])/3,0)</f>
        <v>1</v>
      </c>
    </row>
    <row r="1490" spans="1:8" x14ac:dyDescent="0.45">
      <c r="A1490" s="1">
        <v>43136</v>
      </c>
      <c r="B1490" s="1">
        <v>43136</v>
      </c>
      <c r="C1490">
        <v>0</v>
      </c>
      <c r="D1490">
        <v>2</v>
      </c>
      <c r="E1490">
        <v>2018</v>
      </c>
      <c r="F1490">
        <v>0</v>
      </c>
      <c r="G1490">
        <f>WEEKDAY(Table3__5[[#This Row],[D.O.A]])</f>
        <v>2</v>
      </c>
      <c r="H1490">
        <f>ROUNDUP(MONTH(Table3__5[[#This Row],[D.O.A]])/3,0)</f>
        <v>1</v>
      </c>
    </row>
    <row r="1491" spans="1:8" x14ac:dyDescent="0.45">
      <c r="A1491" s="1">
        <v>43136</v>
      </c>
      <c r="B1491" s="1">
        <v>43348</v>
      </c>
      <c r="C1491">
        <v>212</v>
      </c>
      <c r="D1491">
        <v>2</v>
      </c>
      <c r="E1491">
        <v>2018</v>
      </c>
      <c r="F1491">
        <v>0</v>
      </c>
      <c r="G1491">
        <f>WEEKDAY(Table3__5[[#This Row],[D.O.A]])</f>
        <v>2</v>
      </c>
      <c r="H1491">
        <f>ROUNDUP(MONTH(Table3__5[[#This Row],[D.O.A]])/3,0)</f>
        <v>1</v>
      </c>
    </row>
    <row r="1492" spans="1:8" x14ac:dyDescent="0.45">
      <c r="A1492" s="1">
        <v>43136</v>
      </c>
      <c r="B1492" s="1">
        <v>43256</v>
      </c>
      <c r="C1492">
        <v>120</v>
      </c>
      <c r="D1492">
        <v>2</v>
      </c>
      <c r="E1492">
        <v>2018</v>
      </c>
      <c r="F1492">
        <v>0</v>
      </c>
      <c r="G1492">
        <f>WEEKDAY(Table3__5[[#This Row],[D.O.A]])</f>
        <v>2</v>
      </c>
      <c r="H1492">
        <f>ROUNDUP(MONTH(Table3__5[[#This Row],[D.O.A]])/3,0)</f>
        <v>1</v>
      </c>
    </row>
    <row r="1493" spans="1:8" x14ac:dyDescent="0.45">
      <c r="A1493" s="1">
        <v>43222</v>
      </c>
      <c r="B1493" s="1">
        <v>43225</v>
      </c>
      <c r="C1493">
        <v>3</v>
      </c>
      <c r="D1493">
        <v>5</v>
      </c>
      <c r="E1493">
        <v>2018</v>
      </c>
      <c r="F1493">
        <v>0</v>
      </c>
      <c r="G1493">
        <f>WEEKDAY(Table3__5[[#This Row],[D.O.A]])</f>
        <v>4</v>
      </c>
      <c r="H1493">
        <f>ROUNDUP(MONTH(Table3__5[[#This Row],[D.O.A]])/3,0)</f>
        <v>2</v>
      </c>
    </row>
    <row r="1494" spans="1:8" x14ac:dyDescent="0.45">
      <c r="A1494" s="1">
        <v>43136</v>
      </c>
      <c r="B1494" s="1">
        <v>43378</v>
      </c>
      <c r="C1494">
        <v>242</v>
      </c>
      <c r="D1494">
        <v>2</v>
      </c>
      <c r="E1494">
        <v>2018</v>
      </c>
      <c r="F1494">
        <v>0</v>
      </c>
      <c r="G1494">
        <f>WEEKDAY(Table3__5[[#This Row],[D.O.A]])</f>
        <v>2</v>
      </c>
      <c r="H1494">
        <f>ROUNDUP(MONTH(Table3__5[[#This Row],[D.O.A]])/3,0)</f>
        <v>1</v>
      </c>
    </row>
    <row r="1495" spans="1:8" x14ac:dyDescent="0.45">
      <c r="A1495" s="1">
        <v>43136</v>
      </c>
      <c r="B1495" s="1">
        <v>43348</v>
      </c>
      <c r="C1495">
        <v>212</v>
      </c>
      <c r="D1495">
        <v>2</v>
      </c>
      <c r="E1495">
        <v>2018</v>
      </c>
      <c r="F1495">
        <v>0</v>
      </c>
      <c r="G1495">
        <f>WEEKDAY(Table3__5[[#This Row],[D.O.A]])</f>
        <v>2</v>
      </c>
      <c r="H1495">
        <f>ROUNDUP(MONTH(Table3__5[[#This Row],[D.O.A]])/3,0)</f>
        <v>1</v>
      </c>
    </row>
    <row r="1496" spans="1:8" x14ac:dyDescent="0.45">
      <c r="A1496" s="1">
        <v>43136</v>
      </c>
      <c r="B1496" s="1">
        <v>43164</v>
      </c>
      <c r="C1496">
        <v>28</v>
      </c>
      <c r="D1496">
        <v>2</v>
      </c>
      <c r="E1496">
        <v>2018</v>
      </c>
      <c r="F1496">
        <v>0</v>
      </c>
      <c r="G1496">
        <f>WEEKDAY(Table3__5[[#This Row],[D.O.A]])</f>
        <v>2</v>
      </c>
      <c r="H1496">
        <f>ROUNDUP(MONTH(Table3__5[[#This Row],[D.O.A]])/3,0)</f>
        <v>1</v>
      </c>
    </row>
    <row r="1497" spans="1:8" x14ac:dyDescent="0.45">
      <c r="A1497" s="1">
        <v>43136</v>
      </c>
      <c r="B1497" s="1">
        <v>43164</v>
      </c>
      <c r="C1497">
        <v>28</v>
      </c>
      <c r="D1497">
        <v>2</v>
      </c>
      <c r="E1497">
        <v>2018</v>
      </c>
      <c r="F1497">
        <v>0</v>
      </c>
      <c r="G1497">
        <f>WEEKDAY(Table3__5[[#This Row],[D.O.A]])</f>
        <v>2</v>
      </c>
      <c r="H1497">
        <f>ROUNDUP(MONTH(Table3__5[[#This Row],[D.O.A]])/3,0)</f>
        <v>1</v>
      </c>
    </row>
    <row r="1498" spans="1:8" x14ac:dyDescent="0.45">
      <c r="A1498" s="1">
        <v>43136</v>
      </c>
      <c r="B1498" s="1">
        <v>43256</v>
      </c>
      <c r="C1498">
        <v>120</v>
      </c>
      <c r="D1498">
        <v>2</v>
      </c>
      <c r="E1498">
        <v>2018</v>
      </c>
      <c r="F1498">
        <v>0</v>
      </c>
      <c r="G1498">
        <f>WEEKDAY(Table3__5[[#This Row],[D.O.A]])</f>
        <v>2</v>
      </c>
      <c r="H1498">
        <f>ROUNDUP(MONTH(Table3__5[[#This Row],[D.O.A]])/3,0)</f>
        <v>1</v>
      </c>
    </row>
    <row r="1499" spans="1:8" x14ac:dyDescent="0.45">
      <c r="A1499" s="1">
        <v>43223</v>
      </c>
      <c r="B1499" s="1">
        <v>43227</v>
      </c>
      <c r="C1499">
        <v>4</v>
      </c>
      <c r="D1499">
        <v>5</v>
      </c>
      <c r="E1499">
        <v>2018</v>
      </c>
      <c r="F1499">
        <v>0</v>
      </c>
      <c r="G1499">
        <f>WEEKDAY(Table3__5[[#This Row],[D.O.A]])</f>
        <v>5</v>
      </c>
      <c r="H1499">
        <f>ROUNDUP(MONTH(Table3__5[[#This Row],[D.O.A]])/3,0)</f>
        <v>2</v>
      </c>
    </row>
    <row r="1500" spans="1:8" x14ac:dyDescent="0.45">
      <c r="A1500" s="1">
        <v>43223</v>
      </c>
      <c r="B1500" s="1">
        <v>43233</v>
      </c>
      <c r="C1500">
        <v>10</v>
      </c>
      <c r="D1500">
        <v>5</v>
      </c>
      <c r="E1500">
        <v>2018</v>
      </c>
      <c r="F1500">
        <v>0</v>
      </c>
      <c r="G1500">
        <f>WEEKDAY(Table3__5[[#This Row],[D.O.A]])</f>
        <v>5</v>
      </c>
      <c r="H1500">
        <f>ROUNDUP(MONTH(Table3__5[[#This Row],[D.O.A]])/3,0)</f>
        <v>2</v>
      </c>
    </row>
    <row r="1501" spans="1:8" x14ac:dyDescent="0.45">
      <c r="A1501" s="1">
        <v>43164</v>
      </c>
      <c r="B1501" s="1">
        <v>43256</v>
      </c>
      <c r="C1501">
        <v>92</v>
      </c>
      <c r="D1501">
        <v>3</v>
      </c>
      <c r="E1501">
        <v>2018</v>
      </c>
      <c r="F1501">
        <v>0</v>
      </c>
      <c r="G1501">
        <f>WEEKDAY(Table3__5[[#This Row],[D.O.A]])</f>
        <v>2</v>
      </c>
      <c r="H1501">
        <f>ROUNDUP(MONTH(Table3__5[[#This Row],[D.O.A]])/3,0)</f>
        <v>1</v>
      </c>
    </row>
    <row r="1502" spans="1:8" x14ac:dyDescent="0.45">
      <c r="A1502" s="1">
        <v>43195</v>
      </c>
      <c r="B1502" s="1">
        <v>43225</v>
      </c>
      <c r="C1502">
        <v>30</v>
      </c>
      <c r="D1502">
        <v>4</v>
      </c>
      <c r="E1502">
        <v>2018</v>
      </c>
      <c r="F1502">
        <v>0</v>
      </c>
      <c r="G1502">
        <f>WEEKDAY(Table3__5[[#This Row],[D.O.A]])</f>
        <v>5</v>
      </c>
      <c r="H1502">
        <f>ROUNDUP(MONTH(Table3__5[[#This Row],[D.O.A]])/3,0)</f>
        <v>2</v>
      </c>
    </row>
    <row r="1503" spans="1:8" x14ac:dyDescent="0.45">
      <c r="A1503" s="1">
        <v>43195</v>
      </c>
      <c r="B1503" s="1">
        <v>43286</v>
      </c>
      <c r="C1503">
        <v>91</v>
      </c>
      <c r="D1503">
        <v>4</v>
      </c>
      <c r="E1503">
        <v>2018</v>
      </c>
      <c r="F1503">
        <v>0</v>
      </c>
      <c r="G1503">
        <f>WEEKDAY(Table3__5[[#This Row],[D.O.A]])</f>
        <v>5</v>
      </c>
      <c r="H1503">
        <f>ROUNDUP(MONTH(Table3__5[[#This Row],[D.O.A]])/3,0)</f>
        <v>2</v>
      </c>
    </row>
    <row r="1504" spans="1:8" x14ac:dyDescent="0.45">
      <c r="A1504" s="1">
        <v>43195</v>
      </c>
      <c r="B1504" s="1">
        <v>43348</v>
      </c>
      <c r="C1504">
        <v>153</v>
      </c>
      <c r="D1504">
        <v>4</v>
      </c>
      <c r="E1504">
        <v>2018</v>
      </c>
      <c r="F1504">
        <v>0</v>
      </c>
      <c r="G1504">
        <f>WEEKDAY(Table3__5[[#This Row],[D.O.A]])</f>
        <v>5</v>
      </c>
      <c r="H1504">
        <f>ROUNDUP(MONTH(Table3__5[[#This Row],[D.O.A]])/3,0)</f>
        <v>2</v>
      </c>
    </row>
    <row r="1505" spans="1:8" x14ac:dyDescent="0.45">
      <c r="A1505" s="1">
        <v>43195</v>
      </c>
      <c r="B1505" s="1">
        <v>43256</v>
      </c>
      <c r="C1505">
        <v>61</v>
      </c>
      <c r="D1505">
        <v>4</v>
      </c>
      <c r="E1505">
        <v>2018</v>
      </c>
      <c r="F1505">
        <v>0</v>
      </c>
      <c r="G1505">
        <f>WEEKDAY(Table3__5[[#This Row],[D.O.A]])</f>
        <v>5</v>
      </c>
      <c r="H1505">
        <f>ROUNDUP(MONTH(Table3__5[[#This Row],[D.O.A]])/3,0)</f>
        <v>2</v>
      </c>
    </row>
    <row r="1506" spans="1:8" x14ac:dyDescent="0.45">
      <c r="A1506" s="1">
        <v>43225</v>
      </c>
      <c r="B1506" s="1">
        <v>43348</v>
      </c>
      <c r="C1506">
        <v>123</v>
      </c>
      <c r="D1506">
        <v>5</v>
      </c>
      <c r="E1506">
        <v>2018</v>
      </c>
      <c r="F1506">
        <v>0</v>
      </c>
      <c r="G1506">
        <f>WEEKDAY(Table3__5[[#This Row],[D.O.A]])</f>
        <v>7</v>
      </c>
      <c r="H1506">
        <f>ROUNDUP(MONTH(Table3__5[[#This Row],[D.O.A]])/3,0)</f>
        <v>2</v>
      </c>
    </row>
    <row r="1507" spans="1:8" x14ac:dyDescent="0.45">
      <c r="A1507" s="1">
        <v>43225</v>
      </c>
      <c r="B1507" s="1">
        <v>43378</v>
      </c>
      <c r="C1507">
        <v>153</v>
      </c>
      <c r="D1507">
        <v>5</v>
      </c>
      <c r="E1507">
        <v>2018</v>
      </c>
      <c r="F1507">
        <v>0</v>
      </c>
      <c r="G1507">
        <f>WEEKDAY(Table3__5[[#This Row],[D.O.A]])</f>
        <v>7</v>
      </c>
      <c r="H1507">
        <f>ROUNDUP(MONTH(Table3__5[[#This Row],[D.O.A]])/3,0)</f>
        <v>2</v>
      </c>
    </row>
    <row r="1508" spans="1:8" x14ac:dyDescent="0.45">
      <c r="A1508" s="1">
        <v>43225</v>
      </c>
      <c r="B1508" s="1">
        <v>43317</v>
      </c>
      <c r="C1508">
        <v>92</v>
      </c>
      <c r="D1508">
        <v>5</v>
      </c>
      <c r="E1508">
        <v>2018</v>
      </c>
      <c r="F1508">
        <v>0</v>
      </c>
      <c r="G1508">
        <f>WEEKDAY(Table3__5[[#This Row],[D.O.A]])</f>
        <v>7</v>
      </c>
      <c r="H1508">
        <f>ROUNDUP(MONTH(Table3__5[[#This Row],[D.O.A]])/3,0)</f>
        <v>2</v>
      </c>
    </row>
    <row r="1509" spans="1:8" x14ac:dyDescent="0.45">
      <c r="A1509" s="1">
        <v>43225</v>
      </c>
      <c r="B1509" s="1">
        <v>43317</v>
      </c>
      <c r="C1509">
        <v>92</v>
      </c>
      <c r="D1509">
        <v>5</v>
      </c>
      <c r="E1509">
        <v>2018</v>
      </c>
      <c r="F1509">
        <v>0</v>
      </c>
      <c r="G1509">
        <f>WEEKDAY(Table3__5[[#This Row],[D.O.A]])</f>
        <v>7</v>
      </c>
      <c r="H1509">
        <f>ROUNDUP(MONTH(Table3__5[[#This Row],[D.O.A]])/3,0)</f>
        <v>2</v>
      </c>
    </row>
    <row r="1510" spans="1:8" x14ac:dyDescent="0.45">
      <c r="A1510" s="1">
        <v>43225</v>
      </c>
      <c r="B1510" s="1">
        <v>43286</v>
      </c>
      <c r="C1510">
        <v>61</v>
      </c>
      <c r="D1510">
        <v>5</v>
      </c>
      <c r="E1510">
        <v>2018</v>
      </c>
      <c r="F1510">
        <v>0</v>
      </c>
      <c r="G1510">
        <f>WEEKDAY(Table3__5[[#This Row],[D.O.A]])</f>
        <v>7</v>
      </c>
      <c r="H1510">
        <f>ROUNDUP(MONTH(Table3__5[[#This Row],[D.O.A]])/3,0)</f>
        <v>2</v>
      </c>
    </row>
    <row r="1511" spans="1:8" x14ac:dyDescent="0.45">
      <c r="A1511" s="1">
        <v>43225</v>
      </c>
      <c r="B1511" s="1">
        <v>43378</v>
      </c>
      <c r="C1511">
        <v>153</v>
      </c>
      <c r="D1511">
        <v>5</v>
      </c>
      <c r="E1511">
        <v>2018</v>
      </c>
      <c r="F1511">
        <v>0</v>
      </c>
      <c r="G1511">
        <f>WEEKDAY(Table3__5[[#This Row],[D.O.A]])</f>
        <v>7</v>
      </c>
      <c r="H1511">
        <f>ROUNDUP(MONTH(Table3__5[[#This Row],[D.O.A]])/3,0)</f>
        <v>2</v>
      </c>
    </row>
    <row r="1512" spans="1:8" x14ac:dyDescent="0.45">
      <c r="A1512" s="1">
        <v>43225</v>
      </c>
      <c r="B1512" s="1">
        <v>43348</v>
      </c>
      <c r="C1512">
        <v>123</v>
      </c>
      <c r="D1512">
        <v>5</v>
      </c>
      <c r="E1512">
        <v>2018</v>
      </c>
      <c r="F1512">
        <v>0</v>
      </c>
      <c r="G1512">
        <f>WEEKDAY(Table3__5[[#This Row],[D.O.A]])</f>
        <v>7</v>
      </c>
      <c r="H1512">
        <f>ROUNDUP(MONTH(Table3__5[[#This Row],[D.O.A]])/3,0)</f>
        <v>2</v>
      </c>
    </row>
    <row r="1513" spans="1:8" x14ac:dyDescent="0.45">
      <c r="A1513" s="1">
        <v>43225</v>
      </c>
      <c r="B1513" s="1">
        <v>43439</v>
      </c>
      <c r="C1513">
        <v>214</v>
      </c>
      <c r="D1513">
        <v>5</v>
      </c>
      <c r="E1513">
        <v>2018</v>
      </c>
      <c r="F1513">
        <v>0</v>
      </c>
      <c r="G1513">
        <f>WEEKDAY(Table3__5[[#This Row],[D.O.A]])</f>
        <v>7</v>
      </c>
      <c r="H1513">
        <f>ROUNDUP(MONTH(Table3__5[[#This Row],[D.O.A]])/3,0)</f>
        <v>2</v>
      </c>
    </row>
    <row r="1514" spans="1:8" x14ac:dyDescent="0.45">
      <c r="A1514" s="1">
        <v>43225</v>
      </c>
      <c r="B1514" s="1">
        <v>43317</v>
      </c>
      <c r="C1514">
        <v>92</v>
      </c>
      <c r="D1514">
        <v>5</v>
      </c>
      <c r="E1514">
        <v>2018</v>
      </c>
      <c r="F1514">
        <v>0</v>
      </c>
      <c r="G1514">
        <f>WEEKDAY(Table3__5[[#This Row],[D.O.A]])</f>
        <v>7</v>
      </c>
      <c r="H1514">
        <f>ROUNDUP(MONTH(Table3__5[[#This Row],[D.O.A]])/3,0)</f>
        <v>2</v>
      </c>
    </row>
    <row r="1515" spans="1:8" x14ac:dyDescent="0.45">
      <c r="A1515" s="1">
        <v>43225</v>
      </c>
      <c r="B1515" s="1">
        <v>43409</v>
      </c>
      <c r="C1515">
        <v>184</v>
      </c>
      <c r="D1515">
        <v>5</v>
      </c>
      <c r="E1515">
        <v>2018</v>
      </c>
      <c r="F1515">
        <v>0</v>
      </c>
      <c r="G1515">
        <f>WEEKDAY(Table3__5[[#This Row],[D.O.A]])</f>
        <v>7</v>
      </c>
      <c r="H1515">
        <f>ROUNDUP(MONTH(Table3__5[[#This Row],[D.O.A]])/3,0)</f>
        <v>2</v>
      </c>
    </row>
    <row r="1516" spans="1:8" x14ac:dyDescent="0.45">
      <c r="A1516" s="1">
        <v>43225</v>
      </c>
      <c r="B1516" s="1">
        <v>43256</v>
      </c>
      <c r="C1516">
        <v>31</v>
      </c>
      <c r="D1516">
        <v>5</v>
      </c>
      <c r="E1516">
        <v>2018</v>
      </c>
      <c r="F1516">
        <v>0</v>
      </c>
      <c r="G1516">
        <f>WEEKDAY(Table3__5[[#This Row],[D.O.A]])</f>
        <v>7</v>
      </c>
      <c r="H1516">
        <f>ROUNDUP(MONTH(Table3__5[[#This Row],[D.O.A]])/3,0)</f>
        <v>2</v>
      </c>
    </row>
    <row r="1517" spans="1:8" x14ac:dyDescent="0.45">
      <c r="A1517" s="1">
        <v>43225</v>
      </c>
      <c r="B1517" s="1">
        <v>43233</v>
      </c>
      <c r="C1517">
        <v>8</v>
      </c>
      <c r="D1517">
        <v>5</v>
      </c>
      <c r="E1517">
        <v>2018</v>
      </c>
      <c r="F1517">
        <v>0</v>
      </c>
      <c r="G1517">
        <f>WEEKDAY(Table3__5[[#This Row],[D.O.A]])</f>
        <v>7</v>
      </c>
      <c r="H1517">
        <f>ROUNDUP(MONTH(Table3__5[[#This Row],[D.O.A]])/3,0)</f>
        <v>2</v>
      </c>
    </row>
    <row r="1518" spans="1:8" x14ac:dyDescent="0.45">
      <c r="A1518" s="1">
        <v>43256</v>
      </c>
      <c r="B1518" s="1">
        <v>43348</v>
      </c>
      <c r="C1518">
        <v>92</v>
      </c>
      <c r="D1518">
        <v>6</v>
      </c>
      <c r="E1518">
        <v>2018</v>
      </c>
      <c r="F1518">
        <v>0</v>
      </c>
      <c r="G1518">
        <f>WEEKDAY(Table3__5[[#This Row],[D.O.A]])</f>
        <v>3</v>
      </c>
      <c r="H1518">
        <f>ROUNDUP(MONTH(Table3__5[[#This Row],[D.O.A]])/3,0)</f>
        <v>2</v>
      </c>
    </row>
    <row r="1519" spans="1:8" x14ac:dyDescent="0.45">
      <c r="A1519" s="1">
        <v>43226</v>
      </c>
      <c r="B1519" s="1">
        <v>43237</v>
      </c>
      <c r="C1519">
        <v>11</v>
      </c>
      <c r="D1519">
        <v>5</v>
      </c>
      <c r="E1519">
        <v>2018</v>
      </c>
      <c r="F1519">
        <v>0</v>
      </c>
      <c r="G1519">
        <f>WEEKDAY(Table3__5[[#This Row],[D.O.A]])</f>
        <v>1</v>
      </c>
      <c r="H1519">
        <f>ROUNDUP(MONTH(Table3__5[[#This Row],[D.O.A]])/3,0)</f>
        <v>2</v>
      </c>
    </row>
    <row r="1520" spans="1:8" x14ac:dyDescent="0.45">
      <c r="A1520" s="1">
        <v>43226</v>
      </c>
      <c r="B1520" s="1">
        <v>43228</v>
      </c>
      <c r="C1520">
        <v>2</v>
      </c>
      <c r="D1520">
        <v>5</v>
      </c>
      <c r="E1520">
        <v>2018</v>
      </c>
      <c r="F1520">
        <v>0</v>
      </c>
      <c r="G1520">
        <f>WEEKDAY(Table3__5[[#This Row],[D.O.A]])</f>
        <v>1</v>
      </c>
      <c r="H1520">
        <f>ROUNDUP(MONTH(Table3__5[[#This Row],[D.O.A]])/3,0)</f>
        <v>2</v>
      </c>
    </row>
    <row r="1521" spans="1:8" x14ac:dyDescent="0.45">
      <c r="A1521" s="1">
        <v>43256</v>
      </c>
      <c r="B1521" s="1">
        <v>43378</v>
      </c>
      <c r="C1521">
        <v>122</v>
      </c>
      <c r="D1521">
        <v>6</v>
      </c>
      <c r="E1521">
        <v>2018</v>
      </c>
      <c r="F1521">
        <v>0</v>
      </c>
      <c r="G1521">
        <f>WEEKDAY(Table3__5[[#This Row],[D.O.A]])</f>
        <v>3</v>
      </c>
      <c r="H1521">
        <f>ROUNDUP(MONTH(Table3__5[[#This Row],[D.O.A]])/3,0)</f>
        <v>2</v>
      </c>
    </row>
    <row r="1522" spans="1:8" x14ac:dyDescent="0.45">
      <c r="A1522" s="1">
        <v>43226</v>
      </c>
      <c r="B1522" s="1">
        <v>43232</v>
      </c>
      <c r="C1522">
        <v>6</v>
      </c>
      <c r="D1522">
        <v>5</v>
      </c>
      <c r="E1522">
        <v>2018</v>
      </c>
      <c r="F1522">
        <v>0</v>
      </c>
      <c r="G1522">
        <f>WEEKDAY(Table3__5[[#This Row],[D.O.A]])</f>
        <v>1</v>
      </c>
      <c r="H1522">
        <f>ROUNDUP(MONTH(Table3__5[[#This Row],[D.O.A]])/3,0)</f>
        <v>2</v>
      </c>
    </row>
    <row r="1523" spans="1:8" x14ac:dyDescent="0.45">
      <c r="A1523" s="1">
        <v>43286</v>
      </c>
      <c r="B1523" s="1">
        <v>43378</v>
      </c>
      <c r="C1523">
        <v>92</v>
      </c>
      <c r="D1523">
        <v>7</v>
      </c>
      <c r="E1523">
        <v>2018</v>
      </c>
      <c r="F1523">
        <v>0</v>
      </c>
      <c r="G1523">
        <f>WEEKDAY(Table3__5[[#This Row],[D.O.A]])</f>
        <v>5</v>
      </c>
      <c r="H1523">
        <f>ROUNDUP(MONTH(Table3__5[[#This Row],[D.O.A]])/3,0)</f>
        <v>3</v>
      </c>
    </row>
    <row r="1524" spans="1:8" x14ac:dyDescent="0.45">
      <c r="A1524" s="1">
        <v>43286</v>
      </c>
      <c r="B1524" s="1">
        <v>43378</v>
      </c>
      <c r="C1524">
        <v>92</v>
      </c>
      <c r="D1524">
        <v>7</v>
      </c>
      <c r="E1524">
        <v>2018</v>
      </c>
      <c r="F1524">
        <v>0</v>
      </c>
      <c r="G1524">
        <f>WEEKDAY(Table3__5[[#This Row],[D.O.A]])</f>
        <v>5</v>
      </c>
      <c r="H1524">
        <f>ROUNDUP(MONTH(Table3__5[[#This Row],[D.O.A]])/3,0)</f>
        <v>3</v>
      </c>
    </row>
    <row r="1525" spans="1:8" x14ac:dyDescent="0.45">
      <c r="A1525" s="1">
        <v>43227</v>
      </c>
      <c r="B1525" s="1">
        <v>43231</v>
      </c>
      <c r="C1525">
        <v>4</v>
      </c>
      <c r="D1525">
        <v>5</v>
      </c>
      <c r="E1525">
        <v>2018</v>
      </c>
      <c r="F1525">
        <v>0</v>
      </c>
      <c r="G1525">
        <f>WEEKDAY(Table3__5[[#This Row],[D.O.A]])</f>
        <v>2</v>
      </c>
      <c r="H1525">
        <f>ROUNDUP(MONTH(Table3__5[[#This Row],[D.O.A]])/3,0)</f>
        <v>2</v>
      </c>
    </row>
    <row r="1526" spans="1:8" x14ac:dyDescent="0.45">
      <c r="A1526" s="1">
        <v>43286</v>
      </c>
      <c r="B1526" s="1">
        <v>43409</v>
      </c>
      <c r="C1526">
        <v>123</v>
      </c>
      <c r="D1526">
        <v>7</v>
      </c>
      <c r="E1526">
        <v>2018</v>
      </c>
      <c r="F1526">
        <v>0</v>
      </c>
      <c r="G1526">
        <f>WEEKDAY(Table3__5[[#This Row],[D.O.A]])</f>
        <v>5</v>
      </c>
      <c r="H1526">
        <f>ROUNDUP(MONTH(Table3__5[[#This Row],[D.O.A]])/3,0)</f>
        <v>3</v>
      </c>
    </row>
    <row r="1527" spans="1:8" x14ac:dyDescent="0.45">
      <c r="A1527" s="1">
        <v>43227</v>
      </c>
      <c r="B1527" s="1">
        <v>43232</v>
      </c>
      <c r="C1527">
        <v>5</v>
      </c>
      <c r="D1527">
        <v>5</v>
      </c>
      <c r="E1527">
        <v>2018</v>
      </c>
      <c r="F1527">
        <v>0</v>
      </c>
      <c r="G1527">
        <f>WEEKDAY(Table3__5[[#This Row],[D.O.A]])</f>
        <v>2</v>
      </c>
      <c r="H1527">
        <f>ROUNDUP(MONTH(Table3__5[[#This Row],[D.O.A]])/3,0)</f>
        <v>2</v>
      </c>
    </row>
    <row r="1528" spans="1:8" x14ac:dyDescent="0.45">
      <c r="A1528" s="1">
        <v>43286</v>
      </c>
      <c r="B1528" s="1">
        <v>43348</v>
      </c>
      <c r="C1528">
        <v>62</v>
      </c>
      <c r="D1528">
        <v>7</v>
      </c>
      <c r="E1528">
        <v>2018</v>
      </c>
      <c r="F1528">
        <v>0</v>
      </c>
      <c r="G1528">
        <f>WEEKDAY(Table3__5[[#This Row],[D.O.A]])</f>
        <v>5</v>
      </c>
      <c r="H1528">
        <f>ROUNDUP(MONTH(Table3__5[[#This Row],[D.O.A]])/3,0)</f>
        <v>3</v>
      </c>
    </row>
    <row r="1529" spans="1:8" x14ac:dyDescent="0.45">
      <c r="A1529" s="1">
        <v>43286</v>
      </c>
      <c r="B1529" s="1">
        <v>43348</v>
      </c>
      <c r="C1529">
        <v>62</v>
      </c>
      <c r="D1529">
        <v>7</v>
      </c>
      <c r="E1529">
        <v>2018</v>
      </c>
      <c r="F1529">
        <v>0</v>
      </c>
      <c r="G1529">
        <f>WEEKDAY(Table3__5[[#This Row],[D.O.A]])</f>
        <v>5</v>
      </c>
      <c r="H1529">
        <f>ROUNDUP(MONTH(Table3__5[[#This Row],[D.O.A]])/3,0)</f>
        <v>3</v>
      </c>
    </row>
    <row r="1530" spans="1:8" x14ac:dyDescent="0.45">
      <c r="A1530" s="1">
        <v>43286</v>
      </c>
      <c r="B1530" s="1">
        <v>43409</v>
      </c>
      <c r="C1530">
        <v>123</v>
      </c>
      <c r="D1530">
        <v>7</v>
      </c>
      <c r="E1530">
        <v>2018</v>
      </c>
      <c r="F1530">
        <v>0</v>
      </c>
      <c r="G1530">
        <f>WEEKDAY(Table3__5[[#This Row],[D.O.A]])</f>
        <v>5</v>
      </c>
      <c r="H1530">
        <f>ROUNDUP(MONTH(Table3__5[[#This Row],[D.O.A]])/3,0)</f>
        <v>3</v>
      </c>
    </row>
    <row r="1531" spans="1:8" x14ac:dyDescent="0.45">
      <c r="A1531" s="1">
        <v>43317</v>
      </c>
      <c r="B1531" s="1">
        <v>43378</v>
      </c>
      <c r="C1531">
        <v>61</v>
      </c>
      <c r="D1531">
        <v>8</v>
      </c>
      <c r="E1531">
        <v>2018</v>
      </c>
      <c r="F1531">
        <v>0</v>
      </c>
      <c r="G1531">
        <f>WEEKDAY(Table3__5[[#This Row],[D.O.A]])</f>
        <v>1</v>
      </c>
      <c r="H1531">
        <f>ROUNDUP(MONTH(Table3__5[[#This Row],[D.O.A]])/3,0)</f>
        <v>3</v>
      </c>
    </row>
    <row r="1532" spans="1:8" x14ac:dyDescent="0.45">
      <c r="A1532" s="1">
        <v>43317</v>
      </c>
      <c r="B1532" s="1">
        <v>43378</v>
      </c>
      <c r="C1532">
        <v>61</v>
      </c>
      <c r="D1532">
        <v>8</v>
      </c>
      <c r="E1532">
        <v>2018</v>
      </c>
      <c r="F1532">
        <v>0</v>
      </c>
      <c r="G1532">
        <f>WEEKDAY(Table3__5[[#This Row],[D.O.A]])</f>
        <v>1</v>
      </c>
      <c r="H1532">
        <f>ROUNDUP(MONTH(Table3__5[[#This Row],[D.O.A]])/3,0)</f>
        <v>3</v>
      </c>
    </row>
    <row r="1533" spans="1:8" x14ac:dyDescent="0.45">
      <c r="A1533" s="1">
        <v>43317</v>
      </c>
      <c r="B1533" s="1">
        <v>43348</v>
      </c>
      <c r="C1533">
        <v>31</v>
      </c>
      <c r="D1533">
        <v>8</v>
      </c>
      <c r="E1533">
        <v>2018</v>
      </c>
      <c r="F1533">
        <v>0</v>
      </c>
      <c r="G1533">
        <f>WEEKDAY(Table3__5[[#This Row],[D.O.A]])</f>
        <v>1</v>
      </c>
      <c r="H1533">
        <f>ROUNDUP(MONTH(Table3__5[[#This Row],[D.O.A]])/3,0)</f>
        <v>3</v>
      </c>
    </row>
    <row r="1534" spans="1:8" x14ac:dyDescent="0.45">
      <c r="A1534" s="1">
        <v>43348</v>
      </c>
      <c r="B1534" s="1">
        <v>43409</v>
      </c>
      <c r="C1534">
        <v>61</v>
      </c>
      <c r="D1534">
        <v>9</v>
      </c>
      <c r="E1534">
        <v>2018</v>
      </c>
      <c r="F1534">
        <v>0</v>
      </c>
      <c r="G1534">
        <f>WEEKDAY(Table3__5[[#This Row],[D.O.A]])</f>
        <v>4</v>
      </c>
      <c r="H1534">
        <f>ROUNDUP(MONTH(Table3__5[[#This Row],[D.O.A]])/3,0)</f>
        <v>3</v>
      </c>
    </row>
    <row r="1535" spans="1:8" x14ac:dyDescent="0.45">
      <c r="A1535" s="1">
        <v>43348</v>
      </c>
      <c r="B1535" s="1">
        <v>43378</v>
      </c>
      <c r="C1535">
        <v>30</v>
      </c>
      <c r="D1535">
        <v>9</v>
      </c>
      <c r="E1535">
        <v>2018</v>
      </c>
      <c r="F1535">
        <v>0</v>
      </c>
      <c r="G1535">
        <f>WEEKDAY(Table3__5[[#This Row],[D.O.A]])</f>
        <v>4</v>
      </c>
      <c r="H1535">
        <f>ROUNDUP(MONTH(Table3__5[[#This Row],[D.O.A]])/3,0)</f>
        <v>3</v>
      </c>
    </row>
    <row r="1536" spans="1:8" x14ac:dyDescent="0.45">
      <c r="A1536" s="1">
        <v>43348</v>
      </c>
      <c r="B1536" s="1">
        <v>43378</v>
      </c>
      <c r="C1536">
        <v>30</v>
      </c>
      <c r="D1536">
        <v>9</v>
      </c>
      <c r="E1536">
        <v>2018</v>
      </c>
      <c r="F1536">
        <v>0</v>
      </c>
      <c r="G1536">
        <f>WEEKDAY(Table3__5[[#This Row],[D.O.A]])</f>
        <v>4</v>
      </c>
      <c r="H1536">
        <f>ROUNDUP(MONTH(Table3__5[[#This Row],[D.O.A]])/3,0)</f>
        <v>3</v>
      </c>
    </row>
    <row r="1537" spans="1:8" x14ac:dyDescent="0.45">
      <c r="A1537" s="1">
        <v>43348</v>
      </c>
      <c r="B1537" s="1">
        <v>43409</v>
      </c>
      <c r="C1537">
        <v>61</v>
      </c>
      <c r="D1537">
        <v>9</v>
      </c>
      <c r="E1537">
        <v>2018</v>
      </c>
      <c r="F1537">
        <v>0</v>
      </c>
      <c r="G1537">
        <f>WEEKDAY(Table3__5[[#This Row],[D.O.A]])</f>
        <v>4</v>
      </c>
      <c r="H1537">
        <f>ROUNDUP(MONTH(Table3__5[[#This Row],[D.O.A]])/3,0)</f>
        <v>3</v>
      </c>
    </row>
    <row r="1538" spans="1:8" x14ac:dyDescent="0.45">
      <c r="A1538" s="1">
        <v>43378</v>
      </c>
      <c r="B1538" s="1">
        <v>43439</v>
      </c>
      <c r="C1538">
        <v>61</v>
      </c>
      <c r="D1538">
        <v>10</v>
      </c>
      <c r="E1538">
        <v>2018</v>
      </c>
      <c r="F1538">
        <v>0</v>
      </c>
      <c r="G1538">
        <f>WEEKDAY(Table3__5[[#This Row],[D.O.A]])</f>
        <v>6</v>
      </c>
      <c r="H1538">
        <f>ROUNDUP(MONTH(Table3__5[[#This Row],[D.O.A]])/3,0)</f>
        <v>4</v>
      </c>
    </row>
    <row r="1539" spans="1:8" x14ac:dyDescent="0.45">
      <c r="A1539" s="1">
        <v>43231</v>
      </c>
      <c r="B1539" s="1">
        <v>43234</v>
      </c>
      <c r="C1539">
        <v>3</v>
      </c>
      <c r="D1539">
        <v>5</v>
      </c>
      <c r="E1539">
        <v>2018</v>
      </c>
      <c r="F1539">
        <v>0</v>
      </c>
      <c r="G1539">
        <f>WEEKDAY(Table3__5[[#This Row],[D.O.A]])</f>
        <v>6</v>
      </c>
      <c r="H1539">
        <f>ROUNDUP(MONTH(Table3__5[[#This Row],[D.O.A]])/3,0)</f>
        <v>2</v>
      </c>
    </row>
    <row r="1540" spans="1:8" x14ac:dyDescent="0.45">
      <c r="A1540" s="1">
        <v>43231</v>
      </c>
      <c r="B1540" s="1">
        <v>43238</v>
      </c>
      <c r="C1540">
        <v>7</v>
      </c>
      <c r="D1540">
        <v>5</v>
      </c>
      <c r="E1540">
        <v>2018</v>
      </c>
      <c r="F1540">
        <v>0</v>
      </c>
      <c r="G1540">
        <f>WEEKDAY(Table3__5[[#This Row],[D.O.A]])</f>
        <v>6</v>
      </c>
      <c r="H1540">
        <f>ROUNDUP(MONTH(Table3__5[[#This Row],[D.O.A]])/3,0)</f>
        <v>2</v>
      </c>
    </row>
    <row r="1541" spans="1:8" x14ac:dyDescent="0.45">
      <c r="A1541" s="1">
        <v>43231</v>
      </c>
      <c r="B1541" s="1">
        <v>43236</v>
      </c>
      <c r="C1541">
        <v>5</v>
      </c>
      <c r="D1541">
        <v>5</v>
      </c>
      <c r="E1541">
        <v>2018</v>
      </c>
      <c r="F1541">
        <v>0</v>
      </c>
      <c r="G1541">
        <f>WEEKDAY(Table3__5[[#This Row],[D.O.A]])</f>
        <v>6</v>
      </c>
      <c r="H1541">
        <f>ROUNDUP(MONTH(Table3__5[[#This Row],[D.O.A]])/3,0)</f>
        <v>2</v>
      </c>
    </row>
    <row r="1542" spans="1:8" x14ac:dyDescent="0.45">
      <c r="A1542" s="1">
        <v>43232</v>
      </c>
      <c r="B1542" s="1">
        <v>43248</v>
      </c>
      <c r="C1542">
        <v>16</v>
      </c>
      <c r="D1542">
        <v>5</v>
      </c>
      <c r="E1542">
        <v>2018</v>
      </c>
      <c r="F1542">
        <v>0</v>
      </c>
      <c r="G1542">
        <f>WEEKDAY(Table3__5[[#This Row],[D.O.A]])</f>
        <v>7</v>
      </c>
      <c r="H1542">
        <f>ROUNDUP(MONTH(Table3__5[[#This Row],[D.O.A]])/3,0)</f>
        <v>2</v>
      </c>
    </row>
    <row r="1543" spans="1:8" x14ac:dyDescent="0.45">
      <c r="A1543" s="1">
        <v>43232</v>
      </c>
      <c r="B1543" s="1">
        <v>43233</v>
      </c>
      <c r="C1543">
        <v>1</v>
      </c>
      <c r="D1543">
        <v>5</v>
      </c>
      <c r="E1543">
        <v>2018</v>
      </c>
      <c r="F1543">
        <v>0</v>
      </c>
      <c r="G1543">
        <f>WEEKDAY(Table3__5[[#This Row],[D.O.A]])</f>
        <v>7</v>
      </c>
      <c r="H1543">
        <f>ROUNDUP(MONTH(Table3__5[[#This Row],[D.O.A]])/3,0)</f>
        <v>2</v>
      </c>
    </row>
    <row r="1544" spans="1:8" x14ac:dyDescent="0.45">
      <c r="A1544" s="1">
        <v>43232</v>
      </c>
      <c r="B1544" s="1">
        <v>43241</v>
      </c>
      <c r="C1544">
        <v>9</v>
      </c>
      <c r="D1544">
        <v>5</v>
      </c>
      <c r="E1544">
        <v>2018</v>
      </c>
      <c r="F1544">
        <v>0</v>
      </c>
      <c r="G1544">
        <f>WEEKDAY(Table3__5[[#This Row],[D.O.A]])</f>
        <v>7</v>
      </c>
      <c r="H1544">
        <f>ROUNDUP(MONTH(Table3__5[[#This Row],[D.O.A]])/3,0)</f>
        <v>2</v>
      </c>
    </row>
    <row r="1545" spans="1:8" x14ac:dyDescent="0.45">
      <c r="A1545" s="1">
        <v>43233</v>
      </c>
      <c r="B1545" s="1">
        <v>43240</v>
      </c>
      <c r="C1545">
        <v>7</v>
      </c>
      <c r="D1545">
        <v>5</v>
      </c>
      <c r="E1545">
        <v>2018</v>
      </c>
      <c r="F1545">
        <v>0</v>
      </c>
      <c r="G1545">
        <f>WEEKDAY(Table3__5[[#This Row],[D.O.A]])</f>
        <v>1</v>
      </c>
      <c r="H1545">
        <f>ROUNDUP(MONTH(Table3__5[[#This Row],[D.O.A]])/3,0)</f>
        <v>2</v>
      </c>
    </row>
    <row r="1546" spans="1:8" x14ac:dyDescent="0.45">
      <c r="A1546" s="1">
        <v>43234</v>
      </c>
      <c r="B1546" s="1">
        <v>43236</v>
      </c>
      <c r="C1546">
        <v>2</v>
      </c>
      <c r="D1546">
        <v>5</v>
      </c>
      <c r="E1546">
        <v>2018</v>
      </c>
      <c r="F1546">
        <v>0</v>
      </c>
      <c r="G1546">
        <f>WEEKDAY(Table3__5[[#This Row],[D.O.A]])</f>
        <v>2</v>
      </c>
      <c r="H1546">
        <f>ROUNDUP(MONTH(Table3__5[[#This Row],[D.O.A]])/3,0)</f>
        <v>2</v>
      </c>
    </row>
    <row r="1547" spans="1:8" x14ac:dyDescent="0.45">
      <c r="A1547" s="1">
        <v>43235</v>
      </c>
      <c r="B1547" s="1">
        <v>43239</v>
      </c>
      <c r="C1547">
        <v>4</v>
      </c>
      <c r="D1547">
        <v>5</v>
      </c>
      <c r="E1547">
        <v>2018</v>
      </c>
      <c r="F1547">
        <v>0</v>
      </c>
      <c r="G1547">
        <f>WEEKDAY(Table3__5[[#This Row],[D.O.A]])</f>
        <v>3</v>
      </c>
      <c r="H1547">
        <f>ROUNDUP(MONTH(Table3__5[[#This Row],[D.O.A]])/3,0)</f>
        <v>2</v>
      </c>
    </row>
    <row r="1548" spans="1:8" x14ac:dyDescent="0.45">
      <c r="A1548" s="1">
        <v>43239</v>
      </c>
      <c r="B1548" s="1">
        <v>43245</v>
      </c>
      <c r="C1548">
        <v>6</v>
      </c>
      <c r="D1548">
        <v>5</v>
      </c>
      <c r="E1548">
        <v>2018</v>
      </c>
      <c r="F1548">
        <v>0</v>
      </c>
      <c r="G1548">
        <f>WEEKDAY(Table3__5[[#This Row],[D.O.A]])</f>
        <v>7</v>
      </c>
      <c r="H1548">
        <f>ROUNDUP(MONTH(Table3__5[[#This Row],[D.O.A]])/3,0)</f>
        <v>2</v>
      </c>
    </row>
    <row r="1549" spans="1:8" x14ac:dyDescent="0.45">
      <c r="A1549" s="1">
        <v>43239</v>
      </c>
      <c r="B1549" s="1">
        <v>43240</v>
      </c>
      <c r="C1549">
        <v>1</v>
      </c>
      <c r="D1549">
        <v>5</v>
      </c>
      <c r="E1549">
        <v>2018</v>
      </c>
      <c r="F1549">
        <v>0</v>
      </c>
      <c r="G1549">
        <f>WEEKDAY(Table3__5[[#This Row],[D.O.A]])</f>
        <v>7</v>
      </c>
      <c r="H1549">
        <f>ROUNDUP(MONTH(Table3__5[[#This Row],[D.O.A]])/3,0)</f>
        <v>2</v>
      </c>
    </row>
    <row r="1550" spans="1:8" x14ac:dyDescent="0.45">
      <c r="A1550" s="1">
        <v>43242</v>
      </c>
      <c r="B1550" s="1">
        <v>43242</v>
      </c>
      <c r="C1550">
        <v>0</v>
      </c>
      <c r="D1550">
        <v>5</v>
      </c>
      <c r="E1550">
        <v>2018</v>
      </c>
      <c r="F1550">
        <v>0</v>
      </c>
      <c r="G1550">
        <f>WEEKDAY(Table3__5[[#This Row],[D.O.A]])</f>
        <v>3</v>
      </c>
      <c r="H1550">
        <f>ROUNDUP(MONTH(Table3__5[[#This Row],[D.O.A]])/3,0)</f>
        <v>2</v>
      </c>
    </row>
    <row r="1551" spans="1:8" x14ac:dyDescent="0.45">
      <c r="A1551" s="1">
        <v>43242</v>
      </c>
      <c r="B1551" s="1">
        <v>43246</v>
      </c>
      <c r="C1551">
        <v>4</v>
      </c>
      <c r="D1551">
        <v>5</v>
      </c>
      <c r="E1551">
        <v>2018</v>
      </c>
      <c r="F1551">
        <v>0</v>
      </c>
      <c r="G1551">
        <f>WEEKDAY(Table3__5[[#This Row],[D.O.A]])</f>
        <v>3</v>
      </c>
      <c r="H1551">
        <f>ROUNDUP(MONTH(Table3__5[[#This Row],[D.O.A]])/3,0)</f>
        <v>2</v>
      </c>
    </row>
    <row r="1552" spans="1:8" x14ac:dyDescent="0.45">
      <c r="A1552" s="1">
        <v>43242</v>
      </c>
      <c r="B1552" s="1">
        <v>43247</v>
      </c>
      <c r="C1552">
        <v>5</v>
      </c>
      <c r="D1552">
        <v>5</v>
      </c>
      <c r="E1552">
        <v>2018</v>
      </c>
      <c r="F1552">
        <v>0</v>
      </c>
      <c r="G1552">
        <f>WEEKDAY(Table3__5[[#This Row],[D.O.A]])</f>
        <v>3</v>
      </c>
      <c r="H1552">
        <f>ROUNDUP(MONTH(Table3__5[[#This Row],[D.O.A]])/3,0)</f>
        <v>2</v>
      </c>
    </row>
    <row r="1553" spans="1:8" x14ac:dyDescent="0.45">
      <c r="A1553" s="1">
        <v>43243</v>
      </c>
      <c r="B1553" s="1">
        <v>43246</v>
      </c>
      <c r="C1553">
        <v>3</v>
      </c>
      <c r="D1553">
        <v>5</v>
      </c>
      <c r="E1553">
        <v>2018</v>
      </c>
      <c r="F1553">
        <v>0</v>
      </c>
      <c r="G1553">
        <f>WEEKDAY(Table3__5[[#This Row],[D.O.A]])</f>
        <v>4</v>
      </c>
      <c r="H1553">
        <f>ROUNDUP(MONTH(Table3__5[[#This Row],[D.O.A]])/3,0)</f>
        <v>2</v>
      </c>
    </row>
    <row r="1554" spans="1:8" x14ac:dyDescent="0.45">
      <c r="A1554" s="1">
        <v>43243</v>
      </c>
      <c r="B1554" s="1">
        <v>43246</v>
      </c>
      <c r="C1554">
        <v>3</v>
      </c>
      <c r="D1554">
        <v>5</v>
      </c>
      <c r="E1554">
        <v>2018</v>
      </c>
      <c r="F1554">
        <v>0</v>
      </c>
      <c r="G1554">
        <f>WEEKDAY(Table3__5[[#This Row],[D.O.A]])</f>
        <v>4</v>
      </c>
      <c r="H1554">
        <f>ROUNDUP(MONTH(Table3__5[[#This Row],[D.O.A]])/3,0)</f>
        <v>2</v>
      </c>
    </row>
    <row r="1555" spans="1:8" x14ac:dyDescent="0.45">
      <c r="A1555" s="1">
        <v>43244</v>
      </c>
      <c r="B1555" s="1">
        <v>43245</v>
      </c>
      <c r="C1555">
        <v>1</v>
      </c>
      <c r="D1555">
        <v>5</v>
      </c>
      <c r="E1555">
        <v>2018</v>
      </c>
      <c r="F1555">
        <v>0</v>
      </c>
      <c r="G1555">
        <f>WEEKDAY(Table3__5[[#This Row],[D.O.A]])</f>
        <v>5</v>
      </c>
      <c r="H1555">
        <f>ROUNDUP(MONTH(Table3__5[[#This Row],[D.O.A]])/3,0)</f>
        <v>2</v>
      </c>
    </row>
    <row r="1556" spans="1:8" x14ac:dyDescent="0.45">
      <c r="A1556" s="1">
        <v>43245</v>
      </c>
      <c r="B1556" s="1">
        <v>43247</v>
      </c>
      <c r="C1556">
        <v>2</v>
      </c>
      <c r="D1556">
        <v>5</v>
      </c>
      <c r="E1556">
        <v>2018</v>
      </c>
      <c r="F1556">
        <v>0</v>
      </c>
      <c r="G1556">
        <f>WEEKDAY(Table3__5[[#This Row],[D.O.A]])</f>
        <v>6</v>
      </c>
      <c r="H1556">
        <f>ROUNDUP(MONTH(Table3__5[[#This Row],[D.O.A]])/3,0)</f>
        <v>2</v>
      </c>
    </row>
    <row r="1557" spans="1:8" x14ac:dyDescent="0.45">
      <c r="A1557" s="1">
        <v>43246</v>
      </c>
      <c r="B1557" s="1">
        <v>43246</v>
      </c>
      <c r="C1557">
        <v>0</v>
      </c>
      <c r="D1557">
        <v>5</v>
      </c>
      <c r="E1557">
        <v>2018</v>
      </c>
      <c r="F1557">
        <v>0</v>
      </c>
      <c r="G1557">
        <f>WEEKDAY(Table3__5[[#This Row],[D.O.A]])</f>
        <v>7</v>
      </c>
      <c r="H1557">
        <f>ROUNDUP(MONTH(Table3__5[[#This Row],[D.O.A]])/3,0)</f>
        <v>2</v>
      </c>
    </row>
    <row r="1558" spans="1:8" x14ac:dyDescent="0.45">
      <c r="A1558" s="1">
        <v>43246</v>
      </c>
      <c r="B1558" s="1">
        <v>43247</v>
      </c>
      <c r="C1558">
        <v>1</v>
      </c>
      <c r="D1558">
        <v>5</v>
      </c>
      <c r="E1558">
        <v>2018</v>
      </c>
      <c r="F1558">
        <v>0</v>
      </c>
      <c r="G1558">
        <f>WEEKDAY(Table3__5[[#This Row],[D.O.A]])</f>
        <v>7</v>
      </c>
      <c r="H1558">
        <f>ROUNDUP(MONTH(Table3__5[[#This Row],[D.O.A]])/3,0)</f>
        <v>2</v>
      </c>
    </row>
    <row r="1559" spans="1:8" x14ac:dyDescent="0.45">
      <c r="A1559" s="1">
        <v>43247</v>
      </c>
      <c r="B1559" s="1">
        <v>43256</v>
      </c>
      <c r="C1559">
        <v>9</v>
      </c>
      <c r="D1559">
        <v>5</v>
      </c>
      <c r="E1559">
        <v>2018</v>
      </c>
      <c r="F1559">
        <v>0</v>
      </c>
      <c r="G1559">
        <f>WEEKDAY(Table3__5[[#This Row],[D.O.A]])</f>
        <v>1</v>
      </c>
      <c r="H1559">
        <f>ROUNDUP(MONTH(Table3__5[[#This Row],[D.O.A]])/3,0)</f>
        <v>2</v>
      </c>
    </row>
    <row r="1560" spans="1:8" x14ac:dyDescent="0.45">
      <c r="A1560" s="1">
        <v>43248</v>
      </c>
      <c r="B1560" s="1">
        <v>43248</v>
      </c>
      <c r="C1560">
        <v>0</v>
      </c>
      <c r="D1560">
        <v>5</v>
      </c>
      <c r="E1560">
        <v>2018</v>
      </c>
      <c r="F1560">
        <v>0</v>
      </c>
      <c r="G1560">
        <f>WEEKDAY(Table3__5[[#This Row],[D.O.A]])</f>
        <v>2</v>
      </c>
      <c r="H1560">
        <f>ROUNDUP(MONTH(Table3__5[[#This Row],[D.O.A]])/3,0)</f>
        <v>2</v>
      </c>
    </row>
    <row r="1561" spans="1:8" x14ac:dyDescent="0.45">
      <c r="A1561" s="1">
        <v>43249</v>
      </c>
      <c r="B1561" s="1">
        <v>43261</v>
      </c>
      <c r="C1561">
        <v>12</v>
      </c>
      <c r="D1561">
        <v>5</v>
      </c>
      <c r="E1561">
        <v>2018</v>
      </c>
      <c r="F1561">
        <v>0</v>
      </c>
      <c r="G1561">
        <f>WEEKDAY(Table3__5[[#This Row],[D.O.A]])</f>
        <v>3</v>
      </c>
      <c r="H1561">
        <f>ROUNDUP(MONTH(Table3__5[[#This Row],[D.O.A]])/3,0)</f>
        <v>2</v>
      </c>
    </row>
    <row r="1562" spans="1:8" x14ac:dyDescent="0.45">
      <c r="A1562" s="1">
        <v>43106</v>
      </c>
      <c r="B1562" s="1">
        <v>43226</v>
      </c>
      <c r="C1562">
        <v>120</v>
      </c>
      <c r="D1562">
        <v>1</v>
      </c>
      <c r="E1562">
        <v>2018</v>
      </c>
      <c r="F1562">
        <v>0</v>
      </c>
      <c r="G1562">
        <f>WEEKDAY(Table3__5[[#This Row],[D.O.A]])</f>
        <v>7</v>
      </c>
      <c r="H1562">
        <f>ROUNDUP(MONTH(Table3__5[[#This Row],[D.O.A]])/3,0)</f>
        <v>1</v>
      </c>
    </row>
    <row r="1563" spans="1:8" x14ac:dyDescent="0.45">
      <c r="A1563" s="1">
        <v>43106</v>
      </c>
      <c r="B1563" s="1">
        <v>43226</v>
      </c>
      <c r="C1563">
        <v>120</v>
      </c>
      <c r="D1563">
        <v>1</v>
      </c>
      <c r="E1563">
        <v>2018</v>
      </c>
      <c r="F1563">
        <v>0</v>
      </c>
      <c r="G1563">
        <f>WEEKDAY(Table3__5[[#This Row],[D.O.A]])</f>
        <v>7</v>
      </c>
      <c r="H1563">
        <f>ROUNDUP(MONTH(Table3__5[[#This Row],[D.O.A]])/3,0)</f>
        <v>1</v>
      </c>
    </row>
    <row r="1564" spans="1:8" x14ac:dyDescent="0.45">
      <c r="A1564" s="1">
        <v>43106</v>
      </c>
      <c r="B1564" s="1">
        <v>43196</v>
      </c>
      <c r="C1564">
        <v>90</v>
      </c>
      <c r="D1564">
        <v>1</v>
      </c>
      <c r="E1564">
        <v>2018</v>
      </c>
      <c r="F1564">
        <v>0</v>
      </c>
      <c r="G1564">
        <f>WEEKDAY(Table3__5[[#This Row],[D.O.A]])</f>
        <v>7</v>
      </c>
      <c r="H1564">
        <f>ROUNDUP(MONTH(Table3__5[[#This Row],[D.O.A]])/3,0)</f>
        <v>1</v>
      </c>
    </row>
    <row r="1565" spans="1:8" x14ac:dyDescent="0.45">
      <c r="A1565" s="1">
        <v>43106</v>
      </c>
      <c r="B1565" s="1">
        <v>43196</v>
      </c>
      <c r="C1565">
        <v>90</v>
      </c>
      <c r="D1565">
        <v>1</v>
      </c>
      <c r="E1565">
        <v>2018</v>
      </c>
      <c r="F1565">
        <v>0</v>
      </c>
      <c r="G1565">
        <f>WEEKDAY(Table3__5[[#This Row],[D.O.A]])</f>
        <v>7</v>
      </c>
      <c r="H1565">
        <f>ROUNDUP(MONTH(Table3__5[[#This Row],[D.O.A]])/3,0)</f>
        <v>1</v>
      </c>
    </row>
    <row r="1566" spans="1:8" x14ac:dyDescent="0.45">
      <c r="A1566" s="1">
        <v>43106</v>
      </c>
      <c r="B1566" s="1">
        <v>43318</v>
      </c>
      <c r="C1566">
        <v>212</v>
      </c>
      <c r="D1566">
        <v>1</v>
      </c>
      <c r="E1566">
        <v>2018</v>
      </c>
      <c r="F1566">
        <v>0</v>
      </c>
      <c r="G1566">
        <f>WEEKDAY(Table3__5[[#This Row],[D.O.A]])</f>
        <v>7</v>
      </c>
      <c r="H1566">
        <f>ROUNDUP(MONTH(Table3__5[[#This Row],[D.O.A]])/3,0)</f>
        <v>1</v>
      </c>
    </row>
    <row r="1567" spans="1:8" x14ac:dyDescent="0.45">
      <c r="A1567" s="1">
        <v>43106</v>
      </c>
      <c r="B1567" s="1">
        <v>43257</v>
      </c>
      <c r="C1567">
        <v>151</v>
      </c>
      <c r="D1567">
        <v>1</v>
      </c>
      <c r="E1567">
        <v>2018</v>
      </c>
      <c r="F1567">
        <v>0</v>
      </c>
      <c r="G1567">
        <f>WEEKDAY(Table3__5[[#This Row],[D.O.A]])</f>
        <v>7</v>
      </c>
      <c r="H1567">
        <f>ROUNDUP(MONTH(Table3__5[[#This Row],[D.O.A]])/3,0)</f>
        <v>1</v>
      </c>
    </row>
    <row r="1568" spans="1:8" x14ac:dyDescent="0.45">
      <c r="A1568" s="1">
        <v>43106</v>
      </c>
      <c r="B1568" s="1">
        <v>43165</v>
      </c>
      <c r="C1568">
        <v>59</v>
      </c>
      <c r="D1568">
        <v>1</v>
      </c>
      <c r="E1568">
        <v>2018</v>
      </c>
      <c r="F1568">
        <v>0</v>
      </c>
      <c r="G1568">
        <f>WEEKDAY(Table3__5[[#This Row],[D.O.A]])</f>
        <v>7</v>
      </c>
      <c r="H1568">
        <f>ROUNDUP(MONTH(Table3__5[[#This Row],[D.O.A]])/3,0)</f>
        <v>1</v>
      </c>
    </row>
    <row r="1569" spans="1:8" x14ac:dyDescent="0.45">
      <c r="A1569" s="1">
        <v>43106</v>
      </c>
      <c r="B1569" s="1">
        <v>43318</v>
      </c>
      <c r="C1569">
        <v>212</v>
      </c>
      <c r="D1569">
        <v>1</v>
      </c>
      <c r="E1569">
        <v>2018</v>
      </c>
      <c r="F1569">
        <v>0</v>
      </c>
      <c r="G1569">
        <f>WEEKDAY(Table3__5[[#This Row],[D.O.A]])</f>
        <v>7</v>
      </c>
      <c r="H1569">
        <f>ROUNDUP(MONTH(Table3__5[[#This Row],[D.O.A]])/3,0)</f>
        <v>1</v>
      </c>
    </row>
    <row r="1570" spans="1:8" x14ac:dyDescent="0.45">
      <c r="A1570" s="1">
        <v>43106</v>
      </c>
      <c r="B1570" s="1">
        <v>43196</v>
      </c>
      <c r="C1570">
        <v>90</v>
      </c>
      <c r="D1570">
        <v>1</v>
      </c>
      <c r="E1570">
        <v>2018</v>
      </c>
      <c r="F1570">
        <v>0</v>
      </c>
      <c r="G1570">
        <f>WEEKDAY(Table3__5[[#This Row],[D.O.A]])</f>
        <v>7</v>
      </c>
      <c r="H1570">
        <f>ROUNDUP(MONTH(Table3__5[[#This Row],[D.O.A]])/3,0)</f>
        <v>1</v>
      </c>
    </row>
    <row r="1571" spans="1:8" x14ac:dyDescent="0.45">
      <c r="A1571" s="1">
        <v>43106</v>
      </c>
      <c r="B1571" s="1">
        <v>43196</v>
      </c>
      <c r="C1571">
        <v>90</v>
      </c>
      <c r="D1571">
        <v>1</v>
      </c>
      <c r="E1571">
        <v>2018</v>
      </c>
      <c r="F1571">
        <v>0</v>
      </c>
      <c r="G1571">
        <f>WEEKDAY(Table3__5[[#This Row],[D.O.A]])</f>
        <v>7</v>
      </c>
      <c r="H1571">
        <f>ROUNDUP(MONTH(Table3__5[[#This Row],[D.O.A]])/3,0)</f>
        <v>1</v>
      </c>
    </row>
    <row r="1572" spans="1:8" x14ac:dyDescent="0.45">
      <c r="A1572" s="1">
        <v>43106</v>
      </c>
      <c r="B1572" s="1">
        <v>43196</v>
      </c>
      <c r="C1572">
        <v>90</v>
      </c>
      <c r="D1572">
        <v>1</v>
      </c>
      <c r="E1572">
        <v>2018</v>
      </c>
      <c r="F1572">
        <v>0</v>
      </c>
      <c r="G1572">
        <f>WEEKDAY(Table3__5[[#This Row],[D.O.A]])</f>
        <v>7</v>
      </c>
      <c r="H1572">
        <f>ROUNDUP(MONTH(Table3__5[[#This Row],[D.O.A]])/3,0)</f>
        <v>1</v>
      </c>
    </row>
    <row r="1573" spans="1:8" x14ac:dyDescent="0.45">
      <c r="A1573" s="1">
        <v>43106</v>
      </c>
      <c r="B1573" s="1">
        <v>43257</v>
      </c>
      <c r="C1573">
        <v>151</v>
      </c>
      <c r="D1573">
        <v>1</v>
      </c>
      <c r="E1573">
        <v>2018</v>
      </c>
      <c r="F1573">
        <v>0</v>
      </c>
      <c r="G1573">
        <f>WEEKDAY(Table3__5[[#This Row],[D.O.A]])</f>
        <v>7</v>
      </c>
      <c r="H1573">
        <f>ROUNDUP(MONTH(Table3__5[[#This Row],[D.O.A]])/3,0)</f>
        <v>1</v>
      </c>
    </row>
    <row r="1574" spans="1:8" x14ac:dyDescent="0.45">
      <c r="A1574" s="1">
        <v>43106</v>
      </c>
      <c r="B1574" s="1">
        <v>43287</v>
      </c>
      <c r="C1574">
        <v>181</v>
      </c>
      <c r="D1574">
        <v>1</v>
      </c>
      <c r="E1574">
        <v>2018</v>
      </c>
      <c r="F1574">
        <v>0</v>
      </c>
      <c r="G1574">
        <f>WEEKDAY(Table3__5[[#This Row],[D.O.A]])</f>
        <v>7</v>
      </c>
      <c r="H1574">
        <f>ROUNDUP(MONTH(Table3__5[[#This Row],[D.O.A]])/3,0)</f>
        <v>1</v>
      </c>
    </row>
    <row r="1575" spans="1:8" x14ac:dyDescent="0.45">
      <c r="A1575" s="1">
        <v>43106</v>
      </c>
      <c r="B1575" s="1">
        <v>43226</v>
      </c>
      <c r="C1575">
        <v>120</v>
      </c>
      <c r="D1575">
        <v>1</v>
      </c>
      <c r="E1575">
        <v>2018</v>
      </c>
      <c r="F1575">
        <v>0</v>
      </c>
      <c r="G1575">
        <f>WEEKDAY(Table3__5[[#This Row],[D.O.A]])</f>
        <v>7</v>
      </c>
      <c r="H1575">
        <f>ROUNDUP(MONTH(Table3__5[[#This Row],[D.O.A]])/3,0)</f>
        <v>1</v>
      </c>
    </row>
    <row r="1576" spans="1:8" x14ac:dyDescent="0.45">
      <c r="A1576" s="1">
        <v>43137</v>
      </c>
      <c r="B1576" s="1">
        <v>43165</v>
      </c>
      <c r="C1576">
        <v>28</v>
      </c>
      <c r="D1576">
        <v>2</v>
      </c>
      <c r="E1576">
        <v>2018</v>
      </c>
      <c r="F1576">
        <v>0</v>
      </c>
      <c r="G1576">
        <f>WEEKDAY(Table3__5[[#This Row],[D.O.A]])</f>
        <v>3</v>
      </c>
      <c r="H1576">
        <f>ROUNDUP(MONTH(Table3__5[[#This Row],[D.O.A]])/3,0)</f>
        <v>1</v>
      </c>
    </row>
    <row r="1577" spans="1:8" x14ac:dyDescent="0.45">
      <c r="A1577" s="1">
        <v>43137</v>
      </c>
      <c r="B1577" s="1">
        <v>43257</v>
      </c>
      <c r="C1577">
        <v>120</v>
      </c>
      <c r="D1577">
        <v>2</v>
      </c>
      <c r="E1577">
        <v>2018</v>
      </c>
      <c r="F1577">
        <v>0</v>
      </c>
      <c r="G1577">
        <f>WEEKDAY(Table3__5[[#This Row],[D.O.A]])</f>
        <v>3</v>
      </c>
      <c r="H1577">
        <f>ROUNDUP(MONTH(Table3__5[[#This Row],[D.O.A]])/3,0)</f>
        <v>1</v>
      </c>
    </row>
    <row r="1578" spans="1:8" x14ac:dyDescent="0.45">
      <c r="A1578" s="1">
        <v>43137</v>
      </c>
      <c r="B1578" s="1">
        <v>43257</v>
      </c>
      <c r="C1578">
        <v>120</v>
      </c>
      <c r="D1578">
        <v>2</v>
      </c>
      <c r="E1578">
        <v>2018</v>
      </c>
      <c r="F1578">
        <v>0</v>
      </c>
      <c r="G1578">
        <f>WEEKDAY(Table3__5[[#This Row],[D.O.A]])</f>
        <v>3</v>
      </c>
      <c r="H1578">
        <f>ROUNDUP(MONTH(Table3__5[[#This Row],[D.O.A]])/3,0)</f>
        <v>1</v>
      </c>
    </row>
    <row r="1579" spans="1:8" x14ac:dyDescent="0.45">
      <c r="A1579" s="1">
        <v>43137</v>
      </c>
      <c r="B1579" s="1">
        <v>43410</v>
      </c>
      <c r="C1579">
        <v>273</v>
      </c>
      <c r="D1579">
        <v>2</v>
      </c>
      <c r="E1579">
        <v>2018</v>
      </c>
      <c r="F1579">
        <v>0</v>
      </c>
      <c r="G1579">
        <f>WEEKDAY(Table3__5[[#This Row],[D.O.A]])</f>
        <v>3</v>
      </c>
      <c r="H1579">
        <f>ROUNDUP(MONTH(Table3__5[[#This Row],[D.O.A]])/3,0)</f>
        <v>1</v>
      </c>
    </row>
    <row r="1580" spans="1:8" x14ac:dyDescent="0.45">
      <c r="A1580" s="1">
        <v>43137</v>
      </c>
      <c r="B1580" s="1">
        <v>43440</v>
      </c>
      <c r="C1580">
        <v>303</v>
      </c>
      <c r="D1580">
        <v>2</v>
      </c>
      <c r="E1580">
        <v>2018</v>
      </c>
      <c r="F1580">
        <v>0</v>
      </c>
      <c r="G1580">
        <f>WEEKDAY(Table3__5[[#This Row],[D.O.A]])</f>
        <v>3</v>
      </c>
      <c r="H1580">
        <f>ROUNDUP(MONTH(Table3__5[[#This Row],[D.O.A]])/3,0)</f>
        <v>1</v>
      </c>
    </row>
    <row r="1581" spans="1:8" x14ac:dyDescent="0.45">
      <c r="A1581" s="1">
        <v>43137</v>
      </c>
      <c r="B1581" s="1">
        <v>43318</v>
      </c>
      <c r="C1581">
        <v>181</v>
      </c>
      <c r="D1581">
        <v>2</v>
      </c>
      <c r="E1581">
        <v>2018</v>
      </c>
      <c r="F1581">
        <v>0</v>
      </c>
      <c r="G1581">
        <f>WEEKDAY(Table3__5[[#This Row],[D.O.A]])</f>
        <v>3</v>
      </c>
      <c r="H1581">
        <f>ROUNDUP(MONTH(Table3__5[[#This Row],[D.O.A]])/3,0)</f>
        <v>1</v>
      </c>
    </row>
    <row r="1582" spans="1:8" x14ac:dyDescent="0.45">
      <c r="A1582" s="1">
        <v>43137</v>
      </c>
      <c r="B1582" s="1">
        <v>43440</v>
      </c>
      <c r="C1582">
        <v>303</v>
      </c>
      <c r="D1582">
        <v>2</v>
      </c>
      <c r="E1582">
        <v>2018</v>
      </c>
      <c r="F1582">
        <v>0</v>
      </c>
      <c r="G1582">
        <f>WEEKDAY(Table3__5[[#This Row],[D.O.A]])</f>
        <v>3</v>
      </c>
      <c r="H1582">
        <f>ROUNDUP(MONTH(Table3__5[[#This Row],[D.O.A]])/3,0)</f>
        <v>1</v>
      </c>
    </row>
    <row r="1583" spans="1:8" x14ac:dyDescent="0.45">
      <c r="A1583" s="1">
        <v>43137</v>
      </c>
      <c r="B1583" s="1">
        <v>43318</v>
      </c>
      <c r="C1583">
        <v>181</v>
      </c>
      <c r="D1583">
        <v>2</v>
      </c>
      <c r="E1583">
        <v>2018</v>
      </c>
      <c r="F1583">
        <v>0</v>
      </c>
      <c r="G1583">
        <f>WEEKDAY(Table3__5[[#This Row],[D.O.A]])</f>
        <v>3</v>
      </c>
      <c r="H1583">
        <f>ROUNDUP(MONTH(Table3__5[[#This Row],[D.O.A]])/3,0)</f>
        <v>1</v>
      </c>
    </row>
    <row r="1584" spans="1:8" x14ac:dyDescent="0.45">
      <c r="A1584" s="1">
        <v>43137</v>
      </c>
      <c r="B1584" s="1">
        <v>43196</v>
      </c>
      <c r="C1584">
        <v>59</v>
      </c>
      <c r="D1584">
        <v>2</v>
      </c>
      <c r="E1584">
        <v>2018</v>
      </c>
      <c r="F1584">
        <v>0</v>
      </c>
      <c r="G1584">
        <f>WEEKDAY(Table3__5[[#This Row],[D.O.A]])</f>
        <v>3</v>
      </c>
      <c r="H1584">
        <f>ROUNDUP(MONTH(Table3__5[[#This Row],[D.O.A]])/3,0)</f>
        <v>1</v>
      </c>
    </row>
    <row r="1585" spans="1:8" x14ac:dyDescent="0.45">
      <c r="A1585" s="1">
        <v>43137</v>
      </c>
      <c r="B1585" s="1">
        <v>43349</v>
      </c>
      <c r="C1585">
        <v>212</v>
      </c>
      <c r="D1585">
        <v>2</v>
      </c>
      <c r="E1585">
        <v>2018</v>
      </c>
      <c r="F1585">
        <v>0</v>
      </c>
      <c r="G1585">
        <f>WEEKDAY(Table3__5[[#This Row],[D.O.A]])</f>
        <v>3</v>
      </c>
      <c r="H1585">
        <f>ROUNDUP(MONTH(Table3__5[[#This Row],[D.O.A]])/3,0)</f>
        <v>1</v>
      </c>
    </row>
    <row r="1586" spans="1:8" x14ac:dyDescent="0.45">
      <c r="A1586" s="1">
        <v>43137</v>
      </c>
      <c r="B1586" s="1">
        <v>43318</v>
      </c>
      <c r="C1586">
        <v>181</v>
      </c>
      <c r="D1586">
        <v>2</v>
      </c>
      <c r="E1586">
        <v>2018</v>
      </c>
      <c r="F1586">
        <v>0</v>
      </c>
      <c r="G1586">
        <f>WEEKDAY(Table3__5[[#This Row],[D.O.A]])</f>
        <v>3</v>
      </c>
      <c r="H1586">
        <f>ROUNDUP(MONTH(Table3__5[[#This Row],[D.O.A]])/3,0)</f>
        <v>1</v>
      </c>
    </row>
    <row r="1587" spans="1:8" x14ac:dyDescent="0.45">
      <c r="A1587" s="1">
        <v>43137</v>
      </c>
      <c r="B1587" s="1">
        <v>43318</v>
      </c>
      <c r="C1587">
        <v>181</v>
      </c>
      <c r="D1587">
        <v>2</v>
      </c>
      <c r="E1587">
        <v>2018</v>
      </c>
      <c r="F1587">
        <v>0</v>
      </c>
      <c r="G1587">
        <f>WEEKDAY(Table3__5[[#This Row],[D.O.A]])</f>
        <v>3</v>
      </c>
      <c r="H1587">
        <f>ROUNDUP(MONTH(Table3__5[[#This Row],[D.O.A]])/3,0)</f>
        <v>1</v>
      </c>
    </row>
    <row r="1588" spans="1:8" x14ac:dyDescent="0.45">
      <c r="A1588" s="1">
        <v>43165</v>
      </c>
      <c r="B1588" s="1">
        <v>43257</v>
      </c>
      <c r="C1588">
        <v>92</v>
      </c>
      <c r="D1588">
        <v>3</v>
      </c>
      <c r="E1588">
        <v>2018</v>
      </c>
      <c r="F1588">
        <v>0</v>
      </c>
      <c r="G1588">
        <f>WEEKDAY(Table3__5[[#This Row],[D.O.A]])</f>
        <v>3</v>
      </c>
      <c r="H1588">
        <f>ROUNDUP(MONTH(Table3__5[[#This Row],[D.O.A]])/3,0)</f>
        <v>1</v>
      </c>
    </row>
    <row r="1589" spans="1:8" x14ac:dyDescent="0.45">
      <c r="A1589" s="1">
        <v>43165</v>
      </c>
      <c r="B1589" s="1">
        <v>43440</v>
      </c>
      <c r="C1589">
        <v>275</v>
      </c>
      <c r="D1589">
        <v>3</v>
      </c>
      <c r="E1589">
        <v>2018</v>
      </c>
      <c r="F1589">
        <v>0</v>
      </c>
      <c r="G1589">
        <f>WEEKDAY(Table3__5[[#This Row],[D.O.A]])</f>
        <v>3</v>
      </c>
      <c r="H1589">
        <f>ROUNDUP(MONTH(Table3__5[[#This Row],[D.O.A]])/3,0)</f>
        <v>1</v>
      </c>
    </row>
    <row r="1590" spans="1:8" x14ac:dyDescent="0.45">
      <c r="A1590" s="1">
        <v>43165</v>
      </c>
      <c r="B1590" s="1">
        <v>43226</v>
      </c>
      <c r="C1590">
        <v>61</v>
      </c>
      <c r="D1590">
        <v>3</v>
      </c>
      <c r="E1590">
        <v>2018</v>
      </c>
      <c r="F1590">
        <v>0</v>
      </c>
      <c r="G1590">
        <f>WEEKDAY(Table3__5[[#This Row],[D.O.A]])</f>
        <v>3</v>
      </c>
      <c r="H1590">
        <f>ROUNDUP(MONTH(Table3__5[[#This Row],[D.O.A]])/3,0)</f>
        <v>1</v>
      </c>
    </row>
    <row r="1591" spans="1:8" x14ac:dyDescent="0.45">
      <c r="A1591" s="1">
        <v>43165</v>
      </c>
      <c r="B1591" s="1">
        <v>43287</v>
      </c>
      <c r="C1591">
        <v>122</v>
      </c>
      <c r="D1591">
        <v>3</v>
      </c>
      <c r="E1591">
        <v>2018</v>
      </c>
      <c r="F1591">
        <v>0</v>
      </c>
      <c r="G1591">
        <f>WEEKDAY(Table3__5[[#This Row],[D.O.A]])</f>
        <v>3</v>
      </c>
      <c r="H1591">
        <f>ROUNDUP(MONTH(Table3__5[[#This Row],[D.O.A]])/3,0)</f>
        <v>1</v>
      </c>
    </row>
    <row r="1592" spans="1:8" x14ac:dyDescent="0.45">
      <c r="A1592" s="1">
        <v>43165</v>
      </c>
      <c r="B1592" s="1">
        <v>43318</v>
      </c>
      <c r="C1592">
        <v>153</v>
      </c>
      <c r="D1592">
        <v>3</v>
      </c>
      <c r="E1592">
        <v>2018</v>
      </c>
      <c r="F1592">
        <v>0</v>
      </c>
      <c r="G1592">
        <f>WEEKDAY(Table3__5[[#This Row],[D.O.A]])</f>
        <v>3</v>
      </c>
      <c r="H1592">
        <f>ROUNDUP(MONTH(Table3__5[[#This Row],[D.O.A]])/3,0)</f>
        <v>1</v>
      </c>
    </row>
    <row r="1593" spans="1:8" x14ac:dyDescent="0.45">
      <c r="A1593" s="1">
        <v>43196</v>
      </c>
      <c r="B1593" s="1">
        <v>43257</v>
      </c>
      <c r="C1593">
        <v>61</v>
      </c>
      <c r="D1593">
        <v>4</v>
      </c>
      <c r="E1593">
        <v>2018</v>
      </c>
      <c r="F1593">
        <v>0</v>
      </c>
      <c r="G1593">
        <f>WEEKDAY(Table3__5[[#This Row],[D.O.A]])</f>
        <v>6</v>
      </c>
      <c r="H1593">
        <f>ROUNDUP(MONTH(Table3__5[[#This Row],[D.O.A]])/3,0)</f>
        <v>2</v>
      </c>
    </row>
    <row r="1594" spans="1:8" x14ac:dyDescent="0.45">
      <c r="A1594" s="1">
        <v>43196</v>
      </c>
      <c r="B1594" s="1">
        <v>43287</v>
      </c>
      <c r="C1594">
        <v>91</v>
      </c>
      <c r="D1594">
        <v>4</v>
      </c>
      <c r="E1594">
        <v>2018</v>
      </c>
      <c r="F1594">
        <v>0</v>
      </c>
      <c r="G1594">
        <f>WEEKDAY(Table3__5[[#This Row],[D.O.A]])</f>
        <v>6</v>
      </c>
      <c r="H1594">
        <f>ROUNDUP(MONTH(Table3__5[[#This Row],[D.O.A]])/3,0)</f>
        <v>2</v>
      </c>
    </row>
    <row r="1595" spans="1:8" x14ac:dyDescent="0.45">
      <c r="A1595" s="1">
        <v>43196</v>
      </c>
      <c r="B1595" s="1">
        <v>43287</v>
      </c>
      <c r="C1595">
        <v>91</v>
      </c>
      <c r="D1595">
        <v>4</v>
      </c>
      <c r="E1595">
        <v>2018</v>
      </c>
      <c r="F1595">
        <v>0</v>
      </c>
      <c r="G1595">
        <f>WEEKDAY(Table3__5[[#This Row],[D.O.A]])</f>
        <v>6</v>
      </c>
      <c r="H1595">
        <f>ROUNDUP(MONTH(Table3__5[[#This Row],[D.O.A]])/3,0)</f>
        <v>2</v>
      </c>
    </row>
    <row r="1596" spans="1:8" x14ac:dyDescent="0.45">
      <c r="A1596" s="1">
        <v>43196</v>
      </c>
      <c r="B1596" s="1">
        <v>43349</v>
      </c>
      <c r="C1596">
        <v>153</v>
      </c>
      <c r="D1596">
        <v>4</v>
      </c>
      <c r="E1596">
        <v>2018</v>
      </c>
      <c r="F1596">
        <v>0</v>
      </c>
      <c r="G1596">
        <f>WEEKDAY(Table3__5[[#This Row],[D.O.A]])</f>
        <v>6</v>
      </c>
      <c r="H1596">
        <f>ROUNDUP(MONTH(Table3__5[[#This Row],[D.O.A]])/3,0)</f>
        <v>2</v>
      </c>
    </row>
    <row r="1597" spans="1:8" x14ac:dyDescent="0.45">
      <c r="A1597" s="1">
        <v>43196</v>
      </c>
      <c r="B1597" s="1">
        <v>43226</v>
      </c>
      <c r="C1597">
        <v>30</v>
      </c>
      <c r="D1597">
        <v>4</v>
      </c>
      <c r="E1597">
        <v>2018</v>
      </c>
      <c r="F1597">
        <v>0</v>
      </c>
      <c r="G1597">
        <f>WEEKDAY(Table3__5[[#This Row],[D.O.A]])</f>
        <v>6</v>
      </c>
      <c r="H1597">
        <f>ROUNDUP(MONTH(Table3__5[[#This Row],[D.O.A]])/3,0)</f>
        <v>2</v>
      </c>
    </row>
    <row r="1598" spans="1:8" x14ac:dyDescent="0.45">
      <c r="A1598" s="1">
        <v>43255</v>
      </c>
      <c r="B1598" s="1">
        <v>43259</v>
      </c>
      <c r="C1598">
        <v>4</v>
      </c>
      <c r="D1598">
        <v>6</v>
      </c>
      <c r="E1598">
        <v>2018</v>
      </c>
      <c r="F1598">
        <v>0</v>
      </c>
      <c r="G1598">
        <f>WEEKDAY(Table3__5[[#This Row],[D.O.A]])</f>
        <v>2</v>
      </c>
      <c r="H1598">
        <f>ROUNDUP(MONTH(Table3__5[[#This Row],[D.O.A]])/3,0)</f>
        <v>2</v>
      </c>
    </row>
    <row r="1599" spans="1:8" x14ac:dyDescent="0.45">
      <c r="A1599" s="1">
        <v>43196</v>
      </c>
      <c r="B1599" s="1">
        <v>43318</v>
      </c>
      <c r="C1599">
        <v>122</v>
      </c>
      <c r="D1599">
        <v>4</v>
      </c>
      <c r="E1599">
        <v>2018</v>
      </c>
      <c r="F1599">
        <v>0</v>
      </c>
      <c r="G1599">
        <f>WEEKDAY(Table3__5[[#This Row],[D.O.A]])</f>
        <v>6</v>
      </c>
      <c r="H1599">
        <f>ROUNDUP(MONTH(Table3__5[[#This Row],[D.O.A]])/3,0)</f>
        <v>2</v>
      </c>
    </row>
    <row r="1600" spans="1:8" x14ac:dyDescent="0.45">
      <c r="A1600" s="1">
        <v>43196</v>
      </c>
      <c r="B1600" s="1">
        <v>43318</v>
      </c>
      <c r="C1600">
        <v>122</v>
      </c>
      <c r="D1600">
        <v>4</v>
      </c>
      <c r="E1600">
        <v>2018</v>
      </c>
      <c r="F1600">
        <v>0</v>
      </c>
      <c r="G1600">
        <f>WEEKDAY(Table3__5[[#This Row],[D.O.A]])</f>
        <v>6</v>
      </c>
      <c r="H1600">
        <f>ROUNDUP(MONTH(Table3__5[[#This Row],[D.O.A]])/3,0)</f>
        <v>2</v>
      </c>
    </row>
    <row r="1601" spans="1:8" x14ac:dyDescent="0.45">
      <c r="A1601" s="1">
        <v>43196</v>
      </c>
      <c r="B1601" s="1">
        <v>43318</v>
      </c>
      <c r="C1601">
        <v>122</v>
      </c>
      <c r="D1601">
        <v>4</v>
      </c>
      <c r="E1601">
        <v>2018</v>
      </c>
      <c r="F1601">
        <v>0</v>
      </c>
      <c r="G1601">
        <f>WEEKDAY(Table3__5[[#This Row],[D.O.A]])</f>
        <v>6</v>
      </c>
      <c r="H1601">
        <f>ROUNDUP(MONTH(Table3__5[[#This Row],[D.O.A]])/3,0)</f>
        <v>2</v>
      </c>
    </row>
    <row r="1602" spans="1:8" x14ac:dyDescent="0.45">
      <c r="A1602" s="1">
        <v>43196</v>
      </c>
      <c r="B1602" s="1">
        <v>43226</v>
      </c>
      <c r="C1602">
        <v>30</v>
      </c>
      <c r="D1602">
        <v>4</v>
      </c>
      <c r="E1602">
        <v>2018</v>
      </c>
      <c r="F1602">
        <v>0</v>
      </c>
      <c r="G1602">
        <f>WEEKDAY(Table3__5[[#This Row],[D.O.A]])</f>
        <v>6</v>
      </c>
      <c r="H1602">
        <f>ROUNDUP(MONTH(Table3__5[[#This Row],[D.O.A]])/3,0)</f>
        <v>2</v>
      </c>
    </row>
    <row r="1603" spans="1:8" x14ac:dyDescent="0.45">
      <c r="A1603" s="1">
        <v>43196</v>
      </c>
      <c r="B1603" s="1">
        <v>43349</v>
      </c>
      <c r="C1603">
        <v>153</v>
      </c>
      <c r="D1603">
        <v>4</v>
      </c>
      <c r="E1603">
        <v>2018</v>
      </c>
      <c r="F1603">
        <v>0</v>
      </c>
      <c r="G1603">
        <f>WEEKDAY(Table3__5[[#This Row],[D.O.A]])</f>
        <v>6</v>
      </c>
      <c r="H1603">
        <f>ROUNDUP(MONTH(Table3__5[[#This Row],[D.O.A]])/3,0)</f>
        <v>2</v>
      </c>
    </row>
    <row r="1604" spans="1:8" x14ac:dyDescent="0.45">
      <c r="A1604" s="1">
        <v>43255</v>
      </c>
      <c r="B1604" s="1">
        <v>43257</v>
      </c>
      <c r="C1604">
        <v>2</v>
      </c>
      <c r="D1604">
        <v>6</v>
      </c>
      <c r="E1604">
        <v>2018</v>
      </c>
      <c r="F1604">
        <v>0</v>
      </c>
      <c r="G1604">
        <f>WEEKDAY(Table3__5[[#This Row],[D.O.A]])</f>
        <v>2</v>
      </c>
      <c r="H1604">
        <f>ROUNDUP(MONTH(Table3__5[[#This Row],[D.O.A]])/3,0)</f>
        <v>2</v>
      </c>
    </row>
    <row r="1605" spans="1:8" x14ac:dyDescent="0.45">
      <c r="A1605" s="1">
        <v>43196</v>
      </c>
      <c r="B1605" s="1">
        <v>43440</v>
      </c>
      <c r="C1605">
        <v>244</v>
      </c>
      <c r="D1605">
        <v>4</v>
      </c>
      <c r="E1605">
        <v>2018</v>
      </c>
      <c r="F1605">
        <v>0</v>
      </c>
      <c r="G1605">
        <f>WEEKDAY(Table3__5[[#This Row],[D.O.A]])</f>
        <v>6</v>
      </c>
      <c r="H1605">
        <f>ROUNDUP(MONTH(Table3__5[[#This Row],[D.O.A]])/3,0)</f>
        <v>2</v>
      </c>
    </row>
    <row r="1606" spans="1:8" x14ac:dyDescent="0.45">
      <c r="A1606" s="1">
        <v>43196</v>
      </c>
      <c r="B1606" s="1">
        <v>43287</v>
      </c>
      <c r="C1606">
        <v>91</v>
      </c>
      <c r="D1606">
        <v>4</v>
      </c>
      <c r="E1606">
        <v>2018</v>
      </c>
      <c r="F1606">
        <v>0</v>
      </c>
      <c r="G1606">
        <f>WEEKDAY(Table3__5[[#This Row],[D.O.A]])</f>
        <v>6</v>
      </c>
      <c r="H1606">
        <f>ROUNDUP(MONTH(Table3__5[[#This Row],[D.O.A]])/3,0)</f>
        <v>2</v>
      </c>
    </row>
    <row r="1607" spans="1:8" x14ac:dyDescent="0.45">
      <c r="A1607" s="1">
        <v>43226</v>
      </c>
      <c r="B1607" s="1">
        <v>43379</v>
      </c>
      <c r="C1607">
        <v>153</v>
      </c>
      <c r="D1607">
        <v>5</v>
      </c>
      <c r="E1607">
        <v>2018</v>
      </c>
      <c r="F1607">
        <v>0</v>
      </c>
      <c r="G1607">
        <f>WEEKDAY(Table3__5[[#This Row],[D.O.A]])</f>
        <v>1</v>
      </c>
      <c r="H1607">
        <f>ROUNDUP(MONTH(Table3__5[[#This Row],[D.O.A]])/3,0)</f>
        <v>2</v>
      </c>
    </row>
    <row r="1608" spans="1:8" x14ac:dyDescent="0.45">
      <c r="A1608" s="1">
        <v>43256</v>
      </c>
      <c r="B1608" s="1">
        <v>43259</v>
      </c>
      <c r="C1608">
        <v>3</v>
      </c>
      <c r="D1608">
        <v>6</v>
      </c>
      <c r="E1608">
        <v>2018</v>
      </c>
      <c r="F1608">
        <v>0</v>
      </c>
      <c r="G1608">
        <f>WEEKDAY(Table3__5[[#This Row],[D.O.A]])</f>
        <v>3</v>
      </c>
      <c r="H1608">
        <f>ROUNDUP(MONTH(Table3__5[[#This Row],[D.O.A]])/3,0)</f>
        <v>2</v>
      </c>
    </row>
    <row r="1609" spans="1:8" x14ac:dyDescent="0.45">
      <c r="A1609" s="1">
        <v>43226</v>
      </c>
      <c r="B1609" s="1">
        <v>43318</v>
      </c>
      <c r="C1609">
        <v>92</v>
      </c>
      <c r="D1609">
        <v>5</v>
      </c>
      <c r="E1609">
        <v>2018</v>
      </c>
      <c r="F1609">
        <v>0</v>
      </c>
      <c r="G1609">
        <f>WEEKDAY(Table3__5[[#This Row],[D.O.A]])</f>
        <v>1</v>
      </c>
      <c r="H1609">
        <f>ROUNDUP(MONTH(Table3__5[[#This Row],[D.O.A]])/3,0)</f>
        <v>2</v>
      </c>
    </row>
    <row r="1610" spans="1:8" x14ac:dyDescent="0.45">
      <c r="A1610" s="1">
        <v>43226</v>
      </c>
      <c r="B1610" s="1">
        <v>43440</v>
      </c>
      <c r="C1610">
        <v>214</v>
      </c>
      <c r="D1610">
        <v>5</v>
      </c>
      <c r="E1610">
        <v>2018</v>
      </c>
      <c r="F1610">
        <v>0</v>
      </c>
      <c r="G1610">
        <f>WEEKDAY(Table3__5[[#This Row],[D.O.A]])</f>
        <v>1</v>
      </c>
      <c r="H1610">
        <f>ROUNDUP(MONTH(Table3__5[[#This Row],[D.O.A]])/3,0)</f>
        <v>2</v>
      </c>
    </row>
    <row r="1611" spans="1:8" x14ac:dyDescent="0.45">
      <c r="A1611" s="1">
        <v>43226</v>
      </c>
      <c r="B1611" s="1">
        <v>43349</v>
      </c>
      <c r="C1611">
        <v>123</v>
      </c>
      <c r="D1611">
        <v>5</v>
      </c>
      <c r="E1611">
        <v>2018</v>
      </c>
      <c r="F1611">
        <v>0</v>
      </c>
      <c r="G1611">
        <f>WEEKDAY(Table3__5[[#This Row],[D.O.A]])</f>
        <v>1</v>
      </c>
      <c r="H1611">
        <f>ROUNDUP(MONTH(Table3__5[[#This Row],[D.O.A]])/3,0)</f>
        <v>2</v>
      </c>
    </row>
    <row r="1612" spans="1:8" x14ac:dyDescent="0.45">
      <c r="A1612" s="1">
        <v>43256</v>
      </c>
      <c r="B1612" s="1">
        <v>43257</v>
      </c>
      <c r="C1612">
        <v>1</v>
      </c>
      <c r="D1612">
        <v>6</v>
      </c>
      <c r="E1612">
        <v>2018</v>
      </c>
      <c r="F1612">
        <v>0</v>
      </c>
      <c r="G1612">
        <f>WEEKDAY(Table3__5[[#This Row],[D.O.A]])</f>
        <v>3</v>
      </c>
      <c r="H1612">
        <f>ROUNDUP(MONTH(Table3__5[[#This Row],[D.O.A]])/3,0)</f>
        <v>2</v>
      </c>
    </row>
    <row r="1613" spans="1:8" x14ac:dyDescent="0.45">
      <c r="A1613" s="1">
        <v>43226</v>
      </c>
      <c r="B1613" s="1">
        <v>43287</v>
      </c>
      <c r="C1613">
        <v>61</v>
      </c>
      <c r="D1613">
        <v>5</v>
      </c>
      <c r="E1613">
        <v>2018</v>
      </c>
      <c r="F1613">
        <v>0</v>
      </c>
      <c r="G1613">
        <f>WEEKDAY(Table3__5[[#This Row],[D.O.A]])</f>
        <v>1</v>
      </c>
      <c r="H1613">
        <f>ROUNDUP(MONTH(Table3__5[[#This Row],[D.O.A]])/3,0)</f>
        <v>2</v>
      </c>
    </row>
    <row r="1614" spans="1:8" x14ac:dyDescent="0.45">
      <c r="A1614" s="1">
        <v>43226</v>
      </c>
      <c r="B1614" s="1">
        <v>43318</v>
      </c>
      <c r="C1614">
        <v>92</v>
      </c>
      <c r="D1614">
        <v>5</v>
      </c>
      <c r="E1614">
        <v>2018</v>
      </c>
      <c r="F1614">
        <v>0</v>
      </c>
      <c r="G1614">
        <f>WEEKDAY(Table3__5[[#This Row],[D.O.A]])</f>
        <v>1</v>
      </c>
      <c r="H1614">
        <f>ROUNDUP(MONTH(Table3__5[[#This Row],[D.O.A]])/3,0)</f>
        <v>2</v>
      </c>
    </row>
    <row r="1615" spans="1:8" x14ac:dyDescent="0.45">
      <c r="A1615" s="1">
        <v>43226</v>
      </c>
      <c r="B1615" s="1">
        <v>43318</v>
      </c>
      <c r="C1615">
        <v>92</v>
      </c>
      <c r="D1615">
        <v>5</v>
      </c>
      <c r="E1615">
        <v>2018</v>
      </c>
      <c r="F1615">
        <v>0</v>
      </c>
      <c r="G1615">
        <f>WEEKDAY(Table3__5[[#This Row],[D.O.A]])</f>
        <v>1</v>
      </c>
      <c r="H1615">
        <f>ROUNDUP(MONTH(Table3__5[[#This Row],[D.O.A]])/3,0)</f>
        <v>2</v>
      </c>
    </row>
    <row r="1616" spans="1:8" x14ac:dyDescent="0.45">
      <c r="A1616" s="1">
        <v>43257</v>
      </c>
      <c r="B1616" s="1">
        <v>43379</v>
      </c>
      <c r="C1616">
        <v>122</v>
      </c>
      <c r="D1616">
        <v>6</v>
      </c>
      <c r="E1616">
        <v>2018</v>
      </c>
      <c r="F1616">
        <v>0</v>
      </c>
      <c r="G1616">
        <f>WEEKDAY(Table3__5[[#This Row],[D.O.A]])</f>
        <v>4</v>
      </c>
      <c r="H1616">
        <f>ROUNDUP(MONTH(Table3__5[[#This Row],[D.O.A]])/3,0)</f>
        <v>2</v>
      </c>
    </row>
    <row r="1617" spans="1:8" x14ac:dyDescent="0.45">
      <c r="A1617" s="1">
        <v>43257</v>
      </c>
      <c r="B1617" s="1">
        <v>43410</v>
      </c>
      <c r="C1617">
        <v>153</v>
      </c>
      <c r="D1617">
        <v>6</v>
      </c>
      <c r="E1617">
        <v>2018</v>
      </c>
      <c r="F1617">
        <v>0</v>
      </c>
      <c r="G1617">
        <f>WEEKDAY(Table3__5[[#This Row],[D.O.A]])</f>
        <v>4</v>
      </c>
      <c r="H1617">
        <f>ROUNDUP(MONTH(Table3__5[[#This Row],[D.O.A]])/3,0)</f>
        <v>2</v>
      </c>
    </row>
    <row r="1618" spans="1:8" x14ac:dyDescent="0.45">
      <c r="A1618" s="1">
        <v>43257</v>
      </c>
      <c r="B1618" s="1">
        <v>43410</v>
      </c>
      <c r="C1618">
        <v>153</v>
      </c>
      <c r="D1618">
        <v>6</v>
      </c>
      <c r="E1618">
        <v>2018</v>
      </c>
      <c r="F1618">
        <v>0</v>
      </c>
      <c r="G1618">
        <f>WEEKDAY(Table3__5[[#This Row],[D.O.A]])</f>
        <v>4</v>
      </c>
      <c r="H1618">
        <f>ROUNDUP(MONTH(Table3__5[[#This Row],[D.O.A]])/3,0)</f>
        <v>2</v>
      </c>
    </row>
    <row r="1619" spans="1:8" x14ac:dyDescent="0.45">
      <c r="A1619" s="1">
        <v>43257</v>
      </c>
      <c r="B1619" s="1">
        <v>43287</v>
      </c>
      <c r="C1619">
        <v>30</v>
      </c>
      <c r="D1619">
        <v>6</v>
      </c>
      <c r="E1619">
        <v>2018</v>
      </c>
      <c r="F1619">
        <v>0</v>
      </c>
      <c r="G1619">
        <f>WEEKDAY(Table3__5[[#This Row],[D.O.A]])</f>
        <v>4</v>
      </c>
      <c r="H1619">
        <f>ROUNDUP(MONTH(Table3__5[[#This Row],[D.O.A]])/3,0)</f>
        <v>2</v>
      </c>
    </row>
    <row r="1620" spans="1:8" x14ac:dyDescent="0.45">
      <c r="A1620" s="1">
        <v>43257</v>
      </c>
      <c r="B1620" s="1">
        <v>43379</v>
      </c>
      <c r="C1620">
        <v>122</v>
      </c>
      <c r="D1620">
        <v>6</v>
      </c>
      <c r="E1620">
        <v>2018</v>
      </c>
      <c r="F1620">
        <v>0</v>
      </c>
      <c r="G1620">
        <f>WEEKDAY(Table3__5[[#This Row],[D.O.A]])</f>
        <v>4</v>
      </c>
      <c r="H1620">
        <f>ROUNDUP(MONTH(Table3__5[[#This Row],[D.O.A]])/3,0)</f>
        <v>2</v>
      </c>
    </row>
    <row r="1621" spans="1:8" x14ac:dyDescent="0.45">
      <c r="A1621" s="1">
        <v>43257</v>
      </c>
      <c r="B1621" s="1">
        <v>43410</v>
      </c>
      <c r="C1621">
        <v>153</v>
      </c>
      <c r="D1621">
        <v>6</v>
      </c>
      <c r="E1621">
        <v>2018</v>
      </c>
      <c r="F1621">
        <v>0</v>
      </c>
      <c r="G1621">
        <f>WEEKDAY(Table3__5[[#This Row],[D.O.A]])</f>
        <v>4</v>
      </c>
      <c r="H1621">
        <f>ROUNDUP(MONTH(Table3__5[[#This Row],[D.O.A]])/3,0)</f>
        <v>2</v>
      </c>
    </row>
    <row r="1622" spans="1:8" x14ac:dyDescent="0.45">
      <c r="A1622" s="1">
        <v>43287</v>
      </c>
      <c r="B1622" s="1">
        <v>43440</v>
      </c>
      <c r="C1622">
        <v>153</v>
      </c>
      <c r="D1622">
        <v>7</v>
      </c>
      <c r="E1622">
        <v>2018</v>
      </c>
      <c r="F1622">
        <v>0</v>
      </c>
      <c r="G1622">
        <f>WEEKDAY(Table3__5[[#This Row],[D.O.A]])</f>
        <v>6</v>
      </c>
      <c r="H1622">
        <f>ROUNDUP(MONTH(Table3__5[[#This Row],[D.O.A]])/3,0)</f>
        <v>3</v>
      </c>
    </row>
    <row r="1623" spans="1:8" x14ac:dyDescent="0.45">
      <c r="A1623" s="1">
        <v>43287</v>
      </c>
      <c r="B1623" s="1">
        <v>43379</v>
      </c>
      <c r="C1623">
        <v>92</v>
      </c>
      <c r="D1623">
        <v>7</v>
      </c>
      <c r="E1623">
        <v>2018</v>
      </c>
      <c r="F1623">
        <v>0</v>
      </c>
      <c r="G1623">
        <f>WEEKDAY(Table3__5[[#This Row],[D.O.A]])</f>
        <v>6</v>
      </c>
      <c r="H1623">
        <f>ROUNDUP(MONTH(Table3__5[[#This Row],[D.O.A]])/3,0)</f>
        <v>3</v>
      </c>
    </row>
    <row r="1624" spans="1:8" x14ac:dyDescent="0.45">
      <c r="A1624" s="1">
        <v>43287</v>
      </c>
      <c r="B1624" s="1">
        <v>43349</v>
      </c>
      <c r="C1624">
        <v>62</v>
      </c>
      <c r="D1624">
        <v>7</v>
      </c>
      <c r="E1624">
        <v>2018</v>
      </c>
      <c r="F1624">
        <v>0</v>
      </c>
      <c r="G1624">
        <f>WEEKDAY(Table3__5[[#This Row],[D.O.A]])</f>
        <v>6</v>
      </c>
      <c r="H1624">
        <f>ROUNDUP(MONTH(Table3__5[[#This Row],[D.O.A]])/3,0)</f>
        <v>3</v>
      </c>
    </row>
    <row r="1625" spans="1:8" x14ac:dyDescent="0.45">
      <c r="A1625" s="1">
        <v>43287</v>
      </c>
      <c r="B1625" s="1">
        <v>43349</v>
      </c>
      <c r="C1625">
        <v>62</v>
      </c>
      <c r="D1625">
        <v>7</v>
      </c>
      <c r="E1625">
        <v>2018</v>
      </c>
      <c r="F1625">
        <v>0</v>
      </c>
      <c r="G1625">
        <f>WEEKDAY(Table3__5[[#This Row],[D.O.A]])</f>
        <v>6</v>
      </c>
      <c r="H1625">
        <f>ROUNDUP(MONTH(Table3__5[[#This Row],[D.O.A]])/3,0)</f>
        <v>3</v>
      </c>
    </row>
    <row r="1626" spans="1:8" x14ac:dyDescent="0.45">
      <c r="A1626" s="1">
        <v>43287</v>
      </c>
      <c r="B1626" s="1">
        <v>43410</v>
      </c>
      <c r="C1626">
        <v>123</v>
      </c>
      <c r="D1626">
        <v>7</v>
      </c>
      <c r="E1626">
        <v>2018</v>
      </c>
      <c r="F1626">
        <v>0</v>
      </c>
      <c r="G1626">
        <f>WEEKDAY(Table3__5[[#This Row],[D.O.A]])</f>
        <v>6</v>
      </c>
      <c r="H1626">
        <f>ROUNDUP(MONTH(Table3__5[[#This Row],[D.O.A]])/3,0)</f>
        <v>3</v>
      </c>
    </row>
    <row r="1627" spans="1:8" x14ac:dyDescent="0.45">
      <c r="A1627" s="1">
        <v>43318</v>
      </c>
      <c r="B1627" s="1">
        <v>43410</v>
      </c>
      <c r="C1627">
        <v>92</v>
      </c>
      <c r="D1627">
        <v>8</v>
      </c>
      <c r="E1627">
        <v>2018</v>
      </c>
      <c r="F1627">
        <v>0</v>
      </c>
      <c r="G1627">
        <f>WEEKDAY(Table3__5[[#This Row],[D.O.A]])</f>
        <v>2</v>
      </c>
      <c r="H1627">
        <f>ROUNDUP(MONTH(Table3__5[[#This Row],[D.O.A]])/3,0)</f>
        <v>3</v>
      </c>
    </row>
    <row r="1628" spans="1:8" x14ac:dyDescent="0.45">
      <c r="A1628" s="1">
        <v>43318</v>
      </c>
      <c r="B1628" s="1">
        <v>43440</v>
      </c>
      <c r="C1628">
        <v>122</v>
      </c>
      <c r="D1628">
        <v>8</v>
      </c>
      <c r="E1628">
        <v>2018</v>
      </c>
      <c r="F1628">
        <v>0</v>
      </c>
      <c r="G1628">
        <f>WEEKDAY(Table3__5[[#This Row],[D.O.A]])</f>
        <v>2</v>
      </c>
      <c r="H1628">
        <f>ROUNDUP(MONTH(Table3__5[[#This Row],[D.O.A]])/3,0)</f>
        <v>3</v>
      </c>
    </row>
    <row r="1629" spans="1:8" x14ac:dyDescent="0.45">
      <c r="A1629" s="1">
        <v>43259</v>
      </c>
      <c r="B1629" s="1">
        <v>43263</v>
      </c>
      <c r="C1629">
        <v>4</v>
      </c>
      <c r="D1629">
        <v>6</v>
      </c>
      <c r="E1629">
        <v>2018</v>
      </c>
      <c r="F1629">
        <v>0</v>
      </c>
      <c r="G1629">
        <f>WEEKDAY(Table3__5[[#This Row],[D.O.A]])</f>
        <v>6</v>
      </c>
      <c r="H1629">
        <f>ROUNDUP(MONTH(Table3__5[[#This Row],[D.O.A]])/3,0)</f>
        <v>2</v>
      </c>
    </row>
    <row r="1630" spans="1:8" x14ac:dyDescent="0.45">
      <c r="A1630" s="1">
        <v>43259</v>
      </c>
      <c r="B1630" s="1">
        <v>43260</v>
      </c>
      <c r="C1630">
        <v>1</v>
      </c>
      <c r="D1630">
        <v>6</v>
      </c>
      <c r="E1630">
        <v>2018</v>
      </c>
      <c r="F1630">
        <v>0</v>
      </c>
      <c r="G1630">
        <f>WEEKDAY(Table3__5[[#This Row],[D.O.A]])</f>
        <v>6</v>
      </c>
      <c r="H1630">
        <f>ROUNDUP(MONTH(Table3__5[[#This Row],[D.O.A]])/3,0)</f>
        <v>2</v>
      </c>
    </row>
    <row r="1631" spans="1:8" x14ac:dyDescent="0.45">
      <c r="A1631" s="1">
        <v>43262</v>
      </c>
      <c r="B1631" s="1">
        <v>43265</v>
      </c>
      <c r="C1631">
        <v>3</v>
      </c>
      <c r="D1631">
        <v>6</v>
      </c>
      <c r="E1631">
        <v>2018</v>
      </c>
      <c r="F1631">
        <v>0</v>
      </c>
      <c r="G1631">
        <f>WEEKDAY(Table3__5[[#This Row],[D.O.A]])</f>
        <v>2</v>
      </c>
      <c r="H1631">
        <f>ROUNDUP(MONTH(Table3__5[[#This Row],[D.O.A]])/3,0)</f>
        <v>2</v>
      </c>
    </row>
    <row r="1632" spans="1:8" x14ac:dyDescent="0.45">
      <c r="A1632" s="1">
        <v>43262</v>
      </c>
      <c r="B1632" s="1">
        <v>43263</v>
      </c>
      <c r="C1632">
        <v>1</v>
      </c>
      <c r="D1632">
        <v>6</v>
      </c>
      <c r="E1632">
        <v>2018</v>
      </c>
      <c r="F1632">
        <v>0</v>
      </c>
      <c r="G1632">
        <f>WEEKDAY(Table3__5[[#This Row],[D.O.A]])</f>
        <v>2</v>
      </c>
      <c r="H1632">
        <f>ROUNDUP(MONTH(Table3__5[[#This Row],[D.O.A]])/3,0)</f>
        <v>2</v>
      </c>
    </row>
    <row r="1633" spans="1:8" x14ac:dyDescent="0.45">
      <c r="A1633" s="1">
        <v>43262</v>
      </c>
      <c r="B1633" s="1">
        <v>43262</v>
      </c>
      <c r="C1633">
        <v>0</v>
      </c>
      <c r="D1633">
        <v>6</v>
      </c>
      <c r="E1633">
        <v>2018</v>
      </c>
      <c r="F1633">
        <v>0</v>
      </c>
      <c r="G1633">
        <f>WEEKDAY(Table3__5[[#This Row],[D.O.A]])</f>
        <v>2</v>
      </c>
      <c r="H1633">
        <f>ROUNDUP(MONTH(Table3__5[[#This Row],[D.O.A]])/3,0)</f>
        <v>2</v>
      </c>
    </row>
    <row r="1634" spans="1:8" x14ac:dyDescent="0.45">
      <c r="A1634" s="1">
        <v>43264</v>
      </c>
      <c r="B1634" s="1">
        <v>43267</v>
      </c>
      <c r="C1634">
        <v>3</v>
      </c>
      <c r="D1634">
        <v>6</v>
      </c>
      <c r="E1634">
        <v>2018</v>
      </c>
      <c r="F1634">
        <v>0</v>
      </c>
      <c r="G1634">
        <f>WEEKDAY(Table3__5[[#This Row],[D.O.A]])</f>
        <v>4</v>
      </c>
      <c r="H1634">
        <f>ROUNDUP(MONTH(Table3__5[[#This Row],[D.O.A]])/3,0)</f>
        <v>2</v>
      </c>
    </row>
    <row r="1635" spans="1:8" x14ac:dyDescent="0.45">
      <c r="A1635" s="1">
        <v>43266</v>
      </c>
      <c r="B1635" s="1">
        <v>43270</v>
      </c>
      <c r="C1635">
        <v>4</v>
      </c>
      <c r="D1635">
        <v>6</v>
      </c>
      <c r="E1635">
        <v>2018</v>
      </c>
      <c r="F1635">
        <v>0</v>
      </c>
      <c r="G1635">
        <f>WEEKDAY(Table3__5[[#This Row],[D.O.A]])</f>
        <v>6</v>
      </c>
      <c r="H1635">
        <f>ROUNDUP(MONTH(Table3__5[[#This Row],[D.O.A]])/3,0)</f>
        <v>2</v>
      </c>
    </row>
    <row r="1636" spans="1:8" x14ac:dyDescent="0.45">
      <c r="A1636" s="1">
        <v>43267</v>
      </c>
      <c r="B1636" s="1">
        <v>43286</v>
      </c>
      <c r="C1636">
        <v>19</v>
      </c>
      <c r="D1636">
        <v>6</v>
      </c>
      <c r="E1636">
        <v>2018</v>
      </c>
      <c r="F1636">
        <v>0</v>
      </c>
      <c r="G1636">
        <f>WEEKDAY(Table3__5[[#This Row],[D.O.A]])</f>
        <v>7</v>
      </c>
      <c r="H1636">
        <f>ROUNDUP(MONTH(Table3__5[[#This Row],[D.O.A]])/3,0)</f>
        <v>2</v>
      </c>
    </row>
    <row r="1637" spans="1:8" x14ac:dyDescent="0.45">
      <c r="A1637" s="1">
        <v>43267</v>
      </c>
      <c r="B1637" s="1">
        <v>43272</v>
      </c>
      <c r="C1637">
        <v>5</v>
      </c>
      <c r="D1637">
        <v>6</v>
      </c>
      <c r="E1637">
        <v>2018</v>
      </c>
      <c r="F1637">
        <v>0</v>
      </c>
      <c r="G1637">
        <f>WEEKDAY(Table3__5[[#This Row],[D.O.A]])</f>
        <v>7</v>
      </c>
      <c r="H1637">
        <f>ROUNDUP(MONTH(Table3__5[[#This Row],[D.O.A]])/3,0)</f>
        <v>2</v>
      </c>
    </row>
    <row r="1638" spans="1:8" x14ac:dyDescent="0.45">
      <c r="A1638" s="1">
        <v>43268</v>
      </c>
      <c r="B1638" s="1">
        <v>43271</v>
      </c>
      <c r="C1638">
        <v>3</v>
      </c>
      <c r="D1638">
        <v>6</v>
      </c>
      <c r="E1638">
        <v>2018</v>
      </c>
      <c r="F1638">
        <v>0</v>
      </c>
      <c r="G1638">
        <f>WEEKDAY(Table3__5[[#This Row],[D.O.A]])</f>
        <v>1</v>
      </c>
      <c r="H1638">
        <f>ROUNDUP(MONTH(Table3__5[[#This Row],[D.O.A]])/3,0)</f>
        <v>2</v>
      </c>
    </row>
    <row r="1639" spans="1:8" x14ac:dyDescent="0.45">
      <c r="A1639" s="1">
        <v>43270</v>
      </c>
      <c r="B1639" s="1">
        <v>43284</v>
      </c>
      <c r="C1639">
        <v>14</v>
      </c>
      <c r="D1639">
        <v>6</v>
      </c>
      <c r="E1639">
        <v>2018</v>
      </c>
      <c r="F1639">
        <v>0</v>
      </c>
      <c r="G1639">
        <f>WEEKDAY(Table3__5[[#This Row],[D.O.A]])</f>
        <v>3</v>
      </c>
      <c r="H1639">
        <f>ROUNDUP(MONTH(Table3__5[[#This Row],[D.O.A]])/3,0)</f>
        <v>2</v>
      </c>
    </row>
    <row r="1640" spans="1:8" x14ac:dyDescent="0.45">
      <c r="A1640" s="1">
        <v>43271</v>
      </c>
      <c r="B1640" s="1">
        <v>43288</v>
      </c>
      <c r="C1640">
        <v>17</v>
      </c>
      <c r="D1640">
        <v>6</v>
      </c>
      <c r="E1640">
        <v>2018</v>
      </c>
      <c r="F1640">
        <v>0</v>
      </c>
      <c r="G1640">
        <f>WEEKDAY(Table3__5[[#This Row],[D.O.A]])</f>
        <v>4</v>
      </c>
      <c r="H1640">
        <f>ROUNDUP(MONTH(Table3__5[[#This Row],[D.O.A]])/3,0)</f>
        <v>2</v>
      </c>
    </row>
    <row r="1641" spans="1:8" x14ac:dyDescent="0.45">
      <c r="A1641" s="1">
        <v>43271</v>
      </c>
      <c r="B1641" s="1">
        <v>43276</v>
      </c>
      <c r="C1641">
        <v>5</v>
      </c>
      <c r="D1641">
        <v>6</v>
      </c>
      <c r="E1641">
        <v>2018</v>
      </c>
      <c r="F1641">
        <v>0</v>
      </c>
      <c r="G1641">
        <f>WEEKDAY(Table3__5[[#This Row],[D.O.A]])</f>
        <v>4</v>
      </c>
      <c r="H1641">
        <f>ROUNDUP(MONTH(Table3__5[[#This Row],[D.O.A]])/3,0)</f>
        <v>2</v>
      </c>
    </row>
    <row r="1642" spans="1:8" x14ac:dyDescent="0.45">
      <c r="A1642" s="1">
        <v>43272</v>
      </c>
      <c r="B1642" s="1">
        <v>43279</v>
      </c>
      <c r="C1642">
        <v>7</v>
      </c>
      <c r="D1642">
        <v>6</v>
      </c>
      <c r="E1642">
        <v>2018</v>
      </c>
      <c r="F1642">
        <v>0</v>
      </c>
      <c r="G1642">
        <f>WEEKDAY(Table3__5[[#This Row],[D.O.A]])</f>
        <v>5</v>
      </c>
      <c r="H1642">
        <f>ROUNDUP(MONTH(Table3__5[[#This Row],[D.O.A]])/3,0)</f>
        <v>2</v>
      </c>
    </row>
    <row r="1643" spans="1:8" x14ac:dyDescent="0.45">
      <c r="A1643" s="1">
        <v>43276</v>
      </c>
      <c r="B1643" s="1">
        <v>43280</v>
      </c>
      <c r="C1643">
        <v>4</v>
      </c>
      <c r="D1643">
        <v>6</v>
      </c>
      <c r="E1643">
        <v>2018</v>
      </c>
      <c r="F1643">
        <v>0</v>
      </c>
      <c r="G1643">
        <f>WEEKDAY(Table3__5[[#This Row],[D.O.A]])</f>
        <v>2</v>
      </c>
      <c r="H1643">
        <f>ROUNDUP(MONTH(Table3__5[[#This Row],[D.O.A]])/3,0)</f>
        <v>2</v>
      </c>
    </row>
    <row r="1644" spans="1:8" x14ac:dyDescent="0.45">
      <c r="A1644" s="1">
        <v>43276</v>
      </c>
      <c r="B1644" s="1">
        <v>43277</v>
      </c>
      <c r="C1644">
        <v>1</v>
      </c>
      <c r="D1644">
        <v>6</v>
      </c>
      <c r="E1644">
        <v>2018</v>
      </c>
      <c r="F1644">
        <v>0</v>
      </c>
      <c r="G1644">
        <f>WEEKDAY(Table3__5[[#This Row],[D.O.A]])</f>
        <v>2</v>
      </c>
      <c r="H1644">
        <f>ROUNDUP(MONTH(Table3__5[[#This Row],[D.O.A]])/3,0)</f>
        <v>2</v>
      </c>
    </row>
    <row r="1645" spans="1:8" x14ac:dyDescent="0.45">
      <c r="A1645" s="1">
        <v>43278</v>
      </c>
      <c r="B1645" s="1">
        <v>43279</v>
      </c>
      <c r="C1645">
        <v>1</v>
      </c>
      <c r="D1645">
        <v>6</v>
      </c>
      <c r="E1645">
        <v>2018</v>
      </c>
      <c r="F1645">
        <v>0</v>
      </c>
      <c r="G1645">
        <f>WEEKDAY(Table3__5[[#This Row],[D.O.A]])</f>
        <v>4</v>
      </c>
      <c r="H1645">
        <f>ROUNDUP(MONTH(Table3__5[[#This Row],[D.O.A]])/3,0)</f>
        <v>2</v>
      </c>
    </row>
    <row r="1646" spans="1:8" x14ac:dyDescent="0.45">
      <c r="A1646" s="1">
        <v>43278</v>
      </c>
      <c r="B1646" s="1">
        <v>43297</v>
      </c>
      <c r="C1646">
        <v>19</v>
      </c>
      <c r="D1646">
        <v>6</v>
      </c>
      <c r="E1646">
        <v>2018</v>
      </c>
      <c r="F1646">
        <v>0</v>
      </c>
      <c r="G1646">
        <f>WEEKDAY(Table3__5[[#This Row],[D.O.A]])</f>
        <v>4</v>
      </c>
      <c r="H1646">
        <f>ROUNDUP(MONTH(Table3__5[[#This Row],[D.O.A]])/3,0)</f>
        <v>2</v>
      </c>
    </row>
    <row r="1647" spans="1:8" x14ac:dyDescent="0.45">
      <c r="A1647" s="1">
        <v>43281</v>
      </c>
      <c r="B1647" s="1">
        <v>43282</v>
      </c>
      <c r="C1647">
        <v>1</v>
      </c>
      <c r="D1647">
        <v>6</v>
      </c>
      <c r="E1647">
        <v>2018</v>
      </c>
      <c r="F1647">
        <v>0</v>
      </c>
      <c r="G1647">
        <f>WEEKDAY(Table3__5[[#This Row],[D.O.A]])</f>
        <v>7</v>
      </c>
      <c r="H1647">
        <f>ROUNDUP(MONTH(Table3__5[[#This Row],[D.O.A]])/3,0)</f>
        <v>2</v>
      </c>
    </row>
    <row r="1648" spans="1:8" x14ac:dyDescent="0.45">
      <c r="A1648" s="1">
        <v>43107</v>
      </c>
      <c r="B1648" s="1">
        <v>43138</v>
      </c>
      <c r="C1648">
        <v>31</v>
      </c>
      <c r="D1648">
        <v>1</v>
      </c>
      <c r="E1648">
        <v>2018</v>
      </c>
      <c r="F1648">
        <v>0</v>
      </c>
      <c r="G1648">
        <f>WEEKDAY(Table3__5[[#This Row],[D.O.A]])</f>
        <v>1</v>
      </c>
      <c r="H1648">
        <f>ROUNDUP(MONTH(Table3__5[[#This Row],[D.O.A]])/3,0)</f>
        <v>1</v>
      </c>
    </row>
    <row r="1649" spans="1:8" x14ac:dyDescent="0.45">
      <c r="A1649" s="1">
        <v>43107</v>
      </c>
      <c r="B1649" s="1">
        <v>43138</v>
      </c>
      <c r="C1649">
        <v>31</v>
      </c>
      <c r="D1649">
        <v>1</v>
      </c>
      <c r="E1649">
        <v>2018</v>
      </c>
      <c r="F1649">
        <v>0</v>
      </c>
      <c r="G1649">
        <f>WEEKDAY(Table3__5[[#This Row],[D.O.A]])</f>
        <v>1</v>
      </c>
      <c r="H1649">
        <f>ROUNDUP(MONTH(Table3__5[[#This Row],[D.O.A]])/3,0)</f>
        <v>1</v>
      </c>
    </row>
    <row r="1650" spans="1:8" x14ac:dyDescent="0.45">
      <c r="A1650" s="1">
        <v>43107</v>
      </c>
      <c r="B1650" s="1">
        <v>43166</v>
      </c>
      <c r="C1650">
        <v>59</v>
      </c>
      <c r="D1650">
        <v>1</v>
      </c>
      <c r="E1650">
        <v>2018</v>
      </c>
      <c r="F1650">
        <v>0</v>
      </c>
      <c r="G1650">
        <f>WEEKDAY(Table3__5[[#This Row],[D.O.A]])</f>
        <v>1</v>
      </c>
      <c r="H1650">
        <f>ROUNDUP(MONTH(Table3__5[[#This Row],[D.O.A]])/3,0)</f>
        <v>1</v>
      </c>
    </row>
    <row r="1651" spans="1:8" x14ac:dyDescent="0.45">
      <c r="A1651" s="1">
        <v>43107</v>
      </c>
      <c r="B1651" s="1">
        <v>43166</v>
      </c>
      <c r="C1651">
        <v>59</v>
      </c>
      <c r="D1651">
        <v>1</v>
      </c>
      <c r="E1651">
        <v>2018</v>
      </c>
      <c r="F1651">
        <v>0</v>
      </c>
      <c r="G1651">
        <f>WEEKDAY(Table3__5[[#This Row],[D.O.A]])</f>
        <v>1</v>
      </c>
      <c r="H1651">
        <f>ROUNDUP(MONTH(Table3__5[[#This Row],[D.O.A]])/3,0)</f>
        <v>1</v>
      </c>
    </row>
    <row r="1652" spans="1:8" x14ac:dyDescent="0.45">
      <c r="A1652" s="1">
        <v>43107</v>
      </c>
      <c r="B1652" s="1">
        <v>43227</v>
      </c>
      <c r="C1652">
        <v>120</v>
      </c>
      <c r="D1652">
        <v>1</v>
      </c>
      <c r="E1652">
        <v>2018</v>
      </c>
      <c r="F1652">
        <v>0</v>
      </c>
      <c r="G1652">
        <f>WEEKDAY(Table3__5[[#This Row],[D.O.A]])</f>
        <v>1</v>
      </c>
      <c r="H1652">
        <f>ROUNDUP(MONTH(Table3__5[[#This Row],[D.O.A]])/3,0)</f>
        <v>1</v>
      </c>
    </row>
    <row r="1653" spans="1:8" x14ac:dyDescent="0.45">
      <c r="A1653" s="1">
        <v>43107</v>
      </c>
      <c r="B1653" s="1">
        <v>43107</v>
      </c>
      <c r="C1653">
        <v>0</v>
      </c>
      <c r="D1653">
        <v>1</v>
      </c>
      <c r="E1653">
        <v>2018</v>
      </c>
      <c r="F1653">
        <v>0</v>
      </c>
      <c r="G1653">
        <f>WEEKDAY(Table3__5[[#This Row],[D.O.A]])</f>
        <v>1</v>
      </c>
      <c r="H1653">
        <f>ROUNDUP(MONTH(Table3__5[[#This Row],[D.O.A]])/3,0)</f>
        <v>1</v>
      </c>
    </row>
    <row r="1654" spans="1:8" x14ac:dyDescent="0.45">
      <c r="A1654" s="1">
        <v>43107</v>
      </c>
      <c r="B1654" s="1">
        <v>43319</v>
      </c>
      <c r="C1654">
        <v>212</v>
      </c>
      <c r="D1654">
        <v>1</v>
      </c>
      <c r="E1654">
        <v>2018</v>
      </c>
      <c r="F1654">
        <v>0</v>
      </c>
      <c r="G1654">
        <f>WEEKDAY(Table3__5[[#This Row],[D.O.A]])</f>
        <v>1</v>
      </c>
      <c r="H1654">
        <f>ROUNDUP(MONTH(Table3__5[[#This Row],[D.O.A]])/3,0)</f>
        <v>1</v>
      </c>
    </row>
    <row r="1655" spans="1:8" x14ac:dyDescent="0.45">
      <c r="A1655" s="1">
        <v>43107</v>
      </c>
      <c r="B1655" s="1">
        <v>43319</v>
      </c>
      <c r="C1655">
        <v>212</v>
      </c>
      <c r="D1655">
        <v>1</v>
      </c>
      <c r="E1655">
        <v>2018</v>
      </c>
      <c r="F1655">
        <v>0</v>
      </c>
      <c r="G1655">
        <f>WEEKDAY(Table3__5[[#This Row],[D.O.A]])</f>
        <v>1</v>
      </c>
      <c r="H1655">
        <f>ROUNDUP(MONTH(Table3__5[[#This Row],[D.O.A]])/3,0)</f>
        <v>1</v>
      </c>
    </row>
    <row r="1656" spans="1:8" x14ac:dyDescent="0.45">
      <c r="A1656" s="1">
        <v>43107</v>
      </c>
      <c r="B1656" s="1">
        <v>43350</v>
      </c>
      <c r="C1656">
        <v>243</v>
      </c>
      <c r="D1656">
        <v>1</v>
      </c>
      <c r="E1656">
        <v>2018</v>
      </c>
      <c r="F1656">
        <v>0</v>
      </c>
      <c r="G1656">
        <f>WEEKDAY(Table3__5[[#This Row],[D.O.A]])</f>
        <v>1</v>
      </c>
      <c r="H1656">
        <f>ROUNDUP(MONTH(Table3__5[[#This Row],[D.O.A]])/3,0)</f>
        <v>1</v>
      </c>
    </row>
    <row r="1657" spans="1:8" x14ac:dyDescent="0.45">
      <c r="A1657" s="1">
        <v>43107</v>
      </c>
      <c r="B1657" s="1">
        <v>43411</v>
      </c>
      <c r="C1657">
        <v>304</v>
      </c>
      <c r="D1657">
        <v>1</v>
      </c>
      <c r="E1657">
        <v>2018</v>
      </c>
      <c r="F1657">
        <v>0</v>
      </c>
      <c r="G1657">
        <f>WEEKDAY(Table3__5[[#This Row],[D.O.A]])</f>
        <v>1</v>
      </c>
      <c r="H1657">
        <f>ROUNDUP(MONTH(Table3__5[[#This Row],[D.O.A]])/3,0)</f>
        <v>1</v>
      </c>
    </row>
    <row r="1658" spans="1:8" x14ac:dyDescent="0.45">
      <c r="A1658" s="1">
        <v>43138</v>
      </c>
      <c r="B1658" s="1">
        <v>43227</v>
      </c>
      <c r="C1658">
        <v>89</v>
      </c>
      <c r="D1658">
        <v>2</v>
      </c>
      <c r="E1658">
        <v>2018</v>
      </c>
      <c r="F1658">
        <v>0</v>
      </c>
      <c r="G1658">
        <f>WEEKDAY(Table3__5[[#This Row],[D.O.A]])</f>
        <v>4</v>
      </c>
      <c r="H1658">
        <f>ROUNDUP(MONTH(Table3__5[[#This Row],[D.O.A]])/3,0)</f>
        <v>1</v>
      </c>
    </row>
    <row r="1659" spans="1:8" x14ac:dyDescent="0.45">
      <c r="A1659" s="1">
        <v>43138</v>
      </c>
      <c r="B1659" s="1">
        <v>43288</v>
      </c>
      <c r="C1659">
        <v>150</v>
      </c>
      <c r="D1659">
        <v>2</v>
      </c>
      <c r="E1659">
        <v>2018</v>
      </c>
      <c r="F1659">
        <v>0</v>
      </c>
      <c r="G1659">
        <f>WEEKDAY(Table3__5[[#This Row],[D.O.A]])</f>
        <v>4</v>
      </c>
      <c r="H1659">
        <f>ROUNDUP(MONTH(Table3__5[[#This Row],[D.O.A]])/3,0)</f>
        <v>1</v>
      </c>
    </row>
    <row r="1660" spans="1:8" x14ac:dyDescent="0.45">
      <c r="A1660" s="1">
        <v>43138</v>
      </c>
      <c r="B1660" s="1">
        <v>43319</v>
      </c>
      <c r="C1660">
        <v>181</v>
      </c>
      <c r="D1660">
        <v>2</v>
      </c>
      <c r="E1660">
        <v>2018</v>
      </c>
      <c r="F1660">
        <v>0</v>
      </c>
      <c r="G1660">
        <f>WEEKDAY(Table3__5[[#This Row],[D.O.A]])</f>
        <v>4</v>
      </c>
      <c r="H1660">
        <f>ROUNDUP(MONTH(Table3__5[[#This Row],[D.O.A]])/3,0)</f>
        <v>1</v>
      </c>
    </row>
    <row r="1661" spans="1:8" x14ac:dyDescent="0.45">
      <c r="A1661" s="1">
        <v>43138</v>
      </c>
      <c r="B1661" s="1">
        <v>43166</v>
      </c>
      <c r="C1661">
        <v>28</v>
      </c>
      <c r="D1661">
        <v>2</v>
      </c>
      <c r="E1661">
        <v>2018</v>
      </c>
      <c r="F1661">
        <v>0</v>
      </c>
      <c r="G1661">
        <f>WEEKDAY(Table3__5[[#This Row],[D.O.A]])</f>
        <v>4</v>
      </c>
      <c r="H1661">
        <f>ROUNDUP(MONTH(Table3__5[[#This Row],[D.O.A]])/3,0)</f>
        <v>1</v>
      </c>
    </row>
    <row r="1662" spans="1:8" x14ac:dyDescent="0.45">
      <c r="A1662" s="1">
        <v>43138</v>
      </c>
      <c r="B1662" s="1">
        <v>43166</v>
      </c>
      <c r="C1662">
        <v>28</v>
      </c>
      <c r="D1662">
        <v>2</v>
      </c>
      <c r="E1662">
        <v>2018</v>
      </c>
      <c r="F1662">
        <v>0</v>
      </c>
      <c r="G1662">
        <f>WEEKDAY(Table3__5[[#This Row],[D.O.A]])</f>
        <v>4</v>
      </c>
      <c r="H1662">
        <f>ROUNDUP(MONTH(Table3__5[[#This Row],[D.O.A]])/3,0)</f>
        <v>1</v>
      </c>
    </row>
    <row r="1663" spans="1:8" x14ac:dyDescent="0.45">
      <c r="A1663" s="1">
        <v>43138</v>
      </c>
      <c r="B1663" s="1">
        <v>43197</v>
      </c>
      <c r="C1663">
        <v>59</v>
      </c>
      <c r="D1663">
        <v>2</v>
      </c>
      <c r="E1663">
        <v>2018</v>
      </c>
      <c r="F1663">
        <v>0</v>
      </c>
      <c r="G1663">
        <f>WEEKDAY(Table3__5[[#This Row],[D.O.A]])</f>
        <v>4</v>
      </c>
      <c r="H1663">
        <f>ROUNDUP(MONTH(Table3__5[[#This Row],[D.O.A]])/3,0)</f>
        <v>1</v>
      </c>
    </row>
    <row r="1664" spans="1:8" x14ac:dyDescent="0.45">
      <c r="A1664" s="1">
        <v>43138</v>
      </c>
      <c r="B1664" s="1">
        <v>43288</v>
      </c>
      <c r="C1664">
        <v>150</v>
      </c>
      <c r="D1664">
        <v>2</v>
      </c>
      <c r="E1664">
        <v>2018</v>
      </c>
      <c r="F1664">
        <v>0</v>
      </c>
      <c r="G1664">
        <f>WEEKDAY(Table3__5[[#This Row],[D.O.A]])</f>
        <v>4</v>
      </c>
      <c r="H1664">
        <f>ROUNDUP(MONTH(Table3__5[[#This Row],[D.O.A]])/3,0)</f>
        <v>1</v>
      </c>
    </row>
    <row r="1665" spans="1:8" x14ac:dyDescent="0.45">
      <c r="A1665" s="1">
        <v>43283</v>
      </c>
      <c r="B1665" s="1">
        <v>43285</v>
      </c>
      <c r="C1665">
        <v>2</v>
      </c>
      <c r="D1665">
        <v>7</v>
      </c>
      <c r="E1665">
        <v>2018</v>
      </c>
      <c r="F1665">
        <v>0</v>
      </c>
      <c r="G1665">
        <f>WEEKDAY(Table3__5[[#This Row],[D.O.A]])</f>
        <v>2</v>
      </c>
      <c r="H1665">
        <f>ROUNDUP(MONTH(Table3__5[[#This Row],[D.O.A]])/3,0)</f>
        <v>3</v>
      </c>
    </row>
    <row r="1666" spans="1:8" x14ac:dyDescent="0.45">
      <c r="A1666" s="1">
        <v>43138</v>
      </c>
      <c r="B1666" s="1">
        <v>43288</v>
      </c>
      <c r="C1666">
        <v>150</v>
      </c>
      <c r="D1666">
        <v>2</v>
      </c>
      <c r="E1666">
        <v>2018</v>
      </c>
      <c r="F1666">
        <v>0</v>
      </c>
      <c r="G1666">
        <f>WEEKDAY(Table3__5[[#This Row],[D.O.A]])</f>
        <v>4</v>
      </c>
      <c r="H1666">
        <f>ROUNDUP(MONTH(Table3__5[[#This Row],[D.O.A]])/3,0)</f>
        <v>1</v>
      </c>
    </row>
    <row r="1667" spans="1:8" x14ac:dyDescent="0.45">
      <c r="A1667" s="1">
        <v>43284</v>
      </c>
      <c r="B1667" s="1">
        <v>43293</v>
      </c>
      <c r="C1667">
        <v>9</v>
      </c>
      <c r="D1667">
        <v>7</v>
      </c>
      <c r="E1667">
        <v>2018</v>
      </c>
      <c r="F1667">
        <v>0</v>
      </c>
      <c r="G1667">
        <f>WEEKDAY(Table3__5[[#This Row],[D.O.A]])</f>
        <v>3</v>
      </c>
      <c r="H1667">
        <f>ROUNDUP(MONTH(Table3__5[[#This Row],[D.O.A]])/3,0)</f>
        <v>3</v>
      </c>
    </row>
    <row r="1668" spans="1:8" x14ac:dyDescent="0.45">
      <c r="A1668" s="1">
        <v>43166</v>
      </c>
      <c r="B1668" s="1">
        <v>43411</v>
      </c>
      <c r="C1668">
        <v>245</v>
      </c>
      <c r="D1668">
        <v>3</v>
      </c>
      <c r="E1668">
        <v>2018</v>
      </c>
      <c r="F1668">
        <v>0</v>
      </c>
      <c r="G1668">
        <f>WEEKDAY(Table3__5[[#This Row],[D.O.A]])</f>
        <v>4</v>
      </c>
      <c r="H1668">
        <f>ROUNDUP(MONTH(Table3__5[[#This Row],[D.O.A]])/3,0)</f>
        <v>1</v>
      </c>
    </row>
    <row r="1669" spans="1:8" x14ac:dyDescent="0.45">
      <c r="A1669" s="1">
        <v>43166</v>
      </c>
      <c r="B1669" s="1">
        <v>43411</v>
      </c>
      <c r="C1669">
        <v>245</v>
      </c>
      <c r="D1669">
        <v>3</v>
      </c>
      <c r="E1669">
        <v>2018</v>
      </c>
      <c r="F1669">
        <v>0</v>
      </c>
      <c r="G1669">
        <f>WEEKDAY(Table3__5[[#This Row],[D.O.A]])</f>
        <v>4</v>
      </c>
      <c r="H1669">
        <f>ROUNDUP(MONTH(Table3__5[[#This Row],[D.O.A]])/3,0)</f>
        <v>1</v>
      </c>
    </row>
    <row r="1670" spans="1:8" x14ac:dyDescent="0.45">
      <c r="A1670" s="1">
        <v>43166</v>
      </c>
      <c r="B1670" s="1">
        <v>43288</v>
      </c>
      <c r="C1670">
        <v>122</v>
      </c>
      <c r="D1670">
        <v>3</v>
      </c>
      <c r="E1670">
        <v>2018</v>
      </c>
      <c r="F1670">
        <v>0</v>
      </c>
      <c r="G1670">
        <f>WEEKDAY(Table3__5[[#This Row],[D.O.A]])</f>
        <v>4</v>
      </c>
      <c r="H1670">
        <f>ROUNDUP(MONTH(Table3__5[[#This Row],[D.O.A]])/3,0)</f>
        <v>1</v>
      </c>
    </row>
    <row r="1671" spans="1:8" x14ac:dyDescent="0.45">
      <c r="A1671" s="1">
        <v>43166</v>
      </c>
      <c r="B1671" s="1">
        <v>43288</v>
      </c>
      <c r="C1671">
        <v>122</v>
      </c>
      <c r="D1671">
        <v>3</v>
      </c>
      <c r="E1671">
        <v>2018</v>
      </c>
      <c r="F1671">
        <v>0</v>
      </c>
      <c r="G1671">
        <f>WEEKDAY(Table3__5[[#This Row],[D.O.A]])</f>
        <v>4</v>
      </c>
      <c r="H1671">
        <f>ROUNDUP(MONTH(Table3__5[[#This Row],[D.O.A]])/3,0)</f>
        <v>1</v>
      </c>
    </row>
    <row r="1672" spans="1:8" x14ac:dyDescent="0.45">
      <c r="A1672" s="1">
        <v>43166</v>
      </c>
      <c r="B1672" s="1">
        <v>43288</v>
      </c>
      <c r="C1672">
        <v>122</v>
      </c>
      <c r="D1672">
        <v>3</v>
      </c>
      <c r="E1672">
        <v>2018</v>
      </c>
      <c r="F1672">
        <v>0</v>
      </c>
      <c r="G1672">
        <f>WEEKDAY(Table3__5[[#This Row],[D.O.A]])</f>
        <v>4</v>
      </c>
      <c r="H1672">
        <f>ROUNDUP(MONTH(Table3__5[[#This Row],[D.O.A]])/3,0)</f>
        <v>1</v>
      </c>
    </row>
    <row r="1673" spans="1:8" x14ac:dyDescent="0.45">
      <c r="A1673" s="1">
        <v>43166</v>
      </c>
      <c r="B1673" s="1">
        <v>43380</v>
      </c>
      <c r="C1673">
        <v>214</v>
      </c>
      <c r="D1673">
        <v>3</v>
      </c>
      <c r="E1673">
        <v>2018</v>
      </c>
      <c r="F1673">
        <v>0</v>
      </c>
      <c r="G1673">
        <f>WEEKDAY(Table3__5[[#This Row],[D.O.A]])</f>
        <v>4</v>
      </c>
      <c r="H1673">
        <f>ROUNDUP(MONTH(Table3__5[[#This Row],[D.O.A]])/3,0)</f>
        <v>1</v>
      </c>
    </row>
    <row r="1674" spans="1:8" x14ac:dyDescent="0.45">
      <c r="A1674" s="1">
        <v>43166</v>
      </c>
      <c r="B1674" s="1">
        <v>43319</v>
      </c>
      <c r="C1674">
        <v>153</v>
      </c>
      <c r="D1674">
        <v>3</v>
      </c>
      <c r="E1674">
        <v>2018</v>
      </c>
      <c r="F1674">
        <v>0</v>
      </c>
      <c r="G1674">
        <f>WEEKDAY(Table3__5[[#This Row],[D.O.A]])</f>
        <v>4</v>
      </c>
      <c r="H1674">
        <f>ROUNDUP(MONTH(Table3__5[[#This Row],[D.O.A]])/3,0)</f>
        <v>1</v>
      </c>
    </row>
    <row r="1675" spans="1:8" x14ac:dyDescent="0.45">
      <c r="A1675" s="1">
        <v>43166</v>
      </c>
      <c r="B1675" s="1">
        <v>43288</v>
      </c>
      <c r="C1675">
        <v>122</v>
      </c>
      <c r="D1675">
        <v>3</v>
      </c>
      <c r="E1675">
        <v>2018</v>
      </c>
      <c r="F1675">
        <v>0</v>
      </c>
      <c r="G1675">
        <f>WEEKDAY(Table3__5[[#This Row],[D.O.A]])</f>
        <v>4</v>
      </c>
      <c r="H1675">
        <f>ROUNDUP(MONTH(Table3__5[[#This Row],[D.O.A]])/3,0)</f>
        <v>1</v>
      </c>
    </row>
    <row r="1676" spans="1:8" x14ac:dyDescent="0.45">
      <c r="A1676" s="1">
        <v>43166</v>
      </c>
      <c r="B1676" s="1">
        <v>43350</v>
      </c>
      <c r="C1676">
        <v>184</v>
      </c>
      <c r="D1676">
        <v>3</v>
      </c>
      <c r="E1676">
        <v>2018</v>
      </c>
      <c r="F1676">
        <v>0</v>
      </c>
      <c r="G1676">
        <f>WEEKDAY(Table3__5[[#This Row],[D.O.A]])</f>
        <v>4</v>
      </c>
      <c r="H1676">
        <f>ROUNDUP(MONTH(Table3__5[[#This Row],[D.O.A]])/3,0)</f>
        <v>1</v>
      </c>
    </row>
    <row r="1677" spans="1:8" x14ac:dyDescent="0.45">
      <c r="A1677" s="1">
        <v>43197</v>
      </c>
      <c r="B1677" s="1">
        <v>43350</v>
      </c>
      <c r="C1677">
        <v>153</v>
      </c>
      <c r="D1677">
        <v>4</v>
      </c>
      <c r="E1677">
        <v>2018</v>
      </c>
      <c r="F1677">
        <v>0</v>
      </c>
      <c r="G1677">
        <f>WEEKDAY(Table3__5[[#This Row],[D.O.A]])</f>
        <v>7</v>
      </c>
      <c r="H1677">
        <f>ROUNDUP(MONTH(Table3__5[[#This Row],[D.O.A]])/3,0)</f>
        <v>2</v>
      </c>
    </row>
    <row r="1678" spans="1:8" x14ac:dyDescent="0.45">
      <c r="A1678" s="1">
        <v>43197</v>
      </c>
      <c r="B1678" s="1">
        <v>43288</v>
      </c>
      <c r="C1678">
        <v>91</v>
      </c>
      <c r="D1678">
        <v>4</v>
      </c>
      <c r="E1678">
        <v>2018</v>
      </c>
      <c r="F1678">
        <v>0</v>
      </c>
      <c r="G1678">
        <f>WEEKDAY(Table3__5[[#This Row],[D.O.A]])</f>
        <v>7</v>
      </c>
      <c r="H1678">
        <f>ROUNDUP(MONTH(Table3__5[[#This Row],[D.O.A]])/3,0)</f>
        <v>2</v>
      </c>
    </row>
    <row r="1679" spans="1:8" x14ac:dyDescent="0.45">
      <c r="A1679" s="1">
        <v>43197</v>
      </c>
      <c r="B1679" s="1">
        <v>43288</v>
      </c>
      <c r="C1679">
        <v>91</v>
      </c>
      <c r="D1679">
        <v>4</v>
      </c>
      <c r="E1679">
        <v>2018</v>
      </c>
      <c r="F1679">
        <v>0</v>
      </c>
      <c r="G1679">
        <f>WEEKDAY(Table3__5[[#This Row],[D.O.A]])</f>
        <v>7</v>
      </c>
      <c r="H1679">
        <f>ROUNDUP(MONTH(Table3__5[[#This Row],[D.O.A]])/3,0)</f>
        <v>2</v>
      </c>
    </row>
    <row r="1680" spans="1:8" x14ac:dyDescent="0.45">
      <c r="A1680" s="1">
        <v>43285</v>
      </c>
      <c r="B1680" s="1">
        <v>43286</v>
      </c>
      <c r="C1680">
        <v>1</v>
      </c>
      <c r="D1680">
        <v>7</v>
      </c>
      <c r="E1680">
        <v>2018</v>
      </c>
      <c r="F1680">
        <v>0</v>
      </c>
      <c r="G1680">
        <f>WEEKDAY(Table3__5[[#This Row],[D.O.A]])</f>
        <v>4</v>
      </c>
      <c r="H1680">
        <f>ROUNDUP(MONTH(Table3__5[[#This Row],[D.O.A]])/3,0)</f>
        <v>3</v>
      </c>
    </row>
    <row r="1681" spans="1:8" x14ac:dyDescent="0.45">
      <c r="A1681" s="1">
        <v>43285</v>
      </c>
      <c r="B1681" s="1">
        <v>43286</v>
      </c>
      <c r="C1681">
        <v>1</v>
      </c>
      <c r="D1681">
        <v>7</v>
      </c>
      <c r="E1681">
        <v>2018</v>
      </c>
      <c r="F1681">
        <v>0</v>
      </c>
      <c r="G1681">
        <f>WEEKDAY(Table3__5[[#This Row],[D.O.A]])</f>
        <v>4</v>
      </c>
      <c r="H1681">
        <f>ROUNDUP(MONTH(Table3__5[[#This Row],[D.O.A]])/3,0)</f>
        <v>3</v>
      </c>
    </row>
    <row r="1682" spans="1:8" x14ac:dyDescent="0.45">
      <c r="A1682" s="1">
        <v>43227</v>
      </c>
      <c r="B1682" s="1">
        <v>43350</v>
      </c>
      <c r="C1682">
        <v>123</v>
      </c>
      <c r="D1682">
        <v>5</v>
      </c>
      <c r="E1682">
        <v>2018</v>
      </c>
      <c r="F1682">
        <v>0</v>
      </c>
      <c r="G1682">
        <f>WEEKDAY(Table3__5[[#This Row],[D.O.A]])</f>
        <v>2</v>
      </c>
      <c r="H1682">
        <f>ROUNDUP(MONTH(Table3__5[[#This Row],[D.O.A]])/3,0)</f>
        <v>2</v>
      </c>
    </row>
    <row r="1683" spans="1:8" x14ac:dyDescent="0.45">
      <c r="A1683" s="1">
        <v>43227</v>
      </c>
      <c r="B1683" s="1">
        <v>43350</v>
      </c>
      <c r="C1683">
        <v>123</v>
      </c>
      <c r="D1683">
        <v>5</v>
      </c>
      <c r="E1683">
        <v>2018</v>
      </c>
      <c r="F1683">
        <v>0</v>
      </c>
      <c r="G1683">
        <f>WEEKDAY(Table3__5[[#This Row],[D.O.A]])</f>
        <v>2</v>
      </c>
      <c r="H1683">
        <f>ROUNDUP(MONTH(Table3__5[[#This Row],[D.O.A]])/3,0)</f>
        <v>2</v>
      </c>
    </row>
    <row r="1684" spans="1:8" x14ac:dyDescent="0.45">
      <c r="A1684" s="1">
        <v>43227</v>
      </c>
      <c r="B1684" s="1">
        <v>43258</v>
      </c>
      <c r="C1684">
        <v>31</v>
      </c>
      <c r="D1684">
        <v>5</v>
      </c>
      <c r="E1684">
        <v>2018</v>
      </c>
      <c r="F1684">
        <v>0</v>
      </c>
      <c r="G1684">
        <f>WEEKDAY(Table3__5[[#This Row],[D.O.A]])</f>
        <v>2</v>
      </c>
      <c r="H1684">
        <f>ROUNDUP(MONTH(Table3__5[[#This Row],[D.O.A]])/3,0)</f>
        <v>2</v>
      </c>
    </row>
    <row r="1685" spans="1:8" x14ac:dyDescent="0.45">
      <c r="A1685" s="1">
        <v>43227</v>
      </c>
      <c r="B1685" s="1">
        <v>43258</v>
      </c>
      <c r="C1685">
        <v>31</v>
      </c>
      <c r="D1685">
        <v>5</v>
      </c>
      <c r="E1685">
        <v>2018</v>
      </c>
      <c r="F1685">
        <v>0</v>
      </c>
      <c r="G1685">
        <f>WEEKDAY(Table3__5[[#This Row],[D.O.A]])</f>
        <v>2</v>
      </c>
      <c r="H1685">
        <f>ROUNDUP(MONTH(Table3__5[[#This Row],[D.O.A]])/3,0)</f>
        <v>2</v>
      </c>
    </row>
    <row r="1686" spans="1:8" x14ac:dyDescent="0.45">
      <c r="A1686" s="1">
        <v>43286</v>
      </c>
      <c r="B1686" s="1">
        <v>43296</v>
      </c>
      <c r="C1686">
        <v>10</v>
      </c>
      <c r="D1686">
        <v>7</v>
      </c>
      <c r="E1686">
        <v>2018</v>
      </c>
      <c r="F1686">
        <v>0</v>
      </c>
      <c r="G1686">
        <f>WEEKDAY(Table3__5[[#This Row],[D.O.A]])</f>
        <v>5</v>
      </c>
      <c r="H1686">
        <f>ROUNDUP(MONTH(Table3__5[[#This Row],[D.O.A]])/3,0)</f>
        <v>3</v>
      </c>
    </row>
    <row r="1687" spans="1:8" x14ac:dyDescent="0.45">
      <c r="A1687" s="1">
        <v>43227</v>
      </c>
      <c r="B1687" s="1">
        <v>43319</v>
      </c>
      <c r="C1687">
        <v>92</v>
      </c>
      <c r="D1687">
        <v>5</v>
      </c>
      <c r="E1687">
        <v>2018</v>
      </c>
      <c r="F1687">
        <v>0</v>
      </c>
      <c r="G1687">
        <f>WEEKDAY(Table3__5[[#This Row],[D.O.A]])</f>
        <v>2</v>
      </c>
      <c r="H1687">
        <f>ROUNDUP(MONTH(Table3__5[[#This Row],[D.O.A]])/3,0)</f>
        <v>2</v>
      </c>
    </row>
    <row r="1688" spans="1:8" x14ac:dyDescent="0.45">
      <c r="A1688" s="1">
        <v>43227</v>
      </c>
      <c r="B1688" s="1">
        <v>43380</v>
      </c>
      <c r="C1688">
        <v>153</v>
      </c>
      <c r="D1688">
        <v>5</v>
      </c>
      <c r="E1688">
        <v>2018</v>
      </c>
      <c r="F1688">
        <v>0</v>
      </c>
      <c r="G1688">
        <f>WEEKDAY(Table3__5[[#This Row],[D.O.A]])</f>
        <v>2</v>
      </c>
      <c r="H1688">
        <f>ROUNDUP(MONTH(Table3__5[[#This Row],[D.O.A]])/3,0)</f>
        <v>2</v>
      </c>
    </row>
    <row r="1689" spans="1:8" x14ac:dyDescent="0.45">
      <c r="A1689" s="1">
        <v>43227</v>
      </c>
      <c r="B1689" s="1">
        <v>43350</v>
      </c>
      <c r="C1689">
        <v>123</v>
      </c>
      <c r="D1689">
        <v>5</v>
      </c>
      <c r="E1689">
        <v>2018</v>
      </c>
      <c r="F1689">
        <v>0</v>
      </c>
      <c r="G1689">
        <f>WEEKDAY(Table3__5[[#This Row],[D.O.A]])</f>
        <v>2</v>
      </c>
      <c r="H1689">
        <f>ROUNDUP(MONTH(Table3__5[[#This Row],[D.O.A]])/3,0)</f>
        <v>2</v>
      </c>
    </row>
    <row r="1690" spans="1:8" x14ac:dyDescent="0.45">
      <c r="A1690" s="1">
        <v>43258</v>
      </c>
      <c r="B1690" s="1">
        <v>43441</v>
      </c>
      <c r="C1690">
        <v>183</v>
      </c>
      <c r="D1690">
        <v>6</v>
      </c>
      <c r="E1690">
        <v>2018</v>
      </c>
      <c r="F1690">
        <v>0</v>
      </c>
      <c r="G1690">
        <f>WEEKDAY(Table3__5[[#This Row],[D.O.A]])</f>
        <v>5</v>
      </c>
      <c r="H1690">
        <f>ROUNDUP(MONTH(Table3__5[[#This Row],[D.O.A]])/3,0)</f>
        <v>2</v>
      </c>
    </row>
    <row r="1691" spans="1:8" x14ac:dyDescent="0.45">
      <c r="A1691" s="1">
        <v>43258</v>
      </c>
      <c r="B1691" s="1">
        <v>43350</v>
      </c>
      <c r="C1691">
        <v>92</v>
      </c>
      <c r="D1691">
        <v>6</v>
      </c>
      <c r="E1691">
        <v>2018</v>
      </c>
      <c r="F1691">
        <v>0</v>
      </c>
      <c r="G1691">
        <f>WEEKDAY(Table3__5[[#This Row],[D.O.A]])</f>
        <v>5</v>
      </c>
      <c r="H1691">
        <f>ROUNDUP(MONTH(Table3__5[[#This Row],[D.O.A]])/3,0)</f>
        <v>2</v>
      </c>
    </row>
    <row r="1692" spans="1:8" x14ac:dyDescent="0.45">
      <c r="A1692" s="1">
        <v>43258</v>
      </c>
      <c r="B1692" s="1">
        <v>43441</v>
      </c>
      <c r="C1692">
        <v>183</v>
      </c>
      <c r="D1692">
        <v>6</v>
      </c>
      <c r="E1692">
        <v>2018</v>
      </c>
      <c r="F1692">
        <v>0</v>
      </c>
      <c r="G1692">
        <f>WEEKDAY(Table3__5[[#This Row],[D.O.A]])</f>
        <v>5</v>
      </c>
      <c r="H1692">
        <f>ROUNDUP(MONTH(Table3__5[[#This Row],[D.O.A]])/3,0)</f>
        <v>2</v>
      </c>
    </row>
    <row r="1693" spans="1:8" x14ac:dyDescent="0.45">
      <c r="A1693" s="1">
        <v>43287</v>
      </c>
      <c r="B1693" s="1">
        <v>43288</v>
      </c>
      <c r="C1693">
        <v>1</v>
      </c>
      <c r="D1693">
        <v>7</v>
      </c>
      <c r="E1693">
        <v>2018</v>
      </c>
      <c r="F1693">
        <v>0</v>
      </c>
      <c r="G1693">
        <f>WEEKDAY(Table3__5[[#This Row],[D.O.A]])</f>
        <v>6</v>
      </c>
      <c r="H1693">
        <f>ROUNDUP(MONTH(Table3__5[[#This Row],[D.O.A]])/3,0)</f>
        <v>3</v>
      </c>
    </row>
    <row r="1694" spans="1:8" x14ac:dyDescent="0.45">
      <c r="A1694" s="1">
        <v>43258</v>
      </c>
      <c r="B1694" s="1">
        <v>43288</v>
      </c>
      <c r="C1694">
        <v>30</v>
      </c>
      <c r="D1694">
        <v>6</v>
      </c>
      <c r="E1694">
        <v>2018</v>
      </c>
      <c r="F1694">
        <v>0</v>
      </c>
      <c r="G1694">
        <f>WEEKDAY(Table3__5[[#This Row],[D.O.A]])</f>
        <v>5</v>
      </c>
      <c r="H1694">
        <f>ROUNDUP(MONTH(Table3__5[[#This Row],[D.O.A]])/3,0)</f>
        <v>2</v>
      </c>
    </row>
    <row r="1695" spans="1:8" x14ac:dyDescent="0.45">
      <c r="A1695" s="1">
        <v>43258</v>
      </c>
      <c r="B1695" s="1">
        <v>43288</v>
      </c>
      <c r="C1695">
        <v>30</v>
      </c>
      <c r="D1695">
        <v>6</v>
      </c>
      <c r="E1695">
        <v>2018</v>
      </c>
      <c r="F1695">
        <v>0</v>
      </c>
      <c r="G1695">
        <f>WEEKDAY(Table3__5[[#This Row],[D.O.A]])</f>
        <v>5</v>
      </c>
      <c r="H1695">
        <f>ROUNDUP(MONTH(Table3__5[[#This Row],[D.O.A]])/3,0)</f>
        <v>2</v>
      </c>
    </row>
    <row r="1696" spans="1:8" x14ac:dyDescent="0.45">
      <c r="A1696" s="1">
        <v>43287</v>
      </c>
      <c r="B1696" s="1">
        <v>43293</v>
      </c>
      <c r="C1696">
        <v>6</v>
      </c>
      <c r="D1696">
        <v>7</v>
      </c>
      <c r="E1696">
        <v>2018</v>
      </c>
      <c r="F1696">
        <v>0</v>
      </c>
      <c r="G1696">
        <f>WEEKDAY(Table3__5[[#This Row],[D.O.A]])</f>
        <v>6</v>
      </c>
      <c r="H1696">
        <f>ROUNDUP(MONTH(Table3__5[[#This Row],[D.O.A]])/3,0)</f>
        <v>3</v>
      </c>
    </row>
    <row r="1697" spans="1:8" x14ac:dyDescent="0.45">
      <c r="A1697" s="1">
        <v>43258</v>
      </c>
      <c r="B1697" s="1">
        <v>43380</v>
      </c>
      <c r="C1697">
        <v>122</v>
      </c>
      <c r="D1697">
        <v>6</v>
      </c>
      <c r="E1697">
        <v>2018</v>
      </c>
      <c r="F1697">
        <v>0</v>
      </c>
      <c r="G1697">
        <f>WEEKDAY(Table3__5[[#This Row],[D.O.A]])</f>
        <v>5</v>
      </c>
      <c r="H1697">
        <f>ROUNDUP(MONTH(Table3__5[[#This Row],[D.O.A]])/3,0)</f>
        <v>2</v>
      </c>
    </row>
    <row r="1698" spans="1:8" x14ac:dyDescent="0.45">
      <c r="A1698" s="1">
        <v>43258</v>
      </c>
      <c r="B1698" s="1">
        <v>43441</v>
      </c>
      <c r="C1698">
        <v>183</v>
      </c>
      <c r="D1698">
        <v>6</v>
      </c>
      <c r="E1698">
        <v>2018</v>
      </c>
      <c r="F1698">
        <v>0</v>
      </c>
      <c r="G1698">
        <f>WEEKDAY(Table3__5[[#This Row],[D.O.A]])</f>
        <v>5</v>
      </c>
      <c r="H1698">
        <f>ROUNDUP(MONTH(Table3__5[[#This Row],[D.O.A]])/3,0)</f>
        <v>2</v>
      </c>
    </row>
    <row r="1699" spans="1:8" x14ac:dyDescent="0.45">
      <c r="A1699" s="1">
        <v>43258</v>
      </c>
      <c r="B1699" s="1">
        <v>43411</v>
      </c>
      <c r="C1699">
        <v>153</v>
      </c>
      <c r="D1699">
        <v>6</v>
      </c>
      <c r="E1699">
        <v>2018</v>
      </c>
      <c r="F1699">
        <v>0</v>
      </c>
      <c r="G1699">
        <f>WEEKDAY(Table3__5[[#This Row],[D.O.A]])</f>
        <v>5</v>
      </c>
      <c r="H1699">
        <f>ROUNDUP(MONTH(Table3__5[[#This Row],[D.O.A]])/3,0)</f>
        <v>2</v>
      </c>
    </row>
    <row r="1700" spans="1:8" x14ac:dyDescent="0.45">
      <c r="A1700" s="1">
        <v>43288</v>
      </c>
      <c r="B1700" s="1">
        <v>43380</v>
      </c>
      <c r="C1700">
        <v>92</v>
      </c>
      <c r="D1700">
        <v>7</v>
      </c>
      <c r="E1700">
        <v>2018</v>
      </c>
      <c r="F1700">
        <v>0</v>
      </c>
      <c r="G1700">
        <f>WEEKDAY(Table3__5[[#This Row],[D.O.A]])</f>
        <v>7</v>
      </c>
      <c r="H1700">
        <f>ROUNDUP(MONTH(Table3__5[[#This Row],[D.O.A]])/3,0)</f>
        <v>3</v>
      </c>
    </row>
    <row r="1701" spans="1:8" x14ac:dyDescent="0.45">
      <c r="A1701" s="1">
        <v>43288</v>
      </c>
      <c r="B1701" s="1">
        <v>43411</v>
      </c>
      <c r="C1701">
        <v>123</v>
      </c>
      <c r="D1701">
        <v>7</v>
      </c>
      <c r="E1701">
        <v>2018</v>
      </c>
      <c r="F1701">
        <v>0</v>
      </c>
      <c r="G1701">
        <f>WEEKDAY(Table3__5[[#This Row],[D.O.A]])</f>
        <v>7</v>
      </c>
      <c r="H1701">
        <f>ROUNDUP(MONTH(Table3__5[[#This Row],[D.O.A]])/3,0)</f>
        <v>3</v>
      </c>
    </row>
    <row r="1702" spans="1:8" x14ac:dyDescent="0.45">
      <c r="A1702" s="1">
        <v>43288</v>
      </c>
      <c r="B1702" s="1">
        <v>43350</v>
      </c>
      <c r="C1702">
        <v>62</v>
      </c>
      <c r="D1702">
        <v>7</v>
      </c>
      <c r="E1702">
        <v>2018</v>
      </c>
      <c r="F1702">
        <v>0</v>
      </c>
      <c r="G1702">
        <f>WEEKDAY(Table3__5[[#This Row],[D.O.A]])</f>
        <v>7</v>
      </c>
      <c r="H1702">
        <f>ROUNDUP(MONTH(Table3__5[[#This Row],[D.O.A]])/3,0)</f>
        <v>3</v>
      </c>
    </row>
    <row r="1703" spans="1:8" x14ac:dyDescent="0.45">
      <c r="A1703" s="1">
        <v>43289</v>
      </c>
      <c r="B1703" s="1">
        <v>43299</v>
      </c>
      <c r="C1703">
        <v>10</v>
      </c>
      <c r="D1703">
        <v>7</v>
      </c>
      <c r="E1703">
        <v>2018</v>
      </c>
      <c r="F1703">
        <v>0</v>
      </c>
      <c r="G1703">
        <f>WEEKDAY(Table3__5[[#This Row],[D.O.A]])</f>
        <v>1</v>
      </c>
      <c r="H1703">
        <f>ROUNDUP(MONTH(Table3__5[[#This Row],[D.O.A]])/3,0)</f>
        <v>3</v>
      </c>
    </row>
    <row r="1704" spans="1:8" x14ac:dyDescent="0.45">
      <c r="A1704" s="1">
        <v>43319</v>
      </c>
      <c r="B1704" s="1">
        <v>43411</v>
      </c>
      <c r="C1704">
        <v>92</v>
      </c>
      <c r="D1704">
        <v>8</v>
      </c>
      <c r="E1704">
        <v>2018</v>
      </c>
      <c r="F1704">
        <v>0</v>
      </c>
      <c r="G1704">
        <f>WEEKDAY(Table3__5[[#This Row],[D.O.A]])</f>
        <v>3</v>
      </c>
      <c r="H1704">
        <f>ROUNDUP(MONTH(Table3__5[[#This Row],[D.O.A]])/3,0)</f>
        <v>3</v>
      </c>
    </row>
    <row r="1705" spans="1:8" x14ac:dyDescent="0.45">
      <c r="A1705" s="1">
        <v>43319</v>
      </c>
      <c r="B1705" s="1">
        <v>43380</v>
      </c>
      <c r="C1705">
        <v>61</v>
      </c>
      <c r="D1705">
        <v>8</v>
      </c>
      <c r="E1705">
        <v>2018</v>
      </c>
      <c r="F1705">
        <v>0</v>
      </c>
      <c r="G1705">
        <f>WEEKDAY(Table3__5[[#This Row],[D.O.A]])</f>
        <v>3</v>
      </c>
      <c r="H1705">
        <f>ROUNDUP(MONTH(Table3__5[[#This Row],[D.O.A]])/3,0)</f>
        <v>3</v>
      </c>
    </row>
    <row r="1706" spans="1:8" x14ac:dyDescent="0.45">
      <c r="A1706" s="1">
        <v>43289</v>
      </c>
      <c r="B1706" s="1">
        <v>43296</v>
      </c>
      <c r="C1706">
        <v>7</v>
      </c>
      <c r="D1706">
        <v>7</v>
      </c>
      <c r="E1706">
        <v>2018</v>
      </c>
      <c r="F1706">
        <v>0</v>
      </c>
      <c r="G1706">
        <f>WEEKDAY(Table3__5[[#This Row],[D.O.A]])</f>
        <v>1</v>
      </c>
      <c r="H1706">
        <f>ROUNDUP(MONTH(Table3__5[[#This Row],[D.O.A]])/3,0)</f>
        <v>3</v>
      </c>
    </row>
    <row r="1707" spans="1:8" x14ac:dyDescent="0.45">
      <c r="A1707" s="1">
        <v>43350</v>
      </c>
      <c r="B1707" s="1">
        <v>43411</v>
      </c>
      <c r="C1707">
        <v>61</v>
      </c>
      <c r="D1707">
        <v>9</v>
      </c>
      <c r="E1707">
        <v>2018</v>
      </c>
      <c r="F1707">
        <v>0</v>
      </c>
      <c r="G1707">
        <f>WEEKDAY(Table3__5[[#This Row],[D.O.A]])</f>
        <v>6</v>
      </c>
      <c r="H1707">
        <f>ROUNDUP(MONTH(Table3__5[[#This Row],[D.O.A]])/3,0)</f>
        <v>3</v>
      </c>
    </row>
    <row r="1708" spans="1:8" x14ac:dyDescent="0.45">
      <c r="A1708" s="1">
        <v>43291</v>
      </c>
      <c r="B1708" s="1">
        <v>43298</v>
      </c>
      <c r="C1708">
        <v>7</v>
      </c>
      <c r="D1708">
        <v>7</v>
      </c>
      <c r="E1708">
        <v>2018</v>
      </c>
      <c r="F1708">
        <v>0</v>
      </c>
      <c r="G1708">
        <f>WEEKDAY(Table3__5[[#This Row],[D.O.A]])</f>
        <v>3</v>
      </c>
      <c r="H1708">
        <f>ROUNDUP(MONTH(Table3__5[[#This Row],[D.O.A]])/3,0)</f>
        <v>3</v>
      </c>
    </row>
    <row r="1709" spans="1:8" x14ac:dyDescent="0.45">
      <c r="A1709" s="1">
        <v>43291</v>
      </c>
      <c r="B1709" s="1">
        <v>43295</v>
      </c>
      <c r="C1709">
        <v>4</v>
      </c>
      <c r="D1709">
        <v>7</v>
      </c>
      <c r="E1709">
        <v>2018</v>
      </c>
      <c r="F1709">
        <v>0</v>
      </c>
      <c r="G1709">
        <f>WEEKDAY(Table3__5[[#This Row],[D.O.A]])</f>
        <v>3</v>
      </c>
      <c r="H1709">
        <f>ROUNDUP(MONTH(Table3__5[[#This Row],[D.O.A]])/3,0)</f>
        <v>3</v>
      </c>
    </row>
    <row r="1710" spans="1:8" x14ac:dyDescent="0.45">
      <c r="A1710" s="1">
        <v>43291</v>
      </c>
      <c r="B1710" s="1">
        <v>43292</v>
      </c>
      <c r="C1710">
        <v>1</v>
      </c>
      <c r="D1710">
        <v>7</v>
      </c>
      <c r="E1710">
        <v>2018</v>
      </c>
      <c r="F1710">
        <v>0</v>
      </c>
      <c r="G1710">
        <f>WEEKDAY(Table3__5[[#This Row],[D.O.A]])</f>
        <v>3</v>
      </c>
      <c r="H1710">
        <f>ROUNDUP(MONTH(Table3__5[[#This Row],[D.O.A]])/3,0)</f>
        <v>3</v>
      </c>
    </row>
    <row r="1711" spans="1:8" x14ac:dyDescent="0.45">
      <c r="A1711" s="1">
        <v>43292</v>
      </c>
      <c r="B1711" s="1">
        <v>43299</v>
      </c>
      <c r="C1711">
        <v>7</v>
      </c>
      <c r="D1711">
        <v>7</v>
      </c>
      <c r="E1711">
        <v>2018</v>
      </c>
      <c r="F1711">
        <v>0</v>
      </c>
      <c r="G1711">
        <f>WEEKDAY(Table3__5[[#This Row],[D.O.A]])</f>
        <v>4</v>
      </c>
      <c r="H1711">
        <f>ROUNDUP(MONTH(Table3__5[[#This Row],[D.O.A]])/3,0)</f>
        <v>3</v>
      </c>
    </row>
    <row r="1712" spans="1:8" x14ac:dyDescent="0.45">
      <c r="A1712" s="1">
        <v>43292</v>
      </c>
      <c r="B1712" s="1">
        <v>43298</v>
      </c>
      <c r="C1712">
        <v>6</v>
      </c>
      <c r="D1712">
        <v>7</v>
      </c>
      <c r="E1712">
        <v>2018</v>
      </c>
      <c r="F1712">
        <v>0</v>
      </c>
      <c r="G1712">
        <f>WEEKDAY(Table3__5[[#This Row],[D.O.A]])</f>
        <v>4</v>
      </c>
      <c r="H1712">
        <f>ROUNDUP(MONTH(Table3__5[[#This Row],[D.O.A]])/3,0)</f>
        <v>3</v>
      </c>
    </row>
    <row r="1713" spans="1:8" x14ac:dyDescent="0.45">
      <c r="A1713" s="1">
        <v>43411</v>
      </c>
      <c r="B1713" s="1">
        <v>43441</v>
      </c>
      <c r="C1713">
        <v>30</v>
      </c>
      <c r="D1713">
        <v>11</v>
      </c>
      <c r="E1713">
        <v>2018</v>
      </c>
      <c r="F1713">
        <v>0</v>
      </c>
      <c r="G1713">
        <f>WEEKDAY(Table3__5[[#This Row],[D.O.A]])</f>
        <v>4</v>
      </c>
      <c r="H1713">
        <f>ROUNDUP(MONTH(Table3__5[[#This Row],[D.O.A]])/3,0)</f>
        <v>4</v>
      </c>
    </row>
    <row r="1714" spans="1:8" x14ac:dyDescent="0.45">
      <c r="A1714" s="1">
        <v>43411</v>
      </c>
      <c r="B1714" s="1">
        <v>43441</v>
      </c>
      <c r="C1714">
        <v>30</v>
      </c>
      <c r="D1714">
        <v>11</v>
      </c>
      <c r="E1714">
        <v>2018</v>
      </c>
      <c r="F1714">
        <v>0</v>
      </c>
      <c r="G1714">
        <f>WEEKDAY(Table3__5[[#This Row],[D.O.A]])</f>
        <v>4</v>
      </c>
      <c r="H1714">
        <f>ROUNDUP(MONTH(Table3__5[[#This Row],[D.O.A]])/3,0)</f>
        <v>4</v>
      </c>
    </row>
    <row r="1715" spans="1:8" x14ac:dyDescent="0.45">
      <c r="A1715" s="1">
        <v>43292</v>
      </c>
      <c r="B1715" s="1">
        <v>43299</v>
      </c>
      <c r="C1715">
        <v>7</v>
      </c>
      <c r="D1715">
        <v>7</v>
      </c>
      <c r="E1715">
        <v>2018</v>
      </c>
      <c r="F1715">
        <v>0</v>
      </c>
      <c r="G1715">
        <f>WEEKDAY(Table3__5[[#This Row],[D.O.A]])</f>
        <v>4</v>
      </c>
      <c r="H1715">
        <f>ROUNDUP(MONTH(Table3__5[[#This Row],[D.O.A]])/3,0)</f>
        <v>3</v>
      </c>
    </row>
    <row r="1716" spans="1:8" x14ac:dyDescent="0.45">
      <c r="A1716" s="1">
        <v>43293</v>
      </c>
      <c r="B1716" s="1">
        <v>43294</v>
      </c>
      <c r="C1716">
        <v>1</v>
      </c>
      <c r="D1716">
        <v>7</v>
      </c>
      <c r="E1716">
        <v>2018</v>
      </c>
      <c r="F1716">
        <v>0</v>
      </c>
      <c r="G1716">
        <f>WEEKDAY(Table3__5[[#This Row],[D.O.A]])</f>
        <v>5</v>
      </c>
      <c r="H1716">
        <f>ROUNDUP(MONTH(Table3__5[[#This Row],[D.O.A]])/3,0)</f>
        <v>3</v>
      </c>
    </row>
    <row r="1717" spans="1:8" x14ac:dyDescent="0.45">
      <c r="A1717" s="1">
        <v>43293</v>
      </c>
      <c r="B1717" s="1">
        <v>43330</v>
      </c>
      <c r="C1717">
        <v>37</v>
      </c>
      <c r="D1717">
        <v>7</v>
      </c>
      <c r="E1717">
        <v>2018</v>
      </c>
      <c r="F1717">
        <v>0</v>
      </c>
      <c r="G1717">
        <f>WEEKDAY(Table3__5[[#This Row],[D.O.A]])</f>
        <v>5</v>
      </c>
      <c r="H1717">
        <f>ROUNDUP(MONTH(Table3__5[[#This Row],[D.O.A]])/3,0)</f>
        <v>3</v>
      </c>
    </row>
    <row r="1718" spans="1:8" x14ac:dyDescent="0.45">
      <c r="A1718" s="1">
        <v>43294</v>
      </c>
      <c r="B1718" s="1">
        <v>43300</v>
      </c>
      <c r="C1718">
        <v>6</v>
      </c>
      <c r="D1718">
        <v>7</v>
      </c>
      <c r="E1718">
        <v>2018</v>
      </c>
      <c r="F1718">
        <v>0</v>
      </c>
      <c r="G1718">
        <f>WEEKDAY(Table3__5[[#This Row],[D.O.A]])</f>
        <v>6</v>
      </c>
      <c r="H1718">
        <f>ROUNDUP(MONTH(Table3__5[[#This Row],[D.O.A]])/3,0)</f>
        <v>3</v>
      </c>
    </row>
    <row r="1719" spans="1:8" x14ac:dyDescent="0.45">
      <c r="A1719" s="1">
        <v>43294</v>
      </c>
      <c r="B1719" s="1">
        <v>43300</v>
      </c>
      <c r="C1719">
        <v>6</v>
      </c>
      <c r="D1719">
        <v>7</v>
      </c>
      <c r="E1719">
        <v>2018</v>
      </c>
      <c r="F1719">
        <v>0</v>
      </c>
      <c r="G1719">
        <f>WEEKDAY(Table3__5[[#This Row],[D.O.A]])</f>
        <v>6</v>
      </c>
      <c r="H1719">
        <f>ROUNDUP(MONTH(Table3__5[[#This Row],[D.O.A]])/3,0)</f>
        <v>3</v>
      </c>
    </row>
    <row r="1720" spans="1:8" x14ac:dyDescent="0.45">
      <c r="A1720" s="1">
        <v>43295</v>
      </c>
      <c r="B1720" s="1">
        <v>43296</v>
      </c>
      <c r="C1720">
        <v>1</v>
      </c>
      <c r="D1720">
        <v>7</v>
      </c>
      <c r="E1720">
        <v>2018</v>
      </c>
      <c r="F1720">
        <v>0</v>
      </c>
      <c r="G1720">
        <f>WEEKDAY(Table3__5[[#This Row],[D.O.A]])</f>
        <v>7</v>
      </c>
      <c r="H1720">
        <f>ROUNDUP(MONTH(Table3__5[[#This Row],[D.O.A]])/3,0)</f>
        <v>3</v>
      </c>
    </row>
    <row r="1721" spans="1:8" x14ac:dyDescent="0.45">
      <c r="A1721" s="1">
        <v>43296</v>
      </c>
      <c r="B1721" s="1">
        <v>43301</v>
      </c>
      <c r="C1721">
        <v>5</v>
      </c>
      <c r="D1721">
        <v>7</v>
      </c>
      <c r="E1721">
        <v>2018</v>
      </c>
      <c r="F1721">
        <v>0</v>
      </c>
      <c r="G1721">
        <f>WEEKDAY(Table3__5[[#This Row],[D.O.A]])</f>
        <v>1</v>
      </c>
      <c r="H1721">
        <f>ROUNDUP(MONTH(Table3__5[[#This Row],[D.O.A]])/3,0)</f>
        <v>3</v>
      </c>
    </row>
    <row r="1722" spans="1:8" x14ac:dyDescent="0.45">
      <c r="A1722" s="1">
        <v>43296</v>
      </c>
      <c r="B1722" s="1">
        <v>43297</v>
      </c>
      <c r="C1722">
        <v>1</v>
      </c>
      <c r="D1722">
        <v>7</v>
      </c>
      <c r="E1722">
        <v>2018</v>
      </c>
      <c r="F1722">
        <v>0</v>
      </c>
      <c r="G1722">
        <f>WEEKDAY(Table3__5[[#This Row],[D.O.A]])</f>
        <v>1</v>
      </c>
      <c r="H1722">
        <f>ROUNDUP(MONTH(Table3__5[[#This Row],[D.O.A]])/3,0)</f>
        <v>3</v>
      </c>
    </row>
    <row r="1723" spans="1:8" x14ac:dyDescent="0.45">
      <c r="A1723" s="1">
        <v>43296</v>
      </c>
      <c r="B1723" s="1">
        <v>43297</v>
      </c>
      <c r="C1723">
        <v>1</v>
      </c>
      <c r="D1723">
        <v>7</v>
      </c>
      <c r="E1723">
        <v>2018</v>
      </c>
      <c r="F1723">
        <v>0</v>
      </c>
      <c r="G1723">
        <f>WEEKDAY(Table3__5[[#This Row],[D.O.A]])</f>
        <v>1</v>
      </c>
      <c r="H1723">
        <f>ROUNDUP(MONTH(Table3__5[[#This Row],[D.O.A]])/3,0)</f>
        <v>3</v>
      </c>
    </row>
    <row r="1724" spans="1:8" x14ac:dyDescent="0.45">
      <c r="A1724" s="1">
        <v>43297</v>
      </c>
      <c r="B1724" s="1">
        <v>43300</v>
      </c>
      <c r="C1724">
        <v>3</v>
      </c>
      <c r="D1724">
        <v>7</v>
      </c>
      <c r="E1724">
        <v>2018</v>
      </c>
      <c r="F1724">
        <v>0</v>
      </c>
      <c r="G1724">
        <f>WEEKDAY(Table3__5[[#This Row],[D.O.A]])</f>
        <v>2</v>
      </c>
      <c r="H1724">
        <f>ROUNDUP(MONTH(Table3__5[[#This Row],[D.O.A]])/3,0)</f>
        <v>3</v>
      </c>
    </row>
    <row r="1725" spans="1:8" x14ac:dyDescent="0.45">
      <c r="A1725" s="1">
        <v>43297</v>
      </c>
      <c r="B1725" s="1">
        <v>43300</v>
      </c>
      <c r="C1725">
        <v>3</v>
      </c>
      <c r="D1725">
        <v>7</v>
      </c>
      <c r="E1725">
        <v>2018</v>
      </c>
      <c r="F1725">
        <v>0</v>
      </c>
      <c r="G1725">
        <f>WEEKDAY(Table3__5[[#This Row],[D.O.A]])</f>
        <v>2</v>
      </c>
      <c r="H1725">
        <f>ROUNDUP(MONTH(Table3__5[[#This Row],[D.O.A]])/3,0)</f>
        <v>3</v>
      </c>
    </row>
    <row r="1726" spans="1:8" x14ac:dyDescent="0.45">
      <c r="A1726" s="1">
        <v>43297</v>
      </c>
      <c r="B1726" s="1">
        <v>43297</v>
      </c>
      <c r="C1726">
        <v>0</v>
      </c>
      <c r="D1726">
        <v>7</v>
      </c>
      <c r="E1726">
        <v>2018</v>
      </c>
      <c r="F1726">
        <v>0</v>
      </c>
      <c r="G1726">
        <f>WEEKDAY(Table3__5[[#This Row],[D.O.A]])</f>
        <v>2</v>
      </c>
      <c r="H1726">
        <f>ROUNDUP(MONTH(Table3__5[[#This Row],[D.O.A]])/3,0)</f>
        <v>3</v>
      </c>
    </row>
    <row r="1727" spans="1:8" x14ac:dyDescent="0.45">
      <c r="A1727" s="1">
        <v>43297</v>
      </c>
      <c r="B1727" s="1">
        <v>43302</v>
      </c>
      <c r="C1727">
        <v>5</v>
      </c>
      <c r="D1727">
        <v>7</v>
      </c>
      <c r="E1727">
        <v>2018</v>
      </c>
      <c r="F1727">
        <v>0</v>
      </c>
      <c r="G1727">
        <f>WEEKDAY(Table3__5[[#This Row],[D.O.A]])</f>
        <v>2</v>
      </c>
      <c r="H1727">
        <f>ROUNDUP(MONTH(Table3__5[[#This Row],[D.O.A]])/3,0)</f>
        <v>3</v>
      </c>
    </row>
    <row r="1728" spans="1:8" x14ac:dyDescent="0.45">
      <c r="A1728" s="1">
        <v>43298</v>
      </c>
      <c r="B1728" s="1">
        <v>43301</v>
      </c>
      <c r="C1728">
        <v>3</v>
      </c>
      <c r="D1728">
        <v>7</v>
      </c>
      <c r="E1728">
        <v>2018</v>
      </c>
      <c r="F1728">
        <v>0</v>
      </c>
      <c r="G1728">
        <f>WEEKDAY(Table3__5[[#This Row],[D.O.A]])</f>
        <v>3</v>
      </c>
      <c r="H1728">
        <f>ROUNDUP(MONTH(Table3__5[[#This Row],[D.O.A]])/3,0)</f>
        <v>3</v>
      </c>
    </row>
    <row r="1729" spans="1:8" x14ac:dyDescent="0.45">
      <c r="A1729" s="1">
        <v>43298</v>
      </c>
      <c r="B1729" s="1">
        <v>43298</v>
      </c>
      <c r="C1729">
        <v>0</v>
      </c>
      <c r="D1729">
        <v>7</v>
      </c>
      <c r="E1729">
        <v>2018</v>
      </c>
      <c r="F1729">
        <v>0</v>
      </c>
      <c r="G1729">
        <f>WEEKDAY(Table3__5[[#This Row],[D.O.A]])</f>
        <v>3</v>
      </c>
      <c r="H1729">
        <f>ROUNDUP(MONTH(Table3__5[[#This Row],[D.O.A]])/3,0)</f>
        <v>3</v>
      </c>
    </row>
    <row r="1730" spans="1:8" x14ac:dyDescent="0.45">
      <c r="A1730" s="1">
        <v>43298</v>
      </c>
      <c r="B1730" s="1">
        <v>43300</v>
      </c>
      <c r="C1730">
        <v>2</v>
      </c>
      <c r="D1730">
        <v>7</v>
      </c>
      <c r="E1730">
        <v>2018</v>
      </c>
      <c r="F1730">
        <v>0</v>
      </c>
      <c r="G1730">
        <f>WEEKDAY(Table3__5[[#This Row],[D.O.A]])</f>
        <v>3</v>
      </c>
      <c r="H1730">
        <f>ROUNDUP(MONTH(Table3__5[[#This Row],[D.O.A]])/3,0)</f>
        <v>3</v>
      </c>
    </row>
    <row r="1731" spans="1:8" x14ac:dyDescent="0.45">
      <c r="A1731" s="1">
        <v>43299</v>
      </c>
      <c r="B1731" s="1">
        <v>43301</v>
      </c>
      <c r="C1731">
        <v>2</v>
      </c>
      <c r="D1731">
        <v>7</v>
      </c>
      <c r="E1731">
        <v>2018</v>
      </c>
      <c r="F1731">
        <v>0</v>
      </c>
      <c r="G1731">
        <f>WEEKDAY(Table3__5[[#This Row],[D.O.A]])</f>
        <v>4</v>
      </c>
      <c r="H1731">
        <f>ROUNDUP(MONTH(Table3__5[[#This Row],[D.O.A]])/3,0)</f>
        <v>3</v>
      </c>
    </row>
    <row r="1732" spans="1:8" x14ac:dyDescent="0.45">
      <c r="A1732" s="1">
        <v>43301</v>
      </c>
      <c r="B1732" s="1">
        <v>43302</v>
      </c>
      <c r="C1732">
        <v>1</v>
      </c>
      <c r="D1732">
        <v>7</v>
      </c>
      <c r="E1732">
        <v>2018</v>
      </c>
      <c r="F1732">
        <v>0</v>
      </c>
      <c r="G1732">
        <f>WEEKDAY(Table3__5[[#This Row],[D.O.A]])</f>
        <v>6</v>
      </c>
      <c r="H1732">
        <f>ROUNDUP(MONTH(Table3__5[[#This Row],[D.O.A]])/3,0)</f>
        <v>3</v>
      </c>
    </row>
    <row r="1733" spans="1:8" x14ac:dyDescent="0.45">
      <c r="A1733" s="1">
        <v>43302</v>
      </c>
      <c r="B1733" s="1">
        <v>43304</v>
      </c>
      <c r="C1733">
        <v>2</v>
      </c>
      <c r="D1733">
        <v>7</v>
      </c>
      <c r="E1733">
        <v>2018</v>
      </c>
      <c r="F1733">
        <v>0</v>
      </c>
      <c r="G1733">
        <f>WEEKDAY(Table3__5[[#This Row],[D.O.A]])</f>
        <v>7</v>
      </c>
      <c r="H1733">
        <f>ROUNDUP(MONTH(Table3__5[[#This Row],[D.O.A]])/3,0)</f>
        <v>3</v>
      </c>
    </row>
    <row r="1734" spans="1:8" x14ac:dyDescent="0.45">
      <c r="A1734" s="1">
        <v>43303</v>
      </c>
      <c r="B1734" s="1">
        <v>43305</v>
      </c>
      <c r="C1734">
        <v>2</v>
      </c>
      <c r="D1734">
        <v>7</v>
      </c>
      <c r="E1734">
        <v>2018</v>
      </c>
      <c r="F1734">
        <v>0</v>
      </c>
      <c r="G1734">
        <f>WEEKDAY(Table3__5[[#This Row],[D.O.A]])</f>
        <v>1</v>
      </c>
      <c r="H1734">
        <f>ROUNDUP(MONTH(Table3__5[[#This Row],[D.O.A]])/3,0)</f>
        <v>3</v>
      </c>
    </row>
    <row r="1735" spans="1:8" x14ac:dyDescent="0.45">
      <c r="A1735" s="1">
        <v>43304</v>
      </c>
      <c r="B1735" s="1">
        <v>43305</v>
      </c>
      <c r="C1735">
        <v>1</v>
      </c>
      <c r="D1735">
        <v>7</v>
      </c>
      <c r="E1735">
        <v>2018</v>
      </c>
      <c r="F1735">
        <v>0</v>
      </c>
      <c r="G1735">
        <f>WEEKDAY(Table3__5[[#This Row],[D.O.A]])</f>
        <v>2</v>
      </c>
      <c r="H1735">
        <f>ROUNDUP(MONTH(Table3__5[[#This Row],[D.O.A]])/3,0)</f>
        <v>3</v>
      </c>
    </row>
    <row r="1736" spans="1:8" x14ac:dyDescent="0.45">
      <c r="A1736" s="1">
        <v>43305</v>
      </c>
      <c r="B1736" s="1">
        <v>43325</v>
      </c>
      <c r="C1736">
        <v>20</v>
      </c>
      <c r="D1736">
        <v>7</v>
      </c>
      <c r="E1736">
        <v>2018</v>
      </c>
      <c r="F1736">
        <v>0</v>
      </c>
      <c r="G1736">
        <f>WEEKDAY(Table3__5[[#This Row],[D.O.A]])</f>
        <v>3</v>
      </c>
      <c r="H1736">
        <f>ROUNDUP(MONTH(Table3__5[[#This Row],[D.O.A]])/3,0)</f>
        <v>3</v>
      </c>
    </row>
    <row r="1737" spans="1:8" x14ac:dyDescent="0.45">
      <c r="A1737" s="1">
        <v>43307</v>
      </c>
      <c r="B1737" s="1">
        <v>43329</v>
      </c>
      <c r="C1737">
        <v>22</v>
      </c>
      <c r="D1737">
        <v>7</v>
      </c>
      <c r="E1737">
        <v>2018</v>
      </c>
      <c r="F1737">
        <v>0</v>
      </c>
      <c r="G1737">
        <f>WEEKDAY(Table3__5[[#This Row],[D.O.A]])</f>
        <v>5</v>
      </c>
      <c r="H1737">
        <f>ROUNDUP(MONTH(Table3__5[[#This Row],[D.O.A]])/3,0)</f>
        <v>3</v>
      </c>
    </row>
    <row r="1738" spans="1:8" x14ac:dyDescent="0.45">
      <c r="A1738" s="1">
        <v>43108</v>
      </c>
      <c r="B1738" s="1">
        <v>43442</v>
      </c>
      <c r="C1738">
        <v>334</v>
      </c>
      <c r="D1738">
        <v>1</v>
      </c>
      <c r="E1738">
        <v>2018</v>
      </c>
      <c r="F1738">
        <v>0</v>
      </c>
      <c r="G1738">
        <f>WEEKDAY(Table3__5[[#This Row],[D.O.A]])</f>
        <v>2</v>
      </c>
      <c r="H1738">
        <f>ROUNDUP(MONTH(Table3__5[[#This Row],[D.O.A]])/3,0)</f>
        <v>1</v>
      </c>
    </row>
    <row r="1739" spans="1:8" x14ac:dyDescent="0.45">
      <c r="A1739" s="1">
        <v>43108</v>
      </c>
      <c r="B1739" s="1">
        <v>43259</v>
      </c>
      <c r="C1739">
        <v>151</v>
      </c>
      <c r="D1739">
        <v>1</v>
      </c>
      <c r="E1739">
        <v>2018</v>
      </c>
      <c r="F1739">
        <v>0</v>
      </c>
      <c r="G1739">
        <f>WEEKDAY(Table3__5[[#This Row],[D.O.A]])</f>
        <v>2</v>
      </c>
      <c r="H1739">
        <f>ROUNDUP(MONTH(Table3__5[[#This Row],[D.O.A]])/3,0)</f>
        <v>1</v>
      </c>
    </row>
    <row r="1740" spans="1:8" x14ac:dyDescent="0.45">
      <c r="A1740" s="1">
        <v>43108</v>
      </c>
      <c r="B1740" s="1">
        <v>43108</v>
      </c>
      <c r="C1740">
        <v>0</v>
      </c>
      <c r="D1740">
        <v>1</v>
      </c>
      <c r="E1740">
        <v>2018</v>
      </c>
      <c r="F1740">
        <v>0</v>
      </c>
      <c r="G1740">
        <f>WEEKDAY(Table3__5[[#This Row],[D.O.A]])</f>
        <v>2</v>
      </c>
      <c r="H1740">
        <f>ROUNDUP(MONTH(Table3__5[[#This Row],[D.O.A]])/3,0)</f>
        <v>1</v>
      </c>
    </row>
    <row r="1741" spans="1:8" x14ac:dyDescent="0.45">
      <c r="A1741" s="1">
        <v>43313</v>
      </c>
      <c r="B1741" s="1">
        <v>43320</v>
      </c>
      <c r="C1741">
        <v>7</v>
      </c>
      <c r="D1741">
        <v>8</v>
      </c>
      <c r="E1741">
        <v>2018</v>
      </c>
      <c r="F1741">
        <v>0</v>
      </c>
      <c r="G1741">
        <f>WEEKDAY(Table3__5[[#This Row],[D.O.A]])</f>
        <v>4</v>
      </c>
      <c r="H1741">
        <f>ROUNDUP(MONTH(Table3__5[[#This Row],[D.O.A]])/3,0)</f>
        <v>3</v>
      </c>
    </row>
    <row r="1742" spans="1:8" x14ac:dyDescent="0.45">
      <c r="A1742" s="1">
        <v>43108</v>
      </c>
      <c r="B1742" s="1">
        <v>43351</v>
      </c>
      <c r="C1742">
        <v>243</v>
      </c>
      <c r="D1742">
        <v>1</v>
      </c>
      <c r="E1742">
        <v>2018</v>
      </c>
      <c r="F1742">
        <v>0</v>
      </c>
      <c r="G1742">
        <f>WEEKDAY(Table3__5[[#This Row],[D.O.A]])</f>
        <v>2</v>
      </c>
      <c r="H1742">
        <f>ROUNDUP(MONTH(Table3__5[[#This Row],[D.O.A]])/3,0)</f>
        <v>1</v>
      </c>
    </row>
    <row r="1743" spans="1:8" x14ac:dyDescent="0.45">
      <c r="A1743" s="1">
        <v>43313</v>
      </c>
      <c r="B1743" s="1">
        <v>43314</v>
      </c>
      <c r="C1743">
        <v>1</v>
      </c>
      <c r="D1743">
        <v>8</v>
      </c>
      <c r="E1743">
        <v>2018</v>
      </c>
      <c r="F1743">
        <v>0</v>
      </c>
      <c r="G1743">
        <f>WEEKDAY(Table3__5[[#This Row],[D.O.A]])</f>
        <v>4</v>
      </c>
      <c r="H1743">
        <f>ROUNDUP(MONTH(Table3__5[[#This Row],[D.O.A]])/3,0)</f>
        <v>3</v>
      </c>
    </row>
    <row r="1744" spans="1:8" x14ac:dyDescent="0.45">
      <c r="A1744" s="1">
        <v>43108</v>
      </c>
      <c r="B1744" s="1">
        <v>43351</v>
      </c>
      <c r="C1744">
        <v>243</v>
      </c>
      <c r="D1744">
        <v>1</v>
      </c>
      <c r="E1744">
        <v>2018</v>
      </c>
      <c r="F1744">
        <v>0</v>
      </c>
      <c r="G1744">
        <f>WEEKDAY(Table3__5[[#This Row],[D.O.A]])</f>
        <v>2</v>
      </c>
      <c r="H1744">
        <f>ROUNDUP(MONTH(Table3__5[[#This Row],[D.O.A]])/3,0)</f>
        <v>1</v>
      </c>
    </row>
    <row r="1745" spans="1:8" x14ac:dyDescent="0.45">
      <c r="A1745" s="1">
        <v>43108</v>
      </c>
      <c r="B1745" s="1">
        <v>43351</v>
      </c>
      <c r="C1745">
        <v>243</v>
      </c>
      <c r="D1745">
        <v>1</v>
      </c>
      <c r="E1745">
        <v>2018</v>
      </c>
      <c r="F1745">
        <v>0</v>
      </c>
      <c r="G1745">
        <f>WEEKDAY(Table3__5[[#This Row],[D.O.A]])</f>
        <v>2</v>
      </c>
      <c r="H1745">
        <f>ROUNDUP(MONTH(Table3__5[[#This Row],[D.O.A]])/3,0)</f>
        <v>1</v>
      </c>
    </row>
    <row r="1746" spans="1:8" x14ac:dyDescent="0.45">
      <c r="A1746" s="1">
        <v>43108</v>
      </c>
      <c r="B1746" s="1">
        <v>43351</v>
      </c>
      <c r="C1746">
        <v>243</v>
      </c>
      <c r="D1746">
        <v>1</v>
      </c>
      <c r="E1746">
        <v>2018</v>
      </c>
      <c r="F1746">
        <v>0</v>
      </c>
      <c r="G1746">
        <f>WEEKDAY(Table3__5[[#This Row],[D.O.A]])</f>
        <v>2</v>
      </c>
      <c r="H1746">
        <f>ROUNDUP(MONTH(Table3__5[[#This Row],[D.O.A]])/3,0)</f>
        <v>1</v>
      </c>
    </row>
    <row r="1747" spans="1:8" x14ac:dyDescent="0.45">
      <c r="A1747" s="1">
        <v>43108</v>
      </c>
      <c r="B1747" s="1">
        <v>43351</v>
      </c>
      <c r="C1747">
        <v>243</v>
      </c>
      <c r="D1747">
        <v>1</v>
      </c>
      <c r="E1747">
        <v>2018</v>
      </c>
      <c r="F1747">
        <v>0</v>
      </c>
      <c r="G1747">
        <f>WEEKDAY(Table3__5[[#This Row],[D.O.A]])</f>
        <v>2</v>
      </c>
      <c r="H1747">
        <f>ROUNDUP(MONTH(Table3__5[[#This Row],[D.O.A]])/3,0)</f>
        <v>1</v>
      </c>
    </row>
    <row r="1748" spans="1:8" x14ac:dyDescent="0.45">
      <c r="A1748" s="1">
        <v>43108</v>
      </c>
      <c r="B1748" s="1">
        <v>43412</v>
      </c>
      <c r="C1748">
        <v>304</v>
      </c>
      <c r="D1748">
        <v>1</v>
      </c>
      <c r="E1748">
        <v>2018</v>
      </c>
      <c r="F1748">
        <v>0</v>
      </c>
      <c r="G1748">
        <f>WEEKDAY(Table3__5[[#This Row],[D.O.A]])</f>
        <v>2</v>
      </c>
      <c r="H1748">
        <f>ROUNDUP(MONTH(Table3__5[[#This Row],[D.O.A]])/3,0)</f>
        <v>1</v>
      </c>
    </row>
    <row r="1749" spans="1:8" x14ac:dyDescent="0.45">
      <c r="A1749" s="1">
        <v>43108</v>
      </c>
      <c r="B1749" s="1">
        <v>43381</v>
      </c>
      <c r="C1749">
        <v>273</v>
      </c>
      <c r="D1749">
        <v>1</v>
      </c>
      <c r="E1749">
        <v>2018</v>
      </c>
      <c r="F1749">
        <v>0</v>
      </c>
      <c r="G1749">
        <f>WEEKDAY(Table3__5[[#This Row],[D.O.A]])</f>
        <v>2</v>
      </c>
      <c r="H1749">
        <f>ROUNDUP(MONTH(Table3__5[[#This Row],[D.O.A]])/3,0)</f>
        <v>1</v>
      </c>
    </row>
    <row r="1750" spans="1:8" x14ac:dyDescent="0.45">
      <c r="A1750" s="1">
        <v>43314</v>
      </c>
      <c r="B1750" s="1">
        <v>43317</v>
      </c>
      <c r="C1750">
        <v>3</v>
      </c>
      <c r="D1750">
        <v>8</v>
      </c>
      <c r="E1750">
        <v>2018</v>
      </c>
      <c r="F1750">
        <v>0</v>
      </c>
      <c r="G1750">
        <f>WEEKDAY(Table3__5[[#This Row],[D.O.A]])</f>
        <v>5</v>
      </c>
      <c r="H1750">
        <f>ROUNDUP(MONTH(Table3__5[[#This Row],[D.O.A]])/3,0)</f>
        <v>3</v>
      </c>
    </row>
    <row r="1751" spans="1:8" x14ac:dyDescent="0.45">
      <c r="A1751" s="1">
        <v>43139</v>
      </c>
      <c r="B1751" s="1">
        <v>43198</v>
      </c>
      <c r="C1751">
        <v>59</v>
      </c>
      <c r="D1751">
        <v>2</v>
      </c>
      <c r="E1751">
        <v>2018</v>
      </c>
      <c r="F1751">
        <v>0</v>
      </c>
      <c r="G1751">
        <f>WEEKDAY(Table3__5[[#This Row],[D.O.A]])</f>
        <v>5</v>
      </c>
      <c r="H1751">
        <f>ROUNDUP(MONTH(Table3__5[[#This Row],[D.O.A]])/3,0)</f>
        <v>1</v>
      </c>
    </row>
    <row r="1752" spans="1:8" x14ac:dyDescent="0.45">
      <c r="A1752" s="1">
        <v>43139</v>
      </c>
      <c r="B1752" s="1">
        <v>43259</v>
      </c>
      <c r="C1752">
        <v>120</v>
      </c>
      <c r="D1752">
        <v>2</v>
      </c>
      <c r="E1752">
        <v>2018</v>
      </c>
      <c r="F1752">
        <v>0</v>
      </c>
      <c r="G1752">
        <f>WEEKDAY(Table3__5[[#This Row],[D.O.A]])</f>
        <v>5</v>
      </c>
      <c r="H1752">
        <f>ROUNDUP(MONTH(Table3__5[[#This Row],[D.O.A]])/3,0)</f>
        <v>1</v>
      </c>
    </row>
    <row r="1753" spans="1:8" x14ac:dyDescent="0.45">
      <c r="A1753" s="1">
        <v>43139</v>
      </c>
      <c r="B1753" s="1">
        <v>43228</v>
      </c>
      <c r="C1753">
        <v>89</v>
      </c>
      <c r="D1753">
        <v>2</v>
      </c>
      <c r="E1753">
        <v>2018</v>
      </c>
      <c r="F1753">
        <v>0</v>
      </c>
      <c r="G1753">
        <f>WEEKDAY(Table3__5[[#This Row],[D.O.A]])</f>
        <v>5</v>
      </c>
      <c r="H1753">
        <f>ROUNDUP(MONTH(Table3__5[[#This Row],[D.O.A]])/3,0)</f>
        <v>1</v>
      </c>
    </row>
    <row r="1754" spans="1:8" x14ac:dyDescent="0.45">
      <c r="A1754" s="1">
        <v>43167</v>
      </c>
      <c r="B1754" s="1">
        <v>43442</v>
      </c>
      <c r="C1754">
        <v>275</v>
      </c>
      <c r="D1754">
        <v>3</v>
      </c>
      <c r="E1754">
        <v>2018</v>
      </c>
      <c r="F1754">
        <v>0</v>
      </c>
      <c r="G1754">
        <f>WEEKDAY(Table3__5[[#This Row],[D.O.A]])</f>
        <v>5</v>
      </c>
      <c r="H1754">
        <f>ROUNDUP(MONTH(Table3__5[[#This Row],[D.O.A]])/3,0)</f>
        <v>1</v>
      </c>
    </row>
    <row r="1755" spans="1:8" x14ac:dyDescent="0.45">
      <c r="A1755" s="1">
        <v>43167</v>
      </c>
      <c r="B1755" s="1">
        <v>43381</v>
      </c>
      <c r="C1755">
        <v>214</v>
      </c>
      <c r="D1755">
        <v>3</v>
      </c>
      <c r="E1755">
        <v>2018</v>
      </c>
      <c r="F1755">
        <v>0</v>
      </c>
      <c r="G1755">
        <f>WEEKDAY(Table3__5[[#This Row],[D.O.A]])</f>
        <v>5</v>
      </c>
      <c r="H1755">
        <f>ROUNDUP(MONTH(Table3__5[[#This Row],[D.O.A]])/3,0)</f>
        <v>1</v>
      </c>
    </row>
    <row r="1756" spans="1:8" x14ac:dyDescent="0.45">
      <c r="A1756" s="1">
        <v>43167</v>
      </c>
      <c r="B1756" s="1">
        <v>43320</v>
      </c>
      <c r="C1756">
        <v>153</v>
      </c>
      <c r="D1756">
        <v>3</v>
      </c>
      <c r="E1756">
        <v>2018</v>
      </c>
      <c r="F1756">
        <v>0</v>
      </c>
      <c r="G1756">
        <f>WEEKDAY(Table3__5[[#This Row],[D.O.A]])</f>
        <v>5</v>
      </c>
      <c r="H1756">
        <f>ROUNDUP(MONTH(Table3__5[[#This Row],[D.O.A]])/3,0)</f>
        <v>1</v>
      </c>
    </row>
    <row r="1757" spans="1:8" x14ac:dyDescent="0.45">
      <c r="A1757" s="1">
        <v>43167</v>
      </c>
      <c r="B1757" s="1">
        <v>43289</v>
      </c>
      <c r="C1757">
        <v>122</v>
      </c>
      <c r="D1757">
        <v>3</v>
      </c>
      <c r="E1757">
        <v>2018</v>
      </c>
      <c r="F1757">
        <v>0</v>
      </c>
      <c r="G1757">
        <f>WEEKDAY(Table3__5[[#This Row],[D.O.A]])</f>
        <v>5</v>
      </c>
      <c r="H1757">
        <f>ROUNDUP(MONTH(Table3__5[[#This Row],[D.O.A]])/3,0)</f>
        <v>1</v>
      </c>
    </row>
    <row r="1758" spans="1:8" x14ac:dyDescent="0.45">
      <c r="A1758" s="1">
        <v>43167</v>
      </c>
      <c r="B1758" s="1">
        <v>43442</v>
      </c>
      <c r="C1758">
        <v>275</v>
      </c>
      <c r="D1758">
        <v>3</v>
      </c>
      <c r="E1758">
        <v>2018</v>
      </c>
      <c r="F1758">
        <v>0</v>
      </c>
      <c r="G1758">
        <f>WEEKDAY(Table3__5[[#This Row],[D.O.A]])</f>
        <v>5</v>
      </c>
      <c r="H1758">
        <f>ROUNDUP(MONTH(Table3__5[[#This Row],[D.O.A]])/3,0)</f>
        <v>1</v>
      </c>
    </row>
    <row r="1759" spans="1:8" x14ac:dyDescent="0.45">
      <c r="A1759" s="1">
        <v>43167</v>
      </c>
      <c r="B1759" s="1">
        <v>43442</v>
      </c>
      <c r="C1759">
        <v>275</v>
      </c>
      <c r="D1759">
        <v>3</v>
      </c>
      <c r="E1759">
        <v>2018</v>
      </c>
      <c r="F1759">
        <v>0</v>
      </c>
      <c r="G1759">
        <f>WEEKDAY(Table3__5[[#This Row],[D.O.A]])</f>
        <v>5</v>
      </c>
      <c r="H1759">
        <f>ROUNDUP(MONTH(Table3__5[[#This Row],[D.O.A]])/3,0)</f>
        <v>1</v>
      </c>
    </row>
    <row r="1760" spans="1:8" x14ac:dyDescent="0.45">
      <c r="A1760" s="1">
        <v>43167</v>
      </c>
      <c r="B1760" s="1">
        <v>43351</v>
      </c>
      <c r="C1760">
        <v>184</v>
      </c>
      <c r="D1760">
        <v>3</v>
      </c>
      <c r="E1760">
        <v>2018</v>
      </c>
      <c r="F1760">
        <v>0</v>
      </c>
      <c r="G1760">
        <f>WEEKDAY(Table3__5[[#This Row],[D.O.A]])</f>
        <v>5</v>
      </c>
      <c r="H1760">
        <f>ROUNDUP(MONTH(Table3__5[[#This Row],[D.O.A]])/3,0)</f>
        <v>1</v>
      </c>
    </row>
    <row r="1761" spans="1:8" x14ac:dyDescent="0.45">
      <c r="A1761" s="1">
        <v>43167</v>
      </c>
      <c r="B1761" s="1">
        <v>43198</v>
      </c>
      <c r="C1761">
        <v>31</v>
      </c>
      <c r="D1761">
        <v>3</v>
      </c>
      <c r="E1761">
        <v>2018</v>
      </c>
      <c r="F1761">
        <v>0</v>
      </c>
      <c r="G1761">
        <f>WEEKDAY(Table3__5[[#This Row],[D.O.A]])</f>
        <v>5</v>
      </c>
      <c r="H1761">
        <f>ROUNDUP(MONTH(Table3__5[[#This Row],[D.O.A]])/3,0)</f>
        <v>1</v>
      </c>
    </row>
    <row r="1762" spans="1:8" x14ac:dyDescent="0.45">
      <c r="A1762" s="1">
        <v>43167</v>
      </c>
      <c r="B1762" s="1">
        <v>43351</v>
      </c>
      <c r="C1762">
        <v>184</v>
      </c>
      <c r="D1762">
        <v>3</v>
      </c>
      <c r="E1762">
        <v>2018</v>
      </c>
      <c r="F1762">
        <v>0</v>
      </c>
      <c r="G1762">
        <f>WEEKDAY(Table3__5[[#This Row],[D.O.A]])</f>
        <v>5</v>
      </c>
      <c r="H1762">
        <f>ROUNDUP(MONTH(Table3__5[[#This Row],[D.O.A]])/3,0)</f>
        <v>1</v>
      </c>
    </row>
    <row r="1763" spans="1:8" x14ac:dyDescent="0.45">
      <c r="A1763" s="1">
        <v>43167</v>
      </c>
      <c r="B1763" s="1">
        <v>43320</v>
      </c>
      <c r="C1763">
        <v>153</v>
      </c>
      <c r="D1763">
        <v>3</v>
      </c>
      <c r="E1763">
        <v>2018</v>
      </c>
      <c r="F1763">
        <v>0</v>
      </c>
      <c r="G1763">
        <f>WEEKDAY(Table3__5[[#This Row],[D.O.A]])</f>
        <v>5</v>
      </c>
      <c r="H1763">
        <f>ROUNDUP(MONTH(Table3__5[[#This Row],[D.O.A]])/3,0)</f>
        <v>1</v>
      </c>
    </row>
    <row r="1764" spans="1:8" x14ac:dyDescent="0.45">
      <c r="A1764" s="1">
        <v>43167</v>
      </c>
      <c r="B1764" s="1">
        <v>43381</v>
      </c>
      <c r="C1764">
        <v>214</v>
      </c>
      <c r="D1764">
        <v>3</v>
      </c>
      <c r="E1764">
        <v>2018</v>
      </c>
      <c r="F1764">
        <v>0</v>
      </c>
      <c r="G1764">
        <f>WEEKDAY(Table3__5[[#This Row],[D.O.A]])</f>
        <v>5</v>
      </c>
      <c r="H1764">
        <f>ROUNDUP(MONTH(Table3__5[[#This Row],[D.O.A]])/3,0)</f>
        <v>1</v>
      </c>
    </row>
    <row r="1765" spans="1:8" x14ac:dyDescent="0.45">
      <c r="A1765" s="1">
        <v>43198</v>
      </c>
      <c r="B1765" s="1">
        <v>43259</v>
      </c>
      <c r="C1765">
        <v>61</v>
      </c>
      <c r="D1765">
        <v>4</v>
      </c>
      <c r="E1765">
        <v>2018</v>
      </c>
      <c r="F1765">
        <v>0</v>
      </c>
      <c r="G1765">
        <f>WEEKDAY(Table3__5[[#This Row],[D.O.A]])</f>
        <v>1</v>
      </c>
      <c r="H1765">
        <f>ROUNDUP(MONTH(Table3__5[[#This Row],[D.O.A]])/3,0)</f>
        <v>2</v>
      </c>
    </row>
    <row r="1766" spans="1:8" x14ac:dyDescent="0.45">
      <c r="A1766" s="1">
        <v>43198</v>
      </c>
      <c r="B1766" s="1">
        <v>43351</v>
      </c>
      <c r="C1766">
        <v>153</v>
      </c>
      <c r="D1766">
        <v>4</v>
      </c>
      <c r="E1766">
        <v>2018</v>
      </c>
      <c r="F1766">
        <v>0</v>
      </c>
      <c r="G1766">
        <f>WEEKDAY(Table3__5[[#This Row],[D.O.A]])</f>
        <v>1</v>
      </c>
      <c r="H1766">
        <f>ROUNDUP(MONTH(Table3__5[[#This Row],[D.O.A]])/3,0)</f>
        <v>2</v>
      </c>
    </row>
    <row r="1767" spans="1:8" x14ac:dyDescent="0.45">
      <c r="A1767" s="1">
        <v>43198</v>
      </c>
      <c r="B1767" s="1">
        <v>43412</v>
      </c>
      <c r="C1767">
        <v>214</v>
      </c>
      <c r="D1767">
        <v>4</v>
      </c>
      <c r="E1767">
        <v>2018</v>
      </c>
      <c r="F1767">
        <v>0</v>
      </c>
      <c r="G1767">
        <f>WEEKDAY(Table3__5[[#This Row],[D.O.A]])</f>
        <v>1</v>
      </c>
      <c r="H1767">
        <f>ROUNDUP(MONTH(Table3__5[[#This Row],[D.O.A]])/3,0)</f>
        <v>2</v>
      </c>
    </row>
    <row r="1768" spans="1:8" x14ac:dyDescent="0.45">
      <c r="A1768" s="1">
        <v>43198</v>
      </c>
      <c r="B1768" s="1">
        <v>43351</v>
      </c>
      <c r="C1768">
        <v>153</v>
      </c>
      <c r="D1768">
        <v>4</v>
      </c>
      <c r="E1768">
        <v>2018</v>
      </c>
      <c r="F1768">
        <v>0</v>
      </c>
      <c r="G1768">
        <f>WEEKDAY(Table3__5[[#This Row],[D.O.A]])</f>
        <v>1</v>
      </c>
      <c r="H1768">
        <f>ROUNDUP(MONTH(Table3__5[[#This Row],[D.O.A]])/3,0)</f>
        <v>2</v>
      </c>
    </row>
    <row r="1769" spans="1:8" x14ac:dyDescent="0.45">
      <c r="A1769" s="1">
        <v>43228</v>
      </c>
      <c r="B1769" s="1">
        <v>43351</v>
      </c>
      <c r="C1769">
        <v>123</v>
      </c>
      <c r="D1769">
        <v>5</v>
      </c>
      <c r="E1769">
        <v>2018</v>
      </c>
      <c r="F1769">
        <v>0</v>
      </c>
      <c r="G1769">
        <f>WEEKDAY(Table3__5[[#This Row],[D.O.A]])</f>
        <v>3</v>
      </c>
      <c r="H1769">
        <f>ROUNDUP(MONTH(Table3__5[[#This Row],[D.O.A]])/3,0)</f>
        <v>2</v>
      </c>
    </row>
    <row r="1770" spans="1:8" x14ac:dyDescent="0.45">
      <c r="A1770" s="1">
        <v>43228</v>
      </c>
      <c r="B1770" s="1">
        <v>43442</v>
      </c>
      <c r="C1770">
        <v>214</v>
      </c>
      <c r="D1770">
        <v>5</v>
      </c>
      <c r="E1770">
        <v>2018</v>
      </c>
      <c r="F1770">
        <v>0</v>
      </c>
      <c r="G1770">
        <f>WEEKDAY(Table3__5[[#This Row],[D.O.A]])</f>
        <v>3</v>
      </c>
      <c r="H1770">
        <f>ROUNDUP(MONTH(Table3__5[[#This Row],[D.O.A]])/3,0)</f>
        <v>2</v>
      </c>
    </row>
    <row r="1771" spans="1:8" x14ac:dyDescent="0.45">
      <c r="A1771" s="1">
        <v>43228</v>
      </c>
      <c r="B1771" s="1">
        <v>43412</v>
      </c>
      <c r="C1771">
        <v>184</v>
      </c>
      <c r="D1771">
        <v>5</v>
      </c>
      <c r="E1771">
        <v>2018</v>
      </c>
      <c r="F1771">
        <v>0</v>
      </c>
      <c r="G1771">
        <f>WEEKDAY(Table3__5[[#This Row],[D.O.A]])</f>
        <v>3</v>
      </c>
      <c r="H1771">
        <f>ROUNDUP(MONTH(Table3__5[[#This Row],[D.O.A]])/3,0)</f>
        <v>2</v>
      </c>
    </row>
    <row r="1772" spans="1:8" x14ac:dyDescent="0.45">
      <c r="A1772" s="1">
        <v>43228</v>
      </c>
      <c r="B1772" s="1">
        <v>43381</v>
      </c>
      <c r="C1772">
        <v>153</v>
      </c>
      <c r="D1772">
        <v>5</v>
      </c>
      <c r="E1772">
        <v>2018</v>
      </c>
      <c r="F1772">
        <v>0</v>
      </c>
      <c r="G1772">
        <f>WEEKDAY(Table3__5[[#This Row],[D.O.A]])</f>
        <v>3</v>
      </c>
      <c r="H1772">
        <f>ROUNDUP(MONTH(Table3__5[[#This Row],[D.O.A]])/3,0)</f>
        <v>2</v>
      </c>
    </row>
    <row r="1773" spans="1:8" x14ac:dyDescent="0.45">
      <c r="A1773" s="1">
        <v>43228</v>
      </c>
      <c r="B1773" s="1">
        <v>43320</v>
      </c>
      <c r="C1773">
        <v>92</v>
      </c>
      <c r="D1773">
        <v>5</v>
      </c>
      <c r="E1773">
        <v>2018</v>
      </c>
      <c r="F1773">
        <v>0</v>
      </c>
      <c r="G1773">
        <f>WEEKDAY(Table3__5[[#This Row],[D.O.A]])</f>
        <v>3</v>
      </c>
      <c r="H1773">
        <f>ROUNDUP(MONTH(Table3__5[[#This Row],[D.O.A]])/3,0)</f>
        <v>2</v>
      </c>
    </row>
    <row r="1774" spans="1:8" x14ac:dyDescent="0.45">
      <c r="A1774" s="1">
        <v>43228</v>
      </c>
      <c r="B1774" s="1">
        <v>43259</v>
      </c>
      <c r="C1774">
        <v>31</v>
      </c>
      <c r="D1774">
        <v>5</v>
      </c>
      <c r="E1774">
        <v>2018</v>
      </c>
      <c r="F1774">
        <v>0</v>
      </c>
      <c r="G1774">
        <f>WEEKDAY(Table3__5[[#This Row],[D.O.A]])</f>
        <v>3</v>
      </c>
      <c r="H1774">
        <f>ROUNDUP(MONTH(Table3__5[[#This Row],[D.O.A]])/3,0)</f>
        <v>2</v>
      </c>
    </row>
    <row r="1775" spans="1:8" x14ac:dyDescent="0.45">
      <c r="A1775" s="1">
        <v>43228</v>
      </c>
      <c r="B1775" s="1">
        <v>43289</v>
      </c>
      <c r="C1775">
        <v>61</v>
      </c>
      <c r="D1775">
        <v>5</v>
      </c>
      <c r="E1775">
        <v>2018</v>
      </c>
      <c r="F1775">
        <v>0</v>
      </c>
      <c r="G1775">
        <f>WEEKDAY(Table3__5[[#This Row],[D.O.A]])</f>
        <v>3</v>
      </c>
      <c r="H1775">
        <f>ROUNDUP(MONTH(Table3__5[[#This Row],[D.O.A]])/3,0)</f>
        <v>2</v>
      </c>
    </row>
    <row r="1776" spans="1:8" x14ac:dyDescent="0.45">
      <c r="A1776" s="1">
        <v>43259</v>
      </c>
      <c r="B1776" s="1">
        <v>43442</v>
      </c>
      <c r="C1776">
        <v>183</v>
      </c>
      <c r="D1776">
        <v>6</v>
      </c>
      <c r="E1776">
        <v>2018</v>
      </c>
      <c r="F1776">
        <v>0</v>
      </c>
      <c r="G1776">
        <f>WEEKDAY(Table3__5[[#This Row],[D.O.A]])</f>
        <v>6</v>
      </c>
      <c r="H1776">
        <f>ROUNDUP(MONTH(Table3__5[[#This Row],[D.O.A]])/3,0)</f>
        <v>2</v>
      </c>
    </row>
    <row r="1777" spans="1:8" x14ac:dyDescent="0.45">
      <c r="A1777" s="1">
        <v>43259</v>
      </c>
      <c r="B1777" s="1">
        <v>43320</v>
      </c>
      <c r="C1777">
        <v>61</v>
      </c>
      <c r="D1777">
        <v>6</v>
      </c>
      <c r="E1777">
        <v>2018</v>
      </c>
      <c r="F1777">
        <v>0</v>
      </c>
      <c r="G1777">
        <f>WEEKDAY(Table3__5[[#This Row],[D.O.A]])</f>
        <v>6</v>
      </c>
      <c r="H1777">
        <f>ROUNDUP(MONTH(Table3__5[[#This Row],[D.O.A]])/3,0)</f>
        <v>2</v>
      </c>
    </row>
    <row r="1778" spans="1:8" x14ac:dyDescent="0.45">
      <c r="A1778" s="1">
        <v>43259</v>
      </c>
      <c r="B1778" s="1">
        <v>43320</v>
      </c>
      <c r="C1778">
        <v>61</v>
      </c>
      <c r="D1778">
        <v>6</v>
      </c>
      <c r="E1778">
        <v>2018</v>
      </c>
      <c r="F1778">
        <v>0</v>
      </c>
      <c r="G1778">
        <f>WEEKDAY(Table3__5[[#This Row],[D.O.A]])</f>
        <v>6</v>
      </c>
      <c r="H1778">
        <f>ROUNDUP(MONTH(Table3__5[[#This Row],[D.O.A]])/3,0)</f>
        <v>2</v>
      </c>
    </row>
    <row r="1779" spans="1:8" x14ac:dyDescent="0.45">
      <c r="A1779" s="1">
        <v>43259</v>
      </c>
      <c r="B1779" s="1">
        <v>43320</v>
      </c>
      <c r="C1779">
        <v>61</v>
      </c>
      <c r="D1779">
        <v>6</v>
      </c>
      <c r="E1779">
        <v>2018</v>
      </c>
      <c r="F1779">
        <v>0</v>
      </c>
      <c r="G1779">
        <f>WEEKDAY(Table3__5[[#This Row],[D.O.A]])</f>
        <v>6</v>
      </c>
      <c r="H1779">
        <f>ROUNDUP(MONTH(Table3__5[[#This Row],[D.O.A]])/3,0)</f>
        <v>2</v>
      </c>
    </row>
    <row r="1780" spans="1:8" x14ac:dyDescent="0.45">
      <c r="A1780" s="1">
        <v>43259</v>
      </c>
      <c r="B1780" s="1">
        <v>43351</v>
      </c>
      <c r="C1780">
        <v>92</v>
      </c>
      <c r="D1780">
        <v>6</v>
      </c>
      <c r="E1780">
        <v>2018</v>
      </c>
      <c r="F1780">
        <v>0</v>
      </c>
      <c r="G1780">
        <f>WEEKDAY(Table3__5[[#This Row],[D.O.A]])</f>
        <v>6</v>
      </c>
      <c r="H1780">
        <f>ROUNDUP(MONTH(Table3__5[[#This Row],[D.O.A]])/3,0)</f>
        <v>2</v>
      </c>
    </row>
    <row r="1781" spans="1:8" x14ac:dyDescent="0.45">
      <c r="A1781" s="1">
        <v>43259</v>
      </c>
      <c r="B1781" s="1">
        <v>43381</v>
      </c>
      <c r="C1781">
        <v>122</v>
      </c>
      <c r="D1781">
        <v>6</v>
      </c>
      <c r="E1781">
        <v>2018</v>
      </c>
      <c r="F1781">
        <v>0</v>
      </c>
      <c r="G1781">
        <f>WEEKDAY(Table3__5[[#This Row],[D.O.A]])</f>
        <v>6</v>
      </c>
      <c r="H1781">
        <f>ROUNDUP(MONTH(Table3__5[[#This Row],[D.O.A]])/3,0)</f>
        <v>2</v>
      </c>
    </row>
    <row r="1782" spans="1:8" x14ac:dyDescent="0.45">
      <c r="A1782" s="1">
        <v>43259</v>
      </c>
      <c r="B1782" s="1">
        <v>43289</v>
      </c>
      <c r="C1782">
        <v>30</v>
      </c>
      <c r="D1782">
        <v>6</v>
      </c>
      <c r="E1782">
        <v>2018</v>
      </c>
      <c r="F1782">
        <v>0</v>
      </c>
      <c r="G1782">
        <f>WEEKDAY(Table3__5[[#This Row],[D.O.A]])</f>
        <v>6</v>
      </c>
      <c r="H1782">
        <f>ROUNDUP(MONTH(Table3__5[[#This Row],[D.O.A]])/3,0)</f>
        <v>2</v>
      </c>
    </row>
    <row r="1783" spans="1:8" x14ac:dyDescent="0.45">
      <c r="A1783" s="1">
        <v>43259</v>
      </c>
      <c r="B1783" s="1">
        <v>43442</v>
      </c>
      <c r="C1783">
        <v>183</v>
      </c>
      <c r="D1783">
        <v>6</v>
      </c>
      <c r="E1783">
        <v>2018</v>
      </c>
      <c r="F1783">
        <v>0</v>
      </c>
      <c r="G1783">
        <f>WEEKDAY(Table3__5[[#This Row],[D.O.A]])</f>
        <v>6</v>
      </c>
      <c r="H1783">
        <f>ROUNDUP(MONTH(Table3__5[[#This Row],[D.O.A]])/3,0)</f>
        <v>2</v>
      </c>
    </row>
    <row r="1784" spans="1:8" x14ac:dyDescent="0.45">
      <c r="A1784" s="1">
        <v>43289</v>
      </c>
      <c r="B1784" s="1">
        <v>43412</v>
      </c>
      <c r="C1784">
        <v>123</v>
      </c>
      <c r="D1784">
        <v>7</v>
      </c>
      <c r="E1784">
        <v>2018</v>
      </c>
      <c r="F1784">
        <v>0</v>
      </c>
      <c r="G1784">
        <f>WEEKDAY(Table3__5[[#This Row],[D.O.A]])</f>
        <v>1</v>
      </c>
      <c r="H1784">
        <f>ROUNDUP(MONTH(Table3__5[[#This Row],[D.O.A]])/3,0)</f>
        <v>3</v>
      </c>
    </row>
    <row r="1785" spans="1:8" x14ac:dyDescent="0.45">
      <c r="A1785" s="1">
        <v>43289</v>
      </c>
      <c r="B1785" s="1">
        <v>43381</v>
      </c>
      <c r="C1785">
        <v>92</v>
      </c>
      <c r="D1785">
        <v>7</v>
      </c>
      <c r="E1785">
        <v>2018</v>
      </c>
      <c r="F1785">
        <v>0</v>
      </c>
      <c r="G1785">
        <f>WEEKDAY(Table3__5[[#This Row],[D.O.A]])</f>
        <v>1</v>
      </c>
      <c r="H1785">
        <f>ROUNDUP(MONTH(Table3__5[[#This Row],[D.O.A]])/3,0)</f>
        <v>3</v>
      </c>
    </row>
    <row r="1786" spans="1:8" x14ac:dyDescent="0.45">
      <c r="A1786" s="1">
        <v>43289</v>
      </c>
      <c r="B1786" s="1">
        <v>43412</v>
      </c>
      <c r="C1786">
        <v>123</v>
      </c>
      <c r="D1786">
        <v>7</v>
      </c>
      <c r="E1786">
        <v>2018</v>
      </c>
      <c r="F1786">
        <v>0</v>
      </c>
      <c r="G1786">
        <f>WEEKDAY(Table3__5[[#This Row],[D.O.A]])</f>
        <v>1</v>
      </c>
      <c r="H1786">
        <f>ROUNDUP(MONTH(Table3__5[[#This Row],[D.O.A]])/3,0)</f>
        <v>3</v>
      </c>
    </row>
    <row r="1787" spans="1:8" x14ac:dyDescent="0.45">
      <c r="A1787" s="1">
        <v>43289</v>
      </c>
      <c r="B1787" s="1">
        <v>43412</v>
      </c>
      <c r="C1787">
        <v>123</v>
      </c>
      <c r="D1787">
        <v>7</v>
      </c>
      <c r="E1787">
        <v>2018</v>
      </c>
      <c r="F1787">
        <v>0</v>
      </c>
      <c r="G1787">
        <f>WEEKDAY(Table3__5[[#This Row],[D.O.A]])</f>
        <v>1</v>
      </c>
      <c r="H1787">
        <f>ROUNDUP(MONTH(Table3__5[[#This Row],[D.O.A]])/3,0)</f>
        <v>3</v>
      </c>
    </row>
    <row r="1788" spans="1:8" x14ac:dyDescent="0.45">
      <c r="A1788" s="1">
        <v>43289</v>
      </c>
      <c r="B1788" s="1">
        <v>43351</v>
      </c>
      <c r="C1788">
        <v>62</v>
      </c>
      <c r="D1788">
        <v>7</v>
      </c>
      <c r="E1788">
        <v>2018</v>
      </c>
      <c r="F1788">
        <v>0</v>
      </c>
      <c r="G1788">
        <f>WEEKDAY(Table3__5[[#This Row],[D.O.A]])</f>
        <v>1</v>
      </c>
      <c r="H1788">
        <f>ROUNDUP(MONTH(Table3__5[[#This Row],[D.O.A]])/3,0)</f>
        <v>3</v>
      </c>
    </row>
    <row r="1789" spans="1:8" x14ac:dyDescent="0.45">
      <c r="A1789" s="1">
        <v>43289</v>
      </c>
      <c r="B1789" s="1">
        <v>43381</v>
      </c>
      <c r="C1789">
        <v>92</v>
      </c>
      <c r="D1789">
        <v>7</v>
      </c>
      <c r="E1789">
        <v>2018</v>
      </c>
      <c r="F1789">
        <v>0</v>
      </c>
      <c r="G1789">
        <f>WEEKDAY(Table3__5[[#This Row],[D.O.A]])</f>
        <v>1</v>
      </c>
      <c r="H1789">
        <f>ROUNDUP(MONTH(Table3__5[[#This Row],[D.O.A]])/3,0)</f>
        <v>3</v>
      </c>
    </row>
    <row r="1790" spans="1:8" x14ac:dyDescent="0.45">
      <c r="A1790" s="1">
        <v>43289</v>
      </c>
      <c r="B1790" s="1">
        <v>43351</v>
      </c>
      <c r="C1790">
        <v>62</v>
      </c>
      <c r="D1790">
        <v>7</v>
      </c>
      <c r="E1790">
        <v>2018</v>
      </c>
      <c r="F1790">
        <v>0</v>
      </c>
      <c r="G1790">
        <f>WEEKDAY(Table3__5[[#This Row],[D.O.A]])</f>
        <v>1</v>
      </c>
      <c r="H1790">
        <f>ROUNDUP(MONTH(Table3__5[[#This Row],[D.O.A]])/3,0)</f>
        <v>3</v>
      </c>
    </row>
    <row r="1791" spans="1:8" x14ac:dyDescent="0.45">
      <c r="A1791" s="1">
        <v>43289</v>
      </c>
      <c r="B1791" s="1">
        <v>43381</v>
      </c>
      <c r="C1791">
        <v>92</v>
      </c>
      <c r="D1791">
        <v>7</v>
      </c>
      <c r="E1791">
        <v>2018</v>
      </c>
      <c r="F1791">
        <v>0</v>
      </c>
      <c r="G1791">
        <f>WEEKDAY(Table3__5[[#This Row],[D.O.A]])</f>
        <v>1</v>
      </c>
      <c r="H1791">
        <f>ROUNDUP(MONTH(Table3__5[[#This Row],[D.O.A]])/3,0)</f>
        <v>3</v>
      </c>
    </row>
    <row r="1792" spans="1:8" x14ac:dyDescent="0.45">
      <c r="A1792" s="1">
        <v>43289</v>
      </c>
      <c r="B1792" s="1">
        <v>43351</v>
      </c>
      <c r="C1792">
        <v>62</v>
      </c>
      <c r="D1792">
        <v>7</v>
      </c>
      <c r="E1792">
        <v>2018</v>
      </c>
      <c r="F1792">
        <v>0</v>
      </c>
      <c r="G1792">
        <f>WEEKDAY(Table3__5[[#This Row],[D.O.A]])</f>
        <v>1</v>
      </c>
      <c r="H1792">
        <f>ROUNDUP(MONTH(Table3__5[[#This Row],[D.O.A]])/3,0)</f>
        <v>3</v>
      </c>
    </row>
    <row r="1793" spans="1:8" x14ac:dyDescent="0.45">
      <c r="A1793" s="1">
        <v>43289</v>
      </c>
      <c r="B1793" s="1">
        <v>43442</v>
      </c>
      <c r="C1793">
        <v>153</v>
      </c>
      <c r="D1793">
        <v>7</v>
      </c>
      <c r="E1793">
        <v>2018</v>
      </c>
      <c r="F1793">
        <v>0</v>
      </c>
      <c r="G1793">
        <f>WEEKDAY(Table3__5[[#This Row],[D.O.A]])</f>
        <v>1</v>
      </c>
      <c r="H1793">
        <f>ROUNDUP(MONTH(Table3__5[[#This Row],[D.O.A]])/3,0)</f>
        <v>3</v>
      </c>
    </row>
    <row r="1794" spans="1:8" x14ac:dyDescent="0.45">
      <c r="A1794" s="1">
        <v>43320</v>
      </c>
      <c r="B1794" s="1">
        <v>43322</v>
      </c>
      <c r="C1794">
        <v>2</v>
      </c>
      <c r="D1794">
        <v>8</v>
      </c>
      <c r="E1794">
        <v>2018</v>
      </c>
      <c r="F1794">
        <v>0</v>
      </c>
      <c r="G1794">
        <f>WEEKDAY(Table3__5[[#This Row],[D.O.A]])</f>
        <v>4</v>
      </c>
      <c r="H1794">
        <f>ROUNDUP(MONTH(Table3__5[[#This Row],[D.O.A]])/3,0)</f>
        <v>3</v>
      </c>
    </row>
    <row r="1795" spans="1:8" x14ac:dyDescent="0.45">
      <c r="A1795" s="1">
        <v>43320</v>
      </c>
      <c r="B1795" s="1">
        <v>43381</v>
      </c>
      <c r="C1795">
        <v>61</v>
      </c>
      <c r="D1795">
        <v>8</v>
      </c>
      <c r="E1795">
        <v>2018</v>
      </c>
      <c r="F1795">
        <v>0</v>
      </c>
      <c r="G1795">
        <f>WEEKDAY(Table3__5[[#This Row],[D.O.A]])</f>
        <v>4</v>
      </c>
      <c r="H1795">
        <f>ROUNDUP(MONTH(Table3__5[[#This Row],[D.O.A]])/3,0)</f>
        <v>3</v>
      </c>
    </row>
    <row r="1796" spans="1:8" x14ac:dyDescent="0.45">
      <c r="A1796" s="1">
        <v>43320</v>
      </c>
      <c r="B1796" s="1">
        <v>43381</v>
      </c>
      <c r="C1796">
        <v>61</v>
      </c>
      <c r="D1796">
        <v>8</v>
      </c>
      <c r="E1796">
        <v>2018</v>
      </c>
      <c r="F1796">
        <v>0</v>
      </c>
      <c r="G1796">
        <f>WEEKDAY(Table3__5[[#This Row],[D.O.A]])</f>
        <v>4</v>
      </c>
      <c r="H1796">
        <f>ROUNDUP(MONTH(Table3__5[[#This Row],[D.O.A]])/3,0)</f>
        <v>3</v>
      </c>
    </row>
    <row r="1797" spans="1:8" x14ac:dyDescent="0.45">
      <c r="A1797" s="1">
        <v>43321</v>
      </c>
      <c r="B1797" s="1">
        <v>43328</v>
      </c>
      <c r="C1797">
        <v>7</v>
      </c>
      <c r="D1797">
        <v>8</v>
      </c>
      <c r="E1797">
        <v>2018</v>
      </c>
      <c r="F1797">
        <v>0</v>
      </c>
      <c r="G1797">
        <f>WEEKDAY(Table3__5[[#This Row],[D.O.A]])</f>
        <v>5</v>
      </c>
      <c r="H1797">
        <f>ROUNDUP(MONTH(Table3__5[[#This Row],[D.O.A]])/3,0)</f>
        <v>3</v>
      </c>
    </row>
    <row r="1798" spans="1:8" x14ac:dyDescent="0.45">
      <c r="A1798" s="1">
        <v>43321</v>
      </c>
      <c r="B1798" s="1">
        <v>43322</v>
      </c>
      <c r="C1798">
        <v>1</v>
      </c>
      <c r="D1798">
        <v>8</v>
      </c>
      <c r="E1798">
        <v>2018</v>
      </c>
      <c r="F1798">
        <v>0</v>
      </c>
      <c r="G1798">
        <f>WEEKDAY(Table3__5[[#This Row],[D.O.A]])</f>
        <v>5</v>
      </c>
      <c r="H1798">
        <f>ROUNDUP(MONTH(Table3__5[[#This Row],[D.O.A]])/3,0)</f>
        <v>3</v>
      </c>
    </row>
    <row r="1799" spans="1:8" x14ac:dyDescent="0.45">
      <c r="A1799" s="1">
        <v>43351</v>
      </c>
      <c r="B1799" s="1">
        <v>43412</v>
      </c>
      <c r="C1799">
        <v>61</v>
      </c>
      <c r="D1799">
        <v>9</v>
      </c>
      <c r="E1799">
        <v>2018</v>
      </c>
      <c r="F1799">
        <v>0</v>
      </c>
      <c r="G1799">
        <f>WEEKDAY(Table3__5[[#This Row],[D.O.A]])</f>
        <v>7</v>
      </c>
      <c r="H1799">
        <f>ROUNDUP(MONTH(Table3__5[[#This Row],[D.O.A]])/3,0)</f>
        <v>3</v>
      </c>
    </row>
    <row r="1800" spans="1:8" x14ac:dyDescent="0.45">
      <c r="A1800" s="1">
        <v>43351</v>
      </c>
      <c r="B1800" s="1">
        <v>43381</v>
      </c>
      <c r="C1800">
        <v>30</v>
      </c>
      <c r="D1800">
        <v>9</v>
      </c>
      <c r="E1800">
        <v>2018</v>
      </c>
      <c r="F1800">
        <v>0</v>
      </c>
      <c r="G1800">
        <f>WEEKDAY(Table3__5[[#This Row],[D.O.A]])</f>
        <v>7</v>
      </c>
      <c r="H1800">
        <f>ROUNDUP(MONTH(Table3__5[[#This Row],[D.O.A]])/3,0)</f>
        <v>3</v>
      </c>
    </row>
    <row r="1801" spans="1:8" x14ac:dyDescent="0.45">
      <c r="A1801" s="1">
        <v>43322</v>
      </c>
      <c r="B1801" s="1">
        <v>43324</v>
      </c>
      <c r="C1801">
        <v>2</v>
      </c>
      <c r="D1801">
        <v>8</v>
      </c>
      <c r="E1801">
        <v>2018</v>
      </c>
      <c r="F1801">
        <v>0</v>
      </c>
      <c r="G1801">
        <f>WEEKDAY(Table3__5[[#This Row],[D.O.A]])</f>
        <v>6</v>
      </c>
      <c r="H1801">
        <f>ROUNDUP(MONTH(Table3__5[[#This Row],[D.O.A]])/3,0)</f>
        <v>3</v>
      </c>
    </row>
    <row r="1802" spans="1:8" x14ac:dyDescent="0.45">
      <c r="A1802" s="1">
        <v>43381</v>
      </c>
      <c r="B1802" s="1">
        <v>43442</v>
      </c>
      <c r="C1802">
        <v>61</v>
      </c>
      <c r="D1802">
        <v>10</v>
      </c>
      <c r="E1802">
        <v>2018</v>
      </c>
      <c r="F1802">
        <v>0</v>
      </c>
      <c r="G1802">
        <f>WEEKDAY(Table3__5[[#This Row],[D.O.A]])</f>
        <v>2</v>
      </c>
      <c r="H1802">
        <f>ROUNDUP(MONTH(Table3__5[[#This Row],[D.O.A]])/3,0)</f>
        <v>4</v>
      </c>
    </row>
    <row r="1803" spans="1:8" x14ac:dyDescent="0.45">
      <c r="A1803" s="1">
        <v>43324</v>
      </c>
      <c r="B1803" s="1">
        <v>43328</v>
      </c>
      <c r="C1803">
        <v>4</v>
      </c>
      <c r="D1803">
        <v>8</v>
      </c>
      <c r="E1803">
        <v>2018</v>
      </c>
      <c r="F1803">
        <v>0</v>
      </c>
      <c r="G1803">
        <f>WEEKDAY(Table3__5[[#This Row],[D.O.A]])</f>
        <v>1</v>
      </c>
      <c r="H1803">
        <f>ROUNDUP(MONTH(Table3__5[[#This Row],[D.O.A]])/3,0)</f>
        <v>3</v>
      </c>
    </row>
    <row r="1804" spans="1:8" x14ac:dyDescent="0.45">
      <c r="A1804" s="1">
        <v>43324</v>
      </c>
      <c r="B1804" s="1">
        <v>43324</v>
      </c>
      <c r="C1804">
        <v>0</v>
      </c>
      <c r="D1804">
        <v>8</v>
      </c>
      <c r="E1804">
        <v>2018</v>
      </c>
      <c r="F1804">
        <v>0</v>
      </c>
      <c r="G1804">
        <f>WEEKDAY(Table3__5[[#This Row],[D.O.A]])</f>
        <v>1</v>
      </c>
      <c r="H1804">
        <f>ROUNDUP(MONTH(Table3__5[[#This Row],[D.O.A]])/3,0)</f>
        <v>3</v>
      </c>
    </row>
    <row r="1805" spans="1:8" x14ac:dyDescent="0.45">
      <c r="A1805" s="1">
        <v>43442</v>
      </c>
      <c r="B1805" s="1">
        <v>43443</v>
      </c>
      <c r="C1805">
        <v>1</v>
      </c>
      <c r="D1805">
        <v>12</v>
      </c>
      <c r="E1805">
        <v>2018</v>
      </c>
      <c r="F1805">
        <v>0</v>
      </c>
      <c r="G1805">
        <f>WEEKDAY(Table3__5[[#This Row],[D.O.A]])</f>
        <v>7</v>
      </c>
      <c r="H1805">
        <f>ROUNDUP(MONTH(Table3__5[[#This Row],[D.O.A]])/3,0)</f>
        <v>4</v>
      </c>
    </row>
    <row r="1806" spans="1:8" x14ac:dyDescent="0.45">
      <c r="A1806" s="1">
        <v>43325</v>
      </c>
      <c r="B1806" s="1">
        <v>43331</v>
      </c>
      <c r="C1806">
        <v>6</v>
      </c>
      <c r="D1806">
        <v>8</v>
      </c>
      <c r="E1806">
        <v>2018</v>
      </c>
      <c r="F1806">
        <v>0</v>
      </c>
      <c r="G1806">
        <f>WEEKDAY(Table3__5[[#This Row],[D.O.A]])</f>
        <v>2</v>
      </c>
      <c r="H1806">
        <f>ROUNDUP(MONTH(Table3__5[[#This Row],[D.O.A]])/3,0)</f>
        <v>3</v>
      </c>
    </row>
    <row r="1807" spans="1:8" x14ac:dyDescent="0.45">
      <c r="A1807" s="1">
        <v>43326</v>
      </c>
      <c r="B1807" s="1">
        <v>43328</v>
      </c>
      <c r="C1807">
        <v>2</v>
      </c>
      <c r="D1807">
        <v>8</v>
      </c>
      <c r="E1807">
        <v>2018</v>
      </c>
      <c r="F1807">
        <v>0</v>
      </c>
      <c r="G1807">
        <f>WEEKDAY(Table3__5[[#This Row],[D.O.A]])</f>
        <v>3</v>
      </c>
      <c r="H1807">
        <f>ROUNDUP(MONTH(Table3__5[[#This Row],[D.O.A]])/3,0)</f>
        <v>3</v>
      </c>
    </row>
    <row r="1808" spans="1:8" x14ac:dyDescent="0.45">
      <c r="A1808" s="1">
        <v>43327</v>
      </c>
      <c r="B1808" s="1">
        <v>43334</v>
      </c>
      <c r="C1808">
        <v>7</v>
      </c>
      <c r="D1808">
        <v>8</v>
      </c>
      <c r="E1808">
        <v>2018</v>
      </c>
      <c r="F1808">
        <v>0</v>
      </c>
      <c r="G1808">
        <f>WEEKDAY(Table3__5[[#This Row],[D.O.A]])</f>
        <v>4</v>
      </c>
      <c r="H1808">
        <f>ROUNDUP(MONTH(Table3__5[[#This Row],[D.O.A]])/3,0)</f>
        <v>3</v>
      </c>
    </row>
    <row r="1809" spans="1:8" x14ac:dyDescent="0.45">
      <c r="A1809" s="1">
        <v>43329</v>
      </c>
      <c r="B1809" s="1">
        <v>43344</v>
      </c>
      <c r="C1809">
        <v>15</v>
      </c>
      <c r="D1809">
        <v>8</v>
      </c>
      <c r="E1809">
        <v>2018</v>
      </c>
      <c r="F1809">
        <v>0</v>
      </c>
      <c r="G1809">
        <f>WEEKDAY(Table3__5[[#This Row],[D.O.A]])</f>
        <v>6</v>
      </c>
      <c r="H1809">
        <f>ROUNDUP(MONTH(Table3__5[[#This Row],[D.O.A]])/3,0)</f>
        <v>3</v>
      </c>
    </row>
    <row r="1810" spans="1:8" x14ac:dyDescent="0.45">
      <c r="A1810" s="1">
        <v>43332</v>
      </c>
      <c r="B1810" s="1">
        <v>43339</v>
      </c>
      <c r="C1810">
        <v>7</v>
      </c>
      <c r="D1810">
        <v>8</v>
      </c>
      <c r="E1810">
        <v>2018</v>
      </c>
      <c r="F1810">
        <v>0</v>
      </c>
      <c r="G1810">
        <f>WEEKDAY(Table3__5[[#This Row],[D.O.A]])</f>
        <v>2</v>
      </c>
      <c r="H1810">
        <f>ROUNDUP(MONTH(Table3__5[[#This Row],[D.O.A]])/3,0)</f>
        <v>3</v>
      </c>
    </row>
    <row r="1811" spans="1:8" x14ac:dyDescent="0.45">
      <c r="A1811" s="1">
        <v>43332</v>
      </c>
      <c r="B1811" s="1">
        <v>43333</v>
      </c>
      <c r="C1811">
        <v>1</v>
      </c>
      <c r="D1811">
        <v>8</v>
      </c>
      <c r="E1811">
        <v>2018</v>
      </c>
      <c r="F1811">
        <v>0</v>
      </c>
      <c r="G1811">
        <f>WEEKDAY(Table3__5[[#This Row],[D.O.A]])</f>
        <v>2</v>
      </c>
      <c r="H1811">
        <f>ROUNDUP(MONTH(Table3__5[[#This Row],[D.O.A]])/3,0)</f>
        <v>3</v>
      </c>
    </row>
    <row r="1812" spans="1:8" x14ac:dyDescent="0.45">
      <c r="A1812" s="1">
        <v>43333</v>
      </c>
      <c r="B1812" s="1">
        <v>43338</v>
      </c>
      <c r="C1812">
        <v>5</v>
      </c>
      <c r="D1812">
        <v>8</v>
      </c>
      <c r="E1812">
        <v>2018</v>
      </c>
      <c r="F1812">
        <v>0</v>
      </c>
      <c r="G1812">
        <f>WEEKDAY(Table3__5[[#This Row],[D.O.A]])</f>
        <v>3</v>
      </c>
      <c r="H1812">
        <f>ROUNDUP(MONTH(Table3__5[[#This Row],[D.O.A]])/3,0)</f>
        <v>3</v>
      </c>
    </row>
    <row r="1813" spans="1:8" x14ac:dyDescent="0.45">
      <c r="A1813" s="1">
        <v>43334</v>
      </c>
      <c r="B1813" s="1">
        <v>43336</v>
      </c>
      <c r="C1813">
        <v>2</v>
      </c>
      <c r="D1813">
        <v>8</v>
      </c>
      <c r="E1813">
        <v>2018</v>
      </c>
      <c r="F1813">
        <v>0</v>
      </c>
      <c r="G1813">
        <f>WEEKDAY(Table3__5[[#This Row],[D.O.A]])</f>
        <v>4</v>
      </c>
      <c r="H1813">
        <f>ROUNDUP(MONTH(Table3__5[[#This Row],[D.O.A]])/3,0)</f>
        <v>3</v>
      </c>
    </row>
    <row r="1814" spans="1:8" x14ac:dyDescent="0.45">
      <c r="A1814" s="1">
        <v>43335</v>
      </c>
      <c r="B1814" s="1">
        <v>43343</v>
      </c>
      <c r="C1814">
        <v>8</v>
      </c>
      <c r="D1814">
        <v>8</v>
      </c>
      <c r="E1814">
        <v>2018</v>
      </c>
      <c r="F1814">
        <v>0</v>
      </c>
      <c r="G1814">
        <f>WEEKDAY(Table3__5[[#This Row],[D.O.A]])</f>
        <v>5</v>
      </c>
      <c r="H1814">
        <f>ROUNDUP(MONTH(Table3__5[[#This Row],[D.O.A]])/3,0)</f>
        <v>3</v>
      </c>
    </row>
    <row r="1815" spans="1:8" x14ac:dyDescent="0.45">
      <c r="A1815" s="1">
        <v>43337</v>
      </c>
      <c r="B1815" s="1">
        <v>43340</v>
      </c>
      <c r="C1815">
        <v>3</v>
      </c>
      <c r="D1815">
        <v>8</v>
      </c>
      <c r="E1815">
        <v>2018</v>
      </c>
      <c r="F1815">
        <v>0</v>
      </c>
      <c r="G1815">
        <f>WEEKDAY(Table3__5[[#This Row],[D.O.A]])</f>
        <v>7</v>
      </c>
      <c r="H1815">
        <f>ROUNDUP(MONTH(Table3__5[[#This Row],[D.O.A]])/3,0)</f>
        <v>3</v>
      </c>
    </row>
    <row r="1816" spans="1:8" x14ac:dyDescent="0.45">
      <c r="A1816" s="1">
        <v>43339</v>
      </c>
      <c r="B1816" s="1">
        <v>43341</v>
      </c>
      <c r="C1816">
        <v>2</v>
      </c>
      <c r="D1816">
        <v>8</v>
      </c>
      <c r="E1816">
        <v>2018</v>
      </c>
      <c r="F1816">
        <v>0</v>
      </c>
      <c r="G1816">
        <f>WEEKDAY(Table3__5[[#This Row],[D.O.A]])</f>
        <v>2</v>
      </c>
      <c r="H1816">
        <f>ROUNDUP(MONTH(Table3__5[[#This Row],[D.O.A]])/3,0)</f>
        <v>3</v>
      </c>
    </row>
    <row r="1817" spans="1:8" x14ac:dyDescent="0.45">
      <c r="A1817" s="1">
        <v>43341</v>
      </c>
      <c r="B1817" s="1">
        <v>43344</v>
      </c>
      <c r="C1817">
        <v>3</v>
      </c>
      <c r="D1817">
        <v>8</v>
      </c>
      <c r="E1817">
        <v>2018</v>
      </c>
      <c r="F1817">
        <v>0</v>
      </c>
      <c r="G1817">
        <f>WEEKDAY(Table3__5[[#This Row],[D.O.A]])</f>
        <v>4</v>
      </c>
      <c r="H1817">
        <f>ROUNDUP(MONTH(Table3__5[[#This Row],[D.O.A]])/3,0)</f>
        <v>3</v>
      </c>
    </row>
    <row r="1818" spans="1:8" x14ac:dyDescent="0.45">
      <c r="A1818" s="1">
        <v>43109</v>
      </c>
      <c r="B1818" s="1">
        <v>43168</v>
      </c>
      <c r="C1818">
        <v>59</v>
      </c>
      <c r="D1818">
        <v>1</v>
      </c>
      <c r="E1818">
        <v>2018</v>
      </c>
      <c r="F1818">
        <v>0</v>
      </c>
      <c r="G1818">
        <f>WEEKDAY(Table3__5[[#This Row],[D.O.A]])</f>
        <v>3</v>
      </c>
      <c r="H1818">
        <f>ROUNDUP(MONTH(Table3__5[[#This Row],[D.O.A]])/3,0)</f>
        <v>1</v>
      </c>
    </row>
    <row r="1819" spans="1:8" x14ac:dyDescent="0.45">
      <c r="A1819" s="1">
        <v>43109</v>
      </c>
      <c r="B1819" s="1">
        <v>43199</v>
      </c>
      <c r="C1819">
        <v>90</v>
      </c>
      <c r="D1819">
        <v>1</v>
      </c>
      <c r="E1819">
        <v>2018</v>
      </c>
      <c r="F1819">
        <v>0</v>
      </c>
      <c r="G1819">
        <f>WEEKDAY(Table3__5[[#This Row],[D.O.A]])</f>
        <v>3</v>
      </c>
      <c r="H1819">
        <f>ROUNDUP(MONTH(Table3__5[[#This Row],[D.O.A]])/3,0)</f>
        <v>1</v>
      </c>
    </row>
    <row r="1820" spans="1:8" x14ac:dyDescent="0.45">
      <c r="A1820" s="1">
        <v>43109</v>
      </c>
      <c r="B1820" s="1">
        <v>43199</v>
      </c>
      <c r="C1820">
        <v>90</v>
      </c>
      <c r="D1820">
        <v>1</v>
      </c>
      <c r="E1820">
        <v>2018</v>
      </c>
      <c r="F1820">
        <v>0</v>
      </c>
      <c r="G1820">
        <f>WEEKDAY(Table3__5[[#This Row],[D.O.A]])</f>
        <v>3</v>
      </c>
      <c r="H1820">
        <f>ROUNDUP(MONTH(Table3__5[[#This Row],[D.O.A]])/3,0)</f>
        <v>1</v>
      </c>
    </row>
    <row r="1821" spans="1:8" x14ac:dyDescent="0.45">
      <c r="A1821" s="1">
        <v>43109</v>
      </c>
      <c r="B1821" s="1">
        <v>43321</v>
      </c>
      <c r="C1821">
        <v>212</v>
      </c>
      <c r="D1821">
        <v>1</v>
      </c>
      <c r="E1821">
        <v>2018</v>
      </c>
      <c r="F1821">
        <v>0</v>
      </c>
      <c r="G1821">
        <f>WEEKDAY(Table3__5[[#This Row],[D.O.A]])</f>
        <v>3</v>
      </c>
      <c r="H1821">
        <f>ROUNDUP(MONTH(Table3__5[[#This Row],[D.O.A]])/3,0)</f>
        <v>1</v>
      </c>
    </row>
    <row r="1822" spans="1:8" x14ac:dyDescent="0.45">
      <c r="A1822" s="1">
        <v>43109</v>
      </c>
      <c r="B1822" s="1">
        <v>43413</v>
      </c>
      <c r="C1822">
        <v>304</v>
      </c>
      <c r="D1822">
        <v>1</v>
      </c>
      <c r="E1822">
        <v>2018</v>
      </c>
      <c r="F1822">
        <v>0</v>
      </c>
      <c r="G1822">
        <f>WEEKDAY(Table3__5[[#This Row],[D.O.A]])</f>
        <v>3</v>
      </c>
      <c r="H1822">
        <f>ROUNDUP(MONTH(Table3__5[[#This Row],[D.O.A]])/3,0)</f>
        <v>1</v>
      </c>
    </row>
    <row r="1823" spans="1:8" x14ac:dyDescent="0.45">
      <c r="A1823" s="1">
        <v>43345</v>
      </c>
      <c r="B1823" s="1">
        <v>43364</v>
      </c>
      <c r="C1823">
        <v>19</v>
      </c>
      <c r="D1823">
        <v>9</v>
      </c>
      <c r="E1823">
        <v>2018</v>
      </c>
      <c r="F1823">
        <v>0</v>
      </c>
      <c r="G1823">
        <f>WEEKDAY(Table3__5[[#This Row],[D.O.A]])</f>
        <v>1</v>
      </c>
      <c r="H1823">
        <f>ROUNDUP(MONTH(Table3__5[[#This Row],[D.O.A]])/3,0)</f>
        <v>3</v>
      </c>
    </row>
    <row r="1824" spans="1:8" x14ac:dyDescent="0.45">
      <c r="A1824" s="1">
        <v>43140</v>
      </c>
      <c r="B1824" s="1">
        <v>43260</v>
      </c>
      <c r="C1824">
        <v>120</v>
      </c>
      <c r="D1824">
        <v>2</v>
      </c>
      <c r="E1824">
        <v>2018</v>
      </c>
      <c r="F1824">
        <v>0</v>
      </c>
      <c r="G1824">
        <f>WEEKDAY(Table3__5[[#This Row],[D.O.A]])</f>
        <v>6</v>
      </c>
      <c r="H1824">
        <f>ROUNDUP(MONTH(Table3__5[[#This Row],[D.O.A]])/3,0)</f>
        <v>1</v>
      </c>
    </row>
    <row r="1825" spans="1:8" x14ac:dyDescent="0.45">
      <c r="A1825" s="1">
        <v>43345</v>
      </c>
      <c r="B1825" s="1">
        <v>43347</v>
      </c>
      <c r="C1825">
        <v>2</v>
      </c>
      <c r="D1825">
        <v>9</v>
      </c>
      <c r="E1825">
        <v>2018</v>
      </c>
      <c r="F1825">
        <v>0</v>
      </c>
      <c r="G1825">
        <f>WEEKDAY(Table3__5[[#This Row],[D.O.A]])</f>
        <v>1</v>
      </c>
      <c r="H1825">
        <f>ROUNDUP(MONTH(Table3__5[[#This Row],[D.O.A]])/3,0)</f>
        <v>3</v>
      </c>
    </row>
    <row r="1826" spans="1:8" x14ac:dyDescent="0.45">
      <c r="A1826" s="1">
        <v>43346</v>
      </c>
      <c r="B1826" s="1">
        <v>43346</v>
      </c>
      <c r="C1826">
        <v>0</v>
      </c>
      <c r="D1826">
        <v>9</v>
      </c>
      <c r="E1826">
        <v>2018</v>
      </c>
      <c r="F1826">
        <v>0</v>
      </c>
      <c r="G1826">
        <f>WEEKDAY(Table3__5[[#This Row],[D.O.A]])</f>
        <v>2</v>
      </c>
      <c r="H1826">
        <f>ROUNDUP(MONTH(Table3__5[[#This Row],[D.O.A]])/3,0)</f>
        <v>3</v>
      </c>
    </row>
    <row r="1827" spans="1:8" x14ac:dyDescent="0.45">
      <c r="A1827" s="1">
        <v>43168</v>
      </c>
      <c r="B1827" s="1">
        <v>43321</v>
      </c>
      <c r="C1827">
        <v>153</v>
      </c>
      <c r="D1827">
        <v>3</v>
      </c>
      <c r="E1827">
        <v>2018</v>
      </c>
      <c r="F1827">
        <v>0</v>
      </c>
      <c r="G1827">
        <f>WEEKDAY(Table3__5[[#This Row],[D.O.A]])</f>
        <v>6</v>
      </c>
      <c r="H1827">
        <f>ROUNDUP(MONTH(Table3__5[[#This Row],[D.O.A]])/3,0)</f>
        <v>1</v>
      </c>
    </row>
    <row r="1828" spans="1:8" x14ac:dyDescent="0.45">
      <c r="A1828" s="1">
        <v>43168</v>
      </c>
      <c r="B1828" s="1">
        <v>43321</v>
      </c>
      <c r="C1828">
        <v>153</v>
      </c>
      <c r="D1828">
        <v>3</v>
      </c>
      <c r="E1828">
        <v>2018</v>
      </c>
      <c r="F1828">
        <v>0</v>
      </c>
      <c r="G1828">
        <f>WEEKDAY(Table3__5[[#This Row],[D.O.A]])</f>
        <v>6</v>
      </c>
      <c r="H1828">
        <f>ROUNDUP(MONTH(Table3__5[[#This Row],[D.O.A]])/3,0)</f>
        <v>1</v>
      </c>
    </row>
    <row r="1829" spans="1:8" x14ac:dyDescent="0.45">
      <c r="A1829" s="1">
        <v>43168</v>
      </c>
      <c r="B1829" s="1">
        <v>43321</v>
      </c>
      <c r="C1829">
        <v>153</v>
      </c>
      <c r="D1829">
        <v>3</v>
      </c>
      <c r="E1829">
        <v>2018</v>
      </c>
      <c r="F1829">
        <v>0</v>
      </c>
      <c r="G1829">
        <f>WEEKDAY(Table3__5[[#This Row],[D.O.A]])</f>
        <v>6</v>
      </c>
      <c r="H1829">
        <f>ROUNDUP(MONTH(Table3__5[[#This Row],[D.O.A]])/3,0)</f>
        <v>1</v>
      </c>
    </row>
    <row r="1830" spans="1:8" x14ac:dyDescent="0.45">
      <c r="A1830" s="1">
        <v>43168</v>
      </c>
      <c r="B1830" s="1">
        <v>43321</v>
      </c>
      <c r="C1830">
        <v>153</v>
      </c>
      <c r="D1830">
        <v>3</v>
      </c>
      <c r="E1830">
        <v>2018</v>
      </c>
      <c r="F1830">
        <v>0</v>
      </c>
      <c r="G1830">
        <f>WEEKDAY(Table3__5[[#This Row],[D.O.A]])</f>
        <v>6</v>
      </c>
      <c r="H1830">
        <f>ROUNDUP(MONTH(Table3__5[[#This Row],[D.O.A]])/3,0)</f>
        <v>1</v>
      </c>
    </row>
    <row r="1831" spans="1:8" x14ac:dyDescent="0.45">
      <c r="A1831" s="1">
        <v>43168</v>
      </c>
      <c r="B1831" s="1">
        <v>43260</v>
      </c>
      <c r="C1831">
        <v>92</v>
      </c>
      <c r="D1831">
        <v>3</v>
      </c>
      <c r="E1831">
        <v>2018</v>
      </c>
      <c r="F1831">
        <v>0</v>
      </c>
      <c r="G1831">
        <f>WEEKDAY(Table3__5[[#This Row],[D.O.A]])</f>
        <v>6</v>
      </c>
      <c r="H1831">
        <f>ROUNDUP(MONTH(Table3__5[[#This Row],[D.O.A]])/3,0)</f>
        <v>1</v>
      </c>
    </row>
    <row r="1832" spans="1:8" x14ac:dyDescent="0.45">
      <c r="A1832" s="1">
        <v>43168</v>
      </c>
      <c r="B1832" s="1">
        <v>43199</v>
      </c>
      <c r="C1832">
        <v>31</v>
      </c>
      <c r="D1832">
        <v>3</v>
      </c>
      <c r="E1832">
        <v>2018</v>
      </c>
      <c r="F1832">
        <v>0</v>
      </c>
      <c r="G1832">
        <f>WEEKDAY(Table3__5[[#This Row],[D.O.A]])</f>
        <v>6</v>
      </c>
      <c r="H1832">
        <f>ROUNDUP(MONTH(Table3__5[[#This Row],[D.O.A]])/3,0)</f>
        <v>1</v>
      </c>
    </row>
    <row r="1833" spans="1:8" x14ac:dyDescent="0.45">
      <c r="A1833" s="1">
        <v>43168</v>
      </c>
      <c r="B1833" s="1">
        <v>43229</v>
      </c>
      <c r="C1833">
        <v>61</v>
      </c>
      <c r="D1833">
        <v>3</v>
      </c>
      <c r="E1833">
        <v>2018</v>
      </c>
      <c r="F1833">
        <v>0</v>
      </c>
      <c r="G1833">
        <f>WEEKDAY(Table3__5[[#This Row],[D.O.A]])</f>
        <v>6</v>
      </c>
      <c r="H1833">
        <f>ROUNDUP(MONTH(Table3__5[[#This Row],[D.O.A]])/3,0)</f>
        <v>1</v>
      </c>
    </row>
    <row r="1834" spans="1:8" x14ac:dyDescent="0.45">
      <c r="A1834" s="1">
        <v>43199</v>
      </c>
      <c r="B1834" s="1">
        <v>43260</v>
      </c>
      <c r="C1834">
        <v>61</v>
      </c>
      <c r="D1834">
        <v>4</v>
      </c>
      <c r="E1834">
        <v>2018</v>
      </c>
      <c r="F1834">
        <v>0</v>
      </c>
      <c r="G1834">
        <f>WEEKDAY(Table3__5[[#This Row],[D.O.A]])</f>
        <v>2</v>
      </c>
      <c r="H1834">
        <f>ROUNDUP(MONTH(Table3__5[[#This Row],[D.O.A]])/3,0)</f>
        <v>2</v>
      </c>
    </row>
    <row r="1835" spans="1:8" x14ac:dyDescent="0.45">
      <c r="A1835" s="1">
        <v>43199</v>
      </c>
      <c r="B1835" s="1">
        <v>43382</v>
      </c>
      <c r="C1835">
        <v>183</v>
      </c>
      <c r="D1835">
        <v>4</v>
      </c>
      <c r="E1835">
        <v>2018</v>
      </c>
      <c r="F1835">
        <v>0</v>
      </c>
      <c r="G1835">
        <f>WEEKDAY(Table3__5[[#This Row],[D.O.A]])</f>
        <v>2</v>
      </c>
      <c r="H1835">
        <f>ROUNDUP(MONTH(Table3__5[[#This Row],[D.O.A]])/3,0)</f>
        <v>2</v>
      </c>
    </row>
    <row r="1836" spans="1:8" x14ac:dyDescent="0.45">
      <c r="A1836" s="1">
        <v>43199</v>
      </c>
      <c r="B1836" s="1">
        <v>43321</v>
      </c>
      <c r="C1836">
        <v>122</v>
      </c>
      <c r="D1836">
        <v>4</v>
      </c>
      <c r="E1836">
        <v>2018</v>
      </c>
      <c r="F1836">
        <v>0</v>
      </c>
      <c r="G1836">
        <f>WEEKDAY(Table3__5[[#This Row],[D.O.A]])</f>
        <v>2</v>
      </c>
      <c r="H1836">
        <f>ROUNDUP(MONTH(Table3__5[[#This Row],[D.O.A]])/3,0)</f>
        <v>2</v>
      </c>
    </row>
    <row r="1837" spans="1:8" x14ac:dyDescent="0.45">
      <c r="A1837" s="1">
        <v>43199</v>
      </c>
      <c r="B1837" s="1">
        <v>43290</v>
      </c>
      <c r="C1837">
        <v>91</v>
      </c>
      <c r="D1837">
        <v>4</v>
      </c>
      <c r="E1837">
        <v>2018</v>
      </c>
      <c r="F1837">
        <v>0</v>
      </c>
      <c r="G1837">
        <f>WEEKDAY(Table3__5[[#This Row],[D.O.A]])</f>
        <v>2</v>
      </c>
      <c r="H1837">
        <f>ROUNDUP(MONTH(Table3__5[[#This Row],[D.O.A]])/3,0)</f>
        <v>2</v>
      </c>
    </row>
    <row r="1838" spans="1:8" x14ac:dyDescent="0.45">
      <c r="A1838" s="1">
        <v>43199</v>
      </c>
      <c r="B1838" s="1">
        <v>43290</v>
      </c>
      <c r="C1838">
        <v>91</v>
      </c>
      <c r="D1838">
        <v>4</v>
      </c>
      <c r="E1838">
        <v>2018</v>
      </c>
      <c r="F1838">
        <v>0</v>
      </c>
      <c r="G1838">
        <f>WEEKDAY(Table3__5[[#This Row],[D.O.A]])</f>
        <v>2</v>
      </c>
      <c r="H1838">
        <f>ROUNDUP(MONTH(Table3__5[[#This Row],[D.O.A]])/3,0)</f>
        <v>2</v>
      </c>
    </row>
    <row r="1839" spans="1:8" x14ac:dyDescent="0.45">
      <c r="A1839" s="1">
        <v>43199</v>
      </c>
      <c r="B1839" s="1">
        <v>43260</v>
      </c>
      <c r="C1839">
        <v>61</v>
      </c>
      <c r="D1839">
        <v>4</v>
      </c>
      <c r="E1839">
        <v>2018</v>
      </c>
      <c r="F1839">
        <v>0</v>
      </c>
      <c r="G1839">
        <f>WEEKDAY(Table3__5[[#This Row],[D.O.A]])</f>
        <v>2</v>
      </c>
      <c r="H1839">
        <f>ROUNDUP(MONTH(Table3__5[[#This Row],[D.O.A]])/3,0)</f>
        <v>2</v>
      </c>
    </row>
    <row r="1840" spans="1:8" x14ac:dyDescent="0.45">
      <c r="A1840" s="1">
        <v>43199</v>
      </c>
      <c r="B1840" s="1">
        <v>43413</v>
      </c>
      <c r="C1840">
        <v>214</v>
      </c>
      <c r="D1840">
        <v>4</v>
      </c>
      <c r="E1840">
        <v>2018</v>
      </c>
      <c r="F1840">
        <v>0</v>
      </c>
      <c r="G1840">
        <f>WEEKDAY(Table3__5[[#This Row],[D.O.A]])</f>
        <v>2</v>
      </c>
      <c r="H1840">
        <f>ROUNDUP(MONTH(Table3__5[[#This Row],[D.O.A]])/3,0)</f>
        <v>2</v>
      </c>
    </row>
    <row r="1841" spans="1:8" x14ac:dyDescent="0.45">
      <c r="A1841" s="1">
        <v>43199</v>
      </c>
      <c r="B1841" s="1">
        <v>43260</v>
      </c>
      <c r="C1841">
        <v>61</v>
      </c>
      <c r="D1841">
        <v>4</v>
      </c>
      <c r="E1841">
        <v>2018</v>
      </c>
      <c r="F1841">
        <v>0</v>
      </c>
      <c r="G1841">
        <f>WEEKDAY(Table3__5[[#This Row],[D.O.A]])</f>
        <v>2</v>
      </c>
      <c r="H1841">
        <f>ROUNDUP(MONTH(Table3__5[[#This Row],[D.O.A]])/3,0)</f>
        <v>2</v>
      </c>
    </row>
    <row r="1842" spans="1:8" x14ac:dyDescent="0.45">
      <c r="A1842" s="1">
        <v>43199</v>
      </c>
      <c r="B1842" s="1">
        <v>43260</v>
      </c>
      <c r="C1842">
        <v>61</v>
      </c>
      <c r="D1842">
        <v>4</v>
      </c>
      <c r="E1842">
        <v>2018</v>
      </c>
      <c r="F1842">
        <v>0</v>
      </c>
      <c r="G1842">
        <f>WEEKDAY(Table3__5[[#This Row],[D.O.A]])</f>
        <v>2</v>
      </c>
      <c r="H1842">
        <f>ROUNDUP(MONTH(Table3__5[[#This Row],[D.O.A]])/3,0)</f>
        <v>2</v>
      </c>
    </row>
    <row r="1843" spans="1:8" x14ac:dyDescent="0.45">
      <c r="A1843" s="1">
        <v>43199</v>
      </c>
      <c r="B1843" s="1">
        <v>43290</v>
      </c>
      <c r="C1843">
        <v>91</v>
      </c>
      <c r="D1843">
        <v>4</v>
      </c>
      <c r="E1843">
        <v>2018</v>
      </c>
      <c r="F1843">
        <v>0</v>
      </c>
      <c r="G1843">
        <f>WEEKDAY(Table3__5[[#This Row],[D.O.A]])</f>
        <v>2</v>
      </c>
      <c r="H1843">
        <f>ROUNDUP(MONTH(Table3__5[[#This Row],[D.O.A]])/3,0)</f>
        <v>2</v>
      </c>
    </row>
    <row r="1844" spans="1:8" x14ac:dyDescent="0.45">
      <c r="A1844" s="1">
        <v>43229</v>
      </c>
      <c r="B1844" s="1">
        <v>43260</v>
      </c>
      <c r="C1844">
        <v>31</v>
      </c>
      <c r="D1844">
        <v>5</v>
      </c>
      <c r="E1844">
        <v>2018</v>
      </c>
      <c r="F1844">
        <v>0</v>
      </c>
      <c r="G1844">
        <f>WEEKDAY(Table3__5[[#This Row],[D.O.A]])</f>
        <v>4</v>
      </c>
      <c r="H1844">
        <f>ROUNDUP(MONTH(Table3__5[[#This Row],[D.O.A]])/3,0)</f>
        <v>2</v>
      </c>
    </row>
    <row r="1845" spans="1:8" x14ac:dyDescent="0.45">
      <c r="A1845" s="1">
        <v>43229</v>
      </c>
      <c r="B1845" s="1">
        <v>43382</v>
      </c>
      <c r="C1845">
        <v>153</v>
      </c>
      <c r="D1845">
        <v>5</v>
      </c>
      <c r="E1845">
        <v>2018</v>
      </c>
      <c r="F1845">
        <v>0</v>
      </c>
      <c r="G1845">
        <f>WEEKDAY(Table3__5[[#This Row],[D.O.A]])</f>
        <v>4</v>
      </c>
      <c r="H1845">
        <f>ROUNDUP(MONTH(Table3__5[[#This Row],[D.O.A]])/3,0)</f>
        <v>2</v>
      </c>
    </row>
    <row r="1846" spans="1:8" x14ac:dyDescent="0.45">
      <c r="A1846" s="1">
        <v>43229</v>
      </c>
      <c r="B1846" s="1">
        <v>43260</v>
      </c>
      <c r="C1846">
        <v>31</v>
      </c>
      <c r="D1846">
        <v>5</v>
      </c>
      <c r="E1846">
        <v>2018</v>
      </c>
      <c r="F1846">
        <v>0</v>
      </c>
      <c r="G1846">
        <f>WEEKDAY(Table3__5[[#This Row],[D.O.A]])</f>
        <v>4</v>
      </c>
      <c r="H1846">
        <f>ROUNDUP(MONTH(Table3__5[[#This Row],[D.O.A]])/3,0)</f>
        <v>2</v>
      </c>
    </row>
    <row r="1847" spans="1:8" x14ac:dyDescent="0.45">
      <c r="A1847" s="1">
        <v>43260</v>
      </c>
      <c r="B1847" s="1">
        <v>43290</v>
      </c>
      <c r="C1847">
        <v>30</v>
      </c>
      <c r="D1847">
        <v>6</v>
      </c>
      <c r="E1847">
        <v>2018</v>
      </c>
      <c r="F1847">
        <v>0</v>
      </c>
      <c r="G1847">
        <f>WEEKDAY(Table3__5[[#This Row],[D.O.A]])</f>
        <v>7</v>
      </c>
      <c r="H1847">
        <f>ROUNDUP(MONTH(Table3__5[[#This Row],[D.O.A]])/3,0)</f>
        <v>2</v>
      </c>
    </row>
    <row r="1848" spans="1:8" x14ac:dyDescent="0.45">
      <c r="A1848" s="1">
        <v>43349</v>
      </c>
      <c r="B1848" s="1">
        <v>43349</v>
      </c>
      <c r="C1848">
        <v>0</v>
      </c>
      <c r="D1848">
        <v>9</v>
      </c>
      <c r="E1848">
        <v>2018</v>
      </c>
      <c r="F1848">
        <v>0</v>
      </c>
      <c r="G1848">
        <f>WEEKDAY(Table3__5[[#This Row],[D.O.A]])</f>
        <v>5</v>
      </c>
      <c r="H1848">
        <f>ROUNDUP(MONTH(Table3__5[[#This Row],[D.O.A]])/3,0)</f>
        <v>3</v>
      </c>
    </row>
    <row r="1849" spans="1:8" x14ac:dyDescent="0.45">
      <c r="A1849" s="1">
        <v>43260</v>
      </c>
      <c r="B1849" s="1">
        <v>43382</v>
      </c>
      <c r="C1849">
        <v>122</v>
      </c>
      <c r="D1849">
        <v>6</v>
      </c>
      <c r="E1849">
        <v>2018</v>
      </c>
      <c r="F1849">
        <v>0</v>
      </c>
      <c r="G1849">
        <f>WEEKDAY(Table3__5[[#This Row],[D.O.A]])</f>
        <v>7</v>
      </c>
      <c r="H1849">
        <f>ROUNDUP(MONTH(Table3__5[[#This Row],[D.O.A]])/3,0)</f>
        <v>2</v>
      </c>
    </row>
    <row r="1850" spans="1:8" x14ac:dyDescent="0.45">
      <c r="A1850" s="1">
        <v>43260</v>
      </c>
      <c r="B1850" s="1">
        <v>43382</v>
      </c>
      <c r="C1850">
        <v>122</v>
      </c>
      <c r="D1850">
        <v>6</v>
      </c>
      <c r="E1850">
        <v>2018</v>
      </c>
      <c r="F1850">
        <v>0</v>
      </c>
      <c r="G1850">
        <f>WEEKDAY(Table3__5[[#This Row],[D.O.A]])</f>
        <v>7</v>
      </c>
      <c r="H1850">
        <f>ROUNDUP(MONTH(Table3__5[[#This Row],[D.O.A]])/3,0)</f>
        <v>2</v>
      </c>
    </row>
    <row r="1851" spans="1:8" x14ac:dyDescent="0.45">
      <c r="A1851" s="1">
        <v>43350</v>
      </c>
      <c r="B1851" s="1">
        <v>43356</v>
      </c>
      <c r="C1851">
        <v>6</v>
      </c>
      <c r="D1851">
        <v>9</v>
      </c>
      <c r="E1851">
        <v>2018</v>
      </c>
      <c r="F1851">
        <v>0</v>
      </c>
      <c r="G1851">
        <f>WEEKDAY(Table3__5[[#This Row],[D.O.A]])</f>
        <v>6</v>
      </c>
      <c r="H1851">
        <f>ROUNDUP(MONTH(Table3__5[[#This Row],[D.O.A]])/3,0)</f>
        <v>3</v>
      </c>
    </row>
    <row r="1852" spans="1:8" x14ac:dyDescent="0.45">
      <c r="A1852" s="1">
        <v>43290</v>
      </c>
      <c r="B1852" s="1">
        <v>43321</v>
      </c>
      <c r="C1852">
        <v>31</v>
      </c>
      <c r="D1852">
        <v>7</v>
      </c>
      <c r="E1852">
        <v>2018</v>
      </c>
      <c r="F1852">
        <v>0</v>
      </c>
      <c r="G1852">
        <f>WEEKDAY(Table3__5[[#This Row],[D.O.A]])</f>
        <v>2</v>
      </c>
      <c r="H1852">
        <f>ROUNDUP(MONTH(Table3__5[[#This Row],[D.O.A]])/3,0)</f>
        <v>3</v>
      </c>
    </row>
    <row r="1853" spans="1:8" x14ac:dyDescent="0.45">
      <c r="A1853" s="1">
        <v>43290</v>
      </c>
      <c r="B1853" s="1">
        <v>43443</v>
      </c>
      <c r="C1853">
        <v>153</v>
      </c>
      <c r="D1853">
        <v>7</v>
      </c>
      <c r="E1853">
        <v>2018</v>
      </c>
      <c r="F1853">
        <v>0</v>
      </c>
      <c r="G1853">
        <f>WEEKDAY(Table3__5[[#This Row],[D.O.A]])</f>
        <v>2</v>
      </c>
      <c r="H1853">
        <f>ROUNDUP(MONTH(Table3__5[[#This Row],[D.O.A]])/3,0)</f>
        <v>3</v>
      </c>
    </row>
    <row r="1854" spans="1:8" x14ac:dyDescent="0.45">
      <c r="A1854" s="1">
        <v>43290</v>
      </c>
      <c r="B1854" s="1">
        <v>43352</v>
      </c>
      <c r="C1854">
        <v>62</v>
      </c>
      <c r="D1854">
        <v>7</v>
      </c>
      <c r="E1854">
        <v>2018</v>
      </c>
      <c r="F1854">
        <v>0</v>
      </c>
      <c r="G1854">
        <f>WEEKDAY(Table3__5[[#This Row],[D.O.A]])</f>
        <v>2</v>
      </c>
      <c r="H1854">
        <f>ROUNDUP(MONTH(Table3__5[[#This Row],[D.O.A]])/3,0)</f>
        <v>3</v>
      </c>
    </row>
    <row r="1855" spans="1:8" x14ac:dyDescent="0.45">
      <c r="A1855" s="1">
        <v>43290</v>
      </c>
      <c r="B1855" s="1">
        <v>43443</v>
      </c>
      <c r="C1855">
        <v>153</v>
      </c>
      <c r="D1855">
        <v>7</v>
      </c>
      <c r="E1855">
        <v>2018</v>
      </c>
      <c r="F1855">
        <v>0</v>
      </c>
      <c r="G1855">
        <f>WEEKDAY(Table3__5[[#This Row],[D.O.A]])</f>
        <v>2</v>
      </c>
      <c r="H1855">
        <f>ROUNDUP(MONTH(Table3__5[[#This Row],[D.O.A]])/3,0)</f>
        <v>3</v>
      </c>
    </row>
    <row r="1856" spans="1:8" x14ac:dyDescent="0.45">
      <c r="A1856" s="1">
        <v>43290</v>
      </c>
      <c r="B1856" s="1">
        <v>43321</v>
      </c>
      <c r="C1856">
        <v>31</v>
      </c>
      <c r="D1856">
        <v>7</v>
      </c>
      <c r="E1856">
        <v>2018</v>
      </c>
      <c r="F1856">
        <v>0</v>
      </c>
      <c r="G1856">
        <f>WEEKDAY(Table3__5[[#This Row],[D.O.A]])</f>
        <v>2</v>
      </c>
      <c r="H1856">
        <f>ROUNDUP(MONTH(Table3__5[[#This Row],[D.O.A]])/3,0)</f>
        <v>3</v>
      </c>
    </row>
    <row r="1857" spans="1:8" x14ac:dyDescent="0.45">
      <c r="A1857" s="1">
        <v>43321</v>
      </c>
      <c r="B1857" s="1">
        <v>43413</v>
      </c>
      <c r="C1857">
        <v>92</v>
      </c>
      <c r="D1857">
        <v>8</v>
      </c>
      <c r="E1857">
        <v>2018</v>
      </c>
      <c r="F1857">
        <v>0</v>
      </c>
      <c r="G1857">
        <f>WEEKDAY(Table3__5[[#This Row],[D.O.A]])</f>
        <v>5</v>
      </c>
      <c r="H1857">
        <f>ROUNDUP(MONTH(Table3__5[[#This Row],[D.O.A]])/3,0)</f>
        <v>3</v>
      </c>
    </row>
    <row r="1858" spans="1:8" x14ac:dyDescent="0.45">
      <c r="A1858" s="1">
        <v>43352</v>
      </c>
      <c r="B1858" s="1">
        <v>43443</v>
      </c>
      <c r="C1858">
        <v>91</v>
      </c>
      <c r="D1858">
        <v>9</v>
      </c>
      <c r="E1858">
        <v>2018</v>
      </c>
      <c r="F1858">
        <v>0</v>
      </c>
      <c r="G1858">
        <f>WEEKDAY(Table3__5[[#This Row],[D.O.A]])</f>
        <v>1</v>
      </c>
      <c r="H1858">
        <f>ROUNDUP(MONTH(Table3__5[[#This Row],[D.O.A]])/3,0)</f>
        <v>3</v>
      </c>
    </row>
    <row r="1859" spans="1:8" x14ac:dyDescent="0.45">
      <c r="A1859" s="1">
        <v>43352</v>
      </c>
      <c r="B1859" s="1">
        <v>43443</v>
      </c>
      <c r="C1859">
        <v>91</v>
      </c>
      <c r="D1859">
        <v>9</v>
      </c>
      <c r="E1859">
        <v>2018</v>
      </c>
      <c r="F1859">
        <v>0</v>
      </c>
      <c r="G1859">
        <f>WEEKDAY(Table3__5[[#This Row],[D.O.A]])</f>
        <v>1</v>
      </c>
      <c r="H1859">
        <f>ROUNDUP(MONTH(Table3__5[[#This Row],[D.O.A]])/3,0)</f>
        <v>3</v>
      </c>
    </row>
    <row r="1860" spans="1:8" x14ac:dyDescent="0.45">
      <c r="A1860" s="1">
        <v>43352</v>
      </c>
      <c r="B1860" s="1">
        <v>43443</v>
      </c>
      <c r="C1860">
        <v>91</v>
      </c>
      <c r="D1860">
        <v>9</v>
      </c>
      <c r="E1860">
        <v>2018</v>
      </c>
      <c r="F1860">
        <v>0</v>
      </c>
      <c r="G1860">
        <f>WEEKDAY(Table3__5[[#This Row],[D.O.A]])</f>
        <v>1</v>
      </c>
      <c r="H1860">
        <f>ROUNDUP(MONTH(Table3__5[[#This Row],[D.O.A]])/3,0)</f>
        <v>3</v>
      </c>
    </row>
    <row r="1861" spans="1:8" x14ac:dyDescent="0.45">
      <c r="A1861" s="1">
        <v>43382</v>
      </c>
      <c r="B1861" s="1">
        <v>43443</v>
      </c>
      <c r="C1861">
        <v>61</v>
      </c>
      <c r="D1861">
        <v>10</v>
      </c>
      <c r="E1861">
        <v>2018</v>
      </c>
      <c r="F1861">
        <v>0</v>
      </c>
      <c r="G1861">
        <f>WEEKDAY(Table3__5[[#This Row],[D.O.A]])</f>
        <v>3</v>
      </c>
      <c r="H1861">
        <f>ROUNDUP(MONTH(Table3__5[[#This Row],[D.O.A]])/3,0)</f>
        <v>4</v>
      </c>
    </row>
    <row r="1862" spans="1:8" x14ac:dyDescent="0.45">
      <c r="A1862" s="1">
        <v>43382</v>
      </c>
      <c r="B1862" s="1">
        <v>43443</v>
      </c>
      <c r="C1862">
        <v>61</v>
      </c>
      <c r="D1862">
        <v>10</v>
      </c>
      <c r="E1862">
        <v>2018</v>
      </c>
      <c r="F1862">
        <v>0</v>
      </c>
      <c r="G1862">
        <f>WEEKDAY(Table3__5[[#This Row],[D.O.A]])</f>
        <v>3</v>
      </c>
      <c r="H1862">
        <f>ROUNDUP(MONTH(Table3__5[[#This Row],[D.O.A]])/3,0)</f>
        <v>4</v>
      </c>
    </row>
    <row r="1863" spans="1:8" x14ac:dyDescent="0.45">
      <c r="A1863" s="1">
        <v>43382</v>
      </c>
      <c r="B1863" s="1">
        <v>43443</v>
      </c>
      <c r="C1863">
        <v>61</v>
      </c>
      <c r="D1863">
        <v>10</v>
      </c>
      <c r="E1863">
        <v>2018</v>
      </c>
      <c r="F1863">
        <v>0</v>
      </c>
      <c r="G1863">
        <f>WEEKDAY(Table3__5[[#This Row],[D.O.A]])</f>
        <v>3</v>
      </c>
      <c r="H1863">
        <f>ROUNDUP(MONTH(Table3__5[[#This Row],[D.O.A]])/3,0)</f>
        <v>4</v>
      </c>
    </row>
    <row r="1864" spans="1:8" x14ac:dyDescent="0.45">
      <c r="A1864" s="1">
        <v>43382</v>
      </c>
      <c r="B1864" s="1">
        <v>43443</v>
      </c>
      <c r="C1864">
        <v>61</v>
      </c>
      <c r="D1864">
        <v>10</v>
      </c>
      <c r="E1864">
        <v>2018</v>
      </c>
      <c r="F1864">
        <v>0</v>
      </c>
      <c r="G1864">
        <f>WEEKDAY(Table3__5[[#This Row],[D.O.A]])</f>
        <v>3</v>
      </c>
      <c r="H1864">
        <f>ROUNDUP(MONTH(Table3__5[[#This Row],[D.O.A]])/3,0)</f>
        <v>4</v>
      </c>
    </row>
    <row r="1865" spans="1:8" x14ac:dyDescent="0.45">
      <c r="A1865" s="1">
        <v>43355</v>
      </c>
      <c r="B1865" s="1">
        <v>43355</v>
      </c>
      <c r="C1865">
        <v>0</v>
      </c>
      <c r="D1865">
        <v>9</v>
      </c>
      <c r="E1865">
        <v>2018</v>
      </c>
      <c r="F1865">
        <v>0</v>
      </c>
      <c r="G1865">
        <f>WEEKDAY(Table3__5[[#This Row],[D.O.A]])</f>
        <v>4</v>
      </c>
      <c r="H1865">
        <f>ROUNDUP(MONTH(Table3__5[[#This Row],[D.O.A]])/3,0)</f>
        <v>3</v>
      </c>
    </row>
    <row r="1866" spans="1:8" x14ac:dyDescent="0.45">
      <c r="A1866" s="1">
        <v>43357</v>
      </c>
      <c r="B1866" s="1">
        <v>43359</v>
      </c>
      <c r="C1866">
        <v>2</v>
      </c>
      <c r="D1866">
        <v>9</v>
      </c>
      <c r="E1866">
        <v>2018</v>
      </c>
      <c r="F1866">
        <v>0</v>
      </c>
      <c r="G1866">
        <f>WEEKDAY(Table3__5[[#This Row],[D.O.A]])</f>
        <v>6</v>
      </c>
      <c r="H1866">
        <f>ROUNDUP(MONTH(Table3__5[[#This Row],[D.O.A]])/3,0)</f>
        <v>3</v>
      </c>
    </row>
    <row r="1867" spans="1:8" x14ac:dyDescent="0.45">
      <c r="A1867" s="1">
        <v>43357</v>
      </c>
      <c r="B1867" s="1">
        <v>43358</v>
      </c>
      <c r="C1867">
        <v>1</v>
      </c>
      <c r="D1867">
        <v>9</v>
      </c>
      <c r="E1867">
        <v>2018</v>
      </c>
      <c r="F1867">
        <v>0</v>
      </c>
      <c r="G1867">
        <f>WEEKDAY(Table3__5[[#This Row],[D.O.A]])</f>
        <v>6</v>
      </c>
      <c r="H1867">
        <f>ROUNDUP(MONTH(Table3__5[[#This Row],[D.O.A]])/3,0)</f>
        <v>3</v>
      </c>
    </row>
    <row r="1868" spans="1:8" x14ac:dyDescent="0.45">
      <c r="A1868" s="1">
        <v>43358</v>
      </c>
      <c r="B1868" s="1">
        <v>43359</v>
      </c>
      <c r="C1868">
        <v>1</v>
      </c>
      <c r="D1868">
        <v>9</v>
      </c>
      <c r="E1868">
        <v>2018</v>
      </c>
      <c r="F1868">
        <v>0</v>
      </c>
      <c r="G1868">
        <f>WEEKDAY(Table3__5[[#This Row],[D.O.A]])</f>
        <v>7</v>
      </c>
      <c r="H1868">
        <f>ROUNDUP(MONTH(Table3__5[[#This Row],[D.O.A]])/3,0)</f>
        <v>3</v>
      </c>
    </row>
    <row r="1869" spans="1:8" x14ac:dyDescent="0.45">
      <c r="A1869" s="1">
        <v>43358</v>
      </c>
      <c r="B1869" s="1">
        <v>43376</v>
      </c>
      <c r="C1869">
        <v>18</v>
      </c>
      <c r="D1869">
        <v>9</v>
      </c>
      <c r="E1869">
        <v>2018</v>
      </c>
      <c r="F1869">
        <v>0</v>
      </c>
      <c r="G1869">
        <f>WEEKDAY(Table3__5[[#This Row],[D.O.A]])</f>
        <v>7</v>
      </c>
      <c r="H1869">
        <f>ROUNDUP(MONTH(Table3__5[[#This Row],[D.O.A]])/3,0)</f>
        <v>3</v>
      </c>
    </row>
    <row r="1870" spans="1:8" x14ac:dyDescent="0.45">
      <c r="A1870" s="1">
        <v>43359</v>
      </c>
      <c r="B1870" s="1">
        <v>43361</v>
      </c>
      <c r="C1870">
        <v>2</v>
      </c>
      <c r="D1870">
        <v>9</v>
      </c>
      <c r="E1870">
        <v>2018</v>
      </c>
      <c r="F1870">
        <v>0</v>
      </c>
      <c r="G1870">
        <f>WEEKDAY(Table3__5[[#This Row],[D.O.A]])</f>
        <v>1</v>
      </c>
      <c r="H1870">
        <f>ROUNDUP(MONTH(Table3__5[[#This Row],[D.O.A]])/3,0)</f>
        <v>3</v>
      </c>
    </row>
    <row r="1871" spans="1:8" x14ac:dyDescent="0.45">
      <c r="A1871" s="1">
        <v>43360</v>
      </c>
      <c r="B1871" s="1">
        <v>43361</v>
      </c>
      <c r="C1871">
        <v>1</v>
      </c>
      <c r="D1871">
        <v>9</v>
      </c>
      <c r="E1871">
        <v>2018</v>
      </c>
      <c r="F1871">
        <v>0</v>
      </c>
      <c r="G1871">
        <f>WEEKDAY(Table3__5[[#This Row],[D.O.A]])</f>
        <v>2</v>
      </c>
      <c r="H1871">
        <f>ROUNDUP(MONTH(Table3__5[[#This Row],[D.O.A]])/3,0)</f>
        <v>3</v>
      </c>
    </row>
    <row r="1872" spans="1:8" x14ac:dyDescent="0.45">
      <c r="A1872" s="1">
        <v>43360</v>
      </c>
      <c r="B1872" s="1">
        <v>43371</v>
      </c>
      <c r="C1872">
        <v>11</v>
      </c>
      <c r="D1872">
        <v>9</v>
      </c>
      <c r="E1872">
        <v>2018</v>
      </c>
      <c r="F1872">
        <v>0</v>
      </c>
      <c r="G1872">
        <f>WEEKDAY(Table3__5[[#This Row],[D.O.A]])</f>
        <v>2</v>
      </c>
      <c r="H1872">
        <f>ROUNDUP(MONTH(Table3__5[[#This Row],[D.O.A]])/3,0)</f>
        <v>3</v>
      </c>
    </row>
    <row r="1873" spans="1:8" x14ac:dyDescent="0.45">
      <c r="A1873" s="1">
        <v>43363</v>
      </c>
      <c r="B1873" s="1">
        <v>43364</v>
      </c>
      <c r="C1873">
        <v>1</v>
      </c>
      <c r="D1873">
        <v>9</v>
      </c>
      <c r="E1873">
        <v>2018</v>
      </c>
      <c r="F1873">
        <v>0</v>
      </c>
      <c r="G1873">
        <f>WEEKDAY(Table3__5[[#This Row],[D.O.A]])</f>
        <v>5</v>
      </c>
      <c r="H1873">
        <f>ROUNDUP(MONTH(Table3__5[[#This Row],[D.O.A]])/3,0)</f>
        <v>3</v>
      </c>
    </row>
    <row r="1874" spans="1:8" x14ac:dyDescent="0.45">
      <c r="A1874" s="1">
        <v>43364</v>
      </c>
      <c r="B1874" s="1">
        <v>43367</v>
      </c>
      <c r="C1874">
        <v>3</v>
      </c>
      <c r="D1874">
        <v>9</v>
      </c>
      <c r="E1874">
        <v>2018</v>
      </c>
      <c r="F1874">
        <v>0</v>
      </c>
      <c r="G1874">
        <f>WEEKDAY(Table3__5[[#This Row],[D.O.A]])</f>
        <v>6</v>
      </c>
      <c r="H1874">
        <f>ROUNDUP(MONTH(Table3__5[[#This Row],[D.O.A]])/3,0)</f>
        <v>3</v>
      </c>
    </row>
    <row r="1875" spans="1:8" x14ac:dyDescent="0.45">
      <c r="A1875" s="1">
        <v>43368</v>
      </c>
      <c r="B1875" s="1">
        <v>43379</v>
      </c>
      <c r="C1875">
        <v>11</v>
      </c>
      <c r="D1875">
        <v>9</v>
      </c>
      <c r="E1875">
        <v>2018</v>
      </c>
      <c r="F1875">
        <v>0</v>
      </c>
      <c r="G1875">
        <f>WEEKDAY(Table3__5[[#This Row],[D.O.A]])</f>
        <v>3</v>
      </c>
      <c r="H1875">
        <f>ROUNDUP(MONTH(Table3__5[[#This Row],[D.O.A]])/3,0)</f>
        <v>3</v>
      </c>
    </row>
    <row r="1876" spans="1:8" x14ac:dyDescent="0.45">
      <c r="A1876" s="1">
        <v>43368</v>
      </c>
      <c r="B1876" s="1">
        <v>43369</v>
      </c>
      <c r="C1876">
        <v>1</v>
      </c>
      <c r="D1876">
        <v>9</v>
      </c>
      <c r="E1876">
        <v>2018</v>
      </c>
      <c r="F1876">
        <v>0</v>
      </c>
      <c r="G1876">
        <f>WEEKDAY(Table3__5[[#This Row],[D.O.A]])</f>
        <v>3</v>
      </c>
      <c r="H1876">
        <f>ROUNDUP(MONTH(Table3__5[[#This Row],[D.O.A]])/3,0)</f>
        <v>3</v>
      </c>
    </row>
    <row r="1877" spans="1:8" x14ac:dyDescent="0.45">
      <c r="A1877" s="1">
        <v>43368</v>
      </c>
      <c r="B1877" s="1">
        <v>43376</v>
      </c>
      <c r="C1877">
        <v>8</v>
      </c>
      <c r="D1877">
        <v>9</v>
      </c>
      <c r="E1877">
        <v>2018</v>
      </c>
      <c r="F1877">
        <v>0</v>
      </c>
      <c r="G1877">
        <f>WEEKDAY(Table3__5[[#This Row],[D.O.A]])</f>
        <v>3</v>
      </c>
      <c r="H1877">
        <f>ROUNDUP(MONTH(Table3__5[[#This Row],[D.O.A]])/3,0)</f>
        <v>3</v>
      </c>
    </row>
    <row r="1878" spans="1:8" x14ac:dyDescent="0.45">
      <c r="A1878" s="1">
        <v>43369</v>
      </c>
      <c r="B1878" s="1">
        <v>43375</v>
      </c>
      <c r="C1878">
        <v>6</v>
      </c>
      <c r="D1878">
        <v>9</v>
      </c>
      <c r="E1878">
        <v>2018</v>
      </c>
      <c r="F1878">
        <v>0</v>
      </c>
      <c r="G1878">
        <f>WEEKDAY(Table3__5[[#This Row],[D.O.A]])</f>
        <v>4</v>
      </c>
      <c r="H1878">
        <f>ROUNDUP(MONTH(Table3__5[[#This Row],[D.O.A]])/3,0)</f>
        <v>3</v>
      </c>
    </row>
    <row r="1879" spans="1:8" x14ac:dyDescent="0.45">
      <c r="A1879" s="1">
        <v>43369</v>
      </c>
      <c r="B1879" s="1">
        <v>43377</v>
      </c>
      <c r="C1879">
        <v>8</v>
      </c>
      <c r="D1879">
        <v>9</v>
      </c>
      <c r="E1879">
        <v>2018</v>
      </c>
      <c r="F1879">
        <v>0</v>
      </c>
      <c r="G1879">
        <f>WEEKDAY(Table3__5[[#This Row],[D.O.A]])</f>
        <v>4</v>
      </c>
      <c r="H1879">
        <f>ROUNDUP(MONTH(Table3__5[[#This Row],[D.O.A]])/3,0)</f>
        <v>3</v>
      </c>
    </row>
    <row r="1880" spans="1:8" x14ac:dyDescent="0.45">
      <c r="A1880" s="1">
        <v>43371</v>
      </c>
      <c r="B1880" s="1">
        <v>43373</v>
      </c>
      <c r="C1880">
        <v>2</v>
      </c>
      <c r="D1880">
        <v>9</v>
      </c>
      <c r="E1880">
        <v>2018</v>
      </c>
      <c r="F1880">
        <v>0</v>
      </c>
      <c r="G1880">
        <f>WEEKDAY(Table3__5[[#This Row],[D.O.A]])</f>
        <v>6</v>
      </c>
      <c r="H1880">
        <f>ROUNDUP(MONTH(Table3__5[[#This Row],[D.O.A]])/3,0)</f>
        <v>3</v>
      </c>
    </row>
    <row r="1881" spans="1:8" x14ac:dyDescent="0.45">
      <c r="A1881" s="1">
        <v>43372</v>
      </c>
      <c r="B1881" s="1">
        <v>43386</v>
      </c>
      <c r="C1881">
        <v>14</v>
      </c>
      <c r="D1881">
        <v>9</v>
      </c>
      <c r="E1881">
        <v>2018</v>
      </c>
      <c r="F1881">
        <v>0</v>
      </c>
      <c r="G1881">
        <f>WEEKDAY(Table3__5[[#This Row],[D.O.A]])</f>
        <v>7</v>
      </c>
      <c r="H1881">
        <f>ROUNDUP(MONTH(Table3__5[[#This Row],[D.O.A]])/3,0)</f>
        <v>3</v>
      </c>
    </row>
    <row r="1882" spans="1:8" x14ac:dyDescent="0.45">
      <c r="A1882" s="1">
        <v>43372</v>
      </c>
      <c r="B1882" s="1">
        <v>43372</v>
      </c>
      <c r="C1882">
        <v>0</v>
      </c>
      <c r="D1882">
        <v>9</v>
      </c>
      <c r="E1882">
        <v>2018</v>
      </c>
      <c r="F1882">
        <v>0</v>
      </c>
      <c r="G1882">
        <f>WEEKDAY(Table3__5[[#This Row],[D.O.A]])</f>
        <v>7</v>
      </c>
      <c r="H1882">
        <f>ROUNDUP(MONTH(Table3__5[[#This Row],[D.O.A]])/3,0)</f>
        <v>3</v>
      </c>
    </row>
    <row r="1883" spans="1:8" x14ac:dyDescent="0.45">
      <c r="A1883" s="1">
        <v>43372</v>
      </c>
      <c r="B1883" s="1">
        <v>43374</v>
      </c>
      <c r="C1883">
        <v>2</v>
      </c>
      <c r="D1883">
        <v>9</v>
      </c>
      <c r="E1883">
        <v>2018</v>
      </c>
      <c r="F1883">
        <v>0</v>
      </c>
      <c r="G1883">
        <f>WEEKDAY(Table3__5[[#This Row],[D.O.A]])</f>
        <v>7</v>
      </c>
      <c r="H1883">
        <f>ROUNDUP(MONTH(Table3__5[[#This Row],[D.O.A]])/3,0)</f>
        <v>3</v>
      </c>
    </row>
    <row r="1884" spans="1:8" x14ac:dyDescent="0.45">
      <c r="A1884" s="1">
        <v>43373</v>
      </c>
      <c r="B1884" s="1">
        <v>43377</v>
      </c>
      <c r="C1884">
        <v>4</v>
      </c>
      <c r="D1884">
        <v>9</v>
      </c>
      <c r="E1884">
        <v>2018</v>
      </c>
      <c r="F1884">
        <v>0</v>
      </c>
      <c r="G1884">
        <f>WEEKDAY(Table3__5[[#This Row],[D.O.A]])</f>
        <v>1</v>
      </c>
      <c r="H1884">
        <f>ROUNDUP(MONTH(Table3__5[[#This Row],[D.O.A]])/3,0)</f>
        <v>3</v>
      </c>
    </row>
    <row r="1885" spans="1:8" x14ac:dyDescent="0.45">
      <c r="A1885" s="1">
        <v>43373</v>
      </c>
      <c r="B1885" s="1">
        <v>43394</v>
      </c>
      <c r="C1885">
        <v>21</v>
      </c>
      <c r="D1885">
        <v>9</v>
      </c>
      <c r="E1885">
        <v>2018</v>
      </c>
      <c r="F1885">
        <v>0</v>
      </c>
      <c r="G1885">
        <f>WEEKDAY(Table3__5[[#This Row],[D.O.A]])</f>
        <v>1</v>
      </c>
      <c r="H1885">
        <f>ROUNDUP(MONTH(Table3__5[[#This Row],[D.O.A]])/3,0)</f>
        <v>3</v>
      </c>
    </row>
    <row r="1886" spans="1:8" x14ac:dyDescent="0.45">
      <c r="A1886" s="1">
        <v>43373</v>
      </c>
      <c r="B1886" s="1">
        <v>43374</v>
      </c>
      <c r="C1886">
        <v>1</v>
      </c>
      <c r="D1886">
        <v>9</v>
      </c>
      <c r="E1886">
        <v>2018</v>
      </c>
      <c r="F1886">
        <v>0</v>
      </c>
      <c r="G1886">
        <f>WEEKDAY(Table3__5[[#This Row],[D.O.A]])</f>
        <v>1</v>
      </c>
      <c r="H1886">
        <f>ROUNDUP(MONTH(Table3__5[[#This Row],[D.O.A]])/3,0)</f>
        <v>3</v>
      </c>
    </row>
    <row r="1887" spans="1:8" x14ac:dyDescent="0.45">
      <c r="A1887" s="1">
        <v>43110</v>
      </c>
      <c r="B1887" s="1">
        <v>43353</v>
      </c>
      <c r="C1887">
        <v>243</v>
      </c>
      <c r="D1887">
        <v>1</v>
      </c>
      <c r="E1887">
        <v>2018</v>
      </c>
      <c r="F1887">
        <v>0</v>
      </c>
      <c r="G1887">
        <f>WEEKDAY(Table3__5[[#This Row],[D.O.A]])</f>
        <v>4</v>
      </c>
      <c r="H1887">
        <f>ROUNDUP(MONTH(Table3__5[[#This Row],[D.O.A]])/3,0)</f>
        <v>1</v>
      </c>
    </row>
    <row r="1888" spans="1:8" x14ac:dyDescent="0.45">
      <c r="A1888" s="1">
        <v>43110</v>
      </c>
      <c r="B1888" s="1">
        <v>43414</v>
      </c>
      <c r="C1888">
        <v>304</v>
      </c>
      <c r="D1888">
        <v>1</v>
      </c>
      <c r="E1888">
        <v>2018</v>
      </c>
      <c r="F1888">
        <v>0</v>
      </c>
      <c r="G1888">
        <f>WEEKDAY(Table3__5[[#This Row],[D.O.A]])</f>
        <v>4</v>
      </c>
      <c r="H1888">
        <f>ROUNDUP(MONTH(Table3__5[[#This Row],[D.O.A]])/3,0)</f>
        <v>1</v>
      </c>
    </row>
    <row r="1889" spans="1:8" x14ac:dyDescent="0.45">
      <c r="A1889" s="1">
        <v>43110</v>
      </c>
      <c r="B1889" s="1">
        <v>43200</v>
      </c>
      <c r="C1889">
        <v>90</v>
      </c>
      <c r="D1889">
        <v>1</v>
      </c>
      <c r="E1889">
        <v>2018</v>
      </c>
      <c r="F1889">
        <v>0</v>
      </c>
      <c r="G1889">
        <f>WEEKDAY(Table3__5[[#This Row],[D.O.A]])</f>
        <v>4</v>
      </c>
      <c r="H1889">
        <f>ROUNDUP(MONTH(Table3__5[[#This Row],[D.O.A]])/3,0)</f>
        <v>1</v>
      </c>
    </row>
    <row r="1890" spans="1:8" x14ac:dyDescent="0.45">
      <c r="A1890" s="1">
        <v>43110</v>
      </c>
      <c r="B1890" s="1">
        <v>43200</v>
      </c>
      <c r="C1890">
        <v>90</v>
      </c>
      <c r="D1890">
        <v>1</v>
      </c>
      <c r="E1890">
        <v>2018</v>
      </c>
      <c r="F1890">
        <v>0</v>
      </c>
      <c r="G1890">
        <f>WEEKDAY(Table3__5[[#This Row],[D.O.A]])</f>
        <v>4</v>
      </c>
      <c r="H1890">
        <f>ROUNDUP(MONTH(Table3__5[[#This Row],[D.O.A]])/3,0)</f>
        <v>1</v>
      </c>
    </row>
    <row r="1891" spans="1:8" x14ac:dyDescent="0.45">
      <c r="A1891" s="1">
        <v>43375</v>
      </c>
      <c r="B1891" s="1">
        <v>43378</v>
      </c>
      <c r="C1891">
        <v>3</v>
      </c>
      <c r="D1891">
        <v>10</v>
      </c>
      <c r="E1891">
        <v>2018</v>
      </c>
      <c r="F1891">
        <v>0</v>
      </c>
      <c r="G1891">
        <f>WEEKDAY(Table3__5[[#This Row],[D.O.A]])</f>
        <v>3</v>
      </c>
      <c r="H1891">
        <f>ROUNDUP(MONTH(Table3__5[[#This Row],[D.O.A]])/3,0)</f>
        <v>4</v>
      </c>
    </row>
    <row r="1892" spans="1:8" x14ac:dyDescent="0.45">
      <c r="A1892" s="1">
        <v>43141</v>
      </c>
      <c r="B1892" s="1">
        <v>43383</v>
      </c>
      <c r="C1892">
        <v>242</v>
      </c>
      <c r="D1892">
        <v>2</v>
      </c>
      <c r="E1892">
        <v>2018</v>
      </c>
      <c r="F1892">
        <v>0</v>
      </c>
      <c r="G1892">
        <f>WEEKDAY(Table3__5[[#This Row],[D.O.A]])</f>
        <v>7</v>
      </c>
      <c r="H1892">
        <f>ROUNDUP(MONTH(Table3__5[[#This Row],[D.O.A]])/3,0)</f>
        <v>1</v>
      </c>
    </row>
    <row r="1893" spans="1:8" x14ac:dyDescent="0.45">
      <c r="A1893" s="1">
        <v>43141</v>
      </c>
      <c r="B1893" s="1">
        <v>43383</v>
      </c>
      <c r="C1893">
        <v>242</v>
      </c>
      <c r="D1893">
        <v>2</v>
      </c>
      <c r="E1893">
        <v>2018</v>
      </c>
      <c r="F1893">
        <v>0</v>
      </c>
      <c r="G1893">
        <f>WEEKDAY(Table3__5[[#This Row],[D.O.A]])</f>
        <v>7</v>
      </c>
      <c r="H1893">
        <f>ROUNDUP(MONTH(Table3__5[[#This Row],[D.O.A]])/3,0)</f>
        <v>1</v>
      </c>
    </row>
    <row r="1894" spans="1:8" x14ac:dyDescent="0.45">
      <c r="A1894" s="1">
        <v>43141</v>
      </c>
      <c r="B1894" s="1">
        <v>43200</v>
      </c>
      <c r="C1894">
        <v>59</v>
      </c>
      <c r="D1894">
        <v>2</v>
      </c>
      <c r="E1894">
        <v>2018</v>
      </c>
      <c r="F1894">
        <v>0</v>
      </c>
      <c r="G1894">
        <f>WEEKDAY(Table3__5[[#This Row],[D.O.A]])</f>
        <v>7</v>
      </c>
      <c r="H1894">
        <f>ROUNDUP(MONTH(Table3__5[[#This Row],[D.O.A]])/3,0)</f>
        <v>1</v>
      </c>
    </row>
    <row r="1895" spans="1:8" x14ac:dyDescent="0.45">
      <c r="A1895" s="1">
        <v>43141</v>
      </c>
      <c r="B1895" s="1">
        <v>43414</v>
      </c>
      <c r="C1895">
        <v>273</v>
      </c>
      <c r="D1895">
        <v>2</v>
      </c>
      <c r="E1895">
        <v>2018</v>
      </c>
      <c r="F1895">
        <v>0</v>
      </c>
      <c r="G1895">
        <f>WEEKDAY(Table3__5[[#This Row],[D.O.A]])</f>
        <v>7</v>
      </c>
      <c r="H1895">
        <f>ROUNDUP(MONTH(Table3__5[[#This Row],[D.O.A]])/3,0)</f>
        <v>1</v>
      </c>
    </row>
    <row r="1896" spans="1:8" x14ac:dyDescent="0.45">
      <c r="A1896" s="1">
        <v>43141</v>
      </c>
      <c r="B1896" s="1">
        <v>43261</v>
      </c>
      <c r="C1896">
        <v>120</v>
      </c>
      <c r="D1896">
        <v>2</v>
      </c>
      <c r="E1896">
        <v>2018</v>
      </c>
      <c r="F1896">
        <v>0</v>
      </c>
      <c r="G1896">
        <f>WEEKDAY(Table3__5[[#This Row],[D.O.A]])</f>
        <v>7</v>
      </c>
      <c r="H1896">
        <f>ROUNDUP(MONTH(Table3__5[[#This Row],[D.O.A]])/3,0)</f>
        <v>1</v>
      </c>
    </row>
    <row r="1897" spans="1:8" x14ac:dyDescent="0.45">
      <c r="A1897" s="1">
        <v>43141</v>
      </c>
      <c r="B1897" s="1">
        <v>43414</v>
      </c>
      <c r="C1897">
        <v>273</v>
      </c>
      <c r="D1897">
        <v>2</v>
      </c>
      <c r="E1897">
        <v>2018</v>
      </c>
      <c r="F1897">
        <v>0</v>
      </c>
      <c r="G1897">
        <f>WEEKDAY(Table3__5[[#This Row],[D.O.A]])</f>
        <v>7</v>
      </c>
      <c r="H1897">
        <f>ROUNDUP(MONTH(Table3__5[[#This Row],[D.O.A]])/3,0)</f>
        <v>1</v>
      </c>
    </row>
    <row r="1898" spans="1:8" x14ac:dyDescent="0.45">
      <c r="A1898" s="1">
        <v>43141</v>
      </c>
      <c r="B1898" s="1">
        <v>43414</v>
      </c>
      <c r="C1898">
        <v>273</v>
      </c>
      <c r="D1898">
        <v>2</v>
      </c>
      <c r="E1898">
        <v>2018</v>
      </c>
      <c r="F1898">
        <v>0</v>
      </c>
      <c r="G1898">
        <f>WEEKDAY(Table3__5[[#This Row],[D.O.A]])</f>
        <v>7</v>
      </c>
      <c r="H1898">
        <f>ROUNDUP(MONTH(Table3__5[[#This Row],[D.O.A]])/3,0)</f>
        <v>1</v>
      </c>
    </row>
    <row r="1899" spans="1:8" x14ac:dyDescent="0.45">
      <c r="A1899" s="1">
        <v>43141</v>
      </c>
      <c r="B1899" s="1">
        <v>43200</v>
      </c>
      <c r="C1899">
        <v>59</v>
      </c>
      <c r="D1899">
        <v>2</v>
      </c>
      <c r="E1899">
        <v>2018</v>
      </c>
      <c r="F1899">
        <v>0</v>
      </c>
      <c r="G1899">
        <f>WEEKDAY(Table3__5[[#This Row],[D.O.A]])</f>
        <v>7</v>
      </c>
      <c r="H1899">
        <f>ROUNDUP(MONTH(Table3__5[[#This Row],[D.O.A]])/3,0)</f>
        <v>1</v>
      </c>
    </row>
    <row r="1900" spans="1:8" x14ac:dyDescent="0.45">
      <c r="A1900" s="1">
        <v>43141</v>
      </c>
      <c r="B1900" s="1">
        <v>43200</v>
      </c>
      <c r="C1900">
        <v>59</v>
      </c>
      <c r="D1900">
        <v>2</v>
      </c>
      <c r="E1900">
        <v>2018</v>
      </c>
      <c r="F1900">
        <v>0</v>
      </c>
      <c r="G1900">
        <f>WEEKDAY(Table3__5[[#This Row],[D.O.A]])</f>
        <v>7</v>
      </c>
      <c r="H1900">
        <f>ROUNDUP(MONTH(Table3__5[[#This Row],[D.O.A]])/3,0)</f>
        <v>1</v>
      </c>
    </row>
    <row r="1901" spans="1:8" x14ac:dyDescent="0.45">
      <c r="A1901" s="1">
        <v>43141</v>
      </c>
      <c r="B1901" s="1">
        <v>43291</v>
      </c>
      <c r="C1901">
        <v>150</v>
      </c>
      <c r="D1901">
        <v>2</v>
      </c>
      <c r="E1901">
        <v>2018</v>
      </c>
      <c r="F1901">
        <v>0</v>
      </c>
      <c r="G1901">
        <f>WEEKDAY(Table3__5[[#This Row],[D.O.A]])</f>
        <v>7</v>
      </c>
      <c r="H1901">
        <f>ROUNDUP(MONTH(Table3__5[[#This Row],[D.O.A]])/3,0)</f>
        <v>1</v>
      </c>
    </row>
    <row r="1902" spans="1:8" x14ac:dyDescent="0.45">
      <c r="A1902" s="1">
        <v>43141</v>
      </c>
      <c r="B1902" s="1">
        <v>43200</v>
      </c>
      <c r="C1902">
        <v>59</v>
      </c>
      <c r="D1902">
        <v>2</v>
      </c>
      <c r="E1902">
        <v>2018</v>
      </c>
      <c r="F1902">
        <v>0</v>
      </c>
      <c r="G1902">
        <f>WEEKDAY(Table3__5[[#This Row],[D.O.A]])</f>
        <v>7</v>
      </c>
      <c r="H1902">
        <f>ROUNDUP(MONTH(Table3__5[[#This Row],[D.O.A]])/3,0)</f>
        <v>1</v>
      </c>
    </row>
    <row r="1903" spans="1:8" x14ac:dyDescent="0.45">
      <c r="A1903" s="1">
        <v>43141</v>
      </c>
      <c r="B1903" s="1">
        <v>43200</v>
      </c>
      <c r="C1903">
        <v>59</v>
      </c>
      <c r="D1903">
        <v>2</v>
      </c>
      <c r="E1903">
        <v>2018</v>
      </c>
      <c r="F1903">
        <v>0</v>
      </c>
      <c r="G1903">
        <f>WEEKDAY(Table3__5[[#This Row],[D.O.A]])</f>
        <v>7</v>
      </c>
      <c r="H1903">
        <f>ROUNDUP(MONTH(Table3__5[[#This Row],[D.O.A]])/3,0)</f>
        <v>1</v>
      </c>
    </row>
    <row r="1904" spans="1:8" x14ac:dyDescent="0.45">
      <c r="A1904" s="1">
        <v>43141</v>
      </c>
      <c r="B1904" s="1">
        <v>43230</v>
      </c>
      <c r="C1904">
        <v>89</v>
      </c>
      <c r="D1904">
        <v>2</v>
      </c>
      <c r="E1904">
        <v>2018</v>
      </c>
      <c r="F1904">
        <v>0</v>
      </c>
      <c r="G1904">
        <f>WEEKDAY(Table3__5[[#This Row],[D.O.A]])</f>
        <v>7</v>
      </c>
      <c r="H1904">
        <f>ROUNDUP(MONTH(Table3__5[[#This Row],[D.O.A]])/3,0)</f>
        <v>1</v>
      </c>
    </row>
    <row r="1905" spans="1:8" x14ac:dyDescent="0.45">
      <c r="A1905" s="1">
        <v>43141</v>
      </c>
      <c r="B1905" s="1">
        <v>43141</v>
      </c>
      <c r="C1905">
        <v>0</v>
      </c>
      <c r="D1905">
        <v>2</v>
      </c>
      <c r="E1905">
        <v>2018</v>
      </c>
      <c r="F1905">
        <v>0</v>
      </c>
      <c r="G1905">
        <f>WEEKDAY(Table3__5[[#This Row],[D.O.A]])</f>
        <v>7</v>
      </c>
      <c r="H1905">
        <f>ROUNDUP(MONTH(Table3__5[[#This Row],[D.O.A]])/3,0)</f>
        <v>1</v>
      </c>
    </row>
    <row r="1906" spans="1:8" x14ac:dyDescent="0.45">
      <c r="A1906" s="1">
        <v>43141</v>
      </c>
      <c r="B1906" s="1">
        <v>43141</v>
      </c>
      <c r="C1906">
        <v>0</v>
      </c>
      <c r="D1906">
        <v>2</v>
      </c>
      <c r="E1906">
        <v>2018</v>
      </c>
      <c r="F1906">
        <v>0</v>
      </c>
      <c r="G1906">
        <f>WEEKDAY(Table3__5[[#This Row],[D.O.A]])</f>
        <v>7</v>
      </c>
      <c r="H1906">
        <f>ROUNDUP(MONTH(Table3__5[[#This Row],[D.O.A]])/3,0)</f>
        <v>1</v>
      </c>
    </row>
    <row r="1907" spans="1:8" x14ac:dyDescent="0.45">
      <c r="A1907" s="1">
        <v>43141</v>
      </c>
      <c r="B1907" s="1">
        <v>43169</v>
      </c>
      <c r="C1907">
        <v>28</v>
      </c>
      <c r="D1907">
        <v>2</v>
      </c>
      <c r="E1907">
        <v>2018</v>
      </c>
      <c r="F1907">
        <v>0</v>
      </c>
      <c r="G1907">
        <f>WEEKDAY(Table3__5[[#This Row],[D.O.A]])</f>
        <v>7</v>
      </c>
      <c r="H1907">
        <f>ROUNDUP(MONTH(Table3__5[[#This Row],[D.O.A]])/3,0)</f>
        <v>1</v>
      </c>
    </row>
    <row r="1908" spans="1:8" x14ac:dyDescent="0.45">
      <c r="A1908" s="1">
        <v>43141</v>
      </c>
      <c r="B1908" s="1">
        <v>43169</v>
      </c>
      <c r="C1908">
        <v>28</v>
      </c>
      <c r="D1908">
        <v>2</v>
      </c>
      <c r="E1908">
        <v>2018</v>
      </c>
      <c r="F1908">
        <v>0</v>
      </c>
      <c r="G1908">
        <f>WEEKDAY(Table3__5[[#This Row],[D.O.A]])</f>
        <v>7</v>
      </c>
      <c r="H1908">
        <f>ROUNDUP(MONTH(Table3__5[[#This Row],[D.O.A]])/3,0)</f>
        <v>1</v>
      </c>
    </row>
    <row r="1909" spans="1:8" x14ac:dyDescent="0.45">
      <c r="A1909" s="1">
        <v>43141</v>
      </c>
      <c r="B1909" s="1">
        <v>43200</v>
      </c>
      <c r="C1909">
        <v>59</v>
      </c>
      <c r="D1909">
        <v>2</v>
      </c>
      <c r="E1909">
        <v>2018</v>
      </c>
      <c r="F1909">
        <v>0</v>
      </c>
      <c r="G1909">
        <f>WEEKDAY(Table3__5[[#This Row],[D.O.A]])</f>
        <v>7</v>
      </c>
      <c r="H1909">
        <f>ROUNDUP(MONTH(Table3__5[[#This Row],[D.O.A]])/3,0)</f>
        <v>1</v>
      </c>
    </row>
    <row r="1910" spans="1:8" x14ac:dyDescent="0.45">
      <c r="A1910" s="1">
        <v>43141</v>
      </c>
      <c r="B1910" s="1">
        <v>43200</v>
      </c>
      <c r="C1910">
        <v>59</v>
      </c>
      <c r="D1910">
        <v>2</v>
      </c>
      <c r="E1910">
        <v>2018</v>
      </c>
      <c r="F1910">
        <v>0</v>
      </c>
      <c r="G1910">
        <f>WEEKDAY(Table3__5[[#This Row],[D.O.A]])</f>
        <v>7</v>
      </c>
      <c r="H1910">
        <f>ROUNDUP(MONTH(Table3__5[[#This Row],[D.O.A]])/3,0)</f>
        <v>1</v>
      </c>
    </row>
    <row r="1911" spans="1:8" x14ac:dyDescent="0.45">
      <c r="A1911" s="1">
        <v>43141</v>
      </c>
      <c r="B1911" s="1">
        <v>43200</v>
      </c>
      <c r="C1911">
        <v>59</v>
      </c>
      <c r="D1911">
        <v>2</v>
      </c>
      <c r="E1911">
        <v>2018</v>
      </c>
      <c r="F1911">
        <v>0</v>
      </c>
      <c r="G1911">
        <f>WEEKDAY(Table3__5[[#This Row],[D.O.A]])</f>
        <v>7</v>
      </c>
      <c r="H1911">
        <f>ROUNDUP(MONTH(Table3__5[[#This Row],[D.O.A]])/3,0)</f>
        <v>1</v>
      </c>
    </row>
    <row r="1912" spans="1:8" x14ac:dyDescent="0.45">
      <c r="A1912" s="1">
        <v>43169</v>
      </c>
      <c r="B1912" s="1">
        <v>43383</v>
      </c>
      <c r="C1912">
        <v>214</v>
      </c>
      <c r="D1912">
        <v>3</v>
      </c>
      <c r="E1912">
        <v>2018</v>
      </c>
      <c r="F1912">
        <v>0</v>
      </c>
      <c r="G1912">
        <f>WEEKDAY(Table3__5[[#This Row],[D.O.A]])</f>
        <v>7</v>
      </c>
      <c r="H1912">
        <f>ROUNDUP(MONTH(Table3__5[[#This Row],[D.O.A]])/3,0)</f>
        <v>1</v>
      </c>
    </row>
    <row r="1913" spans="1:8" x14ac:dyDescent="0.45">
      <c r="A1913" s="1">
        <v>43169</v>
      </c>
      <c r="B1913" s="1">
        <v>43383</v>
      </c>
      <c r="C1913">
        <v>214</v>
      </c>
      <c r="D1913">
        <v>3</v>
      </c>
      <c r="E1913">
        <v>2018</v>
      </c>
      <c r="F1913">
        <v>0</v>
      </c>
      <c r="G1913">
        <f>WEEKDAY(Table3__5[[#This Row],[D.O.A]])</f>
        <v>7</v>
      </c>
      <c r="H1913">
        <f>ROUNDUP(MONTH(Table3__5[[#This Row],[D.O.A]])/3,0)</f>
        <v>1</v>
      </c>
    </row>
    <row r="1914" spans="1:8" x14ac:dyDescent="0.45">
      <c r="A1914" s="1">
        <v>43169</v>
      </c>
      <c r="B1914" s="1">
        <v>43383</v>
      </c>
      <c r="C1914">
        <v>214</v>
      </c>
      <c r="D1914">
        <v>3</v>
      </c>
      <c r="E1914">
        <v>2018</v>
      </c>
      <c r="F1914">
        <v>0</v>
      </c>
      <c r="G1914">
        <f>WEEKDAY(Table3__5[[#This Row],[D.O.A]])</f>
        <v>7</v>
      </c>
      <c r="H1914">
        <f>ROUNDUP(MONTH(Table3__5[[#This Row],[D.O.A]])/3,0)</f>
        <v>1</v>
      </c>
    </row>
    <row r="1915" spans="1:8" x14ac:dyDescent="0.45">
      <c r="A1915" s="1">
        <v>43169</v>
      </c>
      <c r="B1915" s="1">
        <v>43322</v>
      </c>
      <c r="C1915">
        <v>153</v>
      </c>
      <c r="D1915">
        <v>3</v>
      </c>
      <c r="E1915">
        <v>2018</v>
      </c>
      <c r="F1915">
        <v>0</v>
      </c>
      <c r="G1915">
        <f>WEEKDAY(Table3__5[[#This Row],[D.O.A]])</f>
        <v>7</v>
      </c>
      <c r="H1915">
        <f>ROUNDUP(MONTH(Table3__5[[#This Row],[D.O.A]])/3,0)</f>
        <v>1</v>
      </c>
    </row>
    <row r="1916" spans="1:8" x14ac:dyDescent="0.45">
      <c r="A1916" s="1">
        <v>43169</v>
      </c>
      <c r="B1916" s="1">
        <v>43261</v>
      </c>
      <c r="C1916">
        <v>92</v>
      </c>
      <c r="D1916">
        <v>3</v>
      </c>
      <c r="E1916">
        <v>2018</v>
      </c>
      <c r="F1916">
        <v>0</v>
      </c>
      <c r="G1916">
        <f>WEEKDAY(Table3__5[[#This Row],[D.O.A]])</f>
        <v>7</v>
      </c>
      <c r="H1916">
        <f>ROUNDUP(MONTH(Table3__5[[#This Row],[D.O.A]])/3,0)</f>
        <v>1</v>
      </c>
    </row>
    <row r="1917" spans="1:8" x14ac:dyDescent="0.45">
      <c r="A1917" s="1">
        <v>43169</v>
      </c>
      <c r="B1917" s="1">
        <v>43200</v>
      </c>
      <c r="C1917">
        <v>31</v>
      </c>
      <c r="D1917">
        <v>3</v>
      </c>
      <c r="E1917">
        <v>2018</v>
      </c>
      <c r="F1917">
        <v>0</v>
      </c>
      <c r="G1917">
        <f>WEEKDAY(Table3__5[[#This Row],[D.O.A]])</f>
        <v>7</v>
      </c>
      <c r="H1917">
        <f>ROUNDUP(MONTH(Table3__5[[#This Row],[D.O.A]])/3,0)</f>
        <v>1</v>
      </c>
    </row>
    <row r="1918" spans="1:8" x14ac:dyDescent="0.45">
      <c r="A1918" s="1">
        <v>43169</v>
      </c>
      <c r="B1918" s="1">
        <v>43414</v>
      </c>
      <c r="C1918">
        <v>245</v>
      </c>
      <c r="D1918">
        <v>3</v>
      </c>
      <c r="E1918">
        <v>2018</v>
      </c>
      <c r="F1918">
        <v>0</v>
      </c>
      <c r="G1918">
        <f>WEEKDAY(Table3__5[[#This Row],[D.O.A]])</f>
        <v>7</v>
      </c>
      <c r="H1918">
        <f>ROUNDUP(MONTH(Table3__5[[#This Row],[D.O.A]])/3,0)</f>
        <v>1</v>
      </c>
    </row>
    <row r="1919" spans="1:8" x14ac:dyDescent="0.45">
      <c r="A1919" s="1">
        <v>43169</v>
      </c>
      <c r="B1919" s="1">
        <v>43291</v>
      </c>
      <c r="C1919">
        <v>122</v>
      </c>
      <c r="D1919">
        <v>3</v>
      </c>
      <c r="E1919">
        <v>2018</v>
      </c>
      <c r="F1919">
        <v>0</v>
      </c>
      <c r="G1919">
        <f>WEEKDAY(Table3__5[[#This Row],[D.O.A]])</f>
        <v>7</v>
      </c>
      <c r="H1919">
        <f>ROUNDUP(MONTH(Table3__5[[#This Row],[D.O.A]])/3,0)</f>
        <v>1</v>
      </c>
    </row>
    <row r="1920" spans="1:8" x14ac:dyDescent="0.45">
      <c r="A1920" s="1">
        <v>43169</v>
      </c>
      <c r="B1920" s="1">
        <v>43291</v>
      </c>
      <c r="C1920">
        <v>122</v>
      </c>
      <c r="D1920">
        <v>3</v>
      </c>
      <c r="E1920">
        <v>2018</v>
      </c>
      <c r="F1920">
        <v>0</v>
      </c>
      <c r="G1920">
        <f>WEEKDAY(Table3__5[[#This Row],[D.O.A]])</f>
        <v>7</v>
      </c>
      <c r="H1920">
        <f>ROUNDUP(MONTH(Table3__5[[#This Row],[D.O.A]])/3,0)</f>
        <v>1</v>
      </c>
    </row>
    <row r="1921" spans="1:8" x14ac:dyDescent="0.45">
      <c r="A1921" s="1">
        <v>43169</v>
      </c>
      <c r="B1921" s="1">
        <v>43322</v>
      </c>
      <c r="C1921">
        <v>153</v>
      </c>
      <c r="D1921">
        <v>3</v>
      </c>
      <c r="E1921">
        <v>2018</v>
      </c>
      <c r="F1921">
        <v>0</v>
      </c>
      <c r="G1921">
        <f>WEEKDAY(Table3__5[[#This Row],[D.O.A]])</f>
        <v>7</v>
      </c>
      <c r="H1921">
        <f>ROUNDUP(MONTH(Table3__5[[#This Row],[D.O.A]])/3,0)</f>
        <v>1</v>
      </c>
    </row>
    <row r="1922" spans="1:8" x14ac:dyDescent="0.45">
      <c r="A1922" s="1">
        <v>43169</v>
      </c>
      <c r="B1922" s="1">
        <v>43383</v>
      </c>
      <c r="C1922">
        <v>214</v>
      </c>
      <c r="D1922">
        <v>3</v>
      </c>
      <c r="E1922">
        <v>2018</v>
      </c>
      <c r="F1922">
        <v>0</v>
      </c>
      <c r="G1922">
        <f>WEEKDAY(Table3__5[[#This Row],[D.O.A]])</f>
        <v>7</v>
      </c>
      <c r="H1922">
        <f>ROUNDUP(MONTH(Table3__5[[#This Row],[D.O.A]])/3,0)</f>
        <v>1</v>
      </c>
    </row>
    <row r="1923" spans="1:8" x14ac:dyDescent="0.45">
      <c r="A1923" s="1">
        <v>43169</v>
      </c>
      <c r="B1923" s="1">
        <v>43261</v>
      </c>
      <c r="C1923">
        <v>92</v>
      </c>
      <c r="D1923">
        <v>3</v>
      </c>
      <c r="E1923">
        <v>2018</v>
      </c>
      <c r="F1923">
        <v>0</v>
      </c>
      <c r="G1923">
        <f>WEEKDAY(Table3__5[[#This Row],[D.O.A]])</f>
        <v>7</v>
      </c>
      <c r="H1923">
        <f>ROUNDUP(MONTH(Table3__5[[#This Row],[D.O.A]])/3,0)</f>
        <v>1</v>
      </c>
    </row>
    <row r="1924" spans="1:8" x14ac:dyDescent="0.45">
      <c r="A1924" s="1">
        <v>43169</v>
      </c>
      <c r="B1924" s="1">
        <v>43261</v>
      </c>
      <c r="C1924">
        <v>92</v>
      </c>
      <c r="D1924">
        <v>3</v>
      </c>
      <c r="E1924">
        <v>2018</v>
      </c>
      <c r="F1924">
        <v>0</v>
      </c>
      <c r="G1924">
        <f>WEEKDAY(Table3__5[[#This Row],[D.O.A]])</f>
        <v>7</v>
      </c>
      <c r="H1924">
        <f>ROUNDUP(MONTH(Table3__5[[#This Row],[D.O.A]])/3,0)</f>
        <v>1</v>
      </c>
    </row>
    <row r="1925" spans="1:8" x14ac:dyDescent="0.45">
      <c r="A1925" s="1">
        <v>43376</v>
      </c>
      <c r="B1925" s="1">
        <v>43386</v>
      </c>
      <c r="C1925">
        <v>10</v>
      </c>
      <c r="D1925">
        <v>10</v>
      </c>
      <c r="E1925">
        <v>2018</v>
      </c>
      <c r="F1925">
        <v>0</v>
      </c>
      <c r="G1925">
        <f>WEEKDAY(Table3__5[[#This Row],[D.O.A]])</f>
        <v>4</v>
      </c>
      <c r="H1925">
        <f>ROUNDUP(MONTH(Table3__5[[#This Row],[D.O.A]])/3,0)</f>
        <v>4</v>
      </c>
    </row>
    <row r="1926" spans="1:8" x14ac:dyDescent="0.45">
      <c r="A1926" s="1">
        <v>43169</v>
      </c>
      <c r="B1926" s="1">
        <v>43383</v>
      </c>
      <c r="C1926">
        <v>214</v>
      </c>
      <c r="D1926">
        <v>3</v>
      </c>
      <c r="E1926">
        <v>2018</v>
      </c>
      <c r="F1926">
        <v>0</v>
      </c>
      <c r="G1926">
        <f>WEEKDAY(Table3__5[[#This Row],[D.O.A]])</f>
        <v>7</v>
      </c>
      <c r="H1926">
        <f>ROUNDUP(MONTH(Table3__5[[#This Row],[D.O.A]])/3,0)</f>
        <v>1</v>
      </c>
    </row>
    <row r="1927" spans="1:8" x14ac:dyDescent="0.45">
      <c r="A1927" s="1">
        <v>43200</v>
      </c>
      <c r="B1927" s="1">
        <v>43230</v>
      </c>
      <c r="C1927">
        <v>30</v>
      </c>
      <c r="D1927">
        <v>4</v>
      </c>
      <c r="E1927">
        <v>2018</v>
      </c>
      <c r="F1927">
        <v>0</v>
      </c>
      <c r="G1927">
        <f>WEEKDAY(Table3__5[[#This Row],[D.O.A]])</f>
        <v>3</v>
      </c>
      <c r="H1927">
        <f>ROUNDUP(MONTH(Table3__5[[#This Row],[D.O.A]])/3,0)</f>
        <v>2</v>
      </c>
    </row>
    <row r="1928" spans="1:8" x14ac:dyDescent="0.45">
      <c r="A1928" s="1">
        <v>43200</v>
      </c>
      <c r="B1928" s="1">
        <v>43291</v>
      </c>
      <c r="C1928">
        <v>91</v>
      </c>
      <c r="D1928">
        <v>4</v>
      </c>
      <c r="E1928">
        <v>2018</v>
      </c>
      <c r="F1928">
        <v>0</v>
      </c>
      <c r="G1928">
        <f>WEEKDAY(Table3__5[[#This Row],[D.O.A]])</f>
        <v>3</v>
      </c>
      <c r="H1928">
        <f>ROUNDUP(MONTH(Table3__5[[#This Row],[D.O.A]])/3,0)</f>
        <v>2</v>
      </c>
    </row>
    <row r="1929" spans="1:8" x14ac:dyDescent="0.45">
      <c r="A1929" s="1">
        <v>43200</v>
      </c>
      <c r="B1929" s="1">
        <v>43353</v>
      </c>
      <c r="C1929">
        <v>153</v>
      </c>
      <c r="D1929">
        <v>4</v>
      </c>
      <c r="E1929">
        <v>2018</v>
      </c>
      <c r="F1929">
        <v>0</v>
      </c>
      <c r="G1929">
        <f>WEEKDAY(Table3__5[[#This Row],[D.O.A]])</f>
        <v>3</v>
      </c>
      <c r="H1929">
        <f>ROUNDUP(MONTH(Table3__5[[#This Row],[D.O.A]])/3,0)</f>
        <v>2</v>
      </c>
    </row>
    <row r="1930" spans="1:8" x14ac:dyDescent="0.45">
      <c r="A1930" s="1">
        <v>43200</v>
      </c>
      <c r="B1930" s="1">
        <v>43230</v>
      </c>
      <c r="C1930">
        <v>30</v>
      </c>
      <c r="D1930">
        <v>4</v>
      </c>
      <c r="E1930">
        <v>2018</v>
      </c>
      <c r="F1930">
        <v>0</v>
      </c>
      <c r="G1930">
        <f>WEEKDAY(Table3__5[[#This Row],[D.O.A]])</f>
        <v>3</v>
      </c>
      <c r="H1930">
        <f>ROUNDUP(MONTH(Table3__5[[#This Row],[D.O.A]])/3,0)</f>
        <v>2</v>
      </c>
    </row>
    <row r="1931" spans="1:8" x14ac:dyDescent="0.45">
      <c r="A1931" s="1">
        <v>43377</v>
      </c>
      <c r="B1931" s="1">
        <v>43401</v>
      </c>
      <c r="C1931">
        <v>24</v>
      </c>
      <c r="D1931">
        <v>10</v>
      </c>
      <c r="E1931">
        <v>2018</v>
      </c>
      <c r="F1931">
        <v>0</v>
      </c>
      <c r="G1931">
        <f>WEEKDAY(Table3__5[[#This Row],[D.O.A]])</f>
        <v>5</v>
      </c>
      <c r="H1931">
        <f>ROUNDUP(MONTH(Table3__5[[#This Row],[D.O.A]])/3,0)</f>
        <v>4</v>
      </c>
    </row>
    <row r="1932" spans="1:8" x14ac:dyDescent="0.45">
      <c r="A1932" s="1">
        <v>43230</v>
      </c>
      <c r="B1932" s="1">
        <v>43353</v>
      </c>
      <c r="C1932">
        <v>123</v>
      </c>
      <c r="D1932">
        <v>5</v>
      </c>
      <c r="E1932">
        <v>2018</v>
      </c>
      <c r="F1932">
        <v>0</v>
      </c>
      <c r="G1932">
        <f>WEEKDAY(Table3__5[[#This Row],[D.O.A]])</f>
        <v>5</v>
      </c>
      <c r="H1932">
        <f>ROUNDUP(MONTH(Table3__5[[#This Row],[D.O.A]])/3,0)</f>
        <v>2</v>
      </c>
    </row>
    <row r="1933" spans="1:8" x14ac:dyDescent="0.45">
      <c r="A1933" s="1">
        <v>43230</v>
      </c>
      <c r="B1933" s="1">
        <v>43230</v>
      </c>
      <c r="C1933">
        <v>0</v>
      </c>
      <c r="D1933">
        <v>5</v>
      </c>
      <c r="E1933">
        <v>2018</v>
      </c>
      <c r="F1933">
        <v>0</v>
      </c>
      <c r="G1933">
        <f>WEEKDAY(Table3__5[[#This Row],[D.O.A]])</f>
        <v>5</v>
      </c>
      <c r="H1933">
        <f>ROUNDUP(MONTH(Table3__5[[#This Row],[D.O.A]])/3,0)</f>
        <v>2</v>
      </c>
    </row>
    <row r="1934" spans="1:8" x14ac:dyDescent="0.45">
      <c r="A1934" s="1">
        <v>43230</v>
      </c>
      <c r="B1934" s="1">
        <v>43322</v>
      </c>
      <c r="C1934">
        <v>92</v>
      </c>
      <c r="D1934">
        <v>5</v>
      </c>
      <c r="E1934">
        <v>2018</v>
      </c>
      <c r="F1934">
        <v>0</v>
      </c>
      <c r="G1934">
        <f>WEEKDAY(Table3__5[[#This Row],[D.O.A]])</f>
        <v>5</v>
      </c>
      <c r="H1934">
        <f>ROUNDUP(MONTH(Table3__5[[#This Row],[D.O.A]])/3,0)</f>
        <v>2</v>
      </c>
    </row>
    <row r="1935" spans="1:8" x14ac:dyDescent="0.45">
      <c r="A1935" s="1">
        <v>43230</v>
      </c>
      <c r="B1935" s="1">
        <v>43383</v>
      </c>
      <c r="C1935">
        <v>153</v>
      </c>
      <c r="D1935">
        <v>5</v>
      </c>
      <c r="E1935">
        <v>2018</v>
      </c>
      <c r="F1935">
        <v>0</v>
      </c>
      <c r="G1935">
        <f>WEEKDAY(Table3__5[[#This Row],[D.O.A]])</f>
        <v>5</v>
      </c>
      <c r="H1935">
        <f>ROUNDUP(MONTH(Table3__5[[#This Row],[D.O.A]])/3,0)</f>
        <v>2</v>
      </c>
    </row>
    <row r="1936" spans="1:8" x14ac:dyDescent="0.45">
      <c r="A1936" s="1">
        <v>43230</v>
      </c>
      <c r="B1936" s="1">
        <v>43322</v>
      </c>
      <c r="C1936">
        <v>92</v>
      </c>
      <c r="D1936">
        <v>5</v>
      </c>
      <c r="E1936">
        <v>2018</v>
      </c>
      <c r="F1936">
        <v>0</v>
      </c>
      <c r="G1936">
        <f>WEEKDAY(Table3__5[[#This Row],[D.O.A]])</f>
        <v>5</v>
      </c>
      <c r="H1936">
        <f>ROUNDUP(MONTH(Table3__5[[#This Row],[D.O.A]])/3,0)</f>
        <v>2</v>
      </c>
    </row>
    <row r="1937" spans="1:8" x14ac:dyDescent="0.45">
      <c r="A1937" s="1">
        <v>43261</v>
      </c>
      <c r="B1937" s="1">
        <v>43383</v>
      </c>
      <c r="C1937">
        <v>122</v>
      </c>
      <c r="D1937">
        <v>6</v>
      </c>
      <c r="E1937">
        <v>2018</v>
      </c>
      <c r="F1937">
        <v>0</v>
      </c>
      <c r="G1937">
        <f>WEEKDAY(Table3__5[[#This Row],[D.O.A]])</f>
        <v>1</v>
      </c>
      <c r="H1937">
        <f>ROUNDUP(MONTH(Table3__5[[#This Row],[D.O.A]])/3,0)</f>
        <v>2</v>
      </c>
    </row>
    <row r="1938" spans="1:8" x14ac:dyDescent="0.45">
      <c r="A1938" s="1">
        <v>43261</v>
      </c>
      <c r="B1938" s="1">
        <v>43414</v>
      </c>
      <c r="C1938">
        <v>153</v>
      </c>
      <c r="D1938">
        <v>6</v>
      </c>
      <c r="E1938">
        <v>2018</v>
      </c>
      <c r="F1938">
        <v>0</v>
      </c>
      <c r="G1938">
        <f>WEEKDAY(Table3__5[[#This Row],[D.O.A]])</f>
        <v>1</v>
      </c>
      <c r="H1938">
        <f>ROUNDUP(MONTH(Table3__5[[#This Row],[D.O.A]])/3,0)</f>
        <v>2</v>
      </c>
    </row>
    <row r="1939" spans="1:8" x14ac:dyDescent="0.45">
      <c r="A1939" s="1">
        <v>43261</v>
      </c>
      <c r="B1939" s="1">
        <v>43353</v>
      </c>
      <c r="C1939">
        <v>92</v>
      </c>
      <c r="D1939">
        <v>6</v>
      </c>
      <c r="E1939">
        <v>2018</v>
      </c>
      <c r="F1939">
        <v>0</v>
      </c>
      <c r="G1939">
        <f>WEEKDAY(Table3__5[[#This Row],[D.O.A]])</f>
        <v>1</v>
      </c>
      <c r="H1939">
        <f>ROUNDUP(MONTH(Table3__5[[#This Row],[D.O.A]])/3,0)</f>
        <v>2</v>
      </c>
    </row>
    <row r="1940" spans="1:8" x14ac:dyDescent="0.45">
      <c r="A1940" s="1">
        <v>43291</v>
      </c>
      <c r="B1940" s="1">
        <v>43322</v>
      </c>
      <c r="C1940">
        <v>31</v>
      </c>
      <c r="D1940">
        <v>7</v>
      </c>
      <c r="E1940">
        <v>2018</v>
      </c>
      <c r="F1940">
        <v>0</v>
      </c>
      <c r="G1940">
        <f>WEEKDAY(Table3__5[[#This Row],[D.O.A]])</f>
        <v>3</v>
      </c>
      <c r="H1940">
        <f>ROUNDUP(MONTH(Table3__5[[#This Row],[D.O.A]])/3,0)</f>
        <v>3</v>
      </c>
    </row>
    <row r="1941" spans="1:8" x14ac:dyDescent="0.45">
      <c r="A1941" s="1">
        <v>43291</v>
      </c>
      <c r="B1941" s="1">
        <v>43322</v>
      </c>
      <c r="C1941">
        <v>31</v>
      </c>
      <c r="D1941">
        <v>7</v>
      </c>
      <c r="E1941">
        <v>2018</v>
      </c>
      <c r="F1941">
        <v>0</v>
      </c>
      <c r="G1941">
        <f>WEEKDAY(Table3__5[[#This Row],[D.O.A]])</f>
        <v>3</v>
      </c>
      <c r="H1941">
        <f>ROUNDUP(MONTH(Table3__5[[#This Row],[D.O.A]])/3,0)</f>
        <v>3</v>
      </c>
    </row>
    <row r="1942" spans="1:8" x14ac:dyDescent="0.45">
      <c r="A1942" s="1">
        <v>43380</v>
      </c>
      <c r="B1942" s="1">
        <v>43381</v>
      </c>
      <c r="C1942">
        <v>1</v>
      </c>
      <c r="D1942">
        <v>10</v>
      </c>
      <c r="E1942">
        <v>2018</v>
      </c>
      <c r="F1942">
        <v>0</v>
      </c>
      <c r="G1942">
        <f>WEEKDAY(Table3__5[[#This Row],[D.O.A]])</f>
        <v>1</v>
      </c>
      <c r="H1942">
        <f>ROUNDUP(MONTH(Table3__5[[#This Row],[D.O.A]])/3,0)</f>
        <v>4</v>
      </c>
    </row>
    <row r="1943" spans="1:8" x14ac:dyDescent="0.45">
      <c r="A1943" s="1">
        <v>43291</v>
      </c>
      <c r="B1943" s="1">
        <v>43383</v>
      </c>
      <c r="C1943">
        <v>92</v>
      </c>
      <c r="D1943">
        <v>7</v>
      </c>
      <c r="E1943">
        <v>2018</v>
      </c>
      <c r="F1943">
        <v>0</v>
      </c>
      <c r="G1943">
        <f>WEEKDAY(Table3__5[[#This Row],[D.O.A]])</f>
        <v>3</v>
      </c>
      <c r="H1943">
        <f>ROUNDUP(MONTH(Table3__5[[#This Row],[D.O.A]])/3,0)</f>
        <v>3</v>
      </c>
    </row>
    <row r="1944" spans="1:8" x14ac:dyDescent="0.45">
      <c r="A1944" s="1">
        <v>43291</v>
      </c>
      <c r="B1944" s="1">
        <v>43383</v>
      </c>
      <c r="C1944">
        <v>92</v>
      </c>
      <c r="D1944">
        <v>7</v>
      </c>
      <c r="E1944">
        <v>2018</v>
      </c>
      <c r="F1944">
        <v>0</v>
      </c>
      <c r="G1944">
        <f>WEEKDAY(Table3__5[[#This Row],[D.O.A]])</f>
        <v>3</v>
      </c>
      <c r="H1944">
        <f>ROUNDUP(MONTH(Table3__5[[#This Row],[D.O.A]])/3,0)</f>
        <v>3</v>
      </c>
    </row>
    <row r="1945" spans="1:8" x14ac:dyDescent="0.45">
      <c r="A1945" s="1">
        <v>43291</v>
      </c>
      <c r="B1945" s="1">
        <v>43383</v>
      </c>
      <c r="C1945">
        <v>92</v>
      </c>
      <c r="D1945">
        <v>7</v>
      </c>
      <c r="E1945">
        <v>2018</v>
      </c>
      <c r="F1945">
        <v>0</v>
      </c>
      <c r="G1945">
        <f>WEEKDAY(Table3__5[[#This Row],[D.O.A]])</f>
        <v>3</v>
      </c>
      <c r="H1945">
        <f>ROUNDUP(MONTH(Table3__5[[#This Row],[D.O.A]])/3,0)</f>
        <v>3</v>
      </c>
    </row>
    <row r="1946" spans="1:8" x14ac:dyDescent="0.45">
      <c r="A1946" s="1">
        <v>43322</v>
      </c>
      <c r="B1946" s="1">
        <v>43414</v>
      </c>
      <c r="C1946">
        <v>92</v>
      </c>
      <c r="D1946">
        <v>8</v>
      </c>
      <c r="E1946">
        <v>2018</v>
      </c>
      <c r="F1946">
        <v>0</v>
      </c>
      <c r="G1946">
        <f>WEEKDAY(Table3__5[[#This Row],[D.O.A]])</f>
        <v>6</v>
      </c>
      <c r="H1946">
        <f>ROUNDUP(MONTH(Table3__5[[#This Row],[D.O.A]])/3,0)</f>
        <v>3</v>
      </c>
    </row>
    <row r="1947" spans="1:8" x14ac:dyDescent="0.45">
      <c r="A1947" s="1">
        <v>43322</v>
      </c>
      <c r="B1947" s="1">
        <v>43414</v>
      </c>
      <c r="C1947">
        <v>92</v>
      </c>
      <c r="D1947">
        <v>8</v>
      </c>
      <c r="E1947">
        <v>2018</v>
      </c>
      <c r="F1947">
        <v>0</v>
      </c>
      <c r="G1947">
        <f>WEEKDAY(Table3__5[[#This Row],[D.O.A]])</f>
        <v>6</v>
      </c>
      <c r="H1947">
        <f>ROUNDUP(MONTH(Table3__5[[#This Row],[D.O.A]])/3,0)</f>
        <v>3</v>
      </c>
    </row>
    <row r="1948" spans="1:8" x14ac:dyDescent="0.45">
      <c r="A1948" s="1">
        <v>43381</v>
      </c>
      <c r="B1948" s="1">
        <v>43383</v>
      </c>
      <c r="C1948">
        <v>2</v>
      </c>
      <c r="D1948">
        <v>10</v>
      </c>
      <c r="E1948">
        <v>2018</v>
      </c>
      <c r="F1948">
        <v>0</v>
      </c>
      <c r="G1948">
        <f>WEEKDAY(Table3__5[[#This Row],[D.O.A]])</f>
        <v>2</v>
      </c>
      <c r="H1948">
        <f>ROUNDUP(MONTH(Table3__5[[#This Row],[D.O.A]])/3,0)</f>
        <v>4</v>
      </c>
    </row>
    <row r="1949" spans="1:8" x14ac:dyDescent="0.45">
      <c r="A1949" s="1">
        <v>43322</v>
      </c>
      <c r="B1949" s="1">
        <v>43353</v>
      </c>
      <c r="C1949">
        <v>31</v>
      </c>
      <c r="D1949">
        <v>8</v>
      </c>
      <c r="E1949">
        <v>2018</v>
      </c>
      <c r="F1949">
        <v>0</v>
      </c>
      <c r="G1949">
        <f>WEEKDAY(Table3__5[[#This Row],[D.O.A]])</f>
        <v>6</v>
      </c>
      <c r="H1949">
        <f>ROUNDUP(MONTH(Table3__5[[#This Row],[D.O.A]])/3,0)</f>
        <v>3</v>
      </c>
    </row>
    <row r="1950" spans="1:8" x14ac:dyDescent="0.45">
      <c r="A1950" s="1">
        <v>43322</v>
      </c>
      <c r="B1950" s="1">
        <v>43414</v>
      </c>
      <c r="C1950">
        <v>92</v>
      </c>
      <c r="D1950">
        <v>8</v>
      </c>
      <c r="E1950">
        <v>2018</v>
      </c>
      <c r="F1950">
        <v>0</v>
      </c>
      <c r="G1950">
        <f>WEEKDAY(Table3__5[[#This Row],[D.O.A]])</f>
        <v>6</v>
      </c>
      <c r="H1950">
        <f>ROUNDUP(MONTH(Table3__5[[#This Row],[D.O.A]])/3,0)</f>
        <v>3</v>
      </c>
    </row>
    <row r="1951" spans="1:8" x14ac:dyDescent="0.45">
      <c r="A1951" s="1">
        <v>43322</v>
      </c>
      <c r="B1951" s="1">
        <v>43414</v>
      </c>
      <c r="C1951">
        <v>92</v>
      </c>
      <c r="D1951">
        <v>8</v>
      </c>
      <c r="E1951">
        <v>2018</v>
      </c>
      <c r="F1951">
        <v>0</v>
      </c>
      <c r="G1951">
        <f>WEEKDAY(Table3__5[[#This Row],[D.O.A]])</f>
        <v>6</v>
      </c>
      <c r="H1951">
        <f>ROUNDUP(MONTH(Table3__5[[#This Row],[D.O.A]])/3,0)</f>
        <v>3</v>
      </c>
    </row>
    <row r="1952" spans="1:8" x14ac:dyDescent="0.45">
      <c r="A1952" s="1">
        <v>43382</v>
      </c>
      <c r="B1952" s="1">
        <v>43382</v>
      </c>
      <c r="C1952">
        <v>0</v>
      </c>
      <c r="D1952">
        <v>10</v>
      </c>
      <c r="E1952">
        <v>2018</v>
      </c>
      <c r="F1952">
        <v>0</v>
      </c>
      <c r="G1952">
        <f>WEEKDAY(Table3__5[[#This Row],[D.O.A]])</f>
        <v>3</v>
      </c>
      <c r="H1952">
        <f>ROUNDUP(MONTH(Table3__5[[#This Row],[D.O.A]])/3,0)</f>
        <v>4</v>
      </c>
    </row>
    <row r="1953" spans="1:8" x14ac:dyDescent="0.45">
      <c r="A1953" s="1">
        <v>43353</v>
      </c>
      <c r="B1953" s="1">
        <v>43383</v>
      </c>
      <c r="C1953">
        <v>30</v>
      </c>
      <c r="D1953">
        <v>9</v>
      </c>
      <c r="E1953">
        <v>2018</v>
      </c>
      <c r="F1953">
        <v>0</v>
      </c>
      <c r="G1953">
        <f>WEEKDAY(Table3__5[[#This Row],[D.O.A]])</f>
        <v>2</v>
      </c>
      <c r="H1953">
        <f>ROUNDUP(MONTH(Table3__5[[#This Row],[D.O.A]])/3,0)</f>
        <v>3</v>
      </c>
    </row>
    <row r="1954" spans="1:8" x14ac:dyDescent="0.45">
      <c r="A1954" s="1">
        <v>43353</v>
      </c>
      <c r="B1954" s="1">
        <v>43414</v>
      </c>
      <c r="C1954">
        <v>61</v>
      </c>
      <c r="D1954">
        <v>9</v>
      </c>
      <c r="E1954">
        <v>2018</v>
      </c>
      <c r="F1954">
        <v>0</v>
      </c>
      <c r="G1954">
        <f>WEEKDAY(Table3__5[[#This Row],[D.O.A]])</f>
        <v>2</v>
      </c>
      <c r="H1954">
        <f>ROUNDUP(MONTH(Table3__5[[#This Row],[D.O.A]])/3,0)</f>
        <v>3</v>
      </c>
    </row>
    <row r="1955" spans="1:8" x14ac:dyDescent="0.45">
      <c r="A1955" s="1">
        <v>43353</v>
      </c>
      <c r="B1955" s="1">
        <v>43414</v>
      </c>
      <c r="C1955">
        <v>61</v>
      </c>
      <c r="D1955">
        <v>9</v>
      </c>
      <c r="E1955">
        <v>2018</v>
      </c>
      <c r="F1955">
        <v>0</v>
      </c>
      <c r="G1955">
        <f>WEEKDAY(Table3__5[[#This Row],[D.O.A]])</f>
        <v>2</v>
      </c>
      <c r="H1955">
        <f>ROUNDUP(MONTH(Table3__5[[#This Row],[D.O.A]])/3,0)</f>
        <v>3</v>
      </c>
    </row>
    <row r="1956" spans="1:8" x14ac:dyDescent="0.45">
      <c r="A1956" s="1">
        <v>43353</v>
      </c>
      <c r="B1956" s="1">
        <v>43414</v>
      </c>
      <c r="C1956">
        <v>61</v>
      </c>
      <c r="D1956">
        <v>9</v>
      </c>
      <c r="E1956">
        <v>2018</v>
      </c>
      <c r="F1956">
        <v>0</v>
      </c>
      <c r="G1956">
        <f>WEEKDAY(Table3__5[[#This Row],[D.O.A]])</f>
        <v>2</v>
      </c>
      <c r="H1956">
        <f>ROUNDUP(MONTH(Table3__5[[#This Row],[D.O.A]])/3,0)</f>
        <v>3</v>
      </c>
    </row>
    <row r="1957" spans="1:8" x14ac:dyDescent="0.45">
      <c r="A1957" s="1">
        <v>43386</v>
      </c>
      <c r="B1957" s="1">
        <v>43390</v>
      </c>
      <c r="C1957">
        <v>4</v>
      </c>
      <c r="D1957">
        <v>10</v>
      </c>
      <c r="E1957">
        <v>2018</v>
      </c>
      <c r="F1957">
        <v>0</v>
      </c>
      <c r="G1957">
        <f>WEEKDAY(Table3__5[[#This Row],[D.O.A]])</f>
        <v>7</v>
      </c>
      <c r="H1957">
        <f>ROUNDUP(MONTH(Table3__5[[#This Row],[D.O.A]])/3,0)</f>
        <v>4</v>
      </c>
    </row>
    <row r="1958" spans="1:8" x14ac:dyDescent="0.45">
      <c r="A1958" s="1">
        <v>43386</v>
      </c>
      <c r="B1958" s="1">
        <v>43387</v>
      </c>
      <c r="C1958">
        <v>1</v>
      </c>
      <c r="D1958">
        <v>10</v>
      </c>
      <c r="E1958">
        <v>2018</v>
      </c>
      <c r="F1958">
        <v>0</v>
      </c>
      <c r="G1958">
        <f>WEEKDAY(Table3__5[[#This Row],[D.O.A]])</f>
        <v>7</v>
      </c>
      <c r="H1958">
        <f>ROUNDUP(MONTH(Table3__5[[#This Row],[D.O.A]])/3,0)</f>
        <v>4</v>
      </c>
    </row>
    <row r="1959" spans="1:8" x14ac:dyDescent="0.45">
      <c r="A1959" s="1">
        <v>43387</v>
      </c>
      <c r="B1959" s="1">
        <v>43387</v>
      </c>
      <c r="C1959">
        <v>0</v>
      </c>
      <c r="D1959">
        <v>10</v>
      </c>
      <c r="E1959">
        <v>2018</v>
      </c>
      <c r="F1959">
        <v>0</v>
      </c>
      <c r="G1959">
        <f>WEEKDAY(Table3__5[[#This Row],[D.O.A]])</f>
        <v>1</v>
      </c>
      <c r="H1959">
        <f>ROUNDUP(MONTH(Table3__5[[#This Row],[D.O.A]])/3,0)</f>
        <v>4</v>
      </c>
    </row>
    <row r="1960" spans="1:8" x14ac:dyDescent="0.45">
      <c r="A1960" s="1">
        <v>43388</v>
      </c>
      <c r="B1960" s="1">
        <v>43428</v>
      </c>
      <c r="C1960">
        <v>40</v>
      </c>
      <c r="D1960">
        <v>10</v>
      </c>
      <c r="E1960">
        <v>2018</v>
      </c>
      <c r="F1960">
        <v>0</v>
      </c>
      <c r="G1960">
        <f>WEEKDAY(Table3__5[[#This Row],[D.O.A]])</f>
        <v>2</v>
      </c>
      <c r="H1960">
        <f>ROUNDUP(MONTH(Table3__5[[#This Row],[D.O.A]])/3,0)</f>
        <v>4</v>
      </c>
    </row>
    <row r="1961" spans="1:8" x14ac:dyDescent="0.45">
      <c r="A1961" s="1">
        <v>43390</v>
      </c>
      <c r="B1961" s="1">
        <v>43391</v>
      </c>
      <c r="C1961">
        <v>1</v>
      </c>
      <c r="D1961">
        <v>10</v>
      </c>
      <c r="E1961">
        <v>2018</v>
      </c>
      <c r="F1961">
        <v>0</v>
      </c>
      <c r="G1961">
        <f>WEEKDAY(Table3__5[[#This Row],[D.O.A]])</f>
        <v>4</v>
      </c>
      <c r="H1961">
        <f>ROUNDUP(MONTH(Table3__5[[#This Row],[D.O.A]])/3,0)</f>
        <v>4</v>
      </c>
    </row>
    <row r="1962" spans="1:8" x14ac:dyDescent="0.45">
      <c r="A1962" s="1">
        <v>43390</v>
      </c>
      <c r="B1962" s="1">
        <v>43411</v>
      </c>
      <c r="C1962">
        <v>21</v>
      </c>
      <c r="D1962">
        <v>10</v>
      </c>
      <c r="E1962">
        <v>2018</v>
      </c>
      <c r="F1962">
        <v>0</v>
      </c>
      <c r="G1962">
        <f>WEEKDAY(Table3__5[[#This Row],[D.O.A]])</f>
        <v>4</v>
      </c>
      <c r="H1962">
        <f>ROUNDUP(MONTH(Table3__5[[#This Row],[D.O.A]])/3,0)</f>
        <v>4</v>
      </c>
    </row>
    <row r="1963" spans="1:8" x14ac:dyDescent="0.45">
      <c r="A1963" s="1">
        <v>43391</v>
      </c>
      <c r="B1963" s="1">
        <v>43392</v>
      </c>
      <c r="C1963">
        <v>1</v>
      </c>
      <c r="D1963">
        <v>10</v>
      </c>
      <c r="E1963">
        <v>2018</v>
      </c>
      <c r="F1963">
        <v>0</v>
      </c>
      <c r="G1963">
        <f>WEEKDAY(Table3__5[[#This Row],[D.O.A]])</f>
        <v>5</v>
      </c>
      <c r="H1963">
        <f>ROUNDUP(MONTH(Table3__5[[#This Row],[D.O.A]])/3,0)</f>
        <v>4</v>
      </c>
    </row>
    <row r="1964" spans="1:8" x14ac:dyDescent="0.45">
      <c r="A1964" s="1">
        <v>43392</v>
      </c>
      <c r="B1964" s="1">
        <v>43424</v>
      </c>
      <c r="C1964">
        <v>32</v>
      </c>
      <c r="D1964">
        <v>10</v>
      </c>
      <c r="E1964">
        <v>2018</v>
      </c>
      <c r="F1964">
        <v>0</v>
      </c>
      <c r="G1964">
        <f>WEEKDAY(Table3__5[[#This Row],[D.O.A]])</f>
        <v>6</v>
      </c>
      <c r="H1964">
        <f>ROUNDUP(MONTH(Table3__5[[#This Row],[D.O.A]])/3,0)</f>
        <v>4</v>
      </c>
    </row>
    <row r="1965" spans="1:8" x14ac:dyDescent="0.45">
      <c r="A1965" s="1">
        <v>43392</v>
      </c>
      <c r="B1965" s="1">
        <v>43397</v>
      </c>
      <c r="C1965">
        <v>5</v>
      </c>
      <c r="D1965">
        <v>10</v>
      </c>
      <c r="E1965">
        <v>2018</v>
      </c>
      <c r="F1965">
        <v>0</v>
      </c>
      <c r="G1965">
        <f>WEEKDAY(Table3__5[[#This Row],[D.O.A]])</f>
        <v>6</v>
      </c>
      <c r="H1965">
        <f>ROUNDUP(MONTH(Table3__5[[#This Row],[D.O.A]])/3,0)</f>
        <v>4</v>
      </c>
    </row>
    <row r="1966" spans="1:8" x14ac:dyDescent="0.45">
      <c r="A1966" s="1">
        <v>43393</v>
      </c>
      <c r="B1966" s="1">
        <v>43396</v>
      </c>
      <c r="C1966">
        <v>3</v>
      </c>
      <c r="D1966">
        <v>10</v>
      </c>
      <c r="E1966">
        <v>2018</v>
      </c>
      <c r="F1966">
        <v>0</v>
      </c>
      <c r="G1966">
        <f>WEEKDAY(Table3__5[[#This Row],[D.O.A]])</f>
        <v>7</v>
      </c>
      <c r="H1966">
        <f>ROUNDUP(MONTH(Table3__5[[#This Row],[D.O.A]])/3,0)</f>
        <v>4</v>
      </c>
    </row>
    <row r="1967" spans="1:8" x14ac:dyDescent="0.45">
      <c r="A1967" s="1">
        <v>43393</v>
      </c>
      <c r="B1967" s="1">
        <v>43394</v>
      </c>
      <c r="C1967">
        <v>1</v>
      </c>
      <c r="D1967">
        <v>10</v>
      </c>
      <c r="E1967">
        <v>2018</v>
      </c>
      <c r="F1967">
        <v>0</v>
      </c>
      <c r="G1967">
        <f>WEEKDAY(Table3__5[[#This Row],[D.O.A]])</f>
        <v>7</v>
      </c>
      <c r="H1967">
        <f>ROUNDUP(MONTH(Table3__5[[#This Row],[D.O.A]])/3,0)</f>
        <v>4</v>
      </c>
    </row>
    <row r="1968" spans="1:8" x14ac:dyDescent="0.45">
      <c r="A1968" s="1">
        <v>43394</v>
      </c>
      <c r="B1968" s="1">
        <v>43397</v>
      </c>
      <c r="C1968">
        <v>3</v>
      </c>
      <c r="D1968">
        <v>10</v>
      </c>
      <c r="E1968">
        <v>2018</v>
      </c>
      <c r="F1968">
        <v>0</v>
      </c>
      <c r="G1968">
        <f>WEEKDAY(Table3__5[[#This Row],[D.O.A]])</f>
        <v>1</v>
      </c>
      <c r="H1968">
        <f>ROUNDUP(MONTH(Table3__5[[#This Row],[D.O.A]])/3,0)</f>
        <v>4</v>
      </c>
    </row>
    <row r="1969" spans="1:8" x14ac:dyDescent="0.45">
      <c r="A1969" s="1">
        <v>43395</v>
      </c>
      <c r="B1969" s="1">
        <v>43409</v>
      </c>
      <c r="C1969">
        <v>14</v>
      </c>
      <c r="D1969">
        <v>10</v>
      </c>
      <c r="E1969">
        <v>2018</v>
      </c>
      <c r="F1969">
        <v>0</v>
      </c>
      <c r="G1969">
        <f>WEEKDAY(Table3__5[[#This Row],[D.O.A]])</f>
        <v>2</v>
      </c>
      <c r="H1969">
        <f>ROUNDUP(MONTH(Table3__5[[#This Row],[D.O.A]])/3,0)</f>
        <v>4</v>
      </c>
    </row>
    <row r="1970" spans="1:8" x14ac:dyDescent="0.45">
      <c r="A1970" s="1">
        <v>43395</v>
      </c>
      <c r="B1970" s="1">
        <v>43407</v>
      </c>
      <c r="C1970">
        <v>12</v>
      </c>
      <c r="D1970">
        <v>10</v>
      </c>
      <c r="E1970">
        <v>2018</v>
      </c>
      <c r="F1970">
        <v>0</v>
      </c>
      <c r="G1970">
        <f>WEEKDAY(Table3__5[[#This Row],[D.O.A]])</f>
        <v>2</v>
      </c>
      <c r="H1970">
        <f>ROUNDUP(MONTH(Table3__5[[#This Row],[D.O.A]])/3,0)</f>
        <v>4</v>
      </c>
    </row>
    <row r="1971" spans="1:8" x14ac:dyDescent="0.45">
      <c r="A1971" s="1">
        <v>43395</v>
      </c>
      <c r="B1971" s="1">
        <v>43402</v>
      </c>
      <c r="C1971">
        <v>7</v>
      </c>
      <c r="D1971">
        <v>10</v>
      </c>
      <c r="E1971">
        <v>2018</v>
      </c>
      <c r="F1971">
        <v>0</v>
      </c>
      <c r="G1971">
        <f>WEEKDAY(Table3__5[[#This Row],[D.O.A]])</f>
        <v>2</v>
      </c>
      <c r="H1971">
        <f>ROUNDUP(MONTH(Table3__5[[#This Row],[D.O.A]])/3,0)</f>
        <v>4</v>
      </c>
    </row>
    <row r="1972" spans="1:8" x14ac:dyDescent="0.45">
      <c r="A1972" s="1">
        <v>43395</v>
      </c>
      <c r="B1972" s="1">
        <v>43401</v>
      </c>
      <c r="C1972">
        <v>6</v>
      </c>
      <c r="D1972">
        <v>10</v>
      </c>
      <c r="E1972">
        <v>2018</v>
      </c>
      <c r="F1972">
        <v>0</v>
      </c>
      <c r="G1972">
        <f>WEEKDAY(Table3__5[[#This Row],[D.O.A]])</f>
        <v>2</v>
      </c>
      <c r="H1972">
        <f>ROUNDUP(MONTH(Table3__5[[#This Row],[D.O.A]])/3,0)</f>
        <v>4</v>
      </c>
    </row>
    <row r="1973" spans="1:8" x14ac:dyDescent="0.45">
      <c r="A1973" s="1">
        <v>43397</v>
      </c>
      <c r="B1973" s="1">
        <v>43399</v>
      </c>
      <c r="C1973">
        <v>2</v>
      </c>
      <c r="D1973">
        <v>10</v>
      </c>
      <c r="E1973">
        <v>2018</v>
      </c>
      <c r="F1973">
        <v>0</v>
      </c>
      <c r="G1973">
        <f>WEEKDAY(Table3__5[[#This Row],[D.O.A]])</f>
        <v>4</v>
      </c>
      <c r="H1973">
        <f>ROUNDUP(MONTH(Table3__5[[#This Row],[D.O.A]])/3,0)</f>
        <v>4</v>
      </c>
    </row>
    <row r="1974" spans="1:8" x14ac:dyDescent="0.45">
      <c r="A1974" s="1">
        <v>43398</v>
      </c>
      <c r="B1974" s="1">
        <v>43405</v>
      </c>
      <c r="C1974">
        <v>7</v>
      </c>
      <c r="D1974">
        <v>10</v>
      </c>
      <c r="E1974">
        <v>2018</v>
      </c>
      <c r="F1974">
        <v>0</v>
      </c>
      <c r="G1974">
        <f>WEEKDAY(Table3__5[[#This Row],[D.O.A]])</f>
        <v>5</v>
      </c>
      <c r="H1974">
        <f>ROUNDUP(MONTH(Table3__5[[#This Row],[D.O.A]])/3,0)</f>
        <v>4</v>
      </c>
    </row>
    <row r="1975" spans="1:8" x14ac:dyDescent="0.45">
      <c r="A1975" s="1">
        <v>43398</v>
      </c>
      <c r="B1975" s="1">
        <v>43401</v>
      </c>
      <c r="C1975">
        <v>3</v>
      </c>
      <c r="D1975">
        <v>10</v>
      </c>
      <c r="E1975">
        <v>2018</v>
      </c>
      <c r="F1975">
        <v>0</v>
      </c>
      <c r="G1975">
        <f>WEEKDAY(Table3__5[[#This Row],[D.O.A]])</f>
        <v>5</v>
      </c>
      <c r="H1975">
        <f>ROUNDUP(MONTH(Table3__5[[#This Row],[D.O.A]])/3,0)</f>
        <v>4</v>
      </c>
    </row>
    <row r="1976" spans="1:8" x14ac:dyDescent="0.45">
      <c r="A1976" s="1">
        <v>43399</v>
      </c>
      <c r="B1976" s="1">
        <v>43407</v>
      </c>
      <c r="C1976">
        <v>8</v>
      </c>
      <c r="D1976">
        <v>10</v>
      </c>
      <c r="E1976">
        <v>2018</v>
      </c>
      <c r="F1976">
        <v>0</v>
      </c>
      <c r="G1976">
        <f>WEEKDAY(Table3__5[[#This Row],[D.O.A]])</f>
        <v>6</v>
      </c>
      <c r="H1976">
        <f>ROUNDUP(MONTH(Table3__5[[#This Row],[D.O.A]])/3,0)</f>
        <v>4</v>
      </c>
    </row>
    <row r="1977" spans="1:8" x14ac:dyDescent="0.45">
      <c r="A1977" s="1">
        <v>43400</v>
      </c>
      <c r="B1977" s="1">
        <v>43404</v>
      </c>
      <c r="C1977">
        <v>4</v>
      </c>
      <c r="D1977">
        <v>10</v>
      </c>
      <c r="E1977">
        <v>2018</v>
      </c>
      <c r="F1977">
        <v>0</v>
      </c>
      <c r="G1977">
        <f>WEEKDAY(Table3__5[[#This Row],[D.O.A]])</f>
        <v>7</v>
      </c>
      <c r="H1977">
        <f>ROUNDUP(MONTH(Table3__5[[#This Row],[D.O.A]])/3,0)</f>
        <v>4</v>
      </c>
    </row>
    <row r="1978" spans="1:8" x14ac:dyDescent="0.45">
      <c r="A1978" s="1">
        <v>43400</v>
      </c>
      <c r="B1978" s="1">
        <v>43404</v>
      </c>
      <c r="C1978">
        <v>4</v>
      </c>
      <c r="D1978">
        <v>10</v>
      </c>
      <c r="E1978">
        <v>2018</v>
      </c>
      <c r="F1978">
        <v>0</v>
      </c>
      <c r="G1978">
        <f>WEEKDAY(Table3__5[[#This Row],[D.O.A]])</f>
        <v>7</v>
      </c>
      <c r="H1978">
        <f>ROUNDUP(MONTH(Table3__5[[#This Row],[D.O.A]])/3,0)</f>
        <v>4</v>
      </c>
    </row>
    <row r="1979" spans="1:8" x14ac:dyDescent="0.45">
      <c r="A1979" s="1">
        <v>43402</v>
      </c>
      <c r="B1979" s="1">
        <v>43410</v>
      </c>
      <c r="C1979">
        <v>8</v>
      </c>
      <c r="D1979">
        <v>10</v>
      </c>
      <c r="E1979">
        <v>2018</v>
      </c>
      <c r="F1979">
        <v>0</v>
      </c>
      <c r="G1979">
        <f>WEEKDAY(Table3__5[[#This Row],[D.O.A]])</f>
        <v>2</v>
      </c>
      <c r="H1979">
        <f>ROUNDUP(MONTH(Table3__5[[#This Row],[D.O.A]])/3,0)</f>
        <v>4</v>
      </c>
    </row>
    <row r="1980" spans="1:8" x14ac:dyDescent="0.45">
      <c r="A1980" s="1">
        <v>43403</v>
      </c>
      <c r="B1980" s="1">
        <v>43411</v>
      </c>
      <c r="C1980">
        <v>8</v>
      </c>
      <c r="D1980">
        <v>10</v>
      </c>
      <c r="E1980">
        <v>2018</v>
      </c>
      <c r="F1980">
        <v>0</v>
      </c>
      <c r="G1980">
        <f>WEEKDAY(Table3__5[[#This Row],[D.O.A]])</f>
        <v>3</v>
      </c>
      <c r="H1980">
        <f>ROUNDUP(MONTH(Table3__5[[#This Row],[D.O.A]])/3,0)</f>
        <v>4</v>
      </c>
    </row>
    <row r="1981" spans="1:8" x14ac:dyDescent="0.45">
      <c r="A1981" s="1">
        <v>43404</v>
      </c>
      <c r="B1981" s="1">
        <v>43412</v>
      </c>
      <c r="C1981">
        <v>8</v>
      </c>
      <c r="D1981">
        <v>10</v>
      </c>
      <c r="E1981">
        <v>2018</v>
      </c>
      <c r="F1981">
        <v>0</v>
      </c>
      <c r="G1981">
        <f>WEEKDAY(Table3__5[[#This Row],[D.O.A]])</f>
        <v>4</v>
      </c>
      <c r="H1981">
        <f>ROUNDUP(MONTH(Table3__5[[#This Row],[D.O.A]])/3,0)</f>
        <v>4</v>
      </c>
    </row>
    <row r="1982" spans="1:8" x14ac:dyDescent="0.45">
      <c r="A1982" s="1">
        <v>43405</v>
      </c>
      <c r="B1982" s="1">
        <v>43417</v>
      </c>
      <c r="C1982">
        <v>12</v>
      </c>
      <c r="D1982">
        <v>11</v>
      </c>
      <c r="E1982">
        <v>2018</v>
      </c>
      <c r="F1982">
        <v>0</v>
      </c>
      <c r="G1982">
        <f>WEEKDAY(Table3__5[[#This Row],[D.O.A]])</f>
        <v>5</v>
      </c>
      <c r="H1982">
        <f>ROUNDUP(MONTH(Table3__5[[#This Row],[D.O.A]])/3,0)</f>
        <v>4</v>
      </c>
    </row>
    <row r="1983" spans="1:8" x14ac:dyDescent="0.45">
      <c r="A1983" s="1">
        <v>43111</v>
      </c>
      <c r="B1983" s="1">
        <v>43415</v>
      </c>
      <c r="C1983">
        <v>304</v>
      </c>
      <c r="D1983">
        <v>1</v>
      </c>
      <c r="E1983">
        <v>2018</v>
      </c>
      <c r="F1983">
        <v>0</v>
      </c>
      <c r="G1983">
        <f>WEEKDAY(Table3__5[[#This Row],[D.O.A]])</f>
        <v>5</v>
      </c>
      <c r="H1983">
        <f>ROUNDUP(MONTH(Table3__5[[#This Row],[D.O.A]])/3,0)</f>
        <v>1</v>
      </c>
    </row>
    <row r="1984" spans="1:8" x14ac:dyDescent="0.45">
      <c r="A1984" s="1">
        <v>43111</v>
      </c>
      <c r="B1984" s="1">
        <v>43231</v>
      </c>
      <c r="C1984">
        <v>120</v>
      </c>
      <c r="D1984">
        <v>1</v>
      </c>
      <c r="E1984">
        <v>2018</v>
      </c>
      <c r="F1984">
        <v>0</v>
      </c>
      <c r="G1984">
        <f>WEEKDAY(Table3__5[[#This Row],[D.O.A]])</f>
        <v>5</v>
      </c>
      <c r="H1984">
        <f>ROUNDUP(MONTH(Table3__5[[#This Row],[D.O.A]])/3,0)</f>
        <v>1</v>
      </c>
    </row>
    <row r="1985" spans="1:8" x14ac:dyDescent="0.45">
      <c r="A1985" s="1">
        <v>43111</v>
      </c>
      <c r="B1985" s="1">
        <v>43231</v>
      </c>
      <c r="C1985">
        <v>120</v>
      </c>
      <c r="D1985">
        <v>1</v>
      </c>
      <c r="E1985">
        <v>2018</v>
      </c>
      <c r="F1985">
        <v>0</v>
      </c>
      <c r="G1985">
        <f>WEEKDAY(Table3__5[[#This Row],[D.O.A]])</f>
        <v>5</v>
      </c>
      <c r="H1985">
        <f>ROUNDUP(MONTH(Table3__5[[#This Row],[D.O.A]])/3,0)</f>
        <v>1</v>
      </c>
    </row>
    <row r="1986" spans="1:8" x14ac:dyDescent="0.45">
      <c r="A1986" s="1">
        <v>43111</v>
      </c>
      <c r="B1986" s="1">
        <v>43415</v>
      </c>
      <c r="C1986">
        <v>304</v>
      </c>
      <c r="D1986">
        <v>1</v>
      </c>
      <c r="E1986">
        <v>2018</v>
      </c>
      <c r="F1986">
        <v>0</v>
      </c>
      <c r="G1986">
        <f>WEEKDAY(Table3__5[[#This Row],[D.O.A]])</f>
        <v>5</v>
      </c>
      <c r="H1986">
        <f>ROUNDUP(MONTH(Table3__5[[#This Row],[D.O.A]])/3,0)</f>
        <v>1</v>
      </c>
    </row>
    <row r="1987" spans="1:8" x14ac:dyDescent="0.45">
      <c r="A1987" s="1">
        <v>43111</v>
      </c>
      <c r="B1987" s="1">
        <v>43292</v>
      </c>
      <c r="C1987">
        <v>181</v>
      </c>
      <c r="D1987">
        <v>1</v>
      </c>
      <c r="E1987">
        <v>2018</v>
      </c>
      <c r="F1987">
        <v>0</v>
      </c>
      <c r="G1987">
        <f>WEEKDAY(Table3__5[[#This Row],[D.O.A]])</f>
        <v>5</v>
      </c>
      <c r="H1987">
        <f>ROUNDUP(MONTH(Table3__5[[#This Row],[D.O.A]])/3,0)</f>
        <v>1</v>
      </c>
    </row>
    <row r="1988" spans="1:8" x14ac:dyDescent="0.45">
      <c r="A1988" s="1">
        <v>43111</v>
      </c>
      <c r="B1988" s="1">
        <v>43262</v>
      </c>
      <c r="C1988">
        <v>151</v>
      </c>
      <c r="D1988">
        <v>1</v>
      </c>
      <c r="E1988">
        <v>2018</v>
      </c>
      <c r="F1988">
        <v>0</v>
      </c>
      <c r="G1988">
        <f>WEEKDAY(Table3__5[[#This Row],[D.O.A]])</f>
        <v>5</v>
      </c>
      <c r="H1988">
        <f>ROUNDUP(MONTH(Table3__5[[#This Row],[D.O.A]])/3,0)</f>
        <v>1</v>
      </c>
    </row>
    <row r="1989" spans="1:8" x14ac:dyDescent="0.45">
      <c r="A1989" s="1">
        <v>43111</v>
      </c>
      <c r="B1989" s="1">
        <v>43384</v>
      </c>
      <c r="C1989">
        <v>273</v>
      </c>
      <c r="D1989">
        <v>1</v>
      </c>
      <c r="E1989">
        <v>2018</v>
      </c>
      <c r="F1989">
        <v>0</v>
      </c>
      <c r="G1989">
        <f>WEEKDAY(Table3__5[[#This Row],[D.O.A]])</f>
        <v>5</v>
      </c>
      <c r="H1989">
        <f>ROUNDUP(MONTH(Table3__5[[#This Row],[D.O.A]])/3,0)</f>
        <v>1</v>
      </c>
    </row>
    <row r="1990" spans="1:8" x14ac:dyDescent="0.45">
      <c r="A1990" s="1">
        <v>43111</v>
      </c>
      <c r="B1990" s="1">
        <v>43202</v>
      </c>
      <c r="C1990">
        <v>91</v>
      </c>
      <c r="D1990">
        <v>1</v>
      </c>
      <c r="E1990">
        <v>2018</v>
      </c>
      <c r="F1990">
        <v>0</v>
      </c>
      <c r="G1990">
        <f>WEEKDAY(Table3__5[[#This Row],[D.O.A]])</f>
        <v>5</v>
      </c>
      <c r="H1990">
        <f>ROUNDUP(MONTH(Table3__5[[#This Row],[D.O.A]])/3,0)</f>
        <v>1</v>
      </c>
    </row>
    <row r="1991" spans="1:8" x14ac:dyDescent="0.45">
      <c r="A1991" s="1">
        <v>43111</v>
      </c>
      <c r="B1991" s="1">
        <v>43354</v>
      </c>
      <c r="C1991">
        <v>243</v>
      </c>
      <c r="D1991">
        <v>1</v>
      </c>
      <c r="E1991">
        <v>2018</v>
      </c>
      <c r="F1991">
        <v>0</v>
      </c>
      <c r="G1991">
        <f>WEEKDAY(Table3__5[[#This Row],[D.O.A]])</f>
        <v>5</v>
      </c>
      <c r="H1991">
        <f>ROUNDUP(MONTH(Table3__5[[#This Row],[D.O.A]])/3,0)</f>
        <v>1</v>
      </c>
    </row>
    <row r="1992" spans="1:8" x14ac:dyDescent="0.45">
      <c r="A1992" s="1">
        <v>43111</v>
      </c>
      <c r="B1992" s="1">
        <v>43323</v>
      </c>
      <c r="C1992">
        <v>212</v>
      </c>
      <c r="D1992">
        <v>1</v>
      </c>
      <c r="E1992">
        <v>2018</v>
      </c>
      <c r="F1992">
        <v>0</v>
      </c>
      <c r="G1992">
        <f>WEEKDAY(Table3__5[[#This Row],[D.O.A]])</f>
        <v>5</v>
      </c>
      <c r="H1992">
        <f>ROUNDUP(MONTH(Table3__5[[#This Row],[D.O.A]])/3,0)</f>
        <v>1</v>
      </c>
    </row>
    <row r="1993" spans="1:8" x14ac:dyDescent="0.45">
      <c r="A1993" s="1">
        <v>43111</v>
      </c>
      <c r="B1993" s="1">
        <v>43262</v>
      </c>
      <c r="C1993">
        <v>151</v>
      </c>
      <c r="D1993">
        <v>1</v>
      </c>
      <c r="E1993">
        <v>2018</v>
      </c>
      <c r="F1993">
        <v>0</v>
      </c>
      <c r="G1993">
        <f>WEEKDAY(Table3__5[[#This Row],[D.O.A]])</f>
        <v>5</v>
      </c>
      <c r="H1993">
        <f>ROUNDUP(MONTH(Table3__5[[#This Row],[D.O.A]])/3,0)</f>
        <v>1</v>
      </c>
    </row>
    <row r="1994" spans="1:8" x14ac:dyDescent="0.45">
      <c r="A1994" s="1">
        <v>43142</v>
      </c>
      <c r="B1994" s="1">
        <v>43170</v>
      </c>
      <c r="C1994">
        <v>28</v>
      </c>
      <c r="D1994">
        <v>2</v>
      </c>
      <c r="E1994">
        <v>2018</v>
      </c>
      <c r="F1994">
        <v>0</v>
      </c>
      <c r="G1994">
        <f>WEEKDAY(Table3__5[[#This Row],[D.O.A]])</f>
        <v>1</v>
      </c>
      <c r="H1994">
        <f>ROUNDUP(MONTH(Table3__5[[#This Row],[D.O.A]])/3,0)</f>
        <v>1</v>
      </c>
    </row>
    <row r="1995" spans="1:8" x14ac:dyDescent="0.45">
      <c r="A1995" s="1">
        <v>43406</v>
      </c>
      <c r="B1995" s="1">
        <v>43408</v>
      </c>
      <c r="C1995">
        <v>2</v>
      </c>
      <c r="D1995">
        <v>11</v>
      </c>
      <c r="E1995">
        <v>2018</v>
      </c>
      <c r="F1995">
        <v>0</v>
      </c>
      <c r="G1995">
        <f>WEEKDAY(Table3__5[[#This Row],[D.O.A]])</f>
        <v>6</v>
      </c>
      <c r="H1995">
        <f>ROUNDUP(MONTH(Table3__5[[#This Row],[D.O.A]])/3,0)</f>
        <v>4</v>
      </c>
    </row>
    <row r="1996" spans="1:8" x14ac:dyDescent="0.45">
      <c r="A1996" s="1">
        <v>43406</v>
      </c>
      <c r="B1996" s="1">
        <v>43407</v>
      </c>
      <c r="C1996">
        <v>1</v>
      </c>
      <c r="D1996">
        <v>11</v>
      </c>
      <c r="E1996">
        <v>2018</v>
      </c>
      <c r="F1996">
        <v>0</v>
      </c>
      <c r="G1996">
        <f>WEEKDAY(Table3__5[[#This Row],[D.O.A]])</f>
        <v>6</v>
      </c>
      <c r="H1996">
        <f>ROUNDUP(MONTH(Table3__5[[#This Row],[D.O.A]])/3,0)</f>
        <v>4</v>
      </c>
    </row>
    <row r="1997" spans="1:8" x14ac:dyDescent="0.45">
      <c r="A1997" s="1">
        <v>43142</v>
      </c>
      <c r="B1997" s="1">
        <v>43323</v>
      </c>
      <c r="C1997">
        <v>181</v>
      </c>
      <c r="D1997">
        <v>2</v>
      </c>
      <c r="E1997">
        <v>2018</v>
      </c>
      <c r="F1997">
        <v>0</v>
      </c>
      <c r="G1997">
        <f>WEEKDAY(Table3__5[[#This Row],[D.O.A]])</f>
        <v>1</v>
      </c>
      <c r="H1997">
        <f>ROUNDUP(MONTH(Table3__5[[#This Row],[D.O.A]])/3,0)</f>
        <v>1</v>
      </c>
    </row>
    <row r="1998" spans="1:8" x14ac:dyDescent="0.45">
      <c r="A1998" s="1">
        <v>43142</v>
      </c>
      <c r="B1998" s="1">
        <v>43231</v>
      </c>
      <c r="C1998">
        <v>89</v>
      </c>
      <c r="D1998">
        <v>2</v>
      </c>
      <c r="E1998">
        <v>2018</v>
      </c>
      <c r="F1998">
        <v>0</v>
      </c>
      <c r="G1998">
        <f>WEEKDAY(Table3__5[[#This Row],[D.O.A]])</f>
        <v>1</v>
      </c>
      <c r="H1998">
        <f>ROUNDUP(MONTH(Table3__5[[#This Row],[D.O.A]])/3,0)</f>
        <v>1</v>
      </c>
    </row>
    <row r="1999" spans="1:8" x14ac:dyDescent="0.45">
      <c r="A1999" s="1">
        <v>43142</v>
      </c>
      <c r="B1999" s="1">
        <v>43231</v>
      </c>
      <c r="C1999">
        <v>89</v>
      </c>
      <c r="D1999">
        <v>2</v>
      </c>
      <c r="E1999">
        <v>2018</v>
      </c>
      <c r="F1999">
        <v>0</v>
      </c>
      <c r="G1999">
        <f>WEEKDAY(Table3__5[[#This Row],[D.O.A]])</f>
        <v>1</v>
      </c>
      <c r="H1999">
        <f>ROUNDUP(MONTH(Table3__5[[#This Row],[D.O.A]])/3,0)</f>
        <v>1</v>
      </c>
    </row>
    <row r="2000" spans="1:8" x14ac:dyDescent="0.45">
      <c r="A2000" s="1">
        <v>43406</v>
      </c>
      <c r="B2000" s="1">
        <v>43408</v>
      </c>
      <c r="C2000">
        <v>2</v>
      </c>
      <c r="D2000">
        <v>11</v>
      </c>
      <c r="E2000">
        <v>2018</v>
      </c>
      <c r="F2000">
        <v>0</v>
      </c>
      <c r="G2000">
        <f>WEEKDAY(Table3__5[[#This Row],[D.O.A]])</f>
        <v>6</v>
      </c>
      <c r="H2000">
        <f>ROUNDUP(MONTH(Table3__5[[#This Row],[D.O.A]])/3,0)</f>
        <v>4</v>
      </c>
    </row>
    <row r="2001" spans="1:8" x14ac:dyDescent="0.45">
      <c r="A2001" s="1">
        <v>43142</v>
      </c>
      <c r="B2001" s="1">
        <v>43231</v>
      </c>
      <c r="C2001">
        <v>89</v>
      </c>
      <c r="D2001">
        <v>2</v>
      </c>
      <c r="E2001">
        <v>2018</v>
      </c>
      <c r="F2001">
        <v>0</v>
      </c>
      <c r="G2001">
        <f>WEEKDAY(Table3__5[[#This Row],[D.O.A]])</f>
        <v>1</v>
      </c>
      <c r="H2001">
        <f>ROUNDUP(MONTH(Table3__5[[#This Row],[D.O.A]])/3,0)</f>
        <v>1</v>
      </c>
    </row>
    <row r="2002" spans="1:8" x14ac:dyDescent="0.45">
      <c r="A2002" s="1">
        <v>43142</v>
      </c>
      <c r="B2002" s="1">
        <v>43201</v>
      </c>
      <c r="C2002">
        <v>59</v>
      </c>
      <c r="D2002">
        <v>2</v>
      </c>
      <c r="E2002">
        <v>2018</v>
      </c>
      <c r="F2002">
        <v>0</v>
      </c>
      <c r="G2002">
        <f>WEEKDAY(Table3__5[[#This Row],[D.O.A]])</f>
        <v>1</v>
      </c>
      <c r="H2002">
        <f>ROUNDUP(MONTH(Table3__5[[#This Row],[D.O.A]])/3,0)</f>
        <v>1</v>
      </c>
    </row>
    <row r="2003" spans="1:8" x14ac:dyDescent="0.45">
      <c r="A2003" s="1">
        <v>43406</v>
      </c>
      <c r="B2003" s="1">
        <v>43407</v>
      </c>
      <c r="C2003">
        <v>1</v>
      </c>
      <c r="D2003">
        <v>11</v>
      </c>
      <c r="E2003">
        <v>2018</v>
      </c>
      <c r="F2003">
        <v>0</v>
      </c>
      <c r="G2003">
        <f>WEEKDAY(Table3__5[[#This Row],[D.O.A]])</f>
        <v>6</v>
      </c>
      <c r="H2003">
        <f>ROUNDUP(MONTH(Table3__5[[#This Row],[D.O.A]])/3,0)</f>
        <v>4</v>
      </c>
    </row>
    <row r="2004" spans="1:8" x14ac:dyDescent="0.45">
      <c r="A2004" s="1">
        <v>43142</v>
      </c>
      <c r="B2004" s="1">
        <v>43170</v>
      </c>
      <c r="C2004">
        <v>28</v>
      </c>
      <c r="D2004">
        <v>2</v>
      </c>
      <c r="E2004">
        <v>2018</v>
      </c>
      <c r="F2004">
        <v>0</v>
      </c>
      <c r="G2004">
        <f>WEEKDAY(Table3__5[[#This Row],[D.O.A]])</f>
        <v>1</v>
      </c>
      <c r="H2004">
        <f>ROUNDUP(MONTH(Table3__5[[#This Row],[D.O.A]])/3,0)</f>
        <v>1</v>
      </c>
    </row>
    <row r="2005" spans="1:8" x14ac:dyDescent="0.45">
      <c r="A2005" s="1">
        <v>43142</v>
      </c>
      <c r="B2005" s="1">
        <v>43262</v>
      </c>
      <c r="C2005">
        <v>120</v>
      </c>
      <c r="D2005">
        <v>2</v>
      </c>
      <c r="E2005">
        <v>2018</v>
      </c>
      <c r="F2005">
        <v>0</v>
      </c>
      <c r="G2005">
        <f>WEEKDAY(Table3__5[[#This Row],[D.O.A]])</f>
        <v>1</v>
      </c>
      <c r="H2005">
        <f>ROUNDUP(MONTH(Table3__5[[#This Row],[D.O.A]])/3,0)</f>
        <v>1</v>
      </c>
    </row>
    <row r="2006" spans="1:8" x14ac:dyDescent="0.45">
      <c r="A2006" s="1">
        <v>43142</v>
      </c>
      <c r="B2006" s="1">
        <v>43262</v>
      </c>
      <c r="C2006">
        <v>120</v>
      </c>
      <c r="D2006">
        <v>2</v>
      </c>
      <c r="E2006">
        <v>2018</v>
      </c>
      <c r="F2006">
        <v>0</v>
      </c>
      <c r="G2006">
        <f>WEEKDAY(Table3__5[[#This Row],[D.O.A]])</f>
        <v>1</v>
      </c>
      <c r="H2006">
        <f>ROUNDUP(MONTH(Table3__5[[#This Row],[D.O.A]])/3,0)</f>
        <v>1</v>
      </c>
    </row>
    <row r="2007" spans="1:8" x14ac:dyDescent="0.45">
      <c r="A2007" s="1">
        <v>43142</v>
      </c>
      <c r="B2007" s="1">
        <v>43292</v>
      </c>
      <c r="C2007">
        <v>150</v>
      </c>
      <c r="D2007">
        <v>2</v>
      </c>
      <c r="E2007">
        <v>2018</v>
      </c>
      <c r="F2007">
        <v>0</v>
      </c>
      <c r="G2007">
        <f>WEEKDAY(Table3__5[[#This Row],[D.O.A]])</f>
        <v>1</v>
      </c>
      <c r="H2007">
        <f>ROUNDUP(MONTH(Table3__5[[#This Row],[D.O.A]])/3,0)</f>
        <v>1</v>
      </c>
    </row>
    <row r="2008" spans="1:8" x14ac:dyDescent="0.45">
      <c r="A2008" s="1">
        <v>43407</v>
      </c>
      <c r="B2008" s="1">
        <v>43408</v>
      </c>
      <c r="C2008">
        <v>1</v>
      </c>
      <c r="D2008">
        <v>11</v>
      </c>
      <c r="E2008">
        <v>2018</v>
      </c>
      <c r="F2008">
        <v>0</v>
      </c>
      <c r="G2008">
        <f>WEEKDAY(Table3__5[[#This Row],[D.O.A]])</f>
        <v>7</v>
      </c>
      <c r="H2008">
        <f>ROUNDUP(MONTH(Table3__5[[#This Row],[D.O.A]])/3,0)</f>
        <v>4</v>
      </c>
    </row>
    <row r="2009" spans="1:8" x14ac:dyDescent="0.45">
      <c r="A2009" s="1">
        <v>43170</v>
      </c>
      <c r="B2009" s="1">
        <v>43415</v>
      </c>
      <c r="C2009">
        <v>245</v>
      </c>
      <c r="D2009">
        <v>3</v>
      </c>
      <c r="E2009">
        <v>2018</v>
      </c>
      <c r="F2009">
        <v>0</v>
      </c>
      <c r="G2009">
        <f>WEEKDAY(Table3__5[[#This Row],[D.O.A]])</f>
        <v>1</v>
      </c>
      <c r="H2009">
        <f>ROUNDUP(MONTH(Table3__5[[#This Row],[D.O.A]])/3,0)</f>
        <v>1</v>
      </c>
    </row>
    <row r="2010" spans="1:8" x14ac:dyDescent="0.45">
      <c r="A2010" s="1">
        <v>43170</v>
      </c>
      <c r="B2010" s="1">
        <v>43415</v>
      </c>
      <c r="C2010">
        <v>245</v>
      </c>
      <c r="D2010">
        <v>3</v>
      </c>
      <c r="E2010">
        <v>2018</v>
      </c>
      <c r="F2010">
        <v>0</v>
      </c>
      <c r="G2010">
        <f>WEEKDAY(Table3__5[[#This Row],[D.O.A]])</f>
        <v>1</v>
      </c>
      <c r="H2010">
        <f>ROUNDUP(MONTH(Table3__5[[#This Row],[D.O.A]])/3,0)</f>
        <v>1</v>
      </c>
    </row>
    <row r="2011" spans="1:8" x14ac:dyDescent="0.45">
      <c r="A2011" s="1">
        <v>43170</v>
      </c>
      <c r="B2011" s="1">
        <v>43292</v>
      </c>
      <c r="C2011">
        <v>122</v>
      </c>
      <c r="D2011">
        <v>3</v>
      </c>
      <c r="E2011">
        <v>2018</v>
      </c>
      <c r="F2011">
        <v>0</v>
      </c>
      <c r="G2011">
        <f>WEEKDAY(Table3__5[[#This Row],[D.O.A]])</f>
        <v>1</v>
      </c>
      <c r="H2011">
        <f>ROUNDUP(MONTH(Table3__5[[#This Row],[D.O.A]])/3,0)</f>
        <v>1</v>
      </c>
    </row>
    <row r="2012" spans="1:8" x14ac:dyDescent="0.45">
      <c r="A2012" s="1">
        <v>43170</v>
      </c>
      <c r="B2012" s="1">
        <v>43262</v>
      </c>
      <c r="C2012">
        <v>92</v>
      </c>
      <c r="D2012">
        <v>3</v>
      </c>
      <c r="E2012">
        <v>2018</v>
      </c>
      <c r="F2012">
        <v>0</v>
      </c>
      <c r="G2012">
        <f>WEEKDAY(Table3__5[[#This Row],[D.O.A]])</f>
        <v>1</v>
      </c>
      <c r="H2012">
        <f>ROUNDUP(MONTH(Table3__5[[#This Row],[D.O.A]])/3,0)</f>
        <v>1</v>
      </c>
    </row>
    <row r="2013" spans="1:8" x14ac:dyDescent="0.45">
      <c r="A2013" s="1">
        <v>43170</v>
      </c>
      <c r="B2013" s="1">
        <v>43292</v>
      </c>
      <c r="C2013">
        <v>122</v>
      </c>
      <c r="D2013">
        <v>3</v>
      </c>
      <c r="E2013">
        <v>2018</v>
      </c>
      <c r="F2013">
        <v>0</v>
      </c>
      <c r="G2013">
        <f>WEEKDAY(Table3__5[[#This Row],[D.O.A]])</f>
        <v>1</v>
      </c>
      <c r="H2013">
        <f>ROUNDUP(MONTH(Table3__5[[#This Row],[D.O.A]])/3,0)</f>
        <v>1</v>
      </c>
    </row>
    <row r="2014" spans="1:8" x14ac:dyDescent="0.45">
      <c r="A2014" s="1">
        <v>43170</v>
      </c>
      <c r="B2014" s="1">
        <v>43445</v>
      </c>
      <c r="C2014">
        <v>275</v>
      </c>
      <c r="D2014">
        <v>3</v>
      </c>
      <c r="E2014">
        <v>2018</v>
      </c>
      <c r="F2014">
        <v>0</v>
      </c>
      <c r="G2014">
        <f>WEEKDAY(Table3__5[[#This Row],[D.O.A]])</f>
        <v>1</v>
      </c>
      <c r="H2014">
        <f>ROUNDUP(MONTH(Table3__5[[#This Row],[D.O.A]])/3,0)</f>
        <v>1</v>
      </c>
    </row>
    <row r="2015" spans="1:8" x14ac:dyDescent="0.45">
      <c r="A2015" s="1">
        <v>43170</v>
      </c>
      <c r="B2015" s="1">
        <v>43231</v>
      </c>
      <c r="C2015">
        <v>61</v>
      </c>
      <c r="D2015">
        <v>3</v>
      </c>
      <c r="E2015">
        <v>2018</v>
      </c>
      <c r="F2015">
        <v>0</v>
      </c>
      <c r="G2015">
        <f>WEEKDAY(Table3__5[[#This Row],[D.O.A]])</f>
        <v>1</v>
      </c>
      <c r="H2015">
        <f>ROUNDUP(MONTH(Table3__5[[#This Row],[D.O.A]])/3,0)</f>
        <v>1</v>
      </c>
    </row>
    <row r="2016" spans="1:8" x14ac:dyDescent="0.45">
      <c r="A2016" s="1">
        <v>43170</v>
      </c>
      <c r="B2016" s="1">
        <v>43231</v>
      </c>
      <c r="C2016">
        <v>61</v>
      </c>
      <c r="D2016">
        <v>3</v>
      </c>
      <c r="E2016">
        <v>2018</v>
      </c>
      <c r="F2016">
        <v>0</v>
      </c>
      <c r="G2016">
        <f>WEEKDAY(Table3__5[[#This Row],[D.O.A]])</f>
        <v>1</v>
      </c>
      <c r="H2016">
        <f>ROUNDUP(MONTH(Table3__5[[#This Row],[D.O.A]])/3,0)</f>
        <v>1</v>
      </c>
    </row>
    <row r="2017" spans="1:8" x14ac:dyDescent="0.45">
      <c r="A2017" s="1">
        <v>43170</v>
      </c>
      <c r="B2017" s="1">
        <v>43323</v>
      </c>
      <c r="C2017">
        <v>153</v>
      </c>
      <c r="D2017">
        <v>3</v>
      </c>
      <c r="E2017">
        <v>2018</v>
      </c>
      <c r="F2017">
        <v>0</v>
      </c>
      <c r="G2017">
        <f>WEEKDAY(Table3__5[[#This Row],[D.O.A]])</f>
        <v>1</v>
      </c>
      <c r="H2017">
        <f>ROUNDUP(MONTH(Table3__5[[#This Row],[D.O.A]])/3,0)</f>
        <v>1</v>
      </c>
    </row>
    <row r="2018" spans="1:8" x14ac:dyDescent="0.45">
      <c r="A2018" s="1">
        <v>43408</v>
      </c>
      <c r="B2018" s="1">
        <v>43408</v>
      </c>
      <c r="C2018">
        <v>0</v>
      </c>
      <c r="D2018">
        <v>11</v>
      </c>
      <c r="E2018">
        <v>2018</v>
      </c>
      <c r="F2018">
        <v>0</v>
      </c>
      <c r="G2018">
        <f>WEEKDAY(Table3__5[[#This Row],[D.O.A]])</f>
        <v>1</v>
      </c>
      <c r="H2018">
        <f>ROUNDUP(MONTH(Table3__5[[#This Row],[D.O.A]])/3,0)</f>
        <v>4</v>
      </c>
    </row>
    <row r="2019" spans="1:8" x14ac:dyDescent="0.45">
      <c r="A2019" s="1">
        <v>43201</v>
      </c>
      <c r="B2019" s="1">
        <v>43415</v>
      </c>
      <c r="C2019">
        <v>214</v>
      </c>
      <c r="D2019">
        <v>4</v>
      </c>
      <c r="E2019">
        <v>2018</v>
      </c>
      <c r="F2019">
        <v>0</v>
      </c>
      <c r="G2019">
        <f>WEEKDAY(Table3__5[[#This Row],[D.O.A]])</f>
        <v>4</v>
      </c>
      <c r="H2019">
        <f>ROUNDUP(MONTH(Table3__5[[#This Row],[D.O.A]])/3,0)</f>
        <v>2</v>
      </c>
    </row>
    <row r="2020" spans="1:8" x14ac:dyDescent="0.45">
      <c r="A2020" s="1">
        <v>43201</v>
      </c>
      <c r="B2020" s="1">
        <v>43292</v>
      </c>
      <c r="C2020">
        <v>91</v>
      </c>
      <c r="D2020">
        <v>4</v>
      </c>
      <c r="E2020">
        <v>2018</v>
      </c>
      <c r="F2020">
        <v>0</v>
      </c>
      <c r="G2020">
        <f>WEEKDAY(Table3__5[[#This Row],[D.O.A]])</f>
        <v>4</v>
      </c>
      <c r="H2020">
        <f>ROUNDUP(MONTH(Table3__5[[#This Row],[D.O.A]])/3,0)</f>
        <v>2</v>
      </c>
    </row>
    <row r="2021" spans="1:8" x14ac:dyDescent="0.45">
      <c r="A2021" s="1">
        <v>43201</v>
      </c>
      <c r="B2021" s="1">
        <v>43384</v>
      </c>
      <c r="C2021">
        <v>183</v>
      </c>
      <c r="D2021">
        <v>4</v>
      </c>
      <c r="E2021">
        <v>2018</v>
      </c>
      <c r="F2021">
        <v>0</v>
      </c>
      <c r="G2021">
        <f>WEEKDAY(Table3__5[[#This Row],[D.O.A]])</f>
        <v>4</v>
      </c>
      <c r="H2021">
        <f>ROUNDUP(MONTH(Table3__5[[#This Row],[D.O.A]])/3,0)</f>
        <v>2</v>
      </c>
    </row>
    <row r="2022" spans="1:8" x14ac:dyDescent="0.45">
      <c r="A2022" s="1">
        <v>43231</v>
      </c>
      <c r="B2022" s="1">
        <v>43445</v>
      </c>
      <c r="C2022">
        <v>214</v>
      </c>
      <c r="D2022">
        <v>5</v>
      </c>
      <c r="E2022">
        <v>2018</v>
      </c>
      <c r="F2022">
        <v>0</v>
      </c>
      <c r="G2022">
        <f>WEEKDAY(Table3__5[[#This Row],[D.O.A]])</f>
        <v>6</v>
      </c>
      <c r="H2022">
        <f>ROUNDUP(MONTH(Table3__5[[#This Row],[D.O.A]])/3,0)</f>
        <v>2</v>
      </c>
    </row>
    <row r="2023" spans="1:8" x14ac:dyDescent="0.45">
      <c r="A2023" s="1">
        <v>43231</v>
      </c>
      <c r="B2023" s="1">
        <v>43292</v>
      </c>
      <c r="C2023">
        <v>61</v>
      </c>
      <c r="D2023">
        <v>5</v>
      </c>
      <c r="E2023">
        <v>2018</v>
      </c>
      <c r="F2023">
        <v>0</v>
      </c>
      <c r="G2023">
        <f>WEEKDAY(Table3__5[[#This Row],[D.O.A]])</f>
        <v>6</v>
      </c>
      <c r="H2023">
        <f>ROUNDUP(MONTH(Table3__5[[#This Row],[D.O.A]])/3,0)</f>
        <v>2</v>
      </c>
    </row>
    <row r="2024" spans="1:8" x14ac:dyDescent="0.45">
      <c r="A2024" s="1">
        <v>43231</v>
      </c>
      <c r="B2024" s="1">
        <v>43292</v>
      </c>
      <c r="C2024">
        <v>61</v>
      </c>
      <c r="D2024">
        <v>5</v>
      </c>
      <c r="E2024">
        <v>2018</v>
      </c>
      <c r="F2024">
        <v>0</v>
      </c>
      <c r="G2024">
        <f>WEEKDAY(Table3__5[[#This Row],[D.O.A]])</f>
        <v>6</v>
      </c>
      <c r="H2024">
        <f>ROUNDUP(MONTH(Table3__5[[#This Row],[D.O.A]])/3,0)</f>
        <v>2</v>
      </c>
    </row>
    <row r="2025" spans="1:8" x14ac:dyDescent="0.45">
      <c r="A2025" s="1">
        <v>43410</v>
      </c>
      <c r="B2025" s="1">
        <v>43414</v>
      </c>
      <c r="C2025">
        <v>4</v>
      </c>
      <c r="D2025">
        <v>11</v>
      </c>
      <c r="E2025">
        <v>2018</v>
      </c>
      <c r="F2025">
        <v>0</v>
      </c>
      <c r="G2025">
        <f>WEEKDAY(Table3__5[[#This Row],[D.O.A]])</f>
        <v>3</v>
      </c>
      <c r="H2025">
        <f>ROUNDUP(MONTH(Table3__5[[#This Row],[D.O.A]])/3,0)</f>
        <v>4</v>
      </c>
    </row>
    <row r="2026" spans="1:8" x14ac:dyDescent="0.45">
      <c r="A2026" s="1">
        <v>43262</v>
      </c>
      <c r="B2026" s="1">
        <v>43415</v>
      </c>
      <c r="C2026">
        <v>153</v>
      </c>
      <c r="D2026">
        <v>6</v>
      </c>
      <c r="E2026">
        <v>2018</v>
      </c>
      <c r="F2026">
        <v>0</v>
      </c>
      <c r="G2026">
        <f>WEEKDAY(Table3__5[[#This Row],[D.O.A]])</f>
        <v>2</v>
      </c>
      <c r="H2026">
        <f>ROUNDUP(MONTH(Table3__5[[#This Row],[D.O.A]])/3,0)</f>
        <v>2</v>
      </c>
    </row>
    <row r="2027" spans="1:8" x14ac:dyDescent="0.45">
      <c r="A2027" s="1">
        <v>43262</v>
      </c>
      <c r="B2027" s="1">
        <v>43445</v>
      </c>
      <c r="C2027">
        <v>183</v>
      </c>
      <c r="D2027">
        <v>6</v>
      </c>
      <c r="E2027">
        <v>2018</v>
      </c>
      <c r="F2027">
        <v>0</v>
      </c>
      <c r="G2027">
        <f>WEEKDAY(Table3__5[[#This Row],[D.O.A]])</f>
        <v>2</v>
      </c>
      <c r="H2027">
        <f>ROUNDUP(MONTH(Table3__5[[#This Row],[D.O.A]])/3,0)</f>
        <v>2</v>
      </c>
    </row>
    <row r="2028" spans="1:8" x14ac:dyDescent="0.45">
      <c r="A2028" s="1">
        <v>43262</v>
      </c>
      <c r="B2028" s="1">
        <v>43354</v>
      </c>
      <c r="C2028">
        <v>92</v>
      </c>
      <c r="D2028">
        <v>6</v>
      </c>
      <c r="E2028">
        <v>2018</v>
      </c>
      <c r="F2028">
        <v>0</v>
      </c>
      <c r="G2028">
        <f>WEEKDAY(Table3__5[[#This Row],[D.O.A]])</f>
        <v>2</v>
      </c>
      <c r="H2028">
        <f>ROUNDUP(MONTH(Table3__5[[#This Row],[D.O.A]])/3,0)</f>
        <v>2</v>
      </c>
    </row>
    <row r="2029" spans="1:8" x14ac:dyDescent="0.45">
      <c r="A2029" s="1">
        <v>43410</v>
      </c>
      <c r="B2029" s="1">
        <v>43410</v>
      </c>
      <c r="C2029">
        <v>0</v>
      </c>
      <c r="D2029">
        <v>11</v>
      </c>
      <c r="E2029">
        <v>2018</v>
      </c>
      <c r="F2029">
        <v>0</v>
      </c>
      <c r="G2029">
        <f>WEEKDAY(Table3__5[[#This Row],[D.O.A]])</f>
        <v>3</v>
      </c>
      <c r="H2029">
        <f>ROUNDUP(MONTH(Table3__5[[#This Row],[D.O.A]])/3,0)</f>
        <v>4</v>
      </c>
    </row>
    <row r="2030" spans="1:8" x14ac:dyDescent="0.45">
      <c r="A2030" s="1">
        <v>43262</v>
      </c>
      <c r="B2030" s="1">
        <v>43415</v>
      </c>
      <c r="C2030">
        <v>153</v>
      </c>
      <c r="D2030">
        <v>6</v>
      </c>
      <c r="E2030">
        <v>2018</v>
      </c>
      <c r="F2030">
        <v>0</v>
      </c>
      <c r="G2030">
        <f>WEEKDAY(Table3__5[[#This Row],[D.O.A]])</f>
        <v>2</v>
      </c>
      <c r="H2030">
        <f>ROUNDUP(MONTH(Table3__5[[#This Row],[D.O.A]])/3,0)</f>
        <v>2</v>
      </c>
    </row>
    <row r="2031" spans="1:8" x14ac:dyDescent="0.45">
      <c r="A2031" s="1">
        <v>43262</v>
      </c>
      <c r="B2031" s="1">
        <v>43384</v>
      </c>
      <c r="C2031">
        <v>122</v>
      </c>
      <c r="D2031">
        <v>6</v>
      </c>
      <c r="E2031">
        <v>2018</v>
      </c>
      <c r="F2031">
        <v>0</v>
      </c>
      <c r="G2031">
        <f>WEEKDAY(Table3__5[[#This Row],[D.O.A]])</f>
        <v>2</v>
      </c>
      <c r="H2031">
        <f>ROUNDUP(MONTH(Table3__5[[#This Row],[D.O.A]])/3,0)</f>
        <v>2</v>
      </c>
    </row>
    <row r="2032" spans="1:8" x14ac:dyDescent="0.45">
      <c r="A2032" s="1">
        <v>43262</v>
      </c>
      <c r="B2032" s="1">
        <v>43323</v>
      </c>
      <c r="C2032">
        <v>61</v>
      </c>
      <c r="D2032">
        <v>6</v>
      </c>
      <c r="E2032">
        <v>2018</v>
      </c>
      <c r="F2032">
        <v>0</v>
      </c>
      <c r="G2032">
        <f>WEEKDAY(Table3__5[[#This Row],[D.O.A]])</f>
        <v>2</v>
      </c>
      <c r="H2032">
        <f>ROUNDUP(MONTH(Table3__5[[#This Row],[D.O.A]])/3,0)</f>
        <v>2</v>
      </c>
    </row>
    <row r="2033" spans="1:8" x14ac:dyDescent="0.45">
      <c r="A2033" s="1">
        <v>43262</v>
      </c>
      <c r="B2033" s="1">
        <v>43323</v>
      </c>
      <c r="C2033">
        <v>61</v>
      </c>
      <c r="D2033">
        <v>6</v>
      </c>
      <c r="E2033">
        <v>2018</v>
      </c>
      <c r="F2033">
        <v>0</v>
      </c>
      <c r="G2033">
        <f>WEEKDAY(Table3__5[[#This Row],[D.O.A]])</f>
        <v>2</v>
      </c>
      <c r="H2033">
        <f>ROUNDUP(MONTH(Table3__5[[#This Row],[D.O.A]])/3,0)</f>
        <v>2</v>
      </c>
    </row>
    <row r="2034" spans="1:8" x14ac:dyDescent="0.45">
      <c r="A2034" s="1">
        <v>43292</v>
      </c>
      <c r="B2034" s="1">
        <v>43445</v>
      </c>
      <c r="C2034">
        <v>153</v>
      </c>
      <c r="D2034">
        <v>7</v>
      </c>
      <c r="E2034">
        <v>2018</v>
      </c>
      <c r="F2034">
        <v>0</v>
      </c>
      <c r="G2034">
        <f>WEEKDAY(Table3__5[[#This Row],[D.O.A]])</f>
        <v>4</v>
      </c>
      <c r="H2034">
        <f>ROUNDUP(MONTH(Table3__5[[#This Row],[D.O.A]])/3,0)</f>
        <v>3</v>
      </c>
    </row>
    <row r="2035" spans="1:8" x14ac:dyDescent="0.45">
      <c r="A2035" s="1">
        <v>43292</v>
      </c>
      <c r="B2035" s="1">
        <v>43384</v>
      </c>
      <c r="C2035">
        <v>92</v>
      </c>
      <c r="D2035">
        <v>7</v>
      </c>
      <c r="E2035">
        <v>2018</v>
      </c>
      <c r="F2035">
        <v>0</v>
      </c>
      <c r="G2035">
        <f>WEEKDAY(Table3__5[[#This Row],[D.O.A]])</f>
        <v>4</v>
      </c>
      <c r="H2035">
        <f>ROUNDUP(MONTH(Table3__5[[#This Row],[D.O.A]])/3,0)</f>
        <v>3</v>
      </c>
    </row>
    <row r="2036" spans="1:8" x14ac:dyDescent="0.45">
      <c r="A2036" s="1">
        <v>43292</v>
      </c>
      <c r="B2036" s="1">
        <v>43323</v>
      </c>
      <c r="C2036">
        <v>31</v>
      </c>
      <c r="D2036">
        <v>7</v>
      </c>
      <c r="E2036">
        <v>2018</v>
      </c>
      <c r="F2036">
        <v>0</v>
      </c>
      <c r="G2036">
        <f>WEEKDAY(Table3__5[[#This Row],[D.O.A]])</f>
        <v>4</v>
      </c>
      <c r="H2036">
        <f>ROUNDUP(MONTH(Table3__5[[#This Row],[D.O.A]])/3,0)</f>
        <v>3</v>
      </c>
    </row>
    <row r="2037" spans="1:8" x14ac:dyDescent="0.45">
      <c r="A2037" s="1">
        <v>43292</v>
      </c>
      <c r="B2037" s="1">
        <v>43354</v>
      </c>
      <c r="C2037">
        <v>62</v>
      </c>
      <c r="D2037">
        <v>7</v>
      </c>
      <c r="E2037">
        <v>2018</v>
      </c>
      <c r="F2037">
        <v>0</v>
      </c>
      <c r="G2037">
        <f>WEEKDAY(Table3__5[[#This Row],[D.O.A]])</f>
        <v>4</v>
      </c>
      <c r="H2037">
        <f>ROUNDUP(MONTH(Table3__5[[#This Row],[D.O.A]])/3,0)</f>
        <v>3</v>
      </c>
    </row>
    <row r="2038" spans="1:8" x14ac:dyDescent="0.45">
      <c r="A2038" s="1">
        <v>43292</v>
      </c>
      <c r="B2038" s="1">
        <v>43354</v>
      </c>
      <c r="C2038">
        <v>62</v>
      </c>
      <c r="D2038">
        <v>7</v>
      </c>
      <c r="E2038">
        <v>2018</v>
      </c>
      <c r="F2038">
        <v>0</v>
      </c>
      <c r="G2038">
        <f>WEEKDAY(Table3__5[[#This Row],[D.O.A]])</f>
        <v>4</v>
      </c>
      <c r="H2038">
        <f>ROUNDUP(MONTH(Table3__5[[#This Row],[D.O.A]])/3,0)</f>
        <v>3</v>
      </c>
    </row>
    <row r="2039" spans="1:8" x14ac:dyDescent="0.45">
      <c r="A2039" s="1">
        <v>43292</v>
      </c>
      <c r="B2039" s="1">
        <v>43445</v>
      </c>
      <c r="C2039">
        <v>153</v>
      </c>
      <c r="D2039">
        <v>7</v>
      </c>
      <c r="E2039">
        <v>2018</v>
      </c>
      <c r="F2039">
        <v>0</v>
      </c>
      <c r="G2039">
        <f>WEEKDAY(Table3__5[[#This Row],[D.O.A]])</f>
        <v>4</v>
      </c>
      <c r="H2039">
        <f>ROUNDUP(MONTH(Table3__5[[#This Row],[D.O.A]])/3,0)</f>
        <v>3</v>
      </c>
    </row>
    <row r="2040" spans="1:8" x14ac:dyDescent="0.45">
      <c r="A2040" s="1">
        <v>43411</v>
      </c>
      <c r="B2040" s="1">
        <v>43419</v>
      </c>
      <c r="C2040">
        <v>8</v>
      </c>
      <c r="D2040">
        <v>11</v>
      </c>
      <c r="E2040">
        <v>2018</v>
      </c>
      <c r="F2040">
        <v>0</v>
      </c>
      <c r="G2040">
        <f>WEEKDAY(Table3__5[[#This Row],[D.O.A]])</f>
        <v>4</v>
      </c>
      <c r="H2040">
        <f>ROUNDUP(MONTH(Table3__5[[#This Row],[D.O.A]])/3,0)</f>
        <v>4</v>
      </c>
    </row>
    <row r="2041" spans="1:8" x14ac:dyDescent="0.45">
      <c r="A2041" s="1">
        <v>43323</v>
      </c>
      <c r="B2041" s="1">
        <v>43415</v>
      </c>
      <c r="C2041">
        <v>92</v>
      </c>
      <c r="D2041">
        <v>8</v>
      </c>
      <c r="E2041">
        <v>2018</v>
      </c>
      <c r="F2041">
        <v>0</v>
      </c>
      <c r="G2041">
        <f>WEEKDAY(Table3__5[[#This Row],[D.O.A]])</f>
        <v>7</v>
      </c>
      <c r="H2041">
        <f>ROUNDUP(MONTH(Table3__5[[#This Row],[D.O.A]])/3,0)</f>
        <v>3</v>
      </c>
    </row>
    <row r="2042" spans="1:8" x14ac:dyDescent="0.45">
      <c r="A2042" s="1">
        <v>43323</v>
      </c>
      <c r="B2042" s="1">
        <v>43354</v>
      </c>
      <c r="C2042">
        <v>31</v>
      </c>
      <c r="D2042">
        <v>8</v>
      </c>
      <c r="E2042">
        <v>2018</v>
      </c>
      <c r="F2042">
        <v>0</v>
      </c>
      <c r="G2042">
        <f>WEEKDAY(Table3__5[[#This Row],[D.O.A]])</f>
        <v>7</v>
      </c>
      <c r="H2042">
        <f>ROUNDUP(MONTH(Table3__5[[#This Row],[D.O.A]])/3,0)</f>
        <v>3</v>
      </c>
    </row>
    <row r="2043" spans="1:8" x14ac:dyDescent="0.45">
      <c r="A2043" s="1">
        <v>43412</v>
      </c>
      <c r="B2043" s="1">
        <v>43420</v>
      </c>
      <c r="C2043">
        <v>8</v>
      </c>
      <c r="D2043">
        <v>11</v>
      </c>
      <c r="E2043">
        <v>2018</v>
      </c>
      <c r="F2043">
        <v>0</v>
      </c>
      <c r="G2043">
        <f>WEEKDAY(Table3__5[[#This Row],[D.O.A]])</f>
        <v>5</v>
      </c>
      <c r="H2043">
        <f>ROUNDUP(MONTH(Table3__5[[#This Row],[D.O.A]])/3,0)</f>
        <v>4</v>
      </c>
    </row>
    <row r="2044" spans="1:8" x14ac:dyDescent="0.45">
      <c r="A2044" s="1">
        <v>43323</v>
      </c>
      <c r="B2044" s="1">
        <v>43415</v>
      </c>
      <c r="C2044">
        <v>92</v>
      </c>
      <c r="D2044">
        <v>8</v>
      </c>
      <c r="E2044">
        <v>2018</v>
      </c>
      <c r="F2044">
        <v>0</v>
      </c>
      <c r="G2044">
        <f>WEEKDAY(Table3__5[[#This Row],[D.O.A]])</f>
        <v>7</v>
      </c>
      <c r="H2044">
        <f>ROUNDUP(MONTH(Table3__5[[#This Row],[D.O.A]])/3,0)</f>
        <v>3</v>
      </c>
    </row>
    <row r="2045" spans="1:8" x14ac:dyDescent="0.45">
      <c r="A2045" s="1">
        <v>43323</v>
      </c>
      <c r="B2045" s="1">
        <v>43415</v>
      </c>
      <c r="C2045">
        <v>92</v>
      </c>
      <c r="D2045">
        <v>8</v>
      </c>
      <c r="E2045">
        <v>2018</v>
      </c>
      <c r="F2045">
        <v>0</v>
      </c>
      <c r="G2045">
        <f>WEEKDAY(Table3__5[[#This Row],[D.O.A]])</f>
        <v>7</v>
      </c>
      <c r="H2045">
        <f>ROUNDUP(MONTH(Table3__5[[#This Row],[D.O.A]])/3,0)</f>
        <v>3</v>
      </c>
    </row>
    <row r="2046" spans="1:8" x14ac:dyDescent="0.45">
      <c r="A2046" s="1">
        <v>43413</v>
      </c>
      <c r="B2046" s="1">
        <v>43427</v>
      </c>
      <c r="C2046">
        <v>14</v>
      </c>
      <c r="D2046">
        <v>11</v>
      </c>
      <c r="E2046">
        <v>2018</v>
      </c>
      <c r="F2046">
        <v>0</v>
      </c>
      <c r="G2046">
        <f>WEEKDAY(Table3__5[[#This Row],[D.O.A]])</f>
        <v>6</v>
      </c>
      <c r="H2046">
        <f>ROUNDUP(MONTH(Table3__5[[#This Row],[D.O.A]])/3,0)</f>
        <v>4</v>
      </c>
    </row>
    <row r="2047" spans="1:8" x14ac:dyDescent="0.45">
      <c r="A2047" s="1">
        <v>43354</v>
      </c>
      <c r="B2047" s="1">
        <v>43445</v>
      </c>
      <c r="C2047">
        <v>91</v>
      </c>
      <c r="D2047">
        <v>9</v>
      </c>
      <c r="E2047">
        <v>2018</v>
      </c>
      <c r="F2047">
        <v>0</v>
      </c>
      <c r="G2047">
        <f>WEEKDAY(Table3__5[[#This Row],[D.O.A]])</f>
        <v>3</v>
      </c>
      <c r="H2047">
        <f>ROUNDUP(MONTH(Table3__5[[#This Row],[D.O.A]])/3,0)</f>
        <v>3</v>
      </c>
    </row>
    <row r="2048" spans="1:8" x14ac:dyDescent="0.45">
      <c r="A2048" s="1">
        <v>43413</v>
      </c>
      <c r="B2048" s="1">
        <v>43414</v>
      </c>
      <c r="C2048">
        <v>1</v>
      </c>
      <c r="D2048">
        <v>11</v>
      </c>
      <c r="E2048">
        <v>2018</v>
      </c>
      <c r="F2048">
        <v>0</v>
      </c>
      <c r="G2048">
        <f>WEEKDAY(Table3__5[[#This Row],[D.O.A]])</f>
        <v>6</v>
      </c>
      <c r="H2048">
        <f>ROUNDUP(MONTH(Table3__5[[#This Row],[D.O.A]])/3,0)</f>
        <v>4</v>
      </c>
    </row>
    <row r="2049" spans="1:8" x14ac:dyDescent="0.45">
      <c r="A2049" s="1">
        <v>43354</v>
      </c>
      <c r="B2049" s="1">
        <v>43415</v>
      </c>
      <c r="C2049">
        <v>61</v>
      </c>
      <c r="D2049">
        <v>9</v>
      </c>
      <c r="E2049">
        <v>2018</v>
      </c>
      <c r="F2049">
        <v>0</v>
      </c>
      <c r="G2049">
        <f>WEEKDAY(Table3__5[[#This Row],[D.O.A]])</f>
        <v>3</v>
      </c>
      <c r="H2049">
        <f>ROUNDUP(MONTH(Table3__5[[#This Row],[D.O.A]])/3,0)</f>
        <v>3</v>
      </c>
    </row>
    <row r="2050" spans="1:8" x14ac:dyDescent="0.45">
      <c r="A2050" s="1">
        <v>43384</v>
      </c>
      <c r="B2050" s="1">
        <v>43445</v>
      </c>
      <c r="C2050">
        <v>61</v>
      </c>
      <c r="D2050">
        <v>10</v>
      </c>
      <c r="E2050">
        <v>2018</v>
      </c>
      <c r="F2050">
        <v>0</v>
      </c>
      <c r="G2050">
        <f>WEEKDAY(Table3__5[[#This Row],[D.O.A]])</f>
        <v>5</v>
      </c>
      <c r="H2050">
        <f>ROUNDUP(MONTH(Table3__5[[#This Row],[D.O.A]])/3,0)</f>
        <v>4</v>
      </c>
    </row>
    <row r="2051" spans="1:8" x14ac:dyDescent="0.45">
      <c r="A2051" s="1">
        <v>43415</v>
      </c>
      <c r="B2051" s="1">
        <v>43420</v>
      </c>
      <c r="C2051">
        <v>5</v>
      </c>
      <c r="D2051">
        <v>11</v>
      </c>
      <c r="E2051">
        <v>2018</v>
      </c>
      <c r="F2051">
        <v>0</v>
      </c>
      <c r="G2051">
        <f>WEEKDAY(Table3__5[[#This Row],[D.O.A]])</f>
        <v>1</v>
      </c>
      <c r="H2051">
        <f>ROUNDUP(MONTH(Table3__5[[#This Row],[D.O.A]])/3,0)</f>
        <v>4</v>
      </c>
    </row>
    <row r="2052" spans="1:8" x14ac:dyDescent="0.45">
      <c r="A2052" s="1">
        <v>43417</v>
      </c>
      <c r="B2052" s="1">
        <v>43419</v>
      </c>
      <c r="C2052">
        <v>2</v>
      </c>
      <c r="D2052">
        <v>11</v>
      </c>
      <c r="E2052">
        <v>2018</v>
      </c>
      <c r="F2052">
        <v>0</v>
      </c>
      <c r="G2052">
        <f>WEEKDAY(Table3__5[[#This Row],[D.O.A]])</f>
        <v>3</v>
      </c>
      <c r="H2052">
        <f>ROUNDUP(MONTH(Table3__5[[#This Row],[D.O.A]])/3,0)</f>
        <v>4</v>
      </c>
    </row>
    <row r="2053" spans="1:8" x14ac:dyDescent="0.45">
      <c r="A2053" s="1">
        <v>43417</v>
      </c>
      <c r="B2053" s="1">
        <v>43437</v>
      </c>
      <c r="C2053">
        <v>20</v>
      </c>
      <c r="D2053">
        <v>11</v>
      </c>
      <c r="E2053">
        <v>2018</v>
      </c>
      <c r="F2053">
        <v>0</v>
      </c>
      <c r="G2053">
        <f>WEEKDAY(Table3__5[[#This Row],[D.O.A]])</f>
        <v>3</v>
      </c>
      <c r="H2053">
        <f>ROUNDUP(MONTH(Table3__5[[#This Row],[D.O.A]])/3,0)</f>
        <v>4</v>
      </c>
    </row>
    <row r="2054" spans="1:8" x14ac:dyDescent="0.45">
      <c r="A2054" s="1">
        <v>43417</v>
      </c>
      <c r="B2054" s="1">
        <v>43418</v>
      </c>
      <c r="C2054">
        <v>1</v>
      </c>
      <c r="D2054">
        <v>11</v>
      </c>
      <c r="E2054">
        <v>2018</v>
      </c>
      <c r="F2054">
        <v>0</v>
      </c>
      <c r="G2054">
        <f>WEEKDAY(Table3__5[[#This Row],[D.O.A]])</f>
        <v>3</v>
      </c>
      <c r="H2054">
        <f>ROUNDUP(MONTH(Table3__5[[#This Row],[D.O.A]])/3,0)</f>
        <v>4</v>
      </c>
    </row>
    <row r="2055" spans="1:8" x14ac:dyDescent="0.45">
      <c r="A2055" s="1">
        <v>43418</v>
      </c>
      <c r="B2055" s="1">
        <v>43426</v>
      </c>
      <c r="C2055">
        <v>8</v>
      </c>
      <c r="D2055">
        <v>11</v>
      </c>
      <c r="E2055">
        <v>2018</v>
      </c>
      <c r="F2055">
        <v>0</v>
      </c>
      <c r="G2055">
        <f>WEEKDAY(Table3__5[[#This Row],[D.O.A]])</f>
        <v>4</v>
      </c>
      <c r="H2055">
        <f>ROUNDUP(MONTH(Table3__5[[#This Row],[D.O.A]])/3,0)</f>
        <v>4</v>
      </c>
    </row>
    <row r="2056" spans="1:8" x14ac:dyDescent="0.45">
      <c r="A2056" s="1">
        <v>43420</v>
      </c>
      <c r="B2056" s="1">
        <v>43428</v>
      </c>
      <c r="C2056">
        <v>8</v>
      </c>
      <c r="D2056">
        <v>11</v>
      </c>
      <c r="E2056">
        <v>2018</v>
      </c>
      <c r="F2056">
        <v>0</v>
      </c>
      <c r="G2056">
        <f>WEEKDAY(Table3__5[[#This Row],[D.O.A]])</f>
        <v>6</v>
      </c>
      <c r="H2056">
        <f>ROUNDUP(MONTH(Table3__5[[#This Row],[D.O.A]])/3,0)</f>
        <v>4</v>
      </c>
    </row>
    <row r="2057" spans="1:8" x14ac:dyDescent="0.45">
      <c r="A2057" s="1">
        <v>43420</v>
      </c>
      <c r="B2057" s="1">
        <v>43422</v>
      </c>
      <c r="C2057">
        <v>2</v>
      </c>
      <c r="D2057">
        <v>11</v>
      </c>
      <c r="E2057">
        <v>2018</v>
      </c>
      <c r="F2057">
        <v>0</v>
      </c>
      <c r="G2057">
        <f>WEEKDAY(Table3__5[[#This Row],[D.O.A]])</f>
        <v>6</v>
      </c>
      <c r="H2057">
        <f>ROUNDUP(MONTH(Table3__5[[#This Row],[D.O.A]])/3,0)</f>
        <v>4</v>
      </c>
    </row>
    <row r="2058" spans="1:8" x14ac:dyDescent="0.45">
      <c r="A2058" s="1">
        <v>43420</v>
      </c>
      <c r="B2058" s="1">
        <v>43420</v>
      </c>
      <c r="C2058">
        <v>0</v>
      </c>
      <c r="D2058">
        <v>11</v>
      </c>
      <c r="E2058">
        <v>2018</v>
      </c>
      <c r="F2058">
        <v>0</v>
      </c>
      <c r="G2058">
        <f>WEEKDAY(Table3__5[[#This Row],[D.O.A]])</f>
        <v>6</v>
      </c>
      <c r="H2058">
        <f>ROUNDUP(MONTH(Table3__5[[#This Row],[D.O.A]])/3,0)</f>
        <v>4</v>
      </c>
    </row>
    <row r="2059" spans="1:8" x14ac:dyDescent="0.45">
      <c r="A2059" s="1">
        <v>43421</v>
      </c>
      <c r="B2059" s="1">
        <v>43434</v>
      </c>
      <c r="C2059">
        <v>13</v>
      </c>
      <c r="D2059">
        <v>11</v>
      </c>
      <c r="E2059">
        <v>2018</v>
      </c>
      <c r="F2059">
        <v>0</v>
      </c>
      <c r="G2059">
        <f>WEEKDAY(Table3__5[[#This Row],[D.O.A]])</f>
        <v>7</v>
      </c>
      <c r="H2059">
        <f>ROUNDUP(MONTH(Table3__5[[#This Row],[D.O.A]])/3,0)</f>
        <v>4</v>
      </c>
    </row>
    <row r="2060" spans="1:8" x14ac:dyDescent="0.45">
      <c r="A2060" s="1">
        <v>43422</v>
      </c>
      <c r="B2060" s="1">
        <v>43424</v>
      </c>
      <c r="C2060">
        <v>2</v>
      </c>
      <c r="D2060">
        <v>11</v>
      </c>
      <c r="E2060">
        <v>2018</v>
      </c>
      <c r="F2060">
        <v>0</v>
      </c>
      <c r="G2060">
        <f>WEEKDAY(Table3__5[[#This Row],[D.O.A]])</f>
        <v>1</v>
      </c>
      <c r="H2060">
        <f>ROUNDUP(MONTH(Table3__5[[#This Row],[D.O.A]])/3,0)</f>
        <v>4</v>
      </c>
    </row>
    <row r="2061" spans="1:8" x14ac:dyDescent="0.45">
      <c r="A2061" s="1">
        <v>43422</v>
      </c>
      <c r="B2061" s="1">
        <v>43430</v>
      </c>
      <c r="C2061">
        <v>8</v>
      </c>
      <c r="D2061">
        <v>11</v>
      </c>
      <c r="E2061">
        <v>2018</v>
      </c>
      <c r="F2061">
        <v>0</v>
      </c>
      <c r="G2061">
        <f>WEEKDAY(Table3__5[[#This Row],[D.O.A]])</f>
        <v>1</v>
      </c>
      <c r="H2061">
        <f>ROUNDUP(MONTH(Table3__5[[#This Row],[D.O.A]])/3,0)</f>
        <v>4</v>
      </c>
    </row>
    <row r="2062" spans="1:8" x14ac:dyDescent="0.45">
      <c r="A2062" s="1">
        <v>43422</v>
      </c>
      <c r="B2062" s="1">
        <v>43425</v>
      </c>
      <c r="C2062">
        <v>3</v>
      </c>
      <c r="D2062">
        <v>11</v>
      </c>
      <c r="E2062">
        <v>2018</v>
      </c>
      <c r="F2062">
        <v>0</v>
      </c>
      <c r="G2062">
        <f>WEEKDAY(Table3__5[[#This Row],[D.O.A]])</f>
        <v>1</v>
      </c>
      <c r="H2062">
        <f>ROUNDUP(MONTH(Table3__5[[#This Row],[D.O.A]])/3,0)</f>
        <v>4</v>
      </c>
    </row>
    <row r="2063" spans="1:8" x14ac:dyDescent="0.45">
      <c r="A2063" s="1">
        <v>43423</v>
      </c>
      <c r="B2063" s="1">
        <v>43423</v>
      </c>
      <c r="C2063">
        <v>0</v>
      </c>
      <c r="D2063">
        <v>11</v>
      </c>
      <c r="E2063">
        <v>2018</v>
      </c>
      <c r="F2063">
        <v>0</v>
      </c>
      <c r="G2063">
        <f>WEEKDAY(Table3__5[[#This Row],[D.O.A]])</f>
        <v>2</v>
      </c>
      <c r="H2063">
        <f>ROUNDUP(MONTH(Table3__5[[#This Row],[D.O.A]])/3,0)</f>
        <v>4</v>
      </c>
    </row>
    <row r="2064" spans="1:8" x14ac:dyDescent="0.45">
      <c r="A2064" s="1">
        <v>43427</v>
      </c>
      <c r="B2064" s="1">
        <v>43429</v>
      </c>
      <c r="C2064">
        <v>2</v>
      </c>
      <c r="D2064">
        <v>11</v>
      </c>
      <c r="E2064">
        <v>2018</v>
      </c>
      <c r="F2064">
        <v>0</v>
      </c>
      <c r="G2064">
        <f>WEEKDAY(Table3__5[[#This Row],[D.O.A]])</f>
        <v>6</v>
      </c>
      <c r="H2064">
        <f>ROUNDUP(MONTH(Table3__5[[#This Row],[D.O.A]])/3,0)</f>
        <v>4</v>
      </c>
    </row>
    <row r="2065" spans="1:8" x14ac:dyDescent="0.45">
      <c r="A2065" s="1">
        <v>43428</v>
      </c>
      <c r="B2065" s="1">
        <v>43433</v>
      </c>
      <c r="C2065">
        <v>5</v>
      </c>
      <c r="D2065">
        <v>11</v>
      </c>
      <c r="E2065">
        <v>2018</v>
      </c>
      <c r="F2065">
        <v>0</v>
      </c>
      <c r="G2065">
        <f>WEEKDAY(Table3__5[[#This Row],[D.O.A]])</f>
        <v>7</v>
      </c>
      <c r="H2065">
        <f>ROUNDUP(MONTH(Table3__5[[#This Row],[D.O.A]])/3,0)</f>
        <v>4</v>
      </c>
    </row>
    <row r="2066" spans="1:8" x14ac:dyDescent="0.45">
      <c r="A2066" s="1">
        <v>43429</v>
      </c>
      <c r="B2066" s="1">
        <v>43430</v>
      </c>
      <c r="C2066">
        <v>1</v>
      </c>
      <c r="D2066">
        <v>11</v>
      </c>
      <c r="E2066">
        <v>2018</v>
      </c>
      <c r="F2066">
        <v>0</v>
      </c>
      <c r="G2066">
        <f>WEEKDAY(Table3__5[[#This Row],[D.O.A]])</f>
        <v>1</v>
      </c>
      <c r="H2066">
        <f>ROUNDUP(MONTH(Table3__5[[#This Row],[D.O.A]])/3,0)</f>
        <v>4</v>
      </c>
    </row>
    <row r="2067" spans="1:8" x14ac:dyDescent="0.45">
      <c r="A2067" s="1">
        <v>43430</v>
      </c>
      <c r="B2067" s="1">
        <v>43437</v>
      </c>
      <c r="C2067">
        <v>7</v>
      </c>
      <c r="D2067">
        <v>11</v>
      </c>
      <c r="E2067">
        <v>2018</v>
      </c>
      <c r="F2067">
        <v>0</v>
      </c>
      <c r="G2067">
        <f>WEEKDAY(Table3__5[[#This Row],[D.O.A]])</f>
        <v>2</v>
      </c>
      <c r="H2067">
        <f>ROUNDUP(MONTH(Table3__5[[#This Row],[D.O.A]])/3,0)</f>
        <v>4</v>
      </c>
    </row>
    <row r="2068" spans="1:8" x14ac:dyDescent="0.45">
      <c r="A2068" s="1">
        <v>43430</v>
      </c>
      <c r="B2068" s="1">
        <v>43431</v>
      </c>
      <c r="C2068">
        <v>1</v>
      </c>
      <c r="D2068">
        <v>11</v>
      </c>
      <c r="E2068">
        <v>2018</v>
      </c>
      <c r="F2068">
        <v>0</v>
      </c>
      <c r="G2068">
        <f>WEEKDAY(Table3__5[[#This Row],[D.O.A]])</f>
        <v>2</v>
      </c>
      <c r="H2068">
        <f>ROUNDUP(MONTH(Table3__5[[#This Row],[D.O.A]])/3,0)</f>
        <v>4</v>
      </c>
    </row>
    <row r="2069" spans="1:8" x14ac:dyDescent="0.45">
      <c r="A2069" s="1">
        <v>43430</v>
      </c>
      <c r="B2069" s="1">
        <v>43433</v>
      </c>
      <c r="C2069">
        <v>3</v>
      </c>
      <c r="D2069">
        <v>11</v>
      </c>
      <c r="E2069">
        <v>2018</v>
      </c>
      <c r="F2069">
        <v>0</v>
      </c>
      <c r="G2069">
        <f>WEEKDAY(Table3__5[[#This Row],[D.O.A]])</f>
        <v>2</v>
      </c>
      <c r="H2069">
        <f>ROUNDUP(MONTH(Table3__5[[#This Row],[D.O.A]])/3,0)</f>
        <v>4</v>
      </c>
    </row>
    <row r="2070" spans="1:8" x14ac:dyDescent="0.45">
      <c r="A2070" s="1">
        <v>43431</v>
      </c>
      <c r="B2070" s="1">
        <v>43433</v>
      </c>
      <c r="C2070">
        <v>2</v>
      </c>
      <c r="D2070">
        <v>11</v>
      </c>
      <c r="E2070">
        <v>2018</v>
      </c>
      <c r="F2070">
        <v>0</v>
      </c>
      <c r="G2070">
        <f>WEEKDAY(Table3__5[[#This Row],[D.O.A]])</f>
        <v>3</v>
      </c>
      <c r="H2070">
        <f>ROUNDUP(MONTH(Table3__5[[#This Row],[D.O.A]])/3,0)</f>
        <v>4</v>
      </c>
    </row>
    <row r="2071" spans="1:8" x14ac:dyDescent="0.45">
      <c r="A2071" s="1">
        <v>43433</v>
      </c>
      <c r="B2071" s="1">
        <v>43434</v>
      </c>
      <c r="C2071">
        <v>1</v>
      </c>
      <c r="D2071">
        <v>11</v>
      </c>
      <c r="E2071">
        <v>2018</v>
      </c>
      <c r="F2071">
        <v>0</v>
      </c>
      <c r="G2071">
        <f>WEEKDAY(Table3__5[[#This Row],[D.O.A]])</f>
        <v>5</v>
      </c>
      <c r="H2071">
        <f>ROUNDUP(MONTH(Table3__5[[#This Row],[D.O.A]])/3,0)</f>
        <v>4</v>
      </c>
    </row>
    <row r="2072" spans="1:8" x14ac:dyDescent="0.45">
      <c r="A2072" s="1">
        <v>43433</v>
      </c>
      <c r="B2072" s="1">
        <v>43434</v>
      </c>
      <c r="C2072">
        <v>1</v>
      </c>
      <c r="D2072">
        <v>11</v>
      </c>
      <c r="E2072">
        <v>2018</v>
      </c>
      <c r="F2072">
        <v>0</v>
      </c>
      <c r="G2072">
        <f>WEEKDAY(Table3__5[[#This Row],[D.O.A]])</f>
        <v>5</v>
      </c>
      <c r="H2072">
        <f>ROUNDUP(MONTH(Table3__5[[#This Row],[D.O.A]])/3,0)</f>
        <v>4</v>
      </c>
    </row>
    <row r="2073" spans="1:8" x14ac:dyDescent="0.45">
      <c r="A2073" s="1">
        <v>43434</v>
      </c>
      <c r="B2073" s="1">
        <v>43435</v>
      </c>
      <c r="C2073">
        <v>1</v>
      </c>
      <c r="D2073">
        <v>11</v>
      </c>
      <c r="E2073">
        <v>2018</v>
      </c>
      <c r="F2073">
        <v>0</v>
      </c>
      <c r="G2073">
        <f>WEEKDAY(Table3__5[[#This Row],[D.O.A]])</f>
        <v>6</v>
      </c>
      <c r="H2073">
        <f>ROUNDUP(MONTH(Table3__5[[#This Row],[D.O.A]])/3,0)</f>
        <v>4</v>
      </c>
    </row>
    <row r="2074" spans="1:8" x14ac:dyDescent="0.45">
      <c r="A2074" s="1">
        <v>43434</v>
      </c>
      <c r="B2074" s="1">
        <v>43435</v>
      </c>
      <c r="C2074">
        <v>1</v>
      </c>
      <c r="D2074">
        <v>11</v>
      </c>
      <c r="E2074">
        <v>2018</v>
      </c>
      <c r="F2074">
        <v>0</v>
      </c>
      <c r="G2074">
        <f>WEEKDAY(Table3__5[[#This Row],[D.O.A]])</f>
        <v>6</v>
      </c>
      <c r="H2074">
        <f>ROUNDUP(MONTH(Table3__5[[#This Row],[D.O.A]])/3,0)</f>
        <v>4</v>
      </c>
    </row>
    <row r="2075" spans="1:8" x14ac:dyDescent="0.45">
      <c r="A2075" s="1">
        <v>43434</v>
      </c>
      <c r="B2075" s="1">
        <v>43435</v>
      </c>
      <c r="C2075">
        <v>1</v>
      </c>
      <c r="D2075">
        <v>11</v>
      </c>
      <c r="E2075">
        <v>2018</v>
      </c>
      <c r="F2075">
        <v>0</v>
      </c>
      <c r="G2075">
        <f>WEEKDAY(Table3__5[[#This Row],[D.O.A]])</f>
        <v>6</v>
      </c>
      <c r="H2075">
        <f>ROUNDUP(MONTH(Table3__5[[#This Row],[D.O.A]])/3,0)</f>
        <v>4</v>
      </c>
    </row>
    <row r="2076" spans="1:8" x14ac:dyDescent="0.45">
      <c r="A2076" s="1">
        <v>43112</v>
      </c>
      <c r="B2076" s="1">
        <v>43446</v>
      </c>
      <c r="C2076">
        <v>334</v>
      </c>
      <c r="D2076">
        <v>1</v>
      </c>
      <c r="E2076">
        <v>2018</v>
      </c>
      <c r="F2076">
        <v>0</v>
      </c>
      <c r="G2076">
        <f>WEEKDAY(Table3__5[[#This Row],[D.O.A]])</f>
        <v>6</v>
      </c>
      <c r="H2076">
        <f>ROUNDUP(MONTH(Table3__5[[#This Row],[D.O.A]])/3,0)</f>
        <v>1</v>
      </c>
    </row>
    <row r="2077" spans="1:8" x14ac:dyDescent="0.45">
      <c r="A2077" s="1">
        <v>43112</v>
      </c>
      <c r="B2077" s="1">
        <v>43324</v>
      </c>
      <c r="C2077">
        <v>212</v>
      </c>
      <c r="D2077">
        <v>1</v>
      </c>
      <c r="E2077">
        <v>2018</v>
      </c>
      <c r="F2077">
        <v>0</v>
      </c>
      <c r="G2077">
        <f>WEEKDAY(Table3__5[[#This Row],[D.O.A]])</f>
        <v>6</v>
      </c>
      <c r="H2077">
        <f>ROUNDUP(MONTH(Table3__5[[#This Row],[D.O.A]])/3,0)</f>
        <v>1</v>
      </c>
    </row>
    <row r="2078" spans="1:8" x14ac:dyDescent="0.45">
      <c r="A2078" s="1">
        <v>43112</v>
      </c>
      <c r="B2078" s="1">
        <v>43232</v>
      </c>
      <c r="C2078">
        <v>120</v>
      </c>
      <c r="D2078">
        <v>1</v>
      </c>
      <c r="E2078">
        <v>2018</v>
      </c>
      <c r="F2078">
        <v>0</v>
      </c>
      <c r="G2078">
        <f>WEEKDAY(Table3__5[[#This Row],[D.O.A]])</f>
        <v>6</v>
      </c>
      <c r="H2078">
        <f>ROUNDUP(MONTH(Table3__5[[#This Row],[D.O.A]])/3,0)</f>
        <v>1</v>
      </c>
    </row>
    <row r="2079" spans="1:8" x14ac:dyDescent="0.45">
      <c r="A2079" s="1">
        <v>43112</v>
      </c>
      <c r="B2079" s="1">
        <v>43232</v>
      </c>
      <c r="C2079">
        <v>120</v>
      </c>
      <c r="D2079">
        <v>1</v>
      </c>
      <c r="E2079">
        <v>2018</v>
      </c>
      <c r="F2079">
        <v>0</v>
      </c>
      <c r="G2079">
        <f>WEEKDAY(Table3__5[[#This Row],[D.O.A]])</f>
        <v>6</v>
      </c>
      <c r="H2079">
        <f>ROUNDUP(MONTH(Table3__5[[#This Row],[D.O.A]])/3,0)</f>
        <v>1</v>
      </c>
    </row>
    <row r="2080" spans="1:8" x14ac:dyDescent="0.45">
      <c r="A2080" s="1">
        <v>43112</v>
      </c>
      <c r="B2080" s="1">
        <v>43416</v>
      </c>
      <c r="C2080">
        <v>304</v>
      </c>
      <c r="D2080">
        <v>1</v>
      </c>
      <c r="E2080">
        <v>2018</v>
      </c>
      <c r="F2080">
        <v>0</v>
      </c>
      <c r="G2080">
        <f>WEEKDAY(Table3__5[[#This Row],[D.O.A]])</f>
        <v>6</v>
      </c>
      <c r="H2080">
        <f>ROUNDUP(MONTH(Table3__5[[#This Row],[D.O.A]])/3,0)</f>
        <v>1</v>
      </c>
    </row>
    <row r="2081" spans="1:8" x14ac:dyDescent="0.45">
      <c r="A2081" s="1">
        <v>43112</v>
      </c>
      <c r="B2081" s="1">
        <v>43263</v>
      </c>
      <c r="C2081">
        <v>151</v>
      </c>
      <c r="D2081">
        <v>1</v>
      </c>
      <c r="E2081">
        <v>2018</v>
      </c>
      <c r="F2081">
        <v>0</v>
      </c>
      <c r="G2081">
        <f>WEEKDAY(Table3__5[[#This Row],[D.O.A]])</f>
        <v>6</v>
      </c>
      <c r="H2081">
        <f>ROUNDUP(MONTH(Table3__5[[#This Row],[D.O.A]])/3,0)</f>
        <v>1</v>
      </c>
    </row>
    <row r="2082" spans="1:8" x14ac:dyDescent="0.45">
      <c r="A2082" s="1">
        <v>43112</v>
      </c>
      <c r="B2082" s="1">
        <v>43293</v>
      </c>
      <c r="C2082">
        <v>181</v>
      </c>
      <c r="D2082">
        <v>1</v>
      </c>
      <c r="E2082">
        <v>2018</v>
      </c>
      <c r="F2082">
        <v>0</v>
      </c>
      <c r="G2082">
        <f>WEEKDAY(Table3__5[[#This Row],[D.O.A]])</f>
        <v>6</v>
      </c>
      <c r="H2082">
        <f>ROUNDUP(MONTH(Table3__5[[#This Row],[D.O.A]])/3,0)</f>
        <v>1</v>
      </c>
    </row>
    <row r="2083" spans="1:8" x14ac:dyDescent="0.45">
      <c r="A2083" s="1">
        <v>43435</v>
      </c>
      <c r="B2083" s="1">
        <v>43437</v>
      </c>
      <c r="C2083">
        <v>2</v>
      </c>
      <c r="D2083">
        <v>12</v>
      </c>
      <c r="E2083">
        <v>2018</v>
      </c>
      <c r="F2083">
        <v>0</v>
      </c>
      <c r="G2083">
        <f>WEEKDAY(Table3__5[[#This Row],[D.O.A]])</f>
        <v>7</v>
      </c>
      <c r="H2083">
        <f>ROUNDUP(MONTH(Table3__5[[#This Row],[D.O.A]])/3,0)</f>
        <v>4</v>
      </c>
    </row>
    <row r="2084" spans="1:8" x14ac:dyDescent="0.45">
      <c r="A2084" s="1">
        <v>43112</v>
      </c>
      <c r="B2084" s="1">
        <v>43202</v>
      </c>
      <c r="C2084">
        <v>90</v>
      </c>
      <c r="D2084">
        <v>1</v>
      </c>
      <c r="E2084">
        <v>2018</v>
      </c>
      <c r="F2084">
        <v>0</v>
      </c>
      <c r="G2084">
        <f>WEEKDAY(Table3__5[[#This Row],[D.O.A]])</f>
        <v>6</v>
      </c>
      <c r="H2084">
        <f>ROUNDUP(MONTH(Table3__5[[#This Row],[D.O.A]])/3,0)</f>
        <v>1</v>
      </c>
    </row>
    <row r="2085" spans="1:8" x14ac:dyDescent="0.45">
      <c r="A2085" s="1">
        <v>43112</v>
      </c>
      <c r="B2085" s="1">
        <v>43202</v>
      </c>
      <c r="C2085">
        <v>90</v>
      </c>
      <c r="D2085">
        <v>1</v>
      </c>
      <c r="E2085">
        <v>2018</v>
      </c>
      <c r="F2085">
        <v>0</v>
      </c>
      <c r="G2085">
        <f>WEEKDAY(Table3__5[[#This Row],[D.O.A]])</f>
        <v>6</v>
      </c>
      <c r="H2085">
        <f>ROUNDUP(MONTH(Table3__5[[#This Row],[D.O.A]])/3,0)</f>
        <v>1</v>
      </c>
    </row>
    <row r="2086" spans="1:8" x14ac:dyDescent="0.45">
      <c r="A2086" s="1">
        <v>43143</v>
      </c>
      <c r="B2086" s="1">
        <v>43446</v>
      </c>
      <c r="C2086">
        <v>303</v>
      </c>
      <c r="D2086">
        <v>2</v>
      </c>
      <c r="E2086">
        <v>2018</v>
      </c>
      <c r="F2086">
        <v>0</v>
      </c>
      <c r="G2086">
        <f>WEEKDAY(Table3__5[[#This Row],[D.O.A]])</f>
        <v>2</v>
      </c>
      <c r="H2086">
        <f>ROUNDUP(MONTH(Table3__5[[#This Row],[D.O.A]])/3,0)</f>
        <v>1</v>
      </c>
    </row>
    <row r="2087" spans="1:8" x14ac:dyDescent="0.45">
      <c r="A2087" s="1">
        <v>43143</v>
      </c>
      <c r="B2087" s="1">
        <v>43171</v>
      </c>
      <c r="C2087">
        <v>28</v>
      </c>
      <c r="D2087">
        <v>2</v>
      </c>
      <c r="E2087">
        <v>2018</v>
      </c>
      <c r="F2087">
        <v>0</v>
      </c>
      <c r="G2087">
        <f>WEEKDAY(Table3__5[[#This Row],[D.O.A]])</f>
        <v>2</v>
      </c>
      <c r="H2087">
        <f>ROUNDUP(MONTH(Table3__5[[#This Row],[D.O.A]])/3,0)</f>
        <v>1</v>
      </c>
    </row>
    <row r="2088" spans="1:8" x14ac:dyDescent="0.45">
      <c r="A2088" s="1">
        <v>43143</v>
      </c>
      <c r="B2088" s="1">
        <v>43171</v>
      </c>
      <c r="C2088">
        <v>28</v>
      </c>
      <c r="D2088">
        <v>2</v>
      </c>
      <c r="E2088">
        <v>2018</v>
      </c>
      <c r="F2088">
        <v>0</v>
      </c>
      <c r="G2088">
        <f>WEEKDAY(Table3__5[[#This Row],[D.O.A]])</f>
        <v>2</v>
      </c>
      <c r="H2088">
        <f>ROUNDUP(MONTH(Table3__5[[#This Row],[D.O.A]])/3,0)</f>
        <v>1</v>
      </c>
    </row>
    <row r="2089" spans="1:8" x14ac:dyDescent="0.45">
      <c r="A2089" s="1">
        <v>43143</v>
      </c>
      <c r="B2089" s="1">
        <v>43293</v>
      </c>
      <c r="C2089">
        <v>150</v>
      </c>
      <c r="D2089">
        <v>2</v>
      </c>
      <c r="E2089">
        <v>2018</v>
      </c>
      <c r="F2089">
        <v>0</v>
      </c>
      <c r="G2089">
        <f>WEEKDAY(Table3__5[[#This Row],[D.O.A]])</f>
        <v>2</v>
      </c>
      <c r="H2089">
        <f>ROUNDUP(MONTH(Table3__5[[#This Row],[D.O.A]])/3,0)</f>
        <v>1</v>
      </c>
    </row>
    <row r="2090" spans="1:8" x14ac:dyDescent="0.45">
      <c r="A2090" s="1">
        <v>43143</v>
      </c>
      <c r="B2090" s="1">
        <v>43263</v>
      </c>
      <c r="C2090">
        <v>120</v>
      </c>
      <c r="D2090">
        <v>2</v>
      </c>
      <c r="E2090">
        <v>2018</v>
      </c>
      <c r="F2090">
        <v>0</v>
      </c>
      <c r="G2090">
        <f>WEEKDAY(Table3__5[[#This Row],[D.O.A]])</f>
        <v>2</v>
      </c>
      <c r="H2090">
        <f>ROUNDUP(MONTH(Table3__5[[#This Row],[D.O.A]])/3,0)</f>
        <v>1</v>
      </c>
    </row>
    <row r="2091" spans="1:8" x14ac:dyDescent="0.45">
      <c r="A2091" s="1">
        <v>43143</v>
      </c>
      <c r="B2091" s="1">
        <v>43385</v>
      </c>
      <c r="C2091">
        <v>242</v>
      </c>
      <c r="D2091">
        <v>2</v>
      </c>
      <c r="E2091">
        <v>2018</v>
      </c>
      <c r="F2091">
        <v>0</v>
      </c>
      <c r="G2091">
        <f>WEEKDAY(Table3__5[[#This Row],[D.O.A]])</f>
        <v>2</v>
      </c>
      <c r="H2091">
        <f>ROUNDUP(MONTH(Table3__5[[#This Row],[D.O.A]])/3,0)</f>
        <v>1</v>
      </c>
    </row>
    <row r="2092" spans="1:8" x14ac:dyDescent="0.45">
      <c r="A2092" s="1">
        <v>43143</v>
      </c>
      <c r="B2092" s="1">
        <v>43263</v>
      </c>
      <c r="C2092">
        <v>120</v>
      </c>
      <c r="D2092">
        <v>2</v>
      </c>
      <c r="E2092">
        <v>2018</v>
      </c>
      <c r="F2092">
        <v>0</v>
      </c>
      <c r="G2092">
        <f>WEEKDAY(Table3__5[[#This Row],[D.O.A]])</f>
        <v>2</v>
      </c>
      <c r="H2092">
        <f>ROUNDUP(MONTH(Table3__5[[#This Row],[D.O.A]])/3,0)</f>
        <v>1</v>
      </c>
    </row>
    <row r="2093" spans="1:8" x14ac:dyDescent="0.45">
      <c r="A2093" s="1">
        <v>43143</v>
      </c>
      <c r="B2093" s="1">
        <v>43263</v>
      </c>
      <c r="C2093">
        <v>120</v>
      </c>
      <c r="D2093">
        <v>2</v>
      </c>
      <c r="E2093">
        <v>2018</v>
      </c>
      <c r="F2093">
        <v>0</v>
      </c>
      <c r="G2093">
        <f>WEEKDAY(Table3__5[[#This Row],[D.O.A]])</f>
        <v>2</v>
      </c>
      <c r="H2093">
        <f>ROUNDUP(MONTH(Table3__5[[#This Row],[D.O.A]])/3,0)</f>
        <v>1</v>
      </c>
    </row>
    <row r="2094" spans="1:8" x14ac:dyDescent="0.45">
      <c r="A2094" s="1">
        <v>43171</v>
      </c>
      <c r="B2094" s="1">
        <v>43293</v>
      </c>
      <c r="C2094">
        <v>122</v>
      </c>
      <c r="D2094">
        <v>3</v>
      </c>
      <c r="E2094">
        <v>2018</v>
      </c>
      <c r="F2094">
        <v>0</v>
      </c>
      <c r="G2094">
        <f>WEEKDAY(Table3__5[[#This Row],[D.O.A]])</f>
        <v>2</v>
      </c>
      <c r="H2094">
        <f>ROUNDUP(MONTH(Table3__5[[#This Row],[D.O.A]])/3,0)</f>
        <v>1</v>
      </c>
    </row>
    <row r="2095" spans="1:8" x14ac:dyDescent="0.45">
      <c r="A2095" s="1">
        <v>43171</v>
      </c>
      <c r="B2095" s="1">
        <v>43497</v>
      </c>
      <c r="C2095">
        <v>326</v>
      </c>
      <c r="D2095">
        <v>3</v>
      </c>
      <c r="E2095">
        <v>2018</v>
      </c>
      <c r="F2095">
        <v>0</v>
      </c>
      <c r="G2095">
        <f>WEEKDAY(Table3__5[[#This Row],[D.O.A]])</f>
        <v>2</v>
      </c>
      <c r="H2095">
        <f>ROUNDUP(MONTH(Table3__5[[#This Row],[D.O.A]])/3,0)</f>
        <v>1</v>
      </c>
    </row>
    <row r="2096" spans="1:8" x14ac:dyDescent="0.45">
      <c r="A2096" s="1">
        <v>43171</v>
      </c>
      <c r="B2096" s="1">
        <v>43446</v>
      </c>
      <c r="C2096">
        <v>275</v>
      </c>
      <c r="D2096">
        <v>3</v>
      </c>
      <c r="E2096">
        <v>2018</v>
      </c>
      <c r="F2096">
        <v>0</v>
      </c>
      <c r="G2096">
        <f>WEEKDAY(Table3__5[[#This Row],[D.O.A]])</f>
        <v>2</v>
      </c>
      <c r="H2096">
        <f>ROUNDUP(MONTH(Table3__5[[#This Row],[D.O.A]])/3,0)</f>
        <v>1</v>
      </c>
    </row>
    <row r="2097" spans="1:8" x14ac:dyDescent="0.45">
      <c r="A2097" s="1">
        <v>43171</v>
      </c>
      <c r="B2097" s="1">
        <v>43446</v>
      </c>
      <c r="C2097">
        <v>275</v>
      </c>
      <c r="D2097">
        <v>3</v>
      </c>
      <c r="E2097">
        <v>2018</v>
      </c>
      <c r="F2097">
        <v>0</v>
      </c>
      <c r="G2097">
        <f>WEEKDAY(Table3__5[[#This Row],[D.O.A]])</f>
        <v>2</v>
      </c>
      <c r="H2097">
        <f>ROUNDUP(MONTH(Table3__5[[#This Row],[D.O.A]])/3,0)</f>
        <v>1</v>
      </c>
    </row>
    <row r="2098" spans="1:8" x14ac:dyDescent="0.45">
      <c r="A2098" s="1">
        <v>43171</v>
      </c>
      <c r="B2098" s="1">
        <v>43293</v>
      </c>
      <c r="C2098">
        <v>122</v>
      </c>
      <c r="D2098">
        <v>3</v>
      </c>
      <c r="E2098">
        <v>2018</v>
      </c>
      <c r="F2098">
        <v>0</v>
      </c>
      <c r="G2098">
        <f>WEEKDAY(Table3__5[[#This Row],[D.O.A]])</f>
        <v>2</v>
      </c>
      <c r="H2098">
        <f>ROUNDUP(MONTH(Table3__5[[#This Row],[D.O.A]])/3,0)</f>
        <v>1</v>
      </c>
    </row>
    <row r="2099" spans="1:8" x14ac:dyDescent="0.45">
      <c r="A2099" s="1">
        <v>43171</v>
      </c>
      <c r="B2099" s="1">
        <v>43232</v>
      </c>
      <c r="C2099">
        <v>61</v>
      </c>
      <c r="D2099">
        <v>3</v>
      </c>
      <c r="E2099">
        <v>2018</v>
      </c>
      <c r="F2099">
        <v>0</v>
      </c>
      <c r="G2099">
        <f>WEEKDAY(Table3__5[[#This Row],[D.O.A]])</f>
        <v>2</v>
      </c>
      <c r="H2099">
        <f>ROUNDUP(MONTH(Table3__5[[#This Row],[D.O.A]])/3,0)</f>
        <v>1</v>
      </c>
    </row>
    <row r="2100" spans="1:8" x14ac:dyDescent="0.45">
      <c r="A2100" s="1">
        <v>43171</v>
      </c>
      <c r="B2100" s="1">
        <v>43202</v>
      </c>
      <c r="C2100">
        <v>31</v>
      </c>
      <c r="D2100">
        <v>3</v>
      </c>
      <c r="E2100">
        <v>2018</v>
      </c>
      <c r="F2100">
        <v>0</v>
      </c>
      <c r="G2100">
        <f>WEEKDAY(Table3__5[[#This Row],[D.O.A]])</f>
        <v>2</v>
      </c>
      <c r="H2100">
        <f>ROUNDUP(MONTH(Table3__5[[#This Row],[D.O.A]])/3,0)</f>
        <v>1</v>
      </c>
    </row>
    <row r="2101" spans="1:8" x14ac:dyDescent="0.45">
      <c r="A2101" s="1">
        <v>43171</v>
      </c>
      <c r="B2101" s="1">
        <v>43202</v>
      </c>
      <c r="C2101">
        <v>31</v>
      </c>
      <c r="D2101">
        <v>3</v>
      </c>
      <c r="E2101">
        <v>2018</v>
      </c>
      <c r="F2101">
        <v>0</v>
      </c>
      <c r="G2101">
        <f>WEEKDAY(Table3__5[[#This Row],[D.O.A]])</f>
        <v>2</v>
      </c>
      <c r="H2101">
        <f>ROUNDUP(MONTH(Table3__5[[#This Row],[D.O.A]])/3,0)</f>
        <v>1</v>
      </c>
    </row>
    <row r="2102" spans="1:8" x14ac:dyDescent="0.45">
      <c r="A2102" s="1">
        <v>43171</v>
      </c>
      <c r="B2102" s="1">
        <v>43263</v>
      </c>
      <c r="C2102">
        <v>92</v>
      </c>
      <c r="D2102">
        <v>3</v>
      </c>
      <c r="E2102">
        <v>2018</v>
      </c>
      <c r="F2102">
        <v>0</v>
      </c>
      <c r="G2102">
        <f>WEEKDAY(Table3__5[[#This Row],[D.O.A]])</f>
        <v>2</v>
      </c>
      <c r="H2102">
        <f>ROUNDUP(MONTH(Table3__5[[#This Row],[D.O.A]])/3,0)</f>
        <v>1</v>
      </c>
    </row>
    <row r="2103" spans="1:8" x14ac:dyDescent="0.45">
      <c r="A2103" s="1">
        <v>43437</v>
      </c>
      <c r="B2103" s="1">
        <v>43437</v>
      </c>
      <c r="C2103">
        <v>0</v>
      </c>
      <c r="D2103">
        <v>12</v>
      </c>
      <c r="E2103">
        <v>2018</v>
      </c>
      <c r="F2103">
        <v>0</v>
      </c>
      <c r="G2103">
        <f>WEEKDAY(Table3__5[[#This Row],[D.O.A]])</f>
        <v>2</v>
      </c>
      <c r="H2103">
        <f>ROUNDUP(MONTH(Table3__5[[#This Row],[D.O.A]])/3,0)</f>
        <v>4</v>
      </c>
    </row>
    <row r="2104" spans="1:8" x14ac:dyDescent="0.45">
      <c r="A2104" s="1">
        <v>43171</v>
      </c>
      <c r="B2104" s="1">
        <v>43293</v>
      </c>
      <c r="C2104">
        <v>122</v>
      </c>
      <c r="D2104">
        <v>3</v>
      </c>
      <c r="E2104">
        <v>2018</v>
      </c>
      <c r="F2104">
        <v>0</v>
      </c>
      <c r="G2104">
        <f>WEEKDAY(Table3__5[[#This Row],[D.O.A]])</f>
        <v>2</v>
      </c>
      <c r="H2104">
        <f>ROUNDUP(MONTH(Table3__5[[#This Row],[D.O.A]])/3,0)</f>
        <v>1</v>
      </c>
    </row>
    <row r="2105" spans="1:8" x14ac:dyDescent="0.45">
      <c r="A2105" s="1">
        <v>43171</v>
      </c>
      <c r="B2105" s="1">
        <v>43232</v>
      </c>
      <c r="C2105">
        <v>61</v>
      </c>
      <c r="D2105">
        <v>3</v>
      </c>
      <c r="E2105">
        <v>2018</v>
      </c>
      <c r="F2105">
        <v>0</v>
      </c>
      <c r="G2105">
        <f>WEEKDAY(Table3__5[[#This Row],[D.O.A]])</f>
        <v>2</v>
      </c>
      <c r="H2105">
        <f>ROUNDUP(MONTH(Table3__5[[#This Row],[D.O.A]])/3,0)</f>
        <v>1</v>
      </c>
    </row>
    <row r="2106" spans="1:8" x14ac:dyDescent="0.45">
      <c r="A2106" s="1">
        <v>43171</v>
      </c>
      <c r="B2106" s="1">
        <v>43385</v>
      </c>
      <c r="C2106">
        <v>214</v>
      </c>
      <c r="D2106">
        <v>3</v>
      </c>
      <c r="E2106">
        <v>2018</v>
      </c>
      <c r="F2106">
        <v>0</v>
      </c>
      <c r="G2106">
        <f>WEEKDAY(Table3__5[[#This Row],[D.O.A]])</f>
        <v>2</v>
      </c>
      <c r="H2106">
        <f>ROUNDUP(MONTH(Table3__5[[#This Row],[D.O.A]])/3,0)</f>
        <v>1</v>
      </c>
    </row>
    <row r="2107" spans="1:8" x14ac:dyDescent="0.45">
      <c r="A2107" s="1">
        <v>43437</v>
      </c>
      <c r="B2107" s="1">
        <v>43442</v>
      </c>
      <c r="C2107">
        <v>5</v>
      </c>
      <c r="D2107">
        <v>12</v>
      </c>
      <c r="E2107">
        <v>2018</v>
      </c>
      <c r="F2107">
        <v>0</v>
      </c>
      <c r="G2107">
        <f>WEEKDAY(Table3__5[[#This Row],[D.O.A]])</f>
        <v>2</v>
      </c>
      <c r="H2107">
        <f>ROUNDUP(MONTH(Table3__5[[#This Row],[D.O.A]])/3,0)</f>
        <v>4</v>
      </c>
    </row>
    <row r="2108" spans="1:8" x14ac:dyDescent="0.45">
      <c r="A2108" s="1">
        <v>43171</v>
      </c>
      <c r="B2108" s="1">
        <v>43293</v>
      </c>
      <c r="C2108">
        <v>122</v>
      </c>
      <c r="D2108">
        <v>3</v>
      </c>
      <c r="E2108">
        <v>2018</v>
      </c>
      <c r="F2108">
        <v>0</v>
      </c>
      <c r="G2108">
        <f>WEEKDAY(Table3__5[[#This Row],[D.O.A]])</f>
        <v>2</v>
      </c>
      <c r="H2108">
        <f>ROUNDUP(MONTH(Table3__5[[#This Row],[D.O.A]])/3,0)</f>
        <v>1</v>
      </c>
    </row>
    <row r="2109" spans="1:8" x14ac:dyDescent="0.45">
      <c r="A2109" s="1">
        <v>43202</v>
      </c>
      <c r="B2109" s="1">
        <v>43355</v>
      </c>
      <c r="C2109">
        <v>153</v>
      </c>
      <c r="D2109">
        <v>4</v>
      </c>
      <c r="E2109">
        <v>2018</v>
      </c>
      <c r="F2109">
        <v>0</v>
      </c>
      <c r="G2109">
        <f>WEEKDAY(Table3__5[[#This Row],[D.O.A]])</f>
        <v>5</v>
      </c>
      <c r="H2109">
        <f>ROUNDUP(MONTH(Table3__5[[#This Row],[D.O.A]])/3,0)</f>
        <v>2</v>
      </c>
    </row>
    <row r="2110" spans="1:8" x14ac:dyDescent="0.45">
      <c r="A2110" s="1">
        <v>43202</v>
      </c>
      <c r="B2110" s="1">
        <v>43446</v>
      </c>
      <c r="C2110">
        <v>244</v>
      </c>
      <c r="D2110">
        <v>4</v>
      </c>
      <c r="E2110">
        <v>2018</v>
      </c>
      <c r="F2110">
        <v>0</v>
      </c>
      <c r="G2110">
        <f>WEEKDAY(Table3__5[[#This Row],[D.O.A]])</f>
        <v>5</v>
      </c>
      <c r="H2110">
        <f>ROUNDUP(MONTH(Table3__5[[#This Row],[D.O.A]])/3,0)</f>
        <v>2</v>
      </c>
    </row>
    <row r="2111" spans="1:8" x14ac:dyDescent="0.45">
      <c r="A2111" s="1">
        <v>43202</v>
      </c>
      <c r="B2111" s="1">
        <v>43446</v>
      </c>
      <c r="C2111">
        <v>244</v>
      </c>
      <c r="D2111">
        <v>4</v>
      </c>
      <c r="E2111">
        <v>2018</v>
      </c>
      <c r="F2111">
        <v>0</v>
      </c>
      <c r="G2111">
        <f>WEEKDAY(Table3__5[[#This Row],[D.O.A]])</f>
        <v>5</v>
      </c>
      <c r="H2111">
        <f>ROUNDUP(MONTH(Table3__5[[#This Row],[D.O.A]])/3,0)</f>
        <v>2</v>
      </c>
    </row>
    <row r="2112" spans="1:8" x14ac:dyDescent="0.45">
      <c r="A2112" s="1">
        <v>43202</v>
      </c>
      <c r="B2112" s="1">
        <v>43232</v>
      </c>
      <c r="C2112">
        <v>30</v>
      </c>
      <c r="D2112">
        <v>4</v>
      </c>
      <c r="E2112">
        <v>2018</v>
      </c>
      <c r="F2112">
        <v>0</v>
      </c>
      <c r="G2112">
        <f>WEEKDAY(Table3__5[[#This Row],[D.O.A]])</f>
        <v>5</v>
      </c>
      <c r="H2112">
        <f>ROUNDUP(MONTH(Table3__5[[#This Row],[D.O.A]])/3,0)</f>
        <v>2</v>
      </c>
    </row>
    <row r="2113" spans="1:8" x14ac:dyDescent="0.45">
      <c r="A2113" s="1">
        <v>43202</v>
      </c>
      <c r="B2113" s="1">
        <v>43232</v>
      </c>
      <c r="C2113">
        <v>30</v>
      </c>
      <c r="D2113">
        <v>4</v>
      </c>
      <c r="E2113">
        <v>2018</v>
      </c>
      <c r="F2113">
        <v>0</v>
      </c>
      <c r="G2113">
        <f>WEEKDAY(Table3__5[[#This Row],[D.O.A]])</f>
        <v>5</v>
      </c>
      <c r="H2113">
        <f>ROUNDUP(MONTH(Table3__5[[#This Row],[D.O.A]])/3,0)</f>
        <v>2</v>
      </c>
    </row>
    <row r="2114" spans="1:8" x14ac:dyDescent="0.45">
      <c r="A2114" s="1">
        <v>43202</v>
      </c>
      <c r="B2114" s="1">
        <v>43355</v>
      </c>
      <c r="C2114">
        <v>153</v>
      </c>
      <c r="D2114">
        <v>4</v>
      </c>
      <c r="E2114">
        <v>2018</v>
      </c>
      <c r="F2114">
        <v>0</v>
      </c>
      <c r="G2114">
        <f>WEEKDAY(Table3__5[[#This Row],[D.O.A]])</f>
        <v>5</v>
      </c>
      <c r="H2114">
        <f>ROUNDUP(MONTH(Table3__5[[#This Row],[D.O.A]])/3,0)</f>
        <v>2</v>
      </c>
    </row>
    <row r="2115" spans="1:8" x14ac:dyDescent="0.45">
      <c r="A2115" s="1">
        <v>43202</v>
      </c>
      <c r="B2115" s="1">
        <v>43324</v>
      </c>
      <c r="C2115">
        <v>122</v>
      </c>
      <c r="D2115">
        <v>4</v>
      </c>
      <c r="E2115">
        <v>2018</v>
      </c>
      <c r="F2115">
        <v>0</v>
      </c>
      <c r="G2115">
        <f>WEEKDAY(Table3__5[[#This Row],[D.O.A]])</f>
        <v>5</v>
      </c>
      <c r="H2115">
        <f>ROUNDUP(MONTH(Table3__5[[#This Row],[D.O.A]])/3,0)</f>
        <v>2</v>
      </c>
    </row>
    <row r="2116" spans="1:8" x14ac:dyDescent="0.45">
      <c r="A2116" s="1">
        <v>43202</v>
      </c>
      <c r="B2116" s="1">
        <v>43355</v>
      </c>
      <c r="C2116">
        <v>153</v>
      </c>
      <c r="D2116">
        <v>4</v>
      </c>
      <c r="E2116">
        <v>2018</v>
      </c>
      <c r="F2116">
        <v>0</v>
      </c>
      <c r="G2116">
        <f>WEEKDAY(Table3__5[[#This Row],[D.O.A]])</f>
        <v>5</v>
      </c>
      <c r="H2116">
        <f>ROUNDUP(MONTH(Table3__5[[#This Row],[D.O.A]])/3,0)</f>
        <v>2</v>
      </c>
    </row>
    <row r="2117" spans="1:8" x14ac:dyDescent="0.45">
      <c r="A2117" s="1">
        <v>43202</v>
      </c>
      <c r="B2117" s="1">
        <v>43263</v>
      </c>
      <c r="C2117">
        <v>61</v>
      </c>
      <c r="D2117">
        <v>4</v>
      </c>
      <c r="E2117">
        <v>2018</v>
      </c>
      <c r="F2117">
        <v>0</v>
      </c>
      <c r="G2117">
        <f>WEEKDAY(Table3__5[[#This Row],[D.O.A]])</f>
        <v>5</v>
      </c>
      <c r="H2117">
        <f>ROUNDUP(MONTH(Table3__5[[#This Row],[D.O.A]])/3,0)</f>
        <v>2</v>
      </c>
    </row>
    <row r="2118" spans="1:8" x14ac:dyDescent="0.45">
      <c r="A2118" s="1">
        <v>43232</v>
      </c>
      <c r="B2118" s="1">
        <v>43324</v>
      </c>
      <c r="C2118">
        <v>92</v>
      </c>
      <c r="D2118">
        <v>5</v>
      </c>
      <c r="E2118">
        <v>2018</v>
      </c>
      <c r="F2118">
        <v>0</v>
      </c>
      <c r="G2118">
        <f>WEEKDAY(Table3__5[[#This Row],[D.O.A]])</f>
        <v>7</v>
      </c>
      <c r="H2118">
        <f>ROUNDUP(MONTH(Table3__5[[#This Row],[D.O.A]])/3,0)</f>
        <v>2</v>
      </c>
    </row>
    <row r="2119" spans="1:8" x14ac:dyDescent="0.45">
      <c r="A2119" s="1">
        <v>43232</v>
      </c>
      <c r="B2119" s="1">
        <v>43355</v>
      </c>
      <c r="C2119">
        <v>123</v>
      </c>
      <c r="D2119">
        <v>5</v>
      </c>
      <c r="E2119">
        <v>2018</v>
      </c>
      <c r="F2119">
        <v>0</v>
      </c>
      <c r="G2119">
        <f>WEEKDAY(Table3__5[[#This Row],[D.O.A]])</f>
        <v>7</v>
      </c>
      <c r="H2119">
        <f>ROUNDUP(MONTH(Table3__5[[#This Row],[D.O.A]])/3,0)</f>
        <v>2</v>
      </c>
    </row>
    <row r="2120" spans="1:8" x14ac:dyDescent="0.45">
      <c r="A2120" s="1">
        <v>43232</v>
      </c>
      <c r="B2120" s="1">
        <v>43416</v>
      </c>
      <c r="C2120">
        <v>184</v>
      </c>
      <c r="D2120">
        <v>5</v>
      </c>
      <c r="E2120">
        <v>2018</v>
      </c>
      <c r="F2120">
        <v>0</v>
      </c>
      <c r="G2120">
        <f>WEEKDAY(Table3__5[[#This Row],[D.O.A]])</f>
        <v>7</v>
      </c>
      <c r="H2120">
        <f>ROUNDUP(MONTH(Table3__5[[#This Row],[D.O.A]])/3,0)</f>
        <v>2</v>
      </c>
    </row>
    <row r="2121" spans="1:8" x14ac:dyDescent="0.45">
      <c r="A2121" s="1">
        <v>43232</v>
      </c>
      <c r="B2121" s="1">
        <v>43324</v>
      </c>
      <c r="C2121">
        <v>92</v>
      </c>
      <c r="D2121">
        <v>5</v>
      </c>
      <c r="E2121">
        <v>2018</v>
      </c>
      <c r="F2121">
        <v>0</v>
      </c>
      <c r="G2121">
        <f>WEEKDAY(Table3__5[[#This Row],[D.O.A]])</f>
        <v>7</v>
      </c>
      <c r="H2121">
        <f>ROUNDUP(MONTH(Table3__5[[#This Row],[D.O.A]])/3,0)</f>
        <v>2</v>
      </c>
    </row>
    <row r="2122" spans="1:8" x14ac:dyDescent="0.45">
      <c r="A2122" s="1">
        <v>43232</v>
      </c>
      <c r="B2122" s="1">
        <v>43416</v>
      </c>
      <c r="C2122">
        <v>184</v>
      </c>
      <c r="D2122">
        <v>5</v>
      </c>
      <c r="E2122">
        <v>2018</v>
      </c>
      <c r="F2122">
        <v>0</v>
      </c>
      <c r="G2122">
        <f>WEEKDAY(Table3__5[[#This Row],[D.O.A]])</f>
        <v>7</v>
      </c>
      <c r="H2122">
        <f>ROUNDUP(MONTH(Table3__5[[#This Row],[D.O.A]])/3,0)</f>
        <v>2</v>
      </c>
    </row>
    <row r="2123" spans="1:8" x14ac:dyDescent="0.45">
      <c r="A2123" s="1">
        <v>43232</v>
      </c>
      <c r="B2123" s="1">
        <v>43385</v>
      </c>
      <c r="C2123">
        <v>153</v>
      </c>
      <c r="D2123">
        <v>5</v>
      </c>
      <c r="E2123">
        <v>2018</v>
      </c>
      <c r="F2123">
        <v>0</v>
      </c>
      <c r="G2123">
        <f>WEEKDAY(Table3__5[[#This Row],[D.O.A]])</f>
        <v>7</v>
      </c>
      <c r="H2123">
        <f>ROUNDUP(MONTH(Table3__5[[#This Row],[D.O.A]])/3,0)</f>
        <v>2</v>
      </c>
    </row>
    <row r="2124" spans="1:8" x14ac:dyDescent="0.45">
      <c r="A2124" s="1">
        <v>43232</v>
      </c>
      <c r="B2124" s="1">
        <v>43355</v>
      </c>
      <c r="C2124">
        <v>123</v>
      </c>
      <c r="D2124">
        <v>5</v>
      </c>
      <c r="E2124">
        <v>2018</v>
      </c>
      <c r="F2124">
        <v>0</v>
      </c>
      <c r="G2124">
        <f>WEEKDAY(Table3__5[[#This Row],[D.O.A]])</f>
        <v>7</v>
      </c>
      <c r="H2124">
        <f>ROUNDUP(MONTH(Table3__5[[#This Row],[D.O.A]])/3,0)</f>
        <v>2</v>
      </c>
    </row>
    <row r="2125" spans="1:8" x14ac:dyDescent="0.45">
      <c r="A2125" s="1">
        <v>43232</v>
      </c>
      <c r="B2125" s="1">
        <v>43446</v>
      </c>
      <c r="C2125">
        <v>214</v>
      </c>
      <c r="D2125">
        <v>5</v>
      </c>
      <c r="E2125">
        <v>2018</v>
      </c>
      <c r="F2125">
        <v>0</v>
      </c>
      <c r="G2125">
        <f>WEEKDAY(Table3__5[[#This Row],[D.O.A]])</f>
        <v>7</v>
      </c>
      <c r="H2125">
        <f>ROUNDUP(MONTH(Table3__5[[#This Row],[D.O.A]])/3,0)</f>
        <v>2</v>
      </c>
    </row>
    <row r="2126" spans="1:8" x14ac:dyDescent="0.45">
      <c r="A2126" s="1">
        <v>43232</v>
      </c>
      <c r="B2126" s="1">
        <v>43446</v>
      </c>
      <c r="C2126">
        <v>214</v>
      </c>
      <c r="D2126">
        <v>5</v>
      </c>
      <c r="E2126">
        <v>2018</v>
      </c>
      <c r="F2126">
        <v>0</v>
      </c>
      <c r="G2126">
        <f>WEEKDAY(Table3__5[[#This Row],[D.O.A]])</f>
        <v>7</v>
      </c>
      <c r="H2126">
        <f>ROUNDUP(MONTH(Table3__5[[#This Row],[D.O.A]])/3,0)</f>
        <v>2</v>
      </c>
    </row>
    <row r="2127" spans="1:8" x14ac:dyDescent="0.45">
      <c r="A2127" s="1">
        <v>43232</v>
      </c>
      <c r="B2127" s="1">
        <v>43355</v>
      </c>
      <c r="C2127">
        <v>123</v>
      </c>
      <c r="D2127">
        <v>5</v>
      </c>
      <c r="E2127">
        <v>2018</v>
      </c>
      <c r="F2127">
        <v>0</v>
      </c>
      <c r="G2127">
        <f>WEEKDAY(Table3__5[[#This Row],[D.O.A]])</f>
        <v>7</v>
      </c>
      <c r="H2127">
        <f>ROUNDUP(MONTH(Table3__5[[#This Row],[D.O.A]])/3,0)</f>
        <v>2</v>
      </c>
    </row>
    <row r="2128" spans="1:8" x14ac:dyDescent="0.45">
      <c r="A2128" s="1">
        <v>43232</v>
      </c>
      <c r="B2128" s="1">
        <v>43416</v>
      </c>
      <c r="C2128">
        <v>184</v>
      </c>
      <c r="D2128">
        <v>5</v>
      </c>
      <c r="E2128">
        <v>2018</v>
      </c>
      <c r="F2128">
        <v>0</v>
      </c>
      <c r="G2128">
        <f>WEEKDAY(Table3__5[[#This Row],[D.O.A]])</f>
        <v>7</v>
      </c>
      <c r="H2128">
        <f>ROUNDUP(MONTH(Table3__5[[#This Row],[D.O.A]])/3,0)</f>
        <v>2</v>
      </c>
    </row>
    <row r="2129" spans="1:8" x14ac:dyDescent="0.45">
      <c r="A2129" s="1">
        <v>43439</v>
      </c>
      <c r="B2129" s="1">
        <v>43440</v>
      </c>
      <c r="C2129">
        <v>1</v>
      </c>
      <c r="D2129">
        <v>12</v>
      </c>
      <c r="E2129">
        <v>2018</v>
      </c>
      <c r="F2129">
        <v>0</v>
      </c>
      <c r="G2129">
        <f>WEEKDAY(Table3__5[[#This Row],[D.O.A]])</f>
        <v>4</v>
      </c>
      <c r="H2129">
        <f>ROUNDUP(MONTH(Table3__5[[#This Row],[D.O.A]])/3,0)</f>
        <v>4</v>
      </c>
    </row>
    <row r="2130" spans="1:8" x14ac:dyDescent="0.45">
      <c r="A2130" s="1">
        <v>43232</v>
      </c>
      <c r="B2130" s="1">
        <v>43324</v>
      </c>
      <c r="C2130">
        <v>92</v>
      </c>
      <c r="D2130">
        <v>5</v>
      </c>
      <c r="E2130">
        <v>2018</v>
      </c>
      <c r="F2130">
        <v>0</v>
      </c>
      <c r="G2130">
        <f>WEEKDAY(Table3__5[[#This Row],[D.O.A]])</f>
        <v>7</v>
      </c>
      <c r="H2130">
        <f>ROUNDUP(MONTH(Table3__5[[#This Row],[D.O.A]])/3,0)</f>
        <v>2</v>
      </c>
    </row>
    <row r="2131" spans="1:8" x14ac:dyDescent="0.45">
      <c r="A2131" s="1">
        <v>43232</v>
      </c>
      <c r="B2131" s="1">
        <v>43355</v>
      </c>
      <c r="C2131">
        <v>123</v>
      </c>
      <c r="D2131">
        <v>5</v>
      </c>
      <c r="E2131">
        <v>2018</v>
      </c>
      <c r="F2131">
        <v>0</v>
      </c>
      <c r="G2131">
        <f>WEEKDAY(Table3__5[[#This Row],[D.O.A]])</f>
        <v>7</v>
      </c>
      <c r="H2131">
        <f>ROUNDUP(MONTH(Table3__5[[#This Row],[D.O.A]])/3,0)</f>
        <v>2</v>
      </c>
    </row>
    <row r="2132" spans="1:8" x14ac:dyDescent="0.45">
      <c r="A2132" s="1">
        <v>43232</v>
      </c>
      <c r="B2132" s="1">
        <v>43293</v>
      </c>
      <c r="C2132">
        <v>61</v>
      </c>
      <c r="D2132">
        <v>5</v>
      </c>
      <c r="E2132">
        <v>2018</v>
      </c>
      <c r="F2132">
        <v>0</v>
      </c>
      <c r="G2132">
        <f>WEEKDAY(Table3__5[[#This Row],[D.O.A]])</f>
        <v>7</v>
      </c>
      <c r="H2132">
        <f>ROUNDUP(MONTH(Table3__5[[#This Row],[D.O.A]])/3,0)</f>
        <v>2</v>
      </c>
    </row>
    <row r="2133" spans="1:8" x14ac:dyDescent="0.45">
      <c r="A2133" s="1">
        <v>43232</v>
      </c>
      <c r="B2133" s="1">
        <v>43293</v>
      </c>
      <c r="C2133">
        <v>61</v>
      </c>
      <c r="D2133">
        <v>5</v>
      </c>
      <c r="E2133">
        <v>2018</v>
      </c>
      <c r="F2133">
        <v>0</v>
      </c>
      <c r="G2133">
        <f>WEEKDAY(Table3__5[[#This Row],[D.O.A]])</f>
        <v>7</v>
      </c>
      <c r="H2133">
        <f>ROUNDUP(MONTH(Table3__5[[#This Row],[D.O.A]])/3,0)</f>
        <v>2</v>
      </c>
    </row>
    <row r="2134" spans="1:8" x14ac:dyDescent="0.45">
      <c r="A2134" s="1">
        <v>43439</v>
      </c>
      <c r="B2134" s="1">
        <v>43439</v>
      </c>
      <c r="C2134">
        <v>0</v>
      </c>
      <c r="D2134">
        <v>12</v>
      </c>
      <c r="E2134">
        <v>2018</v>
      </c>
      <c r="F2134">
        <v>0</v>
      </c>
      <c r="G2134">
        <f>WEEKDAY(Table3__5[[#This Row],[D.O.A]])</f>
        <v>4</v>
      </c>
      <c r="H2134">
        <f>ROUNDUP(MONTH(Table3__5[[#This Row],[D.O.A]])/3,0)</f>
        <v>4</v>
      </c>
    </row>
    <row r="2135" spans="1:8" x14ac:dyDescent="0.45">
      <c r="A2135" s="1">
        <v>43232</v>
      </c>
      <c r="B2135" s="1">
        <v>43416</v>
      </c>
      <c r="C2135">
        <v>184</v>
      </c>
      <c r="D2135">
        <v>5</v>
      </c>
      <c r="E2135">
        <v>2018</v>
      </c>
      <c r="F2135">
        <v>0</v>
      </c>
      <c r="G2135">
        <f>WEEKDAY(Table3__5[[#This Row],[D.O.A]])</f>
        <v>7</v>
      </c>
      <c r="H2135">
        <f>ROUNDUP(MONTH(Table3__5[[#This Row],[D.O.A]])/3,0)</f>
        <v>2</v>
      </c>
    </row>
    <row r="2136" spans="1:8" x14ac:dyDescent="0.45">
      <c r="A2136" s="1">
        <v>43232</v>
      </c>
      <c r="B2136" s="1">
        <v>43293</v>
      </c>
      <c r="C2136">
        <v>61</v>
      </c>
      <c r="D2136">
        <v>5</v>
      </c>
      <c r="E2136">
        <v>2018</v>
      </c>
      <c r="F2136">
        <v>0</v>
      </c>
      <c r="G2136">
        <f>WEEKDAY(Table3__5[[#This Row],[D.O.A]])</f>
        <v>7</v>
      </c>
      <c r="H2136">
        <f>ROUNDUP(MONTH(Table3__5[[#This Row],[D.O.A]])/3,0)</f>
        <v>2</v>
      </c>
    </row>
    <row r="2137" spans="1:8" x14ac:dyDescent="0.45">
      <c r="A2137" s="1">
        <v>43232</v>
      </c>
      <c r="B2137" s="1">
        <v>43293</v>
      </c>
      <c r="C2137">
        <v>61</v>
      </c>
      <c r="D2137">
        <v>5</v>
      </c>
      <c r="E2137">
        <v>2018</v>
      </c>
      <c r="F2137">
        <v>0</v>
      </c>
      <c r="G2137">
        <f>WEEKDAY(Table3__5[[#This Row],[D.O.A]])</f>
        <v>7</v>
      </c>
      <c r="H2137">
        <f>ROUNDUP(MONTH(Table3__5[[#This Row],[D.O.A]])/3,0)</f>
        <v>2</v>
      </c>
    </row>
    <row r="2138" spans="1:8" x14ac:dyDescent="0.45">
      <c r="A2138" s="1">
        <v>43232</v>
      </c>
      <c r="B2138" s="1">
        <v>43263</v>
      </c>
      <c r="C2138">
        <v>31</v>
      </c>
      <c r="D2138">
        <v>5</v>
      </c>
      <c r="E2138">
        <v>2018</v>
      </c>
      <c r="F2138">
        <v>0</v>
      </c>
      <c r="G2138">
        <f>WEEKDAY(Table3__5[[#This Row],[D.O.A]])</f>
        <v>7</v>
      </c>
      <c r="H2138">
        <f>ROUNDUP(MONTH(Table3__5[[#This Row],[D.O.A]])/3,0)</f>
        <v>2</v>
      </c>
    </row>
    <row r="2139" spans="1:8" x14ac:dyDescent="0.45">
      <c r="A2139" s="1">
        <v>43232</v>
      </c>
      <c r="B2139" s="1">
        <v>43324</v>
      </c>
      <c r="C2139">
        <v>92</v>
      </c>
      <c r="D2139">
        <v>5</v>
      </c>
      <c r="E2139">
        <v>2018</v>
      </c>
      <c r="F2139">
        <v>0</v>
      </c>
      <c r="G2139">
        <f>WEEKDAY(Table3__5[[#This Row],[D.O.A]])</f>
        <v>7</v>
      </c>
      <c r="H2139">
        <f>ROUNDUP(MONTH(Table3__5[[#This Row],[D.O.A]])/3,0)</f>
        <v>2</v>
      </c>
    </row>
    <row r="2140" spans="1:8" x14ac:dyDescent="0.45">
      <c r="A2140" s="1">
        <v>43263</v>
      </c>
      <c r="B2140" s="1">
        <v>43385</v>
      </c>
      <c r="C2140">
        <v>122</v>
      </c>
      <c r="D2140">
        <v>6</v>
      </c>
      <c r="E2140">
        <v>2018</v>
      </c>
      <c r="F2140">
        <v>0</v>
      </c>
      <c r="G2140">
        <f>WEEKDAY(Table3__5[[#This Row],[D.O.A]])</f>
        <v>3</v>
      </c>
      <c r="H2140">
        <f>ROUNDUP(MONTH(Table3__5[[#This Row],[D.O.A]])/3,0)</f>
        <v>2</v>
      </c>
    </row>
    <row r="2141" spans="1:8" x14ac:dyDescent="0.45">
      <c r="A2141" s="1">
        <v>43263</v>
      </c>
      <c r="B2141" s="1">
        <v>43416</v>
      </c>
      <c r="C2141">
        <v>153</v>
      </c>
      <c r="D2141">
        <v>6</v>
      </c>
      <c r="E2141">
        <v>2018</v>
      </c>
      <c r="F2141">
        <v>0</v>
      </c>
      <c r="G2141">
        <f>WEEKDAY(Table3__5[[#This Row],[D.O.A]])</f>
        <v>3</v>
      </c>
      <c r="H2141">
        <f>ROUNDUP(MONTH(Table3__5[[#This Row],[D.O.A]])/3,0)</f>
        <v>2</v>
      </c>
    </row>
    <row r="2142" spans="1:8" x14ac:dyDescent="0.45">
      <c r="A2142" s="1">
        <v>43263</v>
      </c>
      <c r="B2142" s="1">
        <v>43446</v>
      </c>
      <c r="C2142">
        <v>183</v>
      </c>
      <c r="D2142">
        <v>6</v>
      </c>
      <c r="E2142">
        <v>2018</v>
      </c>
      <c r="F2142">
        <v>0</v>
      </c>
      <c r="G2142">
        <f>WEEKDAY(Table3__5[[#This Row],[D.O.A]])</f>
        <v>3</v>
      </c>
      <c r="H2142">
        <f>ROUNDUP(MONTH(Table3__5[[#This Row],[D.O.A]])/3,0)</f>
        <v>2</v>
      </c>
    </row>
    <row r="2143" spans="1:8" x14ac:dyDescent="0.45">
      <c r="A2143" s="1">
        <v>43263</v>
      </c>
      <c r="B2143" s="1">
        <v>43446</v>
      </c>
      <c r="C2143">
        <v>183</v>
      </c>
      <c r="D2143">
        <v>6</v>
      </c>
      <c r="E2143">
        <v>2018</v>
      </c>
      <c r="F2143">
        <v>0</v>
      </c>
      <c r="G2143">
        <f>WEEKDAY(Table3__5[[#This Row],[D.O.A]])</f>
        <v>3</v>
      </c>
      <c r="H2143">
        <f>ROUNDUP(MONTH(Table3__5[[#This Row],[D.O.A]])/3,0)</f>
        <v>2</v>
      </c>
    </row>
    <row r="2144" spans="1:8" x14ac:dyDescent="0.45">
      <c r="A2144" s="1">
        <v>43263</v>
      </c>
      <c r="B2144" s="1">
        <v>43293</v>
      </c>
      <c r="C2144">
        <v>30</v>
      </c>
      <c r="D2144">
        <v>6</v>
      </c>
      <c r="E2144">
        <v>2018</v>
      </c>
      <c r="F2144">
        <v>0</v>
      </c>
      <c r="G2144">
        <f>WEEKDAY(Table3__5[[#This Row],[D.O.A]])</f>
        <v>3</v>
      </c>
      <c r="H2144">
        <f>ROUNDUP(MONTH(Table3__5[[#This Row],[D.O.A]])/3,0)</f>
        <v>2</v>
      </c>
    </row>
    <row r="2145" spans="1:8" x14ac:dyDescent="0.45">
      <c r="A2145" s="1">
        <v>43263</v>
      </c>
      <c r="B2145" s="1">
        <v>43446</v>
      </c>
      <c r="C2145">
        <v>183</v>
      </c>
      <c r="D2145">
        <v>6</v>
      </c>
      <c r="E2145">
        <v>2018</v>
      </c>
      <c r="F2145">
        <v>0</v>
      </c>
      <c r="G2145">
        <f>WEEKDAY(Table3__5[[#This Row],[D.O.A]])</f>
        <v>3</v>
      </c>
      <c r="H2145">
        <f>ROUNDUP(MONTH(Table3__5[[#This Row],[D.O.A]])/3,0)</f>
        <v>2</v>
      </c>
    </row>
    <row r="2146" spans="1:8" x14ac:dyDescent="0.45">
      <c r="A2146" s="1">
        <v>43263</v>
      </c>
      <c r="B2146" s="1">
        <v>43446</v>
      </c>
      <c r="C2146">
        <v>183</v>
      </c>
      <c r="D2146">
        <v>6</v>
      </c>
      <c r="E2146">
        <v>2018</v>
      </c>
      <c r="F2146">
        <v>0</v>
      </c>
      <c r="G2146">
        <f>WEEKDAY(Table3__5[[#This Row],[D.O.A]])</f>
        <v>3</v>
      </c>
      <c r="H2146">
        <f>ROUNDUP(MONTH(Table3__5[[#This Row],[D.O.A]])/3,0)</f>
        <v>2</v>
      </c>
    </row>
    <row r="2147" spans="1:8" x14ac:dyDescent="0.45">
      <c r="A2147" s="1">
        <v>43263</v>
      </c>
      <c r="B2147" s="1">
        <v>43293</v>
      </c>
      <c r="C2147">
        <v>30</v>
      </c>
      <c r="D2147">
        <v>6</v>
      </c>
      <c r="E2147">
        <v>2018</v>
      </c>
      <c r="F2147">
        <v>0</v>
      </c>
      <c r="G2147">
        <f>WEEKDAY(Table3__5[[#This Row],[D.O.A]])</f>
        <v>3</v>
      </c>
      <c r="H2147">
        <f>ROUNDUP(MONTH(Table3__5[[#This Row],[D.O.A]])/3,0)</f>
        <v>2</v>
      </c>
    </row>
    <row r="2148" spans="1:8" x14ac:dyDescent="0.45">
      <c r="A2148" s="1">
        <v>43263</v>
      </c>
      <c r="B2148" s="1">
        <v>43416</v>
      </c>
      <c r="C2148">
        <v>153</v>
      </c>
      <c r="D2148">
        <v>6</v>
      </c>
      <c r="E2148">
        <v>2018</v>
      </c>
      <c r="F2148">
        <v>0</v>
      </c>
      <c r="G2148">
        <f>WEEKDAY(Table3__5[[#This Row],[D.O.A]])</f>
        <v>3</v>
      </c>
      <c r="H2148">
        <f>ROUNDUP(MONTH(Table3__5[[#This Row],[D.O.A]])/3,0)</f>
        <v>2</v>
      </c>
    </row>
    <row r="2149" spans="1:8" x14ac:dyDescent="0.45">
      <c r="A2149" s="1">
        <v>43263</v>
      </c>
      <c r="B2149" s="1">
        <v>43416</v>
      </c>
      <c r="C2149">
        <v>153</v>
      </c>
      <c r="D2149">
        <v>6</v>
      </c>
      <c r="E2149">
        <v>2018</v>
      </c>
      <c r="F2149">
        <v>0</v>
      </c>
      <c r="G2149">
        <f>WEEKDAY(Table3__5[[#This Row],[D.O.A]])</f>
        <v>3</v>
      </c>
      <c r="H2149">
        <f>ROUNDUP(MONTH(Table3__5[[#This Row],[D.O.A]])/3,0)</f>
        <v>2</v>
      </c>
    </row>
    <row r="2150" spans="1:8" x14ac:dyDescent="0.45">
      <c r="A2150" s="1">
        <v>43263</v>
      </c>
      <c r="B2150" s="1">
        <v>43355</v>
      </c>
      <c r="C2150">
        <v>92</v>
      </c>
      <c r="D2150">
        <v>6</v>
      </c>
      <c r="E2150">
        <v>2018</v>
      </c>
      <c r="F2150">
        <v>0</v>
      </c>
      <c r="G2150">
        <f>WEEKDAY(Table3__5[[#This Row],[D.O.A]])</f>
        <v>3</v>
      </c>
      <c r="H2150">
        <f>ROUNDUP(MONTH(Table3__5[[#This Row],[D.O.A]])/3,0)</f>
        <v>2</v>
      </c>
    </row>
    <row r="2151" spans="1:8" x14ac:dyDescent="0.45">
      <c r="A2151" s="1">
        <v>43263</v>
      </c>
      <c r="B2151" s="1">
        <v>43355</v>
      </c>
      <c r="C2151">
        <v>92</v>
      </c>
      <c r="D2151">
        <v>6</v>
      </c>
      <c r="E2151">
        <v>2018</v>
      </c>
      <c r="F2151">
        <v>0</v>
      </c>
      <c r="G2151">
        <f>WEEKDAY(Table3__5[[#This Row],[D.O.A]])</f>
        <v>3</v>
      </c>
      <c r="H2151">
        <f>ROUNDUP(MONTH(Table3__5[[#This Row],[D.O.A]])/3,0)</f>
        <v>2</v>
      </c>
    </row>
    <row r="2152" spans="1:8" x14ac:dyDescent="0.45">
      <c r="A2152" s="1">
        <v>43293</v>
      </c>
      <c r="B2152" s="1">
        <v>43446</v>
      </c>
      <c r="C2152">
        <v>153</v>
      </c>
      <c r="D2152">
        <v>7</v>
      </c>
      <c r="E2152">
        <v>2018</v>
      </c>
      <c r="F2152">
        <v>0</v>
      </c>
      <c r="G2152">
        <f>WEEKDAY(Table3__5[[#This Row],[D.O.A]])</f>
        <v>5</v>
      </c>
      <c r="H2152">
        <f>ROUNDUP(MONTH(Table3__5[[#This Row],[D.O.A]])/3,0)</f>
        <v>3</v>
      </c>
    </row>
    <row r="2153" spans="1:8" x14ac:dyDescent="0.45">
      <c r="A2153" s="1">
        <v>43293</v>
      </c>
      <c r="B2153" s="1">
        <v>43446</v>
      </c>
      <c r="C2153">
        <v>153</v>
      </c>
      <c r="D2153">
        <v>7</v>
      </c>
      <c r="E2153">
        <v>2018</v>
      </c>
      <c r="F2153">
        <v>0</v>
      </c>
      <c r="G2153">
        <f>WEEKDAY(Table3__5[[#This Row],[D.O.A]])</f>
        <v>5</v>
      </c>
      <c r="H2153">
        <f>ROUNDUP(MONTH(Table3__5[[#This Row],[D.O.A]])/3,0)</f>
        <v>3</v>
      </c>
    </row>
    <row r="2154" spans="1:8" x14ac:dyDescent="0.45">
      <c r="A2154" s="1">
        <v>43293</v>
      </c>
      <c r="B2154" s="1">
        <v>43446</v>
      </c>
      <c r="C2154">
        <v>153</v>
      </c>
      <c r="D2154">
        <v>7</v>
      </c>
      <c r="E2154">
        <v>2018</v>
      </c>
      <c r="F2154">
        <v>0</v>
      </c>
      <c r="G2154">
        <f>WEEKDAY(Table3__5[[#This Row],[D.O.A]])</f>
        <v>5</v>
      </c>
      <c r="H2154">
        <f>ROUNDUP(MONTH(Table3__5[[#This Row],[D.O.A]])/3,0)</f>
        <v>3</v>
      </c>
    </row>
    <row r="2155" spans="1:8" x14ac:dyDescent="0.45">
      <c r="A2155" s="1">
        <v>43293</v>
      </c>
      <c r="B2155" s="1">
        <v>43416</v>
      </c>
      <c r="C2155">
        <v>123</v>
      </c>
      <c r="D2155">
        <v>7</v>
      </c>
      <c r="E2155">
        <v>2018</v>
      </c>
      <c r="F2155">
        <v>0</v>
      </c>
      <c r="G2155">
        <f>WEEKDAY(Table3__5[[#This Row],[D.O.A]])</f>
        <v>5</v>
      </c>
      <c r="H2155">
        <f>ROUNDUP(MONTH(Table3__5[[#This Row],[D.O.A]])/3,0)</f>
        <v>3</v>
      </c>
    </row>
    <row r="2156" spans="1:8" x14ac:dyDescent="0.45">
      <c r="A2156" s="1">
        <v>43293</v>
      </c>
      <c r="B2156" s="1">
        <v>43416</v>
      </c>
      <c r="C2156">
        <v>123</v>
      </c>
      <c r="D2156">
        <v>7</v>
      </c>
      <c r="E2156">
        <v>2018</v>
      </c>
      <c r="F2156">
        <v>0</v>
      </c>
      <c r="G2156">
        <f>WEEKDAY(Table3__5[[#This Row],[D.O.A]])</f>
        <v>5</v>
      </c>
      <c r="H2156">
        <f>ROUNDUP(MONTH(Table3__5[[#This Row],[D.O.A]])/3,0)</f>
        <v>3</v>
      </c>
    </row>
    <row r="2157" spans="1:8" x14ac:dyDescent="0.45">
      <c r="A2157" s="1">
        <v>43293</v>
      </c>
      <c r="B2157" s="1">
        <v>43416</v>
      </c>
      <c r="C2157">
        <v>123</v>
      </c>
      <c r="D2157">
        <v>7</v>
      </c>
      <c r="E2157">
        <v>2018</v>
      </c>
      <c r="F2157">
        <v>0</v>
      </c>
      <c r="G2157">
        <f>WEEKDAY(Table3__5[[#This Row],[D.O.A]])</f>
        <v>5</v>
      </c>
      <c r="H2157">
        <f>ROUNDUP(MONTH(Table3__5[[#This Row],[D.O.A]])/3,0)</f>
        <v>3</v>
      </c>
    </row>
    <row r="2158" spans="1:8" x14ac:dyDescent="0.45">
      <c r="A2158" s="1">
        <v>43441</v>
      </c>
      <c r="B2158" s="1">
        <v>43444</v>
      </c>
      <c r="C2158">
        <v>3</v>
      </c>
      <c r="D2158">
        <v>12</v>
      </c>
      <c r="E2158">
        <v>2018</v>
      </c>
      <c r="F2158">
        <v>0</v>
      </c>
      <c r="G2158">
        <f>WEEKDAY(Table3__5[[#This Row],[D.O.A]])</f>
        <v>6</v>
      </c>
      <c r="H2158">
        <f>ROUNDUP(MONTH(Table3__5[[#This Row],[D.O.A]])/3,0)</f>
        <v>4</v>
      </c>
    </row>
    <row r="2159" spans="1:8" x14ac:dyDescent="0.45">
      <c r="A2159" s="1">
        <v>43293</v>
      </c>
      <c r="B2159" s="1">
        <v>43416</v>
      </c>
      <c r="C2159">
        <v>123</v>
      </c>
      <c r="D2159">
        <v>7</v>
      </c>
      <c r="E2159">
        <v>2018</v>
      </c>
      <c r="F2159">
        <v>0</v>
      </c>
      <c r="G2159">
        <f>WEEKDAY(Table3__5[[#This Row],[D.O.A]])</f>
        <v>5</v>
      </c>
      <c r="H2159">
        <f>ROUNDUP(MONTH(Table3__5[[#This Row],[D.O.A]])/3,0)</f>
        <v>3</v>
      </c>
    </row>
    <row r="2160" spans="1:8" x14ac:dyDescent="0.45">
      <c r="A2160" s="1">
        <v>43293</v>
      </c>
      <c r="B2160" s="1">
        <v>43446</v>
      </c>
      <c r="C2160">
        <v>153</v>
      </c>
      <c r="D2160">
        <v>7</v>
      </c>
      <c r="E2160">
        <v>2018</v>
      </c>
      <c r="F2160">
        <v>0</v>
      </c>
      <c r="G2160">
        <f>WEEKDAY(Table3__5[[#This Row],[D.O.A]])</f>
        <v>5</v>
      </c>
      <c r="H2160">
        <f>ROUNDUP(MONTH(Table3__5[[#This Row],[D.O.A]])/3,0)</f>
        <v>3</v>
      </c>
    </row>
    <row r="2161" spans="1:8" x14ac:dyDescent="0.45">
      <c r="A2161" s="1">
        <v>43293</v>
      </c>
      <c r="B2161" s="1">
        <v>43416</v>
      </c>
      <c r="C2161">
        <v>123</v>
      </c>
      <c r="D2161">
        <v>7</v>
      </c>
      <c r="E2161">
        <v>2018</v>
      </c>
      <c r="F2161">
        <v>0</v>
      </c>
      <c r="G2161">
        <f>WEEKDAY(Table3__5[[#This Row],[D.O.A]])</f>
        <v>5</v>
      </c>
      <c r="H2161">
        <f>ROUNDUP(MONTH(Table3__5[[#This Row],[D.O.A]])/3,0)</f>
        <v>3</v>
      </c>
    </row>
    <row r="2162" spans="1:8" x14ac:dyDescent="0.45">
      <c r="A2162" s="1">
        <v>43324</v>
      </c>
      <c r="B2162" s="1">
        <v>43416</v>
      </c>
      <c r="C2162">
        <v>92</v>
      </c>
      <c r="D2162">
        <v>8</v>
      </c>
      <c r="E2162">
        <v>2018</v>
      </c>
      <c r="F2162">
        <v>0</v>
      </c>
      <c r="G2162">
        <f>WEEKDAY(Table3__5[[#This Row],[D.O.A]])</f>
        <v>1</v>
      </c>
      <c r="H2162">
        <f>ROUNDUP(MONTH(Table3__5[[#This Row],[D.O.A]])/3,0)</f>
        <v>3</v>
      </c>
    </row>
    <row r="2163" spans="1:8" x14ac:dyDescent="0.45">
      <c r="A2163" s="1">
        <v>43324</v>
      </c>
      <c r="B2163" s="1">
        <v>43385</v>
      </c>
      <c r="C2163">
        <v>61</v>
      </c>
      <c r="D2163">
        <v>8</v>
      </c>
      <c r="E2163">
        <v>2018</v>
      </c>
      <c r="F2163">
        <v>0</v>
      </c>
      <c r="G2163">
        <f>WEEKDAY(Table3__5[[#This Row],[D.O.A]])</f>
        <v>1</v>
      </c>
      <c r="H2163">
        <f>ROUNDUP(MONTH(Table3__5[[#This Row],[D.O.A]])/3,0)</f>
        <v>3</v>
      </c>
    </row>
    <row r="2164" spans="1:8" x14ac:dyDescent="0.45">
      <c r="A2164" s="1">
        <v>43443</v>
      </c>
      <c r="B2164" s="1">
        <v>43445</v>
      </c>
      <c r="C2164">
        <v>2</v>
      </c>
      <c r="D2164">
        <v>12</v>
      </c>
      <c r="E2164">
        <v>2018</v>
      </c>
      <c r="F2164">
        <v>0</v>
      </c>
      <c r="G2164">
        <f>WEEKDAY(Table3__5[[#This Row],[D.O.A]])</f>
        <v>1</v>
      </c>
      <c r="H2164">
        <f>ROUNDUP(MONTH(Table3__5[[#This Row],[D.O.A]])/3,0)</f>
        <v>4</v>
      </c>
    </row>
    <row r="2165" spans="1:8" x14ac:dyDescent="0.45">
      <c r="A2165" s="1">
        <v>43355</v>
      </c>
      <c r="B2165" s="1">
        <v>43446</v>
      </c>
      <c r="C2165">
        <v>91</v>
      </c>
      <c r="D2165">
        <v>9</v>
      </c>
      <c r="E2165">
        <v>2018</v>
      </c>
      <c r="F2165">
        <v>0</v>
      </c>
      <c r="G2165">
        <f>WEEKDAY(Table3__5[[#This Row],[D.O.A]])</f>
        <v>4</v>
      </c>
      <c r="H2165">
        <f>ROUNDUP(MONTH(Table3__5[[#This Row],[D.O.A]])/3,0)</f>
        <v>3</v>
      </c>
    </row>
    <row r="2166" spans="1:8" x14ac:dyDescent="0.45">
      <c r="A2166" s="1">
        <v>43355</v>
      </c>
      <c r="B2166" s="1">
        <v>43446</v>
      </c>
      <c r="C2166">
        <v>91</v>
      </c>
      <c r="D2166">
        <v>9</v>
      </c>
      <c r="E2166">
        <v>2018</v>
      </c>
      <c r="F2166">
        <v>0</v>
      </c>
      <c r="G2166">
        <f>WEEKDAY(Table3__5[[#This Row],[D.O.A]])</f>
        <v>4</v>
      </c>
      <c r="H2166">
        <f>ROUNDUP(MONTH(Table3__5[[#This Row],[D.O.A]])/3,0)</f>
        <v>3</v>
      </c>
    </row>
    <row r="2167" spans="1:8" x14ac:dyDescent="0.45">
      <c r="A2167" s="1">
        <v>43355</v>
      </c>
      <c r="B2167" s="1">
        <v>43416</v>
      </c>
      <c r="C2167">
        <v>61</v>
      </c>
      <c r="D2167">
        <v>9</v>
      </c>
      <c r="E2167">
        <v>2018</v>
      </c>
      <c r="F2167">
        <v>0</v>
      </c>
      <c r="G2167">
        <f>WEEKDAY(Table3__5[[#This Row],[D.O.A]])</f>
        <v>4</v>
      </c>
      <c r="H2167">
        <f>ROUNDUP(MONTH(Table3__5[[#This Row],[D.O.A]])/3,0)</f>
        <v>3</v>
      </c>
    </row>
    <row r="2168" spans="1:8" x14ac:dyDescent="0.45">
      <c r="A2168" s="1">
        <v>43355</v>
      </c>
      <c r="B2168" s="1">
        <v>43416</v>
      </c>
      <c r="C2168">
        <v>61</v>
      </c>
      <c r="D2168">
        <v>9</v>
      </c>
      <c r="E2168">
        <v>2018</v>
      </c>
      <c r="F2168">
        <v>0</v>
      </c>
      <c r="G2168">
        <f>WEEKDAY(Table3__5[[#This Row],[D.O.A]])</f>
        <v>4</v>
      </c>
      <c r="H2168">
        <f>ROUNDUP(MONTH(Table3__5[[#This Row],[D.O.A]])/3,0)</f>
        <v>3</v>
      </c>
    </row>
    <row r="2169" spans="1:8" x14ac:dyDescent="0.45">
      <c r="A2169" s="1">
        <v>43385</v>
      </c>
      <c r="B2169" s="1">
        <v>43446</v>
      </c>
      <c r="C2169">
        <v>61</v>
      </c>
      <c r="D2169">
        <v>10</v>
      </c>
      <c r="E2169">
        <v>2018</v>
      </c>
      <c r="F2169">
        <v>0</v>
      </c>
      <c r="G2169">
        <f>WEEKDAY(Table3__5[[#This Row],[D.O.A]])</f>
        <v>6</v>
      </c>
      <c r="H2169">
        <f>ROUNDUP(MONTH(Table3__5[[#This Row],[D.O.A]])/3,0)</f>
        <v>4</v>
      </c>
    </row>
    <row r="2170" spans="1:8" x14ac:dyDescent="0.45">
      <c r="A2170" s="1">
        <v>43385</v>
      </c>
      <c r="B2170" s="1">
        <v>43446</v>
      </c>
      <c r="C2170">
        <v>61</v>
      </c>
      <c r="D2170">
        <v>10</v>
      </c>
      <c r="E2170">
        <v>2018</v>
      </c>
      <c r="F2170">
        <v>0</v>
      </c>
      <c r="G2170">
        <f>WEEKDAY(Table3__5[[#This Row],[D.O.A]])</f>
        <v>6</v>
      </c>
      <c r="H2170">
        <f>ROUNDUP(MONTH(Table3__5[[#This Row],[D.O.A]])/3,0)</f>
        <v>4</v>
      </c>
    </row>
    <row r="2171" spans="1:8" x14ac:dyDescent="0.45">
      <c r="A2171" s="1">
        <v>43385</v>
      </c>
      <c r="B2171" s="1">
        <v>43416</v>
      </c>
      <c r="C2171">
        <v>31</v>
      </c>
      <c r="D2171">
        <v>10</v>
      </c>
      <c r="E2171">
        <v>2018</v>
      </c>
      <c r="F2171">
        <v>0</v>
      </c>
      <c r="G2171">
        <f>WEEKDAY(Table3__5[[#This Row],[D.O.A]])</f>
        <v>6</v>
      </c>
      <c r="H2171">
        <f>ROUNDUP(MONTH(Table3__5[[#This Row],[D.O.A]])/3,0)</f>
        <v>4</v>
      </c>
    </row>
    <row r="2172" spans="1:8" x14ac:dyDescent="0.45">
      <c r="A2172" s="1">
        <v>43385</v>
      </c>
      <c r="B2172" s="1">
        <v>43416</v>
      </c>
      <c r="C2172">
        <v>31</v>
      </c>
      <c r="D2172">
        <v>10</v>
      </c>
      <c r="E2172">
        <v>2018</v>
      </c>
      <c r="F2172">
        <v>0</v>
      </c>
      <c r="G2172">
        <f>WEEKDAY(Table3__5[[#This Row],[D.O.A]])</f>
        <v>6</v>
      </c>
      <c r="H2172">
        <f>ROUNDUP(MONTH(Table3__5[[#This Row],[D.O.A]])/3,0)</f>
        <v>4</v>
      </c>
    </row>
    <row r="2173" spans="1:8" x14ac:dyDescent="0.45">
      <c r="A2173" s="1">
        <v>43416</v>
      </c>
      <c r="B2173" s="1">
        <v>43466</v>
      </c>
      <c r="C2173">
        <v>50</v>
      </c>
      <c r="D2173">
        <v>11</v>
      </c>
      <c r="E2173">
        <v>2018</v>
      </c>
      <c r="F2173">
        <v>0</v>
      </c>
      <c r="G2173">
        <f>WEEKDAY(Table3__5[[#This Row],[D.O.A]])</f>
        <v>2</v>
      </c>
      <c r="H2173">
        <f>ROUNDUP(MONTH(Table3__5[[#This Row],[D.O.A]])/3,0)</f>
        <v>4</v>
      </c>
    </row>
    <row r="2174" spans="1:8" x14ac:dyDescent="0.45">
      <c r="A2174" s="1">
        <v>43445</v>
      </c>
      <c r="B2174" s="1">
        <v>43446</v>
      </c>
      <c r="C2174">
        <v>1</v>
      </c>
      <c r="D2174">
        <v>12</v>
      </c>
      <c r="E2174">
        <v>2018</v>
      </c>
      <c r="F2174">
        <v>0</v>
      </c>
      <c r="G2174">
        <f>WEEKDAY(Table3__5[[#This Row],[D.O.A]])</f>
        <v>3</v>
      </c>
      <c r="H2174">
        <f>ROUNDUP(MONTH(Table3__5[[#This Row],[D.O.A]])/3,0)</f>
        <v>4</v>
      </c>
    </row>
    <row r="2175" spans="1:8" x14ac:dyDescent="0.45">
      <c r="A2175" s="1">
        <v>43416</v>
      </c>
      <c r="B2175" s="1">
        <v>43446</v>
      </c>
      <c r="C2175">
        <v>30</v>
      </c>
      <c r="D2175">
        <v>11</v>
      </c>
      <c r="E2175">
        <v>2018</v>
      </c>
      <c r="F2175">
        <v>0</v>
      </c>
      <c r="G2175">
        <f>WEEKDAY(Table3__5[[#This Row],[D.O.A]])</f>
        <v>2</v>
      </c>
      <c r="H2175">
        <f>ROUNDUP(MONTH(Table3__5[[#This Row],[D.O.A]])/3,0)</f>
        <v>4</v>
      </c>
    </row>
    <row r="2176" spans="1:8" x14ac:dyDescent="0.45">
      <c r="A2176" s="1">
        <v>43416</v>
      </c>
      <c r="B2176" s="1">
        <v>43446</v>
      </c>
      <c r="C2176">
        <v>30</v>
      </c>
      <c r="D2176">
        <v>11</v>
      </c>
      <c r="E2176">
        <v>2018</v>
      </c>
      <c r="F2176">
        <v>0</v>
      </c>
      <c r="G2176">
        <f>WEEKDAY(Table3__5[[#This Row],[D.O.A]])</f>
        <v>2</v>
      </c>
      <c r="H2176">
        <f>ROUNDUP(MONTH(Table3__5[[#This Row],[D.O.A]])/3,0)</f>
        <v>4</v>
      </c>
    </row>
    <row r="2177" spans="1:8" x14ac:dyDescent="0.45">
      <c r="A2177" s="1">
        <v>43416</v>
      </c>
      <c r="B2177" s="1">
        <v>43446</v>
      </c>
      <c r="C2177">
        <v>30</v>
      </c>
      <c r="D2177">
        <v>11</v>
      </c>
      <c r="E2177">
        <v>2018</v>
      </c>
      <c r="F2177">
        <v>0</v>
      </c>
      <c r="G2177">
        <f>WEEKDAY(Table3__5[[#This Row],[D.O.A]])</f>
        <v>2</v>
      </c>
      <c r="H2177">
        <f>ROUNDUP(MONTH(Table3__5[[#This Row],[D.O.A]])/3,0)</f>
        <v>4</v>
      </c>
    </row>
    <row r="2178" spans="1:8" x14ac:dyDescent="0.45">
      <c r="A2178" s="1">
        <v>43416</v>
      </c>
      <c r="B2178" s="1">
        <v>43446</v>
      </c>
      <c r="C2178">
        <v>30</v>
      </c>
      <c r="D2178">
        <v>11</v>
      </c>
      <c r="E2178">
        <v>2018</v>
      </c>
      <c r="F2178">
        <v>0</v>
      </c>
      <c r="G2178">
        <f>WEEKDAY(Table3__5[[#This Row],[D.O.A]])</f>
        <v>2</v>
      </c>
      <c r="H2178">
        <f>ROUNDUP(MONTH(Table3__5[[#This Row],[D.O.A]])/3,0)</f>
        <v>4</v>
      </c>
    </row>
    <row r="2179" spans="1:8" x14ac:dyDescent="0.45">
      <c r="A2179" s="1">
        <v>43446</v>
      </c>
      <c r="B2179" s="1">
        <v>43617</v>
      </c>
      <c r="C2179">
        <v>171</v>
      </c>
      <c r="D2179">
        <v>12</v>
      </c>
      <c r="E2179">
        <v>2018</v>
      </c>
      <c r="F2179">
        <v>0</v>
      </c>
      <c r="G2179">
        <f>WEEKDAY(Table3__5[[#This Row],[D.O.A]])</f>
        <v>4</v>
      </c>
      <c r="H2179">
        <f>ROUNDUP(MONTH(Table3__5[[#This Row],[D.O.A]])/3,0)</f>
        <v>4</v>
      </c>
    </row>
    <row r="2180" spans="1:8" x14ac:dyDescent="0.45">
      <c r="A2180" s="1">
        <v>43446</v>
      </c>
      <c r="B2180" s="1">
        <v>43446</v>
      </c>
      <c r="C2180">
        <v>0</v>
      </c>
      <c r="D2180">
        <v>12</v>
      </c>
      <c r="E2180">
        <v>2018</v>
      </c>
      <c r="F2180">
        <v>0</v>
      </c>
      <c r="G2180">
        <f>WEEKDAY(Table3__5[[#This Row],[D.O.A]])</f>
        <v>4</v>
      </c>
      <c r="H2180">
        <f>ROUNDUP(MONTH(Table3__5[[#This Row],[D.O.A]])/3,0)</f>
        <v>4</v>
      </c>
    </row>
    <row r="2181" spans="1:8" x14ac:dyDescent="0.45">
      <c r="A2181" s="1">
        <v>43446</v>
      </c>
      <c r="B2181" s="1">
        <v>43446</v>
      </c>
      <c r="C2181">
        <v>0</v>
      </c>
      <c r="D2181">
        <v>12</v>
      </c>
      <c r="E2181">
        <v>2018</v>
      </c>
      <c r="F2181">
        <v>0</v>
      </c>
      <c r="G2181">
        <f>WEEKDAY(Table3__5[[#This Row],[D.O.A]])</f>
        <v>4</v>
      </c>
      <c r="H2181">
        <f>ROUNDUP(MONTH(Table3__5[[#This Row],[D.O.A]])/3,0)</f>
        <v>4</v>
      </c>
    </row>
    <row r="2182" spans="1:8" x14ac:dyDescent="0.45">
      <c r="A2182" s="1">
        <v>43450</v>
      </c>
      <c r="B2182" s="1">
        <v>43456</v>
      </c>
      <c r="C2182">
        <v>6</v>
      </c>
      <c r="D2182">
        <v>12</v>
      </c>
      <c r="E2182">
        <v>2018</v>
      </c>
      <c r="F2182">
        <v>0</v>
      </c>
      <c r="G2182">
        <f>WEEKDAY(Table3__5[[#This Row],[D.O.A]])</f>
        <v>1</v>
      </c>
      <c r="H2182">
        <f>ROUNDUP(MONTH(Table3__5[[#This Row],[D.O.A]])/3,0)</f>
        <v>4</v>
      </c>
    </row>
    <row r="2183" spans="1:8" x14ac:dyDescent="0.45">
      <c r="A2183" s="1">
        <v>43451</v>
      </c>
      <c r="B2183" s="1">
        <v>43452</v>
      </c>
      <c r="C2183">
        <v>1</v>
      </c>
      <c r="D2183">
        <v>12</v>
      </c>
      <c r="E2183">
        <v>2018</v>
      </c>
      <c r="F2183">
        <v>0</v>
      </c>
      <c r="G2183">
        <f>WEEKDAY(Table3__5[[#This Row],[D.O.A]])</f>
        <v>2</v>
      </c>
      <c r="H2183">
        <f>ROUNDUP(MONTH(Table3__5[[#This Row],[D.O.A]])/3,0)</f>
        <v>4</v>
      </c>
    </row>
    <row r="2184" spans="1:8" x14ac:dyDescent="0.45">
      <c r="A2184" s="1">
        <v>43454</v>
      </c>
      <c r="B2184" s="1">
        <v>43459</v>
      </c>
      <c r="C2184">
        <v>5</v>
      </c>
      <c r="D2184">
        <v>12</v>
      </c>
      <c r="E2184">
        <v>2018</v>
      </c>
      <c r="F2184">
        <v>0</v>
      </c>
      <c r="G2184">
        <f>WEEKDAY(Table3__5[[#This Row],[D.O.A]])</f>
        <v>5</v>
      </c>
      <c r="H2184">
        <f>ROUNDUP(MONTH(Table3__5[[#This Row],[D.O.A]])/3,0)</f>
        <v>4</v>
      </c>
    </row>
    <row r="2185" spans="1:8" x14ac:dyDescent="0.45">
      <c r="A2185" s="1">
        <v>43454</v>
      </c>
      <c r="B2185" s="1">
        <v>43454</v>
      </c>
      <c r="C2185">
        <v>0</v>
      </c>
      <c r="D2185">
        <v>12</v>
      </c>
      <c r="E2185">
        <v>2018</v>
      </c>
      <c r="F2185">
        <v>0</v>
      </c>
      <c r="G2185">
        <f>WEEKDAY(Table3__5[[#This Row],[D.O.A]])</f>
        <v>5</v>
      </c>
      <c r="H2185">
        <f>ROUNDUP(MONTH(Table3__5[[#This Row],[D.O.A]])/3,0)</f>
        <v>4</v>
      </c>
    </row>
    <row r="2186" spans="1:8" x14ac:dyDescent="0.45">
      <c r="A2186" s="1">
        <v>43455</v>
      </c>
      <c r="B2186" s="1">
        <v>43465</v>
      </c>
      <c r="C2186">
        <v>10</v>
      </c>
      <c r="D2186">
        <v>12</v>
      </c>
      <c r="E2186">
        <v>2018</v>
      </c>
      <c r="F2186">
        <v>0</v>
      </c>
      <c r="G2186">
        <f>WEEKDAY(Table3__5[[#This Row],[D.O.A]])</f>
        <v>6</v>
      </c>
      <c r="H2186">
        <f>ROUNDUP(MONTH(Table3__5[[#This Row],[D.O.A]])/3,0)</f>
        <v>4</v>
      </c>
    </row>
    <row r="2187" spans="1:8" x14ac:dyDescent="0.45">
      <c r="A2187" s="1">
        <v>43457</v>
      </c>
      <c r="B2187" s="1">
        <v>43466</v>
      </c>
      <c r="C2187">
        <v>9</v>
      </c>
      <c r="D2187">
        <v>12</v>
      </c>
      <c r="E2187">
        <v>2018</v>
      </c>
      <c r="F2187">
        <v>0</v>
      </c>
      <c r="G2187">
        <f>WEEKDAY(Table3__5[[#This Row],[D.O.A]])</f>
        <v>1</v>
      </c>
      <c r="H2187">
        <f>ROUNDUP(MONTH(Table3__5[[#This Row],[D.O.A]])/3,0)</f>
        <v>4</v>
      </c>
    </row>
    <row r="2188" spans="1:8" x14ac:dyDescent="0.45">
      <c r="A2188" s="1">
        <v>43457</v>
      </c>
      <c r="B2188" s="1">
        <v>43471</v>
      </c>
      <c r="C2188">
        <v>14</v>
      </c>
      <c r="D2188">
        <v>12</v>
      </c>
      <c r="E2188">
        <v>2018</v>
      </c>
      <c r="F2188">
        <v>0</v>
      </c>
      <c r="G2188">
        <f>WEEKDAY(Table3__5[[#This Row],[D.O.A]])</f>
        <v>1</v>
      </c>
      <c r="H2188">
        <f>ROUNDUP(MONTH(Table3__5[[#This Row],[D.O.A]])/3,0)</f>
        <v>4</v>
      </c>
    </row>
    <row r="2189" spans="1:8" x14ac:dyDescent="0.45">
      <c r="A2189" s="1">
        <v>43457</v>
      </c>
      <c r="B2189" s="1">
        <v>43460</v>
      </c>
      <c r="C2189">
        <v>3</v>
      </c>
      <c r="D2189">
        <v>12</v>
      </c>
      <c r="E2189">
        <v>2018</v>
      </c>
      <c r="F2189">
        <v>0</v>
      </c>
      <c r="G2189">
        <f>WEEKDAY(Table3__5[[#This Row],[D.O.A]])</f>
        <v>1</v>
      </c>
      <c r="H2189">
        <f>ROUNDUP(MONTH(Table3__5[[#This Row],[D.O.A]])/3,0)</f>
        <v>4</v>
      </c>
    </row>
    <row r="2190" spans="1:8" x14ac:dyDescent="0.45">
      <c r="A2190" s="1">
        <v>43459</v>
      </c>
      <c r="B2190" s="1">
        <v>43467</v>
      </c>
      <c r="C2190">
        <v>8</v>
      </c>
      <c r="D2190">
        <v>12</v>
      </c>
      <c r="E2190">
        <v>2018</v>
      </c>
      <c r="F2190">
        <v>0</v>
      </c>
      <c r="G2190">
        <f>WEEKDAY(Table3__5[[#This Row],[D.O.A]])</f>
        <v>3</v>
      </c>
      <c r="H2190">
        <f>ROUNDUP(MONTH(Table3__5[[#This Row],[D.O.A]])/3,0)</f>
        <v>4</v>
      </c>
    </row>
    <row r="2191" spans="1:8" x14ac:dyDescent="0.45">
      <c r="A2191" s="1">
        <v>43460</v>
      </c>
      <c r="B2191" s="1">
        <v>43464</v>
      </c>
      <c r="C2191">
        <v>4</v>
      </c>
      <c r="D2191">
        <v>12</v>
      </c>
      <c r="E2191">
        <v>2018</v>
      </c>
      <c r="F2191">
        <v>0</v>
      </c>
      <c r="G2191">
        <f>WEEKDAY(Table3__5[[#This Row],[D.O.A]])</f>
        <v>4</v>
      </c>
      <c r="H2191">
        <f>ROUNDUP(MONTH(Table3__5[[#This Row],[D.O.A]])/3,0)</f>
        <v>4</v>
      </c>
    </row>
    <row r="2192" spans="1:8" x14ac:dyDescent="0.45">
      <c r="A2192" s="1">
        <v>43464</v>
      </c>
      <c r="B2192" s="1">
        <v>43464</v>
      </c>
      <c r="C2192">
        <v>0</v>
      </c>
      <c r="D2192">
        <v>12</v>
      </c>
      <c r="E2192">
        <v>2018</v>
      </c>
      <c r="F2192">
        <v>0</v>
      </c>
      <c r="G2192">
        <f>WEEKDAY(Table3__5[[#This Row],[D.O.A]])</f>
        <v>1</v>
      </c>
      <c r="H2192">
        <f>ROUNDUP(MONTH(Table3__5[[#This Row],[D.O.A]])/3,0)</f>
        <v>4</v>
      </c>
    </row>
    <row r="2193" spans="1:8" x14ac:dyDescent="0.45">
      <c r="A2193" s="1">
        <v>43465</v>
      </c>
      <c r="B2193" s="1">
        <v>43466</v>
      </c>
      <c r="C2193">
        <v>1</v>
      </c>
      <c r="D2193">
        <v>12</v>
      </c>
      <c r="E2193">
        <v>2018</v>
      </c>
      <c r="F2193">
        <v>0</v>
      </c>
      <c r="G2193">
        <f>WEEKDAY(Table3__5[[#This Row],[D.O.A]])</f>
        <v>2</v>
      </c>
      <c r="H2193">
        <f>ROUNDUP(MONTH(Table3__5[[#This Row],[D.O.A]])/3,0)</f>
        <v>4</v>
      </c>
    </row>
    <row r="2194" spans="1:8" x14ac:dyDescent="0.45">
      <c r="A2194" s="1">
        <v>43465</v>
      </c>
      <c r="B2194" s="1">
        <v>43466</v>
      </c>
      <c r="C2194">
        <v>1</v>
      </c>
      <c r="D2194">
        <v>12</v>
      </c>
      <c r="E2194">
        <v>2018</v>
      </c>
      <c r="F2194">
        <v>0</v>
      </c>
      <c r="G2194">
        <f>WEEKDAY(Table3__5[[#This Row],[D.O.A]])</f>
        <v>2</v>
      </c>
      <c r="H2194">
        <f>ROUNDUP(MONTH(Table3__5[[#This Row],[D.O.A]])/3,0)</f>
        <v>4</v>
      </c>
    </row>
    <row r="2195" spans="1:8" x14ac:dyDescent="0.45">
      <c r="A2195" s="1">
        <v>43465</v>
      </c>
      <c r="B2195" s="1">
        <v>43475</v>
      </c>
      <c r="C2195">
        <v>10</v>
      </c>
      <c r="D2195">
        <v>12</v>
      </c>
      <c r="E2195">
        <v>2018</v>
      </c>
      <c r="F2195">
        <v>0</v>
      </c>
      <c r="G2195">
        <f>WEEKDAY(Table3__5[[#This Row],[D.O.A]])</f>
        <v>2</v>
      </c>
      <c r="H2195">
        <f>ROUNDUP(MONTH(Table3__5[[#This Row],[D.O.A]])/3,0)</f>
        <v>4</v>
      </c>
    </row>
    <row r="2196" spans="1:8" x14ac:dyDescent="0.45">
      <c r="A2196" s="1">
        <v>43466</v>
      </c>
      <c r="B2196" s="1">
        <v>43739</v>
      </c>
      <c r="C2196">
        <v>273</v>
      </c>
      <c r="D2196">
        <v>1</v>
      </c>
      <c r="E2196">
        <v>2019</v>
      </c>
      <c r="F2196">
        <v>0</v>
      </c>
      <c r="G2196">
        <f>WEEKDAY(Table3__5[[#This Row],[D.O.A]])</f>
        <v>3</v>
      </c>
      <c r="H2196">
        <f>ROUNDUP(MONTH(Table3__5[[#This Row],[D.O.A]])/3,0)</f>
        <v>1</v>
      </c>
    </row>
    <row r="2197" spans="1:8" x14ac:dyDescent="0.45">
      <c r="A2197" s="1">
        <v>43466</v>
      </c>
      <c r="B2197" s="1">
        <v>43497</v>
      </c>
      <c r="C2197">
        <v>31</v>
      </c>
      <c r="D2197">
        <v>1</v>
      </c>
      <c r="E2197">
        <v>2019</v>
      </c>
      <c r="F2197">
        <v>0</v>
      </c>
      <c r="G2197">
        <f>WEEKDAY(Table3__5[[#This Row],[D.O.A]])</f>
        <v>3</v>
      </c>
      <c r="H2197">
        <f>ROUNDUP(MONTH(Table3__5[[#This Row],[D.O.A]])/3,0)</f>
        <v>1</v>
      </c>
    </row>
    <row r="2198" spans="1:8" x14ac:dyDescent="0.45">
      <c r="A2198" s="1">
        <v>43466</v>
      </c>
      <c r="B2198" s="1">
        <v>43709</v>
      </c>
      <c r="C2198">
        <v>243</v>
      </c>
      <c r="D2198">
        <v>1</v>
      </c>
      <c r="E2198">
        <v>2019</v>
      </c>
      <c r="F2198">
        <v>0</v>
      </c>
      <c r="G2198">
        <f>WEEKDAY(Table3__5[[#This Row],[D.O.A]])</f>
        <v>3</v>
      </c>
      <c r="H2198">
        <f>ROUNDUP(MONTH(Table3__5[[#This Row],[D.O.A]])/3,0)</f>
        <v>1</v>
      </c>
    </row>
    <row r="2199" spans="1:8" x14ac:dyDescent="0.45">
      <c r="A2199" s="1">
        <v>43466</v>
      </c>
      <c r="B2199" s="1">
        <v>43586</v>
      </c>
      <c r="C2199">
        <v>120</v>
      </c>
      <c r="D2199">
        <v>1</v>
      </c>
      <c r="E2199">
        <v>2019</v>
      </c>
      <c r="F2199">
        <v>0</v>
      </c>
      <c r="G2199">
        <f>WEEKDAY(Table3__5[[#This Row],[D.O.A]])</f>
        <v>3</v>
      </c>
      <c r="H2199">
        <f>ROUNDUP(MONTH(Table3__5[[#This Row],[D.O.A]])/3,0)</f>
        <v>1</v>
      </c>
    </row>
    <row r="2200" spans="1:8" x14ac:dyDescent="0.45">
      <c r="A2200" s="1">
        <v>43466</v>
      </c>
      <c r="B2200" s="1">
        <v>43739</v>
      </c>
      <c r="C2200">
        <v>273</v>
      </c>
      <c r="D2200">
        <v>1</v>
      </c>
      <c r="E2200">
        <v>2019</v>
      </c>
      <c r="F2200">
        <v>0</v>
      </c>
      <c r="G2200">
        <f>WEEKDAY(Table3__5[[#This Row],[D.O.A]])</f>
        <v>3</v>
      </c>
      <c r="H2200">
        <f>ROUNDUP(MONTH(Table3__5[[#This Row],[D.O.A]])/3,0)</f>
        <v>1</v>
      </c>
    </row>
    <row r="2201" spans="1:8" x14ac:dyDescent="0.45">
      <c r="A2201" s="1">
        <v>43466</v>
      </c>
      <c r="B2201" s="1">
        <v>43586</v>
      </c>
      <c r="C2201">
        <v>120</v>
      </c>
      <c r="D2201">
        <v>1</v>
      </c>
      <c r="E2201">
        <v>2019</v>
      </c>
      <c r="F2201">
        <v>0</v>
      </c>
      <c r="G2201">
        <f>WEEKDAY(Table3__5[[#This Row],[D.O.A]])</f>
        <v>3</v>
      </c>
      <c r="H2201">
        <f>ROUNDUP(MONTH(Table3__5[[#This Row],[D.O.A]])/3,0)</f>
        <v>1</v>
      </c>
    </row>
    <row r="2202" spans="1:8" x14ac:dyDescent="0.45">
      <c r="A2202" s="1">
        <v>43466</v>
      </c>
      <c r="B2202" s="1">
        <v>43647</v>
      </c>
      <c r="C2202">
        <v>181</v>
      </c>
      <c r="D2202">
        <v>1</v>
      </c>
      <c r="E2202">
        <v>2019</v>
      </c>
      <c r="F2202">
        <v>0</v>
      </c>
      <c r="G2202">
        <f>WEEKDAY(Table3__5[[#This Row],[D.O.A]])</f>
        <v>3</v>
      </c>
      <c r="H2202">
        <f>ROUNDUP(MONTH(Table3__5[[#This Row],[D.O.A]])/3,0)</f>
        <v>1</v>
      </c>
    </row>
    <row r="2203" spans="1:8" x14ac:dyDescent="0.45">
      <c r="A2203" s="1">
        <v>43466</v>
      </c>
      <c r="B2203" s="1">
        <v>43586</v>
      </c>
      <c r="C2203">
        <v>120</v>
      </c>
      <c r="D2203">
        <v>1</v>
      </c>
      <c r="E2203">
        <v>2019</v>
      </c>
      <c r="F2203">
        <v>0</v>
      </c>
      <c r="G2203">
        <f>WEEKDAY(Table3__5[[#This Row],[D.O.A]])</f>
        <v>3</v>
      </c>
      <c r="H2203">
        <f>ROUNDUP(MONTH(Table3__5[[#This Row],[D.O.A]])/3,0)</f>
        <v>1</v>
      </c>
    </row>
    <row r="2204" spans="1:8" x14ac:dyDescent="0.45">
      <c r="A2204" s="1">
        <v>43466</v>
      </c>
      <c r="B2204" s="1">
        <v>43617</v>
      </c>
      <c r="C2204">
        <v>151</v>
      </c>
      <c r="D2204">
        <v>1</v>
      </c>
      <c r="E2204">
        <v>2019</v>
      </c>
      <c r="F2204">
        <v>0</v>
      </c>
      <c r="G2204">
        <f>WEEKDAY(Table3__5[[#This Row],[D.O.A]])</f>
        <v>3</v>
      </c>
      <c r="H2204">
        <f>ROUNDUP(MONTH(Table3__5[[#This Row],[D.O.A]])/3,0)</f>
        <v>1</v>
      </c>
    </row>
    <row r="2205" spans="1:8" x14ac:dyDescent="0.45">
      <c r="A2205" s="1">
        <v>43497</v>
      </c>
      <c r="B2205" s="1">
        <v>43647</v>
      </c>
      <c r="C2205">
        <v>150</v>
      </c>
      <c r="D2205">
        <v>2</v>
      </c>
      <c r="E2205">
        <v>2019</v>
      </c>
      <c r="F2205">
        <v>0</v>
      </c>
      <c r="G2205">
        <f>WEEKDAY(Table3__5[[#This Row],[D.O.A]])</f>
        <v>6</v>
      </c>
      <c r="H2205">
        <f>ROUNDUP(MONTH(Table3__5[[#This Row],[D.O.A]])/3,0)</f>
        <v>1</v>
      </c>
    </row>
    <row r="2206" spans="1:8" x14ac:dyDescent="0.45">
      <c r="A2206" s="1">
        <v>43497</v>
      </c>
      <c r="B2206" s="1">
        <v>43617</v>
      </c>
      <c r="C2206">
        <v>120</v>
      </c>
      <c r="D2206">
        <v>2</v>
      </c>
      <c r="E2206">
        <v>2019</v>
      </c>
      <c r="F2206">
        <v>0</v>
      </c>
      <c r="G2206">
        <f>WEEKDAY(Table3__5[[#This Row],[D.O.A]])</f>
        <v>6</v>
      </c>
      <c r="H2206">
        <f>ROUNDUP(MONTH(Table3__5[[#This Row],[D.O.A]])/3,0)</f>
        <v>1</v>
      </c>
    </row>
    <row r="2207" spans="1:8" x14ac:dyDescent="0.45">
      <c r="A2207" s="1">
        <v>43497</v>
      </c>
      <c r="B2207" s="1">
        <v>43739</v>
      </c>
      <c r="C2207">
        <v>242</v>
      </c>
      <c r="D2207">
        <v>2</v>
      </c>
      <c r="E2207">
        <v>2019</v>
      </c>
      <c r="F2207">
        <v>0</v>
      </c>
      <c r="G2207">
        <f>WEEKDAY(Table3__5[[#This Row],[D.O.A]])</f>
        <v>6</v>
      </c>
      <c r="H2207">
        <f>ROUNDUP(MONTH(Table3__5[[#This Row],[D.O.A]])/3,0)</f>
        <v>1</v>
      </c>
    </row>
    <row r="2208" spans="1:8" x14ac:dyDescent="0.45">
      <c r="A2208" s="1">
        <v>43497</v>
      </c>
      <c r="B2208" s="1">
        <v>43525</v>
      </c>
      <c r="C2208">
        <v>28</v>
      </c>
      <c r="D2208">
        <v>2</v>
      </c>
      <c r="E2208">
        <v>2019</v>
      </c>
      <c r="F2208">
        <v>0</v>
      </c>
      <c r="G2208">
        <f>WEEKDAY(Table3__5[[#This Row],[D.O.A]])</f>
        <v>6</v>
      </c>
      <c r="H2208">
        <f>ROUNDUP(MONTH(Table3__5[[#This Row],[D.O.A]])/3,0)</f>
        <v>1</v>
      </c>
    </row>
    <row r="2209" spans="1:8" x14ac:dyDescent="0.45">
      <c r="A2209" s="1">
        <v>43497</v>
      </c>
      <c r="B2209" s="1">
        <v>43586</v>
      </c>
      <c r="C2209">
        <v>89</v>
      </c>
      <c r="D2209">
        <v>2</v>
      </c>
      <c r="E2209">
        <v>2019</v>
      </c>
      <c r="F2209">
        <v>0</v>
      </c>
      <c r="G2209">
        <f>WEEKDAY(Table3__5[[#This Row],[D.O.A]])</f>
        <v>6</v>
      </c>
      <c r="H2209">
        <f>ROUNDUP(MONTH(Table3__5[[#This Row],[D.O.A]])/3,0)</f>
        <v>1</v>
      </c>
    </row>
    <row r="2210" spans="1:8" x14ac:dyDescent="0.45">
      <c r="A2210" s="1">
        <v>43497</v>
      </c>
      <c r="B2210" s="1">
        <v>43556</v>
      </c>
      <c r="C2210">
        <v>59</v>
      </c>
      <c r="D2210">
        <v>2</v>
      </c>
      <c r="E2210">
        <v>2019</v>
      </c>
      <c r="F2210">
        <v>0</v>
      </c>
      <c r="G2210">
        <f>WEEKDAY(Table3__5[[#This Row],[D.O.A]])</f>
        <v>6</v>
      </c>
      <c r="H2210">
        <f>ROUNDUP(MONTH(Table3__5[[#This Row],[D.O.A]])/3,0)</f>
        <v>1</v>
      </c>
    </row>
    <row r="2211" spans="1:8" x14ac:dyDescent="0.45">
      <c r="A2211" s="1">
        <v>43497</v>
      </c>
      <c r="B2211" s="1">
        <v>43556</v>
      </c>
      <c r="C2211">
        <v>59</v>
      </c>
      <c r="D2211">
        <v>2</v>
      </c>
      <c r="E2211">
        <v>2019</v>
      </c>
      <c r="F2211">
        <v>0</v>
      </c>
      <c r="G2211">
        <f>WEEKDAY(Table3__5[[#This Row],[D.O.A]])</f>
        <v>6</v>
      </c>
      <c r="H2211">
        <f>ROUNDUP(MONTH(Table3__5[[#This Row],[D.O.A]])/3,0)</f>
        <v>1</v>
      </c>
    </row>
    <row r="2212" spans="1:8" x14ac:dyDescent="0.45">
      <c r="A2212" s="1">
        <v>43497</v>
      </c>
      <c r="B2212" s="1">
        <v>43647</v>
      </c>
      <c r="C2212">
        <v>150</v>
      </c>
      <c r="D2212">
        <v>2</v>
      </c>
      <c r="E2212">
        <v>2019</v>
      </c>
      <c r="F2212">
        <v>0</v>
      </c>
      <c r="G2212">
        <f>WEEKDAY(Table3__5[[#This Row],[D.O.A]])</f>
        <v>6</v>
      </c>
      <c r="H2212">
        <f>ROUNDUP(MONTH(Table3__5[[#This Row],[D.O.A]])/3,0)</f>
        <v>1</v>
      </c>
    </row>
    <row r="2213" spans="1:8" x14ac:dyDescent="0.45">
      <c r="A2213" s="1">
        <v>43497</v>
      </c>
      <c r="B2213" s="1">
        <v>43739</v>
      </c>
      <c r="C2213">
        <v>242</v>
      </c>
      <c r="D2213">
        <v>2</v>
      </c>
      <c r="E2213">
        <v>2019</v>
      </c>
      <c r="F2213">
        <v>0</v>
      </c>
      <c r="G2213">
        <f>WEEKDAY(Table3__5[[#This Row],[D.O.A]])</f>
        <v>6</v>
      </c>
      <c r="H2213">
        <f>ROUNDUP(MONTH(Table3__5[[#This Row],[D.O.A]])/3,0)</f>
        <v>1</v>
      </c>
    </row>
    <row r="2214" spans="1:8" x14ac:dyDescent="0.45">
      <c r="A2214" s="1">
        <v>43497</v>
      </c>
      <c r="B2214" s="1">
        <v>43617</v>
      </c>
      <c r="C2214">
        <v>120</v>
      </c>
      <c r="D2214">
        <v>2</v>
      </c>
      <c r="E2214">
        <v>2019</v>
      </c>
      <c r="F2214">
        <v>0</v>
      </c>
      <c r="G2214">
        <f>WEEKDAY(Table3__5[[#This Row],[D.O.A]])</f>
        <v>6</v>
      </c>
      <c r="H2214">
        <f>ROUNDUP(MONTH(Table3__5[[#This Row],[D.O.A]])/3,0)</f>
        <v>1</v>
      </c>
    </row>
    <row r="2215" spans="1:8" x14ac:dyDescent="0.45">
      <c r="A2215" s="1">
        <v>43497</v>
      </c>
      <c r="B2215" s="1">
        <v>43617</v>
      </c>
      <c r="C2215">
        <v>120</v>
      </c>
      <c r="D2215">
        <v>2</v>
      </c>
      <c r="E2215">
        <v>2019</v>
      </c>
      <c r="F2215">
        <v>0</v>
      </c>
      <c r="G2215">
        <f>WEEKDAY(Table3__5[[#This Row],[D.O.A]])</f>
        <v>6</v>
      </c>
      <c r="H2215">
        <f>ROUNDUP(MONTH(Table3__5[[#This Row],[D.O.A]])/3,0)</f>
        <v>1</v>
      </c>
    </row>
    <row r="2216" spans="1:8" x14ac:dyDescent="0.45">
      <c r="A2216" s="1">
        <v>43497</v>
      </c>
      <c r="B2216" s="1">
        <v>43709</v>
      </c>
      <c r="C2216">
        <v>212</v>
      </c>
      <c r="D2216">
        <v>2</v>
      </c>
      <c r="E2216">
        <v>2019</v>
      </c>
      <c r="F2216">
        <v>0</v>
      </c>
      <c r="G2216">
        <f>WEEKDAY(Table3__5[[#This Row],[D.O.A]])</f>
        <v>6</v>
      </c>
      <c r="H2216">
        <f>ROUNDUP(MONTH(Table3__5[[#This Row],[D.O.A]])/3,0)</f>
        <v>1</v>
      </c>
    </row>
    <row r="2217" spans="1:8" x14ac:dyDescent="0.45">
      <c r="A2217" s="1">
        <v>43497</v>
      </c>
      <c r="B2217" s="1">
        <v>43647</v>
      </c>
      <c r="C2217">
        <v>150</v>
      </c>
      <c r="D2217">
        <v>2</v>
      </c>
      <c r="E2217">
        <v>2019</v>
      </c>
      <c r="F2217">
        <v>0</v>
      </c>
      <c r="G2217">
        <f>WEEKDAY(Table3__5[[#This Row],[D.O.A]])</f>
        <v>6</v>
      </c>
      <c r="H2217">
        <f>ROUNDUP(MONTH(Table3__5[[#This Row],[D.O.A]])/3,0)</f>
        <v>1</v>
      </c>
    </row>
    <row r="2218" spans="1:8" x14ac:dyDescent="0.45">
      <c r="A2218" s="1">
        <v>43497</v>
      </c>
      <c r="B2218" s="1">
        <v>43586</v>
      </c>
      <c r="C2218">
        <v>89</v>
      </c>
      <c r="D2218">
        <v>2</v>
      </c>
      <c r="E2218">
        <v>2019</v>
      </c>
      <c r="F2218">
        <v>0</v>
      </c>
      <c r="G2218">
        <f>WEEKDAY(Table3__5[[#This Row],[D.O.A]])</f>
        <v>6</v>
      </c>
      <c r="H2218">
        <f>ROUNDUP(MONTH(Table3__5[[#This Row],[D.O.A]])/3,0)</f>
        <v>1</v>
      </c>
    </row>
    <row r="2219" spans="1:8" x14ac:dyDescent="0.45">
      <c r="A2219" s="1">
        <v>43497</v>
      </c>
      <c r="B2219" s="1">
        <v>43678</v>
      </c>
      <c r="C2219">
        <v>181</v>
      </c>
      <c r="D2219">
        <v>2</v>
      </c>
      <c r="E2219">
        <v>2019</v>
      </c>
      <c r="F2219">
        <v>0</v>
      </c>
      <c r="G2219">
        <f>WEEKDAY(Table3__5[[#This Row],[D.O.A]])</f>
        <v>6</v>
      </c>
      <c r="H2219">
        <f>ROUNDUP(MONTH(Table3__5[[#This Row],[D.O.A]])/3,0)</f>
        <v>1</v>
      </c>
    </row>
    <row r="2220" spans="1:8" x14ac:dyDescent="0.45">
      <c r="A2220" s="1">
        <v>43497</v>
      </c>
      <c r="B2220" s="1">
        <v>43709</v>
      </c>
      <c r="C2220">
        <v>212</v>
      </c>
      <c r="D2220">
        <v>2</v>
      </c>
      <c r="E2220">
        <v>2019</v>
      </c>
      <c r="F2220">
        <v>0</v>
      </c>
      <c r="G2220">
        <f>WEEKDAY(Table3__5[[#This Row],[D.O.A]])</f>
        <v>6</v>
      </c>
      <c r="H2220">
        <f>ROUNDUP(MONTH(Table3__5[[#This Row],[D.O.A]])/3,0)</f>
        <v>1</v>
      </c>
    </row>
    <row r="2221" spans="1:8" x14ac:dyDescent="0.45">
      <c r="A2221" s="1">
        <v>43497</v>
      </c>
      <c r="B2221" s="1">
        <v>43586</v>
      </c>
      <c r="C2221">
        <v>89</v>
      </c>
      <c r="D2221">
        <v>2</v>
      </c>
      <c r="E2221">
        <v>2019</v>
      </c>
      <c r="F2221">
        <v>0</v>
      </c>
      <c r="G2221">
        <f>WEEKDAY(Table3__5[[#This Row],[D.O.A]])</f>
        <v>6</v>
      </c>
      <c r="H2221">
        <f>ROUNDUP(MONTH(Table3__5[[#This Row],[D.O.A]])/3,0)</f>
        <v>1</v>
      </c>
    </row>
    <row r="2222" spans="1:8" x14ac:dyDescent="0.45">
      <c r="A2222" s="1">
        <v>43497</v>
      </c>
      <c r="B2222" s="1">
        <v>43525</v>
      </c>
      <c r="C2222">
        <v>28</v>
      </c>
      <c r="D2222">
        <v>2</v>
      </c>
      <c r="E2222">
        <v>2019</v>
      </c>
      <c r="F2222">
        <v>0</v>
      </c>
      <c r="G2222">
        <f>WEEKDAY(Table3__5[[#This Row],[D.O.A]])</f>
        <v>6</v>
      </c>
      <c r="H2222">
        <f>ROUNDUP(MONTH(Table3__5[[#This Row],[D.O.A]])/3,0)</f>
        <v>1</v>
      </c>
    </row>
    <row r="2223" spans="1:8" x14ac:dyDescent="0.45">
      <c r="A2223" s="1">
        <v>43525</v>
      </c>
      <c r="B2223" s="1">
        <v>43617</v>
      </c>
      <c r="C2223">
        <v>92</v>
      </c>
      <c r="D2223">
        <v>3</v>
      </c>
      <c r="E2223">
        <v>2019</v>
      </c>
      <c r="F2223">
        <v>0</v>
      </c>
      <c r="G2223">
        <f>WEEKDAY(Table3__5[[#This Row],[D.O.A]])</f>
        <v>6</v>
      </c>
      <c r="H2223">
        <f>ROUNDUP(MONTH(Table3__5[[#This Row],[D.O.A]])/3,0)</f>
        <v>1</v>
      </c>
    </row>
    <row r="2224" spans="1:8" x14ac:dyDescent="0.45">
      <c r="A2224" s="1">
        <v>43525</v>
      </c>
      <c r="B2224" s="1">
        <v>43709</v>
      </c>
      <c r="C2224">
        <v>184</v>
      </c>
      <c r="D2224">
        <v>3</v>
      </c>
      <c r="E2224">
        <v>2019</v>
      </c>
      <c r="F2224">
        <v>0</v>
      </c>
      <c r="G2224">
        <f>WEEKDAY(Table3__5[[#This Row],[D.O.A]])</f>
        <v>6</v>
      </c>
      <c r="H2224">
        <f>ROUNDUP(MONTH(Table3__5[[#This Row],[D.O.A]])/3,0)</f>
        <v>1</v>
      </c>
    </row>
    <row r="2225" spans="1:8" x14ac:dyDescent="0.45">
      <c r="A2225" s="1">
        <v>43525</v>
      </c>
      <c r="B2225" s="1">
        <v>43586</v>
      </c>
      <c r="C2225">
        <v>61</v>
      </c>
      <c r="D2225">
        <v>3</v>
      </c>
      <c r="E2225">
        <v>2019</v>
      </c>
      <c r="F2225">
        <v>0</v>
      </c>
      <c r="G2225">
        <f>WEEKDAY(Table3__5[[#This Row],[D.O.A]])</f>
        <v>6</v>
      </c>
      <c r="H2225">
        <f>ROUNDUP(MONTH(Table3__5[[#This Row],[D.O.A]])/3,0)</f>
        <v>1</v>
      </c>
    </row>
    <row r="2226" spans="1:8" x14ac:dyDescent="0.45">
      <c r="A2226" s="1">
        <v>43468</v>
      </c>
      <c r="B2226" s="1">
        <v>43470</v>
      </c>
      <c r="C2226">
        <v>2</v>
      </c>
      <c r="D2226">
        <v>1</v>
      </c>
      <c r="E2226">
        <v>2019</v>
      </c>
      <c r="F2226">
        <v>0</v>
      </c>
      <c r="G2226">
        <f>WEEKDAY(Table3__5[[#This Row],[D.O.A]])</f>
        <v>5</v>
      </c>
      <c r="H2226">
        <f>ROUNDUP(MONTH(Table3__5[[#This Row],[D.O.A]])/3,0)</f>
        <v>1</v>
      </c>
    </row>
    <row r="2227" spans="1:8" x14ac:dyDescent="0.45">
      <c r="A2227" s="1">
        <v>43525</v>
      </c>
      <c r="B2227" s="1">
        <v>43617</v>
      </c>
      <c r="C2227">
        <v>92</v>
      </c>
      <c r="D2227">
        <v>3</v>
      </c>
      <c r="E2227">
        <v>2019</v>
      </c>
      <c r="F2227">
        <v>0</v>
      </c>
      <c r="G2227">
        <f>WEEKDAY(Table3__5[[#This Row],[D.O.A]])</f>
        <v>6</v>
      </c>
      <c r="H2227">
        <f>ROUNDUP(MONTH(Table3__5[[#This Row],[D.O.A]])/3,0)</f>
        <v>1</v>
      </c>
    </row>
    <row r="2228" spans="1:8" x14ac:dyDescent="0.45">
      <c r="A2228" s="1">
        <v>43525</v>
      </c>
      <c r="B2228" s="1">
        <v>43800</v>
      </c>
      <c r="C2228">
        <v>275</v>
      </c>
      <c r="D2228">
        <v>3</v>
      </c>
      <c r="E2228">
        <v>2019</v>
      </c>
      <c r="F2228">
        <v>0</v>
      </c>
      <c r="G2228">
        <f>WEEKDAY(Table3__5[[#This Row],[D.O.A]])</f>
        <v>6</v>
      </c>
      <c r="H2228">
        <f>ROUNDUP(MONTH(Table3__5[[#This Row],[D.O.A]])/3,0)</f>
        <v>1</v>
      </c>
    </row>
    <row r="2229" spans="1:8" x14ac:dyDescent="0.45">
      <c r="A2229" s="1">
        <v>43468</v>
      </c>
      <c r="B2229" s="1">
        <v>43473</v>
      </c>
      <c r="C2229">
        <v>5</v>
      </c>
      <c r="D2229">
        <v>1</v>
      </c>
      <c r="E2229">
        <v>2019</v>
      </c>
      <c r="F2229">
        <v>0</v>
      </c>
      <c r="G2229">
        <f>WEEKDAY(Table3__5[[#This Row],[D.O.A]])</f>
        <v>5</v>
      </c>
      <c r="H2229">
        <f>ROUNDUP(MONTH(Table3__5[[#This Row],[D.O.A]])/3,0)</f>
        <v>1</v>
      </c>
    </row>
    <row r="2230" spans="1:8" x14ac:dyDescent="0.45">
      <c r="A2230" s="1">
        <v>43525</v>
      </c>
      <c r="B2230" s="1">
        <v>43709</v>
      </c>
      <c r="C2230">
        <v>184</v>
      </c>
      <c r="D2230">
        <v>3</v>
      </c>
      <c r="E2230">
        <v>2019</v>
      </c>
      <c r="F2230">
        <v>0</v>
      </c>
      <c r="G2230">
        <f>WEEKDAY(Table3__5[[#This Row],[D.O.A]])</f>
        <v>6</v>
      </c>
      <c r="H2230">
        <f>ROUNDUP(MONTH(Table3__5[[#This Row],[D.O.A]])/3,0)</f>
        <v>1</v>
      </c>
    </row>
    <row r="2231" spans="1:8" x14ac:dyDescent="0.45">
      <c r="A2231" s="1">
        <v>43525</v>
      </c>
      <c r="B2231" s="1">
        <v>43770</v>
      </c>
      <c r="C2231">
        <v>245</v>
      </c>
      <c r="D2231">
        <v>3</v>
      </c>
      <c r="E2231">
        <v>2019</v>
      </c>
      <c r="F2231">
        <v>0</v>
      </c>
      <c r="G2231">
        <f>WEEKDAY(Table3__5[[#This Row],[D.O.A]])</f>
        <v>6</v>
      </c>
      <c r="H2231">
        <f>ROUNDUP(MONTH(Table3__5[[#This Row],[D.O.A]])/3,0)</f>
        <v>1</v>
      </c>
    </row>
    <row r="2232" spans="1:8" x14ac:dyDescent="0.45">
      <c r="A2232" s="1">
        <v>43525</v>
      </c>
      <c r="B2232" s="1">
        <v>43647</v>
      </c>
      <c r="C2232">
        <v>122</v>
      </c>
      <c r="D2232">
        <v>3</v>
      </c>
      <c r="E2232">
        <v>2019</v>
      </c>
      <c r="F2232">
        <v>0</v>
      </c>
      <c r="G2232">
        <f>WEEKDAY(Table3__5[[#This Row],[D.O.A]])</f>
        <v>6</v>
      </c>
      <c r="H2232">
        <f>ROUNDUP(MONTH(Table3__5[[#This Row],[D.O.A]])/3,0)</f>
        <v>1</v>
      </c>
    </row>
    <row r="2233" spans="1:8" x14ac:dyDescent="0.45">
      <c r="A2233" s="1">
        <v>43525</v>
      </c>
      <c r="B2233" s="1">
        <v>43709</v>
      </c>
      <c r="C2233">
        <v>184</v>
      </c>
      <c r="D2233">
        <v>3</v>
      </c>
      <c r="E2233">
        <v>2019</v>
      </c>
      <c r="F2233">
        <v>0</v>
      </c>
      <c r="G2233">
        <f>WEEKDAY(Table3__5[[#This Row],[D.O.A]])</f>
        <v>6</v>
      </c>
      <c r="H2233">
        <f>ROUNDUP(MONTH(Table3__5[[#This Row],[D.O.A]])/3,0)</f>
        <v>1</v>
      </c>
    </row>
    <row r="2234" spans="1:8" x14ac:dyDescent="0.45">
      <c r="A2234" s="1">
        <v>43525</v>
      </c>
      <c r="B2234" s="1">
        <v>43586</v>
      </c>
      <c r="C2234">
        <v>61</v>
      </c>
      <c r="D2234">
        <v>3</v>
      </c>
      <c r="E2234">
        <v>2019</v>
      </c>
      <c r="F2234">
        <v>0</v>
      </c>
      <c r="G2234">
        <f>WEEKDAY(Table3__5[[#This Row],[D.O.A]])</f>
        <v>6</v>
      </c>
      <c r="H2234">
        <f>ROUNDUP(MONTH(Table3__5[[#This Row],[D.O.A]])/3,0)</f>
        <v>1</v>
      </c>
    </row>
    <row r="2235" spans="1:8" x14ac:dyDescent="0.45">
      <c r="A2235" s="1">
        <v>43525</v>
      </c>
      <c r="B2235" s="1">
        <v>43678</v>
      </c>
      <c r="C2235">
        <v>153</v>
      </c>
      <c r="D2235">
        <v>3</v>
      </c>
      <c r="E2235">
        <v>2019</v>
      </c>
      <c r="F2235">
        <v>0</v>
      </c>
      <c r="G2235">
        <f>WEEKDAY(Table3__5[[#This Row],[D.O.A]])</f>
        <v>6</v>
      </c>
      <c r="H2235">
        <f>ROUNDUP(MONTH(Table3__5[[#This Row],[D.O.A]])/3,0)</f>
        <v>1</v>
      </c>
    </row>
    <row r="2236" spans="1:8" x14ac:dyDescent="0.45">
      <c r="A2236" s="1">
        <v>43525</v>
      </c>
      <c r="B2236" s="1">
        <v>43678</v>
      </c>
      <c r="C2236">
        <v>153</v>
      </c>
      <c r="D2236">
        <v>3</v>
      </c>
      <c r="E2236">
        <v>2019</v>
      </c>
      <c r="F2236">
        <v>0</v>
      </c>
      <c r="G2236">
        <f>WEEKDAY(Table3__5[[#This Row],[D.O.A]])</f>
        <v>6</v>
      </c>
      <c r="H2236">
        <f>ROUNDUP(MONTH(Table3__5[[#This Row],[D.O.A]])/3,0)</f>
        <v>1</v>
      </c>
    </row>
    <row r="2237" spans="1:8" x14ac:dyDescent="0.45">
      <c r="A2237" s="1">
        <v>43556</v>
      </c>
      <c r="B2237" s="1">
        <v>43709</v>
      </c>
      <c r="C2237">
        <v>153</v>
      </c>
      <c r="D2237">
        <v>4</v>
      </c>
      <c r="E2237">
        <v>2019</v>
      </c>
      <c r="F2237">
        <v>0</v>
      </c>
      <c r="G2237">
        <f>WEEKDAY(Table3__5[[#This Row],[D.O.A]])</f>
        <v>2</v>
      </c>
      <c r="H2237">
        <f>ROUNDUP(MONTH(Table3__5[[#This Row],[D.O.A]])/3,0)</f>
        <v>2</v>
      </c>
    </row>
    <row r="2238" spans="1:8" x14ac:dyDescent="0.45">
      <c r="A2238" s="1">
        <v>43556</v>
      </c>
      <c r="B2238" s="1">
        <v>43709</v>
      </c>
      <c r="C2238">
        <v>153</v>
      </c>
      <c r="D2238">
        <v>4</v>
      </c>
      <c r="E2238">
        <v>2019</v>
      </c>
      <c r="F2238">
        <v>0</v>
      </c>
      <c r="G2238">
        <f>WEEKDAY(Table3__5[[#This Row],[D.O.A]])</f>
        <v>2</v>
      </c>
      <c r="H2238">
        <f>ROUNDUP(MONTH(Table3__5[[#This Row],[D.O.A]])/3,0)</f>
        <v>2</v>
      </c>
    </row>
    <row r="2239" spans="1:8" x14ac:dyDescent="0.45">
      <c r="A2239" s="1">
        <v>43469</v>
      </c>
      <c r="B2239" s="1">
        <v>43479</v>
      </c>
      <c r="C2239">
        <v>10</v>
      </c>
      <c r="D2239">
        <v>1</v>
      </c>
      <c r="E2239">
        <v>2019</v>
      </c>
      <c r="F2239">
        <v>0</v>
      </c>
      <c r="G2239">
        <f>WEEKDAY(Table3__5[[#This Row],[D.O.A]])</f>
        <v>6</v>
      </c>
      <c r="H2239">
        <f>ROUNDUP(MONTH(Table3__5[[#This Row],[D.O.A]])/3,0)</f>
        <v>1</v>
      </c>
    </row>
    <row r="2240" spans="1:8" x14ac:dyDescent="0.45">
      <c r="A2240" s="1">
        <v>43556</v>
      </c>
      <c r="B2240" s="1">
        <v>43770</v>
      </c>
      <c r="C2240">
        <v>214</v>
      </c>
      <c r="D2240">
        <v>4</v>
      </c>
      <c r="E2240">
        <v>2019</v>
      </c>
      <c r="F2240">
        <v>0</v>
      </c>
      <c r="G2240">
        <f>WEEKDAY(Table3__5[[#This Row],[D.O.A]])</f>
        <v>2</v>
      </c>
      <c r="H2240">
        <f>ROUNDUP(MONTH(Table3__5[[#This Row],[D.O.A]])/3,0)</f>
        <v>2</v>
      </c>
    </row>
    <row r="2241" spans="1:8" x14ac:dyDescent="0.45">
      <c r="A2241" s="1">
        <v>43556</v>
      </c>
      <c r="B2241" s="1">
        <v>43739</v>
      </c>
      <c r="C2241">
        <v>183</v>
      </c>
      <c r="D2241">
        <v>4</v>
      </c>
      <c r="E2241">
        <v>2019</v>
      </c>
      <c r="F2241">
        <v>0</v>
      </c>
      <c r="G2241">
        <f>WEEKDAY(Table3__5[[#This Row],[D.O.A]])</f>
        <v>2</v>
      </c>
      <c r="H2241">
        <f>ROUNDUP(MONTH(Table3__5[[#This Row],[D.O.A]])/3,0)</f>
        <v>2</v>
      </c>
    </row>
    <row r="2242" spans="1:8" x14ac:dyDescent="0.45">
      <c r="A2242" s="1">
        <v>43556</v>
      </c>
      <c r="B2242" s="1">
        <v>43800</v>
      </c>
      <c r="C2242">
        <v>244</v>
      </c>
      <c r="D2242">
        <v>4</v>
      </c>
      <c r="E2242">
        <v>2019</v>
      </c>
      <c r="F2242">
        <v>0</v>
      </c>
      <c r="G2242">
        <f>WEEKDAY(Table3__5[[#This Row],[D.O.A]])</f>
        <v>2</v>
      </c>
      <c r="H2242">
        <f>ROUNDUP(MONTH(Table3__5[[#This Row],[D.O.A]])/3,0)</f>
        <v>2</v>
      </c>
    </row>
    <row r="2243" spans="1:8" x14ac:dyDescent="0.45">
      <c r="A2243" s="1">
        <v>43469</v>
      </c>
      <c r="B2243" s="1">
        <v>43469</v>
      </c>
      <c r="C2243">
        <v>0</v>
      </c>
      <c r="D2243">
        <v>1</v>
      </c>
      <c r="E2243">
        <v>2019</v>
      </c>
      <c r="F2243">
        <v>0</v>
      </c>
      <c r="G2243">
        <f>WEEKDAY(Table3__5[[#This Row],[D.O.A]])</f>
        <v>6</v>
      </c>
      <c r="H2243">
        <f>ROUNDUP(MONTH(Table3__5[[#This Row],[D.O.A]])/3,0)</f>
        <v>1</v>
      </c>
    </row>
    <row r="2244" spans="1:8" x14ac:dyDescent="0.45">
      <c r="A2244" s="1">
        <v>43469</v>
      </c>
      <c r="B2244" s="1">
        <v>43470</v>
      </c>
      <c r="C2244">
        <v>1</v>
      </c>
      <c r="D2244">
        <v>1</v>
      </c>
      <c r="E2244">
        <v>2019</v>
      </c>
      <c r="F2244">
        <v>0</v>
      </c>
      <c r="G2244">
        <f>WEEKDAY(Table3__5[[#This Row],[D.O.A]])</f>
        <v>6</v>
      </c>
      <c r="H2244">
        <f>ROUNDUP(MONTH(Table3__5[[#This Row],[D.O.A]])/3,0)</f>
        <v>1</v>
      </c>
    </row>
    <row r="2245" spans="1:8" x14ac:dyDescent="0.45">
      <c r="A2245" s="1">
        <v>43556</v>
      </c>
      <c r="B2245" s="1">
        <v>43586</v>
      </c>
      <c r="C2245">
        <v>30</v>
      </c>
      <c r="D2245">
        <v>4</v>
      </c>
      <c r="E2245">
        <v>2019</v>
      </c>
      <c r="F2245">
        <v>0</v>
      </c>
      <c r="G2245">
        <f>WEEKDAY(Table3__5[[#This Row],[D.O.A]])</f>
        <v>2</v>
      </c>
      <c r="H2245">
        <f>ROUNDUP(MONTH(Table3__5[[#This Row],[D.O.A]])/3,0)</f>
        <v>2</v>
      </c>
    </row>
    <row r="2246" spans="1:8" x14ac:dyDescent="0.45">
      <c r="A2246" s="1">
        <v>43556</v>
      </c>
      <c r="B2246" s="1">
        <v>43709</v>
      </c>
      <c r="C2246">
        <v>153</v>
      </c>
      <c r="D2246">
        <v>4</v>
      </c>
      <c r="E2246">
        <v>2019</v>
      </c>
      <c r="F2246">
        <v>0</v>
      </c>
      <c r="G2246">
        <f>WEEKDAY(Table3__5[[#This Row],[D.O.A]])</f>
        <v>2</v>
      </c>
      <c r="H2246">
        <f>ROUNDUP(MONTH(Table3__5[[#This Row],[D.O.A]])/3,0)</f>
        <v>2</v>
      </c>
    </row>
    <row r="2247" spans="1:8" x14ac:dyDescent="0.45">
      <c r="A2247" s="1">
        <v>43556</v>
      </c>
      <c r="B2247" s="1">
        <v>43800</v>
      </c>
      <c r="C2247">
        <v>244</v>
      </c>
      <c r="D2247">
        <v>4</v>
      </c>
      <c r="E2247">
        <v>2019</v>
      </c>
      <c r="F2247">
        <v>0</v>
      </c>
      <c r="G2247">
        <f>WEEKDAY(Table3__5[[#This Row],[D.O.A]])</f>
        <v>2</v>
      </c>
      <c r="H2247">
        <f>ROUNDUP(MONTH(Table3__5[[#This Row],[D.O.A]])/3,0)</f>
        <v>2</v>
      </c>
    </row>
    <row r="2248" spans="1:8" x14ac:dyDescent="0.45">
      <c r="A2248" s="1">
        <v>43556</v>
      </c>
      <c r="B2248" s="1">
        <v>43647</v>
      </c>
      <c r="C2248">
        <v>91</v>
      </c>
      <c r="D2248">
        <v>4</v>
      </c>
      <c r="E2248">
        <v>2019</v>
      </c>
      <c r="F2248">
        <v>0</v>
      </c>
      <c r="G2248">
        <f>WEEKDAY(Table3__5[[#This Row],[D.O.A]])</f>
        <v>2</v>
      </c>
      <c r="H2248">
        <f>ROUNDUP(MONTH(Table3__5[[#This Row],[D.O.A]])/3,0)</f>
        <v>2</v>
      </c>
    </row>
    <row r="2249" spans="1:8" x14ac:dyDescent="0.45">
      <c r="A2249" s="1">
        <v>43556</v>
      </c>
      <c r="B2249" s="1">
        <v>43586</v>
      </c>
      <c r="C2249">
        <v>30</v>
      </c>
      <c r="D2249">
        <v>4</v>
      </c>
      <c r="E2249">
        <v>2019</v>
      </c>
      <c r="F2249">
        <v>0</v>
      </c>
      <c r="G2249">
        <f>WEEKDAY(Table3__5[[#This Row],[D.O.A]])</f>
        <v>2</v>
      </c>
      <c r="H2249">
        <f>ROUNDUP(MONTH(Table3__5[[#This Row],[D.O.A]])/3,0)</f>
        <v>2</v>
      </c>
    </row>
    <row r="2250" spans="1:8" x14ac:dyDescent="0.45">
      <c r="A2250" s="1">
        <v>43556</v>
      </c>
      <c r="B2250" s="1">
        <v>43647</v>
      </c>
      <c r="C2250">
        <v>91</v>
      </c>
      <c r="D2250">
        <v>4</v>
      </c>
      <c r="E2250">
        <v>2019</v>
      </c>
      <c r="F2250">
        <v>0</v>
      </c>
      <c r="G2250">
        <f>WEEKDAY(Table3__5[[#This Row],[D.O.A]])</f>
        <v>2</v>
      </c>
      <c r="H2250">
        <f>ROUNDUP(MONTH(Table3__5[[#This Row],[D.O.A]])/3,0)</f>
        <v>2</v>
      </c>
    </row>
    <row r="2251" spans="1:8" x14ac:dyDescent="0.45">
      <c r="A2251" s="1">
        <v>43586</v>
      </c>
      <c r="B2251" s="1">
        <v>43709</v>
      </c>
      <c r="C2251">
        <v>123</v>
      </c>
      <c r="D2251">
        <v>5</v>
      </c>
      <c r="E2251">
        <v>2019</v>
      </c>
      <c r="F2251">
        <v>0</v>
      </c>
      <c r="G2251">
        <f>WEEKDAY(Table3__5[[#This Row],[D.O.A]])</f>
        <v>4</v>
      </c>
      <c r="H2251">
        <f>ROUNDUP(MONTH(Table3__5[[#This Row],[D.O.A]])/3,0)</f>
        <v>2</v>
      </c>
    </row>
    <row r="2252" spans="1:8" x14ac:dyDescent="0.45">
      <c r="A2252" s="1">
        <v>43586</v>
      </c>
      <c r="B2252" s="1">
        <v>43800</v>
      </c>
      <c r="C2252">
        <v>214</v>
      </c>
      <c r="D2252">
        <v>5</v>
      </c>
      <c r="E2252">
        <v>2019</v>
      </c>
      <c r="F2252">
        <v>0</v>
      </c>
      <c r="G2252">
        <f>WEEKDAY(Table3__5[[#This Row],[D.O.A]])</f>
        <v>4</v>
      </c>
      <c r="H2252">
        <f>ROUNDUP(MONTH(Table3__5[[#This Row],[D.O.A]])/3,0)</f>
        <v>2</v>
      </c>
    </row>
    <row r="2253" spans="1:8" x14ac:dyDescent="0.45">
      <c r="A2253" s="1">
        <v>43586</v>
      </c>
      <c r="B2253" s="1">
        <v>43709</v>
      </c>
      <c r="C2253">
        <v>123</v>
      </c>
      <c r="D2253">
        <v>5</v>
      </c>
      <c r="E2253">
        <v>2019</v>
      </c>
      <c r="F2253">
        <v>0</v>
      </c>
      <c r="G2253">
        <f>WEEKDAY(Table3__5[[#This Row],[D.O.A]])</f>
        <v>4</v>
      </c>
      <c r="H2253">
        <f>ROUNDUP(MONTH(Table3__5[[#This Row],[D.O.A]])/3,0)</f>
        <v>2</v>
      </c>
    </row>
    <row r="2254" spans="1:8" x14ac:dyDescent="0.45">
      <c r="A2254" s="1">
        <v>43586</v>
      </c>
      <c r="B2254" s="1">
        <v>43709</v>
      </c>
      <c r="C2254">
        <v>123</v>
      </c>
      <c r="D2254">
        <v>5</v>
      </c>
      <c r="E2254">
        <v>2019</v>
      </c>
      <c r="F2254">
        <v>0</v>
      </c>
      <c r="G2254">
        <f>WEEKDAY(Table3__5[[#This Row],[D.O.A]])</f>
        <v>4</v>
      </c>
      <c r="H2254">
        <f>ROUNDUP(MONTH(Table3__5[[#This Row],[D.O.A]])/3,0)</f>
        <v>2</v>
      </c>
    </row>
    <row r="2255" spans="1:8" x14ac:dyDescent="0.45">
      <c r="A2255" s="1">
        <v>43586</v>
      </c>
      <c r="B2255" s="1">
        <v>43770</v>
      </c>
      <c r="C2255">
        <v>184</v>
      </c>
      <c r="D2255">
        <v>5</v>
      </c>
      <c r="E2255">
        <v>2019</v>
      </c>
      <c r="F2255">
        <v>0</v>
      </c>
      <c r="G2255">
        <f>WEEKDAY(Table3__5[[#This Row],[D.O.A]])</f>
        <v>4</v>
      </c>
      <c r="H2255">
        <f>ROUNDUP(MONTH(Table3__5[[#This Row],[D.O.A]])/3,0)</f>
        <v>2</v>
      </c>
    </row>
    <row r="2256" spans="1:8" x14ac:dyDescent="0.45">
      <c r="A2256" s="1">
        <v>43586</v>
      </c>
      <c r="B2256" s="1">
        <v>43709</v>
      </c>
      <c r="C2256">
        <v>123</v>
      </c>
      <c r="D2256">
        <v>5</v>
      </c>
      <c r="E2256">
        <v>2019</v>
      </c>
      <c r="F2256">
        <v>0</v>
      </c>
      <c r="G2256">
        <f>WEEKDAY(Table3__5[[#This Row],[D.O.A]])</f>
        <v>4</v>
      </c>
      <c r="H2256">
        <f>ROUNDUP(MONTH(Table3__5[[#This Row],[D.O.A]])/3,0)</f>
        <v>2</v>
      </c>
    </row>
    <row r="2257" spans="1:8" x14ac:dyDescent="0.45">
      <c r="A2257" s="1">
        <v>43586</v>
      </c>
      <c r="B2257" s="1">
        <v>43647</v>
      </c>
      <c r="C2257">
        <v>61</v>
      </c>
      <c r="D2257">
        <v>5</v>
      </c>
      <c r="E2257">
        <v>2019</v>
      </c>
      <c r="F2257">
        <v>0</v>
      </c>
      <c r="G2257">
        <f>WEEKDAY(Table3__5[[#This Row],[D.O.A]])</f>
        <v>4</v>
      </c>
      <c r="H2257">
        <f>ROUNDUP(MONTH(Table3__5[[#This Row],[D.O.A]])/3,0)</f>
        <v>2</v>
      </c>
    </row>
    <row r="2258" spans="1:8" x14ac:dyDescent="0.45">
      <c r="A2258" s="1">
        <v>43586</v>
      </c>
      <c r="B2258" s="1">
        <v>43647</v>
      </c>
      <c r="C2258">
        <v>61</v>
      </c>
      <c r="D2258">
        <v>5</v>
      </c>
      <c r="E2258">
        <v>2019</v>
      </c>
      <c r="F2258">
        <v>0</v>
      </c>
      <c r="G2258">
        <f>WEEKDAY(Table3__5[[#This Row],[D.O.A]])</f>
        <v>4</v>
      </c>
      <c r="H2258">
        <f>ROUNDUP(MONTH(Table3__5[[#This Row],[D.O.A]])/3,0)</f>
        <v>2</v>
      </c>
    </row>
    <row r="2259" spans="1:8" x14ac:dyDescent="0.45">
      <c r="A2259" s="1">
        <v>43586</v>
      </c>
      <c r="B2259" s="1">
        <v>43739</v>
      </c>
      <c r="C2259">
        <v>153</v>
      </c>
      <c r="D2259">
        <v>5</v>
      </c>
      <c r="E2259">
        <v>2019</v>
      </c>
      <c r="F2259">
        <v>0</v>
      </c>
      <c r="G2259">
        <f>WEEKDAY(Table3__5[[#This Row],[D.O.A]])</f>
        <v>4</v>
      </c>
      <c r="H2259">
        <f>ROUNDUP(MONTH(Table3__5[[#This Row],[D.O.A]])/3,0)</f>
        <v>2</v>
      </c>
    </row>
    <row r="2260" spans="1:8" x14ac:dyDescent="0.45">
      <c r="A2260" s="1">
        <v>43586</v>
      </c>
      <c r="B2260" s="1">
        <v>43739</v>
      </c>
      <c r="C2260">
        <v>153</v>
      </c>
      <c r="D2260">
        <v>5</v>
      </c>
      <c r="E2260">
        <v>2019</v>
      </c>
      <c r="F2260">
        <v>0</v>
      </c>
      <c r="G2260">
        <f>WEEKDAY(Table3__5[[#This Row],[D.O.A]])</f>
        <v>4</v>
      </c>
      <c r="H2260">
        <f>ROUNDUP(MONTH(Table3__5[[#This Row],[D.O.A]])/3,0)</f>
        <v>2</v>
      </c>
    </row>
    <row r="2261" spans="1:8" x14ac:dyDescent="0.45">
      <c r="A2261" s="1">
        <v>43586</v>
      </c>
      <c r="B2261" s="1">
        <v>43770</v>
      </c>
      <c r="C2261">
        <v>184</v>
      </c>
      <c r="D2261">
        <v>5</v>
      </c>
      <c r="E2261">
        <v>2019</v>
      </c>
      <c r="F2261">
        <v>0</v>
      </c>
      <c r="G2261">
        <f>WEEKDAY(Table3__5[[#This Row],[D.O.A]])</f>
        <v>4</v>
      </c>
      <c r="H2261">
        <f>ROUNDUP(MONTH(Table3__5[[#This Row],[D.O.A]])/3,0)</f>
        <v>2</v>
      </c>
    </row>
    <row r="2262" spans="1:8" x14ac:dyDescent="0.45">
      <c r="A2262" s="1">
        <v>43586</v>
      </c>
      <c r="B2262" s="1">
        <v>43800</v>
      </c>
      <c r="C2262">
        <v>214</v>
      </c>
      <c r="D2262">
        <v>5</v>
      </c>
      <c r="E2262">
        <v>2019</v>
      </c>
      <c r="F2262">
        <v>0</v>
      </c>
      <c r="G2262">
        <f>WEEKDAY(Table3__5[[#This Row],[D.O.A]])</f>
        <v>4</v>
      </c>
      <c r="H2262">
        <f>ROUNDUP(MONTH(Table3__5[[#This Row],[D.O.A]])/3,0)</f>
        <v>2</v>
      </c>
    </row>
    <row r="2263" spans="1:8" x14ac:dyDescent="0.45">
      <c r="A2263" s="1">
        <v>43586</v>
      </c>
      <c r="B2263" s="1">
        <v>43770</v>
      </c>
      <c r="C2263">
        <v>184</v>
      </c>
      <c r="D2263">
        <v>5</v>
      </c>
      <c r="E2263">
        <v>2019</v>
      </c>
      <c r="F2263">
        <v>0</v>
      </c>
      <c r="G2263">
        <f>WEEKDAY(Table3__5[[#This Row],[D.O.A]])</f>
        <v>4</v>
      </c>
      <c r="H2263">
        <f>ROUNDUP(MONTH(Table3__5[[#This Row],[D.O.A]])/3,0)</f>
        <v>2</v>
      </c>
    </row>
    <row r="2264" spans="1:8" x14ac:dyDescent="0.45">
      <c r="A2264" s="1">
        <v>43586</v>
      </c>
      <c r="B2264" s="1">
        <v>43709</v>
      </c>
      <c r="C2264">
        <v>123</v>
      </c>
      <c r="D2264">
        <v>5</v>
      </c>
      <c r="E2264">
        <v>2019</v>
      </c>
      <c r="F2264">
        <v>0</v>
      </c>
      <c r="G2264">
        <f>WEEKDAY(Table3__5[[#This Row],[D.O.A]])</f>
        <v>4</v>
      </c>
      <c r="H2264">
        <f>ROUNDUP(MONTH(Table3__5[[#This Row],[D.O.A]])/3,0)</f>
        <v>2</v>
      </c>
    </row>
    <row r="2265" spans="1:8" x14ac:dyDescent="0.45">
      <c r="A2265" s="1">
        <v>43586</v>
      </c>
      <c r="B2265" s="1">
        <v>43647</v>
      </c>
      <c r="C2265">
        <v>61</v>
      </c>
      <c r="D2265">
        <v>5</v>
      </c>
      <c r="E2265">
        <v>2019</v>
      </c>
      <c r="F2265">
        <v>0</v>
      </c>
      <c r="G2265">
        <f>WEEKDAY(Table3__5[[#This Row],[D.O.A]])</f>
        <v>4</v>
      </c>
      <c r="H2265">
        <f>ROUNDUP(MONTH(Table3__5[[#This Row],[D.O.A]])/3,0)</f>
        <v>2</v>
      </c>
    </row>
    <row r="2266" spans="1:8" x14ac:dyDescent="0.45">
      <c r="A2266" s="1">
        <v>43586</v>
      </c>
      <c r="B2266" s="1">
        <v>43800</v>
      </c>
      <c r="C2266">
        <v>214</v>
      </c>
      <c r="D2266">
        <v>5</v>
      </c>
      <c r="E2266">
        <v>2019</v>
      </c>
      <c r="F2266">
        <v>0</v>
      </c>
      <c r="G2266">
        <f>WEEKDAY(Table3__5[[#This Row],[D.O.A]])</f>
        <v>4</v>
      </c>
      <c r="H2266">
        <f>ROUNDUP(MONTH(Table3__5[[#This Row],[D.O.A]])/3,0)</f>
        <v>2</v>
      </c>
    </row>
    <row r="2267" spans="1:8" x14ac:dyDescent="0.45">
      <c r="A2267" s="1">
        <v>43617</v>
      </c>
      <c r="B2267" s="1">
        <v>43647</v>
      </c>
      <c r="C2267">
        <v>30</v>
      </c>
      <c r="D2267">
        <v>6</v>
      </c>
      <c r="E2267">
        <v>2019</v>
      </c>
      <c r="F2267">
        <v>0</v>
      </c>
      <c r="G2267">
        <f>WEEKDAY(Table3__5[[#This Row],[D.O.A]])</f>
        <v>7</v>
      </c>
      <c r="H2267">
        <f>ROUNDUP(MONTH(Table3__5[[#This Row],[D.O.A]])/3,0)</f>
        <v>2</v>
      </c>
    </row>
    <row r="2268" spans="1:8" x14ac:dyDescent="0.45">
      <c r="A2268" s="1">
        <v>43471</v>
      </c>
      <c r="B2268" s="1">
        <v>43472</v>
      </c>
      <c r="C2268">
        <v>1</v>
      </c>
      <c r="D2268">
        <v>1</v>
      </c>
      <c r="E2268">
        <v>2019</v>
      </c>
      <c r="F2268">
        <v>0</v>
      </c>
      <c r="G2268">
        <f>WEEKDAY(Table3__5[[#This Row],[D.O.A]])</f>
        <v>1</v>
      </c>
      <c r="H2268">
        <f>ROUNDUP(MONTH(Table3__5[[#This Row],[D.O.A]])/3,0)</f>
        <v>1</v>
      </c>
    </row>
    <row r="2269" spans="1:8" x14ac:dyDescent="0.45">
      <c r="A2269" s="1">
        <v>43617</v>
      </c>
      <c r="B2269" s="1">
        <v>43709</v>
      </c>
      <c r="C2269">
        <v>92</v>
      </c>
      <c r="D2269">
        <v>6</v>
      </c>
      <c r="E2269">
        <v>2019</v>
      </c>
      <c r="F2269">
        <v>0</v>
      </c>
      <c r="G2269">
        <f>WEEKDAY(Table3__5[[#This Row],[D.O.A]])</f>
        <v>7</v>
      </c>
      <c r="H2269">
        <f>ROUNDUP(MONTH(Table3__5[[#This Row],[D.O.A]])/3,0)</f>
        <v>2</v>
      </c>
    </row>
    <row r="2270" spans="1:8" x14ac:dyDescent="0.45">
      <c r="A2270" s="1">
        <v>43617</v>
      </c>
      <c r="B2270" s="1">
        <v>43647</v>
      </c>
      <c r="C2270">
        <v>30</v>
      </c>
      <c r="D2270">
        <v>6</v>
      </c>
      <c r="E2270">
        <v>2019</v>
      </c>
      <c r="F2270">
        <v>0</v>
      </c>
      <c r="G2270">
        <f>WEEKDAY(Table3__5[[#This Row],[D.O.A]])</f>
        <v>7</v>
      </c>
      <c r="H2270">
        <f>ROUNDUP(MONTH(Table3__5[[#This Row],[D.O.A]])/3,0)</f>
        <v>2</v>
      </c>
    </row>
    <row r="2271" spans="1:8" x14ac:dyDescent="0.45">
      <c r="A2271" s="1">
        <v>43617</v>
      </c>
      <c r="B2271" s="1">
        <v>43678</v>
      </c>
      <c r="C2271">
        <v>61</v>
      </c>
      <c r="D2271">
        <v>6</v>
      </c>
      <c r="E2271">
        <v>2019</v>
      </c>
      <c r="F2271">
        <v>0</v>
      </c>
      <c r="G2271">
        <f>WEEKDAY(Table3__5[[#This Row],[D.O.A]])</f>
        <v>7</v>
      </c>
      <c r="H2271">
        <f>ROUNDUP(MONTH(Table3__5[[#This Row],[D.O.A]])/3,0)</f>
        <v>2</v>
      </c>
    </row>
    <row r="2272" spans="1:8" x14ac:dyDescent="0.45">
      <c r="A2272" s="1">
        <v>43617</v>
      </c>
      <c r="B2272" s="1">
        <v>43770</v>
      </c>
      <c r="C2272">
        <v>153</v>
      </c>
      <c r="D2272">
        <v>6</v>
      </c>
      <c r="E2272">
        <v>2019</v>
      </c>
      <c r="F2272">
        <v>0</v>
      </c>
      <c r="G2272">
        <f>WEEKDAY(Table3__5[[#This Row],[D.O.A]])</f>
        <v>7</v>
      </c>
      <c r="H2272">
        <f>ROUNDUP(MONTH(Table3__5[[#This Row],[D.O.A]])/3,0)</f>
        <v>2</v>
      </c>
    </row>
    <row r="2273" spans="1:8" x14ac:dyDescent="0.45">
      <c r="A2273" s="1">
        <v>43617</v>
      </c>
      <c r="B2273" s="1">
        <v>43678</v>
      </c>
      <c r="C2273">
        <v>61</v>
      </c>
      <c r="D2273">
        <v>6</v>
      </c>
      <c r="E2273">
        <v>2019</v>
      </c>
      <c r="F2273">
        <v>0</v>
      </c>
      <c r="G2273">
        <f>WEEKDAY(Table3__5[[#This Row],[D.O.A]])</f>
        <v>7</v>
      </c>
      <c r="H2273">
        <f>ROUNDUP(MONTH(Table3__5[[#This Row],[D.O.A]])/3,0)</f>
        <v>2</v>
      </c>
    </row>
    <row r="2274" spans="1:8" x14ac:dyDescent="0.45">
      <c r="A2274" s="1">
        <v>43617</v>
      </c>
      <c r="B2274" s="1">
        <v>43770</v>
      </c>
      <c r="C2274">
        <v>153</v>
      </c>
      <c r="D2274">
        <v>6</v>
      </c>
      <c r="E2274">
        <v>2019</v>
      </c>
      <c r="F2274">
        <v>0</v>
      </c>
      <c r="G2274">
        <f>WEEKDAY(Table3__5[[#This Row],[D.O.A]])</f>
        <v>7</v>
      </c>
      <c r="H2274">
        <f>ROUNDUP(MONTH(Table3__5[[#This Row],[D.O.A]])/3,0)</f>
        <v>2</v>
      </c>
    </row>
    <row r="2275" spans="1:8" x14ac:dyDescent="0.45">
      <c r="A2275" s="1">
        <v>43617</v>
      </c>
      <c r="B2275" s="1">
        <v>43678</v>
      </c>
      <c r="C2275">
        <v>61</v>
      </c>
      <c r="D2275">
        <v>6</v>
      </c>
      <c r="E2275">
        <v>2019</v>
      </c>
      <c r="F2275">
        <v>0</v>
      </c>
      <c r="G2275">
        <f>WEEKDAY(Table3__5[[#This Row],[D.O.A]])</f>
        <v>7</v>
      </c>
      <c r="H2275">
        <f>ROUNDUP(MONTH(Table3__5[[#This Row],[D.O.A]])/3,0)</f>
        <v>2</v>
      </c>
    </row>
    <row r="2276" spans="1:8" x14ac:dyDescent="0.45">
      <c r="A2276" s="1">
        <v>43617</v>
      </c>
      <c r="B2276" s="1">
        <v>43739</v>
      </c>
      <c r="C2276">
        <v>122</v>
      </c>
      <c r="D2276">
        <v>6</v>
      </c>
      <c r="E2276">
        <v>2019</v>
      </c>
      <c r="F2276">
        <v>0</v>
      </c>
      <c r="G2276">
        <f>WEEKDAY(Table3__5[[#This Row],[D.O.A]])</f>
        <v>7</v>
      </c>
      <c r="H2276">
        <f>ROUNDUP(MONTH(Table3__5[[#This Row],[D.O.A]])/3,0)</f>
        <v>2</v>
      </c>
    </row>
    <row r="2277" spans="1:8" x14ac:dyDescent="0.45">
      <c r="A2277" s="1">
        <v>43647</v>
      </c>
      <c r="B2277" s="1">
        <v>43739</v>
      </c>
      <c r="C2277">
        <v>92</v>
      </c>
      <c r="D2277">
        <v>7</v>
      </c>
      <c r="E2277">
        <v>2019</v>
      </c>
      <c r="F2277">
        <v>0</v>
      </c>
      <c r="G2277">
        <f>WEEKDAY(Table3__5[[#This Row],[D.O.A]])</f>
        <v>2</v>
      </c>
      <c r="H2277">
        <f>ROUNDUP(MONTH(Table3__5[[#This Row],[D.O.A]])/3,0)</f>
        <v>3</v>
      </c>
    </row>
    <row r="2278" spans="1:8" x14ac:dyDescent="0.45">
      <c r="A2278" s="1">
        <v>43647</v>
      </c>
      <c r="B2278" s="1">
        <v>43800</v>
      </c>
      <c r="C2278">
        <v>153</v>
      </c>
      <c r="D2278">
        <v>7</v>
      </c>
      <c r="E2278">
        <v>2019</v>
      </c>
      <c r="F2278">
        <v>0</v>
      </c>
      <c r="G2278">
        <f>WEEKDAY(Table3__5[[#This Row],[D.O.A]])</f>
        <v>2</v>
      </c>
      <c r="H2278">
        <f>ROUNDUP(MONTH(Table3__5[[#This Row],[D.O.A]])/3,0)</f>
        <v>3</v>
      </c>
    </row>
    <row r="2279" spans="1:8" x14ac:dyDescent="0.45">
      <c r="A2279" s="1">
        <v>43647</v>
      </c>
      <c r="B2279" s="1">
        <v>43770</v>
      </c>
      <c r="C2279">
        <v>123</v>
      </c>
      <c r="D2279">
        <v>7</v>
      </c>
      <c r="E2279">
        <v>2019</v>
      </c>
      <c r="F2279">
        <v>0</v>
      </c>
      <c r="G2279">
        <f>WEEKDAY(Table3__5[[#This Row],[D.O.A]])</f>
        <v>2</v>
      </c>
      <c r="H2279">
        <f>ROUNDUP(MONTH(Table3__5[[#This Row],[D.O.A]])/3,0)</f>
        <v>3</v>
      </c>
    </row>
    <row r="2280" spans="1:8" x14ac:dyDescent="0.45">
      <c r="A2280" s="1">
        <v>43647</v>
      </c>
      <c r="B2280" s="1">
        <v>43739</v>
      </c>
      <c r="C2280">
        <v>92</v>
      </c>
      <c r="D2280">
        <v>7</v>
      </c>
      <c r="E2280">
        <v>2019</v>
      </c>
      <c r="F2280">
        <v>0</v>
      </c>
      <c r="G2280">
        <f>WEEKDAY(Table3__5[[#This Row],[D.O.A]])</f>
        <v>2</v>
      </c>
      <c r="H2280">
        <f>ROUNDUP(MONTH(Table3__5[[#This Row],[D.O.A]])/3,0)</f>
        <v>3</v>
      </c>
    </row>
    <row r="2281" spans="1:8" x14ac:dyDescent="0.45">
      <c r="A2281" s="1">
        <v>43647</v>
      </c>
      <c r="B2281" s="1">
        <v>43770</v>
      </c>
      <c r="C2281">
        <v>123</v>
      </c>
      <c r="D2281">
        <v>7</v>
      </c>
      <c r="E2281">
        <v>2019</v>
      </c>
      <c r="F2281">
        <v>0</v>
      </c>
      <c r="G2281">
        <f>WEEKDAY(Table3__5[[#This Row],[D.O.A]])</f>
        <v>2</v>
      </c>
      <c r="H2281">
        <f>ROUNDUP(MONTH(Table3__5[[#This Row],[D.O.A]])/3,0)</f>
        <v>3</v>
      </c>
    </row>
    <row r="2282" spans="1:8" x14ac:dyDescent="0.45">
      <c r="A2282" s="1">
        <v>43647</v>
      </c>
      <c r="B2282" s="1">
        <v>43709</v>
      </c>
      <c r="C2282">
        <v>62</v>
      </c>
      <c r="D2282">
        <v>7</v>
      </c>
      <c r="E2282">
        <v>2019</v>
      </c>
      <c r="F2282">
        <v>0</v>
      </c>
      <c r="G2282">
        <f>WEEKDAY(Table3__5[[#This Row],[D.O.A]])</f>
        <v>2</v>
      </c>
      <c r="H2282">
        <f>ROUNDUP(MONTH(Table3__5[[#This Row],[D.O.A]])/3,0)</f>
        <v>3</v>
      </c>
    </row>
    <row r="2283" spans="1:8" x14ac:dyDescent="0.45">
      <c r="A2283" s="1">
        <v>43647</v>
      </c>
      <c r="B2283" s="1">
        <v>43709</v>
      </c>
      <c r="C2283">
        <v>62</v>
      </c>
      <c r="D2283">
        <v>7</v>
      </c>
      <c r="E2283">
        <v>2019</v>
      </c>
      <c r="F2283">
        <v>0</v>
      </c>
      <c r="G2283">
        <f>WEEKDAY(Table3__5[[#This Row],[D.O.A]])</f>
        <v>2</v>
      </c>
      <c r="H2283">
        <f>ROUNDUP(MONTH(Table3__5[[#This Row],[D.O.A]])/3,0)</f>
        <v>3</v>
      </c>
    </row>
    <row r="2284" spans="1:8" x14ac:dyDescent="0.45">
      <c r="A2284" s="1">
        <v>43678</v>
      </c>
      <c r="B2284" s="1">
        <v>43800</v>
      </c>
      <c r="C2284">
        <v>122</v>
      </c>
      <c r="D2284">
        <v>8</v>
      </c>
      <c r="E2284">
        <v>2019</v>
      </c>
      <c r="F2284">
        <v>0</v>
      </c>
      <c r="G2284">
        <f>WEEKDAY(Table3__5[[#This Row],[D.O.A]])</f>
        <v>5</v>
      </c>
      <c r="H2284">
        <f>ROUNDUP(MONTH(Table3__5[[#This Row],[D.O.A]])/3,0)</f>
        <v>3</v>
      </c>
    </row>
    <row r="2285" spans="1:8" x14ac:dyDescent="0.45">
      <c r="A2285" s="1">
        <v>43473</v>
      </c>
      <c r="B2285" s="1">
        <v>43474</v>
      </c>
      <c r="C2285">
        <v>1</v>
      </c>
      <c r="D2285">
        <v>1</v>
      </c>
      <c r="E2285">
        <v>2019</v>
      </c>
      <c r="F2285">
        <v>0</v>
      </c>
      <c r="G2285">
        <f>WEEKDAY(Table3__5[[#This Row],[D.O.A]])</f>
        <v>3</v>
      </c>
      <c r="H2285">
        <f>ROUNDUP(MONTH(Table3__5[[#This Row],[D.O.A]])/3,0)</f>
        <v>1</v>
      </c>
    </row>
    <row r="2286" spans="1:8" x14ac:dyDescent="0.45">
      <c r="A2286" s="1">
        <v>43678</v>
      </c>
      <c r="B2286" s="1">
        <v>43800</v>
      </c>
      <c r="C2286">
        <v>122</v>
      </c>
      <c r="D2286">
        <v>8</v>
      </c>
      <c r="E2286">
        <v>2019</v>
      </c>
      <c r="F2286">
        <v>0</v>
      </c>
      <c r="G2286">
        <f>WEEKDAY(Table3__5[[#This Row],[D.O.A]])</f>
        <v>5</v>
      </c>
      <c r="H2286">
        <f>ROUNDUP(MONTH(Table3__5[[#This Row],[D.O.A]])/3,0)</f>
        <v>3</v>
      </c>
    </row>
    <row r="2287" spans="1:8" x14ac:dyDescent="0.45">
      <c r="A2287" s="1">
        <v>43473</v>
      </c>
      <c r="B2287" s="1">
        <v>43474</v>
      </c>
      <c r="C2287">
        <v>1</v>
      </c>
      <c r="D2287">
        <v>1</v>
      </c>
      <c r="E2287">
        <v>2019</v>
      </c>
      <c r="F2287">
        <v>0</v>
      </c>
      <c r="G2287">
        <f>WEEKDAY(Table3__5[[#This Row],[D.O.A]])</f>
        <v>3</v>
      </c>
      <c r="H2287">
        <f>ROUNDUP(MONTH(Table3__5[[#This Row],[D.O.A]])/3,0)</f>
        <v>1</v>
      </c>
    </row>
    <row r="2288" spans="1:8" x14ac:dyDescent="0.45">
      <c r="A2288" s="1">
        <v>43678</v>
      </c>
      <c r="B2288" s="1">
        <v>43770</v>
      </c>
      <c r="C2288">
        <v>92</v>
      </c>
      <c r="D2288">
        <v>8</v>
      </c>
      <c r="E2288">
        <v>2019</v>
      </c>
      <c r="F2288">
        <v>0</v>
      </c>
      <c r="G2288">
        <f>WEEKDAY(Table3__5[[#This Row],[D.O.A]])</f>
        <v>5</v>
      </c>
      <c r="H2288">
        <f>ROUNDUP(MONTH(Table3__5[[#This Row],[D.O.A]])/3,0)</f>
        <v>3</v>
      </c>
    </row>
    <row r="2289" spans="1:8" x14ac:dyDescent="0.45">
      <c r="A2289" s="1">
        <v>43678</v>
      </c>
      <c r="B2289" s="1">
        <v>43709</v>
      </c>
      <c r="C2289">
        <v>31</v>
      </c>
      <c r="D2289">
        <v>8</v>
      </c>
      <c r="E2289">
        <v>2019</v>
      </c>
      <c r="F2289">
        <v>0</v>
      </c>
      <c r="G2289">
        <f>WEEKDAY(Table3__5[[#This Row],[D.O.A]])</f>
        <v>5</v>
      </c>
      <c r="H2289">
        <f>ROUNDUP(MONTH(Table3__5[[#This Row],[D.O.A]])/3,0)</f>
        <v>3</v>
      </c>
    </row>
    <row r="2290" spans="1:8" x14ac:dyDescent="0.45">
      <c r="A2290" s="1">
        <v>43473</v>
      </c>
      <c r="B2290" s="1">
        <v>43485</v>
      </c>
      <c r="C2290">
        <v>12</v>
      </c>
      <c r="D2290">
        <v>1</v>
      </c>
      <c r="E2290">
        <v>2019</v>
      </c>
      <c r="F2290">
        <v>0</v>
      </c>
      <c r="G2290">
        <f>WEEKDAY(Table3__5[[#This Row],[D.O.A]])</f>
        <v>3</v>
      </c>
      <c r="H2290">
        <f>ROUNDUP(MONTH(Table3__5[[#This Row],[D.O.A]])/3,0)</f>
        <v>1</v>
      </c>
    </row>
    <row r="2291" spans="1:8" x14ac:dyDescent="0.45">
      <c r="A2291" s="1">
        <v>43678</v>
      </c>
      <c r="B2291" s="1">
        <v>43770</v>
      </c>
      <c r="C2291">
        <v>92</v>
      </c>
      <c r="D2291">
        <v>8</v>
      </c>
      <c r="E2291">
        <v>2019</v>
      </c>
      <c r="F2291">
        <v>0</v>
      </c>
      <c r="G2291">
        <f>WEEKDAY(Table3__5[[#This Row],[D.O.A]])</f>
        <v>5</v>
      </c>
      <c r="H2291">
        <f>ROUNDUP(MONTH(Table3__5[[#This Row],[D.O.A]])/3,0)</f>
        <v>3</v>
      </c>
    </row>
    <row r="2292" spans="1:8" x14ac:dyDescent="0.45">
      <c r="A2292" s="1">
        <v>43678</v>
      </c>
      <c r="B2292" s="1">
        <v>43709</v>
      </c>
      <c r="C2292">
        <v>31</v>
      </c>
      <c r="D2292">
        <v>8</v>
      </c>
      <c r="E2292">
        <v>2019</v>
      </c>
      <c r="F2292">
        <v>0</v>
      </c>
      <c r="G2292">
        <f>WEEKDAY(Table3__5[[#This Row],[D.O.A]])</f>
        <v>5</v>
      </c>
      <c r="H2292">
        <f>ROUNDUP(MONTH(Table3__5[[#This Row],[D.O.A]])/3,0)</f>
        <v>3</v>
      </c>
    </row>
    <row r="2293" spans="1:8" x14ac:dyDescent="0.45">
      <c r="A2293" s="1">
        <v>43678</v>
      </c>
      <c r="B2293" s="1">
        <v>43709</v>
      </c>
      <c r="C2293">
        <v>31</v>
      </c>
      <c r="D2293">
        <v>8</v>
      </c>
      <c r="E2293">
        <v>2019</v>
      </c>
      <c r="F2293">
        <v>0</v>
      </c>
      <c r="G2293">
        <f>WEEKDAY(Table3__5[[#This Row],[D.O.A]])</f>
        <v>5</v>
      </c>
      <c r="H2293">
        <f>ROUNDUP(MONTH(Table3__5[[#This Row],[D.O.A]])/3,0)</f>
        <v>3</v>
      </c>
    </row>
    <row r="2294" spans="1:8" x14ac:dyDescent="0.45">
      <c r="A2294" s="1">
        <v>43678</v>
      </c>
      <c r="B2294" s="1">
        <v>43770</v>
      </c>
      <c r="C2294">
        <v>92</v>
      </c>
      <c r="D2294">
        <v>8</v>
      </c>
      <c r="E2294">
        <v>2019</v>
      </c>
      <c r="F2294">
        <v>0</v>
      </c>
      <c r="G2294">
        <f>WEEKDAY(Table3__5[[#This Row],[D.O.A]])</f>
        <v>5</v>
      </c>
      <c r="H2294">
        <f>ROUNDUP(MONTH(Table3__5[[#This Row],[D.O.A]])/3,0)</f>
        <v>3</v>
      </c>
    </row>
    <row r="2295" spans="1:8" x14ac:dyDescent="0.45">
      <c r="A2295" s="1">
        <v>43474</v>
      </c>
      <c r="B2295" s="1">
        <v>43480</v>
      </c>
      <c r="C2295">
        <v>6</v>
      </c>
      <c r="D2295">
        <v>1</v>
      </c>
      <c r="E2295">
        <v>2019</v>
      </c>
      <c r="F2295">
        <v>0</v>
      </c>
      <c r="G2295">
        <f>WEEKDAY(Table3__5[[#This Row],[D.O.A]])</f>
        <v>4</v>
      </c>
      <c r="H2295">
        <f>ROUNDUP(MONTH(Table3__5[[#This Row],[D.O.A]])/3,0)</f>
        <v>1</v>
      </c>
    </row>
    <row r="2296" spans="1:8" x14ac:dyDescent="0.45">
      <c r="A2296" s="1">
        <v>43474</v>
      </c>
      <c r="B2296" s="1">
        <v>43478</v>
      </c>
      <c r="C2296">
        <v>4</v>
      </c>
      <c r="D2296">
        <v>1</v>
      </c>
      <c r="E2296">
        <v>2019</v>
      </c>
      <c r="F2296">
        <v>0</v>
      </c>
      <c r="G2296">
        <f>WEEKDAY(Table3__5[[#This Row],[D.O.A]])</f>
        <v>4</v>
      </c>
      <c r="H2296">
        <f>ROUNDUP(MONTH(Table3__5[[#This Row],[D.O.A]])/3,0)</f>
        <v>1</v>
      </c>
    </row>
    <row r="2297" spans="1:8" x14ac:dyDescent="0.45">
      <c r="A2297" s="1">
        <v>43709</v>
      </c>
      <c r="B2297" s="1">
        <v>43800</v>
      </c>
      <c r="C2297">
        <v>91</v>
      </c>
      <c r="D2297">
        <v>9</v>
      </c>
      <c r="E2297">
        <v>2019</v>
      </c>
      <c r="F2297">
        <v>0</v>
      </c>
      <c r="G2297">
        <f>WEEKDAY(Table3__5[[#This Row],[D.O.A]])</f>
        <v>1</v>
      </c>
      <c r="H2297">
        <f>ROUNDUP(MONTH(Table3__5[[#This Row],[D.O.A]])/3,0)</f>
        <v>3</v>
      </c>
    </row>
    <row r="2298" spans="1:8" x14ac:dyDescent="0.45">
      <c r="A2298" s="1">
        <v>43709</v>
      </c>
      <c r="B2298" s="1">
        <v>43800</v>
      </c>
      <c r="C2298">
        <v>91</v>
      </c>
      <c r="D2298">
        <v>9</v>
      </c>
      <c r="E2298">
        <v>2019</v>
      </c>
      <c r="F2298">
        <v>0</v>
      </c>
      <c r="G2298">
        <f>WEEKDAY(Table3__5[[#This Row],[D.O.A]])</f>
        <v>1</v>
      </c>
      <c r="H2298">
        <f>ROUNDUP(MONTH(Table3__5[[#This Row],[D.O.A]])/3,0)</f>
        <v>3</v>
      </c>
    </row>
    <row r="2299" spans="1:8" x14ac:dyDescent="0.45">
      <c r="A2299" s="1">
        <v>43474</v>
      </c>
      <c r="B2299" s="1">
        <v>43478</v>
      </c>
      <c r="C2299">
        <v>4</v>
      </c>
      <c r="D2299">
        <v>1</v>
      </c>
      <c r="E2299">
        <v>2019</v>
      </c>
      <c r="F2299">
        <v>0</v>
      </c>
      <c r="G2299">
        <f>WEEKDAY(Table3__5[[#This Row],[D.O.A]])</f>
        <v>4</v>
      </c>
      <c r="H2299">
        <f>ROUNDUP(MONTH(Table3__5[[#This Row],[D.O.A]])/3,0)</f>
        <v>1</v>
      </c>
    </row>
    <row r="2300" spans="1:8" x14ac:dyDescent="0.45">
      <c r="A2300" s="1">
        <v>43709</v>
      </c>
      <c r="B2300" s="1">
        <v>43800</v>
      </c>
      <c r="C2300">
        <v>91</v>
      </c>
      <c r="D2300">
        <v>9</v>
      </c>
      <c r="E2300">
        <v>2019</v>
      </c>
      <c r="F2300">
        <v>0</v>
      </c>
      <c r="G2300">
        <f>WEEKDAY(Table3__5[[#This Row],[D.O.A]])</f>
        <v>1</v>
      </c>
      <c r="H2300">
        <f>ROUNDUP(MONTH(Table3__5[[#This Row],[D.O.A]])/3,0)</f>
        <v>3</v>
      </c>
    </row>
    <row r="2301" spans="1:8" x14ac:dyDescent="0.45">
      <c r="A2301" s="1">
        <v>43709</v>
      </c>
      <c r="B2301" s="1">
        <v>43770</v>
      </c>
      <c r="C2301">
        <v>61</v>
      </c>
      <c r="D2301">
        <v>9</v>
      </c>
      <c r="E2301">
        <v>2019</v>
      </c>
      <c r="F2301">
        <v>0</v>
      </c>
      <c r="G2301">
        <f>WEEKDAY(Table3__5[[#This Row],[D.O.A]])</f>
        <v>1</v>
      </c>
      <c r="H2301">
        <f>ROUNDUP(MONTH(Table3__5[[#This Row],[D.O.A]])/3,0)</f>
        <v>3</v>
      </c>
    </row>
    <row r="2302" spans="1:8" x14ac:dyDescent="0.45">
      <c r="A2302" s="1">
        <v>43709</v>
      </c>
      <c r="B2302" s="1">
        <v>43770</v>
      </c>
      <c r="C2302">
        <v>61</v>
      </c>
      <c r="D2302">
        <v>9</v>
      </c>
      <c r="E2302">
        <v>2019</v>
      </c>
      <c r="F2302">
        <v>0</v>
      </c>
      <c r="G2302">
        <f>WEEKDAY(Table3__5[[#This Row],[D.O.A]])</f>
        <v>1</v>
      </c>
      <c r="H2302">
        <f>ROUNDUP(MONTH(Table3__5[[#This Row],[D.O.A]])/3,0)</f>
        <v>3</v>
      </c>
    </row>
    <row r="2303" spans="1:8" x14ac:dyDescent="0.45">
      <c r="A2303" s="1">
        <v>43709</v>
      </c>
      <c r="B2303" s="1">
        <v>43800</v>
      </c>
      <c r="C2303">
        <v>91</v>
      </c>
      <c r="D2303">
        <v>9</v>
      </c>
      <c r="E2303">
        <v>2019</v>
      </c>
      <c r="F2303">
        <v>0</v>
      </c>
      <c r="G2303">
        <f>WEEKDAY(Table3__5[[#This Row],[D.O.A]])</f>
        <v>1</v>
      </c>
      <c r="H2303">
        <f>ROUNDUP(MONTH(Table3__5[[#This Row],[D.O.A]])/3,0)</f>
        <v>3</v>
      </c>
    </row>
    <row r="2304" spans="1:8" x14ac:dyDescent="0.45">
      <c r="A2304" s="1">
        <v>43739</v>
      </c>
      <c r="B2304" s="1">
        <v>43800</v>
      </c>
      <c r="C2304">
        <v>61</v>
      </c>
      <c r="D2304">
        <v>10</v>
      </c>
      <c r="E2304">
        <v>2019</v>
      </c>
      <c r="F2304">
        <v>0</v>
      </c>
      <c r="G2304">
        <f>WEEKDAY(Table3__5[[#This Row],[D.O.A]])</f>
        <v>3</v>
      </c>
      <c r="H2304">
        <f>ROUNDUP(MONTH(Table3__5[[#This Row],[D.O.A]])/3,0)</f>
        <v>4</v>
      </c>
    </row>
    <row r="2305" spans="1:8" x14ac:dyDescent="0.45">
      <c r="A2305" s="1">
        <v>43475</v>
      </c>
      <c r="B2305" s="1">
        <v>43491</v>
      </c>
      <c r="C2305">
        <v>16</v>
      </c>
      <c r="D2305">
        <v>1</v>
      </c>
      <c r="E2305">
        <v>2019</v>
      </c>
      <c r="F2305">
        <v>0</v>
      </c>
      <c r="G2305">
        <f>WEEKDAY(Table3__5[[#This Row],[D.O.A]])</f>
        <v>5</v>
      </c>
      <c r="H2305">
        <f>ROUNDUP(MONTH(Table3__5[[#This Row],[D.O.A]])/3,0)</f>
        <v>1</v>
      </c>
    </row>
    <row r="2306" spans="1:8" x14ac:dyDescent="0.45">
      <c r="A2306" s="1">
        <v>43476</v>
      </c>
      <c r="B2306" s="1">
        <v>43480</v>
      </c>
      <c r="C2306">
        <v>4</v>
      </c>
      <c r="D2306">
        <v>1</v>
      </c>
      <c r="E2306">
        <v>2019</v>
      </c>
      <c r="F2306">
        <v>0</v>
      </c>
      <c r="G2306">
        <f>WEEKDAY(Table3__5[[#This Row],[D.O.A]])</f>
        <v>6</v>
      </c>
      <c r="H2306">
        <f>ROUNDUP(MONTH(Table3__5[[#This Row],[D.O.A]])/3,0)</f>
        <v>1</v>
      </c>
    </row>
    <row r="2307" spans="1:8" x14ac:dyDescent="0.45">
      <c r="A2307" s="1">
        <v>43770</v>
      </c>
      <c r="B2307" s="1">
        <v>43770</v>
      </c>
      <c r="C2307">
        <v>0</v>
      </c>
      <c r="D2307">
        <v>11</v>
      </c>
      <c r="E2307">
        <v>2019</v>
      </c>
      <c r="F2307">
        <v>0</v>
      </c>
      <c r="G2307">
        <f>WEEKDAY(Table3__5[[#This Row],[D.O.A]])</f>
        <v>6</v>
      </c>
      <c r="H2307">
        <f>ROUNDUP(MONTH(Table3__5[[#This Row],[D.O.A]])/3,0)</f>
        <v>4</v>
      </c>
    </row>
    <row r="2308" spans="1:8" x14ac:dyDescent="0.45">
      <c r="A2308" s="1">
        <v>43477</v>
      </c>
      <c r="B2308" s="1">
        <v>43481</v>
      </c>
      <c r="C2308">
        <v>4</v>
      </c>
      <c r="D2308">
        <v>1</v>
      </c>
      <c r="E2308">
        <v>2019</v>
      </c>
      <c r="F2308">
        <v>0</v>
      </c>
      <c r="G2308">
        <f>WEEKDAY(Table3__5[[#This Row],[D.O.A]])</f>
        <v>7</v>
      </c>
      <c r="H2308">
        <f>ROUNDUP(MONTH(Table3__5[[#This Row],[D.O.A]])/3,0)</f>
        <v>1</v>
      </c>
    </row>
    <row r="2309" spans="1:8" x14ac:dyDescent="0.45">
      <c r="A2309" s="1">
        <v>43478</v>
      </c>
      <c r="B2309" s="1">
        <v>43482</v>
      </c>
      <c r="C2309">
        <v>4</v>
      </c>
      <c r="D2309">
        <v>1</v>
      </c>
      <c r="E2309">
        <v>2019</v>
      </c>
      <c r="F2309">
        <v>0</v>
      </c>
      <c r="G2309">
        <f>WEEKDAY(Table3__5[[#This Row],[D.O.A]])</f>
        <v>1</v>
      </c>
      <c r="H2309">
        <f>ROUNDUP(MONTH(Table3__5[[#This Row],[D.O.A]])/3,0)</f>
        <v>1</v>
      </c>
    </row>
    <row r="2310" spans="1:8" x14ac:dyDescent="0.45">
      <c r="A2310" s="1">
        <v>43479</v>
      </c>
      <c r="B2310" s="1">
        <v>43479</v>
      </c>
      <c r="C2310">
        <v>0</v>
      </c>
      <c r="D2310">
        <v>1</v>
      </c>
      <c r="E2310">
        <v>2019</v>
      </c>
      <c r="F2310">
        <v>0</v>
      </c>
      <c r="G2310">
        <f>WEEKDAY(Table3__5[[#This Row],[D.O.A]])</f>
        <v>2</v>
      </c>
      <c r="H2310">
        <f>ROUNDUP(MONTH(Table3__5[[#This Row],[D.O.A]])/3,0)</f>
        <v>1</v>
      </c>
    </row>
    <row r="2311" spans="1:8" x14ac:dyDescent="0.45">
      <c r="A2311" s="1">
        <v>43481</v>
      </c>
      <c r="B2311" s="1">
        <v>43482</v>
      </c>
      <c r="C2311">
        <v>1</v>
      </c>
      <c r="D2311">
        <v>1</v>
      </c>
      <c r="E2311">
        <v>2019</v>
      </c>
      <c r="F2311">
        <v>0</v>
      </c>
      <c r="G2311">
        <f>WEEKDAY(Table3__5[[#This Row],[D.O.A]])</f>
        <v>4</v>
      </c>
      <c r="H2311">
        <f>ROUNDUP(MONTH(Table3__5[[#This Row],[D.O.A]])/3,0)</f>
        <v>1</v>
      </c>
    </row>
    <row r="2312" spans="1:8" x14ac:dyDescent="0.45">
      <c r="A2312" s="1">
        <v>43481</v>
      </c>
      <c r="B2312" s="1">
        <v>43484</v>
      </c>
      <c r="C2312">
        <v>3</v>
      </c>
      <c r="D2312">
        <v>1</v>
      </c>
      <c r="E2312">
        <v>2019</v>
      </c>
      <c r="F2312">
        <v>0</v>
      </c>
      <c r="G2312">
        <f>WEEKDAY(Table3__5[[#This Row],[D.O.A]])</f>
        <v>4</v>
      </c>
      <c r="H2312">
        <f>ROUNDUP(MONTH(Table3__5[[#This Row],[D.O.A]])/3,0)</f>
        <v>1</v>
      </c>
    </row>
    <row r="2313" spans="1:8" x14ac:dyDescent="0.45">
      <c r="A2313" s="1">
        <v>43481</v>
      </c>
      <c r="B2313" s="1">
        <v>43482</v>
      </c>
      <c r="C2313">
        <v>1</v>
      </c>
      <c r="D2313">
        <v>1</v>
      </c>
      <c r="E2313">
        <v>2019</v>
      </c>
      <c r="F2313">
        <v>0</v>
      </c>
      <c r="G2313">
        <f>WEEKDAY(Table3__5[[#This Row],[D.O.A]])</f>
        <v>4</v>
      </c>
      <c r="H2313">
        <f>ROUNDUP(MONTH(Table3__5[[#This Row],[D.O.A]])/3,0)</f>
        <v>1</v>
      </c>
    </row>
    <row r="2314" spans="1:8" x14ac:dyDescent="0.45">
      <c r="A2314" s="1">
        <v>43481</v>
      </c>
      <c r="B2314" s="1">
        <v>43482</v>
      </c>
      <c r="C2314">
        <v>1</v>
      </c>
      <c r="D2314">
        <v>1</v>
      </c>
      <c r="E2314">
        <v>2019</v>
      </c>
      <c r="F2314">
        <v>0</v>
      </c>
      <c r="G2314">
        <f>WEEKDAY(Table3__5[[#This Row],[D.O.A]])</f>
        <v>4</v>
      </c>
      <c r="H2314">
        <f>ROUNDUP(MONTH(Table3__5[[#This Row],[D.O.A]])/3,0)</f>
        <v>1</v>
      </c>
    </row>
    <row r="2315" spans="1:8" x14ac:dyDescent="0.45">
      <c r="A2315" s="1">
        <v>43482</v>
      </c>
      <c r="B2315" s="1">
        <v>43484</v>
      </c>
      <c r="C2315">
        <v>2</v>
      </c>
      <c r="D2315">
        <v>1</v>
      </c>
      <c r="E2315">
        <v>2019</v>
      </c>
      <c r="F2315">
        <v>0</v>
      </c>
      <c r="G2315">
        <f>WEEKDAY(Table3__5[[#This Row],[D.O.A]])</f>
        <v>5</v>
      </c>
      <c r="H2315">
        <f>ROUNDUP(MONTH(Table3__5[[#This Row],[D.O.A]])/3,0)</f>
        <v>1</v>
      </c>
    </row>
    <row r="2316" spans="1:8" x14ac:dyDescent="0.45">
      <c r="A2316" s="1">
        <v>43482</v>
      </c>
      <c r="B2316" s="1">
        <v>43493</v>
      </c>
      <c r="C2316">
        <v>11</v>
      </c>
      <c r="D2316">
        <v>1</v>
      </c>
      <c r="E2316">
        <v>2019</v>
      </c>
      <c r="F2316">
        <v>0</v>
      </c>
      <c r="G2316">
        <f>WEEKDAY(Table3__5[[#This Row],[D.O.A]])</f>
        <v>5</v>
      </c>
      <c r="H2316">
        <f>ROUNDUP(MONTH(Table3__5[[#This Row],[D.O.A]])/3,0)</f>
        <v>1</v>
      </c>
    </row>
    <row r="2317" spans="1:8" x14ac:dyDescent="0.45">
      <c r="A2317" s="1">
        <v>43483</v>
      </c>
      <c r="B2317" s="1">
        <v>43487</v>
      </c>
      <c r="C2317">
        <v>4</v>
      </c>
      <c r="D2317">
        <v>1</v>
      </c>
      <c r="E2317">
        <v>2019</v>
      </c>
      <c r="F2317">
        <v>0</v>
      </c>
      <c r="G2317">
        <f>WEEKDAY(Table3__5[[#This Row],[D.O.A]])</f>
        <v>6</v>
      </c>
      <c r="H2317">
        <f>ROUNDUP(MONTH(Table3__5[[#This Row],[D.O.A]])/3,0)</f>
        <v>1</v>
      </c>
    </row>
    <row r="2318" spans="1:8" x14ac:dyDescent="0.45">
      <c r="A2318" s="1">
        <v>43483</v>
      </c>
      <c r="B2318" s="1">
        <v>43486</v>
      </c>
      <c r="C2318">
        <v>3</v>
      </c>
      <c r="D2318">
        <v>1</v>
      </c>
      <c r="E2318">
        <v>2019</v>
      </c>
      <c r="F2318">
        <v>0</v>
      </c>
      <c r="G2318">
        <f>WEEKDAY(Table3__5[[#This Row],[D.O.A]])</f>
        <v>6</v>
      </c>
      <c r="H2318">
        <f>ROUNDUP(MONTH(Table3__5[[#This Row],[D.O.A]])/3,0)</f>
        <v>1</v>
      </c>
    </row>
    <row r="2319" spans="1:8" x14ac:dyDescent="0.45">
      <c r="A2319" s="1">
        <v>43484</v>
      </c>
      <c r="B2319" s="1">
        <v>43485</v>
      </c>
      <c r="C2319">
        <v>1</v>
      </c>
      <c r="D2319">
        <v>1</v>
      </c>
      <c r="E2319">
        <v>2019</v>
      </c>
      <c r="F2319">
        <v>0</v>
      </c>
      <c r="G2319">
        <f>WEEKDAY(Table3__5[[#This Row],[D.O.A]])</f>
        <v>7</v>
      </c>
      <c r="H2319">
        <f>ROUNDUP(MONTH(Table3__5[[#This Row],[D.O.A]])/3,0)</f>
        <v>1</v>
      </c>
    </row>
    <row r="2320" spans="1:8" x14ac:dyDescent="0.45">
      <c r="A2320" s="1">
        <v>43484</v>
      </c>
      <c r="B2320" s="1">
        <v>43490</v>
      </c>
      <c r="C2320">
        <v>6</v>
      </c>
      <c r="D2320">
        <v>1</v>
      </c>
      <c r="E2320">
        <v>2019</v>
      </c>
      <c r="F2320">
        <v>0</v>
      </c>
      <c r="G2320">
        <f>WEEKDAY(Table3__5[[#This Row],[D.O.A]])</f>
        <v>7</v>
      </c>
      <c r="H2320">
        <f>ROUNDUP(MONTH(Table3__5[[#This Row],[D.O.A]])/3,0)</f>
        <v>1</v>
      </c>
    </row>
    <row r="2321" spans="1:8" x14ac:dyDescent="0.45">
      <c r="A2321" s="1">
        <v>43484</v>
      </c>
      <c r="B2321" s="1">
        <v>43503</v>
      </c>
      <c r="C2321">
        <v>19</v>
      </c>
      <c r="D2321">
        <v>1</v>
      </c>
      <c r="E2321">
        <v>2019</v>
      </c>
      <c r="F2321">
        <v>0</v>
      </c>
      <c r="G2321">
        <f>WEEKDAY(Table3__5[[#This Row],[D.O.A]])</f>
        <v>7</v>
      </c>
      <c r="H2321">
        <f>ROUNDUP(MONTH(Table3__5[[#This Row],[D.O.A]])/3,0)</f>
        <v>1</v>
      </c>
    </row>
    <row r="2322" spans="1:8" x14ac:dyDescent="0.45">
      <c r="A2322" s="1">
        <v>43484</v>
      </c>
      <c r="B2322" s="1">
        <v>43485</v>
      </c>
      <c r="C2322">
        <v>1</v>
      </c>
      <c r="D2322">
        <v>1</v>
      </c>
      <c r="E2322">
        <v>2019</v>
      </c>
      <c r="F2322">
        <v>0</v>
      </c>
      <c r="G2322">
        <f>WEEKDAY(Table3__5[[#This Row],[D.O.A]])</f>
        <v>7</v>
      </c>
      <c r="H2322">
        <f>ROUNDUP(MONTH(Table3__5[[#This Row],[D.O.A]])/3,0)</f>
        <v>1</v>
      </c>
    </row>
    <row r="2323" spans="1:8" x14ac:dyDescent="0.45">
      <c r="A2323" s="1">
        <v>43485</v>
      </c>
      <c r="B2323" s="1">
        <v>43488</v>
      </c>
      <c r="C2323">
        <v>3</v>
      </c>
      <c r="D2323">
        <v>1</v>
      </c>
      <c r="E2323">
        <v>2019</v>
      </c>
      <c r="F2323">
        <v>0</v>
      </c>
      <c r="G2323">
        <f>WEEKDAY(Table3__5[[#This Row],[D.O.A]])</f>
        <v>1</v>
      </c>
      <c r="H2323">
        <f>ROUNDUP(MONTH(Table3__5[[#This Row],[D.O.A]])/3,0)</f>
        <v>1</v>
      </c>
    </row>
    <row r="2324" spans="1:8" x14ac:dyDescent="0.45">
      <c r="A2324" s="1">
        <v>43487</v>
      </c>
      <c r="B2324" s="1">
        <v>43499</v>
      </c>
      <c r="C2324">
        <v>12</v>
      </c>
      <c r="D2324">
        <v>1</v>
      </c>
      <c r="E2324">
        <v>2019</v>
      </c>
      <c r="F2324">
        <v>0</v>
      </c>
      <c r="G2324">
        <f>WEEKDAY(Table3__5[[#This Row],[D.O.A]])</f>
        <v>3</v>
      </c>
      <c r="H2324">
        <f>ROUNDUP(MONTH(Table3__5[[#This Row],[D.O.A]])/3,0)</f>
        <v>1</v>
      </c>
    </row>
    <row r="2325" spans="1:8" x14ac:dyDescent="0.45">
      <c r="A2325" s="1">
        <v>43489</v>
      </c>
      <c r="B2325" s="1">
        <v>43491</v>
      </c>
      <c r="C2325">
        <v>2</v>
      </c>
      <c r="D2325">
        <v>1</v>
      </c>
      <c r="E2325">
        <v>2019</v>
      </c>
      <c r="F2325">
        <v>0</v>
      </c>
      <c r="G2325">
        <f>WEEKDAY(Table3__5[[#This Row],[D.O.A]])</f>
        <v>5</v>
      </c>
      <c r="H2325">
        <f>ROUNDUP(MONTH(Table3__5[[#This Row],[D.O.A]])/3,0)</f>
        <v>1</v>
      </c>
    </row>
    <row r="2326" spans="1:8" x14ac:dyDescent="0.45">
      <c r="A2326" s="1">
        <v>43490</v>
      </c>
      <c r="B2326" s="1">
        <v>43499</v>
      </c>
      <c r="C2326">
        <v>9</v>
      </c>
      <c r="D2326">
        <v>1</v>
      </c>
      <c r="E2326">
        <v>2019</v>
      </c>
      <c r="F2326">
        <v>0</v>
      </c>
      <c r="G2326">
        <f>WEEKDAY(Table3__5[[#This Row],[D.O.A]])</f>
        <v>6</v>
      </c>
      <c r="H2326">
        <f>ROUNDUP(MONTH(Table3__5[[#This Row],[D.O.A]])/3,0)</f>
        <v>1</v>
      </c>
    </row>
    <row r="2327" spans="1:8" x14ac:dyDescent="0.45">
      <c r="A2327" s="1">
        <v>43492</v>
      </c>
      <c r="B2327" s="1">
        <v>43498</v>
      </c>
      <c r="C2327">
        <v>6</v>
      </c>
      <c r="D2327">
        <v>1</v>
      </c>
      <c r="E2327">
        <v>2019</v>
      </c>
      <c r="F2327">
        <v>0</v>
      </c>
      <c r="G2327">
        <f>WEEKDAY(Table3__5[[#This Row],[D.O.A]])</f>
        <v>1</v>
      </c>
      <c r="H2327">
        <f>ROUNDUP(MONTH(Table3__5[[#This Row],[D.O.A]])/3,0)</f>
        <v>1</v>
      </c>
    </row>
    <row r="2328" spans="1:8" x14ac:dyDescent="0.45">
      <c r="A2328" s="1">
        <v>43492</v>
      </c>
      <c r="B2328" s="1">
        <v>43495</v>
      </c>
      <c r="C2328">
        <v>3</v>
      </c>
      <c r="D2328">
        <v>1</v>
      </c>
      <c r="E2328">
        <v>2019</v>
      </c>
      <c r="F2328">
        <v>0</v>
      </c>
      <c r="G2328">
        <f>WEEKDAY(Table3__5[[#This Row],[D.O.A]])</f>
        <v>1</v>
      </c>
      <c r="H2328">
        <f>ROUNDUP(MONTH(Table3__5[[#This Row],[D.O.A]])/3,0)</f>
        <v>1</v>
      </c>
    </row>
    <row r="2329" spans="1:8" x14ac:dyDescent="0.45">
      <c r="A2329" s="1">
        <v>43493</v>
      </c>
      <c r="B2329" s="1">
        <v>43494</v>
      </c>
      <c r="C2329">
        <v>1</v>
      </c>
      <c r="D2329">
        <v>1</v>
      </c>
      <c r="E2329">
        <v>2019</v>
      </c>
      <c r="F2329">
        <v>0</v>
      </c>
      <c r="G2329">
        <f>WEEKDAY(Table3__5[[#This Row],[D.O.A]])</f>
        <v>2</v>
      </c>
      <c r="H2329">
        <f>ROUNDUP(MONTH(Table3__5[[#This Row],[D.O.A]])/3,0)</f>
        <v>1</v>
      </c>
    </row>
    <row r="2330" spans="1:8" x14ac:dyDescent="0.45">
      <c r="A2330" s="1">
        <v>43493</v>
      </c>
      <c r="B2330" s="1">
        <v>43493</v>
      </c>
      <c r="C2330">
        <v>0</v>
      </c>
      <c r="D2330">
        <v>1</v>
      </c>
      <c r="E2330">
        <v>2019</v>
      </c>
      <c r="F2330">
        <v>0</v>
      </c>
      <c r="G2330">
        <f>WEEKDAY(Table3__5[[#This Row],[D.O.A]])</f>
        <v>2</v>
      </c>
      <c r="H2330">
        <f>ROUNDUP(MONTH(Table3__5[[#This Row],[D.O.A]])/3,0)</f>
        <v>1</v>
      </c>
    </row>
    <row r="2331" spans="1:8" x14ac:dyDescent="0.45">
      <c r="A2331" s="1">
        <v>43493</v>
      </c>
      <c r="B2331" s="1">
        <v>43494</v>
      </c>
      <c r="C2331">
        <v>1</v>
      </c>
      <c r="D2331">
        <v>1</v>
      </c>
      <c r="E2331">
        <v>2019</v>
      </c>
      <c r="F2331">
        <v>0</v>
      </c>
      <c r="G2331">
        <f>WEEKDAY(Table3__5[[#This Row],[D.O.A]])</f>
        <v>2</v>
      </c>
      <c r="H2331">
        <f>ROUNDUP(MONTH(Table3__5[[#This Row],[D.O.A]])/3,0)</f>
        <v>1</v>
      </c>
    </row>
    <row r="2332" spans="1:8" x14ac:dyDescent="0.45">
      <c r="A2332" s="1">
        <v>43494</v>
      </c>
      <c r="B2332" s="1">
        <v>43495</v>
      </c>
      <c r="C2332">
        <v>1</v>
      </c>
      <c r="D2332">
        <v>1</v>
      </c>
      <c r="E2332">
        <v>2019</v>
      </c>
      <c r="F2332">
        <v>0</v>
      </c>
      <c r="G2332">
        <f>WEEKDAY(Table3__5[[#This Row],[D.O.A]])</f>
        <v>3</v>
      </c>
      <c r="H2332">
        <f>ROUNDUP(MONTH(Table3__5[[#This Row],[D.O.A]])/3,0)</f>
        <v>1</v>
      </c>
    </row>
    <row r="2333" spans="1:8" x14ac:dyDescent="0.45">
      <c r="A2333" s="1">
        <v>43494</v>
      </c>
      <c r="B2333" s="1">
        <v>43494</v>
      </c>
      <c r="C2333">
        <v>0</v>
      </c>
      <c r="D2333">
        <v>1</v>
      </c>
      <c r="E2333">
        <v>2019</v>
      </c>
      <c r="F2333">
        <v>0</v>
      </c>
      <c r="G2333">
        <f>WEEKDAY(Table3__5[[#This Row],[D.O.A]])</f>
        <v>3</v>
      </c>
      <c r="H2333">
        <f>ROUNDUP(MONTH(Table3__5[[#This Row],[D.O.A]])/3,0)</f>
        <v>1</v>
      </c>
    </row>
    <row r="2334" spans="1:8" x14ac:dyDescent="0.45">
      <c r="A2334" s="1">
        <v>43494</v>
      </c>
      <c r="B2334" s="1">
        <v>43495</v>
      </c>
      <c r="C2334">
        <v>1</v>
      </c>
      <c r="D2334">
        <v>1</v>
      </c>
      <c r="E2334">
        <v>2019</v>
      </c>
      <c r="F2334">
        <v>0</v>
      </c>
      <c r="G2334">
        <f>WEEKDAY(Table3__5[[#This Row],[D.O.A]])</f>
        <v>3</v>
      </c>
      <c r="H2334">
        <f>ROUNDUP(MONTH(Table3__5[[#This Row],[D.O.A]])/3,0)</f>
        <v>1</v>
      </c>
    </row>
    <row r="2335" spans="1:8" x14ac:dyDescent="0.45">
      <c r="A2335" s="1">
        <v>43494</v>
      </c>
      <c r="B2335" s="1">
        <v>43494</v>
      </c>
      <c r="C2335">
        <v>0</v>
      </c>
      <c r="D2335">
        <v>1</v>
      </c>
      <c r="E2335">
        <v>2019</v>
      </c>
      <c r="F2335">
        <v>0</v>
      </c>
      <c r="G2335">
        <f>WEEKDAY(Table3__5[[#This Row],[D.O.A]])</f>
        <v>3</v>
      </c>
      <c r="H2335">
        <f>ROUNDUP(MONTH(Table3__5[[#This Row],[D.O.A]])/3,0)</f>
        <v>1</v>
      </c>
    </row>
    <row r="2336" spans="1:8" x14ac:dyDescent="0.45">
      <c r="A2336" s="1">
        <v>43494</v>
      </c>
      <c r="B2336" s="1">
        <v>43503</v>
      </c>
      <c r="C2336">
        <v>9</v>
      </c>
      <c r="D2336">
        <v>1</v>
      </c>
      <c r="E2336">
        <v>2019</v>
      </c>
      <c r="F2336">
        <v>0</v>
      </c>
      <c r="G2336">
        <f>WEEKDAY(Table3__5[[#This Row],[D.O.A]])</f>
        <v>3</v>
      </c>
      <c r="H2336">
        <f>ROUNDUP(MONTH(Table3__5[[#This Row],[D.O.A]])/3,0)</f>
        <v>1</v>
      </c>
    </row>
    <row r="2337" spans="1:8" x14ac:dyDescent="0.45">
      <c r="A2337" s="1">
        <v>43495</v>
      </c>
      <c r="B2337" s="1">
        <v>43526</v>
      </c>
      <c r="C2337">
        <v>31</v>
      </c>
      <c r="D2337">
        <v>1</v>
      </c>
      <c r="E2337">
        <v>2019</v>
      </c>
      <c r="F2337">
        <v>0</v>
      </c>
      <c r="G2337">
        <f>WEEKDAY(Table3__5[[#This Row],[D.O.A]])</f>
        <v>4</v>
      </c>
      <c r="H2337">
        <f>ROUNDUP(MONTH(Table3__5[[#This Row],[D.O.A]])/3,0)</f>
        <v>1</v>
      </c>
    </row>
    <row r="2338" spans="1:8" x14ac:dyDescent="0.45">
      <c r="A2338" s="1">
        <v>43495</v>
      </c>
      <c r="B2338" s="1">
        <v>43496</v>
      </c>
      <c r="C2338">
        <v>1</v>
      </c>
      <c r="D2338">
        <v>1</v>
      </c>
      <c r="E2338">
        <v>2019</v>
      </c>
      <c r="F2338">
        <v>0</v>
      </c>
      <c r="G2338">
        <f>WEEKDAY(Table3__5[[#This Row],[D.O.A]])</f>
        <v>4</v>
      </c>
      <c r="H2338">
        <f>ROUNDUP(MONTH(Table3__5[[#This Row],[D.O.A]])/3,0)</f>
        <v>1</v>
      </c>
    </row>
    <row r="2339" spans="1:8" x14ac:dyDescent="0.45">
      <c r="A2339" s="1">
        <v>43496</v>
      </c>
      <c r="B2339" s="1">
        <v>43507</v>
      </c>
      <c r="C2339">
        <v>11</v>
      </c>
      <c r="D2339">
        <v>1</v>
      </c>
      <c r="E2339">
        <v>2019</v>
      </c>
      <c r="F2339">
        <v>0</v>
      </c>
      <c r="G2339">
        <f>WEEKDAY(Table3__5[[#This Row],[D.O.A]])</f>
        <v>5</v>
      </c>
      <c r="H2339">
        <f>ROUNDUP(MONTH(Table3__5[[#This Row],[D.O.A]])/3,0)</f>
        <v>1</v>
      </c>
    </row>
    <row r="2340" spans="1:8" x14ac:dyDescent="0.45">
      <c r="A2340" s="1">
        <v>43496</v>
      </c>
      <c r="B2340" s="1">
        <v>43503</v>
      </c>
      <c r="C2340">
        <v>7</v>
      </c>
      <c r="D2340">
        <v>1</v>
      </c>
      <c r="E2340">
        <v>2019</v>
      </c>
      <c r="F2340">
        <v>0</v>
      </c>
      <c r="G2340">
        <f>WEEKDAY(Table3__5[[#This Row],[D.O.A]])</f>
        <v>5</v>
      </c>
      <c r="H2340">
        <f>ROUNDUP(MONTH(Table3__5[[#This Row],[D.O.A]])/3,0)</f>
        <v>1</v>
      </c>
    </row>
    <row r="2341" spans="1:8" x14ac:dyDescent="0.45">
      <c r="A2341" s="1">
        <v>43496</v>
      </c>
      <c r="B2341" s="1">
        <v>43496</v>
      </c>
      <c r="C2341">
        <v>0</v>
      </c>
      <c r="D2341">
        <v>1</v>
      </c>
      <c r="E2341">
        <v>2019</v>
      </c>
      <c r="F2341">
        <v>0</v>
      </c>
      <c r="G2341">
        <f>WEEKDAY(Table3__5[[#This Row],[D.O.A]])</f>
        <v>5</v>
      </c>
      <c r="H2341">
        <f>ROUNDUP(MONTH(Table3__5[[#This Row],[D.O.A]])/3,0)</f>
        <v>1</v>
      </c>
    </row>
    <row r="2342" spans="1:8" x14ac:dyDescent="0.45">
      <c r="A2342" s="1">
        <v>43496</v>
      </c>
      <c r="B2342" s="1">
        <v>43497</v>
      </c>
      <c r="C2342">
        <v>1</v>
      </c>
      <c r="D2342">
        <v>1</v>
      </c>
      <c r="E2342">
        <v>2019</v>
      </c>
      <c r="F2342">
        <v>0</v>
      </c>
      <c r="G2342">
        <f>WEEKDAY(Table3__5[[#This Row],[D.O.A]])</f>
        <v>5</v>
      </c>
      <c r="H2342">
        <f>ROUNDUP(MONTH(Table3__5[[#This Row],[D.O.A]])/3,0)</f>
        <v>1</v>
      </c>
    </row>
    <row r="2343" spans="1:8" x14ac:dyDescent="0.45">
      <c r="A2343" s="1">
        <v>43497</v>
      </c>
      <c r="B2343" s="1">
        <v>43497</v>
      </c>
      <c r="C2343">
        <v>0</v>
      </c>
      <c r="D2343">
        <v>2</v>
      </c>
      <c r="E2343">
        <v>2019</v>
      </c>
      <c r="F2343">
        <v>0</v>
      </c>
      <c r="G2343">
        <f>WEEKDAY(Table3__5[[#This Row],[D.O.A]])</f>
        <v>6</v>
      </c>
      <c r="H2343">
        <f>ROUNDUP(MONTH(Table3__5[[#This Row],[D.O.A]])/3,0)</f>
        <v>1</v>
      </c>
    </row>
    <row r="2344" spans="1:8" x14ac:dyDescent="0.45">
      <c r="A2344" s="1">
        <v>43467</v>
      </c>
      <c r="B2344" s="1">
        <v>43618</v>
      </c>
      <c r="C2344">
        <v>151</v>
      </c>
      <c r="D2344">
        <v>1</v>
      </c>
      <c r="E2344">
        <v>2019</v>
      </c>
      <c r="F2344">
        <v>0</v>
      </c>
      <c r="G2344">
        <f>WEEKDAY(Table3__5[[#This Row],[D.O.A]])</f>
        <v>4</v>
      </c>
      <c r="H2344">
        <f>ROUNDUP(MONTH(Table3__5[[#This Row],[D.O.A]])/3,0)</f>
        <v>1</v>
      </c>
    </row>
    <row r="2345" spans="1:8" x14ac:dyDescent="0.45">
      <c r="A2345" s="1">
        <v>43467</v>
      </c>
      <c r="B2345" s="1">
        <v>43648</v>
      </c>
      <c r="C2345">
        <v>181</v>
      </c>
      <c r="D2345">
        <v>1</v>
      </c>
      <c r="E2345">
        <v>2019</v>
      </c>
      <c r="F2345">
        <v>0</v>
      </c>
      <c r="G2345">
        <f>WEEKDAY(Table3__5[[#This Row],[D.O.A]])</f>
        <v>4</v>
      </c>
      <c r="H2345">
        <f>ROUNDUP(MONTH(Table3__5[[#This Row],[D.O.A]])/3,0)</f>
        <v>1</v>
      </c>
    </row>
    <row r="2346" spans="1:8" x14ac:dyDescent="0.45">
      <c r="A2346" s="1">
        <v>43467</v>
      </c>
      <c r="B2346" s="1">
        <v>43587</v>
      </c>
      <c r="C2346">
        <v>120</v>
      </c>
      <c r="D2346">
        <v>1</v>
      </c>
      <c r="E2346">
        <v>2019</v>
      </c>
      <c r="F2346">
        <v>0</v>
      </c>
      <c r="G2346">
        <f>WEEKDAY(Table3__5[[#This Row],[D.O.A]])</f>
        <v>4</v>
      </c>
      <c r="H2346">
        <f>ROUNDUP(MONTH(Table3__5[[#This Row],[D.O.A]])/3,0)</f>
        <v>1</v>
      </c>
    </row>
    <row r="2347" spans="1:8" x14ac:dyDescent="0.45">
      <c r="A2347" s="1">
        <v>43467</v>
      </c>
      <c r="B2347" s="1">
        <v>43498</v>
      </c>
      <c r="C2347">
        <v>31</v>
      </c>
      <c r="D2347">
        <v>1</v>
      </c>
      <c r="E2347">
        <v>2019</v>
      </c>
      <c r="F2347">
        <v>0</v>
      </c>
      <c r="G2347">
        <f>WEEKDAY(Table3__5[[#This Row],[D.O.A]])</f>
        <v>4</v>
      </c>
      <c r="H2347">
        <f>ROUNDUP(MONTH(Table3__5[[#This Row],[D.O.A]])/3,0)</f>
        <v>1</v>
      </c>
    </row>
    <row r="2348" spans="1:8" x14ac:dyDescent="0.45">
      <c r="A2348" s="1">
        <v>43467</v>
      </c>
      <c r="B2348" s="1">
        <v>43557</v>
      </c>
      <c r="C2348">
        <v>90</v>
      </c>
      <c r="D2348">
        <v>1</v>
      </c>
      <c r="E2348">
        <v>2019</v>
      </c>
      <c r="F2348">
        <v>0</v>
      </c>
      <c r="G2348">
        <f>WEEKDAY(Table3__5[[#This Row],[D.O.A]])</f>
        <v>4</v>
      </c>
      <c r="H2348">
        <f>ROUNDUP(MONTH(Table3__5[[#This Row],[D.O.A]])/3,0)</f>
        <v>1</v>
      </c>
    </row>
    <row r="2349" spans="1:8" x14ac:dyDescent="0.45">
      <c r="A2349" s="1">
        <v>43467</v>
      </c>
      <c r="B2349" s="1">
        <v>43557</v>
      </c>
      <c r="C2349">
        <v>90</v>
      </c>
      <c r="D2349">
        <v>1</v>
      </c>
      <c r="E2349">
        <v>2019</v>
      </c>
      <c r="F2349">
        <v>0</v>
      </c>
      <c r="G2349">
        <f>WEEKDAY(Table3__5[[#This Row],[D.O.A]])</f>
        <v>4</v>
      </c>
      <c r="H2349">
        <f>ROUNDUP(MONTH(Table3__5[[#This Row],[D.O.A]])/3,0)</f>
        <v>1</v>
      </c>
    </row>
    <row r="2350" spans="1:8" x14ac:dyDescent="0.45">
      <c r="A2350" s="1">
        <v>43467</v>
      </c>
      <c r="B2350" s="1">
        <v>43587</v>
      </c>
      <c r="C2350">
        <v>120</v>
      </c>
      <c r="D2350">
        <v>1</v>
      </c>
      <c r="E2350">
        <v>2019</v>
      </c>
      <c r="F2350">
        <v>0</v>
      </c>
      <c r="G2350">
        <f>WEEKDAY(Table3__5[[#This Row],[D.O.A]])</f>
        <v>4</v>
      </c>
      <c r="H2350">
        <f>ROUNDUP(MONTH(Table3__5[[#This Row],[D.O.A]])/3,0)</f>
        <v>1</v>
      </c>
    </row>
    <row r="2351" spans="1:8" x14ac:dyDescent="0.45">
      <c r="A2351" s="1">
        <v>43497</v>
      </c>
      <c r="B2351" s="1">
        <v>43500</v>
      </c>
      <c r="C2351">
        <v>3</v>
      </c>
      <c r="D2351">
        <v>2</v>
      </c>
      <c r="E2351">
        <v>2019</v>
      </c>
      <c r="F2351">
        <v>0</v>
      </c>
      <c r="G2351">
        <f>WEEKDAY(Table3__5[[#This Row],[D.O.A]])</f>
        <v>6</v>
      </c>
      <c r="H2351">
        <f>ROUNDUP(MONTH(Table3__5[[#This Row],[D.O.A]])/3,0)</f>
        <v>1</v>
      </c>
    </row>
    <row r="2352" spans="1:8" x14ac:dyDescent="0.45">
      <c r="A2352" s="1">
        <v>43467</v>
      </c>
      <c r="B2352" s="1">
        <v>43679</v>
      </c>
      <c r="C2352">
        <v>212</v>
      </c>
      <c r="D2352">
        <v>1</v>
      </c>
      <c r="E2352">
        <v>2019</v>
      </c>
      <c r="F2352">
        <v>0</v>
      </c>
      <c r="G2352">
        <f>WEEKDAY(Table3__5[[#This Row],[D.O.A]])</f>
        <v>4</v>
      </c>
      <c r="H2352">
        <f>ROUNDUP(MONTH(Table3__5[[#This Row],[D.O.A]])/3,0)</f>
        <v>1</v>
      </c>
    </row>
    <row r="2353" spans="1:8" x14ac:dyDescent="0.45">
      <c r="A2353" s="1">
        <v>43467</v>
      </c>
      <c r="B2353" s="1">
        <v>43679</v>
      </c>
      <c r="C2353">
        <v>212</v>
      </c>
      <c r="D2353">
        <v>1</v>
      </c>
      <c r="E2353">
        <v>2019</v>
      </c>
      <c r="F2353">
        <v>0</v>
      </c>
      <c r="G2353">
        <f>WEEKDAY(Table3__5[[#This Row],[D.O.A]])</f>
        <v>4</v>
      </c>
      <c r="H2353">
        <f>ROUNDUP(MONTH(Table3__5[[#This Row],[D.O.A]])/3,0)</f>
        <v>1</v>
      </c>
    </row>
    <row r="2354" spans="1:8" x14ac:dyDescent="0.45">
      <c r="A2354" s="1">
        <v>43467</v>
      </c>
      <c r="B2354" s="1">
        <v>43648</v>
      </c>
      <c r="C2354">
        <v>181</v>
      </c>
      <c r="D2354">
        <v>1</v>
      </c>
      <c r="E2354">
        <v>2019</v>
      </c>
      <c r="F2354">
        <v>0</v>
      </c>
      <c r="G2354">
        <f>WEEKDAY(Table3__5[[#This Row],[D.O.A]])</f>
        <v>4</v>
      </c>
      <c r="H2354">
        <f>ROUNDUP(MONTH(Table3__5[[#This Row],[D.O.A]])/3,0)</f>
        <v>1</v>
      </c>
    </row>
    <row r="2355" spans="1:8" x14ac:dyDescent="0.45">
      <c r="A2355" s="1">
        <v>43467</v>
      </c>
      <c r="B2355" s="1">
        <v>43526</v>
      </c>
      <c r="C2355">
        <v>59</v>
      </c>
      <c r="D2355">
        <v>1</v>
      </c>
      <c r="E2355">
        <v>2019</v>
      </c>
      <c r="F2355">
        <v>0</v>
      </c>
      <c r="G2355">
        <f>WEEKDAY(Table3__5[[#This Row],[D.O.A]])</f>
        <v>4</v>
      </c>
      <c r="H2355">
        <f>ROUNDUP(MONTH(Table3__5[[#This Row],[D.O.A]])/3,0)</f>
        <v>1</v>
      </c>
    </row>
    <row r="2356" spans="1:8" x14ac:dyDescent="0.45">
      <c r="A2356" s="1">
        <v>43498</v>
      </c>
      <c r="B2356" s="1">
        <v>43500</v>
      </c>
      <c r="C2356">
        <v>2</v>
      </c>
      <c r="D2356">
        <v>2</v>
      </c>
      <c r="E2356">
        <v>2019</v>
      </c>
      <c r="F2356">
        <v>0</v>
      </c>
      <c r="G2356">
        <f>WEEKDAY(Table3__5[[#This Row],[D.O.A]])</f>
        <v>7</v>
      </c>
      <c r="H2356">
        <f>ROUNDUP(MONTH(Table3__5[[#This Row],[D.O.A]])/3,0)</f>
        <v>1</v>
      </c>
    </row>
    <row r="2357" spans="1:8" x14ac:dyDescent="0.45">
      <c r="A2357" s="1">
        <v>43498</v>
      </c>
      <c r="B2357" s="1">
        <v>43502</v>
      </c>
      <c r="C2357">
        <v>4</v>
      </c>
      <c r="D2357">
        <v>2</v>
      </c>
      <c r="E2357">
        <v>2019</v>
      </c>
      <c r="F2357">
        <v>0</v>
      </c>
      <c r="G2357">
        <f>WEEKDAY(Table3__5[[#This Row],[D.O.A]])</f>
        <v>7</v>
      </c>
      <c r="H2357">
        <f>ROUNDUP(MONTH(Table3__5[[#This Row],[D.O.A]])/3,0)</f>
        <v>1</v>
      </c>
    </row>
    <row r="2358" spans="1:8" x14ac:dyDescent="0.45">
      <c r="A2358" s="1">
        <v>43498</v>
      </c>
      <c r="B2358" s="1">
        <v>43557</v>
      </c>
      <c r="C2358">
        <v>59</v>
      </c>
      <c r="D2358">
        <v>2</v>
      </c>
      <c r="E2358">
        <v>2019</v>
      </c>
      <c r="F2358">
        <v>0</v>
      </c>
      <c r="G2358">
        <f>WEEKDAY(Table3__5[[#This Row],[D.O.A]])</f>
        <v>7</v>
      </c>
      <c r="H2358">
        <f>ROUNDUP(MONTH(Table3__5[[#This Row],[D.O.A]])/3,0)</f>
        <v>1</v>
      </c>
    </row>
    <row r="2359" spans="1:8" x14ac:dyDescent="0.45">
      <c r="A2359" s="1">
        <v>43498</v>
      </c>
      <c r="B2359" s="1">
        <v>43740</v>
      </c>
      <c r="C2359">
        <v>242</v>
      </c>
      <c r="D2359">
        <v>2</v>
      </c>
      <c r="E2359">
        <v>2019</v>
      </c>
      <c r="F2359">
        <v>0</v>
      </c>
      <c r="G2359">
        <f>WEEKDAY(Table3__5[[#This Row],[D.O.A]])</f>
        <v>7</v>
      </c>
      <c r="H2359">
        <f>ROUNDUP(MONTH(Table3__5[[#This Row],[D.O.A]])/3,0)</f>
        <v>1</v>
      </c>
    </row>
    <row r="2360" spans="1:8" x14ac:dyDescent="0.45">
      <c r="A2360" s="1">
        <v>43498</v>
      </c>
      <c r="B2360" s="1">
        <v>43740</v>
      </c>
      <c r="C2360">
        <v>242</v>
      </c>
      <c r="D2360">
        <v>2</v>
      </c>
      <c r="E2360">
        <v>2019</v>
      </c>
      <c r="F2360">
        <v>0</v>
      </c>
      <c r="G2360">
        <f>WEEKDAY(Table3__5[[#This Row],[D.O.A]])</f>
        <v>7</v>
      </c>
      <c r="H2360">
        <f>ROUNDUP(MONTH(Table3__5[[#This Row],[D.O.A]])/3,0)</f>
        <v>1</v>
      </c>
    </row>
    <row r="2361" spans="1:8" x14ac:dyDescent="0.45">
      <c r="A2361" s="1">
        <v>43498</v>
      </c>
      <c r="B2361" s="1">
        <v>43587</v>
      </c>
      <c r="C2361">
        <v>89</v>
      </c>
      <c r="D2361">
        <v>2</v>
      </c>
      <c r="E2361">
        <v>2019</v>
      </c>
      <c r="F2361">
        <v>0</v>
      </c>
      <c r="G2361">
        <f>WEEKDAY(Table3__5[[#This Row],[D.O.A]])</f>
        <v>7</v>
      </c>
      <c r="H2361">
        <f>ROUNDUP(MONTH(Table3__5[[#This Row],[D.O.A]])/3,0)</f>
        <v>1</v>
      </c>
    </row>
    <row r="2362" spans="1:8" x14ac:dyDescent="0.45">
      <c r="A2362" s="1">
        <v>43498</v>
      </c>
      <c r="B2362" s="1">
        <v>43557</v>
      </c>
      <c r="C2362">
        <v>59</v>
      </c>
      <c r="D2362">
        <v>2</v>
      </c>
      <c r="E2362">
        <v>2019</v>
      </c>
      <c r="F2362">
        <v>0</v>
      </c>
      <c r="G2362">
        <f>WEEKDAY(Table3__5[[#This Row],[D.O.A]])</f>
        <v>7</v>
      </c>
      <c r="H2362">
        <f>ROUNDUP(MONTH(Table3__5[[#This Row],[D.O.A]])/3,0)</f>
        <v>1</v>
      </c>
    </row>
    <row r="2363" spans="1:8" x14ac:dyDescent="0.45">
      <c r="A2363" s="1">
        <v>43498</v>
      </c>
      <c r="B2363" s="1">
        <v>43587</v>
      </c>
      <c r="C2363">
        <v>89</v>
      </c>
      <c r="D2363">
        <v>2</v>
      </c>
      <c r="E2363">
        <v>2019</v>
      </c>
      <c r="F2363">
        <v>0</v>
      </c>
      <c r="G2363">
        <f>WEEKDAY(Table3__5[[#This Row],[D.O.A]])</f>
        <v>7</v>
      </c>
      <c r="H2363">
        <f>ROUNDUP(MONTH(Table3__5[[#This Row],[D.O.A]])/3,0)</f>
        <v>1</v>
      </c>
    </row>
    <row r="2364" spans="1:8" x14ac:dyDescent="0.45">
      <c r="A2364" s="1">
        <v>43498</v>
      </c>
      <c r="B2364" s="1">
        <v>43618</v>
      </c>
      <c r="C2364">
        <v>120</v>
      </c>
      <c r="D2364">
        <v>2</v>
      </c>
      <c r="E2364">
        <v>2019</v>
      </c>
      <c r="F2364">
        <v>0</v>
      </c>
      <c r="G2364">
        <f>WEEKDAY(Table3__5[[#This Row],[D.O.A]])</f>
        <v>7</v>
      </c>
      <c r="H2364">
        <f>ROUNDUP(MONTH(Table3__5[[#This Row],[D.O.A]])/3,0)</f>
        <v>1</v>
      </c>
    </row>
    <row r="2365" spans="1:8" x14ac:dyDescent="0.45">
      <c r="A2365" s="1">
        <v>43498</v>
      </c>
      <c r="B2365" s="1">
        <v>43648</v>
      </c>
      <c r="C2365">
        <v>150</v>
      </c>
      <c r="D2365">
        <v>2</v>
      </c>
      <c r="E2365">
        <v>2019</v>
      </c>
      <c r="F2365">
        <v>0</v>
      </c>
      <c r="G2365">
        <f>WEEKDAY(Table3__5[[#This Row],[D.O.A]])</f>
        <v>7</v>
      </c>
      <c r="H2365">
        <f>ROUNDUP(MONTH(Table3__5[[#This Row],[D.O.A]])/3,0)</f>
        <v>1</v>
      </c>
    </row>
    <row r="2366" spans="1:8" x14ac:dyDescent="0.45">
      <c r="A2366" s="1">
        <v>43498</v>
      </c>
      <c r="B2366" s="1">
        <v>43648</v>
      </c>
      <c r="C2366">
        <v>150</v>
      </c>
      <c r="D2366">
        <v>2</v>
      </c>
      <c r="E2366">
        <v>2019</v>
      </c>
      <c r="F2366">
        <v>0</v>
      </c>
      <c r="G2366">
        <f>WEEKDAY(Table3__5[[#This Row],[D.O.A]])</f>
        <v>7</v>
      </c>
      <c r="H2366">
        <f>ROUNDUP(MONTH(Table3__5[[#This Row],[D.O.A]])/3,0)</f>
        <v>1</v>
      </c>
    </row>
    <row r="2367" spans="1:8" x14ac:dyDescent="0.45">
      <c r="A2367" s="1">
        <v>43498</v>
      </c>
      <c r="B2367" s="1">
        <v>43500</v>
      </c>
      <c r="C2367">
        <v>2</v>
      </c>
      <c r="D2367">
        <v>2</v>
      </c>
      <c r="E2367">
        <v>2019</v>
      </c>
      <c r="F2367">
        <v>0</v>
      </c>
      <c r="G2367">
        <f>WEEKDAY(Table3__5[[#This Row],[D.O.A]])</f>
        <v>7</v>
      </c>
      <c r="H2367">
        <f>ROUNDUP(MONTH(Table3__5[[#This Row],[D.O.A]])/3,0)</f>
        <v>1</v>
      </c>
    </row>
    <row r="2368" spans="1:8" x14ac:dyDescent="0.45">
      <c r="A2368" s="1">
        <v>43498</v>
      </c>
      <c r="B2368" s="1">
        <v>43679</v>
      </c>
      <c r="C2368">
        <v>181</v>
      </c>
      <c r="D2368">
        <v>2</v>
      </c>
      <c r="E2368">
        <v>2019</v>
      </c>
      <c r="F2368">
        <v>0</v>
      </c>
      <c r="G2368">
        <f>WEEKDAY(Table3__5[[#This Row],[D.O.A]])</f>
        <v>7</v>
      </c>
      <c r="H2368">
        <f>ROUNDUP(MONTH(Table3__5[[#This Row],[D.O.A]])/3,0)</f>
        <v>1</v>
      </c>
    </row>
    <row r="2369" spans="1:8" x14ac:dyDescent="0.45">
      <c r="A2369" s="1">
        <v>43526</v>
      </c>
      <c r="B2369" s="1">
        <v>43710</v>
      </c>
      <c r="C2369">
        <v>184</v>
      </c>
      <c r="D2369">
        <v>3</v>
      </c>
      <c r="E2369">
        <v>2019</v>
      </c>
      <c r="F2369">
        <v>0</v>
      </c>
      <c r="G2369">
        <f>WEEKDAY(Table3__5[[#This Row],[D.O.A]])</f>
        <v>7</v>
      </c>
      <c r="H2369">
        <f>ROUNDUP(MONTH(Table3__5[[#This Row],[D.O.A]])/3,0)</f>
        <v>1</v>
      </c>
    </row>
    <row r="2370" spans="1:8" x14ac:dyDescent="0.45">
      <c r="A2370" s="1">
        <v>43526</v>
      </c>
      <c r="B2370" s="1">
        <v>43771</v>
      </c>
      <c r="C2370">
        <v>245</v>
      </c>
      <c r="D2370">
        <v>3</v>
      </c>
      <c r="E2370">
        <v>2019</v>
      </c>
      <c r="F2370">
        <v>0</v>
      </c>
      <c r="G2370">
        <f>WEEKDAY(Table3__5[[#This Row],[D.O.A]])</f>
        <v>7</v>
      </c>
      <c r="H2370">
        <f>ROUNDUP(MONTH(Table3__5[[#This Row],[D.O.A]])/3,0)</f>
        <v>1</v>
      </c>
    </row>
    <row r="2371" spans="1:8" x14ac:dyDescent="0.45">
      <c r="A2371" s="1">
        <v>43526</v>
      </c>
      <c r="B2371" s="1">
        <v>43648</v>
      </c>
      <c r="C2371">
        <v>122</v>
      </c>
      <c r="D2371">
        <v>3</v>
      </c>
      <c r="E2371">
        <v>2019</v>
      </c>
      <c r="F2371">
        <v>0</v>
      </c>
      <c r="G2371">
        <f>WEEKDAY(Table3__5[[#This Row],[D.O.A]])</f>
        <v>7</v>
      </c>
      <c r="H2371">
        <f>ROUNDUP(MONTH(Table3__5[[#This Row],[D.O.A]])/3,0)</f>
        <v>1</v>
      </c>
    </row>
    <row r="2372" spans="1:8" x14ac:dyDescent="0.45">
      <c r="A2372" s="1">
        <v>43526</v>
      </c>
      <c r="B2372" s="1">
        <v>43679</v>
      </c>
      <c r="C2372">
        <v>153</v>
      </c>
      <c r="D2372">
        <v>3</v>
      </c>
      <c r="E2372">
        <v>2019</v>
      </c>
      <c r="F2372">
        <v>0</v>
      </c>
      <c r="G2372">
        <f>WEEKDAY(Table3__5[[#This Row],[D.O.A]])</f>
        <v>7</v>
      </c>
      <c r="H2372">
        <f>ROUNDUP(MONTH(Table3__5[[#This Row],[D.O.A]])/3,0)</f>
        <v>1</v>
      </c>
    </row>
    <row r="2373" spans="1:8" x14ac:dyDescent="0.45">
      <c r="A2373" s="1">
        <v>43526</v>
      </c>
      <c r="B2373" s="1">
        <v>43679</v>
      </c>
      <c r="C2373">
        <v>153</v>
      </c>
      <c r="D2373">
        <v>3</v>
      </c>
      <c r="E2373">
        <v>2019</v>
      </c>
      <c r="F2373">
        <v>0</v>
      </c>
      <c r="G2373">
        <f>WEEKDAY(Table3__5[[#This Row],[D.O.A]])</f>
        <v>7</v>
      </c>
      <c r="H2373">
        <f>ROUNDUP(MONTH(Table3__5[[#This Row],[D.O.A]])/3,0)</f>
        <v>1</v>
      </c>
    </row>
    <row r="2374" spans="1:8" x14ac:dyDescent="0.45">
      <c r="A2374" s="1">
        <v>43526</v>
      </c>
      <c r="B2374" s="1">
        <v>43679</v>
      </c>
      <c r="C2374">
        <v>153</v>
      </c>
      <c r="D2374">
        <v>3</v>
      </c>
      <c r="E2374">
        <v>2019</v>
      </c>
      <c r="F2374">
        <v>0</v>
      </c>
      <c r="G2374">
        <f>WEEKDAY(Table3__5[[#This Row],[D.O.A]])</f>
        <v>7</v>
      </c>
      <c r="H2374">
        <f>ROUNDUP(MONTH(Table3__5[[#This Row],[D.O.A]])/3,0)</f>
        <v>1</v>
      </c>
    </row>
    <row r="2375" spans="1:8" x14ac:dyDescent="0.45">
      <c r="A2375" s="1">
        <v>43526</v>
      </c>
      <c r="B2375" s="1">
        <v>43648</v>
      </c>
      <c r="C2375">
        <v>122</v>
      </c>
      <c r="D2375">
        <v>3</v>
      </c>
      <c r="E2375">
        <v>2019</v>
      </c>
      <c r="F2375">
        <v>0</v>
      </c>
      <c r="G2375">
        <f>WEEKDAY(Table3__5[[#This Row],[D.O.A]])</f>
        <v>7</v>
      </c>
      <c r="H2375">
        <f>ROUNDUP(MONTH(Table3__5[[#This Row],[D.O.A]])/3,0)</f>
        <v>1</v>
      </c>
    </row>
    <row r="2376" spans="1:8" x14ac:dyDescent="0.45">
      <c r="A2376" s="1">
        <v>43557</v>
      </c>
      <c r="B2376" s="1">
        <v>43587</v>
      </c>
      <c r="C2376">
        <v>30</v>
      </c>
      <c r="D2376">
        <v>4</v>
      </c>
      <c r="E2376">
        <v>2019</v>
      </c>
      <c r="F2376">
        <v>0</v>
      </c>
      <c r="G2376">
        <f>WEEKDAY(Table3__5[[#This Row],[D.O.A]])</f>
        <v>3</v>
      </c>
      <c r="H2376">
        <f>ROUNDUP(MONTH(Table3__5[[#This Row],[D.O.A]])/3,0)</f>
        <v>2</v>
      </c>
    </row>
    <row r="2377" spans="1:8" x14ac:dyDescent="0.45">
      <c r="A2377" s="1">
        <v>43557</v>
      </c>
      <c r="B2377" s="1">
        <v>43587</v>
      </c>
      <c r="C2377">
        <v>30</v>
      </c>
      <c r="D2377">
        <v>4</v>
      </c>
      <c r="E2377">
        <v>2019</v>
      </c>
      <c r="F2377">
        <v>0</v>
      </c>
      <c r="G2377">
        <f>WEEKDAY(Table3__5[[#This Row],[D.O.A]])</f>
        <v>3</v>
      </c>
      <c r="H2377">
        <f>ROUNDUP(MONTH(Table3__5[[#This Row],[D.O.A]])/3,0)</f>
        <v>2</v>
      </c>
    </row>
    <row r="2378" spans="1:8" x14ac:dyDescent="0.45">
      <c r="A2378" s="1">
        <v>43557</v>
      </c>
      <c r="B2378" s="1">
        <v>43557</v>
      </c>
      <c r="C2378">
        <v>0</v>
      </c>
      <c r="D2378">
        <v>4</v>
      </c>
      <c r="E2378">
        <v>2019</v>
      </c>
      <c r="F2378">
        <v>0</v>
      </c>
      <c r="G2378">
        <f>WEEKDAY(Table3__5[[#This Row],[D.O.A]])</f>
        <v>3</v>
      </c>
      <c r="H2378">
        <f>ROUNDUP(MONTH(Table3__5[[#This Row],[D.O.A]])/3,0)</f>
        <v>2</v>
      </c>
    </row>
    <row r="2379" spans="1:8" x14ac:dyDescent="0.45">
      <c r="A2379" s="1">
        <v>43557</v>
      </c>
      <c r="B2379" s="1">
        <v>43557</v>
      </c>
      <c r="C2379">
        <v>0</v>
      </c>
      <c r="D2379">
        <v>4</v>
      </c>
      <c r="E2379">
        <v>2019</v>
      </c>
      <c r="F2379">
        <v>0</v>
      </c>
      <c r="G2379">
        <f>WEEKDAY(Table3__5[[#This Row],[D.O.A]])</f>
        <v>3</v>
      </c>
      <c r="H2379">
        <f>ROUNDUP(MONTH(Table3__5[[#This Row],[D.O.A]])/3,0)</f>
        <v>2</v>
      </c>
    </row>
    <row r="2380" spans="1:8" x14ac:dyDescent="0.45">
      <c r="A2380" s="1">
        <v>43557</v>
      </c>
      <c r="B2380" s="1">
        <v>43801</v>
      </c>
      <c r="C2380">
        <v>244</v>
      </c>
      <c r="D2380">
        <v>4</v>
      </c>
      <c r="E2380">
        <v>2019</v>
      </c>
      <c r="F2380">
        <v>0</v>
      </c>
      <c r="G2380">
        <f>WEEKDAY(Table3__5[[#This Row],[D.O.A]])</f>
        <v>3</v>
      </c>
      <c r="H2380">
        <f>ROUNDUP(MONTH(Table3__5[[#This Row],[D.O.A]])/3,0)</f>
        <v>2</v>
      </c>
    </row>
    <row r="2381" spans="1:8" x14ac:dyDescent="0.45">
      <c r="A2381" s="1">
        <v>43557</v>
      </c>
      <c r="B2381" s="1">
        <v>43740</v>
      </c>
      <c r="C2381">
        <v>183</v>
      </c>
      <c r="D2381">
        <v>4</v>
      </c>
      <c r="E2381">
        <v>2019</v>
      </c>
      <c r="F2381">
        <v>0</v>
      </c>
      <c r="G2381">
        <f>WEEKDAY(Table3__5[[#This Row],[D.O.A]])</f>
        <v>3</v>
      </c>
      <c r="H2381">
        <f>ROUNDUP(MONTH(Table3__5[[#This Row],[D.O.A]])/3,0)</f>
        <v>2</v>
      </c>
    </row>
    <row r="2382" spans="1:8" x14ac:dyDescent="0.45">
      <c r="A2382" s="1">
        <v>43557</v>
      </c>
      <c r="B2382" s="1">
        <v>43618</v>
      </c>
      <c r="C2382">
        <v>61</v>
      </c>
      <c r="D2382">
        <v>4</v>
      </c>
      <c r="E2382">
        <v>2019</v>
      </c>
      <c r="F2382">
        <v>0</v>
      </c>
      <c r="G2382">
        <f>WEEKDAY(Table3__5[[#This Row],[D.O.A]])</f>
        <v>3</v>
      </c>
      <c r="H2382">
        <f>ROUNDUP(MONTH(Table3__5[[#This Row],[D.O.A]])/3,0)</f>
        <v>2</v>
      </c>
    </row>
    <row r="2383" spans="1:8" x14ac:dyDescent="0.45">
      <c r="A2383" s="1">
        <v>43557</v>
      </c>
      <c r="B2383" s="1">
        <v>43771</v>
      </c>
      <c r="C2383">
        <v>214</v>
      </c>
      <c r="D2383">
        <v>4</v>
      </c>
      <c r="E2383">
        <v>2019</v>
      </c>
      <c r="F2383">
        <v>0</v>
      </c>
      <c r="G2383">
        <f>WEEKDAY(Table3__5[[#This Row],[D.O.A]])</f>
        <v>3</v>
      </c>
      <c r="H2383">
        <f>ROUNDUP(MONTH(Table3__5[[#This Row],[D.O.A]])/3,0)</f>
        <v>2</v>
      </c>
    </row>
    <row r="2384" spans="1:8" x14ac:dyDescent="0.45">
      <c r="A2384" s="1">
        <v>43557</v>
      </c>
      <c r="B2384" s="1">
        <v>43618</v>
      </c>
      <c r="C2384">
        <v>61</v>
      </c>
      <c r="D2384">
        <v>4</v>
      </c>
      <c r="E2384">
        <v>2019</v>
      </c>
      <c r="F2384">
        <v>0</v>
      </c>
      <c r="G2384">
        <f>WEEKDAY(Table3__5[[#This Row],[D.O.A]])</f>
        <v>3</v>
      </c>
      <c r="H2384">
        <f>ROUNDUP(MONTH(Table3__5[[#This Row],[D.O.A]])/3,0)</f>
        <v>2</v>
      </c>
    </row>
    <row r="2385" spans="1:8" x14ac:dyDescent="0.45">
      <c r="A2385" s="1">
        <v>43557</v>
      </c>
      <c r="B2385" s="1">
        <v>43587</v>
      </c>
      <c r="C2385">
        <v>30</v>
      </c>
      <c r="D2385">
        <v>4</v>
      </c>
      <c r="E2385">
        <v>2019</v>
      </c>
      <c r="F2385">
        <v>0</v>
      </c>
      <c r="G2385">
        <f>WEEKDAY(Table3__5[[#This Row],[D.O.A]])</f>
        <v>3</v>
      </c>
      <c r="H2385">
        <f>ROUNDUP(MONTH(Table3__5[[#This Row],[D.O.A]])/3,0)</f>
        <v>2</v>
      </c>
    </row>
    <row r="2386" spans="1:8" x14ac:dyDescent="0.45">
      <c r="A2386" s="1">
        <v>43557</v>
      </c>
      <c r="B2386" s="1">
        <v>43618</v>
      </c>
      <c r="C2386">
        <v>61</v>
      </c>
      <c r="D2386">
        <v>4</v>
      </c>
      <c r="E2386">
        <v>2019</v>
      </c>
      <c r="F2386">
        <v>0</v>
      </c>
      <c r="G2386">
        <f>WEEKDAY(Table3__5[[#This Row],[D.O.A]])</f>
        <v>3</v>
      </c>
      <c r="H2386">
        <f>ROUNDUP(MONTH(Table3__5[[#This Row],[D.O.A]])/3,0)</f>
        <v>2</v>
      </c>
    </row>
    <row r="2387" spans="1:8" x14ac:dyDescent="0.45">
      <c r="A2387" s="1">
        <v>43557</v>
      </c>
      <c r="B2387" s="1">
        <v>43801</v>
      </c>
      <c r="C2387">
        <v>244</v>
      </c>
      <c r="D2387">
        <v>4</v>
      </c>
      <c r="E2387">
        <v>2019</v>
      </c>
      <c r="F2387">
        <v>0</v>
      </c>
      <c r="G2387">
        <f>WEEKDAY(Table3__5[[#This Row],[D.O.A]])</f>
        <v>3</v>
      </c>
      <c r="H2387">
        <f>ROUNDUP(MONTH(Table3__5[[#This Row],[D.O.A]])/3,0)</f>
        <v>2</v>
      </c>
    </row>
    <row r="2388" spans="1:8" x14ac:dyDescent="0.45">
      <c r="A2388" s="1">
        <v>43557</v>
      </c>
      <c r="B2388" s="1">
        <v>43618</v>
      </c>
      <c r="C2388">
        <v>61</v>
      </c>
      <c r="D2388">
        <v>4</v>
      </c>
      <c r="E2388">
        <v>2019</v>
      </c>
      <c r="F2388">
        <v>0</v>
      </c>
      <c r="G2388">
        <f>WEEKDAY(Table3__5[[#This Row],[D.O.A]])</f>
        <v>3</v>
      </c>
      <c r="H2388">
        <f>ROUNDUP(MONTH(Table3__5[[#This Row],[D.O.A]])/3,0)</f>
        <v>2</v>
      </c>
    </row>
    <row r="2389" spans="1:8" x14ac:dyDescent="0.45">
      <c r="A2389" s="1">
        <v>43557</v>
      </c>
      <c r="B2389" s="1">
        <v>43710</v>
      </c>
      <c r="C2389">
        <v>153</v>
      </c>
      <c r="D2389">
        <v>4</v>
      </c>
      <c r="E2389">
        <v>2019</v>
      </c>
      <c r="F2389">
        <v>0</v>
      </c>
      <c r="G2389">
        <f>WEEKDAY(Table3__5[[#This Row],[D.O.A]])</f>
        <v>3</v>
      </c>
      <c r="H2389">
        <f>ROUNDUP(MONTH(Table3__5[[#This Row],[D.O.A]])/3,0)</f>
        <v>2</v>
      </c>
    </row>
    <row r="2390" spans="1:8" x14ac:dyDescent="0.45">
      <c r="A2390" s="1">
        <v>43557</v>
      </c>
      <c r="B2390" s="1">
        <v>43679</v>
      </c>
      <c r="C2390">
        <v>122</v>
      </c>
      <c r="D2390">
        <v>4</v>
      </c>
      <c r="E2390">
        <v>2019</v>
      </c>
      <c r="F2390">
        <v>0</v>
      </c>
      <c r="G2390">
        <f>WEEKDAY(Table3__5[[#This Row],[D.O.A]])</f>
        <v>3</v>
      </c>
      <c r="H2390">
        <f>ROUNDUP(MONTH(Table3__5[[#This Row],[D.O.A]])/3,0)</f>
        <v>2</v>
      </c>
    </row>
    <row r="2391" spans="1:8" x14ac:dyDescent="0.45">
      <c r="A2391" s="1">
        <v>43557</v>
      </c>
      <c r="B2391" s="1">
        <v>43679</v>
      </c>
      <c r="C2391">
        <v>122</v>
      </c>
      <c r="D2391">
        <v>4</v>
      </c>
      <c r="E2391">
        <v>2019</v>
      </c>
      <c r="F2391">
        <v>0</v>
      </c>
      <c r="G2391">
        <f>WEEKDAY(Table3__5[[#This Row],[D.O.A]])</f>
        <v>3</v>
      </c>
      <c r="H2391">
        <f>ROUNDUP(MONTH(Table3__5[[#This Row],[D.O.A]])/3,0)</f>
        <v>2</v>
      </c>
    </row>
    <row r="2392" spans="1:8" x14ac:dyDescent="0.45">
      <c r="A2392" s="1">
        <v>43557</v>
      </c>
      <c r="B2392" s="1">
        <v>43801</v>
      </c>
      <c r="C2392">
        <v>244</v>
      </c>
      <c r="D2392">
        <v>4</v>
      </c>
      <c r="E2392">
        <v>2019</v>
      </c>
      <c r="F2392">
        <v>0</v>
      </c>
      <c r="G2392">
        <f>WEEKDAY(Table3__5[[#This Row],[D.O.A]])</f>
        <v>3</v>
      </c>
      <c r="H2392">
        <f>ROUNDUP(MONTH(Table3__5[[#This Row],[D.O.A]])/3,0)</f>
        <v>2</v>
      </c>
    </row>
    <row r="2393" spans="1:8" x14ac:dyDescent="0.45">
      <c r="A2393" s="1">
        <v>43557</v>
      </c>
      <c r="B2393" s="1">
        <v>43648</v>
      </c>
      <c r="C2393">
        <v>91</v>
      </c>
      <c r="D2393">
        <v>4</v>
      </c>
      <c r="E2393">
        <v>2019</v>
      </c>
      <c r="F2393">
        <v>0</v>
      </c>
      <c r="G2393">
        <f>WEEKDAY(Table3__5[[#This Row],[D.O.A]])</f>
        <v>3</v>
      </c>
      <c r="H2393">
        <f>ROUNDUP(MONTH(Table3__5[[#This Row],[D.O.A]])/3,0)</f>
        <v>2</v>
      </c>
    </row>
    <row r="2394" spans="1:8" x14ac:dyDescent="0.45">
      <c r="A2394" s="1">
        <v>43557</v>
      </c>
      <c r="B2394" s="1">
        <v>43710</v>
      </c>
      <c r="C2394">
        <v>153</v>
      </c>
      <c r="D2394">
        <v>4</v>
      </c>
      <c r="E2394">
        <v>2019</v>
      </c>
      <c r="F2394">
        <v>0</v>
      </c>
      <c r="G2394">
        <f>WEEKDAY(Table3__5[[#This Row],[D.O.A]])</f>
        <v>3</v>
      </c>
      <c r="H2394">
        <f>ROUNDUP(MONTH(Table3__5[[#This Row],[D.O.A]])/3,0)</f>
        <v>2</v>
      </c>
    </row>
    <row r="2395" spans="1:8" x14ac:dyDescent="0.45">
      <c r="A2395" s="1">
        <v>43557</v>
      </c>
      <c r="B2395" s="1">
        <v>43679</v>
      </c>
      <c r="C2395">
        <v>122</v>
      </c>
      <c r="D2395">
        <v>4</v>
      </c>
      <c r="E2395">
        <v>2019</v>
      </c>
      <c r="F2395">
        <v>0</v>
      </c>
      <c r="G2395">
        <f>WEEKDAY(Table3__5[[#This Row],[D.O.A]])</f>
        <v>3</v>
      </c>
      <c r="H2395">
        <f>ROUNDUP(MONTH(Table3__5[[#This Row],[D.O.A]])/3,0)</f>
        <v>2</v>
      </c>
    </row>
    <row r="2396" spans="1:8" x14ac:dyDescent="0.45">
      <c r="A2396" s="1">
        <v>43557</v>
      </c>
      <c r="B2396" s="1">
        <v>43679</v>
      </c>
      <c r="C2396">
        <v>122</v>
      </c>
      <c r="D2396">
        <v>4</v>
      </c>
      <c r="E2396">
        <v>2019</v>
      </c>
      <c r="F2396">
        <v>0</v>
      </c>
      <c r="G2396">
        <f>WEEKDAY(Table3__5[[#This Row],[D.O.A]])</f>
        <v>3</v>
      </c>
      <c r="H2396">
        <f>ROUNDUP(MONTH(Table3__5[[#This Row],[D.O.A]])/3,0)</f>
        <v>2</v>
      </c>
    </row>
    <row r="2397" spans="1:8" x14ac:dyDescent="0.45">
      <c r="A2397" s="1">
        <v>43557</v>
      </c>
      <c r="B2397" s="1">
        <v>43679</v>
      </c>
      <c r="C2397">
        <v>122</v>
      </c>
      <c r="D2397">
        <v>4</v>
      </c>
      <c r="E2397">
        <v>2019</v>
      </c>
      <c r="F2397">
        <v>0</v>
      </c>
      <c r="G2397">
        <f>WEEKDAY(Table3__5[[#This Row],[D.O.A]])</f>
        <v>3</v>
      </c>
      <c r="H2397">
        <f>ROUNDUP(MONTH(Table3__5[[#This Row],[D.O.A]])/3,0)</f>
        <v>2</v>
      </c>
    </row>
    <row r="2398" spans="1:8" x14ac:dyDescent="0.45">
      <c r="A2398" s="1">
        <v>43557</v>
      </c>
      <c r="B2398" s="1">
        <v>43648</v>
      </c>
      <c r="C2398">
        <v>91</v>
      </c>
      <c r="D2398">
        <v>4</v>
      </c>
      <c r="E2398">
        <v>2019</v>
      </c>
      <c r="F2398">
        <v>0</v>
      </c>
      <c r="G2398">
        <f>WEEKDAY(Table3__5[[#This Row],[D.O.A]])</f>
        <v>3</v>
      </c>
      <c r="H2398">
        <f>ROUNDUP(MONTH(Table3__5[[#This Row],[D.O.A]])/3,0)</f>
        <v>2</v>
      </c>
    </row>
    <row r="2399" spans="1:8" x14ac:dyDescent="0.45">
      <c r="A2399" s="1">
        <v>43587</v>
      </c>
      <c r="B2399" s="1">
        <v>43710</v>
      </c>
      <c r="C2399">
        <v>123</v>
      </c>
      <c r="D2399">
        <v>5</v>
      </c>
      <c r="E2399">
        <v>2019</v>
      </c>
      <c r="F2399">
        <v>0</v>
      </c>
      <c r="G2399">
        <f>WEEKDAY(Table3__5[[#This Row],[D.O.A]])</f>
        <v>5</v>
      </c>
      <c r="H2399">
        <f>ROUNDUP(MONTH(Table3__5[[#This Row],[D.O.A]])/3,0)</f>
        <v>2</v>
      </c>
    </row>
    <row r="2400" spans="1:8" x14ac:dyDescent="0.45">
      <c r="A2400" s="1">
        <v>43587</v>
      </c>
      <c r="B2400" s="1">
        <v>43801</v>
      </c>
      <c r="C2400">
        <v>214</v>
      </c>
      <c r="D2400">
        <v>5</v>
      </c>
      <c r="E2400">
        <v>2019</v>
      </c>
      <c r="F2400">
        <v>0</v>
      </c>
      <c r="G2400">
        <f>WEEKDAY(Table3__5[[#This Row],[D.O.A]])</f>
        <v>5</v>
      </c>
      <c r="H2400">
        <f>ROUNDUP(MONTH(Table3__5[[#This Row],[D.O.A]])/3,0)</f>
        <v>2</v>
      </c>
    </row>
    <row r="2401" spans="1:8" x14ac:dyDescent="0.45">
      <c r="A2401" s="1">
        <v>43587</v>
      </c>
      <c r="B2401" s="1">
        <v>43710</v>
      </c>
      <c r="C2401">
        <v>123</v>
      </c>
      <c r="D2401">
        <v>5</v>
      </c>
      <c r="E2401">
        <v>2019</v>
      </c>
      <c r="F2401">
        <v>0</v>
      </c>
      <c r="G2401">
        <f>WEEKDAY(Table3__5[[#This Row],[D.O.A]])</f>
        <v>5</v>
      </c>
      <c r="H2401">
        <f>ROUNDUP(MONTH(Table3__5[[#This Row],[D.O.A]])/3,0)</f>
        <v>2</v>
      </c>
    </row>
    <row r="2402" spans="1:8" x14ac:dyDescent="0.45">
      <c r="A2402" s="1">
        <v>43587</v>
      </c>
      <c r="B2402" s="1">
        <v>43679</v>
      </c>
      <c r="C2402">
        <v>92</v>
      </c>
      <c r="D2402">
        <v>5</v>
      </c>
      <c r="E2402">
        <v>2019</v>
      </c>
      <c r="F2402">
        <v>0</v>
      </c>
      <c r="G2402">
        <f>WEEKDAY(Table3__5[[#This Row],[D.O.A]])</f>
        <v>5</v>
      </c>
      <c r="H2402">
        <f>ROUNDUP(MONTH(Table3__5[[#This Row],[D.O.A]])/3,0)</f>
        <v>2</v>
      </c>
    </row>
    <row r="2403" spans="1:8" x14ac:dyDescent="0.45">
      <c r="A2403" s="1">
        <v>43587</v>
      </c>
      <c r="B2403" s="1">
        <v>43679</v>
      </c>
      <c r="C2403">
        <v>92</v>
      </c>
      <c r="D2403">
        <v>5</v>
      </c>
      <c r="E2403">
        <v>2019</v>
      </c>
      <c r="F2403">
        <v>0</v>
      </c>
      <c r="G2403">
        <f>WEEKDAY(Table3__5[[#This Row],[D.O.A]])</f>
        <v>5</v>
      </c>
      <c r="H2403">
        <f>ROUNDUP(MONTH(Table3__5[[#This Row],[D.O.A]])/3,0)</f>
        <v>2</v>
      </c>
    </row>
    <row r="2404" spans="1:8" x14ac:dyDescent="0.45">
      <c r="A2404" s="1">
        <v>43587</v>
      </c>
      <c r="B2404" s="1">
        <v>43710</v>
      </c>
      <c r="C2404">
        <v>123</v>
      </c>
      <c r="D2404">
        <v>5</v>
      </c>
      <c r="E2404">
        <v>2019</v>
      </c>
      <c r="F2404">
        <v>0</v>
      </c>
      <c r="G2404">
        <f>WEEKDAY(Table3__5[[#This Row],[D.O.A]])</f>
        <v>5</v>
      </c>
      <c r="H2404">
        <f>ROUNDUP(MONTH(Table3__5[[#This Row],[D.O.A]])/3,0)</f>
        <v>2</v>
      </c>
    </row>
    <row r="2405" spans="1:8" x14ac:dyDescent="0.45">
      <c r="A2405" s="1">
        <v>43587</v>
      </c>
      <c r="B2405" s="1">
        <v>43710</v>
      </c>
      <c r="C2405">
        <v>123</v>
      </c>
      <c r="D2405">
        <v>5</v>
      </c>
      <c r="E2405">
        <v>2019</v>
      </c>
      <c r="F2405">
        <v>0</v>
      </c>
      <c r="G2405">
        <f>WEEKDAY(Table3__5[[#This Row],[D.O.A]])</f>
        <v>5</v>
      </c>
      <c r="H2405">
        <f>ROUNDUP(MONTH(Table3__5[[#This Row],[D.O.A]])/3,0)</f>
        <v>2</v>
      </c>
    </row>
    <row r="2406" spans="1:8" x14ac:dyDescent="0.45">
      <c r="A2406" s="1">
        <v>43587</v>
      </c>
      <c r="B2406" s="1">
        <v>43679</v>
      </c>
      <c r="C2406">
        <v>92</v>
      </c>
      <c r="D2406">
        <v>5</v>
      </c>
      <c r="E2406">
        <v>2019</v>
      </c>
      <c r="F2406">
        <v>0</v>
      </c>
      <c r="G2406">
        <f>WEEKDAY(Table3__5[[#This Row],[D.O.A]])</f>
        <v>5</v>
      </c>
      <c r="H2406">
        <f>ROUNDUP(MONTH(Table3__5[[#This Row],[D.O.A]])/3,0)</f>
        <v>2</v>
      </c>
    </row>
    <row r="2407" spans="1:8" x14ac:dyDescent="0.45">
      <c r="A2407" s="1">
        <v>43587</v>
      </c>
      <c r="B2407" s="1">
        <v>43710</v>
      </c>
      <c r="C2407">
        <v>123</v>
      </c>
      <c r="D2407">
        <v>5</v>
      </c>
      <c r="E2407">
        <v>2019</v>
      </c>
      <c r="F2407">
        <v>0</v>
      </c>
      <c r="G2407">
        <f>WEEKDAY(Table3__5[[#This Row],[D.O.A]])</f>
        <v>5</v>
      </c>
      <c r="H2407">
        <f>ROUNDUP(MONTH(Table3__5[[#This Row],[D.O.A]])/3,0)</f>
        <v>2</v>
      </c>
    </row>
    <row r="2408" spans="1:8" x14ac:dyDescent="0.45">
      <c r="A2408" s="1">
        <v>43587</v>
      </c>
      <c r="B2408" s="1">
        <v>43679</v>
      </c>
      <c r="C2408">
        <v>92</v>
      </c>
      <c r="D2408">
        <v>5</v>
      </c>
      <c r="E2408">
        <v>2019</v>
      </c>
      <c r="F2408">
        <v>0</v>
      </c>
      <c r="G2408">
        <f>WEEKDAY(Table3__5[[#This Row],[D.O.A]])</f>
        <v>5</v>
      </c>
      <c r="H2408">
        <f>ROUNDUP(MONTH(Table3__5[[#This Row],[D.O.A]])/3,0)</f>
        <v>2</v>
      </c>
    </row>
    <row r="2409" spans="1:8" x14ac:dyDescent="0.45">
      <c r="A2409" s="1">
        <v>43587</v>
      </c>
      <c r="B2409" s="1">
        <v>43648</v>
      </c>
      <c r="C2409">
        <v>61</v>
      </c>
      <c r="D2409">
        <v>5</v>
      </c>
      <c r="E2409">
        <v>2019</v>
      </c>
      <c r="F2409">
        <v>0</v>
      </c>
      <c r="G2409">
        <f>WEEKDAY(Table3__5[[#This Row],[D.O.A]])</f>
        <v>5</v>
      </c>
      <c r="H2409">
        <f>ROUNDUP(MONTH(Table3__5[[#This Row],[D.O.A]])/3,0)</f>
        <v>2</v>
      </c>
    </row>
    <row r="2410" spans="1:8" x14ac:dyDescent="0.45">
      <c r="A2410" s="1">
        <v>43587</v>
      </c>
      <c r="B2410" s="1">
        <v>43648</v>
      </c>
      <c r="C2410">
        <v>61</v>
      </c>
      <c r="D2410">
        <v>5</v>
      </c>
      <c r="E2410">
        <v>2019</v>
      </c>
      <c r="F2410">
        <v>0</v>
      </c>
      <c r="G2410">
        <f>WEEKDAY(Table3__5[[#This Row],[D.O.A]])</f>
        <v>5</v>
      </c>
      <c r="H2410">
        <f>ROUNDUP(MONTH(Table3__5[[#This Row],[D.O.A]])/3,0)</f>
        <v>2</v>
      </c>
    </row>
    <row r="2411" spans="1:8" x14ac:dyDescent="0.45">
      <c r="A2411" s="1">
        <v>43587</v>
      </c>
      <c r="B2411" s="1">
        <v>43618</v>
      </c>
      <c r="C2411">
        <v>31</v>
      </c>
      <c r="D2411">
        <v>5</v>
      </c>
      <c r="E2411">
        <v>2019</v>
      </c>
      <c r="F2411">
        <v>0</v>
      </c>
      <c r="G2411">
        <f>WEEKDAY(Table3__5[[#This Row],[D.O.A]])</f>
        <v>5</v>
      </c>
      <c r="H2411">
        <f>ROUNDUP(MONTH(Table3__5[[#This Row],[D.O.A]])/3,0)</f>
        <v>2</v>
      </c>
    </row>
    <row r="2412" spans="1:8" x14ac:dyDescent="0.45">
      <c r="A2412" s="1">
        <v>43501</v>
      </c>
      <c r="B2412" s="1">
        <v>43502</v>
      </c>
      <c r="C2412">
        <v>1</v>
      </c>
      <c r="D2412">
        <v>2</v>
      </c>
      <c r="E2412">
        <v>2019</v>
      </c>
      <c r="F2412">
        <v>0</v>
      </c>
      <c r="G2412">
        <f>WEEKDAY(Table3__5[[#This Row],[D.O.A]])</f>
        <v>3</v>
      </c>
      <c r="H2412">
        <f>ROUNDUP(MONTH(Table3__5[[#This Row],[D.O.A]])/3,0)</f>
        <v>1</v>
      </c>
    </row>
    <row r="2413" spans="1:8" x14ac:dyDescent="0.45">
      <c r="A2413" s="1">
        <v>43587</v>
      </c>
      <c r="B2413" s="1">
        <v>43801</v>
      </c>
      <c r="C2413">
        <v>214</v>
      </c>
      <c r="D2413">
        <v>5</v>
      </c>
      <c r="E2413">
        <v>2019</v>
      </c>
      <c r="F2413">
        <v>0</v>
      </c>
      <c r="G2413">
        <f>WEEKDAY(Table3__5[[#This Row],[D.O.A]])</f>
        <v>5</v>
      </c>
      <c r="H2413">
        <f>ROUNDUP(MONTH(Table3__5[[#This Row],[D.O.A]])/3,0)</f>
        <v>2</v>
      </c>
    </row>
    <row r="2414" spans="1:8" x14ac:dyDescent="0.45">
      <c r="A2414" s="1">
        <v>43587</v>
      </c>
      <c r="B2414" s="1">
        <v>43771</v>
      </c>
      <c r="C2414">
        <v>184</v>
      </c>
      <c r="D2414">
        <v>5</v>
      </c>
      <c r="E2414">
        <v>2019</v>
      </c>
      <c r="F2414">
        <v>0</v>
      </c>
      <c r="G2414">
        <f>WEEKDAY(Table3__5[[#This Row],[D.O.A]])</f>
        <v>5</v>
      </c>
      <c r="H2414">
        <f>ROUNDUP(MONTH(Table3__5[[#This Row],[D.O.A]])/3,0)</f>
        <v>2</v>
      </c>
    </row>
    <row r="2415" spans="1:8" x14ac:dyDescent="0.45">
      <c r="A2415" s="1">
        <v>43587</v>
      </c>
      <c r="B2415" s="1">
        <v>43618</v>
      </c>
      <c r="C2415">
        <v>31</v>
      </c>
      <c r="D2415">
        <v>5</v>
      </c>
      <c r="E2415">
        <v>2019</v>
      </c>
      <c r="F2415">
        <v>0</v>
      </c>
      <c r="G2415">
        <f>WEEKDAY(Table3__5[[#This Row],[D.O.A]])</f>
        <v>5</v>
      </c>
      <c r="H2415">
        <f>ROUNDUP(MONTH(Table3__5[[#This Row],[D.O.A]])/3,0)</f>
        <v>2</v>
      </c>
    </row>
    <row r="2416" spans="1:8" x14ac:dyDescent="0.45">
      <c r="A2416" s="1">
        <v>43587</v>
      </c>
      <c r="B2416" s="1">
        <v>43771</v>
      </c>
      <c r="C2416">
        <v>184</v>
      </c>
      <c r="D2416">
        <v>5</v>
      </c>
      <c r="E2416">
        <v>2019</v>
      </c>
      <c r="F2416">
        <v>0</v>
      </c>
      <c r="G2416">
        <f>WEEKDAY(Table3__5[[#This Row],[D.O.A]])</f>
        <v>5</v>
      </c>
      <c r="H2416">
        <f>ROUNDUP(MONTH(Table3__5[[#This Row],[D.O.A]])/3,0)</f>
        <v>2</v>
      </c>
    </row>
    <row r="2417" spans="1:8" x14ac:dyDescent="0.45">
      <c r="A2417" s="1">
        <v>43587</v>
      </c>
      <c r="B2417" s="1">
        <v>43740</v>
      </c>
      <c r="C2417">
        <v>153</v>
      </c>
      <c r="D2417">
        <v>5</v>
      </c>
      <c r="E2417">
        <v>2019</v>
      </c>
      <c r="F2417">
        <v>0</v>
      </c>
      <c r="G2417">
        <f>WEEKDAY(Table3__5[[#This Row],[D.O.A]])</f>
        <v>5</v>
      </c>
      <c r="H2417">
        <f>ROUNDUP(MONTH(Table3__5[[#This Row],[D.O.A]])/3,0)</f>
        <v>2</v>
      </c>
    </row>
    <row r="2418" spans="1:8" x14ac:dyDescent="0.45">
      <c r="A2418" s="1">
        <v>43618</v>
      </c>
      <c r="B2418" s="1">
        <v>43710</v>
      </c>
      <c r="C2418">
        <v>92</v>
      </c>
      <c r="D2418">
        <v>6</v>
      </c>
      <c r="E2418">
        <v>2019</v>
      </c>
      <c r="F2418">
        <v>0</v>
      </c>
      <c r="G2418">
        <f>WEEKDAY(Table3__5[[#This Row],[D.O.A]])</f>
        <v>1</v>
      </c>
      <c r="H2418">
        <f>ROUNDUP(MONTH(Table3__5[[#This Row],[D.O.A]])/3,0)</f>
        <v>2</v>
      </c>
    </row>
    <row r="2419" spans="1:8" x14ac:dyDescent="0.45">
      <c r="A2419" s="1">
        <v>43618</v>
      </c>
      <c r="B2419" s="1">
        <v>43710</v>
      </c>
      <c r="C2419">
        <v>92</v>
      </c>
      <c r="D2419">
        <v>6</v>
      </c>
      <c r="E2419">
        <v>2019</v>
      </c>
      <c r="F2419">
        <v>0</v>
      </c>
      <c r="G2419">
        <f>WEEKDAY(Table3__5[[#This Row],[D.O.A]])</f>
        <v>1</v>
      </c>
      <c r="H2419">
        <f>ROUNDUP(MONTH(Table3__5[[#This Row],[D.O.A]])/3,0)</f>
        <v>2</v>
      </c>
    </row>
    <row r="2420" spans="1:8" x14ac:dyDescent="0.45">
      <c r="A2420" s="1">
        <v>43618</v>
      </c>
      <c r="B2420" s="1">
        <v>43740</v>
      </c>
      <c r="C2420">
        <v>122</v>
      </c>
      <c r="D2420">
        <v>6</v>
      </c>
      <c r="E2420">
        <v>2019</v>
      </c>
      <c r="F2420">
        <v>0</v>
      </c>
      <c r="G2420">
        <f>WEEKDAY(Table3__5[[#This Row],[D.O.A]])</f>
        <v>1</v>
      </c>
      <c r="H2420">
        <f>ROUNDUP(MONTH(Table3__5[[#This Row],[D.O.A]])/3,0)</f>
        <v>2</v>
      </c>
    </row>
    <row r="2421" spans="1:8" x14ac:dyDescent="0.45">
      <c r="A2421" s="1">
        <v>43618</v>
      </c>
      <c r="B2421" s="1">
        <v>43740</v>
      </c>
      <c r="C2421">
        <v>122</v>
      </c>
      <c r="D2421">
        <v>6</v>
      </c>
      <c r="E2421">
        <v>2019</v>
      </c>
      <c r="F2421">
        <v>0</v>
      </c>
      <c r="G2421">
        <f>WEEKDAY(Table3__5[[#This Row],[D.O.A]])</f>
        <v>1</v>
      </c>
      <c r="H2421">
        <f>ROUNDUP(MONTH(Table3__5[[#This Row],[D.O.A]])/3,0)</f>
        <v>2</v>
      </c>
    </row>
    <row r="2422" spans="1:8" x14ac:dyDescent="0.45">
      <c r="A2422" s="1">
        <v>43618</v>
      </c>
      <c r="B2422" s="1">
        <v>43710</v>
      </c>
      <c r="C2422">
        <v>92</v>
      </c>
      <c r="D2422">
        <v>6</v>
      </c>
      <c r="E2422">
        <v>2019</v>
      </c>
      <c r="F2422">
        <v>0</v>
      </c>
      <c r="G2422">
        <f>WEEKDAY(Table3__5[[#This Row],[D.O.A]])</f>
        <v>1</v>
      </c>
      <c r="H2422">
        <f>ROUNDUP(MONTH(Table3__5[[#This Row],[D.O.A]])/3,0)</f>
        <v>2</v>
      </c>
    </row>
    <row r="2423" spans="1:8" x14ac:dyDescent="0.45">
      <c r="A2423" s="1">
        <v>43618</v>
      </c>
      <c r="B2423" s="1">
        <v>43771</v>
      </c>
      <c r="C2423">
        <v>153</v>
      </c>
      <c r="D2423">
        <v>6</v>
      </c>
      <c r="E2423">
        <v>2019</v>
      </c>
      <c r="F2423">
        <v>0</v>
      </c>
      <c r="G2423">
        <f>WEEKDAY(Table3__5[[#This Row],[D.O.A]])</f>
        <v>1</v>
      </c>
      <c r="H2423">
        <f>ROUNDUP(MONTH(Table3__5[[#This Row],[D.O.A]])/3,0)</f>
        <v>2</v>
      </c>
    </row>
    <row r="2424" spans="1:8" x14ac:dyDescent="0.45">
      <c r="A2424" s="1">
        <v>43502</v>
      </c>
      <c r="B2424" s="1">
        <v>43507</v>
      </c>
      <c r="C2424">
        <v>5</v>
      </c>
      <c r="D2424">
        <v>2</v>
      </c>
      <c r="E2424">
        <v>2019</v>
      </c>
      <c r="F2424">
        <v>0</v>
      </c>
      <c r="G2424">
        <f>WEEKDAY(Table3__5[[#This Row],[D.O.A]])</f>
        <v>4</v>
      </c>
      <c r="H2424">
        <f>ROUNDUP(MONTH(Table3__5[[#This Row],[D.O.A]])/3,0)</f>
        <v>1</v>
      </c>
    </row>
    <row r="2425" spans="1:8" x14ac:dyDescent="0.45">
      <c r="A2425" s="1">
        <v>43618</v>
      </c>
      <c r="B2425" s="1">
        <v>43679</v>
      </c>
      <c r="C2425">
        <v>61</v>
      </c>
      <c r="D2425">
        <v>6</v>
      </c>
      <c r="E2425">
        <v>2019</v>
      </c>
      <c r="F2425">
        <v>0</v>
      </c>
      <c r="G2425">
        <f>WEEKDAY(Table3__5[[#This Row],[D.O.A]])</f>
        <v>1</v>
      </c>
      <c r="H2425">
        <f>ROUNDUP(MONTH(Table3__5[[#This Row],[D.O.A]])/3,0)</f>
        <v>2</v>
      </c>
    </row>
    <row r="2426" spans="1:8" x14ac:dyDescent="0.45">
      <c r="A2426" s="1">
        <v>43618</v>
      </c>
      <c r="B2426" s="1">
        <v>43771</v>
      </c>
      <c r="C2426">
        <v>153</v>
      </c>
      <c r="D2426">
        <v>6</v>
      </c>
      <c r="E2426">
        <v>2019</v>
      </c>
      <c r="F2426">
        <v>0</v>
      </c>
      <c r="G2426">
        <f>WEEKDAY(Table3__5[[#This Row],[D.O.A]])</f>
        <v>1</v>
      </c>
      <c r="H2426">
        <f>ROUNDUP(MONTH(Table3__5[[#This Row],[D.O.A]])/3,0)</f>
        <v>2</v>
      </c>
    </row>
    <row r="2427" spans="1:8" x14ac:dyDescent="0.45">
      <c r="A2427" s="1">
        <v>43618</v>
      </c>
      <c r="B2427" s="1">
        <v>43679</v>
      </c>
      <c r="C2427">
        <v>61</v>
      </c>
      <c r="D2427">
        <v>6</v>
      </c>
      <c r="E2427">
        <v>2019</v>
      </c>
      <c r="F2427">
        <v>0</v>
      </c>
      <c r="G2427">
        <f>WEEKDAY(Table3__5[[#This Row],[D.O.A]])</f>
        <v>1</v>
      </c>
      <c r="H2427">
        <f>ROUNDUP(MONTH(Table3__5[[#This Row],[D.O.A]])/3,0)</f>
        <v>2</v>
      </c>
    </row>
    <row r="2428" spans="1:8" x14ac:dyDescent="0.45">
      <c r="A2428" s="1">
        <v>43618</v>
      </c>
      <c r="B2428" s="1">
        <v>43710</v>
      </c>
      <c r="C2428">
        <v>92</v>
      </c>
      <c r="D2428">
        <v>6</v>
      </c>
      <c r="E2428">
        <v>2019</v>
      </c>
      <c r="F2428">
        <v>0</v>
      </c>
      <c r="G2428">
        <f>WEEKDAY(Table3__5[[#This Row],[D.O.A]])</f>
        <v>1</v>
      </c>
      <c r="H2428">
        <f>ROUNDUP(MONTH(Table3__5[[#This Row],[D.O.A]])/3,0)</f>
        <v>2</v>
      </c>
    </row>
    <row r="2429" spans="1:8" x14ac:dyDescent="0.45">
      <c r="A2429" s="1">
        <v>43618</v>
      </c>
      <c r="B2429" s="1">
        <v>43771</v>
      </c>
      <c r="C2429">
        <v>153</v>
      </c>
      <c r="D2429">
        <v>6</v>
      </c>
      <c r="E2429">
        <v>2019</v>
      </c>
      <c r="F2429">
        <v>0</v>
      </c>
      <c r="G2429">
        <f>WEEKDAY(Table3__5[[#This Row],[D.O.A]])</f>
        <v>1</v>
      </c>
      <c r="H2429">
        <f>ROUNDUP(MONTH(Table3__5[[#This Row],[D.O.A]])/3,0)</f>
        <v>2</v>
      </c>
    </row>
    <row r="2430" spans="1:8" x14ac:dyDescent="0.45">
      <c r="A2430" s="1">
        <v>43618</v>
      </c>
      <c r="B2430" s="1">
        <v>43710</v>
      </c>
      <c r="C2430">
        <v>92</v>
      </c>
      <c r="D2430">
        <v>6</v>
      </c>
      <c r="E2430">
        <v>2019</v>
      </c>
      <c r="F2430">
        <v>0</v>
      </c>
      <c r="G2430">
        <f>WEEKDAY(Table3__5[[#This Row],[D.O.A]])</f>
        <v>1</v>
      </c>
      <c r="H2430">
        <f>ROUNDUP(MONTH(Table3__5[[#This Row],[D.O.A]])/3,0)</f>
        <v>2</v>
      </c>
    </row>
    <row r="2431" spans="1:8" x14ac:dyDescent="0.45">
      <c r="A2431" s="1">
        <v>43648</v>
      </c>
      <c r="B2431" s="1">
        <v>43771</v>
      </c>
      <c r="C2431">
        <v>123</v>
      </c>
      <c r="D2431">
        <v>7</v>
      </c>
      <c r="E2431">
        <v>2019</v>
      </c>
      <c r="F2431">
        <v>0</v>
      </c>
      <c r="G2431">
        <f>WEEKDAY(Table3__5[[#This Row],[D.O.A]])</f>
        <v>3</v>
      </c>
      <c r="H2431">
        <f>ROUNDUP(MONTH(Table3__5[[#This Row],[D.O.A]])/3,0)</f>
        <v>3</v>
      </c>
    </row>
    <row r="2432" spans="1:8" x14ac:dyDescent="0.45">
      <c r="A2432" s="1">
        <v>43648</v>
      </c>
      <c r="B2432" s="1">
        <v>43771</v>
      </c>
      <c r="C2432">
        <v>123</v>
      </c>
      <c r="D2432">
        <v>7</v>
      </c>
      <c r="E2432">
        <v>2019</v>
      </c>
      <c r="F2432">
        <v>0</v>
      </c>
      <c r="G2432">
        <f>WEEKDAY(Table3__5[[#This Row],[D.O.A]])</f>
        <v>3</v>
      </c>
      <c r="H2432">
        <f>ROUNDUP(MONTH(Table3__5[[#This Row],[D.O.A]])/3,0)</f>
        <v>3</v>
      </c>
    </row>
    <row r="2433" spans="1:8" x14ac:dyDescent="0.45">
      <c r="A2433" s="1">
        <v>43648</v>
      </c>
      <c r="B2433" s="1">
        <v>43771</v>
      </c>
      <c r="C2433">
        <v>123</v>
      </c>
      <c r="D2433">
        <v>7</v>
      </c>
      <c r="E2433">
        <v>2019</v>
      </c>
      <c r="F2433">
        <v>0</v>
      </c>
      <c r="G2433">
        <f>WEEKDAY(Table3__5[[#This Row],[D.O.A]])</f>
        <v>3</v>
      </c>
      <c r="H2433">
        <f>ROUNDUP(MONTH(Table3__5[[#This Row],[D.O.A]])/3,0)</f>
        <v>3</v>
      </c>
    </row>
    <row r="2434" spans="1:8" x14ac:dyDescent="0.45">
      <c r="A2434" s="1">
        <v>43648</v>
      </c>
      <c r="B2434" s="1">
        <v>43801</v>
      </c>
      <c r="C2434">
        <v>153</v>
      </c>
      <c r="D2434">
        <v>7</v>
      </c>
      <c r="E2434">
        <v>2019</v>
      </c>
      <c r="F2434">
        <v>0</v>
      </c>
      <c r="G2434">
        <f>WEEKDAY(Table3__5[[#This Row],[D.O.A]])</f>
        <v>3</v>
      </c>
      <c r="H2434">
        <f>ROUNDUP(MONTH(Table3__5[[#This Row],[D.O.A]])/3,0)</f>
        <v>3</v>
      </c>
    </row>
    <row r="2435" spans="1:8" x14ac:dyDescent="0.45">
      <c r="A2435" s="1">
        <v>43503</v>
      </c>
      <c r="B2435" s="1">
        <v>43509</v>
      </c>
      <c r="C2435">
        <v>6</v>
      </c>
      <c r="D2435">
        <v>2</v>
      </c>
      <c r="E2435">
        <v>2019</v>
      </c>
      <c r="F2435">
        <v>0</v>
      </c>
      <c r="G2435">
        <f>WEEKDAY(Table3__5[[#This Row],[D.O.A]])</f>
        <v>5</v>
      </c>
      <c r="H2435">
        <f>ROUNDUP(MONTH(Table3__5[[#This Row],[D.O.A]])/3,0)</f>
        <v>1</v>
      </c>
    </row>
    <row r="2436" spans="1:8" x14ac:dyDescent="0.45">
      <c r="A2436" s="1">
        <v>43648</v>
      </c>
      <c r="B2436" s="1">
        <v>43771</v>
      </c>
      <c r="C2436">
        <v>123</v>
      </c>
      <c r="D2436">
        <v>7</v>
      </c>
      <c r="E2436">
        <v>2019</v>
      </c>
      <c r="F2436">
        <v>0</v>
      </c>
      <c r="G2436">
        <f>WEEKDAY(Table3__5[[#This Row],[D.O.A]])</f>
        <v>3</v>
      </c>
      <c r="H2436">
        <f>ROUNDUP(MONTH(Table3__5[[#This Row],[D.O.A]])/3,0)</f>
        <v>3</v>
      </c>
    </row>
    <row r="2437" spans="1:8" x14ac:dyDescent="0.45">
      <c r="A2437" s="1">
        <v>43648</v>
      </c>
      <c r="B2437" s="1">
        <v>43710</v>
      </c>
      <c r="C2437">
        <v>62</v>
      </c>
      <c r="D2437">
        <v>7</v>
      </c>
      <c r="E2437">
        <v>2019</v>
      </c>
      <c r="F2437">
        <v>0</v>
      </c>
      <c r="G2437">
        <f>WEEKDAY(Table3__5[[#This Row],[D.O.A]])</f>
        <v>3</v>
      </c>
      <c r="H2437">
        <f>ROUNDUP(MONTH(Table3__5[[#This Row],[D.O.A]])/3,0)</f>
        <v>3</v>
      </c>
    </row>
    <row r="2438" spans="1:8" x14ac:dyDescent="0.45">
      <c r="A2438" s="1">
        <v>43503</v>
      </c>
      <c r="B2438" s="1">
        <v>43509</v>
      </c>
      <c r="C2438">
        <v>6</v>
      </c>
      <c r="D2438">
        <v>2</v>
      </c>
      <c r="E2438">
        <v>2019</v>
      </c>
      <c r="F2438">
        <v>0</v>
      </c>
      <c r="G2438">
        <f>WEEKDAY(Table3__5[[#This Row],[D.O.A]])</f>
        <v>5</v>
      </c>
      <c r="H2438">
        <f>ROUNDUP(MONTH(Table3__5[[#This Row],[D.O.A]])/3,0)</f>
        <v>1</v>
      </c>
    </row>
    <row r="2439" spans="1:8" x14ac:dyDescent="0.45">
      <c r="A2439" s="1">
        <v>43648</v>
      </c>
      <c r="B2439" s="1">
        <v>43710</v>
      </c>
      <c r="C2439">
        <v>62</v>
      </c>
      <c r="D2439">
        <v>7</v>
      </c>
      <c r="E2439">
        <v>2019</v>
      </c>
      <c r="F2439">
        <v>0</v>
      </c>
      <c r="G2439">
        <f>WEEKDAY(Table3__5[[#This Row],[D.O.A]])</f>
        <v>3</v>
      </c>
      <c r="H2439">
        <f>ROUNDUP(MONTH(Table3__5[[#This Row],[D.O.A]])/3,0)</f>
        <v>3</v>
      </c>
    </row>
    <row r="2440" spans="1:8" x14ac:dyDescent="0.45">
      <c r="A2440" s="1">
        <v>43648</v>
      </c>
      <c r="B2440" s="1">
        <v>43801</v>
      </c>
      <c r="C2440">
        <v>153</v>
      </c>
      <c r="D2440">
        <v>7</v>
      </c>
      <c r="E2440">
        <v>2019</v>
      </c>
      <c r="F2440">
        <v>0</v>
      </c>
      <c r="G2440">
        <f>WEEKDAY(Table3__5[[#This Row],[D.O.A]])</f>
        <v>3</v>
      </c>
      <c r="H2440">
        <f>ROUNDUP(MONTH(Table3__5[[#This Row],[D.O.A]])/3,0)</f>
        <v>3</v>
      </c>
    </row>
    <row r="2441" spans="1:8" x14ac:dyDescent="0.45">
      <c r="A2441" s="1">
        <v>43648</v>
      </c>
      <c r="B2441" s="1">
        <v>43771</v>
      </c>
      <c r="C2441">
        <v>123</v>
      </c>
      <c r="D2441">
        <v>7</v>
      </c>
      <c r="E2441">
        <v>2019</v>
      </c>
      <c r="F2441">
        <v>0</v>
      </c>
      <c r="G2441">
        <f>WEEKDAY(Table3__5[[#This Row],[D.O.A]])</f>
        <v>3</v>
      </c>
      <c r="H2441">
        <f>ROUNDUP(MONTH(Table3__5[[#This Row],[D.O.A]])/3,0)</f>
        <v>3</v>
      </c>
    </row>
    <row r="2442" spans="1:8" x14ac:dyDescent="0.45">
      <c r="A2442" s="1">
        <v>43648</v>
      </c>
      <c r="B2442" s="1">
        <v>43801</v>
      </c>
      <c r="C2442">
        <v>153</v>
      </c>
      <c r="D2442">
        <v>7</v>
      </c>
      <c r="E2442">
        <v>2019</v>
      </c>
      <c r="F2442">
        <v>0</v>
      </c>
      <c r="G2442">
        <f>WEEKDAY(Table3__5[[#This Row],[D.O.A]])</f>
        <v>3</v>
      </c>
      <c r="H2442">
        <f>ROUNDUP(MONTH(Table3__5[[#This Row],[D.O.A]])/3,0)</f>
        <v>3</v>
      </c>
    </row>
    <row r="2443" spans="1:8" x14ac:dyDescent="0.45">
      <c r="A2443" s="1">
        <v>43503</v>
      </c>
      <c r="B2443" s="1">
        <v>43505</v>
      </c>
      <c r="C2443">
        <v>2</v>
      </c>
      <c r="D2443">
        <v>2</v>
      </c>
      <c r="E2443">
        <v>2019</v>
      </c>
      <c r="F2443">
        <v>0</v>
      </c>
      <c r="G2443">
        <f>WEEKDAY(Table3__5[[#This Row],[D.O.A]])</f>
        <v>5</v>
      </c>
      <c r="H2443">
        <f>ROUNDUP(MONTH(Table3__5[[#This Row],[D.O.A]])/3,0)</f>
        <v>1</v>
      </c>
    </row>
    <row r="2444" spans="1:8" x14ac:dyDescent="0.45">
      <c r="A2444" s="1">
        <v>43648</v>
      </c>
      <c r="B2444" s="1">
        <v>43710</v>
      </c>
      <c r="C2444">
        <v>62</v>
      </c>
      <c r="D2444">
        <v>7</v>
      </c>
      <c r="E2444">
        <v>2019</v>
      </c>
      <c r="F2444">
        <v>0</v>
      </c>
      <c r="G2444">
        <f>WEEKDAY(Table3__5[[#This Row],[D.O.A]])</f>
        <v>3</v>
      </c>
      <c r="H2444">
        <f>ROUNDUP(MONTH(Table3__5[[#This Row],[D.O.A]])/3,0)</f>
        <v>3</v>
      </c>
    </row>
    <row r="2445" spans="1:8" x14ac:dyDescent="0.45">
      <c r="A2445" s="1">
        <v>43679</v>
      </c>
      <c r="B2445" s="1">
        <v>43740</v>
      </c>
      <c r="C2445">
        <v>61</v>
      </c>
      <c r="D2445">
        <v>8</v>
      </c>
      <c r="E2445">
        <v>2019</v>
      </c>
      <c r="F2445">
        <v>0</v>
      </c>
      <c r="G2445">
        <f>WEEKDAY(Table3__5[[#This Row],[D.O.A]])</f>
        <v>6</v>
      </c>
      <c r="H2445">
        <f>ROUNDUP(MONTH(Table3__5[[#This Row],[D.O.A]])/3,0)</f>
        <v>3</v>
      </c>
    </row>
    <row r="2446" spans="1:8" x14ac:dyDescent="0.45">
      <c r="A2446" s="1">
        <v>43504</v>
      </c>
      <c r="B2446" s="1">
        <v>43506</v>
      </c>
      <c r="C2446">
        <v>2</v>
      </c>
      <c r="D2446">
        <v>2</v>
      </c>
      <c r="E2446">
        <v>2019</v>
      </c>
      <c r="F2446">
        <v>0</v>
      </c>
      <c r="G2446">
        <f>WEEKDAY(Table3__5[[#This Row],[D.O.A]])</f>
        <v>6</v>
      </c>
      <c r="H2446">
        <f>ROUNDUP(MONTH(Table3__5[[#This Row],[D.O.A]])/3,0)</f>
        <v>1</v>
      </c>
    </row>
    <row r="2447" spans="1:8" x14ac:dyDescent="0.45">
      <c r="A2447" s="1">
        <v>43679</v>
      </c>
      <c r="B2447" s="1">
        <v>43771</v>
      </c>
      <c r="C2447">
        <v>92</v>
      </c>
      <c r="D2447">
        <v>8</v>
      </c>
      <c r="E2447">
        <v>2019</v>
      </c>
      <c r="F2447">
        <v>0</v>
      </c>
      <c r="G2447">
        <f>WEEKDAY(Table3__5[[#This Row],[D.O.A]])</f>
        <v>6</v>
      </c>
      <c r="H2447">
        <f>ROUNDUP(MONTH(Table3__5[[#This Row],[D.O.A]])/3,0)</f>
        <v>3</v>
      </c>
    </row>
    <row r="2448" spans="1:8" x14ac:dyDescent="0.45">
      <c r="A2448" s="1">
        <v>43679</v>
      </c>
      <c r="B2448" s="1">
        <v>43771</v>
      </c>
      <c r="C2448">
        <v>92</v>
      </c>
      <c r="D2448">
        <v>8</v>
      </c>
      <c r="E2448">
        <v>2019</v>
      </c>
      <c r="F2448">
        <v>0</v>
      </c>
      <c r="G2448">
        <f>WEEKDAY(Table3__5[[#This Row],[D.O.A]])</f>
        <v>6</v>
      </c>
      <c r="H2448">
        <f>ROUNDUP(MONTH(Table3__5[[#This Row],[D.O.A]])/3,0)</f>
        <v>3</v>
      </c>
    </row>
    <row r="2449" spans="1:8" x14ac:dyDescent="0.45">
      <c r="A2449" s="1">
        <v>43679</v>
      </c>
      <c r="B2449" s="1">
        <v>43801</v>
      </c>
      <c r="C2449">
        <v>122</v>
      </c>
      <c r="D2449">
        <v>8</v>
      </c>
      <c r="E2449">
        <v>2019</v>
      </c>
      <c r="F2449">
        <v>0</v>
      </c>
      <c r="G2449">
        <f>WEEKDAY(Table3__5[[#This Row],[D.O.A]])</f>
        <v>6</v>
      </c>
      <c r="H2449">
        <f>ROUNDUP(MONTH(Table3__5[[#This Row],[D.O.A]])/3,0)</f>
        <v>3</v>
      </c>
    </row>
    <row r="2450" spans="1:8" x14ac:dyDescent="0.45">
      <c r="A2450" s="1">
        <v>43679</v>
      </c>
      <c r="B2450" s="1">
        <v>43740</v>
      </c>
      <c r="C2450">
        <v>61</v>
      </c>
      <c r="D2450">
        <v>8</v>
      </c>
      <c r="E2450">
        <v>2019</v>
      </c>
      <c r="F2450">
        <v>0</v>
      </c>
      <c r="G2450">
        <f>WEEKDAY(Table3__5[[#This Row],[D.O.A]])</f>
        <v>6</v>
      </c>
      <c r="H2450">
        <f>ROUNDUP(MONTH(Table3__5[[#This Row],[D.O.A]])/3,0)</f>
        <v>3</v>
      </c>
    </row>
    <row r="2451" spans="1:8" x14ac:dyDescent="0.45">
      <c r="A2451" s="1">
        <v>43504</v>
      </c>
      <c r="B2451" s="1">
        <v>43519</v>
      </c>
      <c r="C2451">
        <v>15</v>
      </c>
      <c r="D2451">
        <v>2</v>
      </c>
      <c r="E2451">
        <v>2019</v>
      </c>
      <c r="F2451">
        <v>0</v>
      </c>
      <c r="G2451">
        <f>WEEKDAY(Table3__5[[#This Row],[D.O.A]])</f>
        <v>6</v>
      </c>
      <c r="H2451">
        <f>ROUNDUP(MONTH(Table3__5[[#This Row],[D.O.A]])/3,0)</f>
        <v>1</v>
      </c>
    </row>
    <row r="2452" spans="1:8" x14ac:dyDescent="0.45">
      <c r="A2452" s="1">
        <v>43679</v>
      </c>
      <c r="B2452" s="1">
        <v>43771</v>
      </c>
      <c r="C2452">
        <v>92</v>
      </c>
      <c r="D2452">
        <v>8</v>
      </c>
      <c r="E2452">
        <v>2019</v>
      </c>
      <c r="F2452">
        <v>0</v>
      </c>
      <c r="G2452">
        <f>WEEKDAY(Table3__5[[#This Row],[D.O.A]])</f>
        <v>6</v>
      </c>
      <c r="H2452">
        <f>ROUNDUP(MONTH(Table3__5[[#This Row],[D.O.A]])/3,0)</f>
        <v>3</v>
      </c>
    </row>
    <row r="2453" spans="1:8" x14ac:dyDescent="0.45">
      <c r="A2453" s="1">
        <v>43679</v>
      </c>
      <c r="B2453" s="1">
        <v>43771</v>
      </c>
      <c r="C2453">
        <v>92</v>
      </c>
      <c r="D2453">
        <v>8</v>
      </c>
      <c r="E2453">
        <v>2019</v>
      </c>
      <c r="F2453">
        <v>0</v>
      </c>
      <c r="G2453">
        <f>WEEKDAY(Table3__5[[#This Row],[D.O.A]])</f>
        <v>6</v>
      </c>
      <c r="H2453">
        <f>ROUNDUP(MONTH(Table3__5[[#This Row],[D.O.A]])/3,0)</f>
        <v>3</v>
      </c>
    </row>
    <row r="2454" spans="1:8" x14ac:dyDescent="0.45">
      <c r="A2454" s="1">
        <v>43505</v>
      </c>
      <c r="B2454" s="1">
        <v>43510</v>
      </c>
      <c r="C2454">
        <v>5</v>
      </c>
      <c r="D2454">
        <v>2</v>
      </c>
      <c r="E2454">
        <v>2019</v>
      </c>
      <c r="F2454">
        <v>0</v>
      </c>
      <c r="G2454">
        <f>WEEKDAY(Table3__5[[#This Row],[D.O.A]])</f>
        <v>7</v>
      </c>
      <c r="H2454">
        <f>ROUNDUP(MONTH(Table3__5[[#This Row],[D.O.A]])/3,0)</f>
        <v>1</v>
      </c>
    </row>
    <row r="2455" spans="1:8" x14ac:dyDescent="0.45">
      <c r="A2455" s="1">
        <v>43710</v>
      </c>
      <c r="B2455" s="1">
        <v>43771</v>
      </c>
      <c r="C2455">
        <v>61</v>
      </c>
      <c r="D2455">
        <v>9</v>
      </c>
      <c r="E2455">
        <v>2019</v>
      </c>
      <c r="F2455">
        <v>0</v>
      </c>
      <c r="G2455">
        <f>WEEKDAY(Table3__5[[#This Row],[D.O.A]])</f>
        <v>2</v>
      </c>
      <c r="H2455">
        <f>ROUNDUP(MONTH(Table3__5[[#This Row],[D.O.A]])/3,0)</f>
        <v>3</v>
      </c>
    </row>
    <row r="2456" spans="1:8" x14ac:dyDescent="0.45">
      <c r="A2456" s="1">
        <v>43506</v>
      </c>
      <c r="B2456" s="1">
        <v>43506</v>
      </c>
      <c r="C2456">
        <v>0</v>
      </c>
      <c r="D2456">
        <v>2</v>
      </c>
      <c r="E2456">
        <v>2019</v>
      </c>
      <c r="F2456">
        <v>0</v>
      </c>
      <c r="G2456">
        <f>WEEKDAY(Table3__5[[#This Row],[D.O.A]])</f>
        <v>1</v>
      </c>
      <c r="H2456">
        <f>ROUNDUP(MONTH(Table3__5[[#This Row],[D.O.A]])/3,0)</f>
        <v>1</v>
      </c>
    </row>
    <row r="2457" spans="1:8" x14ac:dyDescent="0.45">
      <c r="A2457" s="1">
        <v>43506</v>
      </c>
      <c r="B2457" s="1">
        <v>43506</v>
      </c>
      <c r="C2457">
        <v>0</v>
      </c>
      <c r="D2457">
        <v>2</v>
      </c>
      <c r="E2457">
        <v>2019</v>
      </c>
      <c r="F2457">
        <v>0</v>
      </c>
      <c r="G2457">
        <f>WEEKDAY(Table3__5[[#This Row],[D.O.A]])</f>
        <v>1</v>
      </c>
      <c r="H2457">
        <f>ROUNDUP(MONTH(Table3__5[[#This Row],[D.O.A]])/3,0)</f>
        <v>1</v>
      </c>
    </row>
    <row r="2458" spans="1:8" x14ac:dyDescent="0.45">
      <c r="A2458" s="1">
        <v>43506</v>
      </c>
      <c r="B2458" s="1">
        <v>43511</v>
      </c>
      <c r="C2458">
        <v>5</v>
      </c>
      <c r="D2458">
        <v>2</v>
      </c>
      <c r="E2458">
        <v>2019</v>
      </c>
      <c r="F2458">
        <v>0</v>
      </c>
      <c r="G2458">
        <f>WEEKDAY(Table3__5[[#This Row],[D.O.A]])</f>
        <v>1</v>
      </c>
      <c r="H2458">
        <f>ROUNDUP(MONTH(Table3__5[[#This Row],[D.O.A]])/3,0)</f>
        <v>1</v>
      </c>
    </row>
    <row r="2459" spans="1:8" x14ac:dyDescent="0.45">
      <c r="A2459" s="1">
        <v>43506</v>
      </c>
      <c r="B2459" s="1">
        <v>43506</v>
      </c>
      <c r="C2459">
        <v>0</v>
      </c>
      <c r="D2459">
        <v>2</v>
      </c>
      <c r="E2459">
        <v>2019</v>
      </c>
      <c r="F2459">
        <v>0</v>
      </c>
      <c r="G2459">
        <f>WEEKDAY(Table3__5[[#This Row],[D.O.A]])</f>
        <v>1</v>
      </c>
      <c r="H2459">
        <f>ROUNDUP(MONTH(Table3__5[[#This Row],[D.O.A]])/3,0)</f>
        <v>1</v>
      </c>
    </row>
    <row r="2460" spans="1:8" x14ac:dyDescent="0.45">
      <c r="A2460" s="1">
        <v>43740</v>
      </c>
      <c r="B2460" s="1">
        <v>43801</v>
      </c>
      <c r="C2460">
        <v>61</v>
      </c>
      <c r="D2460">
        <v>10</v>
      </c>
      <c r="E2460">
        <v>2019</v>
      </c>
      <c r="F2460">
        <v>0</v>
      </c>
      <c r="G2460">
        <f>WEEKDAY(Table3__5[[#This Row],[D.O.A]])</f>
        <v>4</v>
      </c>
      <c r="H2460">
        <f>ROUNDUP(MONTH(Table3__5[[#This Row],[D.O.A]])/3,0)</f>
        <v>4</v>
      </c>
    </row>
    <row r="2461" spans="1:8" x14ac:dyDescent="0.45">
      <c r="A2461" s="1">
        <v>43740</v>
      </c>
      <c r="B2461" s="1">
        <v>43801</v>
      </c>
      <c r="C2461">
        <v>61</v>
      </c>
      <c r="D2461">
        <v>10</v>
      </c>
      <c r="E2461">
        <v>2019</v>
      </c>
      <c r="F2461">
        <v>0</v>
      </c>
      <c r="G2461">
        <f>WEEKDAY(Table3__5[[#This Row],[D.O.A]])</f>
        <v>4</v>
      </c>
      <c r="H2461">
        <f>ROUNDUP(MONTH(Table3__5[[#This Row],[D.O.A]])/3,0)</f>
        <v>4</v>
      </c>
    </row>
    <row r="2462" spans="1:8" x14ac:dyDescent="0.45">
      <c r="A2462" s="1">
        <v>43507</v>
      </c>
      <c r="B2462" s="1">
        <v>43509</v>
      </c>
      <c r="C2462">
        <v>2</v>
      </c>
      <c r="D2462">
        <v>2</v>
      </c>
      <c r="E2462">
        <v>2019</v>
      </c>
      <c r="F2462">
        <v>0</v>
      </c>
      <c r="G2462">
        <f>WEEKDAY(Table3__5[[#This Row],[D.O.A]])</f>
        <v>2</v>
      </c>
      <c r="H2462">
        <f>ROUNDUP(MONTH(Table3__5[[#This Row],[D.O.A]])/3,0)</f>
        <v>1</v>
      </c>
    </row>
    <row r="2463" spans="1:8" x14ac:dyDescent="0.45">
      <c r="A2463" s="1">
        <v>43509</v>
      </c>
      <c r="B2463" s="1">
        <v>43511</v>
      </c>
      <c r="C2463">
        <v>2</v>
      </c>
      <c r="D2463">
        <v>2</v>
      </c>
      <c r="E2463">
        <v>2019</v>
      </c>
      <c r="F2463">
        <v>0</v>
      </c>
      <c r="G2463">
        <f>WEEKDAY(Table3__5[[#This Row],[D.O.A]])</f>
        <v>4</v>
      </c>
      <c r="H2463">
        <f>ROUNDUP(MONTH(Table3__5[[#This Row],[D.O.A]])/3,0)</f>
        <v>1</v>
      </c>
    </row>
    <row r="2464" spans="1:8" x14ac:dyDescent="0.45">
      <c r="A2464" s="1">
        <v>43510</v>
      </c>
      <c r="B2464" s="1">
        <v>43511</v>
      </c>
      <c r="C2464">
        <v>1</v>
      </c>
      <c r="D2464">
        <v>2</v>
      </c>
      <c r="E2464">
        <v>2019</v>
      </c>
      <c r="F2464">
        <v>0</v>
      </c>
      <c r="G2464">
        <f>WEEKDAY(Table3__5[[#This Row],[D.O.A]])</f>
        <v>5</v>
      </c>
      <c r="H2464">
        <f>ROUNDUP(MONTH(Table3__5[[#This Row],[D.O.A]])/3,0)</f>
        <v>1</v>
      </c>
    </row>
    <row r="2465" spans="1:8" x14ac:dyDescent="0.45">
      <c r="A2465" s="1">
        <v>43511</v>
      </c>
      <c r="B2465" s="1">
        <v>43516</v>
      </c>
      <c r="C2465">
        <v>5</v>
      </c>
      <c r="D2465">
        <v>2</v>
      </c>
      <c r="E2465">
        <v>2019</v>
      </c>
      <c r="F2465">
        <v>0</v>
      </c>
      <c r="G2465">
        <f>WEEKDAY(Table3__5[[#This Row],[D.O.A]])</f>
        <v>6</v>
      </c>
      <c r="H2465">
        <f>ROUNDUP(MONTH(Table3__5[[#This Row],[D.O.A]])/3,0)</f>
        <v>1</v>
      </c>
    </row>
    <row r="2466" spans="1:8" x14ac:dyDescent="0.45">
      <c r="A2466" s="1">
        <v>43512</v>
      </c>
      <c r="B2466" s="1">
        <v>43514</v>
      </c>
      <c r="C2466">
        <v>2</v>
      </c>
      <c r="D2466">
        <v>2</v>
      </c>
      <c r="E2466">
        <v>2019</v>
      </c>
      <c r="F2466">
        <v>0</v>
      </c>
      <c r="G2466">
        <f>WEEKDAY(Table3__5[[#This Row],[D.O.A]])</f>
        <v>7</v>
      </c>
      <c r="H2466">
        <f>ROUNDUP(MONTH(Table3__5[[#This Row],[D.O.A]])/3,0)</f>
        <v>1</v>
      </c>
    </row>
    <row r="2467" spans="1:8" x14ac:dyDescent="0.45">
      <c r="A2467" s="1">
        <v>43513</v>
      </c>
      <c r="B2467" s="1">
        <v>43516</v>
      </c>
      <c r="C2467">
        <v>3</v>
      </c>
      <c r="D2467">
        <v>2</v>
      </c>
      <c r="E2467">
        <v>2019</v>
      </c>
      <c r="F2467">
        <v>0</v>
      </c>
      <c r="G2467">
        <f>WEEKDAY(Table3__5[[#This Row],[D.O.A]])</f>
        <v>1</v>
      </c>
      <c r="H2467">
        <f>ROUNDUP(MONTH(Table3__5[[#This Row],[D.O.A]])/3,0)</f>
        <v>1</v>
      </c>
    </row>
    <row r="2468" spans="1:8" x14ac:dyDescent="0.45">
      <c r="A2468" s="1">
        <v>43513</v>
      </c>
      <c r="B2468" s="1">
        <v>43519</v>
      </c>
      <c r="C2468">
        <v>6</v>
      </c>
      <c r="D2468">
        <v>2</v>
      </c>
      <c r="E2468">
        <v>2019</v>
      </c>
      <c r="F2468">
        <v>0</v>
      </c>
      <c r="G2468">
        <f>WEEKDAY(Table3__5[[#This Row],[D.O.A]])</f>
        <v>1</v>
      </c>
      <c r="H2468">
        <f>ROUNDUP(MONTH(Table3__5[[#This Row],[D.O.A]])/3,0)</f>
        <v>1</v>
      </c>
    </row>
    <row r="2469" spans="1:8" x14ac:dyDescent="0.45">
      <c r="A2469" s="1">
        <v>43514</v>
      </c>
      <c r="B2469" s="1">
        <v>43518</v>
      </c>
      <c r="C2469">
        <v>4</v>
      </c>
      <c r="D2469">
        <v>2</v>
      </c>
      <c r="E2469">
        <v>2019</v>
      </c>
      <c r="F2469">
        <v>0</v>
      </c>
      <c r="G2469">
        <f>WEEKDAY(Table3__5[[#This Row],[D.O.A]])</f>
        <v>2</v>
      </c>
      <c r="H2469">
        <f>ROUNDUP(MONTH(Table3__5[[#This Row],[D.O.A]])/3,0)</f>
        <v>1</v>
      </c>
    </row>
    <row r="2470" spans="1:8" x14ac:dyDescent="0.45">
      <c r="A2470" s="1">
        <v>43515</v>
      </c>
      <c r="B2470" s="1">
        <v>43517</v>
      </c>
      <c r="C2470">
        <v>2</v>
      </c>
      <c r="D2470">
        <v>2</v>
      </c>
      <c r="E2470">
        <v>2019</v>
      </c>
      <c r="F2470">
        <v>0</v>
      </c>
      <c r="G2470">
        <f>WEEKDAY(Table3__5[[#This Row],[D.O.A]])</f>
        <v>3</v>
      </c>
      <c r="H2470">
        <f>ROUNDUP(MONTH(Table3__5[[#This Row],[D.O.A]])/3,0)</f>
        <v>1</v>
      </c>
    </row>
    <row r="2471" spans="1:8" x14ac:dyDescent="0.45">
      <c r="A2471" s="1">
        <v>43515</v>
      </c>
      <c r="B2471" s="1">
        <v>43519</v>
      </c>
      <c r="C2471">
        <v>4</v>
      </c>
      <c r="D2471">
        <v>2</v>
      </c>
      <c r="E2471">
        <v>2019</v>
      </c>
      <c r="F2471">
        <v>0</v>
      </c>
      <c r="G2471">
        <f>WEEKDAY(Table3__5[[#This Row],[D.O.A]])</f>
        <v>3</v>
      </c>
      <c r="H2471">
        <f>ROUNDUP(MONTH(Table3__5[[#This Row],[D.O.A]])/3,0)</f>
        <v>1</v>
      </c>
    </row>
    <row r="2472" spans="1:8" x14ac:dyDescent="0.45">
      <c r="A2472" s="1">
        <v>43517</v>
      </c>
      <c r="B2472" s="1">
        <v>43518</v>
      </c>
      <c r="C2472">
        <v>1</v>
      </c>
      <c r="D2472">
        <v>2</v>
      </c>
      <c r="E2472">
        <v>2019</v>
      </c>
      <c r="F2472">
        <v>0</v>
      </c>
      <c r="G2472">
        <f>WEEKDAY(Table3__5[[#This Row],[D.O.A]])</f>
        <v>5</v>
      </c>
      <c r="H2472">
        <f>ROUNDUP(MONTH(Table3__5[[#This Row],[D.O.A]])/3,0)</f>
        <v>1</v>
      </c>
    </row>
    <row r="2473" spans="1:8" x14ac:dyDescent="0.45">
      <c r="A2473" s="1">
        <v>43518</v>
      </c>
      <c r="B2473" s="1">
        <v>43531</v>
      </c>
      <c r="C2473">
        <v>13</v>
      </c>
      <c r="D2473">
        <v>2</v>
      </c>
      <c r="E2473">
        <v>2019</v>
      </c>
      <c r="F2473">
        <v>0</v>
      </c>
      <c r="G2473">
        <f>WEEKDAY(Table3__5[[#This Row],[D.O.A]])</f>
        <v>6</v>
      </c>
      <c r="H2473">
        <f>ROUNDUP(MONTH(Table3__5[[#This Row],[D.O.A]])/3,0)</f>
        <v>1</v>
      </c>
    </row>
    <row r="2474" spans="1:8" x14ac:dyDescent="0.45">
      <c r="A2474" s="1">
        <v>43518</v>
      </c>
      <c r="B2474" s="1">
        <v>43521</v>
      </c>
      <c r="C2474">
        <v>3</v>
      </c>
      <c r="D2474">
        <v>2</v>
      </c>
      <c r="E2474">
        <v>2019</v>
      </c>
      <c r="F2474">
        <v>0</v>
      </c>
      <c r="G2474">
        <f>WEEKDAY(Table3__5[[#This Row],[D.O.A]])</f>
        <v>6</v>
      </c>
      <c r="H2474">
        <f>ROUNDUP(MONTH(Table3__5[[#This Row],[D.O.A]])/3,0)</f>
        <v>1</v>
      </c>
    </row>
    <row r="2475" spans="1:8" x14ac:dyDescent="0.45">
      <c r="A2475" s="1">
        <v>43521</v>
      </c>
      <c r="B2475" s="1">
        <v>43523</v>
      </c>
      <c r="C2475">
        <v>2</v>
      </c>
      <c r="D2475">
        <v>2</v>
      </c>
      <c r="E2475">
        <v>2019</v>
      </c>
      <c r="F2475">
        <v>0</v>
      </c>
      <c r="G2475">
        <f>WEEKDAY(Table3__5[[#This Row],[D.O.A]])</f>
        <v>2</v>
      </c>
      <c r="H2475">
        <f>ROUNDUP(MONTH(Table3__5[[#This Row],[D.O.A]])/3,0)</f>
        <v>1</v>
      </c>
    </row>
    <row r="2476" spans="1:8" x14ac:dyDescent="0.45">
      <c r="A2476" s="1">
        <v>43522</v>
      </c>
      <c r="B2476" s="1">
        <v>43532</v>
      </c>
      <c r="C2476">
        <v>10</v>
      </c>
      <c r="D2476">
        <v>2</v>
      </c>
      <c r="E2476">
        <v>2019</v>
      </c>
      <c r="F2476">
        <v>0</v>
      </c>
      <c r="G2476">
        <f>WEEKDAY(Table3__5[[#This Row],[D.O.A]])</f>
        <v>3</v>
      </c>
      <c r="H2476">
        <f>ROUNDUP(MONTH(Table3__5[[#This Row],[D.O.A]])/3,0)</f>
        <v>1</v>
      </c>
    </row>
    <row r="2477" spans="1:8" x14ac:dyDescent="0.45">
      <c r="A2477" s="1">
        <v>43523</v>
      </c>
      <c r="B2477" s="1">
        <v>43528</v>
      </c>
      <c r="C2477">
        <v>5</v>
      </c>
      <c r="D2477">
        <v>2</v>
      </c>
      <c r="E2477">
        <v>2019</v>
      </c>
      <c r="F2477">
        <v>0</v>
      </c>
      <c r="G2477">
        <f>WEEKDAY(Table3__5[[#This Row],[D.O.A]])</f>
        <v>4</v>
      </c>
      <c r="H2477">
        <f>ROUNDUP(MONTH(Table3__5[[#This Row],[D.O.A]])/3,0)</f>
        <v>1</v>
      </c>
    </row>
    <row r="2478" spans="1:8" x14ac:dyDescent="0.45">
      <c r="A2478" s="1">
        <v>43468</v>
      </c>
      <c r="B2478" s="1">
        <v>43558</v>
      </c>
      <c r="C2478">
        <v>90</v>
      </c>
      <c r="D2478">
        <v>1</v>
      </c>
      <c r="E2478">
        <v>2019</v>
      </c>
      <c r="F2478">
        <v>0</v>
      </c>
      <c r="G2478">
        <f>WEEKDAY(Table3__5[[#This Row],[D.O.A]])</f>
        <v>5</v>
      </c>
      <c r="H2478">
        <f>ROUNDUP(MONTH(Table3__5[[#This Row],[D.O.A]])/3,0)</f>
        <v>1</v>
      </c>
    </row>
    <row r="2479" spans="1:8" x14ac:dyDescent="0.45">
      <c r="A2479" s="1">
        <v>43468</v>
      </c>
      <c r="B2479" s="1">
        <v>43680</v>
      </c>
      <c r="C2479">
        <v>212</v>
      </c>
      <c r="D2479">
        <v>1</v>
      </c>
      <c r="E2479">
        <v>2019</v>
      </c>
      <c r="F2479">
        <v>0</v>
      </c>
      <c r="G2479">
        <f>WEEKDAY(Table3__5[[#This Row],[D.O.A]])</f>
        <v>5</v>
      </c>
      <c r="H2479">
        <f>ROUNDUP(MONTH(Table3__5[[#This Row],[D.O.A]])/3,0)</f>
        <v>1</v>
      </c>
    </row>
    <row r="2480" spans="1:8" x14ac:dyDescent="0.45">
      <c r="A2480" s="1">
        <v>43468</v>
      </c>
      <c r="B2480" s="1">
        <v>43588</v>
      </c>
      <c r="C2480">
        <v>120</v>
      </c>
      <c r="D2480">
        <v>1</v>
      </c>
      <c r="E2480">
        <v>2019</v>
      </c>
      <c r="F2480">
        <v>0</v>
      </c>
      <c r="G2480">
        <f>WEEKDAY(Table3__5[[#This Row],[D.O.A]])</f>
        <v>5</v>
      </c>
      <c r="H2480">
        <f>ROUNDUP(MONTH(Table3__5[[#This Row],[D.O.A]])/3,0)</f>
        <v>1</v>
      </c>
    </row>
    <row r="2481" spans="1:8" x14ac:dyDescent="0.45">
      <c r="A2481" s="1">
        <v>43468</v>
      </c>
      <c r="B2481" s="1">
        <v>43558</v>
      </c>
      <c r="C2481">
        <v>90</v>
      </c>
      <c r="D2481">
        <v>1</v>
      </c>
      <c r="E2481">
        <v>2019</v>
      </c>
      <c r="F2481">
        <v>0</v>
      </c>
      <c r="G2481">
        <f>WEEKDAY(Table3__5[[#This Row],[D.O.A]])</f>
        <v>5</v>
      </c>
      <c r="H2481">
        <f>ROUNDUP(MONTH(Table3__5[[#This Row],[D.O.A]])/3,0)</f>
        <v>1</v>
      </c>
    </row>
    <row r="2482" spans="1:8" x14ac:dyDescent="0.45">
      <c r="A2482" s="1">
        <v>43468</v>
      </c>
      <c r="B2482" s="1">
        <v>43588</v>
      </c>
      <c r="C2482">
        <v>120</v>
      </c>
      <c r="D2482">
        <v>1</v>
      </c>
      <c r="E2482">
        <v>2019</v>
      </c>
      <c r="F2482">
        <v>0</v>
      </c>
      <c r="G2482">
        <f>WEEKDAY(Table3__5[[#This Row],[D.O.A]])</f>
        <v>5</v>
      </c>
      <c r="H2482">
        <f>ROUNDUP(MONTH(Table3__5[[#This Row],[D.O.A]])/3,0)</f>
        <v>1</v>
      </c>
    </row>
    <row r="2483" spans="1:8" x14ac:dyDescent="0.45">
      <c r="A2483" s="1">
        <v>43468</v>
      </c>
      <c r="B2483" s="1">
        <v>43588</v>
      </c>
      <c r="C2483">
        <v>120</v>
      </c>
      <c r="D2483">
        <v>1</v>
      </c>
      <c r="E2483">
        <v>2019</v>
      </c>
      <c r="F2483">
        <v>0</v>
      </c>
      <c r="G2483">
        <f>WEEKDAY(Table3__5[[#This Row],[D.O.A]])</f>
        <v>5</v>
      </c>
      <c r="H2483">
        <f>ROUNDUP(MONTH(Table3__5[[#This Row],[D.O.A]])/3,0)</f>
        <v>1</v>
      </c>
    </row>
    <row r="2484" spans="1:8" x14ac:dyDescent="0.45">
      <c r="A2484" s="1">
        <v>43468</v>
      </c>
      <c r="B2484" s="1">
        <v>43649</v>
      </c>
      <c r="C2484">
        <v>181</v>
      </c>
      <c r="D2484">
        <v>1</v>
      </c>
      <c r="E2484">
        <v>2019</v>
      </c>
      <c r="F2484">
        <v>0</v>
      </c>
      <c r="G2484">
        <f>WEEKDAY(Table3__5[[#This Row],[D.O.A]])</f>
        <v>5</v>
      </c>
      <c r="H2484">
        <f>ROUNDUP(MONTH(Table3__5[[#This Row],[D.O.A]])/3,0)</f>
        <v>1</v>
      </c>
    </row>
    <row r="2485" spans="1:8" x14ac:dyDescent="0.45">
      <c r="A2485" s="1">
        <v>43468</v>
      </c>
      <c r="B2485" s="1">
        <v>43558</v>
      </c>
      <c r="C2485">
        <v>90</v>
      </c>
      <c r="D2485">
        <v>1</v>
      </c>
      <c r="E2485">
        <v>2019</v>
      </c>
      <c r="F2485">
        <v>0</v>
      </c>
      <c r="G2485">
        <f>WEEKDAY(Table3__5[[#This Row],[D.O.A]])</f>
        <v>5</v>
      </c>
      <c r="H2485">
        <f>ROUNDUP(MONTH(Table3__5[[#This Row],[D.O.A]])/3,0)</f>
        <v>1</v>
      </c>
    </row>
    <row r="2486" spans="1:8" x14ac:dyDescent="0.45">
      <c r="A2486" s="1">
        <v>43468</v>
      </c>
      <c r="B2486" s="1">
        <v>43680</v>
      </c>
      <c r="C2486">
        <v>212</v>
      </c>
      <c r="D2486">
        <v>1</v>
      </c>
      <c r="E2486">
        <v>2019</v>
      </c>
      <c r="F2486">
        <v>0</v>
      </c>
      <c r="G2486">
        <f>WEEKDAY(Table3__5[[#This Row],[D.O.A]])</f>
        <v>5</v>
      </c>
      <c r="H2486">
        <f>ROUNDUP(MONTH(Table3__5[[#This Row],[D.O.A]])/3,0)</f>
        <v>1</v>
      </c>
    </row>
    <row r="2487" spans="1:8" x14ac:dyDescent="0.45">
      <c r="A2487" s="1">
        <v>43468</v>
      </c>
      <c r="B2487" s="1">
        <v>43772</v>
      </c>
      <c r="C2487">
        <v>304</v>
      </c>
      <c r="D2487">
        <v>1</v>
      </c>
      <c r="E2487">
        <v>2019</v>
      </c>
      <c r="F2487">
        <v>0</v>
      </c>
      <c r="G2487">
        <f>WEEKDAY(Table3__5[[#This Row],[D.O.A]])</f>
        <v>5</v>
      </c>
      <c r="H2487">
        <f>ROUNDUP(MONTH(Table3__5[[#This Row],[D.O.A]])/3,0)</f>
        <v>1</v>
      </c>
    </row>
    <row r="2488" spans="1:8" x14ac:dyDescent="0.45">
      <c r="A2488" s="1">
        <v>43468</v>
      </c>
      <c r="B2488" s="1">
        <v>43649</v>
      </c>
      <c r="C2488">
        <v>181</v>
      </c>
      <c r="D2488">
        <v>1</v>
      </c>
      <c r="E2488">
        <v>2019</v>
      </c>
      <c r="F2488">
        <v>0</v>
      </c>
      <c r="G2488">
        <f>WEEKDAY(Table3__5[[#This Row],[D.O.A]])</f>
        <v>5</v>
      </c>
      <c r="H2488">
        <f>ROUNDUP(MONTH(Table3__5[[#This Row],[D.O.A]])/3,0)</f>
        <v>1</v>
      </c>
    </row>
    <row r="2489" spans="1:8" x14ac:dyDescent="0.45">
      <c r="A2489" s="1">
        <v>43468</v>
      </c>
      <c r="B2489" s="1">
        <v>43558</v>
      </c>
      <c r="C2489">
        <v>90</v>
      </c>
      <c r="D2489">
        <v>1</v>
      </c>
      <c r="E2489">
        <v>2019</v>
      </c>
      <c r="F2489">
        <v>0</v>
      </c>
      <c r="G2489">
        <f>WEEKDAY(Table3__5[[#This Row],[D.O.A]])</f>
        <v>5</v>
      </c>
      <c r="H2489">
        <f>ROUNDUP(MONTH(Table3__5[[#This Row],[D.O.A]])/3,0)</f>
        <v>1</v>
      </c>
    </row>
    <row r="2490" spans="1:8" x14ac:dyDescent="0.45">
      <c r="A2490" s="1">
        <v>43468</v>
      </c>
      <c r="B2490" s="1">
        <v>43619</v>
      </c>
      <c r="C2490">
        <v>151</v>
      </c>
      <c r="D2490">
        <v>1</v>
      </c>
      <c r="E2490">
        <v>2019</v>
      </c>
      <c r="F2490">
        <v>0</v>
      </c>
      <c r="G2490">
        <f>WEEKDAY(Table3__5[[#This Row],[D.O.A]])</f>
        <v>5</v>
      </c>
      <c r="H2490">
        <f>ROUNDUP(MONTH(Table3__5[[#This Row],[D.O.A]])/3,0)</f>
        <v>1</v>
      </c>
    </row>
    <row r="2491" spans="1:8" x14ac:dyDescent="0.45">
      <c r="A2491" s="1">
        <v>43468</v>
      </c>
      <c r="B2491" s="1">
        <v>43680</v>
      </c>
      <c r="C2491">
        <v>212</v>
      </c>
      <c r="D2491">
        <v>1</v>
      </c>
      <c r="E2491">
        <v>2019</v>
      </c>
      <c r="F2491">
        <v>0</v>
      </c>
      <c r="G2491">
        <f>WEEKDAY(Table3__5[[#This Row],[D.O.A]])</f>
        <v>5</v>
      </c>
      <c r="H2491">
        <f>ROUNDUP(MONTH(Table3__5[[#This Row],[D.O.A]])/3,0)</f>
        <v>1</v>
      </c>
    </row>
    <row r="2492" spans="1:8" x14ac:dyDescent="0.45">
      <c r="A2492" s="1">
        <v>43468</v>
      </c>
      <c r="B2492" s="1">
        <v>43680</v>
      </c>
      <c r="C2492">
        <v>212</v>
      </c>
      <c r="D2492">
        <v>1</v>
      </c>
      <c r="E2492">
        <v>2019</v>
      </c>
      <c r="F2492">
        <v>0</v>
      </c>
      <c r="G2492">
        <f>WEEKDAY(Table3__5[[#This Row],[D.O.A]])</f>
        <v>5</v>
      </c>
      <c r="H2492">
        <f>ROUNDUP(MONTH(Table3__5[[#This Row],[D.O.A]])/3,0)</f>
        <v>1</v>
      </c>
    </row>
    <row r="2493" spans="1:8" x14ac:dyDescent="0.45">
      <c r="A2493" s="1">
        <v>43468</v>
      </c>
      <c r="B2493" s="1">
        <v>43649</v>
      </c>
      <c r="C2493">
        <v>181</v>
      </c>
      <c r="D2493">
        <v>1</v>
      </c>
      <c r="E2493">
        <v>2019</v>
      </c>
      <c r="F2493">
        <v>0</v>
      </c>
      <c r="G2493">
        <f>WEEKDAY(Table3__5[[#This Row],[D.O.A]])</f>
        <v>5</v>
      </c>
      <c r="H2493">
        <f>ROUNDUP(MONTH(Table3__5[[#This Row],[D.O.A]])/3,0)</f>
        <v>1</v>
      </c>
    </row>
    <row r="2494" spans="1:8" x14ac:dyDescent="0.45">
      <c r="A2494" s="1">
        <v>43468</v>
      </c>
      <c r="B2494" s="1">
        <v>43649</v>
      </c>
      <c r="C2494">
        <v>181</v>
      </c>
      <c r="D2494">
        <v>1</v>
      </c>
      <c r="E2494">
        <v>2019</v>
      </c>
      <c r="F2494">
        <v>0</v>
      </c>
      <c r="G2494">
        <f>WEEKDAY(Table3__5[[#This Row],[D.O.A]])</f>
        <v>5</v>
      </c>
      <c r="H2494">
        <f>ROUNDUP(MONTH(Table3__5[[#This Row],[D.O.A]])/3,0)</f>
        <v>1</v>
      </c>
    </row>
    <row r="2495" spans="1:8" x14ac:dyDescent="0.45">
      <c r="A2495" s="1">
        <v>43499</v>
      </c>
      <c r="B2495" s="1">
        <v>43588</v>
      </c>
      <c r="C2495">
        <v>89</v>
      </c>
      <c r="D2495">
        <v>2</v>
      </c>
      <c r="E2495">
        <v>2019</v>
      </c>
      <c r="F2495">
        <v>0</v>
      </c>
      <c r="G2495">
        <f>WEEKDAY(Table3__5[[#This Row],[D.O.A]])</f>
        <v>1</v>
      </c>
      <c r="H2495">
        <f>ROUNDUP(MONTH(Table3__5[[#This Row],[D.O.A]])/3,0)</f>
        <v>1</v>
      </c>
    </row>
    <row r="2496" spans="1:8" x14ac:dyDescent="0.45">
      <c r="A2496" s="1">
        <v>43499</v>
      </c>
      <c r="B2496" s="1">
        <v>43802</v>
      </c>
      <c r="C2496">
        <v>303</v>
      </c>
      <c r="D2496">
        <v>2</v>
      </c>
      <c r="E2496">
        <v>2019</v>
      </c>
      <c r="F2496">
        <v>0</v>
      </c>
      <c r="G2496">
        <f>WEEKDAY(Table3__5[[#This Row],[D.O.A]])</f>
        <v>1</v>
      </c>
      <c r="H2496">
        <f>ROUNDUP(MONTH(Table3__5[[#This Row],[D.O.A]])/3,0)</f>
        <v>1</v>
      </c>
    </row>
    <row r="2497" spans="1:8" x14ac:dyDescent="0.45">
      <c r="A2497" s="1">
        <v>43499</v>
      </c>
      <c r="B2497" s="1">
        <v>43802</v>
      </c>
      <c r="C2497">
        <v>303</v>
      </c>
      <c r="D2497">
        <v>2</v>
      </c>
      <c r="E2497">
        <v>2019</v>
      </c>
      <c r="F2497">
        <v>0</v>
      </c>
      <c r="G2497">
        <f>WEEKDAY(Table3__5[[#This Row],[D.O.A]])</f>
        <v>1</v>
      </c>
      <c r="H2497">
        <f>ROUNDUP(MONTH(Table3__5[[#This Row],[D.O.A]])/3,0)</f>
        <v>1</v>
      </c>
    </row>
    <row r="2498" spans="1:8" x14ac:dyDescent="0.45">
      <c r="A2498" s="1">
        <v>43499</v>
      </c>
      <c r="B2498" s="1">
        <v>43741</v>
      </c>
      <c r="C2498">
        <v>242</v>
      </c>
      <c r="D2498">
        <v>2</v>
      </c>
      <c r="E2498">
        <v>2019</v>
      </c>
      <c r="F2498">
        <v>0</v>
      </c>
      <c r="G2498">
        <f>WEEKDAY(Table3__5[[#This Row],[D.O.A]])</f>
        <v>1</v>
      </c>
      <c r="H2498">
        <f>ROUNDUP(MONTH(Table3__5[[#This Row],[D.O.A]])/3,0)</f>
        <v>1</v>
      </c>
    </row>
    <row r="2499" spans="1:8" x14ac:dyDescent="0.45">
      <c r="A2499" s="1">
        <v>43499</v>
      </c>
      <c r="B2499" s="1">
        <v>43619</v>
      </c>
      <c r="C2499">
        <v>120</v>
      </c>
      <c r="D2499">
        <v>2</v>
      </c>
      <c r="E2499">
        <v>2019</v>
      </c>
      <c r="F2499">
        <v>0</v>
      </c>
      <c r="G2499">
        <f>WEEKDAY(Table3__5[[#This Row],[D.O.A]])</f>
        <v>1</v>
      </c>
      <c r="H2499">
        <f>ROUNDUP(MONTH(Table3__5[[#This Row],[D.O.A]])/3,0)</f>
        <v>1</v>
      </c>
    </row>
    <row r="2500" spans="1:8" x14ac:dyDescent="0.45">
      <c r="A2500" s="1">
        <v>43499</v>
      </c>
      <c r="B2500" s="1">
        <v>43619</v>
      </c>
      <c r="C2500">
        <v>120</v>
      </c>
      <c r="D2500">
        <v>2</v>
      </c>
      <c r="E2500">
        <v>2019</v>
      </c>
      <c r="F2500">
        <v>0</v>
      </c>
      <c r="G2500">
        <f>WEEKDAY(Table3__5[[#This Row],[D.O.A]])</f>
        <v>1</v>
      </c>
      <c r="H2500">
        <f>ROUNDUP(MONTH(Table3__5[[#This Row],[D.O.A]])/3,0)</f>
        <v>1</v>
      </c>
    </row>
    <row r="2501" spans="1:8" x14ac:dyDescent="0.45">
      <c r="A2501" s="1">
        <v>43499</v>
      </c>
      <c r="B2501" s="1">
        <v>43772</v>
      </c>
      <c r="C2501">
        <v>273</v>
      </c>
      <c r="D2501">
        <v>2</v>
      </c>
      <c r="E2501">
        <v>2019</v>
      </c>
      <c r="F2501">
        <v>0</v>
      </c>
      <c r="G2501">
        <f>WEEKDAY(Table3__5[[#This Row],[D.O.A]])</f>
        <v>1</v>
      </c>
      <c r="H2501">
        <f>ROUNDUP(MONTH(Table3__5[[#This Row],[D.O.A]])/3,0)</f>
        <v>1</v>
      </c>
    </row>
    <row r="2502" spans="1:8" x14ac:dyDescent="0.45">
      <c r="A2502" s="1">
        <v>43499</v>
      </c>
      <c r="B2502" s="1">
        <v>43711</v>
      </c>
      <c r="C2502">
        <v>212</v>
      </c>
      <c r="D2502">
        <v>2</v>
      </c>
      <c r="E2502">
        <v>2019</v>
      </c>
      <c r="F2502">
        <v>0</v>
      </c>
      <c r="G2502">
        <f>WEEKDAY(Table3__5[[#This Row],[D.O.A]])</f>
        <v>1</v>
      </c>
      <c r="H2502">
        <f>ROUNDUP(MONTH(Table3__5[[#This Row],[D.O.A]])/3,0)</f>
        <v>1</v>
      </c>
    </row>
    <row r="2503" spans="1:8" x14ac:dyDescent="0.45">
      <c r="A2503" s="1">
        <v>43499</v>
      </c>
      <c r="B2503" s="1">
        <v>43772</v>
      </c>
      <c r="C2503">
        <v>273</v>
      </c>
      <c r="D2503">
        <v>2</v>
      </c>
      <c r="E2503">
        <v>2019</v>
      </c>
      <c r="F2503">
        <v>0</v>
      </c>
      <c r="G2503">
        <f>WEEKDAY(Table3__5[[#This Row],[D.O.A]])</f>
        <v>1</v>
      </c>
      <c r="H2503">
        <f>ROUNDUP(MONTH(Table3__5[[#This Row],[D.O.A]])/3,0)</f>
        <v>1</v>
      </c>
    </row>
    <row r="2504" spans="1:8" x14ac:dyDescent="0.45">
      <c r="A2504" s="1">
        <v>43499</v>
      </c>
      <c r="B2504" s="1">
        <v>43772</v>
      </c>
      <c r="C2504">
        <v>273</v>
      </c>
      <c r="D2504">
        <v>2</v>
      </c>
      <c r="E2504">
        <v>2019</v>
      </c>
      <c r="F2504">
        <v>0</v>
      </c>
      <c r="G2504">
        <f>WEEKDAY(Table3__5[[#This Row],[D.O.A]])</f>
        <v>1</v>
      </c>
      <c r="H2504">
        <f>ROUNDUP(MONTH(Table3__5[[#This Row],[D.O.A]])/3,0)</f>
        <v>1</v>
      </c>
    </row>
    <row r="2505" spans="1:8" x14ac:dyDescent="0.45">
      <c r="A2505" s="1">
        <v>43499</v>
      </c>
      <c r="B2505" s="1">
        <v>43619</v>
      </c>
      <c r="C2505">
        <v>120</v>
      </c>
      <c r="D2505">
        <v>2</v>
      </c>
      <c r="E2505">
        <v>2019</v>
      </c>
      <c r="F2505">
        <v>0</v>
      </c>
      <c r="G2505">
        <f>WEEKDAY(Table3__5[[#This Row],[D.O.A]])</f>
        <v>1</v>
      </c>
      <c r="H2505">
        <f>ROUNDUP(MONTH(Table3__5[[#This Row],[D.O.A]])/3,0)</f>
        <v>1</v>
      </c>
    </row>
    <row r="2506" spans="1:8" x14ac:dyDescent="0.45">
      <c r="A2506" s="1">
        <v>43499</v>
      </c>
      <c r="B2506" s="1">
        <v>43619</v>
      </c>
      <c r="C2506">
        <v>120</v>
      </c>
      <c r="D2506">
        <v>2</v>
      </c>
      <c r="E2506">
        <v>2019</v>
      </c>
      <c r="F2506">
        <v>0</v>
      </c>
      <c r="G2506">
        <f>WEEKDAY(Table3__5[[#This Row],[D.O.A]])</f>
        <v>1</v>
      </c>
      <c r="H2506">
        <f>ROUNDUP(MONTH(Table3__5[[#This Row],[D.O.A]])/3,0)</f>
        <v>1</v>
      </c>
    </row>
    <row r="2507" spans="1:8" x14ac:dyDescent="0.45">
      <c r="A2507" s="1">
        <v>43499</v>
      </c>
      <c r="B2507" s="1">
        <v>43527</v>
      </c>
      <c r="C2507">
        <v>28</v>
      </c>
      <c r="D2507">
        <v>2</v>
      </c>
      <c r="E2507">
        <v>2019</v>
      </c>
      <c r="F2507">
        <v>0</v>
      </c>
      <c r="G2507">
        <f>WEEKDAY(Table3__5[[#This Row],[D.O.A]])</f>
        <v>1</v>
      </c>
      <c r="H2507">
        <f>ROUNDUP(MONTH(Table3__5[[#This Row],[D.O.A]])/3,0)</f>
        <v>1</v>
      </c>
    </row>
    <row r="2508" spans="1:8" x14ac:dyDescent="0.45">
      <c r="A2508" s="1">
        <v>43499</v>
      </c>
      <c r="B2508" s="1">
        <v>43527</v>
      </c>
      <c r="C2508">
        <v>28</v>
      </c>
      <c r="D2508">
        <v>2</v>
      </c>
      <c r="E2508">
        <v>2019</v>
      </c>
      <c r="F2508">
        <v>0</v>
      </c>
      <c r="G2508">
        <f>WEEKDAY(Table3__5[[#This Row],[D.O.A]])</f>
        <v>1</v>
      </c>
      <c r="H2508">
        <f>ROUNDUP(MONTH(Table3__5[[#This Row],[D.O.A]])/3,0)</f>
        <v>1</v>
      </c>
    </row>
    <row r="2509" spans="1:8" x14ac:dyDescent="0.45">
      <c r="A2509" s="1">
        <v>43499</v>
      </c>
      <c r="B2509" s="1">
        <v>43802</v>
      </c>
      <c r="C2509">
        <v>303</v>
      </c>
      <c r="D2509">
        <v>2</v>
      </c>
      <c r="E2509">
        <v>2019</v>
      </c>
      <c r="F2509">
        <v>0</v>
      </c>
      <c r="G2509">
        <f>WEEKDAY(Table3__5[[#This Row],[D.O.A]])</f>
        <v>1</v>
      </c>
      <c r="H2509">
        <f>ROUNDUP(MONTH(Table3__5[[#This Row],[D.O.A]])/3,0)</f>
        <v>1</v>
      </c>
    </row>
    <row r="2510" spans="1:8" x14ac:dyDescent="0.45">
      <c r="A2510" s="1">
        <v>43499</v>
      </c>
      <c r="B2510" s="1">
        <v>43680</v>
      </c>
      <c r="C2510">
        <v>181</v>
      </c>
      <c r="D2510">
        <v>2</v>
      </c>
      <c r="E2510">
        <v>2019</v>
      </c>
      <c r="F2510">
        <v>0</v>
      </c>
      <c r="G2510">
        <f>WEEKDAY(Table3__5[[#This Row],[D.O.A]])</f>
        <v>1</v>
      </c>
      <c r="H2510">
        <f>ROUNDUP(MONTH(Table3__5[[#This Row],[D.O.A]])/3,0)</f>
        <v>1</v>
      </c>
    </row>
    <row r="2511" spans="1:8" x14ac:dyDescent="0.45">
      <c r="A2511" s="1">
        <v>43499</v>
      </c>
      <c r="B2511" s="1">
        <v>43527</v>
      </c>
      <c r="C2511">
        <v>28</v>
      </c>
      <c r="D2511">
        <v>2</v>
      </c>
      <c r="E2511">
        <v>2019</v>
      </c>
      <c r="F2511">
        <v>0</v>
      </c>
      <c r="G2511">
        <f>WEEKDAY(Table3__5[[#This Row],[D.O.A]])</f>
        <v>1</v>
      </c>
      <c r="H2511">
        <f>ROUNDUP(MONTH(Table3__5[[#This Row],[D.O.A]])/3,0)</f>
        <v>1</v>
      </c>
    </row>
    <row r="2512" spans="1:8" x14ac:dyDescent="0.45">
      <c r="A2512" s="1">
        <v>43499</v>
      </c>
      <c r="B2512" s="1">
        <v>43558</v>
      </c>
      <c r="C2512">
        <v>59</v>
      </c>
      <c r="D2512">
        <v>2</v>
      </c>
      <c r="E2512">
        <v>2019</v>
      </c>
      <c r="F2512">
        <v>0</v>
      </c>
      <c r="G2512">
        <f>WEEKDAY(Table3__5[[#This Row],[D.O.A]])</f>
        <v>1</v>
      </c>
      <c r="H2512">
        <f>ROUNDUP(MONTH(Table3__5[[#This Row],[D.O.A]])/3,0)</f>
        <v>1</v>
      </c>
    </row>
    <row r="2513" spans="1:8" x14ac:dyDescent="0.45">
      <c r="A2513" s="1">
        <v>43499</v>
      </c>
      <c r="B2513" s="1">
        <v>43527</v>
      </c>
      <c r="C2513">
        <v>28</v>
      </c>
      <c r="D2513">
        <v>2</v>
      </c>
      <c r="E2513">
        <v>2019</v>
      </c>
      <c r="F2513">
        <v>0</v>
      </c>
      <c r="G2513">
        <f>WEEKDAY(Table3__5[[#This Row],[D.O.A]])</f>
        <v>1</v>
      </c>
      <c r="H2513">
        <f>ROUNDUP(MONTH(Table3__5[[#This Row],[D.O.A]])/3,0)</f>
        <v>1</v>
      </c>
    </row>
    <row r="2514" spans="1:8" x14ac:dyDescent="0.45">
      <c r="A2514" s="1">
        <v>43527</v>
      </c>
      <c r="B2514" s="1">
        <v>43536</v>
      </c>
      <c r="C2514">
        <v>9</v>
      </c>
      <c r="D2514">
        <v>3</v>
      </c>
      <c r="E2514">
        <v>2019</v>
      </c>
      <c r="F2514">
        <v>0</v>
      </c>
      <c r="G2514">
        <f>WEEKDAY(Table3__5[[#This Row],[D.O.A]])</f>
        <v>1</v>
      </c>
      <c r="H2514">
        <f>ROUNDUP(MONTH(Table3__5[[#This Row],[D.O.A]])/3,0)</f>
        <v>1</v>
      </c>
    </row>
    <row r="2515" spans="1:8" x14ac:dyDescent="0.45">
      <c r="A2515" s="1">
        <v>43527</v>
      </c>
      <c r="B2515" s="1">
        <v>43680</v>
      </c>
      <c r="C2515">
        <v>153</v>
      </c>
      <c r="D2515">
        <v>3</v>
      </c>
      <c r="E2515">
        <v>2019</v>
      </c>
      <c r="F2515">
        <v>0</v>
      </c>
      <c r="G2515">
        <f>WEEKDAY(Table3__5[[#This Row],[D.O.A]])</f>
        <v>1</v>
      </c>
      <c r="H2515">
        <f>ROUNDUP(MONTH(Table3__5[[#This Row],[D.O.A]])/3,0)</f>
        <v>1</v>
      </c>
    </row>
    <row r="2516" spans="1:8" x14ac:dyDescent="0.45">
      <c r="A2516" s="1">
        <v>43527</v>
      </c>
      <c r="B2516" s="1">
        <v>43680</v>
      </c>
      <c r="C2516">
        <v>153</v>
      </c>
      <c r="D2516">
        <v>3</v>
      </c>
      <c r="E2516">
        <v>2019</v>
      </c>
      <c r="F2516">
        <v>0</v>
      </c>
      <c r="G2516">
        <f>WEEKDAY(Table3__5[[#This Row],[D.O.A]])</f>
        <v>1</v>
      </c>
      <c r="H2516">
        <f>ROUNDUP(MONTH(Table3__5[[#This Row],[D.O.A]])/3,0)</f>
        <v>1</v>
      </c>
    </row>
    <row r="2517" spans="1:8" x14ac:dyDescent="0.45">
      <c r="A2517" s="1">
        <v>43527</v>
      </c>
      <c r="B2517" s="1">
        <v>43711</v>
      </c>
      <c r="C2517">
        <v>184</v>
      </c>
      <c r="D2517">
        <v>3</v>
      </c>
      <c r="E2517">
        <v>2019</v>
      </c>
      <c r="F2517">
        <v>0</v>
      </c>
      <c r="G2517">
        <f>WEEKDAY(Table3__5[[#This Row],[D.O.A]])</f>
        <v>1</v>
      </c>
      <c r="H2517">
        <f>ROUNDUP(MONTH(Table3__5[[#This Row],[D.O.A]])/3,0)</f>
        <v>1</v>
      </c>
    </row>
    <row r="2518" spans="1:8" x14ac:dyDescent="0.45">
      <c r="A2518" s="1">
        <v>43527</v>
      </c>
      <c r="B2518" s="1">
        <v>43711</v>
      </c>
      <c r="C2518">
        <v>184</v>
      </c>
      <c r="D2518">
        <v>3</v>
      </c>
      <c r="E2518">
        <v>2019</v>
      </c>
      <c r="F2518">
        <v>0</v>
      </c>
      <c r="G2518">
        <f>WEEKDAY(Table3__5[[#This Row],[D.O.A]])</f>
        <v>1</v>
      </c>
      <c r="H2518">
        <f>ROUNDUP(MONTH(Table3__5[[#This Row],[D.O.A]])/3,0)</f>
        <v>1</v>
      </c>
    </row>
    <row r="2519" spans="1:8" x14ac:dyDescent="0.45">
      <c r="A2519" s="1">
        <v>43527</v>
      </c>
      <c r="B2519" s="1">
        <v>43680</v>
      </c>
      <c r="C2519">
        <v>153</v>
      </c>
      <c r="D2519">
        <v>3</v>
      </c>
      <c r="E2519">
        <v>2019</v>
      </c>
      <c r="F2519">
        <v>0</v>
      </c>
      <c r="G2519">
        <f>WEEKDAY(Table3__5[[#This Row],[D.O.A]])</f>
        <v>1</v>
      </c>
      <c r="H2519">
        <f>ROUNDUP(MONTH(Table3__5[[#This Row],[D.O.A]])/3,0)</f>
        <v>1</v>
      </c>
    </row>
    <row r="2520" spans="1:8" x14ac:dyDescent="0.45">
      <c r="A2520" s="1">
        <v>43527</v>
      </c>
      <c r="B2520" s="1">
        <v>43772</v>
      </c>
      <c r="C2520">
        <v>245</v>
      </c>
      <c r="D2520">
        <v>3</v>
      </c>
      <c r="E2520">
        <v>2019</v>
      </c>
      <c r="F2520">
        <v>0</v>
      </c>
      <c r="G2520">
        <f>WEEKDAY(Table3__5[[#This Row],[D.O.A]])</f>
        <v>1</v>
      </c>
      <c r="H2520">
        <f>ROUNDUP(MONTH(Table3__5[[#This Row],[D.O.A]])/3,0)</f>
        <v>1</v>
      </c>
    </row>
    <row r="2521" spans="1:8" x14ac:dyDescent="0.45">
      <c r="A2521" s="1">
        <v>43527</v>
      </c>
      <c r="B2521" s="1">
        <v>43619</v>
      </c>
      <c r="C2521">
        <v>92</v>
      </c>
      <c r="D2521">
        <v>3</v>
      </c>
      <c r="E2521">
        <v>2019</v>
      </c>
      <c r="F2521">
        <v>0</v>
      </c>
      <c r="G2521">
        <f>WEEKDAY(Table3__5[[#This Row],[D.O.A]])</f>
        <v>1</v>
      </c>
      <c r="H2521">
        <f>ROUNDUP(MONTH(Table3__5[[#This Row],[D.O.A]])/3,0)</f>
        <v>1</v>
      </c>
    </row>
    <row r="2522" spans="1:8" x14ac:dyDescent="0.45">
      <c r="A2522" s="1">
        <v>43527</v>
      </c>
      <c r="B2522" s="1">
        <v>43711</v>
      </c>
      <c r="C2522">
        <v>184</v>
      </c>
      <c r="D2522">
        <v>3</v>
      </c>
      <c r="E2522">
        <v>2019</v>
      </c>
      <c r="F2522">
        <v>0</v>
      </c>
      <c r="G2522">
        <f>WEEKDAY(Table3__5[[#This Row],[D.O.A]])</f>
        <v>1</v>
      </c>
      <c r="H2522">
        <f>ROUNDUP(MONTH(Table3__5[[#This Row],[D.O.A]])/3,0)</f>
        <v>1</v>
      </c>
    </row>
    <row r="2523" spans="1:8" x14ac:dyDescent="0.45">
      <c r="A2523" s="1">
        <v>43527</v>
      </c>
      <c r="B2523" s="1">
        <v>43588</v>
      </c>
      <c r="C2523">
        <v>61</v>
      </c>
      <c r="D2523">
        <v>3</v>
      </c>
      <c r="E2523">
        <v>2019</v>
      </c>
      <c r="F2523">
        <v>0</v>
      </c>
      <c r="G2523">
        <f>WEEKDAY(Table3__5[[#This Row],[D.O.A]])</f>
        <v>1</v>
      </c>
      <c r="H2523">
        <f>ROUNDUP(MONTH(Table3__5[[#This Row],[D.O.A]])/3,0)</f>
        <v>1</v>
      </c>
    </row>
    <row r="2524" spans="1:8" x14ac:dyDescent="0.45">
      <c r="A2524" s="1">
        <v>43527</v>
      </c>
      <c r="B2524" s="1">
        <v>43741</v>
      </c>
      <c r="C2524">
        <v>214</v>
      </c>
      <c r="D2524">
        <v>3</v>
      </c>
      <c r="E2524">
        <v>2019</v>
      </c>
      <c r="F2524">
        <v>0</v>
      </c>
      <c r="G2524">
        <f>WEEKDAY(Table3__5[[#This Row],[D.O.A]])</f>
        <v>1</v>
      </c>
      <c r="H2524">
        <f>ROUNDUP(MONTH(Table3__5[[#This Row],[D.O.A]])/3,0)</f>
        <v>1</v>
      </c>
    </row>
    <row r="2525" spans="1:8" x14ac:dyDescent="0.45">
      <c r="A2525" s="1">
        <v>43527</v>
      </c>
      <c r="B2525" s="1">
        <v>43711</v>
      </c>
      <c r="C2525">
        <v>184</v>
      </c>
      <c r="D2525">
        <v>3</v>
      </c>
      <c r="E2525">
        <v>2019</v>
      </c>
      <c r="F2525">
        <v>0</v>
      </c>
      <c r="G2525">
        <f>WEEKDAY(Table3__5[[#This Row],[D.O.A]])</f>
        <v>1</v>
      </c>
      <c r="H2525">
        <f>ROUNDUP(MONTH(Table3__5[[#This Row],[D.O.A]])/3,0)</f>
        <v>1</v>
      </c>
    </row>
    <row r="2526" spans="1:8" x14ac:dyDescent="0.45">
      <c r="A2526" s="1">
        <v>43527</v>
      </c>
      <c r="B2526" s="1">
        <v>43711</v>
      </c>
      <c r="C2526">
        <v>184</v>
      </c>
      <c r="D2526">
        <v>3</v>
      </c>
      <c r="E2526">
        <v>2019</v>
      </c>
      <c r="F2526">
        <v>0</v>
      </c>
      <c r="G2526">
        <f>WEEKDAY(Table3__5[[#This Row],[D.O.A]])</f>
        <v>1</v>
      </c>
      <c r="H2526">
        <f>ROUNDUP(MONTH(Table3__5[[#This Row],[D.O.A]])/3,0)</f>
        <v>1</v>
      </c>
    </row>
    <row r="2527" spans="1:8" x14ac:dyDescent="0.45">
      <c r="A2527" s="1">
        <v>43527</v>
      </c>
      <c r="B2527" s="1">
        <v>43649</v>
      </c>
      <c r="C2527">
        <v>122</v>
      </c>
      <c r="D2527">
        <v>3</v>
      </c>
      <c r="E2527">
        <v>2019</v>
      </c>
      <c r="F2527">
        <v>0</v>
      </c>
      <c r="G2527">
        <f>WEEKDAY(Table3__5[[#This Row],[D.O.A]])</f>
        <v>1</v>
      </c>
      <c r="H2527">
        <f>ROUNDUP(MONTH(Table3__5[[#This Row],[D.O.A]])/3,0)</f>
        <v>1</v>
      </c>
    </row>
    <row r="2528" spans="1:8" x14ac:dyDescent="0.45">
      <c r="A2528" s="1">
        <v>43558</v>
      </c>
      <c r="B2528" s="1">
        <v>43772</v>
      </c>
      <c r="C2528">
        <v>214</v>
      </c>
      <c r="D2528">
        <v>4</v>
      </c>
      <c r="E2528">
        <v>2019</v>
      </c>
      <c r="F2528">
        <v>0</v>
      </c>
      <c r="G2528">
        <f>WEEKDAY(Table3__5[[#This Row],[D.O.A]])</f>
        <v>4</v>
      </c>
      <c r="H2528">
        <f>ROUNDUP(MONTH(Table3__5[[#This Row],[D.O.A]])/3,0)</f>
        <v>2</v>
      </c>
    </row>
    <row r="2529" spans="1:8" x14ac:dyDescent="0.45">
      <c r="A2529" s="1">
        <v>43528</v>
      </c>
      <c r="B2529" s="1">
        <v>43529</v>
      </c>
      <c r="C2529">
        <v>1</v>
      </c>
      <c r="D2529">
        <v>3</v>
      </c>
      <c r="E2529">
        <v>2019</v>
      </c>
      <c r="F2529">
        <v>0</v>
      </c>
      <c r="G2529">
        <f>WEEKDAY(Table3__5[[#This Row],[D.O.A]])</f>
        <v>2</v>
      </c>
      <c r="H2529">
        <f>ROUNDUP(MONTH(Table3__5[[#This Row],[D.O.A]])/3,0)</f>
        <v>1</v>
      </c>
    </row>
    <row r="2530" spans="1:8" x14ac:dyDescent="0.45">
      <c r="A2530" s="1">
        <v>43558</v>
      </c>
      <c r="B2530" s="1">
        <v>43802</v>
      </c>
      <c r="C2530">
        <v>244</v>
      </c>
      <c r="D2530">
        <v>4</v>
      </c>
      <c r="E2530">
        <v>2019</v>
      </c>
      <c r="F2530">
        <v>0</v>
      </c>
      <c r="G2530">
        <f>WEEKDAY(Table3__5[[#This Row],[D.O.A]])</f>
        <v>4</v>
      </c>
      <c r="H2530">
        <f>ROUNDUP(MONTH(Table3__5[[#This Row],[D.O.A]])/3,0)</f>
        <v>2</v>
      </c>
    </row>
    <row r="2531" spans="1:8" x14ac:dyDescent="0.45">
      <c r="A2531" s="1">
        <v>43558</v>
      </c>
      <c r="B2531" s="1">
        <v>43802</v>
      </c>
      <c r="C2531">
        <v>244</v>
      </c>
      <c r="D2531">
        <v>4</v>
      </c>
      <c r="E2531">
        <v>2019</v>
      </c>
      <c r="F2531">
        <v>0</v>
      </c>
      <c r="G2531">
        <f>WEEKDAY(Table3__5[[#This Row],[D.O.A]])</f>
        <v>4</v>
      </c>
      <c r="H2531">
        <f>ROUNDUP(MONTH(Table3__5[[#This Row],[D.O.A]])/3,0)</f>
        <v>2</v>
      </c>
    </row>
    <row r="2532" spans="1:8" x14ac:dyDescent="0.45">
      <c r="A2532" s="1">
        <v>43558</v>
      </c>
      <c r="B2532" s="1">
        <v>43741</v>
      </c>
      <c r="C2532">
        <v>183</v>
      </c>
      <c r="D2532">
        <v>4</v>
      </c>
      <c r="E2532">
        <v>2019</v>
      </c>
      <c r="F2532">
        <v>0</v>
      </c>
      <c r="G2532">
        <f>WEEKDAY(Table3__5[[#This Row],[D.O.A]])</f>
        <v>4</v>
      </c>
      <c r="H2532">
        <f>ROUNDUP(MONTH(Table3__5[[#This Row],[D.O.A]])/3,0)</f>
        <v>2</v>
      </c>
    </row>
    <row r="2533" spans="1:8" x14ac:dyDescent="0.45">
      <c r="A2533" s="1">
        <v>43558</v>
      </c>
      <c r="B2533" s="1">
        <v>43741</v>
      </c>
      <c r="C2533">
        <v>183</v>
      </c>
      <c r="D2533">
        <v>4</v>
      </c>
      <c r="E2533">
        <v>2019</v>
      </c>
      <c r="F2533">
        <v>0</v>
      </c>
      <c r="G2533">
        <f>WEEKDAY(Table3__5[[#This Row],[D.O.A]])</f>
        <v>4</v>
      </c>
      <c r="H2533">
        <f>ROUNDUP(MONTH(Table3__5[[#This Row],[D.O.A]])/3,0)</f>
        <v>2</v>
      </c>
    </row>
    <row r="2534" spans="1:8" x14ac:dyDescent="0.45">
      <c r="A2534" s="1">
        <v>43558</v>
      </c>
      <c r="B2534" s="1">
        <v>43680</v>
      </c>
      <c r="C2534">
        <v>122</v>
      </c>
      <c r="D2534">
        <v>4</v>
      </c>
      <c r="E2534">
        <v>2019</v>
      </c>
      <c r="F2534">
        <v>0</v>
      </c>
      <c r="G2534">
        <f>WEEKDAY(Table3__5[[#This Row],[D.O.A]])</f>
        <v>4</v>
      </c>
      <c r="H2534">
        <f>ROUNDUP(MONTH(Table3__5[[#This Row],[D.O.A]])/3,0)</f>
        <v>2</v>
      </c>
    </row>
    <row r="2535" spans="1:8" x14ac:dyDescent="0.45">
      <c r="A2535" s="1">
        <v>43558</v>
      </c>
      <c r="B2535" s="1">
        <v>43802</v>
      </c>
      <c r="C2535">
        <v>244</v>
      </c>
      <c r="D2535">
        <v>4</v>
      </c>
      <c r="E2535">
        <v>2019</v>
      </c>
      <c r="F2535">
        <v>0</v>
      </c>
      <c r="G2535">
        <f>WEEKDAY(Table3__5[[#This Row],[D.O.A]])</f>
        <v>4</v>
      </c>
      <c r="H2535">
        <f>ROUNDUP(MONTH(Table3__5[[#This Row],[D.O.A]])/3,0)</f>
        <v>2</v>
      </c>
    </row>
    <row r="2536" spans="1:8" x14ac:dyDescent="0.45">
      <c r="A2536" s="1">
        <v>43558</v>
      </c>
      <c r="B2536" s="1">
        <v>43802</v>
      </c>
      <c r="C2536">
        <v>244</v>
      </c>
      <c r="D2536">
        <v>4</v>
      </c>
      <c r="E2536">
        <v>2019</v>
      </c>
      <c r="F2536">
        <v>0</v>
      </c>
      <c r="G2536">
        <f>WEEKDAY(Table3__5[[#This Row],[D.O.A]])</f>
        <v>4</v>
      </c>
      <c r="H2536">
        <f>ROUNDUP(MONTH(Table3__5[[#This Row],[D.O.A]])/3,0)</f>
        <v>2</v>
      </c>
    </row>
    <row r="2537" spans="1:8" x14ac:dyDescent="0.45">
      <c r="A2537" s="1">
        <v>43558</v>
      </c>
      <c r="B2537" s="1">
        <v>43649</v>
      </c>
      <c r="C2537">
        <v>91</v>
      </c>
      <c r="D2537">
        <v>4</v>
      </c>
      <c r="E2537">
        <v>2019</v>
      </c>
      <c r="F2537">
        <v>0</v>
      </c>
      <c r="G2537">
        <f>WEEKDAY(Table3__5[[#This Row],[D.O.A]])</f>
        <v>4</v>
      </c>
      <c r="H2537">
        <f>ROUNDUP(MONTH(Table3__5[[#This Row],[D.O.A]])/3,0)</f>
        <v>2</v>
      </c>
    </row>
    <row r="2538" spans="1:8" x14ac:dyDescent="0.45">
      <c r="A2538" s="1">
        <v>43528</v>
      </c>
      <c r="B2538" s="1">
        <v>43535</v>
      </c>
      <c r="C2538">
        <v>7</v>
      </c>
      <c r="D2538">
        <v>3</v>
      </c>
      <c r="E2538">
        <v>2019</v>
      </c>
      <c r="F2538">
        <v>0</v>
      </c>
      <c r="G2538">
        <f>WEEKDAY(Table3__5[[#This Row],[D.O.A]])</f>
        <v>2</v>
      </c>
      <c r="H2538">
        <f>ROUNDUP(MONTH(Table3__5[[#This Row],[D.O.A]])/3,0)</f>
        <v>1</v>
      </c>
    </row>
    <row r="2539" spans="1:8" x14ac:dyDescent="0.45">
      <c r="A2539" s="1">
        <v>43558</v>
      </c>
      <c r="B2539" s="1">
        <v>43741</v>
      </c>
      <c r="C2539">
        <v>183</v>
      </c>
      <c r="D2539">
        <v>4</v>
      </c>
      <c r="E2539">
        <v>2019</v>
      </c>
      <c r="F2539">
        <v>0</v>
      </c>
      <c r="G2539">
        <f>WEEKDAY(Table3__5[[#This Row],[D.O.A]])</f>
        <v>4</v>
      </c>
      <c r="H2539">
        <f>ROUNDUP(MONTH(Table3__5[[#This Row],[D.O.A]])/3,0)</f>
        <v>2</v>
      </c>
    </row>
    <row r="2540" spans="1:8" x14ac:dyDescent="0.45">
      <c r="A2540" s="1">
        <v>43558</v>
      </c>
      <c r="B2540" s="1">
        <v>43619</v>
      </c>
      <c r="C2540">
        <v>61</v>
      </c>
      <c r="D2540">
        <v>4</v>
      </c>
      <c r="E2540">
        <v>2019</v>
      </c>
      <c r="F2540">
        <v>0</v>
      </c>
      <c r="G2540">
        <f>WEEKDAY(Table3__5[[#This Row],[D.O.A]])</f>
        <v>4</v>
      </c>
      <c r="H2540">
        <f>ROUNDUP(MONTH(Table3__5[[#This Row],[D.O.A]])/3,0)</f>
        <v>2</v>
      </c>
    </row>
    <row r="2541" spans="1:8" x14ac:dyDescent="0.45">
      <c r="A2541" s="1">
        <v>43558</v>
      </c>
      <c r="B2541" s="1">
        <v>43772</v>
      </c>
      <c r="C2541">
        <v>214</v>
      </c>
      <c r="D2541">
        <v>4</v>
      </c>
      <c r="E2541">
        <v>2019</v>
      </c>
      <c r="F2541">
        <v>0</v>
      </c>
      <c r="G2541">
        <f>WEEKDAY(Table3__5[[#This Row],[D.O.A]])</f>
        <v>4</v>
      </c>
      <c r="H2541">
        <f>ROUNDUP(MONTH(Table3__5[[#This Row],[D.O.A]])/3,0)</f>
        <v>2</v>
      </c>
    </row>
    <row r="2542" spans="1:8" x14ac:dyDescent="0.45">
      <c r="A2542" s="1">
        <v>43588</v>
      </c>
      <c r="B2542" s="1">
        <v>43711</v>
      </c>
      <c r="C2542">
        <v>123</v>
      </c>
      <c r="D2542">
        <v>5</v>
      </c>
      <c r="E2542">
        <v>2019</v>
      </c>
      <c r="F2542">
        <v>0</v>
      </c>
      <c r="G2542">
        <f>WEEKDAY(Table3__5[[#This Row],[D.O.A]])</f>
        <v>6</v>
      </c>
      <c r="H2542">
        <f>ROUNDUP(MONTH(Table3__5[[#This Row],[D.O.A]])/3,0)</f>
        <v>2</v>
      </c>
    </row>
    <row r="2543" spans="1:8" x14ac:dyDescent="0.45">
      <c r="A2543" s="1">
        <v>43588</v>
      </c>
      <c r="B2543" s="1">
        <v>43711</v>
      </c>
      <c r="C2543">
        <v>123</v>
      </c>
      <c r="D2543">
        <v>5</v>
      </c>
      <c r="E2543">
        <v>2019</v>
      </c>
      <c r="F2543">
        <v>0</v>
      </c>
      <c r="G2543">
        <f>WEEKDAY(Table3__5[[#This Row],[D.O.A]])</f>
        <v>6</v>
      </c>
      <c r="H2543">
        <f>ROUNDUP(MONTH(Table3__5[[#This Row],[D.O.A]])/3,0)</f>
        <v>2</v>
      </c>
    </row>
    <row r="2544" spans="1:8" x14ac:dyDescent="0.45">
      <c r="A2544" s="1">
        <v>43588</v>
      </c>
      <c r="B2544" s="1">
        <v>43711</v>
      </c>
      <c r="C2544">
        <v>123</v>
      </c>
      <c r="D2544">
        <v>5</v>
      </c>
      <c r="E2544">
        <v>2019</v>
      </c>
      <c r="F2544">
        <v>0</v>
      </c>
      <c r="G2544">
        <f>WEEKDAY(Table3__5[[#This Row],[D.O.A]])</f>
        <v>6</v>
      </c>
      <c r="H2544">
        <f>ROUNDUP(MONTH(Table3__5[[#This Row],[D.O.A]])/3,0)</f>
        <v>2</v>
      </c>
    </row>
    <row r="2545" spans="1:8" x14ac:dyDescent="0.45">
      <c r="A2545" s="1">
        <v>43588</v>
      </c>
      <c r="B2545" s="1">
        <v>43619</v>
      </c>
      <c r="C2545">
        <v>31</v>
      </c>
      <c r="D2545">
        <v>5</v>
      </c>
      <c r="E2545">
        <v>2019</v>
      </c>
      <c r="F2545">
        <v>0</v>
      </c>
      <c r="G2545">
        <f>WEEKDAY(Table3__5[[#This Row],[D.O.A]])</f>
        <v>6</v>
      </c>
      <c r="H2545">
        <f>ROUNDUP(MONTH(Table3__5[[#This Row],[D.O.A]])/3,0)</f>
        <v>2</v>
      </c>
    </row>
    <row r="2546" spans="1:8" x14ac:dyDescent="0.45">
      <c r="A2546" s="1">
        <v>43529</v>
      </c>
      <c r="B2546" s="1">
        <v>43539</v>
      </c>
      <c r="C2546">
        <v>10</v>
      </c>
      <c r="D2546">
        <v>3</v>
      </c>
      <c r="E2546">
        <v>2019</v>
      </c>
      <c r="F2546">
        <v>0</v>
      </c>
      <c r="G2546">
        <f>WEEKDAY(Table3__5[[#This Row],[D.O.A]])</f>
        <v>3</v>
      </c>
      <c r="H2546">
        <f>ROUNDUP(MONTH(Table3__5[[#This Row],[D.O.A]])/3,0)</f>
        <v>1</v>
      </c>
    </row>
    <row r="2547" spans="1:8" x14ac:dyDescent="0.45">
      <c r="A2547" s="1">
        <v>43588</v>
      </c>
      <c r="B2547" s="1">
        <v>43711</v>
      </c>
      <c r="C2547">
        <v>123</v>
      </c>
      <c r="D2547">
        <v>5</v>
      </c>
      <c r="E2547">
        <v>2019</v>
      </c>
      <c r="F2547">
        <v>0</v>
      </c>
      <c r="G2547">
        <f>WEEKDAY(Table3__5[[#This Row],[D.O.A]])</f>
        <v>6</v>
      </c>
      <c r="H2547">
        <f>ROUNDUP(MONTH(Table3__5[[#This Row],[D.O.A]])/3,0)</f>
        <v>2</v>
      </c>
    </row>
    <row r="2548" spans="1:8" x14ac:dyDescent="0.45">
      <c r="A2548" s="1">
        <v>43588</v>
      </c>
      <c r="B2548" s="1">
        <v>43711</v>
      </c>
      <c r="C2548">
        <v>123</v>
      </c>
      <c r="D2548">
        <v>5</v>
      </c>
      <c r="E2548">
        <v>2019</v>
      </c>
      <c r="F2548">
        <v>0</v>
      </c>
      <c r="G2548">
        <f>WEEKDAY(Table3__5[[#This Row],[D.O.A]])</f>
        <v>6</v>
      </c>
      <c r="H2548">
        <f>ROUNDUP(MONTH(Table3__5[[#This Row],[D.O.A]])/3,0)</f>
        <v>2</v>
      </c>
    </row>
    <row r="2549" spans="1:8" x14ac:dyDescent="0.45">
      <c r="A2549" s="1">
        <v>43588</v>
      </c>
      <c r="B2549" s="1">
        <v>43741</v>
      </c>
      <c r="C2549">
        <v>153</v>
      </c>
      <c r="D2549">
        <v>5</v>
      </c>
      <c r="E2549">
        <v>2019</v>
      </c>
      <c r="F2549">
        <v>0</v>
      </c>
      <c r="G2549">
        <f>WEEKDAY(Table3__5[[#This Row],[D.O.A]])</f>
        <v>6</v>
      </c>
      <c r="H2549">
        <f>ROUNDUP(MONTH(Table3__5[[#This Row],[D.O.A]])/3,0)</f>
        <v>2</v>
      </c>
    </row>
    <row r="2550" spans="1:8" x14ac:dyDescent="0.45">
      <c r="A2550" s="1">
        <v>43588</v>
      </c>
      <c r="B2550" s="1">
        <v>43649</v>
      </c>
      <c r="C2550">
        <v>61</v>
      </c>
      <c r="D2550">
        <v>5</v>
      </c>
      <c r="E2550">
        <v>2019</v>
      </c>
      <c r="F2550">
        <v>0</v>
      </c>
      <c r="G2550">
        <f>WEEKDAY(Table3__5[[#This Row],[D.O.A]])</f>
        <v>6</v>
      </c>
      <c r="H2550">
        <f>ROUNDUP(MONTH(Table3__5[[#This Row],[D.O.A]])/3,0)</f>
        <v>2</v>
      </c>
    </row>
    <row r="2551" spans="1:8" x14ac:dyDescent="0.45">
      <c r="A2551" s="1">
        <v>43588</v>
      </c>
      <c r="B2551" s="1">
        <v>43619</v>
      </c>
      <c r="C2551">
        <v>31</v>
      </c>
      <c r="D2551">
        <v>5</v>
      </c>
      <c r="E2551">
        <v>2019</v>
      </c>
      <c r="F2551">
        <v>0</v>
      </c>
      <c r="G2551">
        <f>WEEKDAY(Table3__5[[#This Row],[D.O.A]])</f>
        <v>6</v>
      </c>
      <c r="H2551">
        <f>ROUNDUP(MONTH(Table3__5[[#This Row],[D.O.A]])/3,0)</f>
        <v>2</v>
      </c>
    </row>
    <row r="2552" spans="1:8" x14ac:dyDescent="0.45">
      <c r="A2552" s="1">
        <v>43530</v>
      </c>
      <c r="B2552" s="1">
        <v>43535</v>
      </c>
      <c r="C2552">
        <v>5</v>
      </c>
      <c r="D2552">
        <v>3</v>
      </c>
      <c r="E2552">
        <v>2019</v>
      </c>
      <c r="F2552">
        <v>0</v>
      </c>
      <c r="G2552">
        <f>WEEKDAY(Table3__5[[#This Row],[D.O.A]])</f>
        <v>4</v>
      </c>
      <c r="H2552">
        <f>ROUNDUP(MONTH(Table3__5[[#This Row],[D.O.A]])/3,0)</f>
        <v>1</v>
      </c>
    </row>
    <row r="2553" spans="1:8" x14ac:dyDescent="0.45">
      <c r="A2553" s="1">
        <v>43619</v>
      </c>
      <c r="B2553" s="1">
        <v>43741</v>
      </c>
      <c r="C2553">
        <v>122</v>
      </c>
      <c r="D2553">
        <v>6</v>
      </c>
      <c r="E2553">
        <v>2019</v>
      </c>
      <c r="F2553">
        <v>0</v>
      </c>
      <c r="G2553">
        <f>WEEKDAY(Table3__5[[#This Row],[D.O.A]])</f>
        <v>2</v>
      </c>
      <c r="H2553">
        <f>ROUNDUP(MONTH(Table3__5[[#This Row],[D.O.A]])/3,0)</f>
        <v>2</v>
      </c>
    </row>
    <row r="2554" spans="1:8" x14ac:dyDescent="0.45">
      <c r="A2554" s="1">
        <v>43619</v>
      </c>
      <c r="B2554" s="1">
        <v>43772</v>
      </c>
      <c r="C2554">
        <v>153</v>
      </c>
      <c r="D2554">
        <v>6</v>
      </c>
      <c r="E2554">
        <v>2019</v>
      </c>
      <c r="F2554">
        <v>0</v>
      </c>
      <c r="G2554">
        <f>WEEKDAY(Table3__5[[#This Row],[D.O.A]])</f>
        <v>2</v>
      </c>
      <c r="H2554">
        <f>ROUNDUP(MONTH(Table3__5[[#This Row],[D.O.A]])/3,0)</f>
        <v>2</v>
      </c>
    </row>
    <row r="2555" spans="1:8" x14ac:dyDescent="0.45">
      <c r="A2555" s="1">
        <v>43619</v>
      </c>
      <c r="B2555" s="1">
        <v>43772</v>
      </c>
      <c r="C2555">
        <v>153</v>
      </c>
      <c r="D2555">
        <v>6</v>
      </c>
      <c r="E2555">
        <v>2019</v>
      </c>
      <c r="F2555">
        <v>0</v>
      </c>
      <c r="G2555">
        <f>WEEKDAY(Table3__5[[#This Row],[D.O.A]])</f>
        <v>2</v>
      </c>
      <c r="H2555">
        <f>ROUNDUP(MONTH(Table3__5[[#This Row],[D.O.A]])/3,0)</f>
        <v>2</v>
      </c>
    </row>
    <row r="2556" spans="1:8" x14ac:dyDescent="0.45">
      <c r="A2556" s="1">
        <v>43619</v>
      </c>
      <c r="B2556" s="1">
        <v>43711</v>
      </c>
      <c r="C2556">
        <v>92</v>
      </c>
      <c r="D2556">
        <v>6</v>
      </c>
      <c r="E2556">
        <v>2019</v>
      </c>
      <c r="F2556">
        <v>0</v>
      </c>
      <c r="G2556">
        <f>WEEKDAY(Table3__5[[#This Row],[D.O.A]])</f>
        <v>2</v>
      </c>
      <c r="H2556">
        <f>ROUNDUP(MONTH(Table3__5[[#This Row],[D.O.A]])/3,0)</f>
        <v>2</v>
      </c>
    </row>
    <row r="2557" spans="1:8" x14ac:dyDescent="0.45">
      <c r="A2557" s="1">
        <v>43649</v>
      </c>
      <c r="B2557" s="1">
        <v>43772</v>
      </c>
      <c r="C2557">
        <v>123</v>
      </c>
      <c r="D2557">
        <v>7</v>
      </c>
      <c r="E2557">
        <v>2019</v>
      </c>
      <c r="F2557">
        <v>0</v>
      </c>
      <c r="G2557">
        <f>WEEKDAY(Table3__5[[#This Row],[D.O.A]])</f>
        <v>4</v>
      </c>
      <c r="H2557">
        <f>ROUNDUP(MONTH(Table3__5[[#This Row],[D.O.A]])/3,0)</f>
        <v>3</v>
      </c>
    </row>
    <row r="2558" spans="1:8" x14ac:dyDescent="0.45">
      <c r="A2558" s="1">
        <v>43649</v>
      </c>
      <c r="B2558" s="1">
        <v>43711</v>
      </c>
      <c r="C2558">
        <v>62</v>
      </c>
      <c r="D2558">
        <v>7</v>
      </c>
      <c r="E2558">
        <v>2019</v>
      </c>
      <c r="F2558">
        <v>0</v>
      </c>
      <c r="G2558">
        <f>WEEKDAY(Table3__5[[#This Row],[D.O.A]])</f>
        <v>4</v>
      </c>
      <c r="H2558">
        <f>ROUNDUP(MONTH(Table3__5[[#This Row],[D.O.A]])/3,0)</f>
        <v>3</v>
      </c>
    </row>
    <row r="2559" spans="1:8" x14ac:dyDescent="0.45">
      <c r="A2559" s="1">
        <v>43649</v>
      </c>
      <c r="B2559" s="1">
        <v>43711</v>
      </c>
      <c r="C2559">
        <v>62</v>
      </c>
      <c r="D2559">
        <v>7</v>
      </c>
      <c r="E2559">
        <v>2019</v>
      </c>
      <c r="F2559">
        <v>0</v>
      </c>
      <c r="G2559">
        <f>WEEKDAY(Table3__5[[#This Row],[D.O.A]])</f>
        <v>4</v>
      </c>
      <c r="H2559">
        <f>ROUNDUP(MONTH(Table3__5[[#This Row],[D.O.A]])/3,0)</f>
        <v>3</v>
      </c>
    </row>
    <row r="2560" spans="1:8" x14ac:dyDescent="0.45">
      <c r="A2560" s="1">
        <v>43649</v>
      </c>
      <c r="B2560" s="1">
        <v>43772</v>
      </c>
      <c r="C2560">
        <v>123</v>
      </c>
      <c r="D2560">
        <v>7</v>
      </c>
      <c r="E2560">
        <v>2019</v>
      </c>
      <c r="F2560">
        <v>0</v>
      </c>
      <c r="G2560">
        <f>WEEKDAY(Table3__5[[#This Row],[D.O.A]])</f>
        <v>4</v>
      </c>
      <c r="H2560">
        <f>ROUNDUP(MONTH(Table3__5[[#This Row],[D.O.A]])/3,0)</f>
        <v>3</v>
      </c>
    </row>
    <row r="2561" spans="1:8" x14ac:dyDescent="0.45">
      <c r="A2561" s="1">
        <v>43649</v>
      </c>
      <c r="B2561" s="1">
        <v>43802</v>
      </c>
      <c r="C2561">
        <v>153</v>
      </c>
      <c r="D2561">
        <v>7</v>
      </c>
      <c r="E2561">
        <v>2019</v>
      </c>
      <c r="F2561">
        <v>0</v>
      </c>
      <c r="G2561">
        <f>WEEKDAY(Table3__5[[#This Row],[D.O.A]])</f>
        <v>4</v>
      </c>
      <c r="H2561">
        <f>ROUNDUP(MONTH(Table3__5[[#This Row],[D.O.A]])/3,0)</f>
        <v>3</v>
      </c>
    </row>
    <row r="2562" spans="1:8" x14ac:dyDescent="0.45">
      <c r="A2562" s="1">
        <v>43649</v>
      </c>
      <c r="B2562" s="1">
        <v>43711</v>
      </c>
      <c r="C2562">
        <v>62</v>
      </c>
      <c r="D2562">
        <v>7</v>
      </c>
      <c r="E2562">
        <v>2019</v>
      </c>
      <c r="F2562">
        <v>0</v>
      </c>
      <c r="G2562">
        <f>WEEKDAY(Table3__5[[#This Row],[D.O.A]])</f>
        <v>4</v>
      </c>
      <c r="H2562">
        <f>ROUNDUP(MONTH(Table3__5[[#This Row],[D.O.A]])/3,0)</f>
        <v>3</v>
      </c>
    </row>
    <row r="2563" spans="1:8" x14ac:dyDescent="0.45">
      <c r="A2563" s="1">
        <v>43649</v>
      </c>
      <c r="B2563" s="1">
        <v>43802</v>
      </c>
      <c r="C2563">
        <v>153</v>
      </c>
      <c r="D2563">
        <v>7</v>
      </c>
      <c r="E2563">
        <v>2019</v>
      </c>
      <c r="F2563">
        <v>0</v>
      </c>
      <c r="G2563">
        <f>WEEKDAY(Table3__5[[#This Row],[D.O.A]])</f>
        <v>4</v>
      </c>
      <c r="H2563">
        <f>ROUNDUP(MONTH(Table3__5[[#This Row],[D.O.A]])/3,0)</f>
        <v>3</v>
      </c>
    </row>
    <row r="2564" spans="1:8" x14ac:dyDescent="0.45">
      <c r="A2564" s="1">
        <v>43649</v>
      </c>
      <c r="B2564" s="1">
        <v>43802</v>
      </c>
      <c r="C2564">
        <v>153</v>
      </c>
      <c r="D2564">
        <v>7</v>
      </c>
      <c r="E2564">
        <v>2019</v>
      </c>
      <c r="F2564">
        <v>0</v>
      </c>
      <c r="G2564">
        <f>WEEKDAY(Table3__5[[#This Row],[D.O.A]])</f>
        <v>4</v>
      </c>
      <c r="H2564">
        <f>ROUNDUP(MONTH(Table3__5[[#This Row],[D.O.A]])/3,0)</f>
        <v>3</v>
      </c>
    </row>
    <row r="2565" spans="1:8" x14ac:dyDescent="0.45">
      <c r="A2565" s="1">
        <v>43680</v>
      </c>
      <c r="B2565" s="1">
        <v>43711</v>
      </c>
      <c r="C2565">
        <v>31</v>
      </c>
      <c r="D2565">
        <v>8</v>
      </c>
      <c r="E2565">
        <v>2019</v>
      </c>
      <c r="F2565">
        <v>0</v>
      </c>
      <c r="G2565">
        <f>WEEKDAY(Table3__5[[#This Row],[D.O.A]])</f>
        <v>7</v>
      </c>
      <c r="H2565">
        <f>ROUNDUP(MONTH(Table3__5[[#This Row],[D.O.A]])/3,0)</f>
        <v>3</v>
      </c>
    </row>
    <row r="2566" spans="1:8" x14ac:dyDescent="0.45">
      <c r="A2566" s="1">
        <v>43680</v>
      </c>
      <c r="B2566" s="1">
        <v>43711</v>
      </c>
      <c r="C2566">
        <v>31</v>
      </c>
      <c r="D2566">
        <v>8</v>
      </c>
      <c r="E2566">
        <v>2019</v>
      </c>
      <c r="F2566">
        <v>0</v>
      </c>
      <c r="G2566">
        <f>WEEKDAY(Table3__5[[#This Row],[D.O.A]])</f>
        <v>7</v>
      </c>
      <c r="H2566">
        <f>ROUNDUP(MONTH(Table3__5[[#This Row],[D.O.A]])/3,0)</f>
        <v>3</v>
      </c>
    </row>
    <row r="2567" spans="1:8" x14ac:dyDescent="0.45">
      <c r="A2567" s="1">
        <v>43680</v>
      </c>
      <c r="B2567" s="1">
        <v>43711</v>
      </c>
      <c r="C2567">
        <v>31</v>
      </c>
      <c r="D2567">
        <v>8</v>
      </c>
      <c r="E2567">
        <v>2019</v>
      </c>
      <c r="F2567">
        <v>0</v>
      </c>
      <c r="G2567">
        <f>WEEKDAY(Table3__5[[#This Row],[D.O.A]])</f>
        <v>7</v>
      </c>
      <c r="H2567">
        <f>ROUNDUP(MONTH(Table3__5[[#This Row],[D.O.A]])/3,0)</f>
        <v>3</v>
      </c>
    </row>
    <row r="2568" spans="1:8" x14ac:dyDescent="0.45">
      <c r="A2568" s="1">
        <v>43711</v>
      </c>
      <c r="B2568" s="1">
        <v>43802</v>
      </c>
      <c r="C2568">
        <v>91</v>
      </c>
      <c r="D2568">
        <v>9</v>
      </c>
      <c r="E2568">
        <v>2019</v>
      </c>
      <c r="F2568">
        <v>0</v>
      </c>
      <c r="G2568">
        <f>WEEKDAY(Table3__5[[#This Row],[D.O.A]])</f>
        <v>3</v>
      </c>
      <c r="H2568">
        <f>ROUNDUP(MONTH(Table3__5[[#This Row],[D.O.A]])/3,0)</f>
        <v>3</v>
      </c>
    </row>
    <row r="2569" spans="1:8" x14ac:dyDescent="0.45">
      <c r="A2569" s="1">
        <v>43741</v>
      </c>
      <c r="B2569" s="1">
        <v>43802</v>
      </c>
      <c r="C2569">
        <v>61</v>
      </c>
      <c r="D2569">
        <v>10</v>
      </c>
      <c r="E2569">
        <v>2019</v>
      </c>
      <c r="F2569">
        <v>0</v>
      </c>
      <c r="G2569">
        <f>WEEKDAY(Table3__5[[#This Row],[D.O.A]])</f>
        <v>5</v>
      </c>
      <c r="H2569">
        <f>ROUNDUP(MONTH(Table3__5[[#This Row],[D.O.A]])/3,0)</f>
        <v>4</v>
      </c>
    </row>
    <row r="2570" spans="1:8" x14ac:dyDescent="0.45">
      <c r="A2570" s="1">
        <v>43741</v>
      </c>
      <c r="B2570" s="1">
        <v>43802</v>
      </c>
      <c r="C2570">
        <v>61</v>
      </c>
      <c r="D2570">
        <v>10</v>
      </c>
      <c r="E2570">
        <v>2019</v>
      </c>
      <c r="F2570">
        <v>0</v>
      </c>
      <c r="G2570">
        <f>WEEKDAY(Table3__5[[#This Row],[D.O.A]])</f>
        <v>5</v>
      </c>
      <c r="H2570">
        <f>ROUNDUP(MONTH(Table3__5[[#This Row],[D.O.A]])/3,0)</f>
        <v>4</v>
      </c>
    </row>
    <row r="2571" spans="1:8" x14ac:dyDescent="0.45">
      <c r="A2571" s="1">
        <v>43741</v>
      </c>
      <c r="B2571" s="1">
        <v>43802</v>
      </c>
      <c r="C2571">
        <v>61</v>
      </c>
      <c r="D2571">
        <v>10</v>
      </c>
      <c r="E2571">
        <v>2019</v>
      </c>
      <c r="F2571">
        <v>0</v>
      </c>
      <c r="G2571">
        <f>WEEKDAY(Table3__5[[#This Row],[D.O.A]])</f>
        <v>5</v>
      </c>
      <c r="H2571">
        <f>ROUNDUP(MONTH(Table3__5[[#This Row],[D.O.A]])/3,0)</f>
        <v>4</v>
      </c>
    </row>
    <row r="2572" spans="1:8" x14ac:dyDescent="0.45">
      <c r="A2572" s="1">
        <v>43741</v>
      </c>
      <c r="B2572" s="1">
        <v>43802</v>
      </c>
      <c r="C2572">
        <v>61</v>
      </c>
      <c r="D2572">
        <v>10</v>
      </c>
      <c r="E2572">
        <v>2019</v>
      </c>
      <c r="F2572">
        <v>0</v>
      </c>
      <c r="G2572">
        <f>WEEKDAY(Table3__5[[#This Row],[D.O.A]])</f>
        <v>5</v>
      </c>
      <c r="H2572">
        <f>ROUNDUP(MONTH(Table3__5[[#This Row],[D.O.A]])/3,0)</f>
        <v>4</v>
      </c>
    </row>
    <row r="2573" spans="1:8" x14ac:dyDescent="0.45">
      <c r="A2573" s="1">
        <v>43741</v>
      </c>
      <c r="B2573" s="1">
        <v>43802</v>
      </c>
      <c r="C2573">
        <v>61</v>
      </c>
      <c r="D2573">
        <v>10</v>
      </c>
      <c r="E2573">
        <v>2019</v>
      </c>
      <c r="F2573">
        <v>0</v>
      </c>
      <c r="G2573">
        <f>WEEKDAY(Table3__5[[#This Row],[D.O.A]])</f>
        <v>5</v>
      </c>
      <c r="H2573">
        <f>ROUNDUP(MONTH(Table3__5[[#This Row],[D.O.A]])/3,0)</f>
        <v>4</v>
      </c>
    </row>
    <row r="2574" spans="1:8" x14ac:dyDescent="0.45">
      <c r="A2574" s="1">
        <v>43772</v>
      </c>
      <c r="B2574" s="1">
        <v>43802</v>
      </c>
      <c r="C2574">
        <v>30</v>
      </c>
      <c r="D2574">
        <v>11</v>
      </c>
      <c r="E2574">
        <v>2019</v>
      </c>
      <c r="F2574">
        <v>0</v>
      </c>
      <c r="G2574">
        <f>WEEKDAY(Table3__5[[#This Row],[D.O.A]])</f>
        <v>1</v>
      </c>
      <c r="H2574">
        <f>ROUNDUP(MONTH(Table3__5[[#This Row],[D.O.A]])/3,0)</f>
        <v>4</v>
      </c>
    </row>
    <row r="2575" spans="1:8" x14ac:dyDescent="0.45">
      <c r="A2575" s="1">
        <v>43772</v>
      </c>
      <c r="B2575" s="1">
        <v>43802</v>
      </c>
      <c r="C2575">
        <v>30</v>
      </c>
      <c r="D2575">
        <v>11</v>
      </c>
      <c r="E2575">
        <v>2019</v>
      </c>
      <c r="F2575">
        <v>0</v>
      </c>
      <c r="G2575">
        <f>WEEKDAY(Table3__5[[#This Row],[D.O.A]])</f>
        <v>1</v>
      </c>
      <c r="H2575">
        <f>ROUNDUP(MONTH(Table3__5[[#This Row],[D.O.A]])/3,0)</f>
        <v>4</v>
      </c>
    </row>
    <row r="2576" spans="1:8" x14ac:dyDescent="0.45">
      <c r="A2576" s="1">
        <v>43772</v>
      </c>
      <c r="B2576" s="1">
        <v>43802</v>
      </c>
      <c r="C2576">
        <v>30</v>
      </c>
      <c r="D2576">
        <v>11</v>
      </c>
      <c r="E2576">
        <v>2019</v>
      </c>
      <c r="F2576">
        <v>0</v>
      </c>
      <c r="G2576">
        <f>WEEKDAY(Table3__5[[#This Row],[D.O.A]])</f>
        <v>1</v>
      </c>
      <c r="H2576">
        <f>ROUNDUP(MONTH(Table3__5[[#This Row],[D.O.A]])/3,0)</f>
        <v>4</v>
      </c>
    </row>
    <row r="2577" spans="1:8" x14ac:dyDescent="0.45">
      <c r="A2577" s="1">
        <v>43535</v>
      </c>
      <c r="B2577" s="1">
        <v>43541</v>
      </c>
      <c r="C2577">
        <v>6</v>
      </c>
      <c r="D2577">
        <v>3</v>
      </c>
      <c r="E2577">
        <v>2019</v>
      </c>
      <c r="F2577">
        <v>0</v>
      </c>
      <c r="G2577">
        <f>WEEKDAY(Table3__5[[#This Row],[D.O.A]])</f>
        <v>2</v>
      </c>
      <c r="H2577">
        <f>ROUNDUP(MONTH(Table3__5[[#This Row],[D.O.A]])/3,0)</f>
        <v>1</v>
      </c>
    </row>
    <row r="2578" spans="1:8" x14ac:dyDescent="0.45">
      <c r="A2578" s="1">
        <v>43772</v>
      </c>
      <c r="B2578" s="1">
        <v>43802</v>
      </c>
      <c r="C2578">
        <v>30</v>
      </c>
      <c r="D2578">
        <v>11</v>
      </c>
      <c r="E2578">
        <v>2019</v>
      </c>
      <c r="F2578">
        <v>0</v>
      </c>
      <c r="G2578">
        <f>WEEKDAY(Table3__5[[#This Row],[D.O.A]])</f>
        <v>1</v>
      </c>
      <c r="H2578">
        <f>ROUNDUP(MONTH(Table3__5[[#This Row],[D.O.A]])/3,0)</f>
        <v>4</v>
      </c>
    </row>
    <row r="2579" spans="1:8" x14ac:dyDescent="0.45">
      <c r="A2579" s="1">
        <v>43772</v>
      </c>
      <c r="B2579" s="1">
        <v>43802</v>
      </c>
      <c r="C2579">
        <v>30</v>
      </c>
      <c r="D2579">
        <v>11</v>
      </c>
      <c r="E2579">
        <v>2019</v>
      </c>
      <c r="F2579">
        <v>0</v>
      </c>
      <c r="G2579">
        <f>WEEKDAY(Table3__5[[#This Row],[D.O.A]])</f>
        <v>1</v>
      </c>
      <c r="H2579">
        <f>ROUNDUP(MONTH(Table3__5[[#This Row],[D.O.A]])/3,0)</f>
        <v>4</v>
      </c>
    </row>
    <row r="2580" spans="1:8" x14ac:dyDescent="0.45">
      <c r="A2580" s="1">
        <v>43538</v>
      </c>
      <c r="B2580" s="1">
        <v>43539</v>
      </c>
      <c r="C2580">
        <v>1</v>
      </c>
      <c r="D2580">
        <v>3</v>
      </c>
      <c r="E2580">
        <v>2019</v>
      </c>
      <c r="F2580">
        <v>0</v>
      </c>
      <c r="G2580">
        <f>WEEKDAY(Table3__5[[#This Row],[D.O.A]])</f>
        <v>5</v>
      </c>
      <c r="H2580">
        <f>ROUNDUP(MONTH(Table3__5[[#This Row],[D.O.A]])/3,0)</f>
        <v>1</v>
      </c>
    </row>
    <row r="2581" spans="1:8" x14ac:dyDescent="0.45">
      <c r="A2581" s="1">
        <v>43538</v>
      </c>
      <c r="B2581" s="1">
        <v>43542</v>
      </c>
      <c r="C2581">
        <v>4</v>
      </c>
      <c r="D2581">
        <v>3</v>
      </c>
      <c r="E2581">
        <v>2019</v>
      </c>
      <c r="F2581">
        <v>0</v>
      </c>
      <c r="G2581">
        <f>WEEKDAY(Table3__5[[#This Row],[D.O.A]])</f>
        <v>5</v>
      </c>
      <c r="H2581">
        <f>ROUNDUP(MONTH(Table3__5[[#This Row],[D.O.A]])/3,0)</f>
        <v>1</v>
      </c>
    </row>
    <row r="2582" spans="1:8" x14ac:dyDescent="0.45">
      <c r="A2582" s="1">
        <v>43539</v>
      </c>
      <c r="B2582" s="1">
        <v>43544</v>
      </c>
      <c r="C2582">
        <v>5</v>
      </c>
      <c r="D2582">
        <v>3</v>
      </c>
      <c r="E2582">
        <v>2019</v>
      </c>
      <c r="F2582">
        <v>0</v>
      </c>
      <c r="G2582">
        <f>WEEKDAY(Table3__5[[#This Row],[D.O.A]])</f>
        <v>6</v>
      </c>
      <c r="H2582">
        <f>ROUNDUP(MONTH(Table3__5[[#This Row],[D.O.A]])/3,0)</f>
        <v>1</v>
      </c>
    </row>
    <row r="2583" spans="1:8" x14ac:dyDescent="0.45">
      <c r="A2583" s="1">
        <v>43542</v>
      </c>
      <c r="B2583" s="1">
        <v>43544</v>
      </c>
      <c r="C2583">
        <v>2</v>
      </c>
      <c r="D2583">
        <v>3</v>
      </c>
      <c r="E2583">
        <v>2019</v>
      </c>
      <c r="F2583">
        <v>0</v>
      </c>
      <c r="G2583">
        <f>WEEKDAY(Table3__5[[#This Row],[D.O.A]])</f>
        <v>2</v>
      </c>
      <c r="H2583">
        <f>ROUNDUP(MONTH(Table3__5[[#This Row],[D.O.A]])/3,0)</f>
        <v>1</v>
      </c>
    </row>
    <row r="2584" spans="1:8" x14ac:dyDescent="0.45">
      <c r="A2584" s="1">
        <v>43543</v>
      </c>
      <c r="B2584" s="1">
        <v>43545</v>
      </c>
      <c r="C2584">
        <v>2</v>
      </c>
      <c r="D2584">
        <v>3</v>
      </c>
      <c r="E2584">
        <v>2019</v>
      </c>
      <c r="F2584">
        <v>0</v>
      </c>
      <c r="G2584">
        <f>WEEKDAY(Table3__5[[#This Row],[D.O.A]])</f>
        <v>3</v>
      </c>
      <c r="H2584">
        <f>ROUNDUP(MONTH(Table3__5[[#This Row],[D.O.A]])/3,0)</f>
        <v>1</v>
      </c>
    </row>
    <row r="2585" spans="1:8" x14ac:dyDescent="0.45">
      <c r="A2585" s="1">
        <v>43545</v>
      </c>
      <c r="B2585" s="1">
        <v>43547</v>
      </c>
      <c r="C2585">
        <v>2</v>
      </c>
      <c r="D2585">
        <v>3</v>
      </c>
      <c r="E2585">
        <v>2019</v>
      </c>
      <c r="F2585">
        <v>0</v>
      </c>
      <c r="G2585">
        <f>WEEKDAY(Table3__5[[#This Row],[D.O.A]])</f>
        <v>5</v>
      </c>
      <c r="H2585">
        <f>ROUNDUP(MONTH(Table3__5[[#This Row],[D.O.A]])/3,0)</f>
        <v>1</v>
      </c>
    </row>
    <row r="2586" spans="1:8" x14ac:dyDescent="0.45">
      <c r="A2586" s="1">
        <v>43546</v>
      </c>
      <c r="B2586" s="1">
        <v>43558</v>
      </c>
      <c r="C2586">
        <v>12</v>
      </c>
      <c r="D2586">
        <v>3</v>
      </c>
      <c r="E2586">
        <v>2019</v>
      </c>
      <c r="F2586">
        <v>0</v>
      </c>
      <c r="G2586">
        <f>WEEKDAY(Table3__5[[#This Row],[D.O.A]])</f>
        <v>6</v>
      </c>
      <c r="H2586">
        <f>ROUNDUP(MONTH(Table3__5[[#This Row],[D.O.A]])/3,0)</f>
        <v>1</v>
      </c>
    </row>
    <row r="2587" spans="1:8" x14ac:dyDescent="0.45">
      <c r="A2587" s="1">
        <v>43548</v>
      </c>
      <c r="B2587" s="1">
        <v>43549</v>
      </c>
      <c r="C2587">
        <v>1</v>
      </c>
      <c r="D2587">
        <v>3</v>
      </c>
      <c r="E2587">
        <v>2019</v>
      </c>
      <c r="F2587">
        <v>0</v>
      </c>
      <c r="G2587">
        <f>WEEKDAY(Table3__5[[#This Row],[D.O.A]])</f>
        <v>1</v>
      </c>
      <c r="H2587">
        <f>ROUNDUP(MONTH(Table3__5[[#This Row],[D.O.A]])/3,0)</f>
        <v>1</v>
      </c>
    </row>
    <row r="2588" spans="1:8" x14ac:dyDescent="0.45">
      <c r="A2588" s="1">
        <v>43548</v>
      </c>
      <c r="B2588" s="1">
        <v>43552</v>
      </c>
      <c r="C2588">
        <v>4</v>
      </c>
      <c r="D2588">
        <v>3</v>
      </c>
      <c r="E2588">
        <v>2019</v>
      </c>
      <c r="F2588">
        <v>0</v>
      </c>
      <c r="G2588">
        <f>WEEKDAY(Table3__5[[#This Row],[D.O.A]])</f>
        <v>1</v>
      </c>
      <c r="H2588">
        <f>ROUNDUP(MONTH(Table3__5[[#This Row],[D.O.A]])/3,0)</f>
        <v>1</v>
      </c>
    </row>
    <row r="2589" spans="1:8" x14ac:dyDescent="0.45">
      <c r="A2589" s="1">
        <v>43548</v>
      </c>
      <c r="B2589" s="1">
        <v>43550</v>
      </c>
      <c r="C2589">
        <v>2</v>
      </c>
      <c r="D2589">
        <v>3</v>
      </c>
      <c r="E2589">
        <v>2019</v>
      </c>
      <c r="F2589">
        <v>0</v>
      </c>
      <c r="G2589">
        <f>WEEKDAY(Table3__5[[#This Row],[D.O.A]])</f>
        <v>1</v>
      </c>
      <c r="H2589">
        <f>ROUNDUP(MONTH(Table3__5[[#This Row],[D.O.A]])/3,0)</f>
        <v>1</v>
      </c>
    </row>
    <row r="2590" spans="1:8" x14ac:dyDescent="0.45">
      <c r="A2590" s="1">
        <v>43550</v>
      </c>
      <c r="B2590" s="1">
        <v>43555</v>
      </c>
      <c r="C2590">
        <v>5</v>
      </c>
      <c r="D2590">
        <v>3</v>
      </c>
      <c r="E2590">
        <v>2019</v>
      </c>
      <c r="F2590">
        <v>0</v>
      </c>
      <c r="G2590">
        <f>WEEKDAY(Table3__5[[#This Row],[D.O.A]])</f>
        <v>3</v>
      </c>
      <c r="H2590">
        <f>ROUNDUP(MONTH(Table3__5[[#This Row],[D.O.A]])/3,0)</f>
        <v>1</v>
      </c>
    </row>
    <row r="2591" spans="1:8" x14ac:dyDescent="0.45">
      <c r="A2591" s="1">
        <v>43553</v>
      </c>
      <c r="B2591" s="1">
        <v>43563</v>
      </c>
      <c r="C2591">
        <v>10</v>
      </c>
      <c r="D2591">
        <v>3</v>
      </c>
      <c r="E2591">
        <v>2019</v>
      </c>
      <c r="F2591">
        <v>0</v>
      </c>
      <c r="G2591">
        <f>WEEKDAY(Table3__5[[#This Row],[D.O.A]])</f>
        <v>6</v>
      </c>
      <c r="H2591">
        <f>ROUNDUP(MONTH(Table3__5[[#This Row],[D.O.A]])/3,0)</f>
        <v>1</v>
      </c>
    </row>
    <row r="2592" spans="1:8" x14ac:dyDescent="0.45">
      <c r="A2592" s="1">
        <v>43554</v>
      </c>
      <c r="B2592" s="1">
        <v>43556</v>
      </c>
      <c r="C2592">
        <v>2</v>
      </c>
      <c r="D2592">
        <v>3</v>
      </c>
      <c r="E2592">
        <v>2019</v>
      </c>
      <c r="F2592">
        <v>0</v>
      </c>
      <c r="G2592">
        <f>WEEKDAY(Table3__5[[#This Row],[D.O.A]])</f>
        <v>7</v>
      </c>
      <c r="H2592">
        <f>ROUNDUP(MONTH(Table3__5[[#This Row],[D.O.A]])/3,0)</f>
        <v>1</v>
      </c>
    </row>
    <row r="2593" spans="1:8" x14ac:dyDescent="0.45">
      <c r="A2593" s="1">
        <v>43555</v>
      </c>
      <c r="B2593" s="1">
        <v>43556</v>
      </c>
      <c r="C2593">
        <v>1</v>
      </c>
      <c r="D2593">
        <v>3</v>
      </c>
      <c r="E2593">
        <v>2019</v>
      </c>
      <c r="F2593">
        <v>0</v>
      </c>
      <c r="G2593">
        <f>WEEKDAY(Table3__5[[#This Row],[D.O.A]])</f>
        <v>1</v>
      </c>
      <c r="H2593">
        <f>ROUNDUP(MONTH(Table3__5[[#This Row],[D.O.A]])/3,0)</f>
        <v>1</v>
      </c>
    </row>
  </sheetData>
  <mergeCells count="6">
    <mergeCell ref="J67:R67"/>
    <mergeCell ref="J1:R1"/>
    <mergeCell ref="J14:R14"/>
    <mergeCell ref="J32:R32"/>
    <mergeCell ref="J50:R50"/>
    <mergeCell ref="J64:R64"/>
  </mergeCells>
  <phoneticPr fontId="13" type="noConversion"/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6677"/>
  <sheetViews>
    <sheetView workbookViewId="0">
      <selection activeCell="B1" sqref="B1:C1048576"/>
    </sheetView>
  </sheetViews>
  <sheetFormatPr defaultColWidth="9.59765625" defaultRowHeight="14.25" customHeight="1" x14ac:dyDescent="0.45"/>
  <cols>
    <col min="2" max="3" width="11.1328125" customWidth="1"/>
  </cols>
  <sheetData>
    <row r="1" spans="1:23" ht="14.25" customHeight="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t="14.25" customHeight="1" x14ac:dyDescent="0.45">
      <c r="A2">
        <v>1</v>
      </c>
      <c r="B2" s="1">
        <v>42826</v>
      </c>
      <c r="C2" s="1">
        <v>42828</v>
      </c>
      <c r="D2">
        <v>81</v>
      </c>
      <c r="E2" t="s">
        <v>23</v>
      </c>
      <c r="F2" t="s">
        <v>24</v>
      </c>
      <c r="G2" t="s">
        <v>25</v>
      </c>
      <c r="H2">
        <v>3</v>
      </c>
      <c r="I2" t="s">
        <v>26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1880</v>
      </c>
      <c r="Q2">
        <v>1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</row>
    <row r="3" spans="1:23" ht="14.25" customHeight="1" x14ac:dyDescent="0.45">
      <c r="A3">
        <v>2</v>
      </c>
      <c r="B3" s="1">
        <v>42826</v>
      </c>
      <c r="C3" s="1">
        <v>42828</v>
      </c>
      <c r="D3">
        <v>53</v>
      </c>
      <c r="E3" t="s">
        <v>23</v>
      </c>
      <c r="F3" t="s">
        <v>27</v>
      </c>
      <c r="G3" t="s">
        <v>25</v>
      </c>
      <c r="H3">
        <v>3</v>
      </c>
      <c r="I3" t="s">
        <v>26</v>
      </c>
      <c r="J3">
        <v>0</v>
      </c>
      <c r="K3">
        <v>0</v>
      </c>
      <c r="L3">
        <v>1</v>
      </c>
      <c r="M3">
        <v>0</v>
      </c>
      <c r="N3">
        <v>1</v>
      </c>
      <c r="O3">
        <v>0</v>
      </c>
      <c r="P3">
        <v>210</v>
      </c>
      <c r="Q3">
        <v>0</v>
      </c>
      <c r="R3">
        <v>0</v>
      </c>
      <c r="S3">
        <v>1</v>
      </c>
      <c r="T3">
        <v>1</v>
      </c>
      <c r="U3">
        <v>0</v>
      </c>
      <c r="V3">
        <v>0</v>
      </c>
      <c r="W3">
        <v>0</v>
      </c>
    </row>
    <row r="4" spans="1:23" ht="14.25" customHeight="1" x14ac:dyDescent="0.45">
      <c r="A4">
        <v>3</v>
      </c>
      <c r="B4" s="1">
        <v>42826</v>
      </c>
      <c r="C4" s="1">
        <v>42848</v>
      </c>
      <c r="D4">
        <v>60</v>
      </c>
      <c r="E4" t="s">
        <v>28</v>
      </c>
      <c r="F4" t="s">
        <v>27</v>
      </c>
      <c r="G4" t="s">
        <v>25</v>
      </c>
      <c r="H4">
        <v>23</v>
      </c>
      <c r="I4" t="s">
        <v>26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1840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 ht="14.25" customHeight="1" x14ac:dyDescent="0.45">
      <c r="A5">
        <v>4</v>
      </c>
      <c r="B5" s="1">
        <v>42826</v>
      </c>
      <c r="C5" s="1">
        <v>42835</v>
      </c>
      <c r="D5">
        <v>44</v>
      </c>
      <c r="E5" t="s">
        <v>23</v>
      </c>
      <c r="F5" t="s">
        <v>27</v>
      </c>
      <c r="G5" t="s">
        <v>25</v>
      </c>
      <c r="H5">
        <v>10</v>
      </c>
      <c r="I5" t="s">
        <v>26</v>
      </c>
      <c r="J5">
        <v>0</v>
      </c>
      <c r="K5">
        <v>0</v>
      </c>
      <c r="L5">
        <v>1</v>
      </c>
      <c r="M5">
        <v>1</v>
      </c>
      <c r="N5">
        <v>1</v>
      </c>
      <c r="O5">
        <v>0</v>
      </c>
      <c r="P5">
        <v>1720</v>
      </c>
      <c r="Q5">
        <v>0</v>
      </c>
      <c r="R5">
        <v>1</v>
      </c>
      <c r="S5">
        <v>1</v>
      </c>
      <c r="T5">
        <v>0</v>
      </c>
      <c r="U5">
        <v>0</v>
      </c>
      <c r="V5">
        <v>0</v>
      </c>
      <c r="W5">
        <v>0</v>
      </c>
    </row>
    <row r="6" spans="1:23" ht="14.25" customHeight="1" x14ac:dyDescent="0.45">
      <c r="A6">
        <v>5</v>
      </c>
      <c r="B6" s="1">
        <v>42826</v>
      </c>
      <c r="C6" s="1">
        <v>42831</v>
      </c>
      <c r="D6">
        <v>56</v>
      </c>
      <c r="E6" t="s">
        <v>28</v>
      </c>
      <c r="F6" t="s">
        <v>27</v>
      </c>
      <c r="G6" t="s">
        <v>25</v>
      </c>
      <c r="H6">
        <v>6</v>
      </c>
      <c r="I6" t="s">
        <v>26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518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0</v>
      </c>
    </row>
    <row r="7" spans="1:23" ht="14.25" customHeight="1" x14ac:dyDescent="0.45">
      <c r="A7">
        <v>6</v>
      </c>
      <c r="B7" s="1">
        <v>42826</v>
      </c>
      <c r="C7" s="1">
        <v>42840</v>
      </c>
      <c r="D7">
        <v>52</v>
      </c>
      <c r="E7" t="s">
        <v>23</v>
      </c>
      <c r="F7" t="s">
        <v>27</v>
      </c>
      <c r="G7" t="s">
        <v>25</v>
      </c>
      <c r="H7">
        <v>15</v>
      </c>
      <c r="I7" t="s">
        <v>29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780</v>
      </c>
      <c r="Q7">
        <v>0</v>
      </c>
      <c r="R7">
        <v>0</v>
      </c>
      <c r="S7">
        <v>1</v>
      </c>
      <c r="T7">
        <v>0</v>
      </c>
      <c r="U7">
        <v>1</v>
      </c>
      <c r="V7">
        <v>0</v>
      </c>
      <c r="W7">
        <v>0</v>
      </c>
    </row>
    <row r="8" spans="1:23" ht="14.25" customHeight="1" x14ac:dyDescent="0.45">
      <c r="A8">
        <v>7</v>
      </c>
      <c r="B8" s="1">
        <v>42826</v>
      </c>
      <c r="C8" s="1">
        <v>42827</v>
      </c>
      <c r="D8">
        <v>44</v>
      </c>
      <c r="E8" t="s">
        <v>23</v>
      </c>
      <c r="F8" t="s">
        <v>27</v>
      </c>
      <c r="G8" t="s">
        <v>25</v>
      </c>
      <c r="H8">
        <v>2</v>
      </c>
      <c r="I8" t="s">
        <v>29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534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</row>
    <row r="9" spans="1:23" ht="14.25" customHeight="1" x14ac:dyDescent="0.45">
      <c r="A9">
        <v>8</v>
      </c>
      <c r="B9" s="1">
        <v>42739</v>
      </c>
      <c r="C9" s="1">
        <v>42798</v>
      </c>
      <c r="D9">
        <v>54</v>
      </c>
      <c r="E9" t="s">
        <v>23</v>
      </c>
      <c r="F9" t="s">
        <v>27</v>
      </c>
      <c r="G9" t="s">
        <v>30</v>
      </c>
      <c r="H9">
        <v>3</v>
      </c>
      <c r="I9" t="s">
        <v>26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23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</row>
    <row r="10" spans="1:23" ht="14.25" customHeight="1" x14ac:dyDescent="0.45">
      <c r="A10">
        <v>9</v>
      </c>
      <c r="B10" s="1">
        <v>42826</v>
      </c>
      <c r="C10" s="1">
        <v>42835</v>
      </c>
      <c r="D10">
        <v>85</v>
      </c>
      <c r="E10" t="s">
        <v>23</v>
      </c>
      <c r="F10" t="s">
        <v>27</v>
      </c>
      <c r="G10" t="s">
        <v>30</v>
      </c>
      <c r="H10">
        <v>10</v>
      </c>
      <c r="I10" t="s">
        <v>26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823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</row>
    <row r="11" spans="1:23" ht="14.25" customHeight="1" x14ac:dyDescent="0.45">
      <c r="A11">
        <v>10</v>
      </c>
      <c r="B11" s="1">
        <v>42826</v>
      </c>
      <c r="C11" s="1">
        <v>42846</v>
      </c>
      <c r="D11">
        <v>56</v>
      </c>
      <c r="E11" t="s">
        <v>23</v>
      </c>
      <c r="F11" t="s">
        <v>27</v>
      </c>
      <c r="G11" t="s">
        <v>30</v>
      </c>
      <c r="H11">
        <v>21</v>
      </c>
      <c r="I11" t="s">
        <v>31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2160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ht="14.25" customHeight="1" x14ac:dyDescent="0.45">
      <c r="A12">
        <v>11</v>
      </c>
      <c r="B12" s="1">
        <v>42827</v>
      </c>
      <c r="C12" s="1">
        <v>42828</v>
      </c>
      <c r="D12">
        <v>73</v>
      </c>
      <c r="E12" t="s">
        <v>28</v>
      </c>
      <c r="F12" t="s">
        <v>27</v>
      </c>
      <c r="G12" t="s">
        <v>25</v>
      </c>
      <c r="H12">
        <v>2</v>
      </c>
      <c r="I12" t="s">
        <v>29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5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</row>
    <row r="13" spans="1:23" ht="14.25" customHeight="1" x14ac:dyDescent="0.45">
      <c r="A13">
        <v>12</v>
      </c>
      <c r="B13" s="1">
        <v>42827</v>
      </c>
      <c r="C13" s="1">
        <v>42830</v>
      </c>
      <c r="D13">
        <v>65</v>
      </c>
      <c r="E13" t="s">
        <v>23</v>
      </c>
      <c r="F13" t="s">
        <v>27</v>
      </c>
      <c r="G13" t="s">
        <v>25</v>
      </c>
      <c r="H13">
        <v>4</v>
      </c>
      <c r="I13" t="s">
        <v>29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1780</v>
      </c>
      <c r="Q13">
        <v>1</v>
      </c>
      <c r="R13">
        <v>1</v>
      </c>
      <c r="S13">
        <v>1</v>
      </c>
      <c r="T13">
        <v>0</v>
      </c>
      <c r="U13">
        <v>0</v>
      </c>
      <c r="V13">
        <v>0</v>
      </c>
      <c r="W13">
        <v>0</v>
      </c>
    </row>
    <row r="14" spans="1:23" ht="14.25" customHeight="1" x14ac:dyDescent="0.45">
      <c r="A14">
        <v>13</v>
      </c>
      <c r="B14" s="1">
        <v>42827</v>
      </c>
      <c r="C14" s="1">
        <v>42832</v>
      </c>
      <c r="D14">
        <v>58</v>
      </c>
      <c r="E14" t="s">
        <v>28</v>
      </c>
      <c r="F14" t="s">
        <v>24</v>
      </c>
      <c r="G14" t="s">
        <v>25</v>
      </c>
      <c r="H14">
        <v>6</v>
      </c>
      <c r="I14" t="s">
        <v>26</v>
      </c>
      <c r="J14">
        <v>0</v>
      </c>
      <c r="K14">
        <v>0</v>
      </c>
      <c r="L14">
        <v>1</v>
      </c>
      <c r="M14">
        <v>1</v>
      </c>
      <c r="N14">
        <v>1</v>
      </c>
      <c r="O14">
        <v>0</v>
      </c>
      <c r="P14">
        <v>1930</v>
      </c>
      <c r="Q14">
        <v>1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</row>
    <row r="15" spans="1:23" ht="14.25" customHeight="1" x14ac:dyDescent="0.45">
      <c r="A15">
        <v>14</v>
      </c>
      <c r="B15" s="1">
        <v>42827</v>
      </c>
      <c r="C15" s="1">
        <v>42832</v>
      </c>
      <c r="D15">
        <v>63</v>
      </c>
      <c r="E15" t="s">
        <v>23</v>
      </c>
      <c r="F15" t="s">
        <v>27</v>
      </c>
      <c r="G15" t="s">
        <v>30</v>
      </c>
      <c r="H15">
        <v>6</v>
      </c>
      <c r="I15" t="s">
        <v>26</v>
      </c>
      <c r="J15">
        <v>0</v>
      </c>
      <c r="K15">
        <v>0</v>
      </c>
      <c r="L15">
        <v>1</v>
      </c>
      <c r="M15">
        <v>1</v>
      </c>
      <c r="N15">
        <v>1</v>
      </c>
      <c r="O15">
        <v>0</v>
      </c>
      <c r="P15">
        <v>432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</row>
    <row r="16" spans="1:23" ht="14.25" customHeight="1" x14ac:dyDescent="0.45">
      <c r="A16">
        <v>15</v>
      </c>
      <c r="B16" s="1">
        <v>42827</v>
      </c>
      <c r="C16" s="1">
        <v>42836</v>
      </c>
      <c r="D16">
        <v>80</v>
      </c>
      <c r="E16" t="s">
        <v>23</v>
      </c>
      <c r="F16" t="s">
        <v>24</v>
      </c>
      <c r="G16" t="s">
        <v>25</v>
      </c>
      <c r="H16">
        <v>11</v>
      </c>
      <c r="I16" t="s">
        <v>26</v>
      </c>
      <c r="J16">
        <v>0</v>
      </c>
      <c r="K16">
        <v>0</v>
      </c>
      <c r="L16">
        <v>1</v>
      </c>
      <c r="M16">
        <v>1</v>
      </c>
      <c r="N16">
        <v>0</v>
      </c>
      <c r="O16">
        <v>0</v>
      </c>
      <c r="P16">
        <v>103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</row>
    <row r="17" spans="1:23" ht="14.25" customHeight="1" x14ac:dyDescent="0.45">
      <c r="A17">
        <v>16</v>
      </c>
      <c r="B17" s="1">
        <v>42770</v>
      </c>
      <c r="C17" s="1">
        <v>42829</v>
      </c>
      <c r="D17">
        <v>61</v>
      </c>
      <c r="E17" t="s">
        <v>23</v>
      </c>
      <c r="F17" t="s">
        <v>27</v>
      </c>
      <c r="G17" t="s">
        <v>25</v>
      </c>
      <c r="H17">
        <v>3</v>
      </c>
      <c r="I17" t="s">
        <v>26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141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ht="14.25" customHeight="1" x14ac:dyDescent="0.45">
      <c r="A18">
        <v>17</v>
      </c>
      <c r="B18" s="1">
        <v>42828</v>
      </c>
      <c r="C18" s="1">
        <v>42830</v>
      </c>
      <c r="D18">
        <v>65</v>
      </c>
      <c r="E18" t="s">
        <v>23</v>
      </c>
      <c r="F18" t="s">
        <v>24</v>
      </c>
      <c r="G18" t="s">
        <v>25</v>
      </c>
      <c r="H18">
        <v>3</v>
      </c>
      <c r="I18" t="s">
        <v>26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139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ht="14.25" customHeight="1" x14ac:dyDescent="0.45">
      <c r="A19">
        <v>18</v>
      </c>
      <c r="B19" s="1">
        <v>42828</v>
      </c>
      <c r="C19" s="1">
        <v>42835</v>
      </c>
      <c r="D19">
        <v>55</v>
      </c>
      <c r="E19" t="s">
        <v>23</v>
      </c>
      <c r="F19" t="s">
        <v>27</v>
      </c>
      <c r="G19" t="s">
        <v>25</v>
      </c>
      <c r="H19">
        <v>8</v>
      </c>
      <c r="I19" t="s">
        <v>26</v>
      </c>
      <c r="J19">
        <v>1</v>
      </c>
      <c r="K19">
        <v>0</v>
      </c>
      <c r="L19">
        <v>1</v>
      </c>
      <c r="M19">
        <v>0</v>
      </c>
      <c r="N19">
        <v>1</v>
      </c>
      <c r="O19">
        <v>0</v>
      </c>
      <c r="P19">
        <v>170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1</v>
      </c>
    </row>
    <row r="20" spans="1:23" ht="14.25" customHeight="1" x14ac:dyDescent="0.45">
      <c r="A20">
        <v>19</v>
      </c>
      <c r="B20" s="1">
        <v>42828</v>
      </c>
      <c r="C20" s="1">
        <v>42831</v>
      </c>
      <c r="D20">
        <v>68</v>
      </c>
      <c r="E20" t="s">
        <v>23</v>
      </c>
      <c r="F20" t="s">
        <v>27</v>
      </c>
      <c r="G20" t="s">
        <v>25</v>
      </c>
      <c r="H20">
        <v>4</v>
      </c>
      <c r="I20" t="s">
        <v>26</v>
      </c>
      <c r="J20">
        <v>0</v>
      </c>
      <c r="K20">
        <v>0</v>
      </c>
      <c r="L20">
        <v>0</v>
      </c>
      <c r="M20">
        <v>1</v>
      </c>
      <c r="N20">
        <v>1</v>
      </c>
      <c r="O20">
        <v>0</v>
      </c>
      <c r="P20">
        <v>369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ht="14.25" customHeight="1" x14ac:dyDescent="0.45">
      <c r="A21">
        <v>20</v>
      </c>
      <c r="B21" s="1">
        <v>42828</v>
      </c>
      <c r="C21" s="1">
        <v>42832</v>
      </c>
      <c r="D21">
        <v>66</v>
      </c>
      <c r="E21" t="s">
        <v>23</v>
      </c>
      <c r="F21" t="s">
        <v>27</v>
      </c>
      <c r="G21" t="s">
        <v>30</v>
      </c>
      <c r="H21">
        <v>5</v>
      </c>
      <c r="I21" t="s">
        <v>26</v>
      </c>
      <c r="J21">
        <v>0</v>
      </c>
      <c r="K21">
        <v>0</v>
      </c>
      <c r="L21">
        <v>1</v>
      </c>
      <c r="M21">
        <v>1</v>
      </c>
      <c r="N21">
        <v>1</v>
      </c>
      <c r="O21">
        <v>0</v>
      </c>
      <c r="P21">
        <v>68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</row>
    <row r="22" spans="1:23" ht="14.25" customHeight="1" x14ac:dyDescent="0.45">
      <c r="A22">
        <v>21</v>
      </c>
      <c r="B22" s="1">
        <v>42829</v>
      </c>
      <c r="C22" s="1">
        <v>42836</v>
      </c>
      <c r="D22">
        <v>68</v>
      </c>
      <c r="E22" t="s">
        <v>23</v>
      </c>
      <c r="F22" t="s">
        <v>24</v>
      </c>
      <c r="G22" t="s">
        <v>25</v>
      </c>
      <c r="H22">
        <v>8</v>
      </c>
      <c r="I22" t="s">
        <v>26</v>
      </c>
      <c r="J22">
        <v>0</v>
      </c>
      <c r="K22">
        <v>1</v>
      </c>
      <c r="L22">
        <v>1</v>
      </c>
      <c r="M22">
        <v>1</v>
      </c>
      <c r="N22">
        <v>0</v>
      </c>
      <c r="O22">
        <v>0</v>
      </c>
      <c r="P22">
        <v>1340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1</v>
      </c>
    </row>
    <row r="23" spans="1:23" ht="14.25" customHeight="1" x14ac:dyDescent="0.45">
      <c r="A23">
        <v>22</v>
      </c>
      <c r="B23" s="1">
        <v>42829</v>
      </c>
      <c r="C23" s="1">
        <v>42831</v>
      </c>
      <c r="D23">
        <v>78</v>
      </c>
      <c r="E23" t="s">
        <v>23</v>
      </c>
      <c r="F23" t="s">
        <v>27</v>
      </c>
      <c r="G23" t="s">
        <v>25</v>
      </c>
      <c r="H23">
        <v>3</v>
      </c>
      <c r="I23" t="s">
        <v>26</v>
      </c>
      <c r="J23">
        <v>0</v>
      </c>
      <c r="K23">
        <v>0</v>
      </c>
      <c r="L23">
        <v>1</v>
      </c>
      <c r="M23">
        <v>1</v>
      </c>
      <c r="N23">
        <v>1</v>
      </c>
      <c r="O23">
        <v>0</v>
      </c>
      <c r="P23">
        <v>445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</row>
    <row r="24" spans="1:23" ht="14.25" customHeight="1" x14ac:dyDescent="0.45">
      <c r="A24">
        <v>23</v>
      </c>
      <c r="B24" s="1">
        <v>42829</v>
      </c>
      <c r="C24" s="1">
        <v>42833</v>
      </c>
      <c r="D24">
        <v>70</v>
      </c>
      <c r="E24" t="s">
        <v>28</v>
      </c>
      <c r="F24" t="s">
        <v>27</v>
      </c>
      <c r="G24" t="s">
        <v>30</v>
      </c>
      <c r="H24">
        <v>5</v>
      </c>
      <c r="I24" t="s">
        <v>26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185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ht="14.25" customHeight="1" x14ac:dyDescent="0.45">
      <c r="A25">
        <v>24</v>
      </c>
      <c r="B25" s="1">
        <v>42829</v>
      </c>
      <c r="C25" s="1">
        <v>42833</v>
      </c>
      <c r="D25">
        <v>40</v>
      </c>
      <c r="E25" t="s">
        <v>23</v>
      </c>
      <c r="F25" t="s">
        <v>24</v>
      </c>
      <c r="G25" t="s">
        <v>25</v>
      </c>
      <c r="H25">
        <v>5</v>
      </c>
      <c r="I25" t="s">
        <v>26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593</v>
      </c>
      <c r="Q25">
        <v>0</v>
      </c>
      <c r="R25">
        <v>1</v>
      </c>
      <c r="S25">
        <v>0</v>
      </c>
      <c r="T25">
        <v>1</v>
      </c>
      <c r="U25">
        <v>0</v>
      </c>
      <c r="V25">
        <v>0</v>
      </c>
      <c r="W25">
        <v>0</v>
      </c>
    </row>
    <row r="26" spans="1:23" ht="14.25" customHeight="1" x14ac:dyDescent="0.45">
      <c r="A26">
        <v>25</v>
      </c>
      <c r="B26" s="1">
        <v>42829</v>
      </c>
      <c r="C26" s="1">
        <v>42836</v>
      </c>
      <c r="D26">
        <v>85</v>
      </c>
      <c r="E26" t="s">
        <v>23</v>
      </c>
      <c r="F26" t="s">
        <v>27</v>
      </c>
      <c r="G26" t="s">
        <v>25</v>
      </c>
      <c r="H26">
        <v>8</v>
      </c>
      <c r="I26" t="s">
        <v>29</v>
      </c>
      <c r="J26">
        <v>0</v>
      </c>
      <c r="K26">
        <v>0</v>
      </c>
      <c r="L26">
        <v>0</v>
      </c>
      <c r="M26">
        <v>1</v>
      </c>
      <c r="N26">
        <v>0</v>
      </c>
      <c r="O26">
        <v>1</v>
      </c>
      <c r="P26">
        <v>2980</v>
      </c>
      <c r="Q26">
        <v>0</v>
      </c>
      <c r="R26">
        <v>0</v>
      </c>
      <c r="S26">
        <v>1</v>
      </c>
      <c r="T26">
        <v>1</v>
      </c>
      <c r="U26">
        <v>1</v>
      </c>
      <c r="V26">
        <v>0</v>
      </c>
      <c r="W26">
        <v>0</v>
      </c>
    </row>
    <row r="27" spans="1:23" ht="14.25" customHeight="1" x14ac:dyDescent="0.45">
      <c r="A27">
        <v>26</v>
      </c>
      <c r="B27" s="1">
        <v>42830</v>
      </c>
      <c r="C27" s="1">
        <v>42831</v>
      </c>
      <c r="D27">
        <v>71</v>
      </c>
      <c r="E27" t="s">
        <v>23</v>
      </c>
      <c r="F27" t="s">
        <v>27</v>
      </c>
      <c r="G27" t="s">
        <v>30</v>
      </c>
      <c r="H27">
        <v>2</v>
      </c>
      <c r="I27" t="s">
        <v>26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111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ht="14.25" customHeight="1" x14ac:dyDescent="0.45">
      <c r="A28">
        <v>27</v>
      </c>
      <c r="B28" s="1">
        <v>42831</v>
      </c>
      <c r="C28" s="1">
        <v>42842</v>
      </c>
      <c r="D28">
        <v>70</v>
      </c>
      <c r="E28" t="s">
        <v>23</v>
      </c>
      <c r="F28" t="s">
        <v>27</v>
      </c>
      <c r="G28" t="s">
        <v>25</v>
      </c>
      <c r="H28">
        <v>12</v>
      </c>
      <c r="I28" t="s">
        <v>29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2530</v>
      </c>
      <c r="Q28">
        <v>0</v>
      </c>
      <c r="R28">
        <v>1</v>
      </c>
      <c r="S28">
        <v>1</v>
      </c>
      <c r="T28">
        <v>0</v>
      </c>
      <c r="U28">
        <v>1</v>
      </c>
      <c r="V28">
        <v>0</v>
      </c>
      <c r="W28">
        <v>0</v>
      </c>
    </row>
    <row r="29" spans="1:23" ht="14.25" customHeight="1" x14ac:dyDescent="0.45">
      <c r="A29">
        <v>28</v>
      </c>
      <c r="B29" s="1">
        <v>42831</v>
      </c>
      <c r="C29" s="1">
        <v>42866</v>
      </c>
      <c r="D29">
        <v>89</v>
      </c>
      <c r="E29" t="s">
        <v>28</v>
      </c>
      <c r="F29" t="s">
        <v>27</v>
      </c>
      <c r="G29" t="s">
        <v>25</v>
      </c>
      <c r="H29">
        <v>36</v>
      </c>
      <c r="I29" t="s">
        <v>29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2840</v>
      </c>
      <c r="Q29">
        <v>0</v>
      </c>
      <c r="R29">
        <v>0</v>
      </c>
      <c r="S29">
        <v>1</v>
      </c>
      <c r="T29">
        <v>1</v>
      </c>
      <c r="U29">
        <v>1</v>
      </c>
      <c r="V29">
        <v>0</v>
      </c>
      <c r="W29">
        <v>0</v>
      </c>
    </row>
    <row r="30" spans="1:23" ht="14.25" customHeight="1" x14ac:dyDescent="0.45">
      <c r="A30">
        <v>29</v>
      </c>
      <c r="B30" s="1">
        <v>42831</v>
      </c>
      <c r="C30" s="1">
        <v>42839</v>
      </c>
      <c r="D30">
        <v>75</v>
      </c>
      <c r="E30" t="s">
        <v>23</v>
      </c>
      <c r="F30" t="s">
        <v>27</v>
      </c>
      <c r="G30" t="s">
        <v>25</v>
      </c>
      <c r="H30">
        <v>9</v>
      </c>
      <c r="I30" t="s">
        <v>29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1780</v>
      </c>
      <c r="Q30">
        <v>0</v>
      </c>
      <c r="R30">
        <v>1</v>
      </c>
      <c r="S30">
        <v>1</v>
      </c>
      <c r="T30">
        <v>1</v>
      </c>
      <c r="U30">
        <v>1</v>
      </c>
      <c r="V30">
        <v>0</v>
      </c>
      <c r="W30">
        <v>0</v>
      </c>
    </row>
    <row r="31" spans="1:23" ht="14.25" customHeight="1" x14ac:dyDescent="0.45">
      <c r="A31">
        <v>30</v>
      </c>
      <c r="B31" s="1">
        <v>42831</v>
      </c>
      <c r="C31" s="1">
        <v>42844</v>
      </c>
      <c r="D31">
        <v>65</v>
      </c>
      <c r="E31" t="s">
        <v>23</v>
      </c>
      <c r="F31" t="s">
        <v>27</v>
      </c>
      <c r="G31" t="s">
        <v>30</v>
      </c>
      <c r="H31">
        <v>14</v>
      </c>
      <c r="I31" t="s">
        <v>29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507</v>
      </c>
      <c r="Q31">
        <v>1</v>
      </c>
      <c r="R31">
        <v>1</v>
      </c>
      <c r="S31">
        <v>1</v>
      </c>
      <c r="T31">
        <v>0</v>
      </c>
      <c r="U31">
        <v>0</v>
      </c>
      <c r="V31">
        <v>0</v>
      </c>
      <c r="W31">
        <v>0</v>
      </c>
    </row>
    <row r="32" spans="1:23" ht="14.25" customHeight="1" x14ac:dyDescent="0.45">
      <c r="A32">
        <v>31</v>
      </c>
      <c r="B32" s="1">
        <v>42831</v>
      </c>
      <c r="C32" s="1">
        <v>42853</v>
      </c>
      <c r="D32">
        <v>61</v>
      </c>
      <c r="E32" t="s">
        <v>23</v>
      </c>
      <c r="F32" t="s">
        <v>27</v>
      </c>
      <c r="G32" t="s">
        <v>30</v>
      </c>
      <c r="H32">
        <v>23</v>
      </c>
      <c r="I32" t="s">
        <v>26</v>
      </c>
      <c r="J32">
        <v>0</v>
      </c>
      <c r="K32">
        <v>0</v>
      </c>
      <c r="L32">
        <v>1</v>
      </c>
      <c r="M32">
        <v>1</v>
      </c>
      <c r="N32">
        <v>1</v>
      </c>
      <c r="O32">
        <v>1</v>
      </c>
      <c r="P32">
        <v>829</v>
      </c>
      <c r="Q32">
        <v>1</v>
      </c>
      <c r="R32">
        <v>0</v>
      </c>
      <c r="S32">
        <v>1</v>
      </c>
      <c r="T32">
        <v>1</v>
      </c>
      <c r="U32">
        <v>0</v>
      </c>
      <c r="V32">
        <v>0</v>
      </c>
      <c r="W32">
        <v>0</v>
      </c>
    </row>
    <row r="33" spans="1:23" ht="14.25" customHeight="1" x14ac:dyDescent="0.45">
      <c r="A33">
        <v>32</v>
      </c>
      <c r="B33" s="1">
        <v>42831</v>
      </c>
      <c r="C33" s="1">
        <v>42840</v>
      </c>
      <c r="D33">
        <v>85</v>
      </c>
      <c r="E33" t="s">
        <v>23</v>
      </c>
      <c r="F33" t="s">
        <v>24</v>
      </c>
      <c r="G33" t="s">
        <v>30</v>
      </c>
      <c r="H33">
        <v>10</v>
      </c>
      <c r="I33" t="s">
        <v>26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340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</row>
    <row r="34" spans="1:23" ht="14.25" customHeight="1" x14ac:dyDescent="0.45">
      <c r="A34">
        <v>33</v>
      </c>
      <c r="B34" s="1">
        <v>42920</v>
      </c>
      <c r="C34" s="1">
        <v>43012</v>
      </c>
      <c r="D34">
        <v>55</v>
      </c>
      <c r="E34" t="s">
        <v>23</v>
      </c>
      <c r="F34" t="s">
        <v>27</v>
      </c>
      <c r="G34" t="s">
        <v>25</v>
      </c>
      <c r="H34">
        <v>4</v>
      </c>
      <c r="I34" t="s">
        <v>26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140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ht="14.25" customHeight="1" x14ac:dyDescent="0.45">
      <c r="A35">
        <v>34</v>
      </c>
      <c r="B35" s="1">
        <v>42833</v>
      </c>
      <c r="C35" s="1">
        <v>42843</v>
      </c>
      <c r="D35">
        <v>87</v>
      </c>
      <c r="E35" t="s">
        <v>23</v>
      </c>
      <c r="F35" t="s">
        <v>27</v>
      </c>
      <c r="G35" t="s">
        <v>25</v>
      </c>
      <c r="H35">
        <v>11</v>
      </c>
      <c r="I35" t="s">
        <v>29</v>
      </c>
      <c r="J35">
        <v>0</v>
      </c>
      <c r="K35">
        <v>0</v>
      </c>
      <c r="L35">
        <v>1</v>
      </c>
      <c r="M35">
        <v>0</v>
      </c>
      <c r="N35">
        <v>0</v>
      </c>
      <c r="O35">
        <v>1</v>
      </c>
      <c r="P35">
        <v>995</v>
      </c>
      <c r="Q35">
        <v>1</v>
      </c>
      <c r="R35">
        <v>1</v>
      </c>
      <c r="S35">
        <v>0</v>
      </c>
      <c r="T35">
        <v>1</v>
      </c>
      <c r="U35">
        <v>0</v>
      </c>
      <c r="V35">
        <v>0</v>
      </c>
      <c r="W35">
        <v>0</v>
      </c>
    </row>
    <row r="36" spans="1:23" ht="14.25" customHeight="1" x14ac:dyDescent="0.45">
      <c r="A36">
        <v>35</v>
      </c>
      <c r="B36" s="1">
        <v>42833</v>
      </c>
      <c r="C36" s="1">
        <v>42851</v>
      </c>
      <c r="D36">
        <v>46</v>
      </c>
      <c r="E36" t="s">
        <v>28</v>
      </c>
      <c r="F36" t="s">
        <v>27</v>
      </c>
      <c r="G36" t="s">
        <v>25</v>
      </c>
      <c r="H36">
        <v>19</v>
      </c>
      <c r="I36" t="s">
        <v>29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70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ht="14.25" customHeight="1" x14ac:dyDescent="0.45">
      <c r="A37">
        <v>36</v>
      </c>
      <c r="B37" s="1">
        <v>42833</v>
      </c>
      <c r="C37" s="1">
        <v>42837</v>
      </c>
      <c r="D37">
        <v>80</v>
      </c>
      <c r="E37" t="s">
        <v>28</v>
      </c>
      <c r="F37" t="s">
        <v>27</v>
      </c>
      <c r="G37" t="s">
        <v>30</v>
      </c>
      <c r="H37">
        <v>5</v>
      </c>
      <c r="I37" t="s">
        <v>26</v>
      </c>
      <c r="J37">
        <v>0</v>
      </c>
      <c r="K37">
        <v>0</v>
      </c>
      <c r="L37">
        <v>1</v>
      </c>
      <c r="M37">
        <v>1</v>
      </c>
      <c r="N37">
        <v>1</v>
      </c>
      <c r="O37">
        <v>0</v>
      </c>
      <c r="P37">
        <v>787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</row>
    <row r="38" spans="1:23" ht="14.25" customHeight="1" x14ac:dyDescent="0.45">
      <c r="A38">
        <v>37</v>
      </c>
      <c r="B38" s="1">
        <v>42951</v>
      </c>
      <c r="C38" s="1">
        <v>43073</v>
      </c>
      <c r="D38">
        <v>80</v>
      </c>
      <c r="E38" t="s">
        <v>28</v>
      </c>
      <c r="F38" t="s">
        <v>27</v>
      </c>
      <c r="G38" t="s">
        <v>25</v>
      </c>
      <c r="H38">
        <v>5</v>
      </c>
      <c r="I38" t="s">
        <v>26</v>
      </c>
      <c r="J38">
        <v>0</v>
      </c>
      <c r="K38">
        <v>0</v>
      </c>
      <c r="L38">
        <v>1</v>
      </c>
      <c r="M38">
        <v>1</v>
      </c>
      <c r="N38">
        <v>1</v>
      </c>
      <c r="O38">
        <v>0</v>
      </c>
      <c r="P38">
        <v>787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ht="14.25" customHeight="1" x14ac:dyDescent="0.45">
      <c r="A39">
        <v>38</v>
      </c>
      <c r="B39" s="1">
        <v>42834</v>
      </c>
      <c r="C39" s="1">
        <v>42850</v>
      </c>
      <c r="D39">
        <v>52</v>
      </c>
      <c r="E39" t="s">
        <v>28</v>
      </c>
      <c r="F39" t="s">
        <v>27</v>
      </c>
      <c r="G39" t="s">
        <v>25</v>
      </c>
      <c r="H39">
        <v>17</v>
      </c>
      <c r="I39" t="s">
        <v>29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1790</v>
      </c>
      <c r="Q39">
        <v>1</v>
      </c>
      <c r="R39">
        <v>1</v>
      </c>
      <c r="S39">
        <v>1</v>
      </c>
      <c r="T39">
        <v>0</v>
      </c>
      <c r="U39">
        <v>1</v>
      </c>
      <c r="V39">
        <v>0</v>
      </c>
      <c r="W39">
        <v>0</v>
      </c>
    </row>
    <row r="40" spans="1:23" ht="14.25" customHeight="1" x14ac:dyDescent="0.45">
      <c r="A40">
        <v>39</v>
      </c>
      <c r="B40" s="1">
        <v>42834</v>
      </c>
      <c r="C40" s="1">
        <v>42836</v>
      </c>
      <c r="D40">
        <v>74</v>
      </c>
      <c r="E40" t="s">
        <v>23</v>
      </c>
      <c r="F40" t="s">
        <v>27</v>
      </c>
      <c r="G40" t="s">
        <v>25</v>
      </c>
      <c r="H40">
        <v>3</v>
      </c>
      <c r="I40" t="s">
        <v>26</v>
      </c>
      <c r="J40">
        <v>0</v>
      </c>
      <c r="K40">
        <v>0</v>
      </c>
      <c r="L40">
        <v>1</v>
      </c>
      <c r="M40">
        <v>1</v>
      </c>
      <c r="N40">
        <v>1</v>
      </c>
      <c r="O40">
        <v>0</v>
      </c>
      <c r="P40">
        <v>1760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 ht="14.25" customHeight="1" x14ac:dyDescent="0.45">
      <c r="A41">
        <v>40</v>
      </c>
      <c r="B41" s="1">
        <v>42835</v>
      </c>
      <c r="C41" s="1">
        <v>42862</v>
      </c>
      <c r="D41">
        <v>62</v>
      </c>
      <c r="E41" t="s">
        <v>28</v>
      </c>
      <c r="F41" t="s">
        <v>27</v>
      </c>
      <c r="G41" t="s">
        <v>25</v>
      </c>
      <c r="H41">
        <v>28</v>
      </c>
      <c r="I41" t="s">
        <v>29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3440</v>
      </c>
      <c r="Q41">
        <v>0</v>
      </c>
      <c r="R41">
        <v>0</v>
      </c>
      <c r="S41">
        <v>1</v>
      </c>
      <c r="T41">
        <v>1</v>
      </c>
      <c r="U41">
        <v>1</v>
      </c>
      <c r="V41">
        <v>0</v>
      </c>
      <c r="W41">
        <v>0</v>
      </c>
    </row>
    <row r="42" spans="1:23" ht="14.25" customHeight="1" x14ac:dyDescent="0.45">
      <c r="A42">
        <v>41</v>
      </c>
      <c r="B42" s="1">
        <v>42835</v>
      </c>
      <c r="C42" s="1">
        <v>42844</v>
      </c>
      <c r="D42">
        <v>50</v>
      </c>
      <c r="E42" t="s">
        <v>23</v>
      </c>
      <c r="F42" t="s">
        <v>24</v>
      </c>
      <c r="G42" t="s">
        <v>25</v>
      </c>
      <c r="H42">
        <v>10</v>
      </c>
      <c r="I42" t="s">
        <v>26</v>
      </c>
      <c r="J42">
        <v>0</v>
      </c>
      <c r="K42">
        <v>1</v>
      </c>
      <c r="L42">
        <v>0</v>
      </c>
      <c r="M42">
        <v>1</v>
      </c>
      <c r="N42">
        <v>1</v>
      </c>
      <c r="O42">
        <v>0</v>
      </c>
      <c r="P42">
        <v>951</v>
      </c>
      <c r="Q42">
        <v>0</v>
      </c>
      <c r="R42">
        <v>1</v>
      </c>
      <c r="S42">
        <v>0</v>
      </c>
      <c r="T42">
        <v>1</v>
      </c>
      <c r="U42">
        <v>0</v>
      </c>
      <c r="V42">
        <v>0</v>
      </c>
      <c r="W42">
        <v>1</v>
      </c>
    </row>
    <row r="43" spans="1:23" ht="14.25" customHeight="1" x14ac:dyDescent="0.45">
      <c r="A43">
        <v>42</v>
      </c>
      <c r="B43" s="1">
        <v>43012</v>
      </c>
      <c r="C43" t="s">
        <v>32</v>
      </c>
      <c r="D43">
        <v>58</v>
      </c>
      <c r="E43" t="s">
        <v>28</v>
      </c>
      <c r="F43" t="s">
        <v>27</v>
      </c>
      <c r="G43" t="s">
        <v>30</v>
      </c>
      <c r="H43">
        <v>8</v>
      </c>
      <c r="I43" t="s">
        <v>26</v>
      </c>
      <c r="J43">
        <v>0</v>
      </c>
      <c r="K43">
        <v>1</v>
      </c>
      <c r="L43">
        <v>1</v>
      </c>
      <c r="M43">
        <v>1</v>
      </c>
      <c r="N43">
        <v>1</v>
      </c>
      <c r="O43">
        <v>0</v>
      </c>
      <c r="P43">
        <v>1048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</row>
    <row r="44" spans="1:23" ht="14.25" customHeight="1" x14ac:dyDescent="0.45">
      <c r="A44">
        <v>43</v>
      </c>
      <c r="B44" s="1">
        <v>42836</v>
      </c>
      <c r="C44" s="1">
        <v>42852</v>
      </c>
      <c r="D44">
        <v>56</v>
      </c>
      <c r="E44" t="s">
        <v>28</v>
      </c>
      <c r="F44" t="s">
        <v>24</v>
      </c>
      <c r="G44" t="s">
        <v>25</v>
      </c>
      <c r="H44">
        <v>17</v>
      </c>
      <c r="I44" t="s">
        <v>26</v>
      </c>
      <c r="J44">
        <v>0</v>
      </c>
      <c r="K44">
        <v>0</v>
      </c>
      <c r="L44">
        <v>1</v>
      </c>
      <c r="M44">
        <v>0</v>
      </c>
      <c r="N44">
        <v>1</v>
      </c>
      <c r="O44">
        <v>0</v>
      </c>
      <c r="P44">
        <v>331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ht="14.25" customHeight="1" x14ac:dyDescent="0.45">
      <c r="A45">
        <v>44</v>
      </c>
      <c r="B45" s="1">
        <v>42836</v>
      </c>
      <c r="C45" s="1">
        <v>42836</v>
      </c>
      <c r="D45">
        <v>22</v>
      </c>
      <c r="E45" t="s">
        <v>28</v>
      </c>
      <c r="F45" t="s">
        <v>24</v>
      </c>
      <c r="G45" t="s">
        <v>25</v>
      </c>
      <c r="H45">
        <v>1</v>
      </c>
      <c r="I45" t="s">
        <v>29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2440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</row>
    <row r="46" spans="1:23" ht="14.25" customHeight="1" x14ac:dyDescent="0.45">
      <c r="A46">
        <v>45</v>
      </c>
      <c r="B46" s="1">
        <v>42837</v>
      </c>
      <c r="C46" s="1">
        <v>42843</v>
      </c>
      <c r="D46">
        <v>39</v>
      </c>
      <c r="E46" t="s">
        <v>23</v>
      </c>
      <c r="F46" t="s">
        <v>27</v>
      </c>
      <c r="G46" t="s">
        <v>25</v>
      </c>
      <c r="H46">
        <v>7</v>
      </c>
      <c r="I46" t="s">
        <v>26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1080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</row>
    <row r="47" spans="1:23" ht="14.25" customHeight="1" x14ac:dyDescent="0.45">
      <c r="A47">
        <v>46</v>
      </c>
      <c r="B47" s="1">
        <v>42837</v>
      </c>
      <c r="C47" s="1">
        <v>42843</v>
      </c>
      <c r="D47">
        <v>57</v>
      </c>
      <c r="E47" t="s">
        <v>23</v>
      </c>
      <c r="F47" t="s">
        <v>27</v>
      </c>
      <c r="G47" t="s">
        <v>30</v>
      </c>
      <c r="H47">
        <v>7</v>
      </c>
      <c r="I47" t="s">
        <v>26</v>
      </c>
      <c r="J47">
        <v>0</v>
      </c>
      <c r="K47">
        <v>0</v>
      </c>
      <c r="L47">
        <v>1</v>
      </c>
      <c r="M47">
        <v>1</v>
      </c>
      <c r="N47">
        <v>1</v>
      </c>
      <c r="O47">
        <v>0</v>
      </c>
      <c r="P47">
        <v>645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</row>
    <row r="48" spans="1:23" ht="14.25" customHeight="1" x14ac:dyDescent="0.45">
      <c r="A48">
        <v>47</v>
      </c>
      <c r="B48" s="1">
        <v>42838</v>
      </c>
      <c r="C48" s="1">
        <v>42842</v>
      </c>
      <c r="D48">
        <v>69</v>
      </c>
      <c r="E48" t="s">
        <v>23</v>
      </c>
      <c r="F48" t="s">
        <v>24</v>
      </c>
      <c r="G48" t="s">
        <v>25</v>
      </c>
      <c r="H48">
        <v>5</v>
      </c>
      <c r="I48" t="s">
        <v>26</v>
      </c>
      <c r="J48">
        <v>0</v>
      </c>
      <c r="K48">
        <v>0</v>
      </c>
      <c r="L48">
        <v>1</v>
      </c>
      <c r="M48">
        <v>0</v>
      </c>
      <c r="N48">
        <v>1</v>
      </c>
      <c r="O48">
        <v>0</v>
      </c>
      <c r="P48">
        <v>126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 ht="14.25" customHeight="1" x14ac:dyDescent="0.45">
      <c r="A49">
        <v>48</v>
      </c>
      <c r="B49" s="1">
        <v>42838</v>
      </c>
      <c r="C49" s="1">
        <v>42840</v>
      </c>
      <c r="D49">
        <v>66</v>
      </c>
      <c r="E49" t="s">
        <v>23</v>
      </c>
      <c r="F49" t="s">
        <v>27</v>
      </c>
      <c r="G49" t="s">
        <v>30</v>
      </c>
      <c r="H49">
        <v>3</v>
      </c>
      <c r="I49" t="s">
        <v>26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531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ht="14.25" customHeight="1" x14ac:dyDescent="0.45">
      <c r="A50">
        <v>49</v>
      </c>
      <c r="B50" s="1">
        <v>42839</v>
      </c>
      <c r="C50" s="1">
        <v>42846</v>
      </c>
      <c r="D50">
        <v>63</v>
      </c>
      <c r="E50" t="s">
        <v>23</v>
      </c>
      <c r="F50" t="s">
        <v>27</v>
      </c>
      <c r="G50" t="s">
        <v>25</v>
      </c>
      <c r="H50">
        <v>8</v>
      </c>
      <c r="I50" t="s">
        <v>29</v>
      </c>
      <c r="J50">
        <v>0</v>
      </c>
      <c r="K50">
        <v>0</v>
      </c>
      <c r="L50">
        <v>1</v>
      </c>
      <c r="M50">
        <v>0</v>
      </c>
      <c r="N50">
        <v>1</v>
      </c>
      <c r="O50">
        <v>0</v>
      </c>
      <c r="P50">
        <v>69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 ht="14.25" customHeight="1" x14ac:dyDescent="0.45">
      <c r="A51">
        <v>50</v>
      </c>
      <c r="B51" s="1">
        <v>42839</v>
      </c>
      <c r="C51" s="1">
        <v>42851</v>
      </c>
      <c r="D51">
        <v>60</v>
      </c>
      <c r="E51" t="s">
        <v>23</v>
      </c>
      <c r="F51" t="s">
        <v>27</v>
      </c>
      <c r="G51" t="s">
        <v>25</v>
      </c>
      <c r="H51">
        <v>13</v>
      </c>
      <c r="I51" t="s">
        <v>29</v>
      </c>
      <c r="J51">
        <v>0</v>
      </c>
      <c r="K51">
        <v>0</v>
      </c>
      <c r="L51">
        <v>1</v>
      </c>
      <c r="M51">
        <v>0</v>
      </c>
      <c r="N51">
        <v>0</v>
      </c>
      <c r="O51">
        <v>1</v>
      </c>
      <c r="P51">
        <v>5000</v>
      </c>
      <c r="Q51">
        <v>0</v>
      </c>
      <c r="R51">
        <v>0</v>
      </c>
      <c r="S51">
        <v>1</v>
      </c>
      <c r="T51">
        <v>1</v>
      </c>
      <c r="U51">
        <v>1</v>
      </c>
      <c r="V51">
        <v>0</v>
      </c>
      <c r="W51">
        <v>0</v>
      </c>
    </row>
    <row r="52" spans="1:23" ht="14.25" customHeight="1" x14ac:dyDescent="0.45">
      <c r="A52">
        <v>51</v>
      </c>
      <c r="B52" s="1">
        <v>42839</v>
      </c>
      <c r="C52" s="1">
        <v>42841</v>
      </c>
      <c r="D52">
        <v>60</v>
      </c>
      <c r="E52" t="s">
        <v>28</v>
      </c>
      <c r="F52" t="s">
        <v>24</v>
      </c>
      <c r="G52" t="s">
        <v>25</v>
      </c>
      <c r="H52">
        <v>3</v>
      </c>
      <c r="I52" t="s">
        <v>26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617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</row>
    <row r="53" spans="1:23" ht="14.25" customHeight="1" x14ac:dyDescent="0.45">
      <c r="A53">
        <v>52</v>
      </c>
      <c r="B53" s="1">
        <v>42840</v>
      </c>
      <c r="C53" s="1">
        <v>42841</v>
      </c>
      <c r="D53">
        <v>55</v>
      </c>
      <c r="E53" t="s">
        <v>23</v>
      </c>
      <c r="F53" t="s">
        <v>27</v>
      </c>
      <c r="G53" t="s">
        <v>25</v>
      </c>
      <c r="H53">
        <v>2</v>
      </c>
      <c r="I53" t="s">
        <v>29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2670</v>
      </c>
      <c r="Q53">
        <v>0</v>
      </c>
      <c r="R53">
        <v>0</v>
      </c>
      <c r="S53">
        <v>1</v>
      </c>
      <c r="T53">
        <v>0</v>
      </c>
      <c r="U53">
        <v>1</v>
      </c>
      <c r="V53">
        <v>0</v>
      </c>
      <c r="W53">
        <v>1</v>
      </c>
    </row>
    <row r="54" spans="1:23" ht="14.25" customHeight="1" x14ac:dyDescent="0.45">
      <c r="A54">
        <v>53</v>
      </c>
      <c r="B54" s="1">
        <v>42840</v>
      </c>
      <c r="C54" s="1">
        <v>42840</v>
      </c>
      <c r="D54">
        <v>60</v>
      </c>
      <c r="E54" t="s">
        <v>23</v>
      </c>
      <c r="F54" t="s">
        <v>27</v>
      </c>
      <c r="G54" t="s">
        <v>25</v>
      </c>
      <c r="H54">
        <v>1</v>
      </c>
      <c r="I54" t="s">
        <v>29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1050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</row>
    <row r="55" spans="1:23" ht="14.25" customHeight="1" x14ac:dyDescent="0.45">
      <c r="A55">
        <v>54</v>
      </c>
      <c r="B55" s="1">
        <v>42842</v>
      </c>
      <c r="C55" s="1">
        <v>42856</v>
      </c>
      <c r="D55">
        <v>70</v>
      </c>
      <c r="E55" t="s">
        <v>28</v>
      </c>
      <c r="F55" t="s">
        <v>27</v>
      </c>
      <c r="G55" t="s">
        <v>25</v>
      </c>
      <c r="H55">
        <v>16</v>
      </c>
      <c r="I55" t="s">
        <v>29</v>
      </c>
      <c r="J55">
        <v>0</v>
      </c>
      <c r="K55">
        <v>0</v>
      </c>
      <c r="L55">
        <v>0</v>
      </c>
      <c r="M55">
        <v>1</v>
      </c>
      <c r="N55">
        <v>1</v>
      </c>
      <c r="O55">
        <v>0</v>
      </c>
      <c r="P55">
        <v>106</v>
      </c>
      <c r="Q55">
        <v>1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ht="14.25" customHeight="1" x14ac:dyDescent="0.45">
      <c r="A56">
        <v>55</v>
      </c>
      <c r="B56" s="1">
        <v>42842</v>
      </c>
      <c r="C56" s="1">
        <v>42844</v>
      </c>
      <c r="D56">
        <v>73</v>
      </c>
      <c r="E56" t="s">
        <v>23</v>
      </c>
      <c r="F56" t="s">
        <v>27</v>
      </c>
      <c r="G56" t="s">
        <v>25</v>
      </c>
      <c r="H56">
        <v>3</v>
      </c>
      <c r="I56" t="s">
        <v>29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1390</v>
      </c>
      <c r="Q56">
        <v>1</v>
      </c>
      <c r="R56">
        <v>1</v>
      </c>
      <c r="S56">
        <v>1</v>
      </c>
      <c r="T56">
        <v>1</v>
      </c>
      <c r="U56">
        <v>0</v>
      </c>
      <c r="V56">
        <v>0</v>
      </c>
      <c r="W56">
        <v>0</v>
      </c>
    </row>
    <row r="57" spans="1:23" ht="14.25" customHeight="1" x14ac:dyDescent="0.45">
      <c r="A57">
        <v>56</v>
      </c>
      <c r="B57" s="1">
        <v>42843</v>
      </c>
      <c r="C57" s="1">
        <v>42844</v>
      </c>
      <c r="D57">
        <v>61</v>
      </c>
      <c r="E57" t="s">
        <v>23</v>
      </c>
      <c r="F57" t="s">
        <v>27</v>
      </c>
      <c r="G57" t="s">
        <v>25</v>
      </c>
      <c r="H57">
        <v>2</v>
      </c>
      <c r="I57" t="s">
        <v>29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860</v>
      </c>
      <c r="Q57">
        <v>0</v>
      </c>
      <c r="R57">
        <v>0</v>
      </c>
      <c r="S57">
        <v>1</v>
      </c>
      <c r="T57">
        <v>0</v>
      </c>
      <c r="U57">
        <v>1</v>
      </c>
      <c r="V57">
        <v>0</v>
      </c>
      <c r="W57">
        <v>0</v>
      </c>
    </row>
    <row r="58" spans="1:23" ht="14.25" customHeight="1" x14ac:dyDescent="0.45">
      <c r="A58">
        <v>57</v>
      </c>
      <c r="B58" s="1">
        <v>42843</v>
      </c>
      <c r="C58" s="1">
        <v>42848</v>
      </c>
      <c r="D58">
        <v>82</v>
      </c>
      <c r="E58" t="s">
        <v>28</v>
      </c>
      <c r="F58" t="s">
        <v>27</v>
      </c>
      <c r="G58" t="s">
        <v>25</v>
      </c>
      <c r="H58">
        <v>6</v>
      </c>
      <c r="I58" t="s">
        <v>26</v>
      </c>
      <c r="J58">
        <v>0</v>
      </c>
      <c r="K58">
        <v>0</v>
      </c>
      <c r="L58">
        <v>0</v>
      </c>
      <c r="M58">
        <v>1</v>
      </c>
      <c r="N58">
        <v>1</v>
      </c>
      <c r="O58">
        <v>0</v>
      </c>
      <c r="P58">
        <v>2000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ht="14.25" customHeight="1" x14ac:dyDescent="0.45">
      <c r="A59">
        <v>58</v>
      </c>
      <c r="B59" s="1">
        <v>42844</v>
      </c>
      <c r="C59" s="1">
        <v>42848</v>
      </c>
      <c r="D59">
        <v>59</v>
      </c>
      <c r="E59" t="s">
        <v>28</v>
      </c>
      <c r="F59" t="s">
        <v>24</v>
      </c>
      <c r="G59" t="s">
        <v>25</v>
      </c>
      <c r="H59">
        <v>5</v>
      </c>
      <c r="I59" t="s">
        <v>29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780</v>
      </c>
      <c r="Q59">
        <v>0</v>
      </c>
      <c r="R59">
        <v>0</v>
      </c>
      <c r="S59">
        <v>1</v>
      </c>
      <c r="T59">
        <v>0</v>
      </c>
      <c r="U59">
        <v>1</v>
      </c>
      <c r="V59">
        <v>0</v>
      </c>
      <c r="W59">
        <v>0</v>
      </c>
    </row>
    <row r="60" spans="1:23" ht="14.25" customHeight="1" x14ac:dyDescent="0.45">
      <c r="A60">
        <v>59</v>
      </c>
      <c r="B60" s="1">
        <v>42844</v>
      </c>
      <c r="C60" s="1">
        <v>42846</v>
      </c>
      <c r="D60">
        <v>80</v>
      </c>
      <c r="E60" t="s">
        <v>23</v>
      </c>
      <c r="F60" t="s">
        <v>27</v>
      </c>
      <c r="G60" t="s">
        <v>25</v>
      </c>
      <c r="H60">
        <v>3</v>
      </c>
      <c r="I60" t="s">
        <v>26</v>
      </c>
      <c r="J60">
        <v>0</v>
      </c>
      <c r="K60">
        <v>0</v>
      </c>
      <c r="L60">
        <v>1</v>
      </c>
      <c r="M60">
        <v>1</v>
      </c>
      <c r="N60">
        <v>1</v>
      </c>
      <c r="O60">
        <v>0</v>
      </c>
      <c r="P60">
        <v>25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</row>
    <row r="61" spans="1:23" ht="14.25" customHeight="1" x14ac:dyDescent="0.45">
      <c r="A61">
        <v>60</v>
      </c>
      <c r="B61" s="1">
        <v>42844</v>
      </c>
      <c r="C61" s="1">
        <v>42849</v>
      </c>
      <c r="D61">
        <v>75</v>
      </c>
      <c r="E61" t="s">
        <v>28</v>
      </c>
      <c r="F61" t="s">
        <v>27</v>
      </c>
      <c r="G61" t="s">
        <v>25</v>
      </c>
      <c r="H61">
        <v>6</v>
      </c>
      <c r="I61" t="s">
        <v>29</v>
      </c>
      <c r="J61">
        <v>0</v>
      </c>
      <c r="K61">
        <v>0</v>
      </c>
      <c r="L61">
        <v>0</v>
      </c>
      <c r="M61">
        <v>1</v>
      </c>
      <c r="N61">
        <v>1</v>
      </c>
      <c r="O61">
        <v>0</v>
      </c>
      <c r="P61">
        <v>3180</v>
      </c>
      <c r="Q61">
        <v>0</v>
      </c>
      <c r="R61">
        <v>1</v>
      </c>
      <c r="S61">
        <v>1</v>
      </c>
      <c r="T61">
        <v>1</v>
      </c>
      <c r="U61">
        <v>1</v>
      </c>
      <c r="V61">
        <v>0</v>
      </c>
      <c r="W61">
        <v>0</v>
      </c>
    </row>
    <row r="62" spans="1:23" ht="14.25" customHeight="1" x14ac:dyDescent="0.45">
      <c r="A62">
        <v>61</v>
      </c>
      <c r="B62" s="1">
        <v>42845</v>
      </c>
      <c r="C62" s="1">
        <v>42846</v>
      </c>
      <c r="D62">
        <v>55</v>
      </c>
      <c r="E62" t="s">
        <v>28</v>
      </c>
      <c r="F62" t="s">
        <v>27</v>
      </c>
      <c r="G62" t="s">
        <v>25</v>
      </c>
      <c r="H62">
        <v>2</v>
      </c>
      <c r="I62" t="s">
        <v>29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340</v>
      </c>
      <c r="Q62">
        <v>0</v>
      </c>
      <c r="R62">
        <v>0</v>
      </c>
      <c r="S62">
        <v>1</v>
      </c>
      <c r="T62">
        <v>0</v>
      </c>
      <c r="U62">
        <v>1</v>
      </c>
      <c r="V62">
        <v>0</v>
      </c>
      <c r="W62">
        <v>0</v>
      </c>
    </row>
    <row r="63" spans="1:23" ht="14.25" customHeight="1" x14ac:dyDescent="0.45">
      <c r="A63">
        <v>62</v>
      </c>
      <c r="B63" s="1">
        <v>42845</v>
      </c>
      <c r="C63" s="1">
        <v>42848</v>
      </c>
      <c r="D63">
        <v>39</v>
      </c>
      <c r="E63" t="s">
        <v>23</v>
      </c>
      <c r="F63" t="s">
        <v>24</v>
      </c>
      <c r="G63" t="s">
        <v>30</v>
      </c>
      <c r="H63">
        <v>4</v>
      </c>
      <c r="I63" t="s">
        <v>26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15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ht="14.25" customHeight="1" x14ac:dyDescent="0.45">
      <c r="A64">
        <v>63</v>
      </c>
      <c r="B64" s="1">
        <v>42846</v>
      </c>
      <c r="C64" s="1">
        <v>42854</v>
      </c>
      <c r="D64">
        <v>55</v>
      </c>
      <c r="E64" t="s">
        <v>23</v>
      </c>
      <c r="F64" t="s">
        <v>27</v>
      </c>
      <c r="G64" t="s">
        <v>25</v>
      </c>
      <c r="H64">
        <v>9</v>
      </c>
      <c r="I64" t="s">
        <v>26</v>
      </c>
      <c r="J64">
        <v>1</v>
      </c>
      <c r="K64">
        <v>0</v>
      </c>
      <c r="L64">
        <v>0</v>
      </c>
      <c r="M64">
        <v>1</v>
      </c>
      <c r="N64">
        <v>1</v>
      </c>
      <c r="O64">
        <v>0</v>
      </c>
      <c r="P64">
        <v>1870</v>
      </c>
      <c r="Q64">
        <v>0</v>
      </c>
      <c r="R64">
        <v>1</v>
      </c>
      <c r="S64">
        <v>0</v>
      </c>
      <c r="T64">
        <v>1</v>
      </c>
      <c r="U64">
        <v>0</v>
      </c>
      <c r="V64">
        <v>0</v>
      </c>
      <c r="W64">
        <v>1</v>
      </c>
    </row>
    <row r="65" spans="1:23" ht="14.25" customHeight="1" x14ac:dyDescent="0.45">
      <c r="A65">
        <v>64</v>
      </c>
      <c r="B65" s="69" t="s">
        <v>33</v>
      </c>
      <c r="C65" s="1">
        <v>42741</v>
      </c>
      <c r="D65">
        <v>24</v>
      </c>
      <c r="E65" t="s">
        <v>23</v>
      </c>
      <c r="F65" t="s">
        <v>27</v>
      </c>
      <c r="G65" t="s">
        <v>25</v>
      </c>
      <c r="H65">
        <v>41</v>
      </c>
      <c r="I65" t="s">
        <v>26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2790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2</v>
      </c>
    </row>
    <row r="66" spans="1:23" ht="14.25" customHeight="1" x14ac:dyDescent="0.45">
      <c r="A66">
        <v>65</v>
      </c>
      <c r="B66" s="1">
        <v>42848</v>
      </c>
      <c r="C66" s="1">
        <v>42851</v>
      </c>
      <c r="D66">
        <v>66</v>
      </c>
      <c r="E66" t="s">
        <v>23</v>
      </c>
      <c r="F66" t="s">
        <v>24</v>
      </c>
      <c r="G66" t="s">
        <v>25</v>
      </c>
      <c r="H66">
        <v>4</v>
      </c>
      <c r="I66" t="s">
        <v>26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980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ht="14.25" customHeight="1" x14ac:dyDescent="0.45">
      <c r="A67">
        <v>66</v>
      </c>
      <c r="B67" t="s">
        <v>34</v>
      </c>
      <c r="C67" t="s">
        <v>35</v>
      </c>
      <c r="D67">
        <v>70</v>
      </c>
      <c r="E67" t="s">
        <v>23</v>
      </c>
      <c r="F67" t="s">
        <v>27</v>
      </c>
      <c r="G67" t="s">
        <v>25</v>
      </c>
      <c r="H67">
        <v>5</v>
      </c>
      <c r="I67" t="s">
        <v>26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3300</v>
      </c>
      <c r="Q67">
        <v>1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</row>
    <row r="68" spans="1:23" ht="14.25" customHeight="1" x14ac:dyDescent="0.45">
      <c r="A68">
        <v>67</v>
      </c>
      <c r="B68" s="1">
        <v>42848</v>
      </c>
      <c r="C68" s="1">
        <v>42852</v>
      </c>
      <c r="D68">
        <v>75</v>
      </c>
      <c r="E68" t="s">
        <v>23</v>
      </c>
      <c r="F68" t="s">
        <v>27</v>
      </c>
      <c r="G68" t="s">
        <v>30</v>
      </c>
      <c r="H68">
        <v>5</v>
      </c>
      <c r="I68" t="s">
        <v>26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2310</v>
      </c>
      <c r="Q68">
        <v>1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</row>
    <row r="69" spans="1:23" ht="14.25" customHeight="1" x14ac:dyDescent="0.45">
      <c r="A69">
        <v>68</v>
      </c>
      <c r="B69" s="1">
        <v>42849</v>
      </c>
      <c r="C69" s="1">
        <v>42861</v>
      </c>
      <c r="D69">
        <v>57</v>
      </c>
      <c r="E69" t="s">
        <v>28</v>
      </c>
      <c r="F69" t="s">
        <v>27</v>
      </c>
      <c r="G69" t="s">
        <v>25</v>
      </c>
      <c r="H69">
        <v>13</v>
      </c>
      <c r="I69" t="s">
        <v>29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365</v>
      </c>
      <c r="Q69">
        <v>1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 ht="14.25" customHeight="1" x14ac:dyDescent="0.45">
      <c r="A70">
        <v>69</v>
      </c>
      <c r="B70" s="1">
        <v>42849</v>
      </c>
      <c r="C70" s="1">
        <v>42853</v>
      </c>
      <c r="D70">
        <v>65</v>
      </c>
      <c r="E70" t="s">
        <v>28</v>
      </c>
      <c r="F70" t="s">
        <v>24</v>
      </c>
      <c r="G70" t="s">
        <v>30</v>
      </c>
      <c r="H70">
        <v>5</v>
      </c>
      <c r="I70" t="s">
        <v>26</v>
      </c>
      <c r="J70">
        <v>0</v>
      </c>
      <c r="K70">
        <v>0</v>
      </c>
      <c r="L70">
        <v>0</v>
      </c>
      <c r="M70">
        <v>1</v>
      </c>
      <c r="N70">
        <v>1</v>
      </c>
      <c r="O70">
        <v>0</v>
      </c>
      <c r="P70">
        <v>821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</row>
    <row r="71" spans="1:23" ht="14.25" customHeight="1" x14ac:dyDescent="0.45">
      <c r="A71">
        <v>70</v>
      </c>
      <c r="B71" t="s">
        <v>36</v>
      </c>
      <c r="C71" s="1">
        <v>42771</v>
      </c>
      <c r="D71">
        <v>75</v>
      </c>
      <c r="E71" t="s">
        <v>28</v>
      </c>
      <c r="F71" t="s">
        <v>27</v>
      </c>
      <c r="G71" t="s">
        <v>25</v>
      </c>
      <c r="H71">
        <v>9</v>
      </c>
      <c r="I71" t="s">
        <v>26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140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ht="14.25" customHeight="1" x14ac:dyDescent="0.45">
      <c r="A72">
        <v>71</v>
      </c>
      <c r="B72" s="1">
        <v>42850</v>
      </c>
      <c r="C72" s="1">
        <v>42860</v>
      </c>
      <c r="D72">
        <v>60</v>
      </c>
      <c r="E72" t="s">
        <v>28</v>
      </c>
      <c r="F72" t="s">
        <v>24</v>
      </c>
      <c r="G72" t="s">
        <v>25</v>
      </c>
      <c r="H72">
        <v>11</v>
      </c>
      <c r="I72" t="s">
        <v>26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2080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</row>
    <row r="73" spans="1:23" ht="14.25" customHeight="1" x14ac:dyDescent="0.45">
      <c r="A73">
        <v>72</v>
      </c>
      <c r="B73" s="1">
        <v>42850</v>
      </c>
      <c r="C73" s="1">
        <v>42853</v>
      </c>
      <c r="D73">
        <v>77</v>
      </c>
      <c r="E73" t="s">
        <v>23</v>
      </c>
      <c r="F73" t="s">
        <v>24</v>
      </c>
      <c r="G73" t="s">
        <v>25</v>
      </c>
      <c r="H73">
        <v>4</v>
      </c>
      <c r="I73" t="s">
        <v>26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715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</row>
    <row r="74" spans="1:23" ht="14.25" customHeight="1" x14ac:dyDescent="0.45">
      <c r="A74">
        <v>73</v>
      </c>
      <c r="B74" s="1">
        <v>42850</v>
      </c>
      <c r="C74" s="1">
        <v>42856</v>
      </c>
      <c r="D74">
        <v>66</v>
      </c>
      <c r="E74" t="s">
        <v>23</v>
      </c>
      <c r="F74" t="s">
        <v>27</v>
      </c>
      <c r="G74" t="s">
        <v>25</v>
      </c>
      <c r="H74">
        <v>7</v>
      </c>
      <c r="I74" t="s">
        <v>29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439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</row>
    <row r="75" spans="1:23" ht="14.25" customHeight="1" x14ac:dyDescent="0.45">
      <c r="A75">
        <v>74</v>
      </c>
      <c r="B75" s="1">
        <v>42850</v>
      </c>
      <c r="C75" s="1">
        <v>42854</v>
      </c>
      <c r="D75">
        <v>72</v>
      </c>
      <c r="E75" t="s">
        <v>23</v>
      </c>
      <c r="F75" t="s">
        <v>27</v>
      </c>
      <c r="G75" t="s">
        <v>25</v>
      </c>
      <c r="H75">
        <v>5</v>
      </c>
      <c r="I75" t="s">
        <v>26</v>
      </c>
      <c r="J75">
        <v>0</v>
      </c>
      <c r="K75">
        <v>0</v>
      </c>
      <c r="L75">
        <v>1</v>
      </c>
      <c r="M75">
        <v>0</v>
      </c>
      <c r="N75">
        <v>1</v>
      </c>
      <c r="O75">
        <v>0</v>
      </c>
      <c r="P75">
        <v>452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</row>
    <row r="76" spans="1:23" ht="14.25" customHeight="1" x14ac:dyDescent="0.45">
      <c r="A76">
        <v>75</v>
      </c>
      <c r="B76" s="1">
        <v>42851</v>
      </c>
      <c r="C76" s="1">
        <v>42851</v>
      </c>
      <c r="D76">
        <v>82</v>
      </c>
      <c r="E76" t="s">
        <v>23</v>
      </c>
      <c r="F76" t="s">
        <v>27</v>
      </c>
      <c r="G76" t="s">
        <v>25</v>
      </c>
      <c r="H76">
        <v>1</v>
      </c>
      <c r="I76" t="s">
        <v>29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1130</v>
      </c>
      <c r="Q76">
        <v>0</v>
      </c>
      <c r="R76">
        <v>1</v>
      </c>
      <c r="S76">
        <v>1</v>
      </c>
      <c r="T76">
        <v>1</v>
      </c>
      <c r="U76">
        <v>0</v>
      </c>
      <c r="V76">
        <v>0</v>
      </c>
      <c r="W76">
        <v>0</v>
      </c>
    </row>
    <row r="77" spans="1:23" ht="14.25" customHeight="1" x14ac:dyDescent="0.45">
      <c r="A77">
        <v>76</v>
      </c>
      <c r="B77" s="1">
        <v>42852</v>
      </c>
      <c r="C77" s="1">
        <v>42876</v>
      </c>
      <c r="D77">
        <v>76</v>
      </c>
      <c r="E77" t="s">
        <v>23</v>
      </c>
      <c r="F77" t="s">
        <v>27</v>
      </c>
      <c r="G77" t="s">
        <v>25</v>
      </c>
      <c r="H77">
        <v>25</v>
      </c>
      <c r="I77" t="s">
        <v>29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1190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</row>
    <row r="78" spans="1:23" ht="14.25" customHeight="1" x14ac:dyDescent="0.45">
      <c r="A78">
        <v>77</v>
      </c>
      <c r="B78" s="1">
        <v>42852</v>
      </c>
      <c r="C78" s="1">
        <v>42859</v>
      </c>
      <c r="D78">
        <v>46</v>
      </c>
      <c r="E78" t="s">
        <v>23</v>
      </c>
      <c r="F78" t="s">
        <v>27</v>
      </c>
      <c r="G78" t="s">
        <v>25</v>
      </c>
      <c r="H78">
        <v>8</v>
      </c>
      <c r="I78" t="s">
        <v>26</v>
      </c>
      <c r="J78">
        <v>1</v>
      </c>
      <c r="K78">
        <v>0</v>
      </c>
      <c r="L78">
        <v>1</v>
      </c>
      <c r="M78">
        <v>0</v>
      </c>
      <c r="N78">
        <v>1</v>
      </c>
      <c r="O78">
        <v>0</v>
      </c>
      <c r="P78">
        <v>254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1</v>
      </c>
    </row>
    <row r="79" spans="1:23" ht="14.25" customHeight="1" x14ac:dyDescent="0.45">
      <c r="A79">
        <v>78</v>
      </c>
      <c r="B79" s="1">
        <v>42852</v>
      </c>
      <c r="C79" s="1">
        <v>42857</v>
      </c>
      <c r="D79">
        <v>87</v>
      </c>
      <c r="E79" t="s">
        <v>23</v>
      </c>
      <c r="F79" t="s">
        <v>27</v>
      </c>
      <c r="G79" t="s">
        <v>30</v>
      </c>
      <c r="H79">
        <v>6</v>
      </c>
      <c r="I79" t="s">
        <v>26</v>
      </c>
      <c r="J79">
        <v>0</v>
      </c>
      <c r="K79">
        <v>0</v>
      </c>
      <c r="L79">
        <v>1</v>
      </c>
      <c r="M79">
        <v>1</v>
      </c>
      <c r="N79">
        <v>1</v>
      </c>
      <c r="O79">
        <v>0</v>
      </c>
      <c r="P79">
        <v>545</v>
      </c>
      <c r="Q79">
        <v>1</v>
      </c>
      <c r="R79">
        <v>0</v>
      </c>
      <c r="S79">
        <v>0</v>
      </c>
      <c r="T79">
        <v>1</v>
      </c>
      <c r="U79">
        <v>0</v>
      </c>
      <c r="V79">
        <v>1</v>
      </c>
      <c r="W79">
        <v>0</v>
      </c>
    </row>
    <row r="80" spans="1:23" ht="14.25" customHeight="1" x14ac:dyDescent="0.45">
      <c r="A80">
        <v>79</v>
      </c>
      <c r="B80" s="1">
        <v>42854</v>
      </c>
      <c r="C80" s="1">
        <v>42861</v>
      </c>
      <c r="D80">
        <v>70</v>
      </c>
      <c r="E80" t="s">
        <v>23</v>
      </c>
      <c r="F80" t="s">
        <v>27</v>
      </c>
      <c r="G80" t="s">
        <v>25</v>
      </c>
      <c r="H80">
        <v>8</v>
      </c>
      <c r="I80" t="s">
        <v>26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403</v>
      </c>
      <c r="Q80">
        <v>1</v>
      </c>
      <c r="R80">
        <v>1</v>
      </c>
      <c r="S80">
        <v>1</v>
      </c>
      <c r="T80">
        <v>1</v>
      </c>
      <c r="U80">
        <v>1</v>
      </c>
      <c r="V80">
        <v>0</v>
      </c>
      <c r="W80">
        <v>0</v>
      </c>
    </row>
    <row r="81" spans="1:23" ht="14.25" customHeight="1" x14ac:dyDescent="0.45">
      <c r="A81">
        <v>80</v>
      </c>
      <c r="B81" s="1">
        <v>42857</v>
      </c>
      <c r="C81" s="1">
        <v>42859</v>
      </c>
      <c r="D81">
        <v>70</v>
      </c>
      <c r="E81" t="s">
        <v>23</v>
      </c>
      <c r="F81" t="s">
        <v>24</v>
      </c>
      <c r="G81" t="s">
        <v>25</v>
      </c>
      <c r="H81">
        <v>3</v>
      </c>
      <c r="I81" t="s">
        <v>26</v>
      </c>
      <c r="J81">
        <v>0</v>
      </c>
      <c r="K81">
        <v>1</v>
      </c>
      <c r="L81">
        <v>1</v>
      </c>
      <c r="M81">
        <v>0</v>
      </c>
      <c r="N81">
        <v>0</v>
      </c>
      <c r="O81">
        <v>0</v>
      </c>
      <c r="P81">
        <v>750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1</v>
      </c>
    </row>
    <row r="82" spans="1:23" ht="14.25" customHeight="1" x14ac:dyDescent="0.45">
      <c r="A82">
        <v>81</v>
      </c>
      <c r="B82" s="1">
        <v>42859</v>
      </c>
      <c r="C82" s="1">
        <v>42864</v>
      </c>
      <c r="D82">
        <v>80</v>
      </c>
      <c r="E82" t="s">
        <v>23</v>
      </c>
      <c r="F82" t="s">
        <v>27</v>
      </c>
      <c r="G82" t="s">
        <v>25</v>
      </c>
      <c r="H82">
        <v>6</v>
      </c>
      <c r="I82" t="s">
        <v>26</v>
      </c>
      <c r="J82">
        <v>0</v>
      </c>
      <c r="K82">
        <v>1</v>
      </c>
      <c r="L82">
        <v>0</v>
      </c>
      <c r="M82">
        <v>0</v>
      </c>
      <c r="N82">
        <v>1</v>
      </c>
      <c r="O82">
        <v>0</v>
      </c>
      <c r="P82">
        <v>771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1</v>
      </c>
    </row>
    <row r="83" spans="1:23" ht="14.25" customHeight="1" x14ac:dyDescent="0.45">
      <c r="A83">
        <v>82</v>
      </c>
      <c r="B83" s="1">
        <v>42859</v>
      </c>
      <c r="C83" s="1">
        <v>42865</v>
      </c>
      <c r="D83">
        <v>57</v>
      </c>
      <c r="E83" t="s">
        <v>28</v>
      </c>
      <c r="F83" t="s">
        <v>27</v>
      </c>
      <c r="G83" t="s">
        <v>25</v>
      </c>
      <c r="H83">
        <v>7</v>
      </c>
      <c r="I83" t="s">
        <v>26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219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ht="14.25" customHeight="1" x14ac:dyDescent="0.45">
      <c r="A84">
        <v>83</v>
      </c>
      <c r="B84" s="1">
        <v>42859</v>
      </c>
      <c r="C84" s="1">
        <v>42864</v>
      </c>
      <c r="D84">
        <v>57</v>
      </c>
      <c r="E84" t="s">
        <v>23</v>
      </c>
      <c r="F84" t="s">
        <v>27</v>
      </c>
      <c r="G84" t="s">
        <v>25</v>
      </c>
      <c r="H84">
        <v>6</v>
      </c>
      <c r="I84" t="s">
        <v>26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436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 ht="14.25" customHeight="1" x14ac:dyDescent="0.45">
      <c r="A85">
        <v>84</v>
      </c>
      <c r="B85" s="1">
        <v>42860</v>
      </c>
      <c r="C85" s="1">
        <v>42860</v>
      </c>
      <c r="D85">
        <v>64</v>
      </c>
      <c r="E85" t="s">
        <v>23</v>
      </c>
      <c r="F85" t="s">
        <v>24</v>
      </c>
      <c r="G85" t="s">
        <v>25</v>
      </c>
      <c r="H85">
        <v>1</v>
      </c>
      <c r="I85" t="s">
        <v>29</v>
      </c>
      <c r="J85">
        <v>0</v>
      </c>
      <c r="K85">
        <v>1</v>
      </c>
      <c r="L85">
        <v>1</v>
      </c>
      <c r="M85">
        <v>1</v>
      </c>
      <c r="N85">
        <v>1</v>
      </c>
      <c r="O85">
        <v>0</v>
      </c>
      <c r="P85">
        <v>1720</v>
      </c>
      <c r="Q85">
        <v>1</v>
      </c>
      <c r="R85">
        <v>1</v>
      </c>
      <c r="S85">
        <v>1</v>
      </c>
      <c r="T85">
        <v>1</v>
      </c>
      <c r="U85">
        <v>1</v>
      </c>
      <c r="V85">
        <v>0</v>
      </c>
      <c r="W85">
        <v>1</v>
      </c>
    </row>
    <row r="86" spans="1:23" ht="14.25" customHeight="1" x14ac:dyDescent="0.45">
      <c r="A86">
        <v>85</v>
      </c>
      <c r="B86" s="1">
        <v>42860</v>
      </c>
      <c r="C86" s="1">
        <v>42865</v>
      </c>
      <c r="D86">
        <v>62</v>
      </c>
      <c r="E86" t="s">
        <v>28</v>
      </c>
      <c r="F86" t="s">
        <v>27</v>
      </c>
      <c r="G86" t="s">
        <v>25</v>
      </c>
      <c r="H86">
        <v>6</v>
      </c>
      <c r="I86" t="s">
        <v>26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771</v>
      </c>
      <c r="Q86">
        <v>1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</row>
    <row r="87" spans="1:23" ht="14.25" customHeight="1" x14ac:dyDescent="0.45">
      <c r="A87">
        <v>86</v>
      </c>
      <c r="B87" s="1">
        <v>42861</v>
      </c>
      <c r="C87" s="1">
        <v>42869</v>
      </c>
      <c r="D87">
        <v>63</v>
      </c>
      <c r="E87" t="s">
        <v>23</v>
      </c>
      <c r="F87" t="s">
        <v>27</v>
      </c>
      <c r="G87" t="s">
        <v>25</v>
      </c>
      <c r="H87">
        <v>9</v>
      </c>
      <c r="I87" t="s">
        <v>26</v>
      </c>
      <c r="J87">
        <v>0</v>
      </c>
      <c r="K87">
        <v>0</v>
      </c>
      <c r="L87">
        <v>1</v>
      </c>
      <c r="M87">
        <v>0</v>
      </c>
      <c r="N87">
        <v>1</v>
      </c>
      <c r="O87">
        <v>0</v>
      </c>
      <c r="P87">
        <v>1220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</row>
    <row r="88" spans="1:23" ht="14.25" customHeight="1" x14ac:dyDescent="0.45">
      <c r="A88">
        <v>87</v>
      </c>
      <c r="B88" s="1">
        <v>42861</v>
      </c>
      <c r="C88" s="1">
        <v>42871</v>
      </c>
      <c r="D88">
        <v>57</v>
      </c>
      <c r="E88" t="s">
        <v>28</v>
      </c>
      <c r="F88" t="s">
        <v>27</v>
      </c>
      <c r="G88" t="s">
        <v>25</v>
      </c>
      <c r="H88">
        <v>11</v>
      </c>
      <c r="I88" t="s">
        <v>26</v>
      </c>
      <c r="J88">
        <v>0</v>
      </c>
      <c r="K88">
        <v>0</v>
      </c>
      <c r="L88">
        <v>1</v>
      </c>
      <c r="M88">
        <v>0</v>
      </c>
      <c r="N88">
        <v>1</v>
      </c>
      <c r="O88">
        <v>1</v>
      </c>
      <c r="P88">
        <v>1110</v>
      </c>
      <c r="Q88">
        <v>1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</row>
    <row r="89" spans="1:23" ht="14.25" customHeight="1" x14ac:dyDescent="0.45">
      <c r="A89">
        <v>88</v>
      </c>
      <c r="B89" s="1">
        <v>42862</v>
      </c>
      <c r="C89" s="1">
        <v>42862</v>
      </c>
      <c r="D89">
        <v>55</v>
      </c>
      <c r="E89" t="s">
        <v>23</v>
      </c>
      <c r="F89" t="s">
        <v>27</v>
      </c>
      <c r="G89" t="s">
        <v>25</v>
      </c>
      <c r="H89">
        <v>1</v>
      </c>
      <c r="I89" t="s">
        <v>29</v>
      </c>
      <c r="J89">
        <v>0</v>
      </c>
      <c r="K89">
        <v>0</v>
      </c>
      <c r="L89">
        <v>0</v>
      </c>
      <c r="M89">
        <v>1</v>
      </c>
      <c r="N89">
        <v>1</v>
      </c>
      <c r="O89">
        <v>0</v>
      </c>
      <c r="P89">
        <v>170</v>
      </c>
      <c r="Q89">
        <v>0</v>
      </c>
      <c r="R89">
        <v>1</v>
      </c>
      <c r="S89">
        <v>1</v>
      </c>
      <c r="T89">
        <v>1</v>
      </c>
      <c r="U89">
        <v>0</v>
      </c>
      <c r="V89">
        <v>0</v>
      </c>
      <c r="W89">
        <v>0</v>
      </c>
    </row>
    <row r="90" spans="1:23" ht="14.25" customHeight="1" x14ac:dyDescent="0.45">
      <c r="A90">
        <v>89</v>
      </c>
      <c r="B90" s="1">
        <v>42862</v>
      </c>
      <c r="C90" s="1">
        <v>42874</v>
      </c>
      <c r="D90">
        <v>56</v>
      </c>
      <c r="E90" t="s">
        <v>23</v>
      </c>
      <c r="F90" t="s">
        <v>27</v>
      </c>
      <c r="G90" t="s">
        <v>25</v>
      </c>
      <c r="H90">
        <v>13</v>
      </c>
      <c r="I90" t="s">
        <v>26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336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</row>
    <row r="91" spans="1:23" ht="14.25" customHeight="1" x14ac:dyDescent="0.45">
      <c r="A91">
        <v>90</v>
      </c>
      <c r="B91" s="1">
        <v>42862</v>
      </c>
      <c r="C91" s="1">
        <v>42868</v>
      </c>
      <c r="D91">
        <v>60</v>
      </c>
      <c r="E91" t="s">
        <v>23</v>
      </c>
      <c r="F91" t="s">
        <v>24</v>
      </c>
      <c r="G91" t="s">
        <v>25</v>
      </c>
      <c r="H91">
        <v>7</v>
      </c>
      <c r="I91" t="s">
        <v>26</v>
      </c>
      <c r="J91">
        <v>0</v>
      </c>
      <c r="K91">
        <v>0</v>
      </c>
      <c r="L91">
        <v>1</v>
      </c>
      <c r="M91">
        <v>1</v>
      </c>
      <c r="N91">
        <v>1</v>
      </c>
      <c r="O91">
        <v>0</v>
      </c>
      <c r="P91">
        <v>80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 ht="14.25" customHeight="1" x14ac:dyDescent="0.45">
      <c r="A92">
        <v>91</v>
      </c>
      <c r="B92" s="1">
        <v>42862</v>
      </c>
      <c r="C92" s="1">
        <v>42865</v>
      </c>
      <c r="D92">
        <v>58</v>
      </c>
      <c r="E92" t="s">
        <v>23</v>
      </c>
      <c r="F92" t="s">
        <v>24</v>
      </c>
      <c r="G92" t="s">
        <v>25</v>
      </c>
      <c r="H92">
        <v>4</v>
      </c>
      <c r="I92" t="s">
        <v>26</v>
      </c>
      <c r="J92">
        <v>0</v>
      </c>
      <c r="K92">
        <v>0</v>
      </c>
      <c r="L92">
        <v>1</v>
      </c>
      <c r="M92">
        <v>1</v>
      </c>
      <c r="N92">
        <v>1</v>
      </c>
      <c r="O92">
        <v>0</v>
      </c>
      <c r="P92">
        <v>1200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</row>
    <row r="93" spans="1:23" ht="14.25" customHeight="1" x14ac:dyDescent="0.45">
      <c r="A93">
        <v>92</v>
      </c>
      <c r="B93" s="1">
        <v>42863</v>
      </c>
      <c r="C93" s="1">
        <v>42869</v>
      </c>
      <c r="D93">
        <v>80</v>
      </c>
      <c r="E93" t="s">
        <v>23</v>
      </c>
      <c r="F93" t="s">
        <v>24</v>
      </c>
      <c r="G93" t="s">
        <v>25</v>
      </c>
      <c r="H93">
        <v>7</v>
      </c>
      <c r="I93" t="s">
        <v>26</v>
      </c>
      <c r="J93">
        <v>0</v>
      </c>
      <c r="K93">
        <v>0</v>
      </c>
      <c r="L93">
        <v>1</v>
      </c>
      <c r="M93">
        <v>0</v>
      </c>
      <c r="N93">
        <v>1</v>
      </c>
      <c r="O93">
        <v>0</v>
      </c>
      <c r="P93">
        <v>1950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</row>
    <row r="94" spans="1:23" ht="14.25" customHeight="1" x14ac:dyDescent="0.45">
      <c r="A94">
        <v>93</v>
      </c>
      <c r="B94" s="1">
        <v>42863</v>
      </c>
      <c r="C94" s="1">
        <v>42872</v>
      </c>
      <c r="D94">
        <v>50</v>
      </c>
      <c r="E94" t="s">
        <v>23</v>
      </c>
      <c r="F94" t="s">
        <v>24</v>
      </c>
      <c r="G94" t="s">
        <v>25</v>
      </c>
      <c r="H94">
        <v>10</v>
      </c>
      <c r="I94" t="s">
        <v>26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ht="14.25" customHeight="1" x14ac:dyDescent="0.45">
      <c r="A95">
        <v>94</v>
      </c>
      <c r="B95" s="1">
        <v>42863</v>
      </c>
      <c r="C95" s="1">
        <v>42872</v>
      </c>
      <c r="D95">
        <v>70</v>
      </c>
      <c r="E95" t="s">
        <v>28</v>
      </c>
      <c r="F95" t="s">
        <v>27</v>
      </c>
      <c r="G95" t="s">
        <v>25</v>
      </c>
      <c r="H95">
        <v>10</v>
      </c>
      <c r="I95" t="s">
        <v>26</v>
      </c>
      <c r="J95">
        <v>0</v>
      </c>
      <c r="K95">
        <v>0</v>
      </c>
      <c r="L95">
        <v>1</v>
      </c>
      <c r="M95">
        <v>1</v>
      </c>
      <c r="N95">
        <v>0</v>
      </c>
      <c r="O95">
        <v>1</v>
      </c>
      <c r="P95">
        <v>415</v>
      </c>
      <c r="Q95">
        <v>1</v>
      </c>
      <c r="R95">
        <v>0</v>
      </c>
      <c r="S95">
        <v>1</v>
      </c>
      <c r="T95">
        <v>1</v>
      </c>
      <c r="U95">
        <v>0</v>
      </c>
      <c r="V95">
        <v>0</v>
      </c>
      <c r="W95">
        <v>0</v>
      </c>
    </row>
    <row r="96" spans="1:23" ht="14.25" customHeight="1" x14ac:dyDescent="0.45">
      <c r="A96">
        <v>95</v>
      </c>
      <c r="B96" s="1">
        <v>42863</v>
      </c>
      <c r="C96" s="1">
        <v>42870</v>
      </c>
      <c r="D96">
        <v>92</v>
      </c>
      <c r="E96" t="s">
        <v>23</v>
      </c>
      <c r="F96" t="s">
        <v>27</v>
      </c>
      <c r="G96" t="s">
        <v>25</v>
      </c>
      <c r="H96">
        <v>8</v>
      </c>
      <c r="I96" t="s">
        <v>26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816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 ht="14.25" customHeight="1" x14ac:dyDescent="0.45">
      <c r="A97">
        <v>96</v>
      </c>
      <c r="B97" s="1">
        <v>42864</v>
      </c>
      <c r="C97" s="1">
        <v>42872</v>
      </c>
      <c r="D97">
        <v>70</v>
      </c>
      <c r="E97" t="s">
        <v>23</v>
      </c>
      <c r="F97" t="s">
        <v>24</v>
      </c>
      <c r="G97" t="s">
        <v>25</v>
      </c>
      <c r="H97">
        <v>9</v>
      </c>
      <c r="I97" t="s">
        <v>26</v>
      </c>
      <c r="J97">
        <v>0</v>
      </c>
      <c r="K97">
        <v>0</v>
      </c>
      <c r="L97">
        <v>1</v>
      </c>
      <c r="M97">
        <v>0</v>
      </c>
      <c r="N97">
        <v>1</v>
      </c>
      <c r="O97">
        <v>0</v>
      </c>
      <c r="P97">
        <v>883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ht="14.25" customHeight="1" x14ac:dyDescent="0.45">
      <c r="A98">
        <v>97</v>
      </c>
      <c r="B98" s="1">
        <v>42864</v>
      </c>
      <c r="C98" s="1">
        <v>42871</v>
      </c>
      <c r="D98">
        <v>80</v>
      </c>
      <c r="E98" t="s">
        <v>28</v>
      </c>
      <c r="F98" t="s">
        <v>27</v>
      </c>
      <c r="G98" t="s">
        <v>25</v>
      </c>
      <c r="H98">
        <v>8</v>
      </c>
      <c r="I98" t="s">
        <v>26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1320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</row>
    <row r="99" spans="1:23" ht="14.25" customHeight="1" x14ac:dyDescent="0.45">
      <c r="A99">
        <v>98</v>
      </c>
      <c r="B99" s="1">
        <v>42864</v>
      </c>
      <c r="C99" s="1">
        <v>42872</v>
      </c>
      <c r="D99">
        <v>65</v>
      </c>
      <c r="E99" t="s">
        <v>23</v>
      </c>
      <c r="F99" t="s">
        <v>27</v>
      </c>
      <c r="G99" t="s">
        <v>25</v>
      </c>
      <c r="H99">
        <v>9</v>
      </c>
      <c r="I99" t="s">
        <v>26</v>
      </c>
      <c r="J99">
        <v>0</v>
      </c>
      <c r="K99">
        <v>0</v>
      </c>
      <c r="L99">
        <v>1</v>
      </c>
      <c r="M99">
        <v>0</v>
      </c>
      <c r="N99">
        <v>0</v>
      </c>
      <c r="O99">
        <v>1</v>
      </c>
      <c r="P99">
        <v>2590</v>
      </c>
      <c r="Q99">
        <v>1</v>
      </c>
      <c r="R99">
        <v>1</v>
      </c>
      <c r="S99">
        <v>0</v>
      </c>
      <c r="T99">
        <v>1</v>
      </c>
      <c r="U99">
        <v>0</v>
      </c>
      <c r="V99">
        <v>0</v>
      </c>
      <c r="W99">
        <v>0</v>
      </c>
    </row>
    <row r="100" spans="1:23" ht="14.25" customHeight="1" x14ac:dyDescent="0.45">
      <c r="A100">
        <v>99</v>
      </c>
      <c r="B100" s="1">
        <v>42864</v>
      </c>
      <c r="C100" s="1">
        <v>42870</v>
      </c>
      <c r="D100">
        <v>65</v>
      </c>
      <c r="E100" t="s">
        <v>23</v>
      </c>
      <c r="F100" t="s">
        <v>24</v>
      </c>
      <c r="G100" t="s">
        <v>25</v>
      </c>
      <c r="H100">
        <v>7</v>
      </c>
      <c r="I100" t="s">
        <v>26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1210</v>
      </c>
      <c r="Q100">
        <v>0</v>
      </c>
      <c r="R100">
        <v>0</v>
      </c>
      <c r="S100">
        <v>1</v>
      </c>
      <c r="T100">
        <v>0</v>
      </c>
      <c r="U100">
        <v>1</v>
      </c>
      <c r="V100">
        <v>0</v>
      </c>
      <c r="W100">
        <v>0</v>
      </c>
    </row>
    <row r="101" spans="1:23" ht="14.25" customHeight="1" x14ac:dyDescent="0.45">
      <c r="A101">
        <v>100</v>
      </c>
      <c r="B101" s="1">
        <v>42864</v>
      </c>
      <c r="C101" s="1">
        <v>42871</v>
      </c>
      <c r="D101">
        <v>82</v>
      </c>
      <c r="E101" t="s">
        <v>23</v>
      </c>
      <c r="F101" t="s">
        <v>27</v>
      </c>
      <c r="G101" t="s">
        <v>25</v>
      </c>
      <c r="H101">
        <v>8</v>
      </c>
      <c r="I101" t="s">
        <v>26</v>
      </c>
      <c r="J101">
        <v>0</v>
      </c>
      <c r="K101">
        <v>0</v>
      </c>
      <c r="L101">
        <v>1</v>
      </c>
      <c r="M101">
        <v>1</v>
      </c>
      <c r="N101">
        <v>0</v>
      </c>
      <c r="O101">
        <v>1</v>
      </c>
      <c r="P101">
        <v>325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</row>
    <row r="102" spans="1:23" ht="14.25" customHeight="1" x14ac:dyDescent="0.45">
      <c r="A102">
        <v>101</v>
      </c>
      <c r="B102" s="1">
        <v>42864</v>
      </c>
      <c r="C102" s="1">
        <v>42870</v>
      </c>
      <c r="D102">
        <v>62</v>
      </c>
      <c r="E102" t="s">
        <v>28</v>
      </c>
      <c r="F102" t="s">
        <v>27</v>
      </c>
      <c r="G102" t="s">
        <v>25</v>
      </c>
      <c r="H102">
        <v>7</v>
      </c>
      <c r="I102" t="s">
        <v>26</v>
      </c>
      <c r="J102">
        <v>0</v>
      </c>
      <c r="K102">
        <v>0</v>
      </c>
      <c r="L102">
        <v>1</v>
      </c>
      <c r="M102">
        <v>1</v>
      </c>
      <c r="N102">
        <v>0</v>
      </c>
      <c r="O102">
        <v>1</v>
      </c>
      <c r="P102">
        <v>587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</row>
    <row r="103" spans="1:23" ht="14.25" customHeight="1" x14ac:dyDescent="0.45">
      <c r="A103">
        <v>102</v>
      </c>
      <c r="B103" s="1">
        <v>42864</v>
      </c>
      <c r="C103" s="1">
        <v>42872</v>
      </c>
      <c r="D103">
        <v>91</v>
      </c>
      <c r="E103" t="s">
        <v>23</v>
      </c>
      <c r="F103" t="s">
        <v>27</v>
      </c>
      <c r="G103" t="s">
        <v>25</v>
      </c>
      <c r="H103">
        <v>9</v>
      </c>
      <c r="I103" t="s">
        <v>26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0</v>
      </c>
      <c r="P103">
        <v>1550</v>
      </c>
      <c r="Q103">
        <v>1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</row>
    <row r="104" spans="1:23" ht="14.25" customHeight="1" x14ac:dyDescent="0.45">
      <c r="A104">
        <v>103</v>
      </c>
      <c r="B104" s="1">
        <v>42864</v>
      </c>
      <c r="C104" s="1">
        <v>42868</v>
      </c>
      <c r="D104">
        <v>75</v>
      </c>
      <c r="E104" t="s">
        <v>23</v>
      </c>
      <c r="F104" t="s">
        <v>27</v>
      </c>
      <c r="G104" t="s">
        <v>30</v>
      </c>
      <c r="H104">
        <v>5</v>
      </c>
      <c r="I104" t="s">
        <v>26</v>
      </c>
      <c r="J104">
        <v>0</v>
      </c>
      <c r="K104">
        <v>0</v>
      </c>
      <c r="L104">
        <v>1</v>
      </c>
      <c r="M104">
        <v>1</v>
      </c>
      <c r="N104">
        <v>0</v>
      </c>
      <c r="O104">
        <v>1</v>
      </c>
      <c r="P104">
        <v>1230</v>
      </c>
      <c r="Q104">
        <v>1</v>
      </c>
      <c r="R104">
        <v>0</v>
      </c>
      <c r="S104">
        <v>1</v>
      </c>
      <c r="T104">
        <v>1</v>
      </c>
      <c r="U104">
        <v>0</v>
      </c>
      <c r="V104">
        <v>0</v>
      </c>
      <c r="W104">
        <v>0</v>
      </c>
    </row>
    <row r="105" spans="1:23" ht="14.25" customHeight="1" x14ac:dyDescent="0.45">
      <c r="A105">
        <v>104</v>
      </c>
      <c r="B105" s="1">
        <v>42865</v>
      </c>
      <c r="C105" s="1">
        <v>42880</v>
      </c>
      <c r="D105">
        <v>60</v>
      </c>
      <c r="E105" t="s">
        <v>28</v>
      </c>
      <c r="F105" t="s">
        <v>24</v>
      </c>
      <c r="G105" t="s">
        <v>25</v>
      </c>
      <c r="H105">
        <v>16</v>
      </c>
      <c r="I105" t="s">
        <v>26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0</v>
      </c>
      <c r="P105">
        <v>877</v>
      </c>
      <c r="Q105">
        <v>1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</row>
    <row r="106" spans="1:23" ht="14.25" customHeight="1" x14ac:dyDescent="0.45">
      <c r="A106">
        <v>105</v>
      </c>
      <c r="B106" s="1">
        <v>42865</v>
      </c>
      <c r="C106" s="1">
        <v>42879</v>
      </c>
      <c r="D106">
        <v>60</v>
      </c>
      <c r="E106" t="s">
        <v>28</v>
      </c>
      <c r="F106" t="s">
        <v>27</v>
      </c>
      <c r="G106" t="s">
        <v>25</v>
      </c>
      <c r="H106">
        <v>15</v>
      </c>
      <c r="I106" t="s">
        <v>26</v>
      </c>
      <c r="J106">
        <v>0</v>
      </c>
      <c r="K106">
        <v>0</v>
      </c>
      <c r="L106">
        <v>1</v>
      </c>
      <c r="M106">
        <v>1</v>
      </c>
      <c r="N106">
        <v>1</v>
      </c>
      <c r="O106">
        <v>0</v>
      </c>
      <c r="P106">
        <v>374</v>
      </c>
      <c r="Q106">
        <v>1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0</v>
      </c>
    </row>
    <row r="107" spans="1:23" ht="14.25" customHeight="1" x14ac:dyDescent="0.45">
      <c r="A107">
        <v>106</v>
      </c>
      <c r="B107" s="1">
        <v>42865</v>
      </c>
      <c r="C107" s="1">
        <v>42868</v>
      </c>
      <c r="D107">
        <v>65</v>
      </c>
      <c r="E107" t="s">
        <v>23</v>
      </c>
      <c r="F107" t="s">
        <v>27</v>
      </c>
      <c r="G107" t="s">
        <v>25</v>
      </c>
      <c r="H107">
        <v>4</v>
      </c>
      <c r="I107" t="s">
        <v>29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1630</v>
      </c>
      <c r="Q107">
        <v>0</v>
      </c>
      <c r="R107">
        <v>1</v>
      </c>
      <c r="S107">
        <v>1</v>
      </c>
      <c r="T107">
        <v>1</v>
      </c>
      <c r="U107">
        <v>1</v>
      </c>
      <c r="V107">
        <v>0</v>
      </c>
      <c r="W107">
        <v>0</v>
      </c>
    </row>
    <row r="108" spans="1:23" ht="14.25" customHeight="1" x14ac:dyDescent="0.45">
      <c r="A108">
        <v>107</v>
      </c>
      <c r="B108" s="1">
        <v>42865</v>
      </c>
      <c r="C108" s="1">
        <v>42872</v>
      </c>
      <c r="D108">
        <v>57</v>
      </c>
      <c r="E108" t="s">
        <v>23</v>
      </c>
      <c r="F108" t="s">
        <v>27</v>
      </c>
      <c r="G108" t="s">
        <v>25</v>
      </c>
      <c r="H108">
        <v>8</v>
      </c>
      <c r="I108" t="s">
        <v>26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206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</row>
    <row r="109" spans="1:23" ht="14.25" customHeight="1" x14ac:dyDescent="0.45">
      <c r="A109">
        <v>108</v>
      </c>
      <c r="B109" s="1">
        <v>42865</v>
      </c>
      <c r="C109" s="1">
        <v>42869</v>
      </c>
      <c r="D109">
        <v>50</v>
      </c>
      <c r="E109" t="s">
        <v>23</v>
      </c>
      <c r="F109" t="s">
        <v>27</v>
      </c>
      <c r="G109" t="s">
        <v>25</v>
      </c>
      <c r="H109">
        <v>5</v>
      </c>
      <c r="I109" t="s">
        <v>26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645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1</v>
      </c>
    </row>
    <row r="110" spans="1:23" ht="14.25" customHeight="1" x14ac:dyDescent="0.45">
      <c r="A110">
        <v>109</v>
      </c>
      <c r="B110" s="1">
        <v>42865</v>
      </c>
      <c r="C110" s="1">
        <v>42886</v>
      </c>
      <c r="D110">
        <v>59</v>
      </c>
      <c r="E110" t="s">
        <v>28</v>
      </c>
      <c r="F110" t="s">
        <v>27</v>
      </c>
      <c r="G110" t="s">
        <v>30</v>
      </c>
      <c r="H110">
        <v>22</v>
      </c>
      <c r="I110" t="s">
        <v>26</v>
      </c>
      <c r="J110">
        <v>0</v>
      </c>
      <c r="K110">
        <v>0</v>
      </c>
      <c r="L110">
        <v>1</v>
      </c>
      <c r="M110">
        <v>1</v>
      </c>
      <c r="N110">
        <v>0</v>
      </c>
      <c r="O110">
        <v>0</v>
      </c>
      <c r="P110">
        <v>1130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</row>
    <row r="111" spans="1:23" ht="14.25" customHeight="1" x14ac:dyDescent="0.45">
      <c r="A111">
        <v>110</v>
      </c>
      <c r="B111" s="1">
        <v>42866</v>
      </c>
      <c r="C111" s="1">
        <v>42870</v>
      </c>
      <c r="D111">
        <v>80</v>
      </c>
      <c r="E111" t="s">
        <v>28</v>
      </c>
      <c r="F111" t="s">
        <v>27</v>
      </c>
      <c r="G111" t="s">
        <v>25</v>
      </c>
      <c r="H111">
        <v>5</v>
      </c>
      <c r="I111" t="s">
        <v>26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438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</row>
    <row r="112" spans="1:23" ht="14.25" customHeight="1" x14ac:dyDescent="0.45">
      <c r="A112">
        <v>111</v>
      </c>
      <c r="B112" s="1">
        <v>42866</v>
      </c>
      <c r="C112" s="1">
        <v>42870</v>
      </c>
      <c r="D112">
        <v>52</v>
      </c>
      <c r="E112" t="s">
        <v>23</v>
      </c>
      <c r="F112" t="s">
        <v>27</v>
      </c>
      <c r="G112" t="s">
        <v>25</v>
      </c>
      <c r="H112">
        <v>5</v>
      </c>
      <c r="I112" t="s">
        <v>26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0</v>
      </c>
      <c r="P112">
        <v>1878</v>
      </c>
      <c r="Q112">
        <v>1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</row>
    <row r="113" spans="1:23" ht="14.25" customHeight="1" x14ac:dyDescent="0.45">
      <c r="A113">
        <v>112</v>
      </c>
      <c r="B113" s="1">
        <v>42867</v>
      </c>
      <c r="C113" s="1">
        <v>42873</v>
      </c>
      <c r="D113">
        <v>50</v>
      </c>
      <c r="E113" t="s">
        <v>23</v>
      </c>
      <c r="F113" t="s">
        <v>27</v>
      </c>
      <c r="G113" t="s">
        <v>25</v>
      </c>
      <c r="H113">
        <v>7</v>
      </c>
      <c r="I113" t="s">
        <v>31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0</v>
      </c>
      <c r="P113">
        <v>831</v>
      </c>
      <c r="Q113">
        <v>1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ht="14.25" customHeight="1" x14ac:dyDescent="0.45">
      <c r="A114">
        <v>113</v>
      </c>
      <c r="B114" s="1">
        <v>42867</v>
      </c>
      <c r="C114" s="1">
        <v>42876</v>
      </c>
      <c r="D114">
        <v>75</v>
      </c>
      <c r="E114" t="s">
        <v>28</v>
      </c>
      <c r="F114" t="s">
        <v>27</v>
      </c>
      <c r="G114" t="s">
        <v>25</v>
      </c>
      <c r="H114">
        <v>10</v>
      </c>
      <c r="I114" t="s">
        <v>26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38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 ht="14.25" customHeight="1" x14ac:dyDescent="0.45">
      <c r="A115">
        <v>114</v>
      </c>
      <c r="B115" s="1">
        <v>42867</v>
      </c>
      <c r="C115" s="1">
        <v>42881</v>
      </c>
      <c r="D115">
        <v>46</v>
      </c>
      <c r="E115" t="s">
        <v>23</v>
      </c>
      <c r="F115" t="s">
        <v>24</v>
      </c>
      <c r="G115" t="s">
        <v>25</v>
      </c>
      <c r="H115">
        <v>15</v>
      </c>
      <c r="I115" t="s">
        <v>26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677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ht="14.25" customHeight="1" x14ac:dyDescent="0.45">
      <c r="A116">
        <v>115</v>
      </c>
      <c r="B116" s="1">
        <v>42867</v>
      </c>
      <c r="C116" s="1">
        <v>42867</v>
      </c>
      <c r="D116">
        <v>64</v>
      </c>
      <c r="E116" t="s">
        <v>23</v>
      </c>
      <c r="F116" t="s">
        <v>27</v>
      </c>
      <c r="G116" t="s">
        <v>25</v>
      </c>
      <c r="H116">
        <v>1</v>
      </c>
      <c r="I116" t="s">
        <v>29</v>
      </c>
      <c r="J116">
        <v>0</v>
      </c>
      <c r="K116">
        <v>0</v>
      </c>
      <c r="L116">
        <v>0</v>
      </c>
      <c r="M116">
        <v>1</v>
      </c>
      <c r="N116">
        <v>1</v>
      </c>
      <c r="O116">
        <v>0</v>
      </c>
      <c r="P116">
        <v>781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</row>
    <row r="117" spans="1:23" ht="14.25" customHeight="1" x14ac:dyDescent="0.45">
      <c r="A117">
        <v>116</v>
      </c>
      <c r="B117" s="1">
        <v>42868</v>
      </c>
      <c r="C117" s="1">
        <v>42874</v>
      </c>
      <c r="D117">
        <v>38</v>
      </c>
      <c r="E117" t="s">
        <v>28</v>
      </c>
      <c r="F117" t="s">
        <v>24</v>
      </c>
      <c r="G117" t="s">
        <v>25</v>
      </c>
      <c r="H117">
        <v>7</v>
      </c>
      <c r="I117" t="s">
        <v>26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14</v>
      </c>
      <c r="Q117">
        <v>1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</row>
    <row r="118" spans="1:23" ht="14.25" customHeight="1" x14ac:dyDescent="0.45">
      <c r="A118">
        <v>117</v>
      </c>
      <c r="B118" s="1">
        <v>42868</v>
      </c>
      <c r="C118" s="1">
        <v>42887</v>
      </c>
      <c r="D118">
        <v>55</v>
      </c>
      <c r="E118" t="s">
        <v>23</v>
      </c>
      <c r="F118" t="s">
        <v>24</v>
      </c>
      <c r="G118" t="s">
        <v>25</v>
      </c>
      <c r="H118">
        <v>20</v>
      </c>
      <c r="I118" t="s">
        <v>26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0</v>
      </c>
      <c r="P118">
        <v>2970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 ht="14.25" customHeight="1" x14ac:dyDescent="0.45">
      <c r="A119">
        <v>118</v>
      </c>
      <c r="B119" s="1">
        <v>42868</v>
      </c>
      <c r="C119" s="1">
        <v>42875</v>
      </c>
      <c r="D119">
        <v>62</v>
      </c>
      <c r="E119" t="s">
        <v>28</v>
      </c>
      <c r="F119" t="s">
        <v>27</v>
      </c>
      <c r="G119" t="s">
        <v>25</v>
      </c>
      <c r="H119">
        <v>8</v>
      </c>
      <c r="I119" t="s">
        <v>26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2490</v>
      </c>
      <c r="Q119">
        <v>0</v>
      </c>
      <c r="R119">
        <v>0</v>
      </c>
      <c r="S119">
        <v>1</v>
      </c>
      <c r="T119">
        <v>1</v>
      </c>
      <c r="U119">
        <v>0</v>
      </c>
      <c r="V119">
        <v>0</v>
      </c>
      <c r="W119">
        <v>0</v>
      </c>
    </row>
    <row r="120" spans="1:23" ht="14.25" customHeight="1" x14ac:dyDescent="0.45">
      <c r="A120">
        <v>119</v>
      </c>
      <c r="B120" s="1">
        <v>42868</v>
      </c>
      <c r="C120" s="1">
        <v>42877</v>
      </c>
      <c r="D120">
        <v>54</v>
      </c>
      <c r="E120" t="s">
        <v>23</v>
      </c>
      <c r="F120" t="s">
        <v>27</v>
      </c>
      <c r="G120" t="s">
        <v>25</v>
      </c>
      <c r="H120">
        <v>10</v>
      </c>
      <c r="I120" t="s">
        <v>26</v>
      </c>
      <c r="J120">
        <v>0</v>
      </c>
      <c r="K120">
        <v>0</v>
      </c>
      <c r="L120">
        <v>1</v>
      </c>
      <c r="M120">
        <v>1</v>
      </c>
      <c r="N120">
        <v>0</v>
      </c>
      <c r="O120">
        <v>1</v>
      </c>
      <c r="P120">
        <v>3440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</row>
    <row r="121" spans="1:23" ht="14.25" customHeight="1" x14ac:dyDescent="0.45">
      <c r="A121">
        <v>120</v>
      </c>
      <c r="B121" s="1">
        <v>42868</v>
      </c>
      <c r="C121" s="1">
        <v>42880</v>
      </c>
      <c r="D121">
        <v>64</v>
      </c>
      <c r="E121" t="s">
        <v>23</v>
      </c>
      <c r="F121" t="s">
        <v>27</v>
      </c>
      <c r="G121" t="s">
        <v>25</v>
      </c>
      <c r="H121">
        <v>13</v>
      </c>
      <c r="I121" t="s">
        <v>26</v>
      </c>
      <c r="J121">
        <v>0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373</v>
      </c>
      <c r="Q121">
        <v>0</v>
      </c>
      <c r="R121">
        <v>0</v>
      </c>
      <c r="S121">
        <v>1</v>
      </c>
      <c r="T121">
        <v>1</v>
      </c>
      <c r="U121">
        <v>0</v>
      </c>
      <c r="V121">
        <v>0</v>
      </c>
      <c r="W121">
        <v>0</v>
      </c>
    </row>
    <row r="122" spans="1:23" ht="14.25" customHeight="1" x14ac:dyDescent="0.45">
      <c r="A122">
        <v>121</v>
      </c>
      <c r="B122" s="1">
        <v>42868</v>
      </c>
      <c r="C122" s="1">
        <v>42868</v>
      </c>
      <c r="D122">
        <v>77</v>
      </c>
      <c r="E122" t="s">
        <v>23</v>
      </c>
      <c r="F122" t="s">
        <v>27</v>
      </c>
      <c r="G122" t="s">
        <v>25</v>
      </c>
      <c r="H122">
        <v>1</v>
      </c>
      <c r="I122" t="s">
        <v>31</v>
      </c>
      <c r="J122">
        <v>0</v>
      </c>
      <c r="K122">
        <v>0</v>
      </c>
      <c r="L122">
        <v>1</v>
      </c>
      <c r="M122">
        <v>1</v>
      </c>
      <c r="N122">
        <v>0</v>
      </c>
      <c r="O122">
        <v>0</v>
      </c>
      <c r="P122">
        <v>458</v>
      </c>
      <c r="Q122">
        <v>1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</row>
    <row r="123" spans="1:23" ht="14.25" customHeight="1" x14ac:dyDescent="0.45">
      <c r="A123">
        <v>122</v>
      </c>
      <c r="B123" s="1">
        <v>42869</v>
      </c>
      <c r="C123" s="1">
        <v>42878</v>
      </c>
      <c r="D123">
        <v>61</v>
      </c>
      <c r="E123" t="s">
        <v>28</v>
      </c>
      <c r="F123" t="s">
        <v>24</v>
      </c>
      <c r="G123" t="s">
        <v>25</v>
      </c>
      <c r="H123">
        <v>10</v>
      </c>
      <c r="I123" t="s">
        <v>26</v>
      </c>
      <c r="J123">
        <v>0</v>
      </c>
      <c r="K123">
        <v>0</v>
      </c>
      <c r="L123">
        <v>1</v>
      </c>
      <c r="M123">
        <v>1</v>
      </c>
      <c r="N123">
        <v>1</v>
      </c>
      <c r="O123">
        <v>0</v>
      </c>
      <c r="P123">
        <v>1030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</row>
    <row r="124" spans="1:23" ht="14.25" customHeight="1" x14ac:dyDescent="0.45">
      <c r="A124">
        <v>123</v>
      </c>
      <c r="B124" s="1">
        <v>42869</v>
      </c>
      <c r="C124" s="1">
        <v>42873</v>
      </c>
      <c r="D124">
        <v>78</v>
      </c>
      <c r="E124" t="s">
        <v>23</v>
      </c>
      <c r="F124" t="s">
        <v>27</v>
      </c>
      <c r="G124" t="s">
        <v>25</v>
      </c>
      <c r="H124">
        <v>5</v>
      </c>
      <c r="I124" t="s">
        <v>26</v>
      </c>
      <c r="J124">
        <v>1</v>
      </c>
      <c r="K124">
        <v>1</v>
      </c>
      <c r="L124">
        <v>1</v>
      </c>
      <c r="M124">
        <v>0</v>
      </c>
      <c r="N124">
        <v>1</v>
      </c>
      <c r="O124">
        <v>0</v>
      </c>
      <c r="P124">
        <v>56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</v>
      </c>
    </row>
    <row r="125" spans="1:23" ht="14.25" customHeight="1" x14ac:dyDescent="0.45">
      <c r="A125">
        <v>124</v>
      </c>
      <c r="B125" s="1">
        <v>42869</v>
      </c>
      <c r="C125" s="1">
        <v>42870</v>
      </c>
      <c r="D125">
        <v>55</v>
      </c>
      <c r="E125" t="s">
        <v>28</v>
      </c>
      <c r="F125" t="s">
        <v>27</v>
      </c>
      <c r="G125" t="s">
        <v>25</v>
      </c>
      <c r="H125">
        <v>2</v>
      </c>
      <c r="I125" t="s">
        <v>29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1120</v>
      </c>
      <c r="Q125">
        <v>0</v>
      </c>
      <c r="R125">
        <v>0</v>
      </c>
      <c r="S125">
        <v>1</v>
      </c>
      <c r="T125">
        <v>1</v>
      </c>
      <c r="U125">
        <v>0</v>
      </c>
      <c r="V125">
        <v>0</v>
      </c>
      <c r="W125">
        <v>0</v>
      </c>
    </row>
    <row r="126" spans="1:23" ht="14.25" customHeight="1" x14ac:dyDescent="0.45">
      <c r="A126">
        <v>125</v>
      </c>
      <c r="B126" s="1">
        <v>42869</v>
      </c>
      <c r="C126" s="1">
        <v>42874</v>
      </c>
      <c r="D126">
        <v>90</v>
      </c>
      <c r="E126" t="s">
        <v>23</v>
      </c>
      <c r="F126" t="s">
        <v>27</v>
      </c>
      <c r="G126" t="s">
        <v>25</v>
      </c>
      <c r="H126">
        <v>6</v>
      </c>
      <c r="I126" t="s">
        <v>26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1720</v>
      </c>
      <c r="Q126">
        <v>0</v>
      </c>
      <c r="R126">
        <v>0</v>
      </c>
      <c r="S126">
        <v>1</v>
      </c>
      <c r="T126">
        <v>1</v>
      </c>
      <c r="U126">
        <v>0</v>
      </c>
      <c r="V126">
        <v>0</v>
      </c>
      <c r="W126">
        <v>0</v>
      </c>
    </row>
    <row r="127" spans="1:23" ht="14.25" customHeight="1" x14ac:dyDescent="0.45">
      <c r="A127">
        <v>126</v>
      </c>
      <c r="B127" s="1">
        <v>42869</v>
      </c>
      <c r="C127" s="1">
        <v>42878</v>
      </c>
      <c r="D127">
        <v>65</v>
      </c>
      <c r="E127" t="s">
        <v>23</v>
      </c>
      <c r="F127" t="s">
        <v>27</v>
      </c>
      <c r="G127" t="s">
        <v>25</v>
      </c>
      <c r="H127">
        <v>10</v>
      </c>
      <c r="I127" t="s">
        <v>26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1370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 ht="14.25" customHeight="1" x14ac:dyDescent="0.45">
      <c r="A128">
        <v>127</v>
      </c>
      <c r="B128" s="1">
        <v>42869</v>
      </c>
      <c r="C128" s="1">
        <v>42874</v>
      </c>
      <c r="D128">
        <v>64</v>
      </c>
      <c r="E128" t="s">
        <v>23</v>
      </c>
      <c r="F128" t="s">
        <v>27</v>
      </c>
      <c r="G128" t="s">
        <v>25</v>
      </c>
      <c r="H128">
        <v>6</v>
      </c>
      <c r="I128" t="s">
        <v>26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479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 ht="14.25" customHeight="1" x14ac:dyDescent="0.45">
      <c r="A129">
        <v>128</v>
      </c>
      <c r="B129" s="1">
        <v>42870</v>
      </c>
      <c r="C129" s="1">
        <v>42873</v>
      </c>
      <c r="D129">
        <v>70</v>
      </c>
      <c r="E129" t="s">
        <v>23</v>
      </c>
      <c r="F129" t="s">
        <v>24</v>
      </c>
      <c r="G129" t="s">
        <v>25</v>
      </c>
      <c r="H129">
        <v>4</v>
      </c>
      <c r="I129" t="s">
        <v>26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954</v>
      </c>
      <c r="Q129">
        <v>0</v>
      </c>
      <c r="R129">
        <v>1</v>
      </c>
      <c r="S129">
        <v>1</v>
      </c>
      <c r="T129">
        <v>1</v>
      </c>
      <c r="U129">
        <v>0</v>
      </c>
      <c r="V129">
        <v>0</v>
      </c>
      <c r="W129">
        <v>0</v>
      </c>
    </row>
    <row r="130" spans="1:23" ht="14.25" customHeight="1" x14ac:dyDescent="0.45">
      <c r="A130">
        <v>129</v>
      </c>
      <c r="B130" s="1">
        <v>42870</v>
      </c>
      <c r="C130" s="1">
        <v>42885</v>
      </c>
      <c r="D130">
        <v>65</v>
      </c>
      <c r="E130" t="s">
        <v>23</v>
      </c>
      <c r="F130" t="s">
        <v>27</v>
      </c>
      <c r="G130" t="s">
        <v>25</v>
      </c>
      <c r="H130">
        <v>16</v>
      </c>
      <c r="I130" t="s">
        <v>29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0</v>
      </c>
      <c r="P130">
        <v>96</v>
      </c>
      <c r="Q130">
        <v>0</v>
      </c>
      <c r="R130">
        <v>1</v>
      </c>
      <c r="S130">
        <v>1</v>
      </c>
      <c r="T130">
        <v>1</v>
      </c>
      <c r="U130">
        <v>1</v>
      </c>
      <c r="V130">
        <v>0</v>
      </c>
      <c r="W130">
        <v>0</v>
      </c>
    </row>
    <row r="131" spans="1:23" ht="14.25" customHeight="1" x14ac:dyDescent="0.45">
      <c r="A131">
        <v>130</v>
      </c>
      <c r="B131" s="1">
        <v>42870</v>
      </c>
      <c r="C131" s="1">
        <v>42877</v>
      </c>
      <c r="D131">
        <v>61</v>
      </c>
      <c r="E131" t="s">
        <v>23</v>
      </c>
      <c r="F131" t="s">
        <v>27</v>
      </c>
      <c r="G131" t="s">
        <v>25</v>
      </c>
      <c r="H131">
        <v>8</v>
      </c>
      <c r="I131" t="s">
        <v>26</v>
      </c>
      <c r="J131">
        <v>1</v>
      </c>
      <c r="K131">
        <v>0</v>
      </c>
      <c r="L131">
        <v>1</v>
      </c>
      <c r="M131">
        <v>1</v>
      </c>
      <c r="N131">
        <v>1</v>
      </c>
      <c r="O131">
        <v>0</v>
      </c>
      <c r="P131">
        <v>438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1</v>
      </c>
    </row>
    <row r="132" spans="1:23" ht="14.25" customHeight="1" x14ac:dyDescent="0.45">
      <c r="A132">
        <v>131</v>
      </c>
      <c r="B132" s="1">
        <v>42870</v>
      </c>
      <c r="C132" s="1">
        <v>42881</v>
      </c>
      <c r="D132">
        <v>49</v>
      </c>
      <c r="E132" t="s">
        <v>28</v>
      </c>
      <c r="F132" t="s">
        <v>24</v>
      </c>
      <c r="G132" t="s">
        <v>25</v>
      </c>
      <c r="H132">
        <v>12</v>
      </c>
      <c r="I132" t="s">
        <v>26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396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 ht="14.25" customHeight="1" x14ac:dyDescent="0.45">
      <c r="A133">
        <v>132</v>
      </c>
      <c r="B133" s="1">
        <v>42870</v>
      </c>
      <c r="C133" s="1">
        <v>42873</v>
      </c>
      <c r="D133">
        <v>75</v>
      </c>
      <c r="E133" t="s">
        <v>23</v>
      </c>
      <c r="F133" t="s">
        <v>24</v>
      </c>
      <c r="G133" t="s">
        <v>25</v>
      </c>
      <c r="H133">
        <v>4</v>
      </c>
      <c r="I133" t="s">
        <v>26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1810</v>
      </c>
      <c r="Q133">
        <v>0</v>
      </c>
      <c r="R133">
        <v>0</v>
      </c>
      <c r="S133">
        <v>1</v>
      </c>
      <c r="T133">
        <v>1</v>
      </c>
      <c r="U133">
        <v>0</v>
      </c>
      <c r="V133">
        <v>0</v>
      </c>
      <c r="W133">
        <v>0</v>
      </c>
    </row>
    <row r="134" spans="1:23" ht="14.25" customHeight="1" x14ac:dyDescent="0.45">
      <c r="A134">
        <v>133</v>
      </c>
      <c r="B134" s="1">
        <v>42870</v>
      </c>
      <c r="C134" s="1">
        <v>42876</v>
      </c>
      <c r="D134">
        <v>76</v>
      </c>
      <c r="E134" t="s">
        <v>23</v>
      </c>
      <c r="F134" t="s">
        <v>27</v>
      </c>
      <c r="G134" t="s">
        <v>25</v>
      </c>
      <c r="H134">
        <v>7</v>
      </c>
      <c r="I134" t="s">
        <v>26</v>
      </c>
      <c r="J134">
        <v>0</v>
      </c>
      <c r="K134">
        <v>0</v>
      </c>
      <c r="L134">
        <v>1</v>
      </c>
      <c r="M134">
        <v>0</v>
      </c>
      <c r="N134">
        <v>1</v>
      </c>
      <c r="O134">
        <v>0</v>
      </c>
      <c r="P134">
        <v>594</v>
      </c>
      <c r="Q134">
        <v>1</v>
      </c>
      <c r="R134">
        <v>0</v>
      </c>
      <c r="S134">
        <v>1</v>
      </c>
      <c r="T134">
        <v>1</v>
      </c>
      <c r="U134">
        <v>0</v>
      </c>
      <c r="V134">
        <v>0</v>
      </c>
      <c r="W134">
        <v>0</v>
      </c>
    </row>
    <row r="135" spans="1:23" ht="14.25" customHeight="1" x14ac:dyDescent="0.45">
      <c r="A135">
        <v>134</v>
      </c>
      <c r="B135" s="1">
        <v>42870</v>
      </c>
      <c r="C135" s="1">
        <v>42880</v>
      </c>
      <c r="D135">
        <v>60</v>
      </c>
      <c r="E135" t="s">
        <v>28</v>
      </c>
      <c r="F135" t="s">
        <v>27</v>
      </c>
      <c r="G135" t="s">
        <v>25</v>
      </c>
      <c r="H135">
        <v>11</v>
      </c>
      <c r="I135" t="s">
        <v>26</v>
      </c>
      <c r="J135">
        <v>0</v>
      </c>
      <c r="K135">
        <v>0</v>
      </c>
      <c r="L135">
        <v>1</v>
      </c>
      <c r="M135">
        <v>1</v>
      </c>
      <c r="N135">
        <v>1</v>
      </c>
      <c r="O135">
        <v>0</v>
      </c>
      <c r="P135">
        <v>591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ht="14.25" customHeight="1" x14ac:dyDescent="0.45">
      <c r="A136">
        <v>135</v>
      </c>
      <c r="B136" s="1">
        <v>42870</v>
      </c>
      <c r="C136" s="1">
        <v>42879</v>
      </c>
      <c r="D136">
        <v>43</v>
      </c>
      <c r="E136" t="s">
        <v>28</v>
      </c>
      <c r="F136" t="s">
        <v>27</v>
      </c>
      <c r="G136" t="s">
        <v>25</v>
      </c>
      <c r="H136">
        <v>10</v>
      </c>
      <c r="I136" t="s">
        <v>26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52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ht="14.25" customHeight="1" x14ac:dyDescent="0.45">
      <c r="A137">
        <v>136</v>
      </c>
      <c r="B137" s="1">
        <v>42870</v>
      </c>
      <c r="C137" s="1">
        <v>42878</v>
      </c>
      <c r="D137">
        <v>73</v>
      </c>
      <c r="E137" t="s">
        <v>23</v>
      </c>
      <c r="F137" t="s">
        <v>27</v>
      </c>
      <c r="G137" t="s">
        <v>25</v>
      </c>
      <c r="H137">
        <v>9</v>
      </c>
      <c r="I137" t="s">
        <v>26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0</v>
      </c>
      <c r="P137">
        <v>1460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</row>
    <row r="138" spans="1:23" ht="14.25" customHeight="1" x14ac:dyDescent="0.45">
      <c r="A138">
        <v>137</v>
      </c>
      <c r="B138" s="1">
        <v>42870</v>
      </c>
      <c r="C138" s="1">
        <v>42877</v>
      </c>
      <c r="D138">
        <v>65</v>
      </c>
      <c r="E138" t="s">
        <v>23</v>
      </c>
      <c r="F138" t="s">
        <v>27</v>
      </c>
      <c r="G138" t="s">
        <v>25</v>
      </c>
      <c r="H138">
        <v>8</v>
      </c>
      <c r="I138" t="s">
        <v>26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318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 ht="14.25" customHeight="1" x14ac:dyDescent="0.45">
      <c r="A139">
        <v>138</v>
      </c>
      <c r="B139" s="1">
        <v>42870</v>
      </c>
      <c r="C139" s="1">
        <v>42882</v>
      </c>
      <c r="D139">
        <v>73</v>
      </c>
      <c r="E139" t="s">
        <v>23</v>
      </c>
      <c r="F139" t="s">
        <v>27</v>
      </c>
      <c r="G139" t="s">
        <v>30</v>
      </c>
      <c r="H139">
        <v>13</v>
      </c>
      <c r="I139" t="s">
        <v>26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1470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 ht="14.25" customHeight="1" x14ac:dyDescent="0.45">
      <c r="A140">
        <v>139</v>
      </c>
      <c r="B140" s="1">
        <v>42871</v>
      </c>
      <c r="C140" s="1">
        <v>42875</v>
      </c>
      <c r="D140">
        <v>58</v>
      </c>
      <c r="E140" t="s">
        <v>23</v>
      </c>
      <c r="F140" t="s">
        <v>27</v>
      </c>
      <c r="G140" t="s">
        <v>30</v>
      </c>
      <c r="H140">
        <v>5</v>
      </c>
      <c r="I140" t="s">
        <v>26</v>
      </c>
      <c r="J140">
        <v>0</v>
      </c>
      <c r="K140">
        <v>1</v>
      </c>
      <c r="L140">
        <v>1</v>
      </c>
      <c r="M140">
        <v>1</v>
      </c>
      <c r="N140">
        <v>1</v>
      </c>
      <c r="O140">
        <v>0</v>
      </c>
      <c r="P140">
        <v>105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1</v>
      </c>
    </row>
    <row r="141" spans="1:23" ht="14.25" customHeight="1" x14ac:dyDescent="0.45">
      <c r="A141">
        <v>140</v>
      </c>
      <c r="B141" s="1">
        <v>42871</v>
      </c>
      <c r="C141" s="1">
        <v>42880</v>
      </c>
      <c r="D141">
        <v>72</v>
      </c>
      <c r="E141" t="s">
        <v>23</v>
      </c>
      <c r="F141" t="s">
        <v>27</v>
      </c>
      <c r="G141" t="s">
        <v>25</v>
      </c>
      <c r="H141">
        <v>10</v>
      </c>
      <c r="I141" t="s">
        <v>26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306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ht="14.25" customHeight="1" x14ac:dyDescent="0.45">
      <c r="A142">
        <v>141</v>
      </c>
      <c r="B142" s="1">
        <v>42871</v>
      </c>
      <c r="C142" s="1">
        <v>42874</v>
      </c>
      <c r="D142">
        <v>75</v>
      </c>
      <c r="E142" t="s">
        <v>28</v>
      </c>
      <c r="F142" t="s">
        <v>27</v>
      </c>
      <c r="G142" t="s">
        <v>25</v>
      </c>
      <c r="H142">
        <v>4</v>
      </c>
      <c r="I142" t="s">
        <v>31</v>
      </c>
      <c r="J142">
        <v>0</v>
      </c>
      <c r="K142">
        <v>0</v>
      </c>
      <c r="L142">
        <v>1</v>
      </c>
      <c r="M142">
        <v>1</v>
      </c>
      <c r="N142">
        <v>0</v>
      </c>
      <c r="O142">
        <v>1</v>
      </c>
      <c r="P142">
        <v>645</v>
      </c>
      <c r="Q142">
        <v>1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</row>
    <row r="143" spans="1:23" ht="14.25" customHeight="1" x14ac:dyDescent="0.45">
      <c r="A143">
        <v>142</v>
      </c>
      <c r="B143" s="1">
        <v>42871</v>
      </c>
      <c r="C143" s="1">
        <v>42874</v>
      </c>
      <c r="D143">
        <v>76</v>
      </c>
      <c r="E143" t="s">
        <v>28</v>
      </c>
      <c r="F143" t="s">
        <v>27</v>
      </c>
      <c r="G143" t="s">
        <v>25</v>
      </c>
      <c r="H143">
        <v>4</v>
      </c>
      <c r="I143" t="s">
        <v>26</v>
      </c>
      <c r="J143">
        <v>0</v>
      </c>
      <c r="K143">
        <v>0</v>
      </c>
      <c r="L143">
        <v>1</v>
      </c>
      <c r="M143">
        <v>1</v>
      </c>
      <c r="N143">
        <v>0</v>
      </c>
      <c r="O143">
        <v>0</v>
      </c>
      <c r="P143">
        <v>303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</row>
    <row r="144" spans="1:23" ht="14.25" customHeight="1" x14ac:dyDescent="0.45">
      <c r="A144">
        <v>143</v>
      </c>
      <c r="B144" s="1">
        <v>42871</v>
      </c>
      <c r="C144" s="1">
        <v>42880</v>
      </c>
      <c r="D144">
        <v>53</v>
      </c>
      <c r="E144" t="s">
        <v>28</v>
      </c>
      <c r="F144" t="s">
        <v>27</v>
      </c>
      <c r="G144" t="s">
        <v>25</v>
      </c>
      <c r="H144">
        <v>10</v>
      </c>
      <c r="I144" t="s">
        <v>26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397</v>
      </c>
      <c r="Q144">
        <v>1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</row>
    <row r="145" spans="1:23" ht="14.25" customHeight="1" x14ac:dyDescent="0.45">
      <c r="A145">
        <v>144</v>
      </c>
      <c r="B145" s="1">
        <v>42871</v>
      </c>
      <c r="C145" s="1">
        <v>42879</v>
      </c>
      <c r="D145">
        <v>51</v>
      </c>
      <c r="E145" t="s">
        <v>23</v>
      </c>
      <c r="F145" t="s">
        <v>24</v>
      </c>
      <c r="G145" t="s">
        <v>30</v>
      </c>
      <c r="H145">
        <v>9</v>
      </c>
      <c r="I145" t="s">
        <v>26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881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</row>
    <row r="146" spans="1:23" ht="14.25" customHeight="1" x14ac:dyDescent="0.45">
      <c r="A146">
        <v>145</v>
      </c>
      <c r="B146" s="1">
        <v>42872</v>
      </c>
      <c r="C146" s="1">
        <v>42880</v>
      </c>
      <c r="D146">
        <v>64</v>
      </c>
      <c r="E146" t="s">
        <v>23</v>
      </c>
      <c r="F146" t="s">
        <v>24</v>
      </c>
      <c r="G146" t="s">
        <v>25</v>
      </c>
      <c r="H146">
        <v>9</v>
      </c>
      <c r="I146" t="s">
        <v>31</v>
      </c>
      <c r="J146">
        <v>0</v>
      </c>
      <c r="K146">
        <v>0</v>
      </c>
      <c r="L146">
        <v>1</v>
      </c>
      <c r="M146">
        <v>1</v>
      </c>
      <c r="N146">
        <v>0</v>
      </c>
      <c r="O146">
        <v>1</v>
      </c>
      <c r="P146">
        <v>1770</v>
      </c>
      <c r="Q146">
        <v>1</v>
      </c>
      <c r="R146">
        <v>1</v>
      </c>
      <c r="S146">
        <v>1</v>
      </c>
      <c r="T146">
        <v>1</v>
      </c>
      <c r="U146">
        <v>0</v>
      </c>
      <c r="V146">
        <v>0</v>
      </c>
      <c r="W146">
        <v>0</v>
      </c>
    </row>
    <row r="147" spans="1:23" ht="14.25" customHeight="1" x14ac:dyDescent="0.45">
      <c r="A147">
        <v>146</v>
      </c>
      <c r="B147" s="1">
        <v>42872</v>
      </c>
      <c r="C147" s="1">
        <v>42875</v>
      </c>
      <c r="D147">
        <v>68</v>
      </c>
      <c r="E147" t="s">
        <v>23</v>
      </c>
      <c r="F147" t="s">
        <v>24</v>
      </c>
      <c r="G147" t="s">
        <v>25</v>
      </c>
      <c r="H147">
        <v>4</v>
      </c>
      <c r="I147" t="s">
        <v>26</v>
      </c>
      <c r="J147">
        <v>0</v>
      </c>
      <c r="K147">
        <v>0</v>
      </c>
      <c r="L147">
        <v>1</v>
      </c>
      <c r="M147">
        <v>1</v>
      </c>
      <c r="N147">
        <v>1</v>
      </c>
      <c r="O147">
        <v>0</v>
      </c>
      <c r="P147">
        <v>449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ht="14.25" customHeight="1" x14ac:dyDescent="0.45">
      <c r="A148">
        <v>147</v>
      </c>
      <c r="B148" s="1">
        <v>42872</v>
      </c>
      <c r="C148" s="1">
        <v>42879</v>
      </c>
      <c r="D148">
        <v>65</v>
      </c>
      <c r="E148" t="s">
        <v>28</v>
      </c>
      <c r="F148" t="s">
        <v>24</v>
      </c>
      <c r="G148" t="s">
        <v>30</v>
      </c>
      <c r="H148">
        <v>8</v>
      </c>
      <c r="I148" t="s">
        <v>26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0</v>
      </c>
      <c r="P148">
        <v>261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</row>
    <row r="149" spans="1:23" ht="14.25" customHeight="1" x14ac:dyDescent="0.45">
      <c r="A149">
        <v>148</v>
      </c>
      <c r="B149" s="1">
        <v>42872</v>
      </c>
      <c r="C149" s="1">
        <v>42879</v>
      </c>
      <c r="D149">
        <v>65</v>
      </c>
      <c r="E149" t="s">
        <v>28</v>
      </c>
      <c r="F149" t="s">
        <v>27</v>
      </c>
      <c r="G149" t="s">
        <v>25</v>
      </c>
      <c r="H149">
        <v>8</v>
      </c>
      <c r="I149" t="s">
        <v>26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0</v>
      </c>
      <c r="P149">
        <v>34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ht="14.25" customHeight="1" x14ac:dyDescent="0.45">
      <c r="A150">
        <v>149</v>
      </c>
      <c r="B150" s="1">
        <v>42872</v>
      </c>
      <c r="C150" s="1">
        <v>42877</v>
      </c>
      <c r="D150">
        <v>70</v>
      </c>
      <c r="E150" t="s">
        <v>23</v>
      </c>
      <c r="F150" t="s">
        <v>27</v>
      </c>
      <c r="G150" t="s">
        <v>25</v>
      </c>
      <c r="H150">
        <v>6</v>
      </c>
      <c r="I150" t="s">
        <v>26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522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</row>
    <row r="151" spans="1:23" ht="14.25" customHeight="1" x14ac:dyDescent="0.45">
      <c r="A151">
        <v>150</v>
      </c>
      <c r="B151" s="1">
        <v>42872</v>
      </c>
      <c r="C151" s="1">
        <v>42878</v>
      </c>
      <c r="D151">
        <v>60</v>
      </c>
      <c r="E151" t="s">
        <v>23</v>
      </c>
      <c r="F151" t="s">
        <v>27</v>
      </c>
      <c r="G151" t="s">
        <v>30</v>
      </c>
      <c r="H151">
        <v>7</v>
      </c>
      <c r="I151" t="s">
        <v>26</v>
      </c>
      <c r="J151">
        <v>0</v>
      </c>
      <c r="K151">
        <v>0</v>
      </c>
      <c r="L151">
        <v>1</v>
      </c>
      <c r="M151">
        <v>0</v>
      </c>
      <c r="N151">
        <v>1</v>
      </c>
      <c r="O151">
        <v>0</v>
      </c>
      <c r="P151">
        <v>671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ht="14.25" customHeight="1" x14ac:dyDescent="0.45">
      <c r="A152">
        <v>151</v>
      </c>
      <c r="B152" s="1">
        <v>42873</v>
      </c>
      <c r="C152" s="1">
        <v>42910</v>
      </c>
      <c r="D152">
        <v>81</v>
      </c>
      <c r="E152" t="s">
        <v>28</v>
      </c>
      <c r="F152" t="s">
        <v>27</v>
      </c>
      <c r="G152" t="s">
        <v>25</v>
      </c>
      <c r="H152">
        <v>38</v>
      </c>
      <c r="I152" t="s">
        <v>26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1120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</row>
    <row r="153" spans="1:23" ht="14.25" customHeight="1" x14ac:dyDescent="0.45">
      <c r="A153">
        <v>152</v>
      </c>
      <c r="B153" s="1">
        <v>42873</v>
      </c>
      <c r="C153" s="1">
        <v>42878</v>
      </c>
      <c r="D153">
        <v>64</v>
      </c>
      <c r="E153" t="s">
        <v>28</v>
      </c>
      <c r="F153" t="s">
        <v>27</v>
      </c>
      <c r="G153" t="s">
        <v>25</v>
      </c>
      <c r="H153">
        <v>6</v>
      </c>
      <c r="I153" t="s">
        <v>26</v>
      </c>
      <c r="J153">
        <v>0</v>
      </c>
      <c r="K153">
        <v>0</v>
      </c>
      <c r="L153">
        <v>0</v>
      </c>
      <c r="M153">
        <v>1</v>
      </c>
      <c r="N153">
        <v>1</v>
      </c>
      <c r="O153">
        <v>0</v>
      </c>
      <c r="P153">
        <v>281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 ht="14.25" customHeight="1" x14ac:dyDescent="0.45">
      <c r="A154">
        <v>153</v>
      </c>
      <c r="B154" s="1">
        <v>42873</v>
      </c>
      <c r="C154" s="1">
        <v>42883</v>
      </c>
      <c r="D154">
        <v>87</v>
      </c>
      <c r="E154" t="s">
        <v>28</v>
      </c>
      <c r="F154" t="s">
        <v>27</v>
      </c>
      <c r="G154" t="s">
        <v>25</v>
      </c>
      <c r="H154">
        <v>11</v>
      </c>
      <c r="I154" t="s">
        <v>26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970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</row>
    <row r="155" spans="1:23" ht="14.25" customHeight="1" x14ac:dyDescent="0.45">
      <c r="A155">
        <v>154</v>
      </c>
      <c r="B155" s="1">
        <v>42873</v>
      </c>
      <c r="C155" s="1">
        <v>42876</v>
      </c>
      <c r="D155">
        <v>68</v>
      </c>
      <c r="E155" t="s">
        <v>23</v>
      </c>
      <c r="F155" t="s">
        <v>27</v>
      </c>
      <c r="G155" t="s">
        <v>25</v>
      </c>
      <c r="H155">
        <v>4</v>
      </c>
      <c r="I155" t="s">
        <v>26</v>
      </c>
      <c r="J155">
        <v>0</v>
      </c>
      <c r="K155">
        <v>0</v>
      </c>
      <c r="L155">
        <v>1</v>
      </c>
      <c r="M155">
        <v>0</v>
      </c>
      <c r="N155">
        <v>1</v>
      </c>
      <c r="O155">
        <v>0</v>
      </c>
      <c r="P155">
        <v>1650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</row>
    <row r="156" spans="1:23" ht="14.25" customHeight="1" x14ac:dyDescent="0.45">
      <c r="A156">
        <v>155</v>
      </c>
      <c r="B156" s="1">
        <v>42874</v>
      </c>
      <c r="C156" s="1">
        <v>42877</v>
      </c>
      <c r="D156">
        <v>65</v>
      </c>
      <c r="E156" t="s">
        <v>23</v>
      </c>
      <c r="F156" t="s">
        <v>27</v>
      </c>
      <c r="G156" t="s">
        <v>25</v>
      </c>
      <c r="H156">
        <v>4</v>
      </c>
      <c r="I156" t="s">
        <v>29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1540</v>
      </c>
      <c r="Q156">
        <v>0</v>
      </c>
      <c r="R156">
        <v>1</v>
      </c>
      <c r="S156">
        <v>1</v>
      </c>
      <c r="T156">
        <v>1</v>
      </c>
      <c r="U156">
        <v>0</v>
      </c>
      <c r="V156">
        <v>0</v>
      </c>
      <c r="W156">
        <v>0</v>
      </c>
    </row>
    <row r="157" spans="1:23" ht="14.25" customHeight="1" x14ac:dyDescent="0.45">
      <c r="A157">
        <v>156</v>
      </c>
      <c r="B157" s="1">
        <v>42874</v>
      </c>
      <c r="C157" s="1">
        <v>42881</v>
      </c>
      <c r="D157">
        <v>80</v>
      </c>
      <c r="E157" t="s">
        <v>23</v>
      </c>
      <c r="F157" t="s">
        <v>24</v>
      </c>
      <c r="G157" t="s">
        <v>25</v>
      </c>
      <c r="H157">
        <v>8</v>
      </c>
      <c r="I157" t="s">
        <v>26</v>
      </c>
      <c r="J157">
        <v>0</v>
      </c>
      <c r="K157">
        <v>0</v>
      </c>
      <c r="L157">
        <v>1</v>
      </c>
      <c r="M157">
        <v>0</v>
      </c>
      <c r="N157">
        <v>1</v>
      </c>
      <c r="O157">
        <v>0</v>
      </c>
      <c r="P157">
        <v>1080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</row>
    <row r="158" spans="1:23" ht="14.25" customHeight="1" x14ac:dyDescent="0.45">
      <c r="A158">
        <v>157</v>
      </c>
      <c r="B158" s="1">
        <v>42874</v>
      </c>
      <c r="C158" s="1">
        <v>42876</v>
      </c>
      <c r="D158">
        <v>68</v>
      </c>
      <c r="E158" t="s">
        <v>28</v>
      </c>
      <c r="F158" t="s">
        <v>27</v>
      </c>
      <c r="G158" t="s">
        <v>25</v>
      </c>
      <c r="H158">
        <v>3</v>
      </c>
      <c r="I158" t="s">
        <v>31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1700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</row>
    <row r="159" spans="1:23" ht="14.25" customHeight="1" x14ac:dyDescent="0.45">
      <c r="A159">
        <v>158</v>
      </c>
      <c r="B159" s="1">
        <v>42874</v>
      </c>
      <c r="C159" s="1">
        <v>42879</v>
      </c>
      <c r="D159">
        <v>62</v>
      </c>
      <c r="E159" t="s">
        <v>28</v>
      </c>
      <c r="F159" t="s">
        <v>27</v>
      </c>
      <c r="G159" t="s">
        <v>30</v>
      </c>
      <c r="H159">
        <v>6</v>
      </c>
      <c r="I159" t="s">
        <v>26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925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 ht="14.25" customHeight="1" x14ac:dyDescent="0.45">
      <c r="A160">
        <v>159</v>
      </c>
      <c r="B160" s="1">
        <v>42874</v>
      </c>
      <c r="C160" s="1">
        <v>42882</v>
      </c>
      <c r="D160">
        <v>55</v>
      </c>
      <c r="E160" t="s">
        <v>23</v>
      </c>
      <c r="F160" t="s">
        <v>27</v>
      </c>
      <c r="G160" t="s">
        <v>30</v>
      </c>
      <c r="H160">
        <v>9</v>
      </c>
      <c r="I160" t="s">
        <v>26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0</v>
      </c>
      <c r="P160">
        <v>576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2</v>
      </c>
    </row>
    <row r="161" spans="1:23" ht="14.25" customHeight="1" x14ac:dyDescent="0.45">
      <c r="A161">
        <v>160</v>
      </c>
      <c r="B161" s="1">
        <v>42875</v>
      </c>
      <c r="C161" s="1">
        <v>42885</v>
      </c>
      <c r="D161">
        <v>52</v>
      </c>
      <c r="E161" t="s">
        <v>28</v>
      </c>
      <c r="F161" t="s">
        <v>24</v>
      </c>
      <c r="G161" t="s">
        <v>25</v>
      </c>
      <c r="H161">
        <v>11</v>
      </c>
      <c r="I161" t="s">
        <v>26</v>
      </c>
      <c r="J161">
        <v>0</v>
      </c>
      <c r="K161">
        <v>0</v>
      </c>
      <c r="L161">
        <v>1</v>
      </c>
      <c r="M161">
        <v>1</v>
      </c>
      <c r="N161">
        <v>1</v>
      </c>
      <c r="O161">
        <v>0</v>
      </c>
      <c r="P161">
        <v>1700</v>
      </c>
      <c r="Q161">
        <v>0</v>
      </c>
      <c r="R161">
        <v>1</v>
      </c>
      <c r="S161">
        <v>1</v>
      </c>
      <c r="T161">
        <v>1</v>
      </c>
      <c r="U161">
        <v>0</v>
      </c>
      <c r="V161">
        <v>0</v>
      </c>
      <c r="W161">
        <v>0</v>
      </c>
    </row>
    <row r="162" spans="1:23" ht="14.25" customHeight="1" x14ac:dyDescent="0.45">
      <c r="A162">
        <v>161</v>
      </c>
      <c r="B162" s="1">
        <v>42875</v>
      </c>
      <c r="C162" s="1">
        <v>42891</v>
      </c>
      <c r="D162">
        <v>45</v>
      </c>
      <c r="E162" t="s">
        <v>23</v>
      </c>
      <c r="F162" t="s">
        <v>27</v>
      </c>
      <c r="G162" t="s">
        <v>30</v>
      </c>
      <c r="H162">
        <v>17</v>
      </c>
      <c r="I162" t="s">
        <v>26</v>
      </c>
      <c r="J162">
        <v>0</v>
      </c>
      <c r="K162">
        <v>0</v>
      </c>
      <c r="L162">
        <v>1</v>
      </c>
      <c r="M162">
        <v>0</v>
      </c>
      <c r="N162">
        <v>1</v>
      </c>
      <c r="O162">
        <v>0</v>
      </c>
      <c r="P162">
        <v>1050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</row>
    <row r="163" spans="1:23" ht="14.25" customHeight="1" x14ac:dyDescent="0.45">
      <c r="A163">
        <v>162</v>
      </c>
      <c r="B163" s="1">
        <v>42875</v>
      </c>
      <c r="C163" s="1">
        <v>42876</v>
      </c>
      <c r="D163">
        <v>55</v>
      </c>
      <c r="E163" t="s">
        <v>28</v>
      </c>
      <c r="F163" t="s">
        <v>24</v>
      </c>
      <c r="G163" t="s">
        <v>25</v>
      </c>
      <c r="H163">
        <v>2</v>
      </c>
      <c r="I163" t="s">
        <v>31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149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 ht="14.25" customHeight="1" x14ac:dyDescent="0.45">
      <c r="A164">
        <v>163</v>
      </c>
      <c r="B164" s="1">
        <v>42875</v>
      </c>
      <c r="C164" s="1">
        <v>42885</v>
      </c>
      <c r="D164">
        <v>60</v>
      </c>
      <c r="E164" t="s">
        <v>28</v>
      </c>
      <c r="F164" t="s">
        <v>24</v>
      </c>
      <c r="G164" t="s">
        <v>25</v>
      </c>
      <c r="H164">
        <v>11</v>
      </c>
      <c r="I164" t="s">
        <v>26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788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</row>
    <row r="165" spans="1:23" ht="14.25" customHeight="1" x14ac:dyDescent="0.45">
      <c r="A165">
        <v>164</v>
      </c>
      <c r="B165" s="1">
        <v>42875</v>
      </c>
      <c r="C165" s="1">
        <v>42876</v>
      </c>
      <c r="D165">
        <v>70</v>
      </c>
      <c r="E165" t="s">
        <v>28</v>
      </c>
      <c r="F165" t="s">
        <v>27</v>
      </c>
      <c r="G165" t="s">
        <v>25</v>
      </c>
      <c r="H165">
        <v>2</v>
      </c>
      <c r="I165" t="s">
        <v>29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74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0</v>
      </c>
      <c r="W165">
        <v>0</v>
      </c>
    </row>
    <row r="166" spans="1:23" ht="14.25" customHeight="1" x14ac:dyDescent="0.45">
      <c r="A166">
        <v>165</v>
      </c>
      <c r="B166" s="1">
        <v>42875</v>
      </c>
      <c r="C166" s="1">
        <v>42878</v>
      </c>
      <c r="D166">
        <v>65</v>
      </c>
      <c r="E166" t="s">
        <v>23</v>
      </c>
      <c r="F166" t="s">
        <v>27</v>
      </c>
      <c r="G166" t="s">
        <v>25</v>
      </c>
      <c r="H166">
        <v>4</v>
      </c>
      <c r="I166" t="s">
        <v>26</v>
      </c>
      <c r="J166">
        <v>0</v>
      </c>
      <c r="K166">
        <v>0</v>
      </c>
      <c r="L166">
        <v>1</v>
      </c>
      <c r="M166">
        <v>0</v>
      </c>
      <c r="N166">
        <v>1</v>
      </c>
      <c r="O166">
        <v>0</v>
      </c>
      <c r="P166">
        <v>2360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 ht="14.25" customHeight="1" x14ac:dyDescent="0.45">
      <c r="A167">
        <v>166</v>
      </c>
      <c r="B167" s="1">
        <v>42875</v>
      </c>
      <c r="C167" s="1">
        <v>42880</v>
      </c>
      <c r="D167">
        <v>50</v>
      </c>
      <c r="E167" t="s">
        <v>23</v>
      </c>
      <c r="F167" t="s">
        <v>27</v>
      </c>
      <c r="G167" t="s">
        <v>25</v>
      </c>
      <c r="H167">
        <v>6</v>
      </c>
      <c r="I167" t="s">
        <v>26</v>
      </c>
      <c r="J167">
        <v>0</v>
      </c>
      <c r="K167">
        <v>0</v>
      </c>
      <c r="L167">
        <v>1</v>
      </c>
      <c r="M167">
        <v>0</v>
      </c>
      <c r="N167">
        <v>1</v>
      </c>
      <c r="O167">
        <v>0</v>
      </c>
      <c r="P167">
        <v>1070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</row>
    <row r="168" spans="1:23" ht="14.25" customHeight="1" x14ac:dyDescent="0.45">
      <c r="A168">
        <v>167</v>
      </c>
      <c r="B168" s="1">
        <v>42875</v>
      </c>
      <c r="C168" s="1">
        <v>42880</v>
      </c>
      <c r="D168">
        <v>51</v>
      </c>
      <c r="E168" t="s">
        <v>23</v>
      </c>
      <c r="F168" t="s">
        <v>27</v>
      </c>
      <c r="G168" t="s">
        <v>25</v>
      </c>
      <c r="H168">
        <v>6</v>
      </c>
      <c r="I168" t="s">
        <v>26</v>
      </c>
      <c r="J168">
        <v>1</v>
      </c>
      <c r="K168">
        <v>1</v>
      </c>
      <c r="L168">
        <v>1</v>
      </c>
      <c r="M168">
        <v>0</v>
      </c>
      <c r="N168">
        <v>1</v>
      </c>
      <c r="O168">
        <v>0</v>
      </c>
      <c r="P168">
        <v>575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2</v>
      </c>
    </row>
    <row r="169" spans="1:23" ht="14.25" customHeight="1" x14ac:dyDescent="0.45">
      <c r="A169">
        <v>168</v>
      </c>
      <c r="B169" s="1">
        <v>42876</v>
      </c>
      <c r="C169" s="1">
        <v>42882</v>
      </c>
      <c r="D169">
        <v>65</v>
      </c>
      <c r="E169" t="s">
        <v>23</v>
      </c>
      <c r="F169" t="s">
        <v>24</v>
      </c>
      <c r="G169" t="s">
        <v>25</v>
      </c>
      <c r="H169">
        <v>7</v>
      </c>
      <c r="I169" t="s">
        <v>26</v>
      </c>
      <c r="J169">
        <v>0</v>
      </c>
      <c r="K169">
        <v>0</v>
      </c>
      <c r="L169">
        <v>0</v>
      </c>
      <c r="M169">
        <v>1</v>
      </c>
      <c r="N169">
        <v>1</v>
      </c>
      <c r="O169">
        <v>0</v>
      </c>
      <c r="P169">
        <v>525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</row>
    <row r="170" spans="1:23" ht="14.25" customHeight="1" x14ac:dyDescent="0.45">
      <c r="A170">
        <v>169</v>
      </c>
      <c r="B170" s="1">
        <v>42876</v>
      </c>
      <c r="C170" s="1">
        <v>42887</v>
      </c>
      <c r="D170">
        <v>58</v>
      </c>
      <c r="E170" t="s">
        <v>23</v>
      </c>
      <c r="F170" t="s">
        <v>24</v>
      </c>
      <c r="G170" t="s">
        <v>25</v>
      </c>
      <c r="H170">
        <v>12</v>
      </c>
      <c r="I170" t="s">
        <v>26</v>
      </c>
      <c r="J170">
        <v>0</v>
      </c>
      <c r="K170">
        <v>0</v>
      </c>
      <c r="L170">
        <v>1</v>
      </c>
      <c r="M170">
        <v>0</v>
      </c>
      <c r="N170">
        <v>1</v>
      </c>
      <c r="O170">
        <v>0</v>
      </c>
      <c r="P170">
        <v>275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ht="14.25" customHeight="1" x14ac:dyDescent="0.45">
      <c r="A171">
        <v>170</v>
      </c>
      <c r="B171" s="1">
        <v>42876</v>
      </c>
      <c r="C171" s="1">
        <v>42901</v>
      </c>
      <c r="D171">
        <v>75</v>
      </c>
      <c r="E171" t="s">
        <v>23</v>
      </c>
      <c r="F171" t="s">
        <v>27</v>
      </c>
      <c r="G171" t="s">
        <v>25</v>
      </c>
      <c r="H171">
        <v>26</v>
      </c>
      <c r="I171" t="s">
        <v>26</v>
      </c>
      <c r="J171">
        <v>0</v>
      </c>
      <c r="K171">
        <v>0</v>
      </c>
      <c r="L171">
        <v>0</v>
      </c>
      <c r="M171">
        <v>1</v>
      </c>
      <c r="N171">
        <v>1</v>
      </c>
      <c r="O171">
        <v>0</v>
      </c>
      <c r="P171">
        <v>486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</row>
    <row r="172" spans="1:23" ht="14.25" customHeight="1" x14ac:dyDescent="0.45">
      <c r="A172">
        <v>171</v>
      </c>
      <c r="B172" s="1">
        <v>42876</v>
      </c>
      <c r="C172" s="1">
        <v>42888</v>
      </c>
      <c r="D172">
        <v>52</v>
      </c>
      <c r="E172" t="s">
        <v>28</v>
      </c>
      <c r="F172" t="s">
        <v>27</v>
      </c>
      <c r="G172" t="s">
        <v>25</v>
      </c>
      <c r="H172">
        <v>13</v>
      </c>
      <c r="I172" t="s">
        <v>26</v>
      </c>
      <c r="J172">
        <v>0</v>
      </c>
      <c r="K172">
        <v>0</v>
      </c>
      <c r="L172">
        <v>1</v>
      </c>
      <c r="M172">
        <v>1</v>
      </c>
      <c r="N172">
        <v>1</v>
      </c>
      <c r="O172">
        <v>0</v>
      </c>
      <c r="P172">
        <v>1500</v>
      </c>
      <c r="Q172">
        <v>1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</row>
    <row r="173" spans="1:23" ht="14.25" customHeight="1" x14ac:dyDescent="0.45">
      <c r="A173">
        <v>172</v>
      </c>
      <c r="B173" s="1">
        <v>42876</v>
      </c>
      <c r="C173" s="1">
        <v>42884</v>
      </c>
      <c r="D173">
        <v>84</v>
      </c>
      <c r="E173" t="s">
        <v>23</v>
      </c>
      <c r="F173" t="s">
        <v>27</v>
      </c>
      <c r="G173" t="s">
        <v>25</v>
      </c>
      <c r="H173">
        <v>9</v>
      </c>
      <c r="I173" t="s">
        <v>26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280</v>
      </c>
      <c r="Q173">
        <v>0</v>
      </c>
      <c r="R173">
        <v>0</v>
      </c>
      <c r="S173">
        <v>1</v>
      </c>
      <c r="T173">
        <v>1</v>
      </c>
      <c r="U173">
        <v>0</v>
      </c>
      <c r="V173">
        <v>0</v>
      </c>
      <c r="W173">
        <v>1</v>
      </c>
    </row>
    <row r="174" spans="1:23" ht="14.25" customHeight="1" x14ac:dyDescent="0.45">
      <c r="A174">
        <v>173</v>
      </c>
      <c r="B174" s="1">
        <v>42876</v>
      </c>
      <c r="C174" s="1">
        <v>42883</v>
      </c>
      <c r="D174">
        <v>86</v>
      </c>
      <c r="E174" t="s">
        <v>28</v>
      </c>
      <c r="F174" t="s">
        <v>27</v>
      </c>
      <c r="G174" t="s">
        <v>25</v>
      </c>
      <c r="H174">
        <v>8</v>
      </c>
      <c r="I174" t="s">
        <v>26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278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</row>
    <row r="175" spans="1:23" ht="14.25" customHeight="1" x14ac:dyDescent="0.45">
      <c r="A175">
        <v>174</v>
      </c>
      <c r="B175" s="1">
        <v>42876</v>
      </c>
      <c r="C175" s="1">
        <v>42879</v>
      </c>
      <c r="D175">
        <v>25</v>
      </c>
      <c r="E175" t="s">
        <v>28</v>
      </c>
      <c r="F175" t="s">
        <v>27</v>
      </c>
      <c r="G175" t="s">
        <v>25</v>
      </c>
      <c r="H175">
        <v>4</v>
      </c>
      <c r="I175" t="s">
        <v>26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867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 ht="14.25" customHeight="1" x14ac:dyDescent="0.45">
      <c r="A176">
        <v>175</v>
      </c>
      <c r="B176" s="1">
        <v>42876</v>
      </c>
      <c r="C176" s="1">
        <v>42878</v>
      </c>
      <c r="D176">
        <v>82</v>
      </c>
      <c r="E176" t="s">
        <v>28</v>
      </c>
      <c r="F176" t="s">
        <v>27</v>
      </c>
      <c r="G176" t="s">
        <v>25</v>
      </c>
      <c r="H176">
        <v>3</v>
      </c>
      <c r="I176" t="s">
        <v>26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3200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</row>
    <row r="177" spans="1:23" ht="14.25" customHeight="1" x14ac:dyDescent="0.45">
      <c r="A177">
        <v>176</v>
      </c>
      <c r="B177" s="1">
        <v>42876</v>
      </c>
      <c r="C177" s="1">
        <v>42879</v>
      </c>
      <c r="D177">
        <v>64</v>
      </c>
      <c r="E177" t="s">
        <v>28</v>
      </c>
      <c r="F177" t="s">
        <v>27</v>
      </c>
      <c r="G177" t="s">
        <v>25</v>
      </c>
      <c r="H177">
        <v>4</v>
      </c>
      <c r="I177" t="s">
        <v>26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507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</row>
    <row r="178" spans="1:23" ht="14.25" customHeight="1" x14ac:dyDescent="0.45">
      <c r="A178">
        <v>177</v>
      </c>
      <c r="B178" s="1">
        <v>42877</v>
      </c>
      <c r="C178" s="1">
        <v>42880</v>
      </c>
      <c r="D178">
        <v>64</v>
      </c>
      <c r="E178" t="s">
        <v>28</v>
      </c>
      <c r="F178" t="s">
        <v>24</v>
      </c>
      <c r="G178" t="s">
        <v>25</v>
      </c>
      <c r="H178">
        <v>4</v>
      </c>
      <c r="I178" t="s">
        <v>26</v>
      </c>
      <c r="J178">
        <v>0</v>
      </c>
      <c r="K178">
        <v>0</v>
      </c>
      <c r="L178">
        <v>1</v>
      </c>
      <c r="M178">
        <v>1</v>
      </c>
      <c r="N178">
        <v>1</v>
      </c>
      <c r="O178">
        <v>0</v>
      </c>
      <c r="P178">
        <v>1760</v>
      </c>
      <c r="Q178">
        <v>0</v>
      </c>
      <c r="R178">
        <v>1</v>
      </c>
      <c r="S178">
        <v>0</v>
      </c>
      <c r="T178">
        <v>1</v>
      </c>
      <c r="U178">
        <v>0</v>
      </c>
      <c r="V178">
        <v>0</v>
      </c>
      <c r="W178">
        <v>0</v>
      </c>
    </row>
    <row r="179" spans="1:23" ht="14.25" customHeight="1" x14ac:dyDescent="0.45">
      <c r="A179">
        <v>178</v>
      </c>
      <c r="B179" s="1">
        <v>42877</v>
      </c>
      <c r="C179" s="1">
        <v>42880</v>
      </c>
      <c r="D179">
        <v>78</v>
      </c>
      <c r="E179" t="s">
        <v>23</v>
      </c>
      <c r="F179" t="s">
        <v>27</v>
      </c>
      <c r="G179" t="s">
        <v>25</v>
      </c>
      <c r="H179">
        <v>4</v>
      </c>
      <c r="I179" t="s">
        <v>26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431</v>
      </c>
      <c r="Q179">
        <v>0</v>
      </c>
      <c r="R179">
        <v>0</v>
      </c>
      <c r="S179">
        <v>1</v>
      </c>
      <c r="T179">
        <v>1</v>
      </c>
      <c r="U179">
        <v>0</v>
      </c>
      <c r="V179">
        <v>0</v>
      </c>
      <c r="W179">
        <v>0</v>
      </c>
    </row>
    <row r="180" spans="1:23" ht="14.25" customHeight="1" x14ac:dyDescent="0.45">
      <c r="A180">
        <v>179</v>
      </c>
      <c r="B180" s="1">
        <v>42878</v>
      </c>
      <c r="C180" s="1">
        <v>42882</v>
      </c>
      <c r="D180">
        <v>60</v>
      </c>
      <c r="E180" t="s">
        <v>23</v>
      </c>
      <c r="F180" t="s">
        <v>24</v>
      </c>
      <c r="G180" t="s">
        <v>25</v>
      </c>
      <c r="H180">
        <v>5</v>
      </c>
      <c r="I180" t="s">
        <v>26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430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</row>
    <row r="181" spans="1:23" ht="14.25" customHeight="1" x14ac:dyDescent="0.45">
      <c r="A181">
        <v>180</v>
      </c>
      <c r="B181" s="1">
        <v>42878</v>
      </c>
      <c r="C181" s="1">
        <v>42880</v>
      </c>
      <c r="D181">
        <v>60</v>
      </c>
      <c r="E181" t="s">
        <v>23</v>
      </c>
      <c r="F181" t="s">
        <v>27</v>
      </c>
      <c r="G181" t="s">
        <v>25</v>
      </c>
      <c r="H181">
        <v>3</v>
      </c>
      <c r="I181" t="s">
        <v>26</v>
      </c>
      <c r="J181">
        <v>1</v>
      </c>
      <c r="K181">
        <v>0</v>
      </c>
      <c r="L181">
        <v>1</v>
      </c>
      <c r="M181">
        <v>0</v>
      </c>
      <c r="N181">
        <v>1</v>
      </c>
      <c r="O181">
        <v>0</v>
      </c>
      <c r="P181">
        <v>136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1</v>
      </c>
    </row>
    <row r="182" spans="1:23" ht="14.25" customHeight="1" x14ac:dyDescent="0.45">
      <c r="A182">
        <v>181</v>
      </c>
      <c r="B182" s="1">
        <v>42878</v>
      </c>
      <c r="C182" s="1">
        <v>42884</v>
      </c>
      <c r="D182">
        <v>63</v>
      </c>
      <c r="E182" t="s">
        <v>23</v>
      </c>
      <c r="F182" t="s">
        <v>27</v>
      </c>
      <c r="G182" t="s">
        <v>25</v>
      </c>
      <c r="H182">
        <v>7</v>
      </c>
      <c r="I182" t="s">
        <v>26</v>
      </c>
      <c r="J182">
        <v>0</v>
      </c>
      <c r="K182">
        <v>0</v>
      </c>
      <c r="L182">
        <v>1</v>
      </c>
      <c r="M182">
        <v>1</v>
      </c>
      <c r="N182">
        <v>1</v>
      </c>
      <c r="O182">
        <v>0</v>
      </c>
      <c r="P182">
        <v>876</v>
      </c>
      <c r="Q182">
        <v>0</v>
      </c>
      <c r="R182">
        <v>0</v>
      </c>
      <c r="S182">
        <v>1</v>
      </c>
      <c r="T182">
        <v>1</v>
      </c>
      <c r="U182">
        <v>0</v>
      </c>
      <c r="V182">
        <v>0</v>
      </c>
      <c r="W182">
        <v>0</v>
      </c>
    </row>
    <row r="183" spans="1:23" ht="14.25" customHeight="1" x14ac:dyDescent="0.45">
      <c r="A183">
        <v>182</v>
      </c>
      <c r="B183" s="1">
        <v>42878</v>
      </c>
      <c r="C183" s="1">
        <v>42892</v>
      </c>
      <c r="D183">
        <v>70</v>
      </c>
      <c r="E183" t="s">
        <v>23</v>
      </c>
      <c r="F183" t="s">
        <v>27</v>
      </c>
      <c r="G183" t="s">
        <v>25</v>
      </c>
      <c r="H183">
        <v>15</v>
      </c>
      <c r="I183" t="s">
        <v>26</v>
      </c>
      <c r="J183">
        <v>0</v>
      </c>
      <c r="K183">
        <v>0</v>
      </c>
      <c r="L183">
        <v>1</v>
      </c>
      <c r="M183">
        <v>1</v>
      </c>
      <c r="N183">
        <v>1</v>
      </c>
      <c r="O183">
        <v>0</v>
      </c>
      <c r="P183">
        <v>514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 ht="14.25" customHeight="1" x14ac:dyDescent="0.45">
      <c r="A184">
        <v>183</v>
      </c>
      <c r="B184" s="1">
        <v>42878</v>
      </c>
      <c r="C184" s="1">
        <v>42884</v>
      </c>
      <c r="D184">
        <v>65</v>
      </c>
      <c r="E184" t="s">
        <v>23</v>
      </c>
      <c r="F184" t="s">
        <v>27</v>
      </c>
      <c r="G184" t="s">
        <v>25</v>
      </c>
      <c r="H184">
        <v>7</v>
      </c>
      <c r="I184" t="s">
        <v>26</v>
      </c>
      <c r="J184">
        <v>0</v>
      </c>
      <c r="K184">
        <v>0</v>
      </c>
      <c r="L184">
        <v>1</v>
      </c>
      <c r="M184">
        <v>1</v>
      </c>
      <c r="N184">
        <v>0</v>
      </c>
      <c r="O184">
        <v>0</v>
      </c>
      <c r="P184">
        <v>2450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0</v>
      </c>
    </row>
    <row r="185" spans="1:23" ht="14.25" customHeight="1" x14ac:dyDescent="0.45">
      <c r="A185">
        <v>184</v>
      </c>
      <c r="B185" s="1">
        <v>42878</v>
      </c>
      <c r="C185" s="1">
        <v>42888</v>
      </c>
      <c r="D185">
        <v>62</v>
      </c>
      <c r="E185" t="s">
        <v>28</v>
      </c>
      <c r="F185" t="s">
        <v>27</v>
      </c>
      <c r="G185" t="s">
        <v>25</v>
      </c>
      <c r="H185">
        <v>11</v>
      </c>
      <c r="I185" t="s">
        <v>26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0</v>
      </c>
      <c r="P185">
        <v>321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</row>
    <row r="186" spans="1:23" ht="14.25" customHeight="1" x14ac:dyDescent="0.45">
      <c r="A186">
        <v>185</v>
      </c>
      <c r="B186" s="1">
        <v>42878</v>
      </c>
      <c r="C186" s="1">
        <v>42880</v>
      </c>
      <c r="D186">
        <v>75</v>
      </c>
      <c r="E186" t="s">
        <v>28</v>
      </c>
      <c r="F186" t="s">
        <v>27</v>
      </c>
      <c r="G186" t="s">
        <v>30</v>
      </c>
      <c r="H186">
        <v>3</v>
      </c>
      <c r="I186" t="s">
        <v>26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431</v>
      </c>
      <c r="Q186">
        <v>0</v>
      </c>
      <c r="R186">
        <v>0</v>
      </c>
      <c r="S186">
        <v>1</v>
      </c>
      <c r="T186">
        <v>1</v>
      </c>
      <c r="U186">
        <v>0</v>
      </c>
      <c r="V186">
        <v>0</v>
      </c>
      <c r="W186">
        <v>0</v>
      </c>
    </row>
    <row r="187" spans="1:23" ht="14.25" customHeight="1" x14ac:dyDescent="0.45">
      <c r="A187">
        <v>186</v>
      </c>
      <c r="B187" s="1">
        <v>42879</v>
      </c>
      <c r="C187" s="1">
        <v>42889</v>
      </c>
      <c r="D187">
        <v>56</v>
      </c>
      <c r="E187" t="s">
        <v>23</v>
      </c>
      <c r="F187" t="s">
        <v>27</v>
      </c>
      <c r="G187" t="s">
        <v>25</v>
      </c>
      <c r="H187">
        <v>11</v>
      </c>
      <c r="I187" t="s">
        <v>26</v>
      </c>
      <c r="J187">
        <v>1</v>
      </c>
      <c r="K187">
        <v>1</v>
      </c>
      <c r="L187">
        <v>1</v>
      </c>
      <c r="M187">
        <v>0</v>
      </c>
      <c r="N187">
        <v>1</v>
      </c>
      <c r="O187">
        <v>0</v>
      </c>
      <c r="P187">
        <v>1470</v>
      </c>
      <c r="Q187">
        <v>1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2</v>
      </c>
    </row>
    <row r="188" spans="1:23" ht="14.25" customHeight="1" x14ac:dyDescent="0.45">
      <c r="A188">
        <v>187</v>
      </c>
      <c r="B188" s="1">
        <v>42879</v>
      </c>
      <c r="C188" s="1">
        <v>42879</v>
      </c>
      <c r="D188">
        <v>85</v>
      </c>
      <c r="E188" t="s">
        <v>23</v>
      </c>
      <c r="F188" t="s">
        <v>27</v>
      </c>
      <c r="G188" t="s">
        <v>25</v>
      </c>
      <c r="H188">
        <v>1</v>
      </c>
      <c r="I188" t="s">
        <v>29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192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</row>
    <row r="189" spans="1:23" ht="14.25" customHeight="1" x14ac:dyDescent="0.45">
      <c r="A189">
        <v>188</v>
      </c>
      <c r="B189" s="1">
        <v>42879</v>
      </c>
      <c r="C189" s="1">
        <v>42885</v>
      </c>
      <c r="D189">
        <v>64</v>
      </c>
      <c r="E189" t="s">
        <v>23</v>
      </c>
      <c r="F189" t="s">
        <v>27</v>
      </c>
      <c r="G189" t="s">
        <v>25</v>
      </c>
      <c r="H189">
        <v>7</v>
      </c>
      <c r="I189" t="s">
        <v>26</v>
      </c>
      <c r="J189">
        <v>0</v>
      </c>
      <c r="K189">
        <v>0</v>
      </c>
      <c r="L189">
        <v>1</v>
      </c>
      <c r="M189">
        <v>1</v>
      </c>
      <c r="N189">
        <v>1</v>
      </c>
      <c r="O189">
        <v>0</v>
      </c>
      <c r="P189">
        <v>1020</v>
      </c>
      <c r="Q189">
        <v>1</v>
      </c>
      <c r="R189">
        <v>0</v>
      </c>
      <c r="S189">
        <v>1</v>
      </c>
      <c r="T189">
        <v>1</v>
      </c>
      <c r="U189">
        <v>0</v>
      </c>
      <c r="V189">
        <v>0</v>
      </c>
      <c r="W189">
        <v>0</v>
      </c>
    </row>
    <row r="190" spans="1:23" ht="14.25" customHeight="1" x14ac:dyDescent="0.45">
      <c r="A190">
        <v>189</v>
      </c>
      <c r="B190" s="1">
        <v>42879</v>
      </c>
      <c r="C190" s="1">
        <v>42892</v>
      </c>
      <c r="D190">
        <v>83</v>
      </c>
      <c r="E190" t="s">
        <v>28</v>
      </c>
      <c r="F190" t="s">
        <v>27</v>
      </c>
      <c r="G190" t="s">
        <v>25</v>
      </c>
      <c r="H190">
        <v>14</v>
      </c>
      <c r="I190" t="s">
        <v>26</v>
      </c>
      <c r="J190">
        <v>0</v>
      </c>
      <c r="K190">
        <v>0</v>
      </c>
      <c r="L190">
        <v>1</v>
      </c>
      <c r="M190">
        <v>1</v>
      </c>
      <c r="N190">
        <v>1</v>
      </c>
      <c r="O190">
        <v>1</v>
      </c>
      <c r="P190">
        <v>2620</v>
      </c>
      <c r="Q190">
        <v>0</v>
      </c>
      <c r="R190">
        <v>0</v>
      </c>
      <c r="S190">
        <v>1</v>
      </c>
      <c r="T190">
        <v>1</v>
      </c>
      <c r="U190">
        <v>0</v>
      </c>
      <c r="V190">
        <v>0</v>
      </c>
      <c r="W190">
        <v>0</v>
      </c>
    </row>
    <row r="191" spans="1:23" ht="14.25" customHeight="1" x14ac:dyDescent="0.45">
      <c r="A191">
        <v>190</v>
      </c>
      <c r="B191" s="1">
        <v>42879</v>
      </c>
      <c r="C191" s="1">
        <v>42883</v>
      </c>
      <c r="D191">
        <v>67</v>
      </c>
      <c r="E191" t="s">
        <v>23</v>
      </c>
      <c r="F191" t="s">
        <v>27</v>
      </c>
      <c r="G191" t="s">
        <v>25</v>
      </c>
      <c r="H191">
        <v>5</v>
      </c>
      <c r="I191" t="s">
        <v>26</v>
      </c>
      <c r="J191">
        <v>0</v>
      </c>
      <c r="K191">
        <v>0</v>
      </c>
      <c r="L191">
        <v>1</v>
      </c>
      <c r="M191">
        <v>1</v>
      </c>
      <c r="N191">
        <v>0</v>
      </c>
      <c r="O191">
        <v>0</v>
      </c>
      <c r="P191">
        <v>94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</row>
    <row r="192" spans="1:23" ht="14.25" customHeight="1" x14ac:dyDescent="0.45">
      <c r="A192">
        <v>191</v>
      </c>
      <c r="B192" s="1">
        <v>42880</v>
      </c>
      <c r="C192" s="1">
        <v>42887</v>
      </c>
      <c r="D192">
        <v>66</v>
      </c>
      <c r="E192" t="s">
        <v>28</v>
      </c>
      <c r="F192" t="s">
        <v>24</v>
      </c>
      <c r="G192" t="s">
        <v>25</v>
      </c>
      <c r="H192">
        <v>8</v>
      </c>
      <c r="I192" t="s">
        <v>26</v>
      </c>
      <c r="J192">
        <v>0</v>
      </c>
      <c r="K192">
        <v>0</v>
      </c>
      <c r="L192">
        <v>1</v>
      </c>
      <c r="M192">
        <v>0</v>
      </c>
      <c r="N192">
        <v>1</v>
      </c>
      <c r="O192">
        <v>0</v>
      </c>
      <c r="P192">
        <v>1230</v>
      </c>
      <c r="Q192">
        <v>1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</row>
    <row r="193" spans="1:23" ht="14.25" customHeight="1" x14ac:dyDescent="0.45">
      <c r="A193">
        <v>192</v>
      </c>
      <c r="B193" s="1">
        <v>42880</v>
      </c>
      <c r="C193" s="1">
        <v>42890</v>
      </c>
      <c r="D193">
        <v>76</v>
      </c>
      <c r="E193" t="s">
        <v>23</v>
      </c>
      <c r="F193" t="s">
        <v>27</v>
      </c>
      <c r="G193" t="s">
        <v>25</v>
      </c>
      <c r="H193">
        <v>11</v>
      </c>
      <c r="I193" t="s">
        <v>29</v>
      </c>
      <c r="J193">
        <v>0</v>
      </c>
      <c r="K193">
        <v>0</v>
      </c>
      <c r="L193">
        <v>0</v>
      </c>
      <c r="M193">
        <v>1</v>
      </c>
      <c r="N193">
        <v>1</v>
      </c>
      <c r="O193">
        <v>0</v>
      </c>
      <c r="P193">
        <v>279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 ht="14.25" customHeight="1" x14ac:dyDescent="0.45">
      <c r="A194">
        <v>193</v>
      </c>
      <c r="B194" s="1">
        <v>42880</v>
      </c>
      <c r="C194" s="1">
        <v>42889</v>
      </c>
      <c r="D194">
        <v>60</v>
      </c>
      <c r="E194" t="s">
        <v>28</v>
      </c>
      <c r="F194" t="s">
        <v>27</v>
      </c>
      <c r="G194" t="s">
        <v>25</v>
      </c>
      <c r="H194">
        <v>10</v>
      </c>
      <c r="I194" t="s">
        <v>26</v>
      </c>
      <c r="J194">
        <v>0</v>
      </c>
      <c r="K194">
        <v>0</v>
      </c>
      <c r="L194">
        <v>0</v>
      </c>
      <c r="M194">
        <v>1</v>
      </c>
      <c r="N194">
        <v>1</v>
      </c>
      <c r="O194">
        <v>0</v>
      </c>
      <c r="P194">
        <v>703</v>
      </c>
      <c r="Q194">
        <v>1</v>
      </c>
      <c r="R194">
        <v>1</v>
      </c>
      <c r="S194">
        <v>1</v>
      </c>
      <c r="T194">
        <v>1</v>
      </c>
      <c r="U194">
        <v>0</v>
      </c>
      <c r="V194">
        <v>0</v>
      </c>
      <c r="W194">
        <v>0</v>
      </c>
    </row>
    <row r="195" spans="1:23" ht="14.25" customHeight="1" x14ac:dyDescent="0.45">
      <c r="A195">
        <v>194</v>
      </c>
      <c r="B195" s="1">
        <v>42880</v>
      </c>
      <c r="C195" s="1">
        <v>42888</v>
      </c>
      <c r="D195">
        <v>57</v>
      </c>
      <c r="E195" t="s">
        <v>23</v>
      </c>
      <c r="F195" t="s">
        <v>27</v>
      </c>
      <c r="G195" t="s">
        <v>25</v>
      </c>
      <c r="H195">
        <v>9</v>
      </c>
      <c r="I195" t="s">
        <v>26</v>
      </c>
      <c r="J195">
        <v>1</v>
      </c>
      <c r="K195">
        <v>0</v>
      </c>
      <c r="L195">
        <v>1</v>
      </c>
      <c r="M195">
        <v>1</v>
      </c>
      <c r="N195">
        <v>0</v>
      </c>
      <c r="O195">
        <v>1</v>
      </c>
      <c r="P195">
        <v>539</v>
      </c>
      <c r="Q195">
        <v>1</v>
      </c>
      <c r="R195">
        <v>1</v>
      </c>
      <c r="S195">
        <v>1</v>
      </c>
      <c r="T195">
        <v>1</v>
      </c>
      <c r="U195">
        <v>0</v>
      </c>
      <c r="V195">
        <v>0</v>
      </c>
      <c r="W195">
        <v>1</v>
      </c>
    </row>
    <row r="196" spans="1:23" ht="14.25" customHeight="1" x14ac:dyDescent="0.45">
      <c r="A196">
        <v>195</v>
      </c>
      <c r="B196" s="1">
        <v>42880</v>
      </c>
      <c r="C196" s="1">
        <v>42887</v>
      </c>
      <c r="D196">
        <v>77</v>
      </c>
      <c r="E196" t="s">
        <v>28</v>
      </c>
      <c r="F196" t="s">
        <v>24</v>
      </c>
      <c r="G196" t="s">
        <v>25</v>
      </c>
      <c r="H196">
        <v>8</v>
      </c>
      <c r="I196" t="s">
        <v>26</v>
      </c>
      <c r="J196">
        <v>0</v>
      </c>
      <c r="K196">
        <v>0</v>
      </c>
      <c r="L196">
        <v>0</v>
      </c>
      <c r="M196">
        <v>1</v>
      </c>
      <c r="N196">
        <v>1</v>
      </c>
      <c r="O196">
        <v>0</v>
      </c>
      <c r="P196">
        <v>12</v>
      </c>
      <c r="Q196">
        <v>0</v>
      </c>
      <c r="R196">
        <v>0</v>
      </c>
      <c r="S196">
        <v>1</v>
      </c>
      <c r="T196">
        <v>1</v>
      </c>
      <c r="U196">
        <v>0</v>
      </c>
      <c r="V196">
        <v>0</v>
      </c>
      <c r="W196">
        <v>0</v>
      </c>
    </row>
    <row r="197" spans="1:23" ht="14.25" customHeight="1" x14ac:dyDescent="0.45">
      <c r="A197">
        <v>196</v>
      </c>
      <c r="B197" s="1">
        <v>42880</v>
      </c>
      <c r="C197" s="1">
        <v>42887</v>
      </c>
      <c r="D197">
        <v>52</v>
      </c>
      <c r="E197" t="s">
        <v>23</v>
      </c>
      <c r="F197" t="s">
        <v>24</v>
      </c>
      <c r="G197" t="s">
        <v>25</v>
      </c>
      <c r="H197">
        <v>8</v>
      </c>
      <c r="I197" t="s">
        <v>26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3050</v>
      </c>
      <c r="Q197">
        <v>0</v>
      </c>
      <c r="R197">
        <v>0</v>
      </c>
      <c r="S197">
        <v>1</v>
      </c>
      <c r="T197">
        <v>1</v>
      </c>
      <c r="U197">
        <v>0</v>
      </c>
      <c r="V197">
        <v>0</v>
      </c>
      <c r="W197">
        <v>0</v>
      </c>
    </row>
    <row r="198" spans="1:23" ht="14.25" customHeight="1" x14ac:dyDescent="0.45">
      <c r="A198">
        <v>197</v>
      </c>
      <c r="B198" s="1">
        <v>42880</v>
      </c>
      <c r="C198" s="1">
        <v>42898</v>
      </c>
      <c r="D198">
        <v>65</v>
      </c>
      <c r="E198" t="s">
        <v>28</v>
      </c>
      <c r="F198" t="s">
        <v>27</v>
      </c>
      <c r="G198" t="s">
        <v>25</v>
      </c>
      <c r="H198">
        <v>19</v>
      </c>
      <c r="I198" t="s">
        <v>26</v>
      </c>
      <c r="J198">
        <v>0</v>
      </c>
      <c r="K198">
        <v>0</v>
      </c>
      <c r="L198">
        <v>0</v>
      </c>
      <c r="M198">
        <v>1</v>
      </c>
      <c r="N198">
        <v>1</v>
      </c>
      <c r="O198">
        <v>0</v>
      </c>
      <c r="P198">
        <v>591</v>
      </c>
      <c r="Q198">
        <v>0</v>
      </c>
      <c r="R198">
        <v>0</v>
      </c>
      <c r="S198">
        <v>1</v>
      </c>
      <c r="T198">
        <v>0</v>
      </c>
      <c r="U198">
        <v>1</v>
      </c>
      <c r="V198">
        <v>0</v>
      </c>
      <c r="W198">
        <v>0</v>
      </c>
    </row>
    <row r="199" spans="1:23" ht="14.25" customHeight="1" x14ac:dyDescent="0.45">
      <c r="A199">
        <v>198</v>
      </c>
      <c r="B199" s="1">
        <v>42880</v>
      </c>
      <c r="C199" s="1">
        <v>42881</v>
      </c>
      <c r="D199">
        <v>67</v>
      </c>
      <c r="E199" t="s">
        <v>23</v>
      </c>
      <c r="F199" t="s">
        <v>27</v>
      </c>
      <c r="G199" t="s">
        <v>25</v>
      </c>
      <c r="H199">
        <v>2</v>
      </c>
      <c r="I199" t="s">
        <v>26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38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 ht="14.25" customHeight="1" x14ac:dyDescent="0.45">
      <c r="A200">
        <v>199</v>
      </c>
      <c r="B200" s="1">
        <v>42880</v>
      </c>
      <c r="C200" s="1">
        <v>42884</v>
      </c>
      <c r="D200">
        <v>89</v>
      </c>
      <c r="E200" t="s">
        <v>23</v>
      </c>
      <c r="F200" t="s">
        <v>27</v>
      </c>
      <c r="G200" t="s">
        <v>25</v>
      </c>
      <c r="H200">
        <v>5</v>
      </c>
      <c r="I200" t="s">
        <v>29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1720</v>
      </c>
      <c r="Q200">
        <v>1</v>
      </c>
      <c r="R200">
        <v>0</v>
      </c>
      <c r="S200">
        <v>1</v>
      </c>
      <c r="T200">
        <v>1</v>
      </c>
      <c r="U200">
        <v>0</v>
      </c>
      <c r="V200">
        <v>0</v>
      </c>
      <c r="W200">
        <v>0</v>
      </c>
    </row>
    <row r="201" spans="1:23" ht="14.25" customHeight="1" x14ac:dyDescent="0.45">
      <c r="A201">
        <v>200</v>
      </c>
      <c r="B201" s="1">
        <v>42881</v>
      </c>
      <c r="C201" s="1">
        <v>42887</v>
      </c>
      <c r="D201">
        <v>40</v>
      </c>
      <c r="E201" t="s">
        <v>28</v>
      </c>
      <c r="F201" t="s">
        <v>24</v>
      </c>
      <c r="G201" t="s">
        <v>25</v>
      </c>
      <c r="H201">
        <v>7</v>
      </c>
      <c r="I201" t="s">
        <v>26</v>
      </c>
      <c r="J201">
        <v>0</v>
      </c>
      <c r="K201">
        <v>0</v>
      </c>
      <c r="L201">
        <v>1</v>
      </c>
      <c r="M201">
        <v>1</v>
      </c>
      <c r="N201">
        <v>1</v>
      </c>
      <c r="O201">
        <v>0</v>
      </c>
      <c r="P201">
        <v>465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</row>
    <row r="202" spans="1:23" ht="14.25" customHeight="1" x14ac:dyDescent="0.45">
      <c r="A202">
        <v>201</v>
      </c>
      <c r="B202" s="1">
        <v>42881</v>
      </c>
      <c r="C202" s="1">
        <v>42918</v>
      </c>
      <c r="D202">
        <v>63</v>
      </c>
      <c r="E202" t="s">
        <v>23</v>
      </c>
      <c r="F202" t="s">
        <v>24</v>
      </c>
      <c r="G202" t="s">
        <v>25</v>
      </c>
      <c r="H202">
        <v>38</v>
      </c>
      <c r="I202" t="s">
        <v>26</v>
      </c>
      <c r="J202">
        <v>0</v>
      </c>
      <c r="K202">
        <v>0</v>
      </c>
      <c r="L202">
        <v>1</v>
      </c>
      <c r="M202">
        <v>0</v>
      </c>
      <c r="N202">
        <v>1</v>
      </c>
      <c r="O202">
        <v>0</v>
      </c>
      <c r="P202">
        <v>553</v>
      </c>
      <c r="Q202">
        <v>1</v>
      </c>
      <c r="R202">
        <v>1</v>
      </c>
      <c r="S202">
        <v>1</v>
      </c>
      <c r="T202">
        <v>1</v>
      </c>
      <c r="U202">
        <v>0</v>
      </c>
      <c r="V202">
        <v>0</v>
      </c>
      <c r="W202">
        <v>0</v>
      </c>
    </row>
    <row r="203" spans="1:23" ht="14.25" customHeight="1" x14ac:dyDescent="0.45">
      <c r="A203">
        <v>202</v>
      </c>
      <c r="B203" s="1">
        <v>42881</v>
      </c>
      <c r="C203" s="1">
        <v>42886</v>
      </c>
      <c r="D203">
        <v>60</v>
      </c>
      <c r="E203" t="s">
        <v>23</v>
      </c>
      <c r="F203" t="s">
        <v>27</v>
      </c>
      <c r="G203" t="s">
        <v>25</v>
      </c>
      <c r="H203">
        <v>6</v>
      </c>
      <c r="I203" t="s">
        <v>26</v>
      </c>
      <c r="J203">
        <v>0</v>
      </c>
      <c r="K203">
        <v>0</v>
      </c>
      <c r="L203">
        <v>1</v>
      </c>
      <c r="M203">
        <v>1</v>
      </c>
      <c r="N203">
        <v>0</v>
      </c>
      <c r="O203">
        <v>1</v>
      </c>
      <c r="P203">
        <v>1370</v>
      </c>
      <c r="Q203">
        <v>0</v>
      </c>
      <c r="R203">
        <v>1</v>
      </c>
      <c r="S203">
        <v>1</v>
      </c>
      <c r="T203">
        <v>1</v>
      </c>
      <c r="U203">
        <v>0</v>
      </c>
      <c r="V203">
        <v>0</v>
      </c>
      <c r="W203">
        <v>0</v>
      </c>
    </row>
    <row r="204" spans="1:23" ht="14.25" customHeight="1" x14ac:dyDescent="0.45">
      <c r="A204">
        <v>203</v>
      </c>
      <c r="B204" s="1">
        <v>42881</v>
      </c>
      <c r="C204" s="1">
        <v>42885</v>
      </c>
      <c r="D204">
        <v>63</v>
      </c>
      <c r="E204" t="s">
        <v>23</v>
      </c>
      <c r="F204" t="s">
        <v>27</v>
      </c>
      <c r="G204" t="s">
        <v>25</v>
      </c>
      <c r="H204">
        <v>5</v>
      </c>
      <c r="I204" t="s">
        <v>26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381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1</v>
      </c>
    </row>
    <row r="205" spans="1:23" ht="14.25" customHeight="1" x14ac:dyDescent="0.45">
      <c r="A205">
        <v>204</v>
      </c>
      <c r="B205" s="1">
        <v>42881</v>
      </c>
      <c r="C205" s="1">
        <v>42895</v>
      </c>
      <c r="D205">
        <v>82</v>
      </c>
      <c r="E205" t="s">
        <v>23</v>
      </c>
      <c r="F205" t="s">
        <v>27</v>
      </c>
      <c r="G205" t="s">
        <v>25</v>
      </c>
      <c r="H205">
        <v>15</v>
      </c>
      <c r="I205" t="s">
        <v>29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195</v>
      </c>
      <c r="Q205">
        <v>0</v>
      </c>
      <c r="R205">
        <v>1</v>
      </c>
      <c r="S205">
        <v>0</v>
      </c>
      <c r="T205">
        <v>0</v>
      </c>
      <c r="U205">
        <v>1</v>
      </c>
      <c r="V205">
        <v>0</v>
      </c>
      <c r="W205">
        <v>0</v>
      </c>
    </row>
    <row r="206" spans="1:23" ht="14.25" customHeight="1" x14ac:dyDescent="0.45">
      <c r="A206">
        <v>205</v>
      </c>
      <c r="B206" s="1">
        <v>42881</v>
      </c>
      <c r="C206" s="1">
        <v>42888</v>
      </c>
      <c r="D206">
        <v>60</v>
      </c>
      <c r="E206" t="s">
        <v>28</v>
      </c>
      <c r="F206" t="s">
        <v>27</v>
      </c>
      <c r="G206" t="s">
        <v>25</v>
      </c>
      <c r="H206">
        <v>8</v>
      </c>
      <c r="I206" t="s">
        <v>26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0</v>
      </c>
      <c r="P206">
        <v>338</v>
      </c>
      <c r="Q206">
        <v>1</v>
      </c>
      <c r="R206">
        <v>1</v>
      </c>
      <c r="S206">
        <v>0</v>
      </c>
      <c r="T206">
        <v>1</v>
      </c>
      <c r="U206">
        <v>0</v>
      </c>
      <c r="V206">
        <v>0</v>
      </c>
      <c r="W206">
        <v>0</v>
      </c>
    </row>
    <row r="207" spans="1:23" ht="14.25" customHeight="1" x14ac:dyDescent="0.45">
      <c r="A207">
        <v>206</v>
      </c>
      <c r="B207" s="1">
        <v>42881</v>
      </c>
      <c r="C207" s="1">
        <v>42888</v>
      </c>
      <c r="D207">
        <v>78</v>
      </c>
      <c r="E207" t="s">
        <v>23</v>
      </c>
      <c r="F207" t="s">
        <v>27</v>
      </c>
      <c r="G207" t="s">
        <v>25</v>
      </c>
      <c r="H207">
        <v>8</v>
      </c>
      <c r="I207" t="s">
        <v>26</v>
      </c>
      <c r="J207">
        <v>0</v>
      </c>
      <c r="K207">
        <v>0</v>
      </c>
      <c r="L207">
        <v>1</v>
      </c>
      <c r="M207">
        <v>1</v>
      </c>
      <c r="N207">
        <v>0</v>
      </c>
      <c r="O207">
        <v>0</v>
      </c>
      <c r="P207">
        <v>280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 ht="14.25" customHeight="1" x14ac:dyDescent="0.45">
      <c r="A208">
        <v>207</v>
      </c>
      <c r="B208" s="1">
        <v>42882</v>
      </c>
      <c r="C208" s="1">
        <v>42894</v>
      </c>
      <c r="D208">
        <v>35</v>
      </c>
      <c r="E208" t="s">
        <v>23</v>
      </c>
      <c r="F208" t="s">
        <v>24</v>
      </c>
      <c r="G208" t="s">
        <v>25</v>
      </c>
      <c r="H208">
        <v>13</v>
      </c>
      <c r="I208" t="s">
        <v>26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572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 ht="14.25" customHeight="1" x14ac:dyDescent="0.45">
      <c r="A209">
        <v>208</v>
      </c>
      <c r="B209" s="1">
        <v>42882</v>
      </c>
      <c r="C209" s="1">
        <v>42883</v>
      </c>
      <c r="D209">
        <v>59</v>
      </c>
      <c r="E209" t="s">
        <v>23</v>
      </c>
      <c r="F209" t="s">
        <v>27</v>
      </c>
      <c r="G209" t="s">
        <v>25</v>
      </c>
      <c r="H209">
        <v>2</v>
      </c>
      <c r="I209" t="s">
        <v>29</v>
      </c>
      <c r="J209">
        <v>0</v>
      </c>
      <c r="K209">
        <v>0</v>
      </c>
      <c r="L209">
        <v>1</v>
      </c>
      <c r="M209">
        <v>1</v>
      </c>
      <c r="N209">
        <v>1</v>
      </c>
      <c r="O209">
        <v>0</v>
      </c>
      <c r="P209">
        <v>2720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</row>
    <row r="210" spans="1:23" ht="14.25" customHeight="1" x14ac:dyDescent="0.45">
      <c r="A210">
        <v>209</v>
      </c>
      <c r="B210" s="1">
        <v>42882</v>
      </c>
      <c r="C210" s="1">
        <v>42895</v>
      </c>
      <c r="D210">
        <v>85</v>
      </c>
      <c r="E210" t="s">
        <v>28</v>
      </c>
      <c r="F210" t="s">
        <v>27</v>
      </c>
      <c r="G210" t="s">
        <v>25</v>
      </c>
      <c r="H210">
        <v>14</v>
      </c>
      <c r="I210" t="s">
        <v>26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724</v>
      </c>
      <c r="Q210">
        <v>0</v>
      </c>
      <c r="R210">
        <v>0</v>
      </c>
      <c r="S210">
        <v>1</v>
      </c>
      <c r="T210">
        <v>1</v>
      </c>
      <c r="U210">
        <v>0</v>
      </c>
      <c r="V210">
        <v>0</v>
      </c>
      <c r="W210">
        <v>0</v>
      </c>
    </row>
    <row r="211" spans="1:23" ht="14.25" customHeight="1" x14ac:dyDescent="0.45">
      <c r="A211">
        <v>210</v>
      </c>
      <c r="B211" s="1">
        <v>42882</v>
      </c>
      <c r="C211" s="1">
        <v>42899</v>
      </c>
      <c r="D211">
        <v>70</v>
      </c>
      <c r="E211" t="s">
        <v>23</v>
      </c>
      <c r="F211" t="s">
        <v>27</v>
      </c>
      <c r="G211" t="s">
        <v>25</v>
      </c>
      <c r="H211">
        <v>18</v>
      </c>
      <c r="I211" t="s">
        <v>26</v>
      </c>
      <c r="J211">
        <v>0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2270</v>
      </c>
      <c r="Q211">
        <v>0</v>
      </c>
      <c r="R211">
        <v>0</v>
      </c>
      <c r="S211">
        <v>1</v>
      </c>
      <c r="T211">
        <v>1</v>
      </c>
      <c r="U211">
        <v>0</v>
      </c>
      <c r="V211">
        <v>0</v>
      </c>
      <c r="W211">
        <v>1</v>
      </c>
    </row>
    <row r="212" spans="1:23" ht="14.25" customHeight="1" x14ac:dyDescent="0.45">
      <c r="A212">
        <v>211</v>
      </c>
      <c r="B212" s="1">
        <v>42883</v>
      </c>
      <c r="C212" s="1">
        <v>42892</v>
      </c>
      <c r="D212">
        <v>87</v>
      </c>
      <c r="E212" t="s">
        <v>28</v>
      </c>
      <c r="F212" t="s">
        <v>24</v>
      </c>
      <c r="G212" t="s">
        <v>25</v>
      </c>
      <c r="H212">
        <v>10</v>
      </c>
      <c r="I212" t="s">
        <v>26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0</v>
      </c>
      <c r="P212">
        <v>421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</row>
    <row r="213" spans="1:23" ht="14.25" customHeight="1" x14ac:dyDescent="0.45">
      <c r="A213">
        <v>212</v>
      </c>
      <c r="B213" s="1">
        <v>42883</v>
      </c>
      <c r="C213" s="1">
        <v>42886</v>
      </c>
      <c r="D213">
        <v>63</v>
      </c>
      <c r="E213" t="s">
        <v>23</v>
      </c>
      <c r="F213" t="s">
        <v>27</v>
      </c>
      <c r="G213" t="s">
        <v>25</v>
      </c>
      <c r="H213">
        <v>4</v>
      </c>
      <c r="I213" t="s">
        <v>26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6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 ht="14.25" customHeight="1" x14ac:dyDescent="0.45">
      <c r="A214">
        <v>213</v>
      </c>
      <c r="B214" s="1">
        <v>42883</v>
      </c>
      <c r="C214" s="1">
        <v>42888</v>
      </c>
      <c r="D214">
        <v>77</v>
      </c>
      <c r="E214" t="s">
        <v>23</v>
      </c>
      <c r="F214" t="s">
        <v>27</v>
      </c>
      <c r="G214" t="s">
        <v>25</v>
      </c>
      <c r="H214">
        <v>6</v>
      </c>
      <c r="I214" t="s">
        <v>26</v>
      </c>
      <c r="J214">
        <v>0</v>
      </c>
      <c r="K214">
        <v>0</v>
      </c>
      <c r="L214">
        <v>1</v>
      </c>
      <c r="M214">
        <v>0</v>
      </c>
      <c r="N214">
        <v>1</v>
      </c>
      <c r="O214">
        <v>0</v>
      </c>
      <c r="P214">
        <v>1000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</row>
    <row r="215" spans="1:23" ht="14.25" customHeight="1" x14ac:dyDescent="0.45">
      <c r="A215">
        <v>214</v>
      </c>
      <c r="B215" s="1">
        <v>42883</v>
      </c>
      <c r="C215" s="1">
        <v>42883</v>
      </c>
      <c r="D215">
        <v>50</v>
      </c>
      <c r="E215" t="s">
        <v>28</v>
      </c>
      <c r="F215" t="s">
        <v>27</v>
      </c>
      <c r="G215" t="s">
        <v>25</v>
      </c>
      <c r="H215">
        <v>1</v>
      </c>
      <c r="I215" t="s">
        <v>29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774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</row>
    <row r="216" spans="1:23" ht="14.25" customHeight="1" x14ac:dyDescent="0.45">
      <c r="A216">
        <v>215</v>
      </c>
      <c r="B216" s="1">
        <v>42883</v>
      </c>
      <c r="C216" s="1">
        <v>42899</v>
      </c>
      <c r="D216">
        <v>75</v>
      </c>
      <c r="E216" t="s">
        <v>23</v>
      </c>
      <c r="F216" t="s">
        <v>27</v>
      </c>
      <c r="G216" t="s">
        <v>25</v>
      </c>
      <c r="H216">
        <v>17</v>
      </c>
      <c r="I216" t="s">
        <v>26</v>
      </c>
      <c r="J216">
        <v>1</v>
      </c>
      <c r="K216">
        <v>0</v>
      </c>
      <c r="L216">
        <v>0</v>
      </c>
      <c r="M216">
        <v>1</v>
      </c>
      <c r="N216">
        <v>1</v>
      </c>
      <c r="O216">
        <v>1</v>
      </c>
      <c r="P216">
        <v>2160</v>
      </c>
      <c r="Q216">
        <v>0</v>
      </c>
      <c r="R216">
        <v>1</v>
      </c>
      <c r="S216">
        <v>1</v>
      </c>
      <c r="T216">
        <v>1</v>
      </c>
      <c r="U216">
        <v>0</v>
      </c>
      <c r="V216">
        <v>0</v>
      </c>
      <c r="W216">
        <v>1</v>
      </c>
    </row>
    <row r="217" spans="1:23" ht="14.25" customHeight="1" x14ac:dyDescent="0.45">
      <c r="A217">
        <v>216</v>
      </c>
      <c r="B217" s="1">
        <v>42883</v>
      </c>
      <c r="C217" s="1">
        <v>42890</v>
      </c>
      <c r="D217">
        <v>64</v>
      </c>
      <c r="E217" t="s">
        <v>28</v>
      </c>
      <c r="F217" t="s">
        <v>24</v>
      </c>
      <c r="G217" t="s">
        <v>25</v>
      </c>
      <c r="H217">
        <v>8</v>
      </c>
      <c r="I217" t="s">
        <v>26</v>
      </c>
      <c r="J217">
        <v>0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492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 ht="14.25" customHeight="1" x14ac:dyDescent="0.45">
      <c r="A218">
        <v>217</v>
      </c>
      <c r="B218" s="1">
        <v>42883</v>
      </c>
      <c r="C218" s="1">
        <v>42884</v>
      </c>
      <c r="D218">
        <v>63</v>
      </c>
      <c r="E218" t="s">
        <v>23</v>
      </c>
      <c r="F218" t="s">
        <v>24</v>
      </c>
      <c r="G218" t="s">
        <v>25</v>
      </c>
      <c r="H218">
        <v>2</v>
      </c>
      <c r="I218" t="s">
        <v>29</v>
      </c>
      <c r="J218">
        <v>0</v>
      </c>
      <c r="K218">
        <v>0</v>
      </c>
      <c r="L218">
        <v>0</v>
      </c>
      <c r="M218">
        <v>1</v>
      </c>
      <c r="N218">
        <v>1</v>
      </c>
      <c r="O218">
        <v>0</v>
      </c>
      <c r="P218">
        <v>1920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</row>
    <row r="219" spans="1:23" ht="14.25" customHeight="1" x14ac:dyDescent="0.45">
      <c r="A219">
        <v>218</v>
      </c>
      <c r="B219" s="1">
        <v>42883</v>
      </c>
      <c r="C219" s="1">
        <v>42891</v>
      </c>
      <c r="D219">
        <v>62</v>
      </c>
      <c r="E219" t="s">
        <v>23</v>
      </c>
      <c r="F219" t="s">
        <v>24</v>
      </c>
      <c r="G219" t="s">
        <v>25</v>
      </c>
      <c r="H219">
        <v>9</v>
      </c>
      <c r="I219" t="s">
        <v>26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395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</row>
    <row r="220" spans="1:23" ht="14.25" customHeight="1" x14ac:dyDescent="0.45">
      <c r="A220">
        <v>219</v>
      </c>
      <c r="B220" s="1">
        <v>42883</v>
      </c>
      <c r="C220" s="1">
        <v>42887</v>
      </c>
      <c r="D220">
        <v>45</v>
      </c>
      <c r="E220" t="s">
        <v>28</v>
      </c>
      <c r="F220" t="s">
        <v>27</v>
      </c>
      <c r="G220" t="s">
        <v>25</v>
      </c>
      <c r="H220">
        <v>5</v>
      </c>
      <c r="I220" t="s">
        <v>26</v>
      </c>
      <c r="J220">
        <v>0</v>
      </c>
      <c r="K220">
        <v>0</v>
      </c>
      <c r="L220">
        <v>1</v>
      </c>
      <c r="M220">
        <v>1</v>
      </c>
      <c r="N220">
        <v>1</v>
      </c>
      <c r="O220">
        <v>1</v>
      </c>
      <c r="P220">
        <v>1250</v>
      </c>
      <c r="Q220">
        <v>1</v>
      </c>
      <c r="R220">
        <v>0</v>
      </c>
      <c r="S220">
        <v>1</v>
      </c>
      <c r="T220">
        <v>1</v>
      </c>
      <c r="U220">
        <v>0</v>
      </c>
      <c r="V220">
        <v>0</v>
      </c>
      <c r="W220">
        <v>0</v>
      </c>
    </row>
    <row r="221" spans="1:23" ht="14.25" customHeight="1" x14ac:dyDescent="0.45">
      <c r="A221">
        <v>220</v>
      </c>
      <c r="B221" s="1">
        <v>42883</v>
      </c>
      <c r="C221" s="1">
        <v>42885</v>
      </c>
      <c r="D221">
        <v>72</v>
      </c>
      <c r="E221" t="s">
        <v>28</v>
      </c>
      <c r="F221" t="s">
        <v>27</v>
      </c>
      <c r="G221" t="s">
        <v>25</v>
      </c>
      <c r="H221">
        <v>3</v>
      </c>
      <c r="I221" t="s">
        <v>26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62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 ht="14.25" customHeight="1" x14ac:dyDescent="0.45">
      <c r="A222">
        <v>221</v>
      </c>
      <c r="B222" s="1">
        <v>42884</v>
      </c>
      <c r="C222" s="1">
        <v>42894</v>
      </c>
      <c r="D222">
        <v>76</v>
      </c>
      <c r="E222" t="s">
        <v>28</v>
      </c>
      <c r="F222" t="s">
        <v>24</v>
      </c>
      <c r="G222" t="s">
        <v>25</v>
      </c>
      <c r="H222">
        <v>11</v>
      </c>
      <c r="I222" t="s">
        <v>26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1050</v>
      </c>
      <c r="Q222">
        <v>0</v>
      </c>
      <c r="R222">
        <v>1</v>
      </c>
      <c r="S222">
        <v>0</v>
      </c>
      <c r="T222">
        <v>1</v>
      </c>
      <c r="U222">
        <v>0</v>
      </c>
      <c r="V222">
        <v>0</v>
      </c>
      <c r="W222">
        <v>0</v>
      </c>
    </row>
    <row r="223" spans="1:23" ht="14.25" customHeight="1" x14ac:dyDescent="0.45">
      <c r="A223">
        <v>222</v>
      </c>
      <c r="B223" s="1">
        <v>42884</v>
      </c>
      <c r="C223" s="1">
        <v>42890</v>
      </c>
      <c r="D223">
        <v>64</v>
      </c>
      <c r="E223" t="s">
        <v>23</v>
      </c>
      <c r="F223" t="s">
        <v>24</v>
      </c>
      <c r="G223" t="s">
        <v>25</v>
      </c>
      <c r="H223">
        <v>7</v>
      </c>
      <c r="I223" t="s">
        <v>26</v>
      </c>
      <c r="J223">
        <v>0</v>
      </c>
      <c r="K223">
        <v>1</v>
      </c>
      <c r="L223">
        <v>0</v>
      </c>
      <c r="M223">
        <v>1</v>
      </c>
      <c r="N223">
        <v>1</v>
      </c>
      <c r="O223">
        <v>0</v>
      </c>
      <c r="P223">
        <v>391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1</v>
      </c>
    </row>
    <row r="224" spans="1:23" ht="14.25" customHeight="1" x14ac:dyDescent="0.45">
      <c r="A224">
        <v>223</v>
      </c>
      <c r="B224" s="1">
        <v>42884</v>
      </c>
      <c r="C224" s="1">
        <v>42888</v>
      </c>
      <c r="D224">
        <v>72</v>
      </c>
      <c r="E224" t="s">
        <v>28</v>
      </c>
      <c r="F224" t="s">
        <v>27</v>
      </c>
      <c r="G224" t="s">
        <v>25</v>
      </c>
      <c r="H224">
        <v>5</v>
      </c>
      <c r="I224" t="s">
        <v>29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1160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 ht="14.25" customHeight="1" x14ac:dyDescent="0.45">
      <c r="A225">
        <v>224</v>
      </c>
      <c r="B225" s="1">
        <v>42884</v>
      </c>
      <c r="C225" s="1">
        <v>42901</v>
      </c>
      <c r="D225">
        <v>55</v>
      </c>
      <c r="E225" t="s">
        <v>28</v>
      </c>
      <c r="F225" t="s">
        <v>24</v>
      </c>
      <c r="G225" t="s">
        <v>25</v>
      </c>
      <c r="H225">
        <v>18</v>
      </c>
      <c r="I225" t="s">
        <v>26</v>
      </c>
      <c r="J225">
        <v>0</v>
      </c>
      <c r="K225">
        <v>0</v>
      </c>
      <c r="L225">
        <v>1</v>
      </c>
      <c r="M225">
        <v>1</v>
      </c>
      <c r="N225">
        <v>1</v>
      </c>
      <c r="O225">
        <v>1</v>
      </c>
      <c r="P225">
        <v>1690</v>
      </c>
      <c r="Q225">
        <v>0</v>
      </c>
      <c r="R225">
        <v>0</v>
      </c>
      <c r="S225">
        <v>1</v>
      </c>
      <c r="T225">
        <v>1</v>
      </c>
      <c r="U225">
        <v>0</v>
      </c>
      <c r="V225">
        <v>0</v>
      </c>
      <c r="W225">
        <v>0</v>
      </c>
    </row>
    <row r="226" spans="1:23" ht="14.25" customHeight="1" x14ac:dyDescent="0.45">
      <c r="A226">
        <v>225</v>
      </c>
      <c r="B226" s="1">
        <v>42884</v>
      </c>
      <c r="C226" s="1">
        <v>42890</v>
      </c>
      <c r="D226">
        <v>65</v>
      </c>
      <c r="E226" t="s">
        <v>28</v>
      </c>
      <c r="F226" t="s">
        <v>24</v>
      </c>
      <c r="G226" t="s">
        <v>25</v>
      </c>
      <c r="H226">
        <v>7</v>
      </c>
      <c r="I226" t="s">
        <v>26</v>
      </c>
      <c r="J226">
        <v>0</v>
      </c>
      <c r="K226">
        <v>0</v>
      </c>
      <c r="L226">
        <v>1</v>
      </c>
      <c r="M226">
        <v>1</v>
      </c>
      <c r="N226">
        <v>0</v>
      </c>
      <c r="O226">
        <v>0</v>
      </c>
      <c r="P226">
        <v>337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 ht="14.25" customHeight="1" x14ac:dyDescent="0.45">
      <c r="A227">
        <v>226</v>
      </c>
      <c r="B227" s="1">
        <v>42885</v>
      </c>
      <c r="C227" s="1">
        <v>42891</v>
      </c>
      <c r="D227">
        <v>65</v>
      </c>
      <c r="E227" t="s">
        <v>23</v>
      </c>
      <c r="F227" t="s">
        <v>24</v>
      </c>
      <c r="G227" t="s">
        <v>25</v>
      </c>
      <c r="H227">
        <v>7</v>
      </c>
      <c r="I227" t="s">
        <v>26</v>
      </c>
      <c r="J227">
        <v>0</v>
      </c>
      <c r="K227">
        <v>0</v>
      </c>
      <c r="L227">
        <v>1</v>
      </c>
      <c r="M227">
        <v>1</v>
      </c>
      <c r="N227">
        <v>1</v>
      </c>
      <c r="O227">
        <v>0</v>
      </c>
      <c r="P227">
        <v>367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ht="14.25" customHeight="1" x14ac:dyDescent="0.45">
      <c r="A228">
        <v>227</v>
      </c>
      <c r="B228" s="1">
        <v>42885</v>
      </c>
      <c r="C228" s="1">
        <v>42890</v>
      </c>
      <c r="D228">
        <v>60</v>
      </c>
      <c r="E228" t="s">
        <v>28</v>
      </c>
      <c r="F228" t="s">
        <v>27</v>
      </c>
      <c r="G228" t="s">
        <v>25</v>
      </c>
      <c r="H228">
        <v>6</v>
      </c>
      <c r="I228" t="s">
        <v>26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1770</v>
      </c>
      <c r="Q228">
        <v>0</v>
      </c>
      <c r="R228">
        <v>1</v>
      </c>
      <c r="S228">
        <v>1</v>
      </c>
      <c r="T228">
        <v>1</v>
      </c>
      <c r="U228">
        <v>0</v>
      </c>
      <c r="V228">
        <v>1</v>
      </c>
      <c r="W228">
        <v>0</v>
      </c>
    </row>
    <row r="229" spans="1:23" ht="14.25" customHeight="1" x14ac:dyDescent="0.45">
      <c r="A229">
        <v>228</v>
      </c>
      <c r="B229" s="1">
        <v>42885</v>
      </c>
      <c r="C229" s="1">
        <v>42898</v>
      </c>
      <c r="D229">
        <v>36</v>
      </c>
      <c r="E229" t="s">
        <v>23</v>
      </c>
      <c r="F229" t="s">
        <v>24</v>
      </c>
      <c r="G229" t="s">
        <v>25</v>
      </c>
      <c r="H229">
        <v>14</v>
      </c>
      <c r="I229" t="s">
        <v>26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2960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</row>
    <row r="230" spans="1:23" ht="14.25" customHeight="1" x14ac:dyDescent="0.45">
      <c r="A230">
        <v>229</v>
      </c>
      <c r="B230" s="1">
        <v>42885</v>
      </c>
      <c r="C230" s="1">
        <v>42894</v>
      </c>
      <c r="D230">
        <v>88</v>
      </c>
      <c r="E230" t="s">
        <v>28</v>
      </c>
      <c r="F230" t="s">
        <v>27</v>
      </c>
      <c r="G230" t="s">
        <v>25</v>
      </c>
      <c r="H230">
        <v>10</v>
      </c>
      <c r="I230" t="s">
        <v>26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374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</row>
    <row r="231" spans="1:23" ht="14.25" customHeight="1" x14ac:dyDescent="0.45">
      <c r="A231">
        <v>230</v>
      </c>
      <c r="B231" s="1">
        <v>42885</v>
      </c>
      <c r="C231" s="1">
        <v>42891</v>
      </c>
      <c r="D231">
        <v>56</v>
      </c>
      <c r="E231" t="s">
        <v>23</v>
      </c>
      <c r="F231" t="s">
        <v>27</v>
      </c>
      <c r="G231" t="s">
        <v>25</v>
      </c>
      <c r="H231">
        <v>7</v>
      </c>
      <c r="I231" t="s">
        <v>26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23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</row>
    <row r="232" spans="1:23" ht="14.25" customHeight="1" x14ac:dyDescent="0.45">
      <c r="A232">
        <v>231</v>
      </c>
      <c r="B232" s="1">
        <v>42885</v>
      </c>
      <c r="C232" s="1">
        <v>42888</v>
      </c>
      <c r="D232">
        <v>60</v>
      </c>
      <c r="E232" t="s">
        <v>23</v>
      </c>
      <c r="F232" t="s">
        <v>27</v>
      </c>
      <c r="G232" t="s">
        <v>25</v>
      </c>
      <c r="H232">
        <v>4</v>
      </c>
      <c r="I232" t="s">
        <v>26</v>
      </c>
      <c r="J232">
        <v>1</v>
      </c>
      <c r="K232">
        <v>0</v>
      </c>
      <c r="L232">
        <v>1</v>
      </c>
      <c r="M232">
        <v>0</v>
      </c>
      <c r="N232">
        <v>1</v>
      </c>
      <c r="O232">
        <v>0</v>
      </c>
      <c r="P232">
        <v>292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</row>
    <row r="233" spans="1:23" ht="14.25" customHeight="1" x14ac:dyDescent="0.45">
      <c r="A233">
        <v>232</v>
      </c>
      <c r="B233" s="1">
        <v>42885</v>
      </c>
      <c r="C233" s="1">
        <v>42888</v>
      </c>
      <c r="D233">
        <v>40</v>
      </c>
      <c r="E233" t="s">
        <v>28</v>
      </c>
      <c r="F233" t="s">
        <v>24</v>
      </c>
      <c r="G233" t="s">
        <v>30</v>
      </c>
      <c r="H233">
        <v>4</v>
      </c>
      <c r="I233" t="s">
        <v>26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52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 ht="14.25" customHeight="1" x14ac:dyDescent="0.45">
      <c r="A234">
        <v>233</v>
      </c>
      <c r="B234" s="1">
        <v>42886</v>
      </c>
      <c r="C234" s="1">
        <v>42887</v>
      </c>
      <c r="D234">
        <v>60</v>
      </c>
      <c r="E234" t="s">
        <v>23</v>
      </c>
      <c r="F234" t="s">
        <v>27</v>
      </c>
      <c r="G234" t="s">
        <v>25</v>
      </c>
      <c r="H234">
        <v>2</v>
      </c>
      <c r="I234" t="s">
        <v>31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18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 ht="14.25" customHeight="1" x14ac:dyDescent="0.45">
      <c r="A235">
        <v>234</v>
      </c>
      <c r="B235" s="1">
        <v>42886</v>
      </c>
      <c r="C235" s="1">
        <v>42888</v>
      </c>
      <c r="D235">
        <v>61</v>
      </c>
      <c r="E235" t="s">
        <v>23</v>
      </c>
      <c r="F235" t="s">
        <v>27</v>
      </c>
      <c r="G235" t="s">
        <v>30</v>
      </c>
      <c r="H235">
        <v>3</v>
      </c>
      <c r="I235" t="s">
        <v>26</v>
      </c>
      <c r="J235">
        <v>0</v>
      </c>
      <c r="K235">
        <v>0</v>
      </c>
      <c r="L235">
        <v>1</v>
      </c>
      <c r="M235">
        <v>1</v>
      </c>
      <c r="N235">
        <v>1</v>
      </c>
      <c r="O235">
        <v>0</v>
      </c>
      <c r="P235">
        <v>935</v>
      </c>
      <c r="Q235">
        <v>1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ht="14.25" customHeight="1" x14ac:dyDescent="0.45">
      <c r="A236">
        <v>235</v>
      </c>
      <c r="B236" s="1">
        <v>42887</v>
      </c>
      <c r="C236" s="1">
        <v>42894</v>
      </c>
      <c r="D236">
        <v>60</v>
      </c>
      <c r="E236" t="s">
        <v>28</v>
      </c>
      <c r="F236" t="s">
        <v>27</v>
      </c>
      <c r="G236" t="s">
        <v>25</v>
      </c>
      <c r="H236">
        <v>8</v>
      </c>
      <c r="I236" t="s">
        <v>26</v>
      </c>
      <c r="J236">
        <v>0</v>
      </c>
      <c r="K236">
        <v>0</v>
      </c>
      <c r="L236">
        <v>1</v>
      </c>
      <c r="M236">
        <v>0</v>
      </c>
      <c r="N236">
        <v>1</v>
      </c>
      <c r="O236">
        <v>0</v>
      </c>
      <c r="P236">
        <v>625</v>
      </c>
      <c r="Q236">
        <v>0</v>
      </c>
      <c r="R236">
        <v>1</v>
      </c>
      <c r="S236">
        <v>1</v>
      </c>
      <c r="T236">
        <v>0</v>
      </c>
      <c r="U236">
        <v>0</v>
      </c>
      <c r="V236">
        <v>0</v>
      </c>
      <c r="W236">
        <v>0</v>
      </c>
    </row>
    <row r="237" spans="1:23" ht="14.25" customHeight="1" x14ac:dyDescent="0.45">
      <c r="A237">
        <v>236</v>
      </c>
      <c r="B237" s="1">
        <v>42887</v>
      </c>
      <c r="C237" s="1">
        <v>42892</v>
      </c>
      <c r="D237">
        <v>72</v>
      </c>
      <c r="E237" t="s">
        <v>23</v>
      </c>
      <c r="F237" t="s">
        <v>27</v>
      </c>
      <c r="G237" t="s">
        <v>25</v>
      </c>
      <c r="H237">
        <v>6</v>
      </c>
      <c r="I237" t="s">
        <v>26</v>
      </c>
      <c r="J237">
        <v>0</v>
      </c>
      <c r="K237">
        <v>1</v>
      </c>
      <c r="L237">
        <v>1</v>
      </c>
      <c r="M237">
        <v>1</v>
      </c>
      <c r="N237">
        <v>1</v>
      </c>
      <c r="O237">
        <v>0</v>
      </c>
      <c r="P237">
        <v>349</v>
      </c>
      <c r="Q237">
        <v>0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1</v>
      </c>
    </row>
    <row r="238" spans="1:23" ht="14.25" customHeight="1" x14ac:dyDescent="0.45">
      <c r="A238">
        <v>237</v>
      </c>
      <c r="B238" s="1">
        <v>42887</v>
      </c>
      <c r="C238" s="1">
        <v>42899</v>
      </c>
      <c r="D238">
        <v>66</v>
      </c>
      <c r="E238" t="s">
        <v>23</v>
      </c>
      <c r="F238" t="s">
        <v>27</v>
      </c>
      <c r="G238" t="s">
        <v>25</v>
      </c>
      <c r="H238">
        <v>13</v>
      </c>
      <c r="I238" t="s">
        <v>26</v>
      </c>
      <c r="J238">
        <v>0</v>
      </c>
      <c r="K238">
        <v>0</v>
      </c>
      <c r="L238">
        <v>1</v>
      </c>
      <c r="M238">
        <v>1</v>
      </c>
      <c r="N238">
        <v>1</v>
      </c>
      <c r="O238">
        <v>0</v>
      </c>
      <c r="P238">
        <v>1310</v>
      </c>
      <c r="Q238">
        <v>0</v>
      </c>
      <c r="R238">
        <v>1</v>
      </c>
      <c r="S238">
        <v>0</v>
      </c>
      <c r="T238">
        <v>1</v>
      </c>
      <c r="U238">
        <v>0</v>
      </c>
      <c r="V238">
        <v>0</v>
      </c>
      <c r="W238">
        <v>0</v>
      </c>
    </row>
    <row r="239" spans="1:23" ht="14.25" customHeight="1" x14ac:dyDescent="0.45">
      <c r="A239">
        <v>238</v>
      </c>
      <c r="B239" s="1">
        <v>42887</v>
      </c>
      <c r="C239" s="1">
        <v>42896</v>
      </c>
      <c r="D239">
        <v>75</v>
      </c>
      <c r="E239" t="s">
        <v>23</v>
      </c>
      <c r="F239" t="s">
        <v>27</v>
      </c>
      <c r="G239" t="s">
        <v>25</v>
      </c>
      <c r="H239">
        <v>10</v>
      </c>
      <c r="I239" t="s">
        <v>26</v>
      </c>
      <c r="J239">
        <v>0</v>
      </c>
      <c r="K239">
        <v>0</v>
      </c>
      <c r="L239">
        <v>1</v>
      </c>
      <c r="M239">
        <v>0</v>
      </c>
      <c r="N239">
        <v>1</v>
      </c>
      <c r="O239">
        <v>0</v>
      </c>
      <c r="P239">
        <v>773</v>
      </c>
      <c r="Q239">
        <v>0</v>
      </c>
      <c r="R239">
        <v>1</v>
      </c>
      <c r="S239">
        <v>1</v>
      </c>
      <c r="T239">
        <v>0</v>
      </c>
      <c r="U239">
        <v>0</v>
      </c>
      <c r="V239">
        <v>0</v>
      </c>
      <c r="W239">
        <v>0</v>
      </c>
    </row>
    <row r="240" spans="1:23" ht="14.25" customHeight="1" x14ac:dyDescent="0.45">
      <c r="A240">
        <v>239</v>
      </c>
      <c r="B240" s="1">
        <v>42887</v>
      </c>
      <c r="C240" s="1">
        <v>42891</v>
      </c>
      <c r="D240">
        <v>84</v>
      </c>
      <c r="E240" t="s">
        <v>28</v>
      </c>
      <c r="F240" t="s">
        <v>27</v>
      </c>
      <c r="G240" t="s">
        <v>25</v>
      </c>
      <c r="H240">
        <v>5</v>
      </c>
      <c r="I240" t="s">
        <v>26</v>
      </c>
      <c r="J240">
        <v>0</v>
      </c>
      <c r="K240">
        <v>0</v>
      </c>
      <c r="L240">
        <v>1</v>
      </c>
      <c r="M240">
        <v>1</v>
      </c>
      <c r="N240">
        <v>0</v>
      </c>
      <c r="O240">
        <v>0</v>
      </c>
      <c r="P240">
        <v>677</v>
      </c>
      <c r="Q240">
        <v>1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</row>
    <row r="241" spans="1:23" ht="14.25" customHeight="1" x14ac:dyDescent="0.45">
      <c r="A241">
        <v>240</v>
      </c>
      <c r="B241" s="1">
        <v>42887</v>
      </c>
      <c r="C241" s="1">
        <v>42902</v>
      </c>
      <c r="D241">
        <v>64</v>
      </c>
      <c r="E241" t="s">
        <v>23</v>
      </c>
      <c r="F241" t="s">
        <v>27</v>
      </c>
      <c r="G241" t="s">
        <v>25</v>
      </c>
      <c r="H241">
        <v>16</v>
      </c>
      <c r="I241" t="s">
        <v>26</v>
      </c>
      <c r="J241">
        <v>0</v>
      </c>
      <c r="K241">
        <v>0</v>
      </c>
      <c r="L241">
        <v>1</v>
      </c>
      <c r="M241">
        <v>0</v>
      </c>
      <c r="N241">
        <v>1</v>
      </c>
      <c r="O241">
        <v>0</v>
      </c>
      <c r="P241">
        <v>892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</row>
    <row r="242" spans="1:23" ht="14.25" customHeight="1" x14ac:dyDescent="0.45">
      <c r="A242">
        <v>241</v>
      </c>
      <c r="B242" s="1">
        <v>42887</v>
      </c>
      <c r="C242" s="1">
        <v>42889</v>
      </c>
      <c r="D242">
        <v>61</v>
      </c>
      <c r="E242" t="s">
        <v>23</v>
      </c>
      <c r="F242" t="s">
        <v>27</v>
      </c>
      <c r="G242" t="s">
        <v>30</v>
      </c>
      <c r="H242">
        <v>3</v>
      </c>
      <c r="I242" t="s">
        <v>26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434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 ht="14.25" customHeight="1" x14ac:dyDescent="0.45">
      <c r="A243">
        <v>242</v>
      </c>
      <c r="B243" s="1">
        <v>42888</v>
      </c>
      <c r="C243" s="1">
        <v>42889</v>
      </c>
      <c r="D243">
        <v>60</v>
      </c>
      <c r="E243" t="s">
        <v>23</v>
      </c>
      <c r="F243" t="s">
        <v>24</v>
      </c>
      <c r="G243" t="s">
        <v>25</v>
      </c>
      <c r="H243">
        <v>2</v>
      </c>
      <c r="I243" t="s">
        <v>31</v>
      </c>
      <c r="J243">
        <v>0</v>
      </c>
      <c r="K243">
        <v>0</v>
      </c>
      <c r="L243">
        <v>1</v>
      </c>
      <c r="M243">
        <v>0</v>
      </c>
      <c r="N243">
        <v>1</v>
      </c>
      <c r="O243">
        <v>1</v>
      </c>
      <c r="P243">
        <v>2170</v>
      </c>
      <c r="Q243">
        <v>1</v>
      </c>
      <c r="R243">
        <v>1</v>
      </c>
      <c r="S243">
        <v>0</v>
      </c>
      <c r="T243">
        <v>1</v>
      </c>
      <c r="U243">
        <v>1</v>
      </c>
      <c r="V243">
        <v>0</v>
      </c>
      <c r="W243">
        <v>0</v>
      </c>
    </row>
    <row r="244" spans="1:23" ht="14.25" customHeight="1" x14ac:dyDescent="0.45">
      <c r="A244">
        <v>243</v>
      </c>
      <c r="B244" s="1">
        <v>42888</v>
      </c>
      <c r="C244" s="1">
        <v>42894</v>
      </c>
      <c r="D244">
        <v>56</v>
      </c>
      <c r="E244" t="s">
        <v>28</v>
      </c>
      <c r="F244" t="s">
        <v>27</v>
      </c>
      <c r="G244" t="s">
        <v>25</v>
      </c>
      <c r="H244">
        <v>7</v>
      </c>
      <c r="I244" t="s">
        <v>26</v>
      </c>
      <c r="J244">
        <v>0</v>
      </c>
      <c r="K244">
        <v>0</v>
      </c>
      <c r="L244">
        <v>1</v>
      </c>
      <c r="M244">
        <v>1</v>
      </c>
      <c r="N244">
        <v>1</v>
      </c>
      <c r="O244">
        <v>0</v>
      </c>
      <c r="P244">
        <v>1390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0</v>
      </c>
      <c r="W244">
        <v>0</v>
      </c>
    </row>
    <row r="245" spans="1:23" ht="14.25" customHeight="1" x14ac:dyDescent="0.45">
      <c r="A245">
        <v>244</v>
      </c>
      <c r="B245" s="1">
        <v>42888</v>
      </c>
      <c r="C245" s="1">
        <v>42895</v>
      </c>
      <c r="D245">
        <v>48</v>
      </c>
      <c r="E245" t="s">
        <v>23</v>
      </c>
      <c r="F245" t="s">
        <v>27</v>
      </c>
      <c r="G245" t="s">
        <v>25</v>
      </c>
      <c r="H245">
        <v>8</v>
      </c>
      <c r="I245" t="s">
        <v>26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270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1</v>
      </c>
      <c r="W245">
        <v>1</v>
      </c>
    </row>
    <row r="246" spans="1:23" ht="14.25" customHeight="1" x14ac:dyDescent="0.45">
      <c r="A246">
        <v>245</v>
      </c>
      <c r="B246" s="1">
        <v>42888</v>
      </c>
      <c r="C246" s="1">
        <v>42893</v>
      </c>
      <c r="D246">
        <v>65</v>
      </c>
      <c r="E246" t="s">
        <v>23</v>
      </c>
      <c r="F246" t="s">
        <v>24</v>
      </c>
      <c r="G246" t="s">
        <v>25</v>
      </c>
      <c r="H246">
        <v>6</v>
      </c>
      <c r="I246" t="s">
        <v>26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1180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 ht="14.25" customHeight="1" x14ac:dyDescent="0.45">
      <c r="A247">
        <v>246</v>
      </c>
      <c r="B247" s="1">
        <v>42888</v>
      </c>
      <c r="C247" s="1">
        <v>42891</v>
      </c>
      <c r="D247">
        <v>55</v>
      </c>
      <c r="E247" t="s">
        <v>28</v>
      </c>
      <c r="F247" t="s">
        <v>27</v>
      </c>
      <c r="G247" t="s">
        <v>25</v>
      </c>
      <c r="H247">
        <v>4</v>
      </c>
      <c r="I247" t="s">
        <v>29</v>
      </c>
      <c r="J247">
        <v>0</v>
      </c>
      <c r="K247">
        <v>0</v>
      </c>
      <c r="L247">
        <v>1</v>
      </c>
      <c r="M247">
        <v>1</v>
      </c>
      <c r="N247">
        <v>0</v>
      </c>
      <c r="O247">
        <v>0</v>
      </c>
      <c r="P247">
        <v>419</v>
      </c>
      <c r="Q247">
        <v>1</v>
      </c>
      <c r="R247">
        <v>0</v>
      </c>
      <c r="S247">
        <v>1</v>
      </c>
      <c r="T247">
        <v>0</v>
      </c>
      <c r="U247">
        <v>1</v>
      </c>
      <c r="V247">
        <v>0</v>
      </c>
      <c r="W247">
        <v>0</v>
      </c>
    </row>
    <row r="248" spans="1:23" ht="14.25" customHeight="1" x14ac:dyDescent="0.45">
      <c r="A248">
        <v>247</v>
      </c>
      <c r="B248" s="1">
        <v>42888</v>
      </c>
      <c r="C248" s="1">
        <v>42890</v>
      </c>
      <c r="D248">
        <v>56</v>
      </c>
      <c r="E248" t="s">
        <v>23</v>
      </c>
      <c r="F248" t="s">
        <v>27</v>
      </c>
      <c r="G248" t="s">
        <v>25</v>
      </c>
      <c r="H248">
        <v>3</v>
      </c>
      <c r="I248" t="s">
        <v>26</v>
      </c>
      <c r="J248">
        <v>1</v>
      </c>
      <c r="K248">
        <v>1</v>
      </c>
      <c r="L248">
        <v>1</v>
      </c>
      <c r="M248">
        <v>0</v>
      </c>
      <c r="N248">
        <v>1</v>
      </c>
      <c r="O248">
        <v>0</v>
      </c>
      <c r="P248">
        <v>88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2</v>
      </c>
    </row>
    <row r="249" spans="1:23" ht="14.25" customHeight="1" x14ac:dyDescent="0.45">
      <c r="A249">
        <v>248</v>
      </c>
      <c r="B249" s="1">
        <v>42888</v>
      </c>
      <c r="C249" s="1">
        <v>42891</v>
      </c>
      <c r="D249">
        <v>67</v>
      </c>
      <c r="E249" t="s">
        <v>23</v>
      </c>
      <c r="F249" t="s">
        <v>27</v>
      </c>
      <c r="G249" t="s">
        <v>25</v>
      </c>
      <c r="H249">
        <v>4</v>
      </c>
      <c r="I249" t="s">
        <v>26</v>
      </c>
      <c r="J249">
        <v>0</v>
      </c>
      <c r="K249">
        <v>0</v>
      </c>
      <c r="L249">
        <v>1</v>
      </c>
      <c r="M249">
        <v>1</v>
      </c>
      <c r="N249">
        <v>1</v>
      </c>
      <c r="O249">
        <v>0</v>
      </c>
      <c r="P249">
        <v>2590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</row>
    <row r="250" spans="1:23" ht="14.25" customHeight="1" x14ac:dyDescent="0.45">
      <c r="A250">
        <v>249</v>
      </c>
      <c r="B250" s="1">
        <v>42888</v>
      </c>
      <c r="C250" s="1">
        <v>42892</v>
      </c>
      <c r="D250">
        <v>66</v>
      </c>
      <c r="E250" t="s">
        <v>23</v>
      </c>
      <c r="F250" t="s">
        <v>27</v>
      </c>
      <c r="G250" t="s">
        <v>25</v>
      </c>
      <c r="H250">
        <v>5</v>
      </c>
      <c r="I250" t="s">
        <v>26</v>
      </c>
      <c r="J250">
        <v>0</v>
      </c>
      <c r="K250">
        <v>0</v>
      </c>
      <c r="L250">
        <v>1</v>
      </c>
      <c r="M250">
        <v>1</v>
      </c>
      <c r="N250">
        <v>1</v>
      </c>
      <c r="O250">
        <v>0</v>
      </c>
      <c r="P250">
        <v>432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 ht="14.25" customHeight="1" x14ac:dyDescent="0.45">
      <c r="A251">
        <v>250</v>
      </c>
      <c r="B251" s="1">
        <v>42889</v>
      </c>
      <c r="C251" s="1">
        <v>42895</v>
      </c>
      <c r="D251">
        <v>83</v>
      </c>
      <c r="E251" t="s">
        <v>23</v>
      </c>
      <c r="F251" t="s">
        <v>27</v>
      </c>
      <c r="G251" t="s">
        <v>25</v>
      </c>
      <c r="H251">
        <v>7</v>
      </c>
      <c r="I251" t="s">
        <v>26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1720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1</v>
      </c>
      <c r="W251">
        <v>0</v>
      </c>
    </row>
    <row r="252" spans="1:23" ht="14.25" customHeight="1" x14ac:dyDescent="0.45">
      <c r="A252">
        <v>251</v>
      </c>
      <c r="B252" s="1">
        <v>42889</v>
      </c>
      <c r="C252" s="1">
        <v>42897</v>
      </c>
      <c r="D252">
        <v>53</v>
      </c>
      <c r="E252" t="s">
        <v>23</v>
      </c>
      <c r="F252" t="s">
        <v>27</v>
      </c>
      <c r="G252" t="s">
        <v>25</v>
      </c>
      <c r="H252">
        <v>9</v>
      </c>
      <c r="I252" t="s">
        <v>26</v>
      </c>
      <c r="J252">
        <v>0</v>
      </c>
      <c r="K252">
        <v>0</v>
      </c>
      <c r="L252">
        <v>1</v>
      </c>
      <c r="M252">
        <v>0</v>
      </c>
      <c r="N252">
        <v>1</v>
      </c>
      <c r="O252">
        <v>0</v>
      </c>
      <c r="P252">
        <v>34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ht="14.25" customHeight="1" x14ac:dyDescent="0.45">
      <c r="A253">
        <v>252</v>
      </c>
      <c r="B253" s="1">
        <v>42889</v>
      </c>
      <c r="C253" s="1">
        <v>42897</v>
      </c>
      <c r="D253">
        <v>55</v>
      </c>
      <c r="E253" t="s">
        <v>23</v>
      </c>
      <c r="F253" t="s">
        <v>27</v>
      </c>
      <c r="G253" t="s">
        <v>25</v>
      </c>
      <c r="H253">
        <v>9</v>
      </c>
      <c r="I253" t="s">
        <v>31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1</v>
      </c>
      <c r="P253">
        <v>1470</v>
      </c>
      <c r="Q253">
        <v>0</v>
      </c>
      <c r="R253">
        <v>1</v>
      </c>
      <c r="S253">
        <v>0</v>
      </c>
      <c r="T253">
        <v>1</v>
      </c>
      <c r="U253">
        <v>0</v>
      </c>
      <c r="V253">
        <v>0</v>
      </c>
      <c r="W253">
        <v>0</v>
      </c>
    </row>
    <row r="254" spans="1:23" ht="14.25" customHeight="1" x14ac:dyDescent="0.45">
      <c r="A254">
        <v>253</v>
      </c>
      <c r="B254" s="1">
        <v>42889</v>
      </c>
      <c r="C254" s="1">
        <v>42891</v>
      </c>
      <c r="D254">
        <v>45</v>
      </c>
      <c r="E254" t="s">
        <v>28</v>
      </c>
      <c r="F254" t="s">
        <v>24</v>
      </c>
      <c r="G254" t="s">
        <v>25</v>
      </c>
      <c r="H254">
        <v>3</v>
      </c>
      <c r="I254" t="s">
        <v>26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64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 ht="14.25" customHeight="1" x14ac:dyDescent="0.45">
      <c r="A255">
        <v>254</v>
      </c>
      <c r="B255" s="1">
        <v>42889</v>
      </c>
      <c r="C255" s="1">
        <v>42900</v>
      </c>
      <c r="D255">
        <v>60</v>
      </c>
      <c r="E255" t="s">
        <v>28</v>
      </c>
      <c r="F255" t="s">
        <v>24</v>
      </c>
      <c r="G255" t="s">
        <v>25</v>
      </c>
      <c r="H255">
        <v>12</v>
      </c>
      <c r="I255" t="s">
        <v>26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1730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1</v>
      </c>
      <c r="W255">
        <v>0</v>
      </c>
    </row>
    <row r="256" spans="1:23" ht="14.25" customHeight="1" x14ac:dyDescent="0.45">
      <c r="A256">
        <v>255</v>
      </c>
      <c r="B256" s="1">
        <v>42889</v>
      </c>
      <c r="C256" s="1">
        <v>42892</v>
      </c>
      <c r="D256">
        <v>78</v>
      </c>
      <c r="E256" t="s">
        <v>28</v>
      </c>
      <c r="F256" t="s">
        <v>27</v>
      </c>
      <c r="G256" t="s">
        <v>25</v>
      </c>
      <c r="H256">
        <v>4</v>
      </c>
      <c r="I256" t="s">
        <v>31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1550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</row>
    <row r="257" spans="1:23" ht="14.25" customHeight="1" x14ac:dyDescent="0.45">
      <c r="A257">
        <v>256</v>
      </c>
      <c r="B257" s="1">
        <v>42889</v>
      </c>
      <c r="C257" s="1">
        <v>42899</v>
      </c>
      <c r="D257">
        <v>39</v>
      </c>
      <c r="E257" t="s">
        <v>28</v>
      </c>
      <c r="F257" t="s">
        <v>27</v>
      </c>
      <c r="G257" t="s">
        <v>25</v>
      </c>
      <c r="H257">
        <v>11</v>
      </c>
      <c r="I257" t="s">
        <v>26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156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</row>
    <row r="258" spans="1:23" ht="14.25" customHeight="1" x14ac:dyDescent="0.45">
      <c r="A258">
        <v>257</v>
      </c>
      <c r="B258" s="1">
        <v>42889</v>
      </c>
      <c r="C258" s="1">
        <v>42896</v>
      </c>
      <c r="D258">
        <v>68</v>
      </c>
      <c r="E258" t="s">
        <v>23</v>
      </c>
      <c r="F258" t="s">
        <v>27</v>
      </c>
      <c r="G258" t="s">
        <v>25</v>
      </c>
      <c r="H258">
        <v>8</v>
      </c>
      <c r="I258" t="s">
        <v>26</v>
      </c>
      <c r="J258">
        <v>0</v>
      </c>
      <c r="K258">
        <v>0</v>
      </c>
      <c r="L258">
        <v>0</v>
      </c>
      <c r="M258">
        <v>1</v>
      </c>
      <c r="N258">
        <v>1</v>
      </c>
      <c r="O258">
        <v>0</v>
      </c>
      <c r="P258">
        <v>456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 ht="14.25" customHeight="1" x14ac:dyDescent="0.45">
      <c r="A259">
        <v>258</v>
      </c>
      <c r="B259" s="1">
        <v>42889</v>
      </c>
      <c r="C259" s="1">
        <v>42897</v>
      </c>
      <c r="D259">
        <v>83</v>
      </c>
      <c r="E259" t="s">
        <v>28</v>
      </c>
      <c r="F259" t="s">
        <v>27</v>
      </c>
      <c r="G259" t="s">
        <v>25</v>
      </c>
      <c r="H259">
        <v>9</v>
      </c>
      <c r="I259" t="s">
        <v>26</v>
      </c>
      <c r="J259">
        <v>0</v>
      </c>
      <c r="K259">
        <v>0</v>
      </c>
      <c r="L259">
        <v>0</v>
      </c>
      <c r="M259">
        <v>1</v>
      </c>
      <c r="N259">
        <v>1</v>
      </c>
      <c r="O259">
        <v>0</v>
      </c>
      <c r="P259">
        <v>441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</row>
    <row r="260" spans="1:23" ht="14.25" customHeight="1" x14ac:dyDescent="0.45">
      <c r="A260">
        <v>259</v>
      </c>
      <c r="B260" s="1">
        <v>42889</v>
      </c>
      <c r="C260" s="1">
        <v>42893</v>
      </c>
      <c r="D260">
        <v>84</v>
      </c>
      <c r="E260" t="s">
        <v>23</v>
      </c>
      <c r="F260" t="s">
        <v>27</v>
      </c>
      <c r="G260" t="s">
        <v>25</v>
      </c>
      <c r="H260">
        <v>5</v>
      </c>
      <c r="I260" t="s">
        <v>26</v>
      </c>
      <c r="J260">
        <v>0</v>
      </c>
      <c r="K260">
        <v>0</v>
      </c>
      <c r="L260">
        <v>1</v>
      </c>
      <c r="M260">
        <v>1</v>
      </c>
      <c r="N260">
        <v>1</v>
      </c>
      <c r="O260">
        <v>0</v>
      </c>
      <c r="P260">
        <v>1680</v>
      </c>
      <c r="Q260">
        <v>1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</row>
    <row r="261" spans="1:23" ht="14.25" customHeight="1" x14ac:dyDescent="0.45">
      <c r="A261">
        <v>260</v>
      </c>
      <c r="B261" s="1">
        <v>42890</v>
      </c>
      <c r="C261" s="1">
        <v>42894</v>
      </c>
      <c r="D261">
        <v>54</v>
      </c>
      <c r="E261" t="s">
        <v>23</v>
      </c>
      <c r="F261" t="s">
        <v>24</v>
      </c>
      <c r="G261" t="s">
        <v>25</v>
      </c>
      <c r="H261">
        <v>5</v>
      </c>
      <c r="I261" t="s">
        <v>26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0</v>
      </c>
      <c r="P261">
        <v>297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 ht="14.25" customHeight="1" x14ac:dyDescent="0.45">
      <c r="A262">
        <v>261</v>
      </c>
      <c r="B262" s="1">
        <v>42890</v>
      </c>
      <c r="C262" s="1">
        <v>42896</v>
      </c>
      <c r="D262">
        <v>41</v>
      </c>
      <c r="E262" t="s">
        <v>28</v>
      </c>
      <c r="F262" t="s">
        <v>24</v>
      </c>
      <c r="G262" t="s">
        <v>25</v>
      </c>
      <c r="H262">
        <v>7</v>
      </c>
      <c r="I262" t="s">
        <v>26</v>
      </c>
      <c r="J262">
        <v>0</v>
      </c>
      <c r="K262">
        <v>0</v>
      </c>
      <c r="L262">
        <v>1</v>
      </c>
      <c r="M262">
        <v>1</v>
      </c>
      <c r="N262">
        <v>0</v>
      </c>
      <c r="O262">
        <v>0</v>
      </c>
      <c r="P262">
        <v>401</v>
      </c>
      <c r="Q262">
        <v>1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</row>
    <row r="263" spans="1:23" ht="14.25" customHeight="1" x14ac:dyDescent="0.45">
      <c r="A263">
        <v>262</v>
      </c>
      <c r="B263" s="1">
        <v>42890</v>
      </c>
      <c r="C263" s="1">
        <v>42895</v>
      </c>
      <c r="D263">
        <v>66</v>
      </c>
      <c r="E263" t="s">
        <v>23</v>
      </c>
      <c r="F263" t="s">
        <v>24</v>
      </c>
      <c r="G263" t="s">
        <v>25</v>
      </c>
      <c r="H263">
        <v>6</v>
      </c>
      <c r="I263" t="s">
        <v>26</v>
      </c>
      <c r="J263">
        <v>0</v>
      </c>
      <c r="K263">
        <v>0</v>
      </c>
      <c r="L263">
        <v>1</v>
      </c>
      <c r="M263">
        <v>1</v>
      </c>
      <c r="N263">
        <v>0</v>
      </c>
      <c r="O263">
        <v>0</v>
      </c>
      <c r="P263">
        <v>2650</v>
      </c>
      <c r="Q263">
        <v>0</v>
      </c>
      <c r="R263">
        <v>0</v>
      </c>
      <c r="S263">
        <v>1</v>
      </c>
      <c r="T263">
        <v>1</v>
      </c>
      <c r="U263">
        <v>0</v>
      </c>
      <c r="V263">
        <v>0</v>
      </c>
      <c r="W263">
        <v>0</v>
      </c>
    </row>
    <row r="264" spans="1:23" ht="14.25" customHeight="1" x14ac:dyDescent="0.45">
      <c r="A264">
        <v>263</v>
      </c>
      <c r="B264" s="1">
        <v>42890</v>
      </c>
      <c r="C264" s="1">
        <v>42901</v>
      </c>
      <c r="D264">
        <v>70</v>
      </c>
      <c r="E264" t="s">
        <v>28</v>
      </c>
      <c r="F264" t="s">
        <v>24</v>
      </c>
      <c r="G264" t="s">
        <v>25</v>
      </c>
      <c r="H264">
        <v>12</v>
      </c>
      <c r="I264" t="s">
        <v>26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779</v>
      </c>
      <c r="Q264">
        <v>0</v>
      </c>
      <c r="R264">
        <v>0</v>
      </c>
      <c r="S264">
        <v>1</v>
      </c>
      <c r="T264">
        <v>1</v>
      </c>
      <c r="U264">
        <v>0</v>
      </c>
      <c r="V264">
        <v>0</v>
      </c>
      <c r="W264">
        <v>0</v>
      </c>
    </row>
    <row r="265" spans="1:23" ht="14.25" customHeight="1" x14ac:dyDescent="0.45">
      <c r="A265">
        <v>264</v>
      </c>
      <c r="B265" s="1">
        <v>42890</v>
      </c>
      <c r="C265" s="1">
        <v>42909</v>
      </c>
      <c r="D265">
        <v>52</v>
      </c>
      <c r="E265" t="s">
        <v>23</v>
      </c>
      <c r="F265" t="s">
        <v>27</v>
      </c>
      <c r="G265" t="s">
        <v>25</v>
      </c>
      <c r="H265">
        <v>20</v>
      </c>
      <c r="I265" t="s">
        <v>26</v>
      </c>
      <c r="J265">
        <v>0</v>
      </c>
      <c r="K265">
        <v>0</v>
      </c>
      <c r="L265">
        <v>0</v>
      </c>
      <c r="M265">
        <v>1</v>
      </c>
      <c r="N265">
        <v>1</v>
      </c>
      <c r="O265">
        <v>1</v>
      </c>
      <c r="P265">
        <v>279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</row>
    <row r="266" spans="1:23" ht="14.25" customHeight="1" x14ac:dyDescent="0.45">
      <c r="A266">
        <v>265</v>
      </c>
      <c r="B266" s="1">
        <v>42890</v>
      </c>
      <c r="C266" s="1">
        <v>42902</v>
      </c>
      <c r="D266">
        <v>94</v>
      </c>
      <c r="E266" t="s">
        <v>23</v>
      </c>
      <c r="F266" t="s">
        <v>27</v>
      </c>
      <c r="G266" t="s">
        <v>25</v>
      </c>
      <c r="H266">
        <v>13</v>
      </c>
      <c r="I266" t="s">
        <v>26</v>
      </c>
      <c r="J266">
        <v>0</v>
      </c>
      <c r="K266">
        <v>0</v>
      </c>
      <c r="L266">
        <v>1</v>
      </c>
      <c r="M266">
        <v>1</v>
      </c>
      <c r="N266">
        <v>0</v>
      </c>
      <c r="O266">
        <v>1</v>
      </c>
      <c r="P266">
        <v>1800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1</v>
      </c>
      <c r="W266">
        <v>0</v>
      </c>
    </row>
    <row r="267" spans="1:23" ht="14.25" customHeight="1" x14ac:dyDescent="0.45">
      <c r="A267">
        <v>266</v>
      </c>
      <c r="B267" s="1">
        <v>42890</v>
      </c>
      <c r="C267" s="1">
        <v>42896</v>
      </c>
      <c r="D267">
        <v>86</v>
      </c>
      <c r="E267" t="s">
        <v>23</v>
      </c>
      <c r="F267" t="s">
        <v>27</v>
      </c>
      <c r="G267" t="s">
        <v>25</v>
      </c>
      <c r="H267">
        <v>7</v>
      </c>
      <c r="I267" t="s">
        <v>26</v>
      </c>
      <c r="J267">
        <v>0</v>
      </c>
      <c r="K267">
        <v>0</v>
      </c>
      <c r="L267">
        <v>1</v>
      </c>
      <c r="M267">
        <v>1</v>
      </c>
      <c r="N267">
        <v>1</v>
      </c>
      <c r="O267">
        <v>0</v>
      </c>
      <c r="P267">
        <v>2010</v>
      </c>
      <c r="Q267">
        <v>0</v>
      </c>
      <c r="R267">
        <v>0</v>
      </c>
      <c r="S267">
        <v>1</v>
      </c>
      <c r="T267">
        <v>1</v>
      </c>
      <c r="U267">
        <v>0</v>
      </c>
      <c r="V267">
        <v>0</v>
      </c>
      <c r="W267">
        <v>0</v>
      </c>
    </row>
    <row r="268" spans="1:23" ht="14.25" customHeight="1" x14ac:dyDescent="0.45">
      <c r="A268">
        <v>267</v>
      </c>
      <c r="B268" s="1">
        <v>42890</v>
      </c>
      <c r="C268" s="1">
        <v>42891</v>
      </c>
      <c r="D268">
        <v>54</v>
      </c>
      <c r="E268" t="s">
        <v>23</v>
      </c>
      <c r="F268" t="s">
        <v>27</v>
      </c>
      <c r="G268" t="s">
        <v>25</v>
      </c>
      <c r="H268">
        <v>2</v>
      </c>
      <c r="I268" t="s">
        <v>26</v>
      </c>
      <c r="J268">
        <v>0</v>
      </c>
      <c r="K268">
        <v>0</v>
      </c>
      <c r="L268">
        <v>1</v>
      </c>
      <c r="M268">
        <v>1</v>
      </c>
      <c r="N268">
        <v>1</v>
      </c>
      <c r="O268">
        <v>0</v>
      </c>
      <c r="P268">
        <v>3090</v>
      </c>
      <c r="Q268">
        <v>1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</row>
    <row r="269" spans="1:23" ht="14.25" customHeight="1" x14ac:dyDescent="0.45">
      <c r="A269">
        <v>268</v>
      </c>
      <c r="B269" s="1">
        <v>42891</v>
      </c>
      <c r="C269" s="1">
        <v>42892</v>
      </c>
      <c r="D269">
        <v>45</v>
      </c>
      <c r="E269" t="s">
        <v>28</v>
      </c>
      <c r="F269" t="s">
        <v>27</v>
      </c>
      <c r="G269" t="s">
        <v>25</v>
      </c>
      <c r="H269">
        <v>2</v>
      </c>
      <c r="I269" t="s">
        <v>29</v>
      </c>
      <c r="J269">
        <v>0</v>
      </c>
      <c r="K269">
        <v>0</v>
      </c>
      <c r="L269">
        <v>1</v>
      </c>
      <c r="M269">
        <v>0</v>
      </c>
      <c r="N269">
        <v>1</v>
      </c>
      <c r="O269">
        <v>0</v>
      </c>
      <c r="P269">
        <v>2120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0</v>
      </c>
      <c r="W269">
        <v>0</v>
      </c>
    </row>
    <row r="270" spans="1:23" ht="14.25" customHeight="1" x14ac:dyDescent="0.45">
      <c r="A270">
        <v>269</v>
      </c>
      <c r="B270" s="1">
        <v>42891</v>
      </c>
      <c r="C270" s="1">
        <v>42895</v>
      </c>
      <c r="D270">
        <v>65</v>
      </c>
      <c r="E270" t="s">
        <v>23</v>
      </c>
      <c r="F270" t="s">
        <v>27</v>
      </c>
      <c r="G270" t="s">
        <v>25</v>
      </c>
      <c r="H270">
        <v>5</v>
      </c>
      <c r="I270" t="s">
        <v>26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291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 ht="14.25" customHeight="1" x14ac:dyDescent="0.45">
      <c r="A271">
        <v>270</v>
      </c>
      <c r="B271" s="1">
        <v>42891</v>
      </c>
      <c r="C271" s="1">
        <v>42895</v>
      </c>
      <c r="D271">
        <v>60</v>
      </c>
      <c r="E271" t="s">
        <v>23</v>
      </c>
      <c r="F271" t="s">
        <v>24</v>
      </c>
      <c r="G271" t="s">
        <v>25</v>
      </c>
      <c r="H271">
        <v>5</v>
      </c>
      <c r="I271" t="s">
        <v>26</v>
      </c>
      <c r="J271">
        <v>0</v>
      </c>
      <c r="K271">
        <v>0</v>
      </c>
      <c r="L271">
        <v>1</v>
      </c>
      <c r="M271">
        <v>0</v>
      </c>
      <c r="N271">
        <v>1</v>
      </c>
      <c r="O271">
        <v>0</v>
      </c>
      <c r="P271">
        <v>856</v>
      </c>
      <c r="Q271">
        <v>1</v>
      </c>
      <c r="R271">
        <v>0</v>
      </c>
      <c r="S271">
        <v>1</v>
      </c>
      <c r="T271">
        <v>0</v>
      </c>
      <c r="U271">
        <v>0</v>
      </c>
      <c r="V271">
        <v>0</v>
      </c>
      <c r="W271">
        <v>0</v>
      </c>
    </row>
    <row r="272" spans="1:23" ht="14.25" customHeight="1" x14ac:dyDescent="0.45">
      <c r="A272">
        <v>271</v>
      </c>
      <c r="B272" s="1">
        <v>42891</v>
      </c>
      <c r="C272" s="1">
        <v>42897</v>
      </c>
      <c r="D272">
        <v>83</v>
      </c>
      <c r="E272" t="s">
        <v>23</v>
      </c>
      <c r="F272" t="s">
        <v>24</v>
      </c>
      <c r="G272" t="s">
        <v>25</v>
      </c>
      <c r="H272">
        <v>7</v>
      </c>
      <c r="I272" t="s">
        <v>26</v>
      </c>
      <c r="J272">
        <v>0</v>
      </c>
      <c r="K272">
        <v>0</v>
      </c>
      <c r="L272">
        <v>0</v>
      </c>
      <c r="M272">
        <v>1</v>
      </c>
      <c r="N272">
        <v>1</v>
      </c>
      <c r="O272">
        <v>0</v>
      </c>
      <c r="P272">
        <v>2520</v>
      </c>
      <c r="Q272">
        <v>0</v>
      </c>
      <c r="R272">
        <v>0</v>
      </c>
      <c r="S272">
        <v>1</v>
      </c>
      <c r="T272">
        <v>1</v>
      </c>
      <c r="U272">
        <v>0</v>
      </c>
      <c r="V272">
        <v>0</v>
      </c>
      <c r="W272">
        <v>0</v>
      </c>
    </row>
    <row r="273" spans="1:23" ht="14.25" customHeight="1" x14ac:dyDescent="0.45">
      <c r="A273">
        <v>272</v>
      </c>
      <c r="B273" s="1">
        <v>42891</v>
      </c>
      <c r="C273" s="1">
        <v>42924</v>
      </c>
      <c r="D273">
        <v>78</v>
      </c>
      <c r="E273" t="s">
        <v>23</v>
      </c>
      <c r="F273" t="s">
        <v>24</v>
      </c>
      <c r="G273" t="s">
        <v>25</v>
      </c>
      <c r="H273">
        <v>34</v>
      </c>
      <c r="I273" t="s">
        <v>26</v>
      </c>
      <c r="J273">
        <v>0</v>
      </c>
      <c r="K273">
        <v>0</v>
      </c>
      <c r="L273">
        <v>1</v>
      </c>
      <c r="M273">
        <v>1</v>
      </c>
      <c r="N273">
        <v>1</v>
      </c>
      <c r="O273">
        <v>0</v>
      </c>
      <c r="P273">
        <v>2740</v>
      </c>
      <c r="Q273">
        <v>1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</row>
    <row r="274" spans="1:23" ht="14.25" customHeight="1" x14ac:dyDescent="0.45">
      <c r="A274">
        <v>273</v>
      </c>
      <c r="B274" s="1">
        <v>42891</v>
      </c>
      <c r="C274" s="1">
        <v>42898</v>
      </c>
      <c r="D274">
        <v>54</v>
      </c>
      <c r="E274" t="s">
        <v>28</v>
      </c>
      <c r="F274" t="s">
        <v>24</v>
      </c>
      <c r="G274" t="s">
        <v>25</v>
      </c>
      <c r="H274">
        <v>8</v>
      </c>
      <c r="I274" t="s">
        <v>26</v>
      </c>
      <c r="J274">
        <v>0</v>
      </c>
      <c r="K274">
        <v>0</v>
      </c>
      <c r="L274">
        <v>1</v>
      </c>
      <c r="M274">
        <v>1</v>
      </c>
      <c r="N274">
        <v>0</v>
      </c>
      <c r="O274">
        <v>0</v>
      </c>
      <c r="P274">
        <v>467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</row>
    <row r="275" spans="1:23" ht="14.25" customHeight="1" x14ac:dyDescent="0.45">
      <c r="A275">
        <v>274</v>
      </c>
      <c r="B275" s="1">
        <v>42891</v>
      </c>
      <c r="C275" s="1">
        <v>42894</v>
      </c>
      <c r="D275">
        <v>65</v>
      </c>
      <c r="E275" t="s">
        <v>23</v>
      </c>
      <c r="F275" t="s">
        <v>27</v>
      </c>
      <c r="G275" t="s">
        <v>25</v>
      </c>
      <c r="H275">
        <v>4</v>
      </c>
      <c r="I275" t="s">
        <v>26</v>
      </c>
      <c r="J275">
        <v>0</v>
      </c>
      <c r="K275">
        <v>0</v>
      </c>
      <c r="L275">
        <v>1</v>
      </c>
      <c r="M275">
        <v>0</v>
      </c>
      <c r="N275">
        <v>1</v>
      </c>
      <c r="O275">
        <v>0</v>
      </c>
      <c r="P275">
        <v>2540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</row>
    <row r="276" spans="1:23" ht="14.25" customHeight="1" x14ac:dyDescent="0.45">
      <c r="A276">
        <v>275</v>
      </c>
      <c r="B276" s="1">
        <v>42891</v>
      </c>
      <c r="C276" s="1">
        <v>42893</v>
      </c>
      <c r="D276">
        <v>59</v>
      </c>
      <c r="E276" t="s">
        <v>28</v>
      </c>
      <c r="F276" t="s">
        <v>27</v>
      </c>
      <c r="G276" t="s">
        <v>25</v>
      </c>
      <c r="H276">
        <v>3</v>
      </c>
      <c r="I276" t="s">
        <v>31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1360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0</v>
      </c>
      <c r="W276">
        <v>0</v>
      </c>
    </row>
    <row r="277" spans="1:23" ht="14.25" customHeight="1" x14ac:dyDescent="0.45">
      <c r="A277">
        <v>276</v>
      </c>
      <c r="B277" s="1">
        <v>42891</v>
      </c>
      <c r="C277" s="1">
        <v>42891</v>
      </c>
      <c r="D277">
        <v>70</v>
      </c>
      <c r="E277" t="s">
        <v>23</v>
      </c>
      <c r="F277" t="s">
        <v>27</v>
      </c>
      <c r="G277" t="s">
        <v>25</v>
      </c>
      <c r="H277">
        <v>1</v>
      </c>
      <c r="I277" t="s">
        <v>29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1</v>
      </c>
      <c r="P277">
        <v>1680</v>
      </c>
      <c r="Q277">
        <v>0</v>
      </c>
      <c r="R277">
        <v>0</v>
      </c>
      <c r="S277">
        <v>1</v>
      </c>
      <c r="T277">
        <v>1</v>
      </c>
      <c r="U277">
        <v>1</v>
      </c>
      <c r="V277">
        <v>0</v>
      </c>
      <c r="W277">
        <v>0</v>
      </c>
    </row>
    <row r="278" spans="1:23" ht="14.25" customHeight="1" x14ac:dyDescent="0.45">
      <c r="A278">
        <v>277</v>
      </c>
      <c r="B278" s="1">
        <v>42891</v>
      </c>
      <c r="C278" s="1">
        <v>42904</v>
      </c>
      <c r="D278">
        <v>72</v>
      </c>
      <c r="E278" t="s">
        <v>28</v>
      </c>
      <c r="F278" t="s">
        <v>27</v>
      </c>
      <c r="G278" t="s">
        <v>30</v>
      </c>
      <c r="H278">
        <v>14</v>
      </c>
      <c r="I278" t="s">
        <v>26</v>
      </c>
      <c r="J278">
        <v>0</v>
      </c>
      <c r="K278">
        <v>0</v>
      </c>
      <c r="L278">
        <v>1</v>
      </c>
      <c r="M278">
        <v>0</v>
      </c>
      <c r="N278">
        <v>1</v>
      </c>
      <c r="O278">
        <v>0</v>
      </c>
      <c r="P278">
        <v>262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 ht="14.25" customHeight="1" x14ac:dyDescent="0.45">
      <c r="A279">
        <v>278</v>
      </c>
      <c r="B279" s="1">
        <v>42891</v>
      </c>
      <c r="C279" s="1">
        <v>42901</v>
      </c>
      <c r="D279">
        <v>31</v>
      </c>
      <c r="E279" t="s">
        <v>23</v>
      </c>
      <c r="F279" t="s">
        <v>27</v>
      </c>
      <c r="G279" t="s">
        <v>30</v>
      </c>
      <c r="H279">
        <v>11</v>
      </c>
      <c r="I279" t="s">
        <v>26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1</v>
      </c>
      <c r="P279">
        <v>1700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</row>
    <row r="280" spans="1:23" ht="14.25" customHeight="1" x14ac:dyDescent="0.45">
      <c r="A280">
        <v>279</v>
      </c>
      <c r="B280" s="1">
        <v>42892</v>
      </c>
      <c r="C280" s="1">
        <v>42905</v>
      </c>
      <c r="D280">
        <v>70</v>
      </c>
      <c r="E280" t="s">
        <v>23</v>
      </c>
      <c r="F280" t="s">
        <v>27</v>
      </c>
      <c r="G280" t="s">
        <v>25</v>
      </c>
      <c r="H280">
        <v>14</v>
      </c>
      <c r="I280" t="s">
        <v>26</v>
      </c>
      <c r="J280">
        <v>0</v>
      </c>
      <c r="K280">
        <v>0</v>
      </c>
      <c r="L280">
        <v>1</v>
      </c>
      <c r="M280">
        <v>1</v>
      </c>
      <c r="N280">
        <v>1</v>
      </c>
      <c r="O280">
        <v>0</v>
      </c>
      <c r="P280">
        <v>927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ht="14.25" customHeight="1" x14ac:dyDescent="0.45">
      <c r="A281">
        <v>280</v>
      </c>
      <c r="B281" s="1">
        <v>42892</v>
      </c>
      <c r="C281" s="1">
        <v>42898</v>
      </c>
      <c r="D281">
        <v>72</v>
      </c>
      <c r="E281" t="s">
        <v>23</v>
      </c>
      <c r="F281" t="s">
        <v>27</v>
      </c>
      <c r="G281" t="s">
        <v>25</v>
      </c>
      <c r="H281">
        <v>7</v>
      </c>
      <c r="I281" t="s">
        <v>26</v>
      </c>
      <c r="J281">
        <v>0</v>
      </c>
      <c r="K281">
        <v>0</v>
      </c>
      <c r="L281">
        <v>1</v>
      </c>
      <c r="M281">
        <v>1</v>
      </c>
      <c r="N281">
        <v>1</v>
      </c>
      <c r="O281">
        <v>0</v>
      </c>
      <c r="P281">
        <v>1480</v>
      </c>
      <c r="Q281">
        <v>0</v>
      </c>
      <c r="R281">
        <v>0</v>
      </c>
      <c r="S281">
        <v>1</v>
      </c>
      <c r="T281">
        <v>0</v>
      </c>
      <c r="U281">
        <v>1</v>
      </c>
      <c r="V281">
        <v>0</v>
      </c>
      <c r="W281">
        <v>0</v>
      </c>
    </row>
    <row r="282" spans="1:23" ht="14.25" customHeight="1" x14ac:dyDescent="0.45">
      <c r="A282">
        <v>281</v>
      </c>
      <c r="B282" s="1">
        <v>42892</v>
      </c>
      <c r="C282" s="1">
        <v>42902</v>
      </c>
      <c r="D282">
        <v>59</v>
      </c>
      <c r="E282" t="s">
        <v>28</v>
      </c>
      <c r="F282" t="s">
        <v>27</v>
      </c>
      <c r="G282" t="s">
        <v>25</v>
      </c>
      <c r="H282">
        <v>11</v>
      </c>
      <c r="I282" t="s">
        <v>26</v>
      </c>
      <c r="J282">
        <v>0</v>
      </c>
      <c r="K282">
        <v>0</v>
      </c>
      <c r="L282">
        <v>1</v>
      </c>
      <c r="M282">
        <v>1</v>
      </c>
      <c r="N282">
        <v>0</v>
      </c>
      <c r="O282">
        <v>0</v>
      </c>
      <c r="P282">
        <v>698</v>
      </c>
      <c r="Q282">
        <v>0</v>
      </c>
      <c r="R282">
        <v>0</v>
      </c>
      <c r="S282">
        <v>1</v>
      </c>
      <c r="T282">
        <v>1</v>
      </c>
      <c r="U282">
        <v>0</v>
      </c>
      <c r="V282">
        <v>0</v>
      </c>
      <c r="W282">
        <v>0</v>
      </c>
    </row>
    <row r="283" spans="1:23" ht="14.25" customHeight="1" x14ac:dyDescent="0.45">
      <c r="A283">
        <v>282</v>
      </c>
      <c r="B283" s="1">
        <v>42892</v>
      </c>
      <c r="C283" s="1">
        <v>42896</v>
      </c>
      <c r="D283">
        <v>83</v>
      </c>
      <c r="E283" t="s">
        <v>28</v>
      </c>
      <c r="F283" t="s">
        <v>27</v>
      </c>
      <c r="G283" t="s">
        <v>25</v>
      </c>
      <c r="H283">
        <v>5</v>
      </c>
      <c r="I283" t="s">
        <v>26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686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</row>
    <row r="284" spans="1:23" ht="14.25" customHeight="1" x14ac:dyDescent="0.45">
      <c r="A284">
        <v>283</v>
      </c>
      <c r="B284" s="1">
        <v>42892</v>
      </c>
      <c r="C284" s="1">
        <v>42894</v>
      </c>
      <c r="D284">
        <v>54</v>
      </c>
      <c r="E284" t="s">
        <v>23</v>
      </c>
      <c r="F284" t="s">
        <v>27</v>
      </c>
      <c r="G284" t="s">
        <v>25</v>
      </c>
      <c r="H284">
        <v>3</v>
      </c>
      <c r="I284" t="s">
        <v>26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3210</v>
      </c>
      <c r="Q284">
        <v>0</v>
      </c>
      <c r="R284">
        <v>0</v>
      </c>
      <c r="S284">
        <v>1</v>
      </c>
      <c r="T284">
        <v>1</v>
      </c>
      <c r="U284">
        <v>0</v>
      </c>
      <c r="V284">
        <v>0</v>
      </c>
      <c r="W284">
        <v>0</v>
      </c>
    </row>
    <row r="285" spans="1:23" ht="14.25" customHeight="1" x14ac:dyDescent="0.45">
      <c r="A285">
        <v>284</v>
      </c>
      <c r="B285" s="1">
        <v>42893</v>
      </c>
      <c r="C285" s="1">
        <v>42900</v>
      </c>
      <c r="D285">
        <v>72</v>
      </c>
      <c r="E285" t="s">
        <v>23</v>
      </c>
      <c r="F285" t="s">
        <v>27</v>
      </c>
      <c r="G285" t="s">
        <v>25</v>
      </c>
      <c r="H285">
        <v>8</v>
      </c>
      <c r="I285" t="s">
        <v>26</v>
      </c>
      <c r="J285">
        <v>0</v>
      </c>
      <c r="K285">
        <v>0</v>
      </c>
      <c r="L285">
        <v>1</v>
      </c>
      <c r="M285">
        <v>1</v>
      </c>
      <c r="N285">
        <v>1</v>
      </c>
      <c r="O285">
        <v>0</v>
      </c>
      <c r="P285">
        <v>537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ht="14.25" customHeight="1" x14ac:dyDescent="0.45">
      <c r="A286">
        <v>285</v>
      </c>
      <c r="B286" s="1">
        <v>42893</v>
      </c>
      <c r="C286" s="1">
        <v>42898</v>
      </c>
      <c r="D286">
        <v>55</v>
      </c>
      <c r="E286" t="s">
        <v>23</v>
      </c>
      <c r="F286" t="s">
        <v>27</v>
      </c>
      <c r="G286" t="s">
        <v>25</v>
      </c>
      <c r="H286">
        <v>6</v>
      </c>
      <c r="I286" t="s">
        <v>26</v>
      </c>
      <c r="J286">
        <v>0</v>
      </c>
      <c r="K286">
        <v>0</v>
      </c>
      <c r="L286">
        <v>0</v>
      </c>
      <c r="M286">
        <v>1</v>
      </c>
      <c r="N286">
        <v>1</v>
      </c>
      <c r="O286">
        <v>0</v>
      </c>
      <c r="P286">
        <v>117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 ht="14.25" customHeight="1" x14ac:dyDescent="0.45">
      <c r="A287">
        <v>286</v>
      </c>
      <c r="B287" s="1">
        <v>42893</v>
      </c>
      <c r="C287" s="1">
        <v>42899</v>
      </c>
      <c r="D287">
        <v>82</v>
      </c>
      <c r="E287" t="s">
        <v>28</v>
      </c>
      <c r="F287" t="s">
        <v>24</v>
      </c>
      <c r="G287" t="s">
        <v>30</v>
      </c>
      <c r="H287">
        <v>7</v>
      </c>
      <c r="I287" t="s">
        <v>26</v>
      </c>
      <c r="J287">
        <v>0</v>
      </c>
      <c r="K287">
        <v>0</v>
      </c>
      <c r="L287">
        <v>0</v>
      </c>
      <c r="M287">
        <v>1</v>
      </c>
      <c r="N287">
        <v>1</v>
      </c>
      <c r="O287">
        <v>0</v>
      </c>
      <c r="P287">
        <v>1810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 ht="14.25" customHeight="1" x14ac:dyDescent="0.45">
      <c r="A288">
        <v>287</v>
      </c>
      <c r="B288" s="1">
        <v>42893</v>
      </c>
      <c r="C288" s="1">
        <v>42899</v>
      </c>
      <c r="D288">
        <v>78</v>
      </c>
      <c r="E288" t="s">
        <v>28</v>
      </c>
      <c r="F288" t="s">
        <v>27</v>
      </c>
      <c r="G288" t="s">
        <v>25</v>
      </c>
      <c r="H288">
        <v>7</v>
      </c>
      <c r="I288" t="s">
        <v>26</v>
      </c>
      <c r="J288">
        <v>0</v>
      </c>
      <c r="K288">
        <v>0</v>
      </c>
      <c r="L288">
        <v>1</v>
      </c>
      <c r="M288">
        <v>1</v>
      </c>
      <c r="N288">
        <v>1</v>
      </c>
      <c r="O288">
        <v>0</v>
      </c>
      <c r="P288">
        <v>1420</v>
      </c>
      <c r="Q288">
        <v>1</v>
      </c>
      <c r="R288">
        <v>0</v>
      </c>
      <c r="S288">
        <v>1</v>
      </c>
      <c r="T288">
        <v>1</v>
      </c>
      <c r="U288">
        <v>0</v>
      </c>
      <c r="V288">
        <v>0</v>
      </c>
      <c r="W288">
        <v>0</v>
      </c>
    </row>
    <row r="289" spans="1:23" ht="14.25" customHeight="1" x14ac:dyDescent="0.45">
      <c r="A289">
        <v>288</v>
      </c>
      <c r="B289" s="1">
        <v>42893</v>
      </c>
      <c r="C289" s="1">
        <v>42902</v>
      </c>
      <c r="D289">
        <v>82</v>
      </c>
      <c r="E289" t="s">
        <v>23</v>
      </c>
      <c r="F289" t="s">
        <v>27</v>
      </c>
      <c r="G289" t="s">
        <v>25</v>
      </c>
      <c r="H289">
        <v>10</v>
      </c>
      <c r="I289" t="s">
        <v>26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5000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1</v>
      </c>
    </row>
    <row r="290" spans="1:23" ht="14.25" customHeight="1" x14ac:dyDescent="0.45">
      <c r="A290">
        <v>289</v>
      </c>
      <c r="B290" s="1">
        <v>42893</v>
      </c>
      <c r="C290" s="1">
        <v>42894</v>
      </c>
      <c r="D290">
        <v>52</v>
      </c>
      <c r="E290" t="s">
        <v>23</v>
      </c>
      <c r="F290" t="s">
        <v>27</v>
      </c>
      <c r="G290" t="s">
        <v>25</v>
      </c>
      <c r="H290">
        <v>2</v>
      </c>
      <c r="I290" t="s">
        <v>29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2680</v>
      </c>
      <c r="Q290">
        <v>0</v>
      </c>
      <c r="R290">
        <v>0</v>
      </c>
      <c r="S290">
        <v>1</v>
      </c>
      <c r="T290">
        <v>1</v>
      </c>
      <c r="U290">
        <v>0</v>
      </c>
      <c r="V290">
        <v>0</v>
      </c>
      <c r="W290">
        <v>0</v>
      </c>
    </row>
    <row r="291" spans="1:23" ht="14.25" customHeight="1" x14ac:dyDescent="0.45">
      <c r="A291">
        <v>290</v>
      </c>
      <c r="B291" s="1">
        <v>42894</v>
      </c>
      <c r="C291" s="1">
        <v>42901</v>
      </c>
      <c r="D291">
        <v>65</v>
      </c>
      <c r="E291" t="s">
        <v>23</v>
      </c>
      <c r="F291" t="s">
        <v>24</v>
      </c>
      <c r="G291" t="s">
        <v>25</v>
      </c>
      <c r="H291">
        <v>8</v>
      </c>
      <c r="I291" t="s">
        <v>26</v>
      </c>
      <c r="J291">
        <v>1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1230</v>
      </c>
      <c r="Q291">
        <v>0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</row>
    <row r="292" spans="1:23" ht="14.25" customHeight="1" x14ac:dyDescent="0.45">
      <c r="A292">
        <v>291</v>
      </c>
      <c r="B292" s="1">
        <v>42894</v>
      </c>
      <c r="C292" s="1">
        <v>42901</v>
      </c>
      <c r="D292">
        <v>58</v>
      </c>
      <c r="E292" t="s">
        <v>28</v>
      </c>
      <c r="F292" t="s">
        <v>27</v>
      </c>
      <c r="G292" t="s">
        <v>25</v>
      </c>
      <c r="H292">
        <v>8</v>
      </c>
      <c r="I292" t="s">
        <v>26</v>
      </c>
      <c r="J292">
        <v>0</v>
      </c>
      <c r="K292">
        <v>0</v>
      </c>
      <c r="L292">
        <v>1</v>
      </c>
      <c r="M292">
        <v>0</v>
      </c>
      <c r="N292">
        <v>1</v>
      </c>
      <c r="O292">
        <v>0</v>
      </c>
      <c r="P292">
        <v>765</v>
      </c>
      <c r="Q292">
        <v>1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 ht="14.25" customHeight="1" x14ac:dyDescent="0.45">
      <c r="A293">
        <v>292</v>
      </c>
      <c r="B293" s="1">
        <v>42894</v>
      </c>
      <c r="C293" s="1">
        <v>42904</v>
      </c>
      <c r="D293">
        <v>65</v>
      </c>
      <c r="E293" t="s">
        <v>28</v>
      </c>
      <c r="F293" t="s">
        <v>27</v>
      </c>
      <c r="G293" t="s">
        <v>25</v>
      </c>
      <c r="H293">
        <v>11</v>
      </c>
      <c r="I293" t="s">
        <v>26</v>
      </c>
      <c r="J293">
        <v>0</v>
      </c>
      <c r="K293">
        <v>0</v>
      </c>
      <c r="L293">
        <v>1</v>
      </c>
      <c r="M293">
        <v>0</v>
      </c>
      <c r="N293">
        <v>1</v>
      </c>
      <c r="O293">
        <v>0</v>
      </c>
      <c r="P293">
        <v>665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 ht="14.25" customHeight="1" x14ac:dyDescent="0.45">
      <c r="A294">
        <v>293</v>
      </c>
      <c r="B294" s="1">
        <v>42894</v>
      </c>
      <c r="C294" s="1">
        <v>42895</v>
      </c>
      <c r="D294">
        <v>69</v>
      </c>
      <c r="E294" t="s">
        <v>23</v>
      </c>
      <c r="F294" t="s">
        <v>27</v>
      </c>
      <c r="G294" t="s">
        <v>25</v>
      </c>
      <c r="H294">
        <v>2</v>
      </c>
      <c r="I294" t="s">
        <v>26</v>
      </c>
      <c r="J294">
        <v>0</v>
      </c>
      <c r="K294">
        <v>0</v>
      </c>
      <c r="L294">
        <v>1</v>
      </c>
      <c r="M294">
        <v>1</v>
      </c>
      <c r="N294">
        <v>1</v>
      </c>
      <c r="O294">
        <v>0</v>
      </c>
      <c r="P294">
        <v>390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 ht="14.25" customHeight="1" x14ac:dyDescent="0.45">
      <c r="A295">
        <v>294</v>
      </c>
      <c r="B295" s="1">
        <v>42894</v>
      </c>
      <c r="C295" s="1">
        <v>42897</v>
      </c>
      <c r="D295">
        <v>80</v>
      </c>
      <c r="E295" t="s">
        <v>23</v>
      </c>
      <c r="F295" t="s">
        <v>27</v>
      </c>
      <c r="G295" t="s">
        <v>25</v>
      </c>
      <c r="H295">
        <v>4</v>
      </c>
      <c r="I295" t="s">
        <v>26</v>
      </c>
      <c r="J295">
        <v>0</v>
      </c>
      <c r="K295">
        <v>0</v>
      </c>
      <c r="L295">
        <v>1</v>
      </c>
      <c r="M295">
        <v>1</v>
      </c>
      <c r="N295">
        <v>0</v>
      </c>
      <c r="O295">
        <v>0</v>
      </c>
      <c r="P295">
        <v>328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 ht="14.25" customHeight="1" x14ac:dyDescent="0.45">
      <c r="A296">
        <v>295</v>
      </c>
      <c r="B296" s="1">
        <v>42894</v>
      </c>
      <c r="C296" s="1">
        <v>42895</v>
      </c>
      <c r="D296">
        <v>70</v>
      </c>
      <c r="E296" t="s">
        <v>28</v>
      </c>
      <c r="F296" t="s">
        <v>27</v>
      </c>
      <c r="G296" t="s">
        <v>25</v>
      </c>
      <c r="H296">
        <v>2</v>
      </c>
      <c r="I296" t="s">
        <v>26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0</v>
      </c>
      <c r="P296">
        <v>5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 ht="14.25" customHeight="1" x14ac:dyDescent="0.45">
      <c r="A297">
        <v>296</v>
      </c>
      <c r="B297" s="1">
        <v>42894</v>
      </c>
      <c r="C297" s="1">
        <v>42898</v>
      </c>
      <c r="D297">
        <v>70</v>
      </c>
      <c r="E297" t="s">
        <v>23</v>
      </c>
      <c r="F297" t="s">
        <v>27</v>
      </c>
      <c r="G297" t="s">
        <v>25</v>
      </c>
      <c r="H297">
        <v>5</v>
      </c>
      <c r="I297" t="s">
        <v>26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197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</v>
      </c>
    </row>
    <row r="298" spans="1:23" ht="14.25" customHeight="1" x14ac:dyDescent="0.45">
      <c r="A298">
        <v>297</v>
      </c>
      <c r="B298" s="1">
        <v>42894</v>
      </c>
      <c r="C298" s="1">
        <v>42899</v>
      </c>
      <c r="D298">
        <v>53</v>
      </c>
      <c r="E298" t="s">
        <v>23</v>
      </c>
      <c r="F298" t="s">
        <v>27</v>
      </c>
      <c r="G298" t="s">
        <v>25</v>
      </c>
      <c r="H298">
        <v>6</v>
      </c>
      <c r="I298" t="s">
        <v>26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883</v>
      </c>
      <c r="Q298">
        <v>0</v>
      </c>
      <c r="R298">
        <v>0</v>
      </c>
      <c r="S298">
        <v>1</v>
      </c>
      <c r="T298">
        <v>1</v>
      </c>
      <c r="U298">
        <v>0</v>
      </c>
      <c r="V298">
        <v>0</v>
      </c>
      <c r="W298">
        <v>0</v>
      </c>
    </row>
    <row r="299" spans="1:23" ht="14.25" customHeight="1" x14ac:dyDescent="0.45">
      <c r="A299">
        <v>298</v>
      </c>
      <c r="B299" s="1">
        <v>42894</v>
      </c>
      <c r="C299" s="1">
        <v>42898</v>
      </c>
      <c r="D299">
        <v>60</v>
      </c>
      <c r="E299" t="s">
        <v>23</v>
      </c>
      <c r="F299" t="s">
        <v>27</v>
      </c>
      <c r="G299" t="s">
        <v>25</v>
      </c>
      <c r="H299">
        <v>5</v>
      </c>
      <c r="I299" t="s">
        <v>26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475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ht="14.25" customHeight="1" x14ac:dyDescent="0.45">
      <c r="A300">
        <v>299</v>
      </c>
      <c r="B300" s="1">
        <v>42894</v>
      </c>
      <c r="C300" s="1">
        <v>42901</v>
      </c>
      <c r="D300">
        <v>53</v>
      </c>
      <c r="E300" t="s">
        <v>28</v>
      </c>
      <c r="F300" t="s">
        <v>27</v>
      </c>
      <c r="G300" t="s">
        <v>25</v>
      </c>
      <c r="H300">
        <v>8</v>
      </c>
      <c r="I300" t="s">
        <v>26</v>
      </c>
      <c r="J300">
        <v>0</v>
      </c>
      <c r="K300">
        <v>0</v>
      </c>
      <c r="L300">
        <v>1</v>
      </c>
      <c r="M300">
        <v>1</v>
      </c>
      <c r="N300">
        <v>0</v>
      </c>
      <c r="O300">
        <v>0</v>
      </c>
      <c r="P300">
        <v>769</v>
      </c>
      <c r="Q300">
        <v>1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</row>
    <row r="301" spans="1:23" ht="14.25" customHeight="1" x14ac:dyDescent="0.45">
      <c r="A301">
        <v>300</v>
      </c>
      <c r="B301" s="1">
        <v>42895</v>
      </c>
      <c r="C301" s="1">
        <v>42898</v>
      </c>
      <c r="D301">
        <v>74</v>
      </c>
      <c r="E301" t="s">
        <v>23</v>
      </c>
      <c r="F301" t="s">
        <v>24</v>
      </c>
      <c r="G301" t="s">
        <v>25</v>
      </c>
      <c r="H301">
        <v>4</v>
      </c>
      <c r="I301" t="s">
        <v>26</v>
      </c>
      <c r="J301">
        <v>0</v>
      </c>
      <c r="K301">
        <v>0</v>
      </c>
      <c r="L301">
        <v>1</v>
      </c>
      <c r="M301">
        <v>0</v>
      </c>
      <c r="N301">
        <v>1</v>
      </c>
      <c r="O301">
        <v>0</v>
      </c>
      <c r="P301">
        <v>220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  <row r="302" spans="1:23" ht="14.25" customHeight="1" x14ac:dyDescent="0.45">
      <c r="A302">
        <v>301</v>
      </c>
      <c r="B302" s="1">
        <v>42895</v>
      </c>
      <c r="C302" s="1">
        <v>42899</v>
      </c>
      <c r="D302">
        <v>65</v>
      </c>
      <c r="E302" t="s">
        <v>23</v>
      </c>
      <c r="F302" t="s">
        <v>27</v>
      </c>
      <c r="G302" t="s">
        <v>25</v>
      </c>
      <c r="H302">
        <v>5</v>
      </c>
      <c r="I302" t="s">
        <v>31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254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</row>
    <row r="303" spans="1:23" ht="14.25" customHeight="1" x14ac:dyDescent="0.45">
      <c r="A303">
        <v>302</v>
      </c>
      <c r="B303" s="1">
        <v>42896</v>
      </c>
      <c r="C303" s="1">
        <v>42908</v>
      </c>
      <c r="D303">
        <v>55</v>
      </c>
      <c r="E303" t="s">
        <v>28</v>
      </c>
      <c r="F303" t="s">
        <v>27</v>
      </c>
      <c r="G303" t="s">
        <v>25</v>
      </c>
      <c r="H303">
        <v>13</v>
      </c>
      <c r="I303" t="s">
        <v>26</v>
      </c>
      <c r="J303">
        <v>0</v>
      </c>
      <c r="K303">
        <v>0</v>
      </c>
      <c r="L303">
        <v>1</v>
      </c>
      <c r="M303">
        <v>0</v>
      </c>
      <c r="N303">
        <v>1</v>
      </c>
      <c r="O303">
        <v>0</v>
      </c>
      <c r="P303">
        <v>650</v>
      </c>
      <c r="Q303">
        <v>0</v>
      </c>
      <c r="R303">
        <v>1</v>
      </c>
      <c r="S303">
        <v>0</v>
      </c>
      <c r="T303">
        <v>1</v>
      </c>
      <c r="U303">
        <v>0</v>
      </c>
      <c r="V303">
        <v>0</v>
      </c>
      <c r="W303">
        <v>0</v>
      </c>
    </row>
    <row r="304" spans="1:23" ht="14.25" customHeight="1" x14ac:dyDescent="0.45">
      <c r="A304">
        <v>303</v>
      </c>
      <c r="B304" s="1">
        <v>42896</v>
      </c>
      <c r="C304" s="1">
        <v>42899</v>
      </c>
      <c r="D304">
        <v>70</v>
      </c>
      <c r="E304" t="s">
        <v>23</v>
      </c>
      <c r="F304" t="s">
        <v>27</v>
      </c>
      <c r="G304" t="s">
        <v>25</v>
      </c>
      <c r="H304">
        <v>4</v>
      </c>
      <c r="I304" t="s">
        <v>26</v>
      </c>
      <c r="J304">
        <v>0</v>
      </c>
      <c r="K304">
        <v>1</v>
      </c>
      <c r="L304">
        <v>0</v>
      </c>
      <c r="M304">
        <v>0</v>
      </c>
      <c r="N304">
        <v>1</v>
      </c>
      <c r="O304">
        <v>0</v>
      </c>
      <c r="P304">
        <v>441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1</v>
      </c>
      <c r="W304">
        <v>1</v>
      </c>
    </row>
    <row r="305" spans="1:23" ht="14.25" customHeight="1" x14ac:dyDescent="0.45">
      <c r="A305">
        <v>304</v>
      </c>
      <c r="B305" s="1">
        <v>42896</v>
      </c>
      <c r="C305" s="1">
        <v>42901</v>
      </c>
      <c r="D305">
        <v>75</v>
      </c>
      <c r="E305" t="s">
        <v>23</v>
      </c>
      <c r="F305" t="s">
        <v>27</v>
      </c>
      <c r="G305" t="s">
        <v>25</v>
      </c>
      <c r="H305">
        <v>6</v>
      </c>
      <c r="I305" t="s">
        <v>26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0</v>
      </c>
      <c r="P305">
        <v>181</v>
      </c>
      <c r="Q305">
        <v>1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</row>
    <row r="306" spans="1:23" ht="14.25" customHeight="1" x14ac:dyDescent="0.45">
      <c r="A306">
        <v>305</v>
      </c>
      <c r="B306" s="1">
        <v>42896</v>
      </c>
      <c r="C306" s="1">
        <v>42904</v>
      </c>
      <c r="D306">
        <v>75</v>
      </c>
      <c r="E306" t="s">
        <v>23</v>
      </c>
      <c r="F306" t="s">
        <v>27</v>
      </c>
      <c r="G306" t="s">
        <v>25</v>
      </c>
      <c r="H306">
        <v>9</v>
      </c>
      <c r="I306" t="s">
        <v>26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387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</row>
    <row r="307" spans="1:23" ht="14.25" customHeight="1" x14ac:dyDescent="0.45">
      <c r="A307">
        <v>306</v>
      </c>
      <c r="B307" s="1">
        <v>42896</v>
      </c>
      <c r="C307" s="1">
        <v>42901</v>
      </c>
      <c r="D307">
        <v>83</v>
      </c>
      <c r="E307" t="s">
        <v>28</v>
      </c>
      <c r="F307" t="s">
        <v>27</v>
      </c>
      <c r="G307" t="s">
        <v>25</v>
      </c>
      <c r="H307">
        <v>6</v>
      </c>
      <c r="I307" t="s">
        <v>26</v>
      </c>
      <c r="J307">
        <v>0</v>
      </c>
      <c r="K307">
        <v>0</v>
      </c>
      <c r="L307">
        <v>1</v>
      </c>
      <c r="M307">
        <v>1</v>
      </c>
      <c r="N307">
        <v>1</v>
      </c>
      <c r="O307">
        <v>1</v>
      </c>
      <c r="P307">
        <v>2100</v>
      </c>
      <c r="Q307">
        <v>1</v>
      </c>
      <c r="R307">
        <v>0</v>
      </c>
      <c r="S307">
        <v>1</v>
      </c>
      <c r="T307">
        <v>1</v>
      </c>
      <c r="U307">
        <v>0</v>
      </c>
      <c r="V307">
        <v>0</v>
      </c>
      <c r="W307">
        <v>0</v>
      </c>
    </row>
    <row r="308" spans="1:23" ht="14.25" customHeight="1" x14ac:dyDescent="0.45">
      <c r="A308">
        <v>307</v>
      </c>
      <c r="B308" s="1">
        <v>42896</v>
      </c>
      <c r="C308" s="1">
        <v>42901</v>
      </c>
      <c r="D308">
        <v>45</v>
      </c>
      <c r="E308" t="s">
        <v>28</v>
      </c>
      <c r="F308" t="s">
        <v>27</v>
      </c>
      <c r="G308" t="s">
        <v>25</v>
      </c>
      <c r="H308">
        <v>6</v>
      </c>
      <c r="I308" t="s">
        <v>26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23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 ht="14.25" customHeight="1" x14ac:dyDescent="0.45">
      <c r="A309">
        <v>308</v>
      </c>
      <c r="B309" s="1">
        <v>42896</v>
      </c>
      <c r="C309" s="1">
        <v>42909</v>
      </c>
      <c r="D309">
        <v>32</v>
      </c>
      <c r="E309" t="s">
        <v>28</v>
      </c>
      <c r="F309" t="s">
        <v>27</v>
      </c>
      <c r="G309" t="s">
        <v>25</v>
      </c>
      <c r="H309">
        <v>14</v>
      </c>
      <c r="I309" t="s">
        <v>26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4390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</row>
    <row r="310" spans="1:23" ht="14.25" customHeight="1" x14ac:dyDescent="0.45">
      <c r="A310">
        <v>309</v>
      </c>
      <c r="B310" s="1">
        <v>42896</v>
      </c>
      <c r="C310" s="1">
        <v>42901</v>
      </c>
      <c r="D310">
        <v>84</v>
      </c>
      <c r="E310" t="s">
        <v>28</v>
      </c>
      <c r="F310" t="s">
        <v>27</v>
      </c>
      <c r="G310" t="s">
        <v>25</v>
      </c>
      <c r="H310">
        <v>6</v>
      </c>
      <c r="I310" t="s">
        <v>26</v>
      </c>
      <c r="J310">
        <v>0</v>
      </c>
      <c r="K310">
        <v>0</v>
      </c>
      <c r="L310">
        <v>1</v>
      </c>
      <c r="M310">
        <v>1</v>
      </c>
      <c r="N310">
        <v>0</v>
      </c>
      <c r="O310">
        <v>0</v>
      </c>
      <c r="P310">
        <v>674</v>
      </c>
      <c r="Q310">
        <v>1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</row>
    <row r="311" spans="1:23" ht="14.25" customHeight="1" x14ac:dyDescent="0.45">
      <c r="A311">
        <v>310</v>
      </c>
      <c r="B311" s="1">
        <v>42896</v>
      </c>
      <c r="C311" s="1">
        <v>42900</v>
      </c>
      <c r="D311">
        <v>70</v>
      </c>
      <c r="E311" t="s">
        <v>23</v>
      </c>
      <c r="F311" t="s">
        <v>27</v>
      </c>
      <c r="G311" t="s">
        <v>25</v>
      </c>
      <c r="H311">
        <v>5</v>
      </c>
      <c r="I311" t="s">
        <v>26</v>
      </c>
      <c r="J311">
        <v>0</v>
      </c>
      <c r="K311">
        <v>0</v>
      </c>
      <c r="L311">
        <v>1</v>
      </c>
      <c r="M311">
        <v>1</v>
      </c>
      <c r="N311">
        <v>0</v>
      </c>
      <c r="O311">
        <v>0</v>
      </c>
      <c r="P311">
        <v>362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</row>
    <row r="312" spans="1:23" ht="14.25" customHeight="1" x14ac:dyDescent="0.45">
      <c r="A312">
        <v>311</v>
      </c>
      <c r="B312" s="1">
        <v>42897</v>
      </c>
      <c r="C312" s="1">
        <v>42903</v>
      </c>
      <c r="D312">
        <v>60</v>
      </c>
      <c r="E312" t="s">
        <v>28</v>
      </c>
      <c r="F312" t="s">
        <v>24</v>
      </c>
      <c r="G312" t="s">
        <v>25</v>
      </c>
      <c r="H312">
        <v>7</v>
      </c>
      <c r="I312" t="s">
        <v>26</v>
      </c>
      <c r="J312">
        <v>0</v>
      </c>
      <c r="K312">
        <v>0</v>
      </c>
      <c r="L312">
        <v>1</v>
      </c>
      <c r="M312">
        <v>0</v>
      </c>
      <c r="N312">
        <v>1</v>
      </c>
      <c r="O312">
        <v>0</v>
      </c>
      <c r="P312">
        <v>2450</v>
      </c>
      <c r="Q312">
        <v>1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</row>
    <row r="313" spans="1:23" ht="14.25" customHeight="1" x14ac:dyDescent="0.45">
      <c r="A313">
        <v>312</v>
      </c>
      <c r="B313" s="1">
        <v>42897</v>
      </c>
      <c r="C313" s="1">
        <v>42900</v>
      </c>
      <c r="D313">
        <v>52</v>
      </c>
      <c r="E313" t="s">
        <v>28</v>
      </c>
      <c r="F313" t="s">
        <v>27</v>
      </c>
      <c r="G313" t="s">
        <v>25</v>
      </c>
      <c r="H313">
        <v>4</v>
      </c>
      <c r="I313" t="s">
        <v>26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324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</row>
    <row r="314" spans="1:23" ht="14.25" customHeight="1" x14ac:dyDescent="0.45">
      <c r="A314">
        <v>313</v>
      </c>
      <c r="B314" s="1">
        <v>42897</v>
      </c>
      <c r="C314" s="1">
        <v>42906</v>
      </c>
      <c r="D314">
        <v>55</v>
      </c>
      <c r="E314" t="s">
        <v>28</v>
      </c>
      <c r="F314" t="s">
        <v>24</v>
      </c>
      <c r="G314" t="s">
        <v>25</v>
      </c>
      <c r="H314">
        <v>10</v>
      </c>
      <c r="I314" t="s">
        <v>26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2010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</row>
    <row r="315" spans="1:23" ht="14.25" customHeight="1" x14ac:dyDescent="0.45">
      <c r="A315">
        <v>314</v>
      </c>
      <c r="B315" s="1">
        <v>42897</v>
      </c>
      <c r="C315" s="1">
        <v>42898</v>
      </c>
      <c r="D315">
        <v>67</v>
      </c>
      <c r="E315" t="s">
        <v>23</v>
      </c>
      <c r="F315" t="s">
        <v>27</v>
      </c>
      <c r="G315" t="s">
        <v>25</v>
      </c>
      <c r="H315">
        <v>2</v>
      </c>
      <c r="I315" t="s">
        <v>31</v>
      </c>
      <c r="J315">
        <v>0</v>
      </c>
      <c r="K315">
        <v>0</v>
      </c>
      <c r="L315">
        <v>1</v>
      </c>
      <c r="M315">
        <v>1</v>
      </c>
      <c r="N315">
        <v>1</v>
      </c>
      <c r="O315">
        <v>0</v>
      </c>
      <c r="P315">
        <v>4960</v>
      </c>
      <c r="Q315">
        <v>0</v>
      </c>
      <c r="R315">
        <v>0</v>
      </c>
      <c r="S315">
        <v>1</v>
      </c>
      <c r="T315">
        <v>1</v>
      </c>
      <c r="U315">
        <v>0</v>
      </c>
      <c r="V315">
        <v>0</v>
      </c>
      <c r="W315">
        <v>0</v>
      </c>
    </row>
    <row r="316" spans="1:23" ht="14.25" customHeight="1" x14ac:dyDescent="0.45">
      <c r="A316">
        <v>315</v>
      </c>
      <c r="B316" s="1">
        <v>42898</v>
      </c>
      <c r="C316" s="1">
        <v>42899</v>
      </c>
      <c r="D316">
        <v>55</v>
      </c>
      <c r="E316" t="s">
        <v>28</v>
      </c>
      <c r="F316" t="s">
        <v>27</v>
      </c>
      <c r="G316" t="s">
        <v>25</v>
      </c>
      <c r="H316">
        <v>2</v>
      </c>
      <c r="I316" t="s">
        <v>29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1</v>
      </c>
      <c r="P316">
        <v>252</v>
      </c>
      <c r="Q316">
        <v>0</v>
      </c>
      <c r="R316">
        <v>1</v>
      </c>
      <c r="S316">
        <v>0</v>
      </c>
      <c r="T316">
        <v>1</v>
      </c>
      <c r="U316">
        <v>1</v>
      </c>
      <c r="V316">
        <v>0</v>
      </c>
      <c r="W316">
        <v>0</v>
      </c>
    </row>
    <row r="317" spans="1:23" ht="14.25" customHeight="1" x14ac:dyDescent="0.45">
      <c r="A317">
        <v>316</v>
      </c>
      <c r="B317" s="1">
        <v>42898</v>
      </c>
      <c r="C317" s="1">
        <v>42902</v>
      </c>
      <c r="D317">
        <v>25</v>
      </c>
      <c r="E317" t="s">
        <v>23</v>
      </c>
      <c r="F317" t="s">
        <v>24</v>
      </c>
      <c r="G317" t="s">
        <v>25</v>
      </c>
      <c r="H317">
        <v>5</v>
      </c>
      <c r="I317" t="s">
        <v>26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463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</row>
    <row r="318" spans="1:23" ht="14.25" customHeight="1" x14ac:dyDescent="0.45">
      <c r="A318">
        <v>317</v>
      </c>
      <c r="B318" s="1">
        <v>42898</v>
      </c>
      <c r="C318" s="1">
        <v>42911</v>
      </c>
      <c r="D318">
        <v>57</v>
      </c>
      <c r="E318" t="s">
        <v>23</v>
      </c>
      <c r="F318" t="s">
        <v>27</v>
      </c>
      <c r="G318" t="s">
        <v>25</v>
      </c>
      <c r="H318">
        <v>14</v>
      </c>
      <c r="I318" t="s">
        <v>26</v>
      </c>
      <c r="J318">
        <v>0</v>
      </c>
      <c r="K318">
        <v>0</v>
      </c>
      <c r="L318">
        <v>1</v>
      </c>
      <c r="M318">
        <v>0</v>
      </c>
      <c r="N318">
        <v>1</v>
      </c>
      <c r="O318">
        <v>0</v>
      </c>
      <c r="P318">
        <v>588</v>
      </c>
      <c r="Q318">
        <v>0</v>
      </c>
      <c r="R318">
        <v>0</v>
      </c>
      <c r="S318">
        <v>1</v>
      </c>
      <c r="T318">
        <v>0</v>
      </c>
      <c r="U318">
        <v>1</v>
      </c>
      <c r="V318">
        <v>0</v>
      </c>
      <c r="W318">
        <v>0</v>
      </c>
    </row>
    <row r="319" spans="1:23" ht="14.25" customHeight="1" x14ac:dyDescent="0.45">
      <c r="A319">
        <v>318</v>
      </c>
      <c r="B319" s="1">
        <v>42898</v>
      </c>
      <c r="C319" s="1">
        <v>42905</v>
      </c>
      <c r="D319">
        <v>67</v>
      </c>
      <c r="E319" t="s">
        <v>23</v>
      </c>
      <c r="F319" t="s">
        <v>27</v>
      </c>
      <c r="G319" t="s">
        <v>25</v>
      </c>
      <c r="H319">
        <v>8</v>
      </c>
      <c r="I319" t="s">
        <v>29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1</v>
      </c>
      <c r="P319">
        <v>2400</v>
      </c>
      <c r="Q319">
        <v>1</v>
      </c>
      <c r="R319">
        <v>0</v>
      </c>
      <c r="S319">
        <v>1</v>
      </c>
      <c r="T319">
        <v>1</v>
      </c>
      <c r="U319">
        <v>1</v>
      </c>
      <c r="V319">
        <v>1</v>
      </c>
      <c r="W319">
        <v>0</v>
      </c>
    </row>
    <row r="320" spans="1:23" ht="14.25" customHeight="1" x14ac:dyDescent="0.45">
      <c r="A320">
        <v>319</v>
      </c>
      <c r="B320" s="1">
        <v>42899</v>
      </c>
      <c r="C320" s="1">
        <v>42900</v>
      </c>
      <c r="D320">
        <v>61</v>
      </c>
      <c r="E320" t="s">
        <v>28</v>
      </c>
      <c r="F320" t="s">
        <v>27</v>
      </c>
      <c r="G320" t="s">
        <v>25</v>
      </c>
      <c r="H320">
        <v>2</v>
      </c>
      <c r="I320" t="s">
        <v>29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1890</v>
      </c>
      <c r="Q320">
        <v>0</v>
      </c>
      <c r="R320">
        <v>1</v>
      </c>
      <c r="S320">
        <v>1</v>
      </c>
      <c r="T320">
        <v>0</v>
      </c>
      <c r="U320">
        <v>1</v>
      </c>
      <c r="V320">
        <v>0</v>
      </c>
      <c r="W320">
        <v>0</v>
      </c>
    </row>
    <row r="321" spans="1:23" ht="14.25" customHeight="1" x14ac:dyDescent="0.45">
      <c r="A321">
        <v>320</v>
      </c>
      <c r="B321" s="1">
        <v>42899</v>
      </c>
      <c r="C321" s="1">
        <v>42915</v>
      </c>
      <c r="D321">
        <v>72</v>
      </c>
      <c r="E321" t="s">
        <v>28</v>
      </c>
      <c r="F321" t="s">
        <v>27</v>
      </c>
      <c r="G321" t="s">
        <v>25</v>
      </c>
      <c r="H321">
        <v>17</v>
      </c>
      <c r="I321" t="s">
        <v>29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1049</v>
      </c>
      <c r="Q321">
        <v>0</v>
      </c>
      <c r="R321">
        <v>1</v>
      </c>
      <c r="S321">
        <v>1</v>
      </c>
      <c r="T321">
        <v>1</v>
      </c>
      <c r="U321">
        <v>0</v>
      </c>
      <c r="V321">
        <v>0</v>
      </c>
      <c r="W321">
        <v>0</v>
      </c>
    </row>
    <row r="322" spans="1:23" ht="14.25" customHeight="1" x14ac:dyDescent="0.45">
      <c r="A322">
        <v>321</v>
      </c>
      <c r="B322" s="1">
        <v>42899</v>
      </c>
      <c r="C322" s="1">
        <v>42908</v>
      </c>
      <c r="D322">
        <v>60</v>
      </c>
      <c r="E322" t="s">
        <v>28</v>
      </c>
      <c r="F322" t="s">
        <v>24</v>
      </c>
      <c r="G322" t="s">
        <v>25</v>
      </c>
      <c r="H322">
        <v>10</v>
      </c>
      <c r="I322" t="s">
        <v>26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533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</row>
    <row r="323" spans="1:23" ht="14.25" customHeight="1" x14ac:dyDescent="0.45">
      <c r="A323">
        <v>322</v>
      </c>
      <c r="B323" s="1">
        <v>42899</v>
      </c>
      <c r="C323" s="1">
        <v>42910</v>
      </c>
      <c r="D323">
        <v>55</v>
      </c>
      <c r="E323" t="s">
        <v>23</v>
      </c>
      <c r="F323" t="s">
        <v>24</v>
      </c>
      <c r="G323" t="s">
        <v>25</v>
      </c>
      <c r="H323">
        <v>12</v>
      </c>
      <c r="I323" t="s">
        <v>26</v>
      </c>
      <c r="J323">
        <v>0</v>
      </c>
      <c r="K323">
        <v>0</v>
      </c>
      <c r="L323">
        <v>1</v>
      </c>
      <c r="M323">
        <v>0</v>
      </c>
      <c r="N323">
        <v>1</v>
      </c>
      <c r="O323">
        <v>0</v>
      </c>
      <c r="P323">
        <v>408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</row>
    <row r="324" spans="1:23" ht="14.25" customHeight="1" x14ac:dyDescent="0.45">
      <c r="A324">
        <v>323</v>
      </c>
      <c r="B324" s="1">
        <v>42899</v>
      </c>
      <c r="C324" s="1">
        <v>42906</v>
      </c>
      <c r="D324">
        <v>66</v>
      </c>
      <c r="E324" t="s">
        <v>23</v>
      </c>
      <c r="F324" t="s">
        <v>24</v>
      </c>
      <c r="G324" t="s">
        <v>25</v>
      </c>
      <c r="H324">
        <v>8</v>
      </c>
      <c r="I324" t="s">
        <v>26</v>
      </c>
      <c r="J324">
        <v>0</v>
      </c>
      <c r="K324">
        <v>0</v>
      </c>
      <c r="L324">
        <v>1</v>
      </c>
      <c r="M324">
        <v>1</v>
      </c>
      <c r="N324">
        <v>0</v>
      </c>
      <c r="O324">
        <v>1</v>
      </c>
      <c r="P324">
        <v>3760</v>
      </c>
      <c r="Q324">
        <v>0</v>
      </c>
      <c r="R324">
        <v>0</v>
      </c>
      <c r="S324">
        <v>1</v>
      </c>
      <c r="T324">
        <v>1</v>
      </c>
      <c r="U324">
        <v>0</v>
      </c>
      <c r="V324">
        <v>0</v>
      </c>
      <c r="W324">
        <v>0</v>
      </c>
    </row>
    <row r="325" spans="1:23" ht="14.25" customHeight="1" x14ac:dyDescent="0.45">
      <c r="A325">
        <v>324</v>
      </c>
      <c r="B325" s="1">
        <v>42899</v>
      </c>
      <c r="C325" s="1">
        <v>42903</v>
      </c>
      <c r="D325">
        <v>70</v>
      </c>
      <c r="E325" t="s">
        <v>28</v>
      </c>
      <c r="F325" t="s">
        <v>27</v>
      </c>
      <c r="G325" t="s">
        <v>25</v>
      </c>
      <c r="H325">
        <v>5</v>
      </c>
      <c r="I325" t="s">
        <v>26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320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</row>
    <row r="326" spans="1:23" ht="14.25" customHeight="1" x14ac:dyDescent="0.45">
      <c r="A326">
        <v>325</v>
      </c>
      <c r="B326" s="1">
        <v>42899</v>
      </c>
      <c r="C326" s="1">
        <v>42906</v>
      </c>
      <c r="D326">
        <v>51</v>
      </c>
      <c r="E326" t="s">
        <v>28</v>
      </c>
      <c r="F326" t="s">
        <v>27</v>
      </c>
      <c r="G326" t="s">
        <v>25</v>
      </c>
      <c r="H326">
        <v>8</v>
      </c>
      <c r="I326" t="s">
        <v>26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476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</row>
    <row r="327" spans="1:23" ht="14.25" customHeight="1" x14ac:dyDescent="0.45">
      <c r="A327">
        <v>326</v>
      </c>
      <c r="B327" s="1">
        <v>42900</v>
      </c>
      <c r="C327" s="1">
        <v>42907</v>
      </c>
      <c r="D327">
        <v>70</v>
      </c>
      <c r="E327" t="s">
        <v>28</v>
      </c>
      <c r="F327" t="s">
        <v>24</v>
      </c>
      <c r="G327" t="s">
        <v>25</v>
      </c>
      <c r="H327">
        <v>8</v>
      </c>
      <c r="I327" t="s">
        <v>26</v>
      </c>
      <c r="J327">
        <v>0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2400</v>
      </c>
      <c r="Q327">
        <v>1</v>
      </c>
      <c r="R327">
        <v>1</v>
      </c>
      <c r="S327">
        <v>1</v>
      </c>
      <c r="T327">
        <v>0</v>
      </c>
      <c r="U327">
        <v>0</v>
      </c>
      <c r="V327">
        <v>0</v>
      </c>
      <c r="W327">
        <v>0</v>
      </c>
    </row>
    <row r="328" spans="1:23" ht="14.25" customHeight="1" x14ac:dyDescent="0.45">
      <c r="A328">
        <v>327</v>
      </c>
      <c r="B328" s="1">
        <v>42900</v>
      </c>
      <c r="C328" s="1">
        <v>42906</v>
      </c>
      <c r="D328">
        <v>77</v>
      </c>
      <c r="E328" t="s">
        <v>23</v>
      </c>
      <c r="F328" t="s">
        <v>24</v>
      </c>
      <c r="G328" t="s">
        <v>25</v>
      </c>
      <c r="H328">
        <v>7</v>
      </c>
      <c r="I328" t="s">
        <v>26</v>
      </c>
      <c r="J328">
        <v>0</v>
      </c>
      <c r="K328">
        <v>1</v>
      </c>
      <c r="L328">
        <v>0</v>
      </c>
      <c r="M328">
        <v>1</v>
      </c>
      <c r="N328">
        <v>1</v>
      </c>
      <c r="O328">
        <v>0</v>
      </c>
      <c r="P328">
        <v>243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1</v>
      </c>
    </row>
    <row r="329" spans="1:23" ht="14.25" customHeight="1" x14ac:dyDescent="0.45">
      <c r="A329">
        <v>328</v>
      </c>
      <c r="B329" s="1">
        <v>42900</v>
      </c>
      <c r="C329" s="1">
        <v>42906</v>
      </c>
      <c r="D329">
        <v>70</v>
      </c>
      <c r="E329" t="s">
        <v>23</v>
      </c>
      <c r="F329" t="s">
        <v>27</v>
      </c>
      <c r="G329" t="s">
        <v>25</v>
      </c>
      <c r="H329">
        <v>7</v>
      </c>
      <c r="I329" t="s">
        <v>26</v>
      </c>
      <c r="J329">
        <v>0</v>
      </c>
      <c r="K329">
        <v>0</v>
      </c>
      <c r="L329">
        <v>1</v>
      </c>
      <c r="M329">
        <v>1</v>
      </c>
      <c r="N329">
        <v>1</v>
      </c>
      <c r="O329">
        <v>0</v>
      </c>
      <c r="P329">
        <v>786</v>
      </c>
      <c r="Q329">
        <v>0</v>
      </c>
      <c r="R329">
        <v>1</v>
      </c>
      <c r="S329">
        <v>1</v>
      </c>
      <c r="T329">
        <v>0</v>
      </c>
      <c r="U329">
        <v>0</v>
      </c>
      <c r="V329">
        <v>0</v>
      </c>
      <c r="W329">
        <v>0</v>
      </c>
    </row>
    <row r="330" spans="1:23" ht="14.25" customHeight="1" x14ac:dyDescent="0.45">
      <c r="A330">
        <v>329</v>
      </c>
      <c r="B330" s="1">
        <v>42900</v>
      </c>
      <c r="C330" s="1">
        <v>42907</v>
      </c>
      <c r="D330">
        <v>59</v>
      </c>
      <c r="E330" t="s">
        <v>23</v>
      </c>
      <c r="F330" t="s">
        <v>27</v>
      </c>
      <c r="G330" t="s">
        <v>25</v>
      </c>
      <c r="H330">
        <v>8</v>
      </c>
      <c r="I330" t="s">
        <v>26</v>
      </c>
      <c r="J330">
        <v>0</v>
      </c>
      <c r="K330">
        <v>0</v>
      </c>
      <c r="L330">
        <v>1</v>
      </c>
      <c r="M330">
        <v>1</v>
      </c>
      <c r="N330">
        <v>1</v>
      </c>
      <c r="O330">
        <v>0</v>
      </c>
      <c r="P330">
        <v>410</v>
      </c>
      <c r="Q330">
        <v>0</v>
      </c>
      <c r="R330">
        <v>1</v>
      </c>
      <c r="S330">
        <v>1</v>
      </c>
      <c r="T330">
        <v>0</v>
      </c>
      <c r="U330">
        <v>0</v>
      </c>
      <c r="V330">
        <v>0</v>
      </c>
      <c r="W330">
        <v>0</v>
      </c>
    </row>
    <row r="331" spans="1:23" ht="14.25" customHeight="1" x14ac:dyDescent="0.45">
      <c r="A331">
        <v>330</v>
      </c>
      <c r="B331" s="1">
        <v>42900</v>
      </c>
      <c r="C331" s="1">
        <v>42906</v>
      </c>
      <c r="D331">
        <v>56</v>
      </c>
      <c r="E331" t="s">
        <v>23</v>
      </c>
      <c r="F331" t="s">
        <v>27</v>
      </c>
      <c r="G331" t="s">
        <v>25</v>
      </c>
      <c r="H331">
        <v>7</v>
      </c>
      <c r="I331" t="s">
        <v>26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2040</v>
      </c>
      <c r="Q331">
        <v>0</v>
      </c>
      <c r="R331">
        <v>1</v>
      </c>
      <c r="S331">
        <v>1</v>
      </c>
      <c r="T331">
        <v>1</v>
      </c>
      <c r="U331">
        <v>0</v>
      </c>
      <c r="V331">
        <v>0</v>
      </c>
      <c r="W331">
        <v>0</v>
      </c>
    </row>
    <row r="332" spans="1:23" ht="14.25" customHeight="1" x14ac:dyDescent="0.45">
      <c r="A332">
        <v>331</v>
      </c>
      <c r="B332" s="1">
        <v>42900</v>
      </c>
      <c r="C332" s="1">
        <v>42903</v>
      </c>
      <c r="D332">
        <v>84</v>
      </c>
      <c r="E332" t="s">
        <v>28</v>
      </c>
      <c r="F332" t="s">
        <v>27</v>
      </c>
      <c r="G332" t="s">
        <v>25</v>
      </c>
      <c r="H332">
        <v>4</v>
      </c>
      <c r="I332" t="s">
        <v>26</v>
      </c>
      <c r="J332">
        <v>0</v>
      </c>
      <c r="K332">
        <v>0</v>
      </c>
      <c r="L332">
        <v>0</v>
      </c>
      <c r="M332">
        <v>1</v>
      </c>
      <c r="N332">
        <v>1</v>
      </c>
      <c r="O332">
        <v>0</v>
      </c>
      <c r="P332">
        <v>379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</row>
    <row r="333" spans="1:23" ht="14.25" customHeight="1" x14ac:dyDescent="0.45">
      <c r="A333">
        <v>332</v>
      </c>
      <c r="B333" s="1">
        <v>42900</v>
      </c>
      <c r="C333" s="1">
        <v>42904</v>
      </c>
      <c r="D333">
        <v>55</v>
      </c>
      <c r="E333" t="s">
        <v>23</v>
      </c>
      <c r="F333" t="s">
        <v>27</v>
      </c>
      <c r="G333" t="s">
        <v>25</v>
      </c>
      <c r="H333">
        <v>5</v>
      </c>
      <c r="I333" t="s">
        <v>26</v>
      </c>
      <c r="J333">
        <v>0</v>
      </c>
      <c r="K333">
        <v>0</v>
      </c>
      <c r="L333">
        <v>1</v>
      </c>
      <c r="M333">
        <v>0</v>
      </c>
      <c r="N333">
        <v>1</v>
      </c>
      <c r="O333">
        <v>0</v>
      </c>
      <c r="P333">
        <v>339</v>
      </c>
      <c r="Q333">
        <v>1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</row>
    <row r="334" spans="1:23" ht="14.25" customHeight="1" x14ac:dyDescent="0.45">
      <c r="A334">
        <v>333</v>
      </c>
      <c r="B334" s="1">
        <v>42900</v>
      </c>
      <c r="C334" s="1">
        <v>42907</v>
      </c>
      <c r="D334">
        <v>43</v>
      </c>
      <c r="E334" t="s">
        <v>28</v>
      </c>
      <c r="F334" t="s">
        <v>27</v>
      </c>
      <c r="G334" t="s">
        <v>25</v>
      </c>
      <c r="H334">
        <v>8</v>
      </c>
      <c r="I334" t="s">
        <v>26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1</v>
      </c>
      <c r="P334">
        <v>4080</v>
      </c>
      <c r="Q334">
        <v>1</v>
      </c>
      <c r="R334">
        <v>0</v>
      </c>
      <c r="S334">
        <v>1</v>
      </c>
      <c r="T334">
        <v>1</v>
      </c>
      <c r="U334">
        <v>0</v>
      </c>
      <c r="V334">
        <v>0</v>
      </c>
      <c r="W334">
        <v>0</v>
      </c>
    </row>
    <row r="335" spans="1:23" ht="14.25" customHeight="1" x14ac:dyDescent="0.45">
      <c r="A335">
        <v>334</v>
      </c>
      <c r="B335" s="1">
        <v>42900</v>
      </c>
      <c r="C335" s="1">
        <v>42904</v>
      </c>
      <c r="D335">
        <v>60</v>
      </c>
      <c r="E335" t="s">
        <v>28</v>
      </c>
      <c r="F335" t="s">
        <v>27</v>
      </c>
      <c r="G335" t="s">
        <v>25</v>
      </c>
      <c r="H335">
        <v>5</v>
      </c>
      <c r="I335" t="s">
        <v>29</v>
      </c>
      <c r="J335">
        <v>0</v>
      </c>
      <c r="K335">
        <v>0</v>
      </c>
      <c r="L335">
        <v>1</v>
      </c>
      <c r="M335">
        <v>1</v>
      </c>
      <c r="N335">
        <v>0</v>
      </c>
      <c r="O335">
        <v>0</v>
      </c>
      <c r="P335">
        <v>690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</row>
    <row r="336" spans="1:23" ht="14.25" customHeight="1" x14ac:dyDescent="0.45">
      <c r="A336">
        <v>335</v>
      </c>
      <c r="B336" s="1">
        <v>42901</v>
      </c>
      <c r="C336" s="1">
        <v>42923</v>
      </c>
      <c r="D336">
        <v>50</v>
      </c>
      <c r="E336" t="s">
        <v>23</v>
      </c>
      <c r="F336" t="s">
        <v>24</v>
      </c>
      <c r="G336" t="s">
        <v>25</v>
      </c>
      <c r="H336">
        <v>23</v>
      </c>
      <c r="I336" t="s">
        <v>26</v>
      </c>
      <c r="J336">
        <v>0</v>
      </c>
      <c r="K336">
        <v>0</v>
      </c>
      <c r="L336">
        <v>0</v>
      </c>
      <c r="M336">
        <v>1</v>
      </c>
      <c r="N336">
        <v>1</v>
      </c>
      <c r="O336">
        <v>0</v>
      </c>
      <c r="P336">
        <v>1290</v>
      </c>
      <c r="Q336">
        <v>0</v>
      </c>
      <c r="R336">
        <v>1</v>
      </c>
      <c r="S336">
        <v>1</v>
      </c>
      <c r="T336">
        <v>1</v>
      </c>
      <c r="U336">
        <v>0</v>
      </c>
      <c r="V336">
        <v>0</v>
      </c>
      <c r="W336">
        <v>0</v>
      </c>
    </row>
    <row r="337" spans="1:23" ht="14.25" customHeight="1" x14ac:dyDescent="0.45">
      <c r="A337">
        <v>336</v>
      </c>
      <c r="B337" s="1">
        <v>42901</v>
      </c>
      <c r="C337" s="1">
        <v>42906</v>
      </c>
      <c r="D337">
        <v>52</v>
      </c>
      <c r="E337" t="s">
        <v>28</v>
      </c>
      <c r="F337" t="s">
        <v>27</v>
      </c>
      <c r="G337" t="s">
        <v>25</v>
      </c>
      <c r="H337">
        <v>6</v>
      </c>
      <c r="I337" t="s">
        <v>26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0</v>
      </c>
      <c r="P337">
        <v>291</v>
      </c>
      <c r="Q337">
        <v>0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</row>
    <row r="338" spans="1:23" ht="14.25" customHeight="1" x14ac:dyDescent="0.45">
      <c r="A338">
        <v>337</v>
      </c>
      <c r="B338" s="1">
        <v>42901</v>
      </c>
      <c r="C338" s="1">
        <v>42915</v>
      </c>
      <c r="D338">
        <v>32</v>
      </c>
      <c r="E338" t="s">
        <v>28</v>
      </c>
      <c r="F338" t="s">
        <v>24</v>
      </c>
      <c r="G338" t="s">
        <v>25</v>
      </c>
      <c r="H338">
        <v>15</v>
      </c>
      <c r="I338" t="s">
        <v>26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1560</v>
      </c>
      <c r="Q338">
        <v>1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</row>
    <row r="339" spans="1:23" ht="14.25" customHeight="1" x14ac:dyDescent="0.45">
      <c r="A339">
        <v>338</v>
      </c>
      <c r="B339" s="1">
        <v>42901</v>
      </c>
      <c r="C339" s="1">
        <v>42906</v>
      </c>
      <c r="D339">
        <v>63</v>
      </c>
      <c r="E339" t="s">
        <v>23</v>
      </c>
      <c r="F339" t="s">
        <v>27</v>
      </c>
      <c r="G339" t="s">
        <v>25</v>
      </c>
      <c r="H339">
        <v>6</v>
      </c>
      <c r="I339" t="s">
        <v>26</v>
      </c>
      <c r="J339">
        <v>0</v>
      </c>
      <c r="K339">
        <v>0</v>
      </c>
      <c r="L339">
        <v>1</v>
      </c>
      <c r="M339">
        <v>0</v>
      </c>
      <c r="N339">
        <v>1</v>
      </c>
      <c r="O339">
        <v>0</v>
      </c>
      <c r="P339">
        <v>1720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</row>
    <row r="340" spans="1:23" ht="14.25" customHeight="1" x14ac:dyDescent="0.45">
      <c r="A340">
        <v>339</v>
      </c>
      <c r="B340" s="1">
        <v>42901</v>
      </c>
      <c r="C340" s="1">
        <v>42912</v>
      </c>
      <c r="D340">
        <v>65</v>
      </c>
      <c r="E340" t="s">
        <v>23</v>
      </c>
      <c r="F340" t="s">
        <v>27</v>
      </c>
      <c r="G340" t="s">
        <v>30</v>
      </c>
      <c r="H340">
        <v>12</v>
      </c>
      <c r="I340" t="s">
        <v>26</v>
      </c>
      <c r="J340">
        <v>0</v>
      </c>
      <c r="K340">
        <v>0</v>
      </c>
      <c r="L340">
        <v>1</v>
      </c>
      <c r="M340">
        <v>1</v>
      </c>
      <c r="N340">
        <v>1</v>
      </c>
      <c r="O340">
        <v>0</v>
      </c>
      <c r="P340">
        <v>435</v>
      </c>
      <c r="Q340">
        <v>1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</row>
    <row r="341" spans="1:23" ht="14.25" customHeight="1" x14ac:dyDescent="0.45">
      <c r="A341">
        <v>340</v>
      </c>
      <c r="B341" s="1">
        <v>42902</v>
      </c>
      <c r="C341" s="1">
        <v>42904</v>
      </c>
      <c r="D341">
        <v>61</v>
      </c>
      <c r="E341" t="s">
        <v>23</v>
      </c>
      <c r="F341" t="s">
        <v>24</v>
      </c>
      <c r="G341" t="s">
        <v>25</v>
      </c>
      <c r="H341">
        <v>3</v>
      </c>
      <c r="I341" t="s">
        <v>26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 ht="14.25" customHeight="1" x14ac:dyDescent="0.45">
      <c r="A342">
        <v>341</v>
      </c>
      <c r="B342" s="1">
        <v>42902</v>
      </c>
      <c r="C342" s="1">
        <v>42909</v>
      </c>
      <c r="D342">
        <v>74</v>
      </c>
      <c r="E342" t="s">
        <v>23</v>
      </c>
      <c r="F342" t="s">
        <v>27</v>
      </c>
      <c r="G342" t="s">
        <v>25</v>
      </c>
      <c r="H342">
        <v>8</v>
      </c>
      <c r="I342" t="s">
        <v>26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261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</row>
    <row r="343" spans="1:23" ht="14.25" customHeight="1" x14ac:dyDescent="0.45">
      <c r="A343">
        <v>342</v>
      </c>
      <c r="B343" s="1">
        <v>42902</v>
      </c>
      <c r="C343" s="1">
        <v>42915</v>
      </c>
      <c r="D343">
        <v>65</v>
      </c>
      <c r="E343" t="s">
        <v>28</v>
      </c>
      <c r="F343" t="s">
        <v>27</v>
      </c>
      <c r="G343" t="s">
        <v>25</v>
      </c>
      <c r="H343">
        <v>14</v>
      </c>
      <c r="I343" t="s">
        <v>26</v>
      </c>
      <c r="J343">
        <v>0</v>
      </c>
      <c r="K343">
        <v>0</v>
      </c>
      <c r="L343">
        <v>1</v>
      </c>
      <c r="M343">
        <v>1</v>
      </c>
      <c r="N343">
        <v>0</v>
      </c>
      <c r="O343">
        <v>0</v>
      </c>
      <c r="P343">
        <v>913</v>
      </c>
      <c r="Q343">
        <v>1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</row>
    <row r="344" spans="1:23" ht="14.25" customHeight="1" x14ac:dyDescent="0.45">
      <c r="A344">
        <v>343</v>
      </c>
      <c r="B344" s="1">
        <v>42902</v>
      </c>
      <c r="C344" s="1">
        <v>42910</v>
      </c>
      <c r="D344">
        <v>82</v>
      </c>
      <c r="E344" t="s">
        <v>28</v>
      </c>
      <c r="F344" t="s">
        <v>27</v>
      </c>
      <c r="G344" t="s">
        <v>25</v>
      </c>
      <c r="H344">
        <v>9</v>
      </c>
      <c r="I344" t="s">
        <v>26</v>
      </c>
      <c r="J344">
        <v>0</v>
      </c>
      <c r="K344">
        <v>0</v>
      </c>
      <c r="L344">
        <v>1</v>
      </c>
      <c r="M344">
        <v>1</v>
      </c>
      <c r="N344">
        <v>1</v>
      </c>
      <c r="O344">
        <v>0</v>
      </c>
      <c r="P344">
        <v>355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</row>
    <row r="345" spans="1:23" ht="14.25" customHeight="1" x14ac:dyDescent="0.45">
      <c r="A345">
        <v>344</v>
      </c>
      <c r="B345" s="1">
        <v>42903</v>
      </c>
      <c r="C345" s="1">
        <v>42913</v>
      </c>
      <c r="D345">
        <v>57</v>
      </c>
      <c r="E345" t="s">
        <v>28</v>
      </c>
      <c r="F345" t="s">
        <v>27</v>
      </c>
      <c r="G345" t="s">
        <v>25</v>
      </c>
      <c r="H345">
        <v>11</v>
      </c>
      <c r="I345" t="s">
        <v>26</v>
      </c>
      <c r="J345">
        <v>0</v>
      </c>
      <c r="K345">
        <v>0</v>
      </c>
      <c r="L345">
        <v>1</v>
      </c>
      <c r="M345">
        <v>0</v>
      </c>
      <c r="N345">
        <v>1</v>
      </c>
      <c r="O345">
        <v>0</v>
      </c>
      <c r="P345">
        <v>1010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</row>
    <row r="346" spans="1:23" ht="14.25" customHeight="1" x14ac:dyDescent="0.45">
      <c r="A346">
        <v>345</v>
      </c>
      <c r="B346" s="1">
        <v>42903</v>
      </c>
      <c r="C346" s="1">
        <v>42907</v>
      </c>
      <c r="D346">
        <v>40</v>
      </c>
      <c r="E346" t="s">
        <v>23</v>
      </c>
      <c r="F346" t="s">
        <v>27</v>
      </c>
      <c r="G346" t="s">
        <v>25</v>
      </c>
      <c r="H346">
        <v>5</v>
      </c>
      <c r="I346" t="s">
        <v>26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60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2</v>
      </c>
    </row>
    <row r="347" spans="1:23" ht="14.25" customHeight="1" x14ac:dyDescent="0.45">
      <c r="A347">
        <v>346</v>
      </c>
      <c r="B347" s="1">
        <v>42903</v>
      </c>
      <c r="C347" s="1">
        <v>42903</v>
      </c>
      <c r="D347">
        <v>60</v>
      </c>
      <c r="E347" t="s">
        <v>23</v>
      </c>
      <c r="F347" t="s">
        <v>27</v>
      </c>
      <c r="G347" t="s">
        <v>25</v>
      </c>
      <c r="H347">
        <v>1</v>
      </c>
      <c r="I347" t="s">
        <v>29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1</v>
      </c>
      <c r="P347">
        <v>1430</v>
      </c>
      <c r="Q347">
        <v>0</v>
      </c>
      <c r="R347">
        <v>0</v>
      </c>
      <c r="S347">
        <v>1</v>
      </c>
      <c r="T347">
        <v>1</v>
      </c>
      <c r="U347">
        <v>1</v>
      </c>
      <c r="V347">
        <v>0</v>
      </c>
      <c r="W347">
        <v>0</v>
      </c>
    </row>
    <row r="348" spans="1:23" ht="14.25" customHeight="1" x14ac:dyDescent="0.45">
      <c r="A348">
        <v>347</v>
      </c>
      <c r="B348" s="1">
        <v>42903</v>
      </c>
      <c r="C348" s="1">
        <v>42912</v>
      </c>
      <c r="D348">
        <v>59</v>
      </c>
      <c r="E348" t="s">
        <v>23</v>
      </c>
      <c r="F348" t="s">
        <v>27</v>
      </c>
      <c r="G348" t="s">
        <v>25</v>
      </c>
      <c r="H348">
        <v>10</v>
      </c>
      <c r="I348" t="s">
        <v>26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3340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</row>
    <row r="349" spans="1:23" ht="14.25" customHeight="1" x14ac:dyDescent="0.45">
      <c r="A349">
        <v>348</v>
      </c>
      <c r="B349" s="1">
        <v>42903</v>
      </c>
      <c r="C349" s="1">
        <v>42913</v>
      </c>
      <c r="D349">
        <v>54</v>
      </c>
      <c r="E349" t="s">
        <v>23</v>
      </c>
      <c r="F349" t="s">
        <v>27</v>
      </c>
      <c r="G349" t="s">
        <v>30</v>
      </c>
      <c r="H349">
        <v>11</v>
      </c>
      <c r="I349" t="s">
        <v>26</v>
      </c>
      <c r="J349">
        <v>0</v>
      </c>
      <c r="K349">
        <v>0</v>
      </c>
      <c r="L349">
        <v>1</v>
      </c>
      <c r="M349">
        <v>1</v>
      </c>
      <c r="N349">
        <v>0</v>
      </c>
      <c r="O349">
        <v>1</v>
      </c>
      <c r="P349">
        <v>3880</v>
      </c>
      <c r="Q349">
        <v>1</v>
      </c>
      <c r="R349">
        <v>0</v>
      </c>
      <c r="S349">
        <v>1</v>
      </c>
      <c r="T349">
        <v>1</v>
      </c>
      <c r="U349">
        <v>0</v>
      </c>
      <c r="V349">
        <v>0</v>
      </c>
      <c r="W349">
        <v>0</v>
      </c>
    </row>
    <row r="350" spans="1:23" ht="14.25" customHeight="1" x14ac:dyDescent="0.45">
      <c r="A350">
        <v>349</v>
      </c>
      <c r="B350" s="1">
        <v>42904</v>
      </c>
      <c r="C350" s="1">
        <v>42908</v>
      </c>
      <c r="D350">
        <v>72</v>
      </c>
      <c r="E350" t="s">
        <v>23</v>
      </c>
      <c r="F350" t="s">
        <v>27</v>
      </c>
      <c r="G350" t="s">
        <v>25</v>
      </c>
      <c r="H350">
        <v>5</v>
      </c>
      <c r="I350" t="s">
        <v>26</v>
      </c>
      <c r="J350">
        <v>0</v>
      </c>
      <c r="K350">
        <v>0</v>
      </c>
      <c r="L350">
        <v>0</v>
      </c>
      <c r="M350">
        <v>1</v>
      </c>
      <c r="N350">
        <v>1</v>
      </c>
      <c r="O350">
        <v>0</v>
      </c>
      <c r="P350">
        <v>711</v>
      </c>
      <c r="Q350">
        <v>0</v>
      </c>
      <c r="R350">
        <v>1</v>
      </c>
      <c r="S350">
        <v>1</v>
      </c>
      <c r="T350">
        <v>1</v>
      </c>
      <c r="U350">
        <v>0</v>
      </c>
      <c r="V350">
        <v>0</v>
      </c>
      <c r="W350">
        <v>0</v>
      </c>
    </row>
    <row r="351" spans="1:23" ht="14.25" customHeight="1" x14ac:dyDescent="0.45">
      <c r="A351">
        <v>350</v>
      </c>
      <c r="B351" s="1">
        <v>42904</v>
      </c>
      <c r="C351" s="1">
        <v>42915</v>
      </c>
      <c r="D351">
        <v>50</v>
      </c>
      <c r="E351" t="s">
        <v>28</v>
      </c>
      <c r="F351" t="s">
        <v>27</v>
      </c>
      <c r="G351" t="s">
        <v>25</v>
      </c>
      <c r="H351">
        <v>12</v>
      </c>
      <c r="I351" t="s">
        <v>26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353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</row>
    <row r="352" spans="1:23" ht="14.25" customHeight="1" x14ac:dyDescent="0.45">
      <c r="A352">
        <v>351</v>
      </c>
      <c r="B352" s="1">
        <v>42904</v>
      </c>
      <c r="C352" s="1">
        <v>42920</v>
      </c>
      <c r="D352">
        <v>65</v>
      </c>
      <c r="E352" t="s">
        <v>23</v>
      </c>
      <c r="F352" t="s">
        <v>27</v>
      </c>
      <c r="G352" t="s">
        <v>25</v>
      </c>
      <c r="H352">
        <v>17</v>
      </c>
      <c r="I352" t="s">
        <v>26</v>
      </c>
      <c r="J352">
        <v>1</v>
      </c>
      <c r="K352">
        <v>0</v>
      </c>
      <c r="L352">
        <v>1</v>
      </c>
      <c r="M352">
        <v>0</v>
      </c>
      <c r="N352">
        <v>0</v>
      </c>
      <c r="O352">
        <v>1</v>
      </c>
      <c r="P352">
        <v>752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1</v>
      </c>
    </row>
    <row r="353" spans="1:23" ht="14.25" customHeight="1" x14ac:dyDescent="0.45">
      <c r="A353">
        <v>352</v>
      </c>
      <c r="B353" s="1">
        <v>42904</v>
      </c>
      <c r="C353" s="1">
        <v>42915</v>
      </c>
      <c r="D353">
        <v>86</v>
      </c>
      <c r="E353" t="s">
        <v>23</v>
      </c>
      <c r="F353" t="s">
        <v>27</v>
      </c>
      <c r="G353" t="s">
        <v>25</v>
      </c>
      <c r="H353">
        <v>12</v>
      </c>
      <c r="I353" t="s">
        <v>31</v>
      </c>
      <c r="J353">
        <v>0</v>
      </c>
      <c r="K353">
        <v>0</v>
      </c>
      <c r="L353">
        <v>1</v>
      </c>
      <c r="M353">
        <v>1</v>
      </c>
      <c r="N353">
        <v>0</v>
      </c>
      <c r="O353">
        <v>0</v>
      </c>
      <c r="P353">
        <v>1810</v>
      </c>
      <c r="Q353">
        <v>0</v>
      </c>
      <c r="R353">
        <v>0</v>
      </c>
      <c r="S353">
        <v>1</v>
      </c>
      <c r="T353">
        <v>1</v>
      </c>
      <c r="U353">
        <v>0</v>
      </c>
      <c r="V353">
        <v>0</v>
      </c>
      <c r="W353">
        <v>0</v>
      </c>
    </row>
    <row r="354" spans="1:23" ht="14.25" customHeight="1" x14ac:dyDescent="0.45">
      <c r="A354">
        <v>353</v>
      </c>
      <c r="B354" s="1">
        <v>42904</v>
      </c>
      <c r="C354" s="1">
        <v>42910</v>
      </c>
      <c r="D354">
        <v>75</v>
      </c>
      <c r="E354" t="s">
        <v>23</v>
      </c>
      <c r="F354" t="s">
        <v>27</v>
      </c>
      <c r="G354" t="s">
        <v>25</v>
      </c>
      <c r="H354">
        <v>7</v>
      </c>
      <c r="I354" t="s">
        <v>26</v>
      </c>
      <c r="J354">
        <v>1</v>
      </c>
      <c r="K354">
        <v>0</v>
      </c>
      <c r="L354">
        <v>1</v>
      </c>
      <c r="M354">
        <v>1</v>
      </c>
      <c r="N354">
        <v>0</v>
      </c>
      <c r="O354">
        <v>1</v>
      </c>
      <c r="P354">
        <v>1760</v>
      </c>
      <c r="Q354">
        <v>1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1</v>
      </c>
    </row>
    <row r="355" spans="1:23" ht="14.25" customHeight="1" x14ac:dyDescent="0.45">
      <c r="A355">
        <v>354</v>
      </c>
      <c r="B355" s="1">
        <v>42904</v>
      </c>
      <c r="C355" s="1">
        <v>42919</v>
      </c>
      <c r="D355">
        <v>55</v>
      </c>
      <c r="E355" t="s">
        <v>28</v>
      </c>
      <c r="F355" t="s">
        <v>24</v>
      </c>
      <c r="G355" t="s">
        <v>30</v>
      </c>
      <c r="H355">
        <v>16</v>
      </c>
      <c r="I355" t="s">
        <v>26</v>
      </c>
      <c r="J355">
        <v>0</v>
      </c>
      <c r="K355">
        <v>0</v>
      </c>
      <c r="L355">
        <v>1</v>
      </c>
      <c r="M355">
        <v>1</v>
      </c>
      <c r="N355">
        <v>1</v>
      </c>
      <c r="O355">
        <v>1</v>
      </c>
      <c r="P355">
        <v>2390</v>
      </c>
      <c r="Q355">
        <v>0</v>
      </c>
      <c r="R355">
        <v>0</v>
      </c>
      <c r="S355">
        <v>1</v>
      </c>
      <c r="T355">
        <v>1</v>
      </c>
      <c r="U355">
        <v>0</v>
      </c>
      <c r="V355">
        <v>0</v>
      </c>
      <c r="W355">
        <v>0</v>
      </c>
    </row>
    <row r="356" spans="1:23" ht="14.25" customHeight="1" x14ac:dyDescent="0.45">
      <c r="A356">
        <v>355</v>
      </c>
      <c r="B356" s="1">
        <v>42905</v>
      </c>
      <c r="C356" s="1">
        <v>42905</v>
      </c>
      <c r="D356">
        <v>80</v>
      </c>
      <c r="E356" t="s">
        <v>23</v>
      </c>
      <c r="F356" t="s">
        <v>27</v>
      </c>
      <c r="G356" t="s">
        <v>25</v>
      </c>
      <c r="H356">
        <v>1</v>
      </c>
      <c r="I356" t="s">
        <v>29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1</v>
      </c>
      <c r="P356">
        <v>1760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0</v>
      </c>
      <c r="W356">
        <v>0</v>
      </c>
    </row>
    <row r="357" spans="1:23" ht="14.25" customHeight="1" x14ac:dyDescent="0.45">
      <c r="A357">
        <v>356</v>
      </c>
      <c r="B357" s="1">
        <v>42905</v>
      </c>
      <c r="C357" s="1">
        <v>42908</v>
      </c>
      <c r="D357">
        <v>71</v>
      </c>
      <c r="E357" t="s">
        <v>23</v>
      </c>
      <c r="F357" t="s">
        <v>27</v>
      </c>
      <c r="G357" t="s">
        <v>25</v>
      </c>
      <c r="H357">
        <v>4</v>
      </c>
      <c r="I357" t="s">
        <v>26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0</v>
      </c>
      <c r="P357">
        <v>14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</row>
    <row r="358" spans="1:23" ht="14.25" customHeight="1" x14ac:dyDescent="0.45">
      <c r="A358">
        <v>357</v>
      </c>
      <c r="B358" s="1">
        <v>42905</v>
      </c>
      <c r="C358" s="1">
        <v>42914</v>
      </c>
      <c r="D358">
        <v>70</v>
      </c>
      <c r="E358" t="s">
        <v>28</v>
      </c>
      <c r="F358" t="s">
        <v>27</v>
      </c>
      <c r="G358" t="s">
        <v>25</v>
      </c>
      <c r="H358">
        <v>10</v>
      </c>
      <c r="I358" t="s">
        <v>26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315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</row>
    <row r="359" spans="1:23" ht="14.25" customHeight="1" x14ac:dyDescent="0.45">
      <c r="A359">
        <v>358</v>
      </c>
      <c r="B359" s="1">
        <v>42905</v>
      </c>
      <c r="C359" s="1">
        <v>42911</v>
      </c>
      <c r="D359">
        <v>80</v>
      </c>
      <c r="E359" t="s">
        <v>28</v>
      </c>
      <c r="F359" t="s">
        <v>27</v>
      </c>
      <c r="G359" t="s">
        <v>25</v>
      </c>
      <c r="H359">
        <v>7</v>
      </c>
      <c r="I359" t="s">
        <v>26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703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</row>
    <row r="360" spans="1:23" ht="14.25" customHeight="1" x14ac:dyDescent="0.45">
      <c r="A360">
        <v>359</v>
      </c>
      <c r="B360" s="1">
        <v>42905</v>
      </c>
      <c r="C360" s="1">
        <v>42915</v>
      </c>
      <c r="D360">
        <v>63</v>
      </c>
      <c r="E360" t="s">
        <v>23</v>
      </c>
      <c r="F360" t="s">
        <v>27</v>
      </c>
      <c r="G360" t="s">
        <v>25</v>
      </c>
      <c r="H360">
        <v>11</v>
      </c>
      <c r="I360" t="s">
        <v>26</v>
      </c>
      <c r="J360">
        <v>0</v>
      </c>
      <c r="K360">
        <v>0</v>
      </c>
      <c r="L360">
        <v>1</v>
      </c>
      <c r="M360">
        <v>0</v>
      </c>
      <c r="N360">
        <v>1</v>
      </c>
      <c r="O360">
        <v>1</v>
      </c>
      <c r="P360">
        <v>261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</row>
    <row r="361" spans="1:23" ht="14.25" customHeight="1" x14ac:dyDescent="0.45">
      <c r="A361">
        <v>360</v>
      </c>
      <c r="B361" s="1">
        <v>42905</v>
      </c>
      <c r="C361" s="1">
        <v>42907</v>
      </c>
      <c r="D361">
        <v>60</v>
      </c>
      <c r="E361" t="s">
        <v>28</v>
      </c>
      <c r="F361" t="s">
        <v>27</v>
      </c>
      <c r="G361" t="s">
        <v>25</v>
      </c>
      <c r="H361">
        <v>3</v>
      </c>
      <c r="I361" t="s">
        <v>26</v>
      </c>
      <c r="J361">
        <v>0</v>
      </c>
      <c r="K361">
        <v>0</v>
      </c>
      <c r="L361">
        <v>1</v>
      </c>
      <c r="M361">
        <v>0</v>
      </c>
      <c r="N361">
        <v>1</v>
      </c>
      <c r="O361">
        <v>1</v>
      </c>
      <c r="P361">
        <v>1860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</row>
    <row r="362" spans="1:23" ht="14.25" customHeight="1" x14ac:dyDescent="0.45">
      <c r="A362">
        <v>361</v>
      </c>
      <c r="B362" s="1">
        <v>42905</v>
      </c>
      <c r="C362" s="1">
        <v>42909</v>
      </c>
      <c r="D362">
        <v>56</v>
      </c>
      <c r="E362" t="s">
        <v>23</v>
      </c>
      <c r="F362" t="s">
        <v>27</v>
      </c>
      <c r="G362" t="s">
        <v>25</v>
      </c>
      <c r="H362">
        <v>5</v>
      </c>
      <c r="I362" t="s">
        <v>26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0</v>
      </c>
      <c r="P362">
        <v>591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</row>
    <row r="363" spans="1:23" ht="14.25" customHeight="1" x14ac:dyDescent="0.45">
      <c r="A363">
        <v>362</v>
      </c>
      <c r="B363" s="1">
        <v>42906</v>
      </c>
      <c r="C363" s="1">
        <v>42909</v>
      </c>
      <c r="D363">
        <v>79</v>
      </c>
      <c r="E363" t="s">
        <v>28</v>
      </c>
      <c r="F363" t="s">
        <v>27</v>
      </c>
      <c r="G363" t="s">
        <v>25</v>
      </c>
      <c r="H363">
        <v>4</v>
      </c>
      <c r="I363" t="s">
        <v>26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0</v>
      </c>
      <c r="P363">
        <v>268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</row>
    <row r="364" spans="1:23" ht="14.25" customHeight="1" x14ac:dyDescent="0.45">
      <c r="A364">
        <v>363</v>
      </c>
      <c r="B364" s="1">
        <v>42906</v>
      </c>
      <c r="C364" s="1">
        <v>42912</v>
      </c>
      <c r="D364">
        <v>87</v>
      </c>
      <c r="E364" t="s">
        <v>23</v>
      </c>
      <c r="F364" t="s">
        <v>27</v>
      </c>
      <c r="G364" t="s">
        <v>25</v>
      </c>
      <c r="H364">
        <v>7</v>
      </c>
      <c r="I364" t="s">
        <v>26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3440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0</v>
      </c>
      <c r="W364">
        <v>0</v>
      </c>
    </row>
    <row r="365" spans="1:23" ht="14.25" customHeight="1" x14ac:dyDescent="0.45">
      <c r="A365">
        <v>364</v>
      </c>
      <c r="B365" s="1">
        <v>42906</v>
      </c>
      <c r="C365" s="1">
        <v>42915</v>
      </c>
      <c r="D365">
        <v>65</v>
      </c>
      <c r="E365" t="s">
        <v>28</v>
      </c>
      <c r="F365" t="s">
        <v>27</v>
      </c>
      <c r="G365" t="s">
        <v>25</v>
      </c>
      <c r="H365">
        <v>10</v>
      </c>
      <c r="I365" t="s">
        <v>26</v>
      </c>
      <c r="J365">
        <v>0</v>
      </c>
      <c r="K365">
        <v>0</v>
      </c>
      <c r="L365">
        <v>1</v>
      </c>
      <c r="M365">
        <v>1</v>
      </c>
      <c r="N365">
        <v>0</v>
      </c>
      <c r="O365">
        <v>0</v>
      </c>
      <c r="P365">
        <v>538</v>
      </c>
      <c r="Q365">
        <v>0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0</v>
      </c>
    </row>
    <row r="366" spans="1:23" ht="14.25" customHeight="1" x14ac:dyDescent="0.45">
      <c r="A366">
        <v>365</v>
      </c>
      <c r="B366" s="1">
        <v>42906</v>
      </c>
      <c r="C366" s="1">
        <v>42926</v>
      </c>
      <c r="D366">
        <v>63</v>
      </c>
      <c r="E366" t="s">
        <v>23</v>
      </c>
      <c r="F366" t="s">
        <v>24</v>
      </c>
      <c r="G366" t="s">
        <v>25</v>
      </c>
      <c r="H366">
        <v>21</v>
      </c>
      <c r="I366" t="s">
        <v>26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1370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</row>
    <row r="367" spans="1:23" ht="14.25" customHeight="1" x14ac:dyDescent="0.45">
      <c r="A367">
        <v>366</v>
      </c>
      <c r="B367" s="1">
        <v>42906</v>
      </c>
      <c r="C367" s="1">
        <v>42910</v>
      </c>
      <c r="D367">
        <v>58</v>
      </c>
      <c r="E367" t="s">
        <v>23</v>
      </c>
      <c r="F367" t="s">
        <v>27</v>
      </c>
      <c r="G367" t="s">
        <v>25</v>
      </c>
      <c r="H367">
        <v>5</v>
      </c>
      <c r="I367" t="s">
        <v>26</v>
      </c>
      <c r="J367">
        <v>1</v>
      </c>
      <c r="K367">
        <v>1</v>
      </c>
      <c r="L367">
        <v>1</v>
      </c>
      <c r="M367">
        <v>0</v>
      </c>
      <c r="N367">
        <v>1</v>
      </c>
      <c r="O367">
        <v>0</v>
      </c>
      <c r="P367">
        <v>893</v>
      </c>
      <c r="Q367">
        <v>1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2</v>
      </c>
    </row>
    <row r="368" spans="1:23" ht="14.25" customHeight="1" x14ac:dyDescent="0.45">
      <c r="A368">
        <v>367</v>
      </c>
      <c r="B368" s="1">
        <v>42906</v>
      </c>
      <c r="C368" s="1">
        <v>42907</v>
      </c>
      <c r="D368">
        <v>85</v>
      </c>
      <c r="E368" t="s">
        <v>23</v>
      </c>
      <c r="F368" t="s">
        <v>27</v>
      </c>
      <c r="G368" t="s">
        <v>25</v>
      </c>
      <c r="H368">
        <v>2</v>
      </c>
      <c r="I368" t="s">
        <v>26</v>
      </c>
      <c r="J368">
        <v>0</v>
      </c>
      <c r="K368">
        <v>0</v>
      </c>
      <c r="L368">
        <v>0</v>
      </c>
      <c r="M368">
        <v>1</v>
      </c>
      <c r="N368">
        <v>1</v>
      </c>
      <c r="O368">
        <v>1</v>
      </c>
      <c r="P368">
        <v>1130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0</v>
      </c>
    </row>
    <row r="369" spans="1:23" ht="14.25" customHeight="1" x14ac:dyDescent="0.45">
      <c r="A369">
        <v>368</v>
      </c>
      <c r="B369" s="1">
        <v>42906</v>
      </c>
      <c r="C369" s="1">
        <v>42916</v>
      </c>
      <c r="D369">
        <v>64</v>
      </c>
      <c r="E369" t="s">
        <v>28</v>
      </c>
      <c r="F369" t="s">
        <v>27</v>
      </c>
      <c r="G369" t="s">
        <v>25</v>
      </c>
      <c r="H369">
        <v>11</v>
      </c>
      <c r="I369" t="s">
        <v>26</v>
      </c>
      <c r="J369">
        <v>0</v>
      </c>
      <c r="K369">
        <v>0</v>
      </c>
      <c r="L369">
        <v>1</v>
      </c>
      <c r="M369">
        <v>1</v>
      </c>
      <c r="N369">
        <v>0</v>
      </c>
      <c r="O369">
        <v>1</v>
      </c>
      <c r="P369">
        <v>3510</v>
      </c>
      <c r="Q369">
        <v>1</v>
      </c>
      <c r="R369">
        <v>0</v>
      </c>
      <c r="S369">
        <v>1</v>
      </c>
      <c r="T369">
        <v>1</v>
      </c>
      <c r="U369">
        <v>0</v>
      </c>
      <c r="V369">
        <v>0</v>
      </c>
      <c r="W369">
        <v>0</v>
      </c>
    </row>
    <row r="370" spans="1:23" ht="14.25" customHeight="1" x14ac:dyDescent="0.45">
      <c r="A370">
        <v>369</v>
      </c>
      <c r="B370" s="1">
        <v>42906</v>
      </c>
      <c r="C370" s="1">
        <v>42920</v>
      </c>
      <c r="D370">
        <v>82</v>
      </c>
      <c r="E370" t="s">
        <v>28</v>
      </c>
      <c r="F370" t="s">
        <v>27</v>
      </c>
      <c r="G370" t="s">
        <v>25</v>
      </c>
      <c r="H370">
        <v>15</v>
      </c>
      <c r="I370" t="s">
        <v>26</v>
      </c>
      <c r="J370">
        <v>0</v>
      </c>
      <c r="K370">
        <v>0</v>
      </c>
      <c r="L370">
        <v>1</v>
      </c>
      <c r="M370">
        <v>1</v>
      </c>
      <c r="N370">
        <v>1</v>
      </c>
      <c r="O370">
        <v>0</v>
      </c>
      <c r="P370">
        <v>2080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</row>
    <row r="371" spans="1:23" ht="14.25" customHeight="1" x14ac:dyDescent="0.45">
      <c r="A371">
        <v>370</v>
      </c>
      <c r="B371" s="1">
        <v>42907</v>
      </c>
      <c r="C371" s="1">
        <v>42920</v>
      </c>
      <c r="D371">
        <v>80</v>
      </c>
      <c r="E371" t="s">
        <v>23</v>
      </c>
      <c r="F371" t="s">
        <v>24</v>
      </c>
      <c r="G371" t="s">
        <v>25</v>
      </c>
      <c r="H371">
        <v>14</v>
      </c>
      <c r="I371" t="s">
        <v>26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1200</v>
      </c>
      <c r="Q371">
        <v>0</v>
      </c>
      <c r="R371">
        <v>1</v>
      </c>
      <c r="S371">
        <v>1</v>
      </c>
      <c r="T371">
        <v>0</v>
      </c>
      <c r="U371">
        <v>0</v>
      </c>
      <c r="V371">
        <v>0</v>
      </c>
      <c r="W371">
        <v>0</v>
      </c>
    </row>
    <row r="372" spans="1:23" ht="14.25" customHeight="1" x14ac:dyDescent="0.45">
      <c r="A372">
        <v>371</v>
      </c>
      <c r="B372" s="1">
        <v>42907</v>
      </c>
      <c r="C372" s="1">
        <v>42921</v>
      </c>
      <c r="D372">
        <v>51</v>
      </c>
      <c r="E372" t="s">
        <v>23</v>
      </c>
      <c r="F372" t="s">
        <v>27</v>
      </c>
      <c r="G372" t="s">
        <v>25</v>
      </c>
      <c r="H372">
        <v>15</v>
      </c>
      <c r="I372" t="s">
        <v>26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77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</row>
    <row r="373" spans="1:23" ht="14.25" customHeight="1" x14ac:dyDescent="0.45">
      <c r="A373">
        <v>372</v>
      </c>
      <c r="B373" s="1">
        <v>42907</v>
      </c>
      <c r="C373" s="1">
        <v>42919</v>
      </c>
      <c r="D373">
        <v>61</v>
      </c>
      <c r="E373" t="s">
        <v>23</v>
      </c>
      <c r="F373" t="s">
        <v>27</v>
      </c>
      <c r="G373" t="s">
        <v>25</v>
      </c>
      <c r="H373">
        <v>13</v>
      </c>
      <c r="I373" t="s">
        <v>26</v>
      </c>
      <c r="J373">
        <v>0</v>
      </c>
      <c r="K373">
        <v>1</v>
      </c>
      <c r="L373">
        <v>0</v>
      </c>
      <c r="M373">
        <v>1</v>
      </c>
      <c r="N373">
        <v>1</v>
      </c>
      <c r="O373">
        <v>0</v>
      </c>
      <c r="P373">
        <v>491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</row>
    <row r="374" spans="1:23" ht="14.25" customHeight="1" x14ac:dyDescent="0.45">
      <c r="A374">
        <v>373</v>
      </c>
      <c r="B374" s="1">
        <v>42907</v>
      </c>
      <c r="C374" s="1">
        <v>42916</v>
      </c>
      <c r="D374">
        <v>63</v>
      </c>
      <c r="E374" t="s">
        <v>23</v>
      </c>
      <c r="F374" t="s">
        <v>27</v>
      </c>
      <c r="G374" t="s">
        <v>25</v>
      </c>
      <c r="H374">
        <v>10</v>
      </c>
      <c r="I374" t="s">
        <v>26</v>
      </c>
      <c r="J374">
        <v>0</v>
      </c>
      <c r="K374">
        <v>0</v>
      </c>
      <c r="L374">
        <v>1</v>
      </c>
      <c r="M374">
        <v>1</v>
      </c>
      <c r="N374">
        <v>1</v>
      </c>
      <c r="O374">
        <v>0</v>
      </c>
      <c r="P374">
        <v>897</v>
      </c>
      <c r="Q374">
        <v>0</v>
      </c>
      <c r="R374">
        <v>0</v>
      </c>
      <c r="S374">
        <v>1</v>
      </c>
      <c r="T374">
        <v>1</v>
      </c>
      <c r="U374">
        <v>0</v>
      </c>
      <c r="V374">
        <v>0</v>
      </c>
      <c r="W374">
        <v>0</v>
      </c>
    </row>
    <row r="375" spans="1:23" ht="14.25" customHeight="1" x14ac:dyDescent="0.45">
      <c r="A375">
        <v>374</v>
      </c>
      <c r="B375" s="1">
        <v>42907</v>
      </c>
      <c r="C375" s="1">
        <v>42921</v>
      </c>
      <c r="D375">
        <v>64</v>
      </c>
      <c r="E375" t="s">
        <v>23</v>
      </c>
      <c r="F375" t="s">
        <v>27</v>
      </c>
      <c r="G375" t="s">
        <v>25</v>
      </c>
      <c r="H375">
        <v>15</v>
      </c>
      <c r="I375" t="s">
        <v>26</v>
      </c>
      <c r="J375">
        <v>0</v>
      </c>
      <c r="K375">
        <v>0</v>
      </c>
      <c r="L375">
        <v>1</v>
      </c>
      <c r="M375">
        <v>1</v>
      </c>
      <c r="N375">
        <v>1</v>
      </c>
      <c r="O375">
        <v>0</v>
      </c>
      <c r="P375">
        <v>3580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</row>
    <row r="376" spans="1:23" ht="14.25" customHeight="1" x14ac:dyDescent="0.45">
      <c r="A376">
        <v>375</v>
      </c>
      <c r="B376" s="1">
        <v>42908</v>
      </c>
      <c r="C376" s="1">
        <v>42911</v>
      </c>
      <c r="D376">
        <v>80</v>
      </c>
      <c r="E376" t="s">
        <v>23</v>
      </c>
      <c r="F376" t="s">
        <v>24</v>
      </c>
      <c r="G376" t="s">
        <v>25</v>
      </c>
      <c r="H376">
        <v>4</v>
      </c>
      <c r="I376" t="s">
        <v>31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1190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</row>
    <row r="377" spans="1:23" ht="14.25" customHeight="1" x14ac:dyDescent="0.45">
      <c r="A377">
        <v>376</v>
      </c>
      <c r="B377" s="1">
        <v>42908</v>
      </c>
      <c r="C377" s="1">
        <v>42920</v>
      </c>
      <c r="D377">
        <v>66</v>
      </c>
      <c r="E377" t="s">
        <v>23</v>
      </c>
      <c r="F377" t="s">
        <v>27</v>
      </c>
      <c r="G377" t="s">
        <v>25</v>
      </c>
      <c r="H377">
        <v>13</v>
      </c>
      <c r="I377" t="s">
        <v>26</v>
      </c>
      <c r="J377">
        <v>0</v>
      </c>
      <c r="K377">
        <v>0</v>
      </c>
      <c r="L377">
        <v>1</v>
      </c>
      <c r="M377">
        <v>1</v>
      </c>
      <c r="N377">
        <v>1</v>
      </c>
      <c r="O377">
        <v>0</v>
      </c>
      <c r="P377">
        <v>404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0</v>
      </c>
      <c r="W377">
        <v>0</v>
      </c>
    </row>
    <row r="378" spans="1:23" ht="14.25" customHeight="1" x14ac:dyDescent="0.45">
      <c r="A378">
        <v>377</v>
      </c>
      <c r="B378" s="1">
        <v>42908</v>
      </c>
      <c r="C378" s="1">
        <v>42916</v>
      </c>
      <c r="D378">
        <v>67</v>
      </c>
      <c r="E378" t="s">
        <v>28</v>
      </c>
      <c r="F378" t="s">
        <v>27</v>
      </c>
      <c r="G378" t="s">
        <v>25</v>
      </c>
      <c r="H378">
        <v>9</v>
      </c>
      <c r="I378" t="s">
        <v>26</v>
      </c>
      <c r="J378">
        <v>0</v>
      </c>
      <c r="K378">
        <v>0</v>
      </c>
      <c r="L378">
        <v>1</v>
      </c>
      <c r="M378">
        <v>1</v>
      </c>
      <c r="N378">
        <v>1</v>
      </c>
      <c r="O378">
        <v>0</v>
      </c>
      <c r="P378">
        <v>757</v>
      </c>
      <c r="Q378">
        <v>0</v>
      </c>
      <c r="R378">
        <v>1</v>
      </c>
      <c r="S378">
        <v>1</v>
      </c>
      <c r="T378">
        <v>0</v>
      </c>
      <c r="U378">
        <v>0</v>
      </c>
      <c r="V378">
        <v>0</v>
      </c>
      <c r="W378">
        <v>0</v>
      </c>
    </row>
    <row r="379" spans="1:23" ht="14.25" customHeight="1" x14ac:dyDescent="0.45">
      <c r="A379">
        <v>378</v>
      </c>
      <c r="B379" s="1">
        <v>42908</v>
      </c>
      <c r="C379" s="1">
        <v>42912</v>
      </c>
      <c r="D379">
        <v>62</v>
      </c>
      <c r="E379" t="s">
        <v>28</v>
      </c>
      <c r="F379" t="s">
        <v>27</v>
      </c>
      <c r="G379" t="s">
        <v>25</v>
      </c>
      <c r="H379">
        <v>5</v>
      </c>
      <c r="I379" t="s">
        <v>26</v>
      </c>
      <c r="J379">
        <v>0</v>
      </c>
      <c r="K379">
        <v>0</v>
      </c>
      <c r="L379">
        <v>1</v>
      </c>
      <c r="M379">
        <v>1</v>
      </c>
      <c r="N379">
        <v>0</v>
      </c>
      <c r="O379">
        <v>0</v>
      </c>
      <c r="P379">
        <v>637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</row>
    <row r="380" spans="1:23" ht="14.25" customHeight="1" x14ac:dyDescent="0.45">
      <c r="A380">
        <v>379</v>
      </c>
      <c r="B380" s="1">
        <v>42908</v>
      </c>
      <c r="C380" s="1">
        <v>42912</v>
      </c>
      <c r="D380">
        <v>78</v>
      </c>
      <c r="E380" t="s">
        <v>28</v>
      </c>
      <c r="F380" t="s">
        <v>27</v>
      </c>
      <c r="G380" t="s">
        <v>25</v>
      </c>
      <c r="H380">
        <v>5</v>
      </c>
      <c r="I380" t="s">
        <v>26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724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ht="14.25" customHeight="1" x14ac:dyDescent="0.45">
      <c r="A381">
        <v>380</v>
      </c>
      <c r="B381" s="1">
        <v>42908</v>
      </c>
      <c r="C381" s="1">
        <v>42909</v>
      </c>
      <c r="D381">
        <v>63</v>
      </c>
      <c r="E381" t="s">
        <v>23</v>
      </c>
      <c r="F381" t="s">
        <v>27</v>
      </c>
      <c r="G381" t="s">
        <v>25</v>
      </c>
      <c r="H381">
        <v>2</v>
      </c>
      <c r="I381" t="s">
        <v>26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4090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</row>
    <row r="382" spans="1:23" ht="14.25" customHeight="1" x14ac:dyDescent="0.45">
      <c r="A382">
        <v>381</v>
      </c>
      <c r="B382" s="1">
        <v>42908</v>
      </c>
      <c r="C382" s="1">
        <v>42910</v>
      </c>
      <c r="D382">
        <v>80</v>
      </c>
      <c r="E382" t="s">
        <v>23</v>
      </c>
      <c r="F382" t="s">
        <v>27</v>
      </c>
      <c r="G382" t="s">
        <v>30</v>
      </c>
      <c r="H382">
        <v>3</v>
      </c>
      <c r="I382" t="s">
        <v>26</v>
      </c>
      <c r="J382">
        <v>0</v>
      </c>
      <c r="K382">
        <v>0</v>
      </c>
      <c r="L382">
        <v>1</v>
      </c>
      <c r="M382">
        <v>1</v>
      </c>
      <c r="N382">
        <v>1</v>
      </c>
      <c r="O382">
        <v>1</v>
      </c>
      <c r="P382">
        <v>1430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</row>
    <row r="383" spans="1:23" ht="14.25" customHeight="1" x14ac:dyDescent="0.45">
      <c r="A383">
        <v>382</v>
      </c>
      <c r="B383" s="1">
        <v>42909</v>
      </c>
      <c r="C383" s="1">
        <v>42913</v>
      </c>
      <c r="D383">
        <v>52</v>
      </c>
      <c r="E383" t="s">
        <v>23</v>
      </c>
      <c r="F383" t="s">
        <v>27</v>
      </c>
      <c r="G383" t="s">
        <v>25</v>
      </c>
      <c r="H383">
        <v>5</v>
      </c>
      <c r="I383" t="s">
        <v>29</v>
      </c>
      <c r="J383">
        <v>0</v>
      </c>
      <c r="K383">
        <v>0</v>
      </c>
      <c r="L383">
        <v>1</v>
      </c>
      <c r="M383">
        <v>0</v>
      </c>
      <c r="N383">
        <v>1</v>
      </c>
      <c r="O383">
        <v>0</v>
      </c>
      <c r="P383">
        <v>2150</v>
      </c>
      <c r="Q383">
        <v>0</v>
      </c>
      <c r="R383">
        <v>1</v>
      </c>
      <c r="S383">
        <v>1</v>
      </c>
      <c r="T383">
        <v>0</v>
      </c>
      <c r="U383">
        <v>1</v>
      </c>
      <c r="V383">
        <v>0</v>
      </c>
      <c r="W383">
        <v>0</v>
      </c>
    </row>
    <row r="384" spans="1:23" ht="14.25" customHeight="1" x14ac:dyDescent="0.45">
      <c r="A384">
        <v>383</v>
      </c>
      <c r="B384" s="1">
        <v>42909</v>
      </c>
      <c r="C384" s="1">
        <v>42941</v>
      </c>
      <c r="D384">
        <v>67</v>
      </c>
      <c r="E384" t="s">
        <v>28</v>
      </c>
      <c r="F384" t="s">
        <v>27</v>
      </c>
      <c r="G384" t="s">
        <v>25</v>
      </c>
      <c r="H384">
        <v>33</v>
      </c>
      <c r="I384" t="s">
        <v>29</v>
      </c>
      <c r="J384">
        <v>0</v>
      </c>
      <c r="K384">
        <v>0</v>
      </c>
      <c r="L384">
        <v>1</v>
      </c>
      <c r="M384">
        <v>1</v>
      </c>
      <c r="N384">
        <v>0</v>
      </c>
      <c r="O384">
        <v>0</v>
      </c>
      <c r="P384">
        <v>794</v>
      </c>
      <c r="Q384">
        <v>1</v>
      </c>
      <c r="R384">
        <v>0</v>
      </c>
      <c r="S384">
        <v>1</v>
      </c>
      <c r="T384">
        <v>0</v>
      </c>
      <c r="U384">
        <v>1</v>
      </c>
      <c r="V384">
        <v>0</v>
      </c>
      <c r="W384">
        <v>0</v>
      </c>
    </row>
    <row r="385" spans="1:23" ht="14.25" customHeight="1" x14ac:dyDescent="0.45">
      <c r="A385">
        <v>384</v>
      </c>
      <c r="B385" s="1">
        <v>42909</v>
      </c>
      <c r="C385" s="1">
        <v>42912</v>
      </c>
      <c r="D385">
        <v>80</v>
      </c>
      <c r="E385" t="s">
        <v>23</v>
      </c>
      <c r="F385" t="s">
        <v>27</v>
      </c>
      <c r="G385" t="s">
        <v>25</v>
      </c>
      <c r="H385">
        <v>4</v>
      </c>
      <c r="I385" t="s">
        <v>26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1</v>
      </c>
      <c r="P385">
        <v>267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</row>
    <row r="386" spans="1:23" ht="14.25" customHeight="1" x14ac:dyDescent="0.45">
      <c r="A386">
        <v>385</v>
      </c>
      <c r="B386" s="1">
        <v>42909</v>
      </c>
      <c r="C386" s="1">
        <v>42924</v>
      </c>
      <c r="D386">
        <v>82</v>
      </c>
      <c r="E386" t="s">
        <v>28</v>
      </c>
      <c r="F386" t="s">
        <v>27</v>
      </c>
      <c r="G386" t="s">
        <v>25</v>
      </c>
      <c r="H386">
        <v>16</v>
      </c>
      <c r="I386" t="s">
        <v>26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198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</row>
    <row r="387" spans="1:23" ht="14.25" customHeight="1" x14ac:dyDescent="0.45">
      <c r="A387">
        <v>386</v>
      </c>
      <c r="B387" s="1">
        <v>42909</v>
      </c>
      <c r="C387" s="1">
        <v>42913</v>
      </c>
      <c r="D387">
        <v>50</v>
      </c>
      <c r="E387" t="s">
        <v>23</v>
      </c>
      <c r="F387" t="s">
        <v>27</v>
      </c>
      <c r="G387" t="s">
        <v>30</v>
      </c>
      <c r="H387">
        <v>5</v>
      </c>
      <c r="I387" t="s">
        <v>26</v>
      </c>
      <c r="J387">
        <v>0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688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1</v>
      </c>
    </row>
    <row r="388" spans="1:23" ht="14.25" customHeight="1" x14ac:dyDescent="0.45">
      <c r="A388">
        <v>387</v>
      </c>
      <c r="B388" s="1">
        <v>42910</v>
      </c>
      <c r="C388" s="1">
        <v>42913</v>
      </c>
      <c r="D388">
        <v>69</v>
      </c>
      <c r="E388" t="s">
        <v>23</v>
      </c>
      <c r="F388" t="s">
        <v>24</v>
      </c>
      <c r="G388" t="s">
        <v>25</v>
      </c>
      <c r="H388">
        <v>4</v>
      </c>
      <c r="I388" t="s">
        <v>26</v>
      </c>
      <c r="J388">
        <v>0</v>
      </c>
      <c r="K388">
        <v>0</v>
      </c>
      <c r="L388">
        <v>1</v>
      </c>
      <c r="M388">
        <v>1</v>
      </c>
      <c r="N388">
        <v>0</v>
      </c>
      <c r="O388">
        <v>1</v>
      </c>
      <c r="P388">
        <v>2270</v>
      </c>
      <c r="Q388">
        <v>0</v>
      </c>
      <c r="R388">
        <v>1</v>
      </c>
      <c r="S388">
        <v>1</v>
      </c>
      <c r="T388">
        <v>1</v>
      </c>
      <c r="U388">
        <v>0</v>
      </c>
      <c r="V388">
        <v>0</v>
      </c>
      <c r="W388">
        <v>0</v>
      </c>
    </row>
    <row r="389" spans="1:23" ht="14.25" customHeight="1" x14ac:dyDescent="0.45">
      <c r="A389">
        <v>388</v>
      </c>
      <c r="B389" s="1">
        <v>42910</v>
      </c>
      <c r="C389" s="1">
        <v>42922</v>
      </c>
      <c r="D389">
        <v>24</v>
      </c>
      <c r="E389" t="s">
        <v>28</v>
      </c>
      <c r="F389" t="s">
        <v>27</v>
      </c>
      <c r="G389" t="s">
        <v>25</v>
      </c>
      <c r="H389">
        <v>13</v>
      </c>
      <c r="I389" t="s">
        <v>26</v>
      </c>
      <c r="J389">
        <v>0</v>
      </c>
      <c r="K389">
        <v>0</v>
      </c>
      <c r="L389">
        <v>1</v>
      </c>
      <c r="M389">
        <v>1</v>
      </c>
      <c r="N389">
        <v>1</v>
      </c>
      <c r="O389">
        <v>0</v>
      </c>
      <c r="P389">
        <v>4820</v>
      </c>
      <c r="Q389">
        <v>0</v>
      </c>
      <c r="R389">
        <v>1</v>
      </c>
      <c r="S389">
        <v>1</v>
      </c>
      <c r="T389">
        <v>1</v>
      </c>
      <c r="U389">
        <v>0</v>
      </c>
      <c r="V389">
        <v>0</v>
      </c>
      <c r="W389">
        <v>0</v>
      </c>
    </row>
    <row r="390" spans="1:23" ht="14.25" customHeight="1" x14ac:dyDescent="0.45">
      <c r="A390">
        <v>389</v>
      </c>
      <c r="B390" s="1">
        <v>42910</v>
      </c>
      <c r="C390" s="1">
        <v>42911</v>
      </c>
      <c r="D390">
        <v>74</v>
      </c>
      <c r="E390" t="s">
        <v>23</v>
      </c>
      <c r="F390" t="s">
        <v>27</v>
      </c>
      <c r="G390" t="s">
        <v>25</v>
      </c>
      <c r="H390">
        <v>2</v>
      </c>
      <c r="I390" t="s">
        <v>31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120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</row>
    <row r="391" spans="1:23" ht="14.25" customHeight="1" x14ac:dyDescent="0.45">
      <c r="A391">
        <v>390</v>
      </c>
      <c r="B391" s="1">
        <v>42910</v>
      </c>
      <c r="C391" s="1">
        <v>42913</v>
      </c>
      <c r="D391">
        <v>61</v>
      </c>
      <c r="E391" t="s">
        <v>23</v>
      </c>
      <c r="F391" t="s">
        <v>27</v>
      </c>
      <c r="G391" t="s">
        <v>25</v>
      </c>
      <c r="H391">
        <v>4</v>
      </c>
      <c r="I391" t="s">
        <v>26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504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</row>
    <row r="392" spans="1:23" ht="14.25" customHeight="1" x14ac:dyDescent="0.45">
      <c r="A392">
        <v>391</v>
      </c>
      <c r="B392" s="1">
        <v>42910</v>
      </c>
      <c r="C392" s="1">
        <v>42923</v>
      </c>
      <c r="D392">
        <v>65</v>
      </c>
      <c r="E392" t="s">
        <v>28</v>
      </c>
      <c r="F392" t="s">
        <v>27</v>
      </c>
      <c r="G392" t="s">
        <v>25</v>
      </c>
      <c r="H392">
        <v>14</v>
      </c>
      <c r="I392" t="s">
        <v>31</v>
      </c>
      <c r="J392">
        <v>0</v>
      </c>
      <c r="K392">
        <v>0</v>
      </c>
      <c r="L392">
        <v>1</v>
      </c>
      <c r="M392">
        <v>1</v>
      </c>
      <c r="N392">
        <v>0</v>
      </c>
      <c r="O392">
        <v>0</v>
      </c>
      <c r="P392">
        <v>1080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</row>
    <row r="393" spans="1:23" ht="14.25" customHeight="1" x14ac:dyDescent="0.45">
      <c r="A393">
        <v>392</v>
      </c>
      <c r="B393" s="1">
        <v>42910</v>
      </c>
      <c r="C393" s="1">
        <v>42916</v>
      </c>
      <c r="D393">
        <v>82</v>
      </c>
      <c r="E393" t="s">
        <v>28</v>
      </c>
      <c r="F393" t="s">
        <v>24</v>
      </c>
      <c r="G393" t="s">
        <v>25</v>
      </c>
      <c r="H393">
        <v>7</v>
      </c>
      <c r="I393" t="s">
        <v>26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0</v>
      </c>
      <c r="P393">
        <v>1920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0</v>
      </c>
      <c r="W393">
        <v>0</v>
      </c>
    </row>
    <row r="394" spans="1:23" ht="14.25" customHeight="1" x14ac:dyDescent="0.45">
      <c r="A394">
        <v>393</v>
      </c>
      <c r="B394" s="1">
        <v>42910</v>
      </c>
      <c r="C394" s="1">
        <v>42912</v>
      </c>
      <c r="D394">
        <v>70</v>
      </c>
      <c r="E394" t="s">
        <v>28</v>
      </c>
      <c r="F394" t="s">
        <v>24</v>
      </c>
      <c r="G394" t="s">
        <v>25</v>
      </c>
      <c r="H394">
        <v>3</v>
      </c>
      <c r="I394" t="s">
        <v>26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1090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 ht="14.25" customHeight="1" x14ac:dyDescent="0.45">
      <c r="A395">
        <v>394</v>
      </c>
      <c r="B395" s="1">
        <v>42910</v>
      </c>
      <c r="C395" s="1">
        <v>42913</v>
      </c>
      <c r="D395">
        <v>78</v>
      </c>
      <c r="E395" t="s">
        <v>28</v>
      </c>
      <c r="F395" t="s">
        <v>24</v>
      </c>
      <c r="G395" t="s">
        <v>25</v>
      </c>
      <c r="H395">
        <v>4</v>
      </c>
      <c r="I395" t="s">
        <v>26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1520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</row>
    <row r="396" spans="1:23" ht="14.25" customHeight="1" x14ac:dyDescent="0.45">
      <c r="A396">
        <v>395</v>
      </c>
      <c r="B396" s="1">
        <v>42910</v>
      </c>
      <c r="C396" s="1">
        <v>42911</v>
      </c>
      <c r="D396">
        <v>76</v>
      </c>
      <c r="E396" t="s">
        <v>23</v>
      </c>
      <c r="F396" t="s">
        <v>24</v>
      </c>
      <c r="G396" t="s">
        <v>25</v>
      </c>
      <c r="H396">
        <v>2</v>
      </c>
      <c r="I396" t="s">
        <v>26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48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</row>
    <row r="397" spans="1:23" ht="14.25" customHeight="1" x14ac:dyDescent="0.45">
      <c r="A397">
        <v>396</v>
      </c>
      <c r="B397" s="1">
        <v>42910</v>
      </c>
      <c r="C397" s="1">
        <v>42912</v>
      </c>
      <c r="D397">
        <v>84</v>
      </c>
      <c r="E397" t="s">
        <v>28</v>
      </c>
      <c r="F397" t="s">
        <v>27</v>
      </c>
      <c r="G397" t="s">
        <v>25</v>
      </c>
      <c r="H397">
        <v>3</v>
      </c>
      <c r="I397" t="s">
        <v>26</v>
      </c>
      <c r="J397">
        <v>0</v>
      </c>
      <c r="K397">
        <v>0</v>
      </c>
      <c r="L397">
        <v>1</v>
      </c>
      <c r="M397">
        <v>1</v>
      </c>
      <c r="N397">
        <v>0</v>
      </c>
      <c r="O397">
        <v>0</v>
      </c>
      <c r="P397">
        <v>362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</row>
    <row r="398" spans="1:23" ht="14.25" customHeight="1" x14ac:dyDescent="0.45">
      <c r="A398">
        <v>397</v>
      </c>
      <c r="B398" s="1">
        <v>42910</v>
      </c>
      <c r="C398" s="1">
        <v>42913</v>
      </c>
      <c r="D398">
        <v>70</v>
      </c>
      <c r="E398" t="s">
        <v>23</v>
      </c>
      <c r="F398" t="s">
        <v>24</v>
      </c>
      <c r="G398" t="s">
        <v>30</v>
      </c>
      <c r="H398">
        <v>4</v>
      </c>
      <c r="I398" t="s">
        <v>26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43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</row>
    <row r="399" spans="1:23" ht="14.25" customHeight="1" x14ac:dyDescent="0.45">
      <c r="A399">
        <v>398</v>
      </c>
      <c r="B399" s="1">
        <v>42911</v>
      </c>
      <c r="C399" s="1">
        <v>42914</v>
      </c>
      <c r="D399">
        <v>56</v>
      </c>
      <c r="E399" t="s">
        <v>23</v>
      </c>
      <c r="F399" t="s">
        <v>27</v>
      </c>
      <c r="G399" t="s">
        <v>25</v>
      </c>
      <c r="H399">
        <v>4</v>
      </c>
      <c r="I399" t="s">
        <v>29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565</v>
      </c>
      <c r="Q399">
        <v>1</v>
      </c>
      <c r="R399">
        <v>1</v>
      </c>
      <c r="S399">
        <v>1</v>
      </c>
      <c r="T399">
        <v>0</v>
      </c>
      <c r="U399">
        <v>0</v>
      </c>
      <c r="V399">
        <v>0</v>
      </c>
      <c r="W399">
        <v>0</v>
      </c>
    </row>
    <row r="400" spans="1:23" ht="14.25" customHeight="1" x14ac:dyDescent="0.45">
      <c r="A400">
        <v>399</v>
      </c>
      <c r="B400" s="1">
        <v>42911</v>
      </c>
      <c r="C400" s="1">
        <v>42915</v>
      </c>
      <c r="D400">
        <v>50</v>
      </c>
      <c r="E400" t="s">
        <v>28</v>
      </c>
      <c r="F400" t="s">
        <v>27</v>
      </c>
      <c r="G400" t="s">
        <v>25</v>
      </c>
      <c r="H400">
        <v>5</v>
      </c>
      <c r="I400" t="s">
        <v>26</v>
      </c>
      <c r="J400">
        <v>0</v>
      </c>
      <c r="K400">
        <v>0</v>
      </c>
      <c r="L400">
        <v>1</v>
      </c>
      <c r="M400">
        <v>1</v>
      </c>
      <c r="N400">
        <v>0</v>
      </c>
      <c r="O400">
        <v>0</v>
      </c>
      <c r="P400">
        <v>539</v>
      </c>
      <c r="Q400">
        <v>0</v>
      </c>
      <c r="R400">
        <v>1</v>
      </c>
      <c r="S400">
        <v>0</v>
      </c>
      <c r="T400">
        <v>1</v>
      </c>
      <c r="U400">
        <v>0</v>
      </c>
      <c r="V400">
        <v>0</v>
      </c>
      <c r="W400">
        <v>0</v>
      </c>
    </row>
    <row r="401" spans="1:23" ht="14.25" customHeight="1" x14ac:dyDescent="0.45">
      <c r="A401">
        <v>400</v>
      </c>
      <c r="B401" s="1">
        <v>42911</v>
      </c>
      <c r="C401" s="1">
        <v>42919</v>
      </c>
      <c r="D401">
        <v>51</v>
      </c>
      <c r="E401" t="s">
        <v>23</v>
      </c>
      <c r="F401" t="s">
        <v>27</v>
      </c>
      <c r="G401" t="s">
        <v>25</v>
      </c>
      <c r="H401">
        <v>9</v>
      </c>
      <c r="I401" t="s">
        <v>26</v>
      </c>
      <c r="J401">
        <v>0</v>
      </c>
      <c r="K401">
        <v>1</v>
      </c>
      <c r="L401">
        <v>0</v>
      </c>
      <c r="M401">
        <v>1</v>
      </c>
      <c r="N401">
        <v>0</v>
      </c>
      <c r="O401">
        <v>0</v>
      </c>
      <c r="P401">
        <v>388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1</v>
      </c>
    </row>
    <row r="402" spans="1:23" ht="14.25" customHeight="1" x14ac:dyDescent="0.45">
      <c r="A402">
        <v>401</v>
      </c>
      <c r="B402" s="1">
        <v>42912</v>
      </c>
      <c r="C402" s="1">
        <v>42913</v>
      </c>
      <c r="D402">
        <v>60</v>
      </c>
      <c r="E402" t="s">
        <v>23</v>
      </c>
      <c r="F402" t="s">
        <v>24</v>
      </c>
      <c r="G402" t="s">
        <v>25</v>
      </c>
      <c r="H402">
        <v>2</v>
      </c>
      <c r="I402" t="s">
        <v>29</v>
      </c>
      <c r="J402">
        <v>0</v>
      </c>
      <c r="K402">
        <v>0</v>
      </c>
      <c r="L402">
        <v>1</v>
      </c>
      <c r="M402">
        <v>1</v>
      </c>
      <c r="N402">
        <v>1</v>
      </c>
      <c r="O402">
        <v>0</v>
      </c>
      <c r="P402">
        <v>556</v>
      </c>
      <c r="Q402">
        <v>0</v>
      </c>
      <c r="R402">
        <v>1</v>
      </c>
      <c r="S402">
        <v>1</v>
      </c>
      <c r="T402">
        <v>1</v>
      </c>
      <c r="U402">
        <v>0</v>
      </c>
      <c r="V402">
        <v>0</v>
      </c>
      <c r="W402">
        <v>0</v>
      </c>
    </row>
    <row r="403" spans="1:23" ht="14.25" customHeight="1" x14ac:dyDescent="0.45">
      <c r="A403">
        <v>402</v>
      </c>
      <c r="B403" s="1">
        <v>42912</v>
      </c>
      <c r="C403" s="1">
        <v>42920</v>
      </c>
      <c r="D403">
        <v>60</v>
      </c>
      <c r="E403" t="s">
        <v>28</v>
      </c>
      <c r="F403" t="s">
        <v>24</v>
      </c>
      <c r="G403" t="s">
        <v>25</v>
      </c>
      <c r="H403">
        <v>9</v>
      </c>
      <c r="I403" t="s">
        <v>26</v>
      </c>
      <c r="J403">
        <v>0</v>
      </c>
      <c r="K403">
        <v>0</v>
      </c>
      <c r="L403">
        <v>1</v>
      </c>
      <c r="M403">
        <v>1</v>
      </c>
      <c r="N403">
        <v>1</v>
      </c>
      <c r="O403">
        <v>0</v>
      </c>
      <c r="P403">
        <v>2250</v>
      </c>
      <c r="Q403">
        <v>0</v>
      </c>
      <c r="R403">
        <v>1</v>
      </c>
      <c r="S403">
        <v>1</v>
      </c>
      <c r="T403">
        <v>0</v>
      </c>
      <c r="U403">
        <v>0</v>
      </c>
      <c r="V403">
        <v>0</v>
      </c>
      <c r="W403">
        <v>0</v>
      </c>
    </row>
    <row r="404" spans="1:23" ht="14.25" customHeight="1" x14ac:dyDescent="0.45">
      <c r="A404">
        <v>403</v>
      </c>
      <c r="B404" s="1">
        <v>42912</v>
      </c>
      <c r="C404" s="1">
        <v>42918</v>
      </c>
      <c r="D404">
        <v>60</v>
      </c>
      <c r="E404" t="s">
        <v>23</v>
      </c>
      <c r="F404" t="s">
        <v>27</v>
      </c>
      <c r="G404" t="s">
        <v>25</v>
      </c>
      <c r="H404">
        <v>7</v>
      </c>
      <c r="I404" t="s">
        <v>29</v>
      </c>
      <c r="J404">
        <v>0</v>
      </c>
      <c r="K404">
        <v>0</v>
      </c>
      <c r="L404">
        <v>0</v>
      </c>
      <c r="M404">
        <v>1</v>
      </c>
      <c r="N404">
        <v>1</v>
      </c>
      <c r="O404">
        <v>0</v>
      </c>
      <c r="P404">
        <v>671</v>
      </c>
      <c r="Q404">
        <v>1</v>
      </c>
      <c r="R404">
        <v>1</v>
      </c>
      <c r="S404">
        <v>1</v>
      </c>
      <c r="T404">
        <v>0</v>
      </c>
      <c r="U404">
        <v>1</v>
      </c>
      <c r="V404">
        <v>0</v>
      </c>
      <c r="W404">
        <v>0</v>
      </c>
    </row>
    <row r="405" spans="1:23" ht="14.25" customHeight="1" x14ac:dyDescent="0.45">
      <c r="A405">
        <v>404</v>
      </c>
      <c r="B405" s="1">
        <v>42912</v>
      </c>
      <c r="C405" s="1">
        <v>42914</v>
      </c>
      <c r="D405">
        <v>55</v>
      </c>
      <c r="E405" t="s">
        <v>28</v>
      </c>
      <c r="F405" t="s">
        <v>27</v>
      </c>
      <c r="G405" t="s">
        <v>25</v>
      </c>
      <c r="H405">
        <v>3</v>
      </c>
      <c r="I405" t="s">
        <v>29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282</v>
      </c>
      <c r="Q405">
        <v>0</v>
      </c>
      <c r="R405">
        <v>1</v>
      </c>
      <c r="S405">
        <v>1</v>
      </c>
      <c r="T405">
        <v>0</v>
      </c>
      <c r="U405">
        <v>0</v>
      </c>
      <c r="V405">
        <v>0</v>
      </c>
      <c r="W405">
        <v>0</v>
      </c>
    </row>
    <row r="406" spans="1:23" ht="14.25" customHeight="1" x14ac:dyDescent="0.45">
      <c r="A406">
        <v>405</v>
      </c>
      <c r="B406" s="1">
        <v>42912</v>
      </c>
      <c r="C406" s="1">
        <v>42919</v>
      </c>
      <c r="D406">
        <v>68</v>
      </c>
      <c r="E406" t="s">
        <v>23</v>
      </c>
      <c r="F406" t="s">
        <v>24</v>
      </c>
      <c r="G406" t="s">
        <v>25</v>
      </c>
      <c r="H406">
        <v>8</v>
      </c>
      <c r="I406" t="s">
        <v>26</v>
      </c>
      <c r="J406">
        <v>0</v>
      </c>
      <c r="K406">
        <v>0</v>
      </c>
      <c r="L406">
        <v>1</v>
      </c>
      <c r="M406">
        <v>1</v>
      </c>
      <c r="N406">
        <v>1</v>
      </c>
      <c r="O406">
        <v>1</v>
      </c>
      <c r="P406">
        <v>379</v>
      </c>
      <c r="Q406">
        <v>0</v>
      </c>
      <c r="R406">
        <v>0</v>
      </c>
      <c r="S406">
        <v>1</v>
      </c>
      <c r="T406">
        <v>1</v>
      </c>
      <c r="U406">
        <v>0</v>
      </c>
      <c r="V406">
        <v>0</v>
      </c>
      <c r="W406">
        <v>0</v>
      </c>
    </row>
    <row r="407" spans="1:23" ht="14.25" customHeight="1" x14ac:dyDescent="0.45">
      <c r="A407">
        <v>406</v>
      </c>
      <c r="B407" s="1">
        <v>42912</v>
      </c>
      <c r="C407" s="1">
        <v>42921</v>
      </c>
      <c r="D407">
        <v>66</v>
      </c>
      <c r="E407" t="s">
        <v>23</v>
      </c>
      <c r="F407" t="s">
        <v>24</v>
      </c>
      <c r="G407" t="s">
        <v>25</v>
      </c>
      <c r="H407">
        <v>10</v>
      </c>
      <c r="I407" t="s">
        <v>26</v>
      </c>
      <c r="J407">
        <v>0</v>
      </c>
      <c r="K407">
        <v>0</v>
      </c>
      <c r="L407">
        <v>1</v>
      </c>
      <c r="M407">
        <v>1</v>
      </c>
      <c r="N407">
        <v>0</v>
      </c>
      <c r="O407">
        <v>1</v>
      </c>
      <c r="P407">
        <v>4060</v>
      </c>
      <c r="Q407">
        <v>0</v>
      </c>
      <c r="R407">
        <v>0</v>
      </c>
      <c r="S407">
        <v>1</v>
      </c>
      <c r="T407">
        <v>1</v>
      </c>
      <c r="U407">
        <v>0</v>
      </c>
      <c r="V407">
        <v>0</v>
      </c>
      <c r="W407">
        <v>0</v>
      </c>
    </row>
    <row r="408" spans="1:23" ht="14.25" customHeight="1" x14ac:dyDescent="0.45">
      <c r="A408">
        <v>407</v>
      </c>
      <c r="B408" t="s">
        <v>37</v>
      </c>
      <c r="C408" s="1">
        <v>42832</v>
      </c>
      <c r="D408">
        <v>79</v>
      </c>
      <c r="E408" t="s">
        <v>23</v>
      </c>
      <c r="F408" t="s">
        <v>27</v>
      </c>
      <c r="G408" t="s">
        <v>25</v>
      </c>
      <c r="H408">
        <v>9</v>
      </c>
      <c r="I408" t="s">
        <v>26</v>
      </c>
      <c r="J408">
        <v>0</v>
      </c>
      <c r="K408">
        <v>0</v>
      </c>
      <c r="L408">
        <v>1</v>
      </c>
      <c r="M408">
        <v>1</v>
      </c>
      <c r="N408">
        <v>1</v>
      </c>
      <c r="O408">
        <v>0</v>
      </c>
      <c r="P408">
        <v>202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</row>
    <row r="409" spans="1:23" ht="14.25" customHeight="1" x14ac:dyDescent="0.45">
      <c r="A409">
        <v>408</v>
      </c>
      <c r="B409" s="1">
        <v>42912</v>
      </c>
      <c r="C409" s="1">
        <v>42920</v>
      </c>
      <c r="D409">
        <v>79</v>
      </c>
      <c r="E409" t="s">
        <v>23</v>
      </c>
      <c r="F409" t="s">
        <v>27</v>
      </c>
      <c r="G409" t="s">
        <v>25</v>
      </c>
      <c r="H409">
        <v>9</v>
      </c>
      <c r="I409" t="s">
        <v>26</v>
      </c>
      <c r="J409">
        <v>0</v>
      </c>
      <c r="K409">
        <v>0</v>
      </c>
      <c r="L409">
        <v>1</v>
      </c>
      <c r="M409">
        <v>1</v>
      </c>
      <c r="N409">
        <v>1</v>
      </c>
      <c r="O409">
        <v>0</v>
      </c>
      <c r="P409">
        <v>202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</row>
    <row r="410" spans="1:23" ht="14.25" customHeight="1" x14ac:dyDescent="0.45">
      <c r="A410">
        <v>409</v>
      </c>
      <c r="B410" s="1">
        <v>42912</v>
      </c>
      <c r="C410" s="1">
        <v>42937</v>
      </c>
      <c r="D410">
        <v>72</v>
      </c>
      <c r="E410" t="s">
        <v>23</v>
      </c>
      <c r="F410" t="s">
        <v>27</v>
      </c>
      <c r="G410" t="s">
        <v>30</v>
      </c>
      <c r="H410">
        <v>26</v>
      </c>
      <c r="I410" t="s">
        <v>26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5000</v>
      </c>
      <c r="Q410">
        <v>1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</row>
    <row r="411" spans="1:23" ht="14.25" customHeight="1" x14ac:dyDescent="0.45">
      <c r="A411">
        <v>410</v>
      </c>
      <c r="B411" s="1">
        <v>42913</v>
      </c>
      <c r="C411" s="1">
        <v>42922</v>
      </c>
      <c r="D411">
        <v>60</v>
      </c>
      <c r="E411" t="s">
        <v>28</v>
      </c>
      <c r="F411" t="s">
        <v>24</v>
      </c>
      <c r="G411" t="s">
        <v>25</v>
      </c>
      <c r="H411">
        <v>10</v>
      </c>
      <c r="I411" t="s">
        <v>26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664</v>
      </c>
      <c r="Q411">
        <v>0</v>
      </c>
      <c r="R411">
        <v>1</v>
      </c>
      <c r="S411">
        <v>1</v>
      </c>
      <c r="T411">
        <v>0</v>
      </c>
      <c r="U411">
        <v>0</v>
      </c>
      <c r="V411">
        <v>0</v>
      </c>
      <c r="W411">
        <v>0</v>
      </c>
    </row>
    <row r="412" spans="1:23" ht="14.25" customHeight="1" x14ac:dyDescent="0.45">
      <c r="A412">
        <v>411</v>
      </c>
      <c r="B412" s="1">
        <v>42913</v>
      </c>
      <c r="C412" s="1">
        <v>42914</v>
      </c>
      <c r="D412">
        <v>72</v>
      </c>
      <c r="E412" t="s">
        <v>23</v>
      </c>
      <c r="F412" t="s">
        <v>27</v>
      </c>
      <c r="G412" t="s">
        <v>25</v>
      </c>
      <c r="H412">
        <v>2</v>
      </c>
      <c r="I412" t="s">
        <v>29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751</v>
      </c>
      <c r="Q412">
        <v>0</v>
      </c>
      <c r="R412">
        <v>1</v>
      </c>
      <c r="S412">
        <v>1</v>
      </c>
      <c r="T412">
        <v>1</v>
      </c>
      <c r="U412">
        <v>1</v>
      </c>
      <c r="V412">
        <v>0</v>
      </c>
      <c r="W412">
        <v>0</v>
      </c>
    </row>
    <row r="413" spans="1:23" ht="14.25" customHeight="1" x14ac:dyDescent="0.45">
      <c r="A413">
        <v>412</v>
      </c>
      <c r="B413" s="1">
        <v>42913</v>
      </c>
      <c r="C413" s="1">
        <v>42929</v>
      </c>
      <c r="D413">
        <v>73</v>
      </c>
      <c r="E413" t="s">
        <v>28</v>
      </c>
      <c r="F413" t="s">
        <v>27</v>
      </c>
      <c r="G413" t="s">
        <v>25</v>
      </c>
      <c r="H413">
        <v>17</v>
      </c>
      <c r="I413" t="s">
        <v>26</v>
      </c>
      <c r="J413">
        <v>0</v>
      </c>
      <c r="K413">
        <v>0</v>
      </c>
      <c r="L413">
        <v>1</v>
      </c>
      <c r="M413">
        <v>1</v>
      </c>
      <c r="N413">
        <v>1</v>
      </c>
      <c r="O413">
        <v>0</v>
      </c>
      <c r="P413">
        <v>566</v>
      </c>
      <c r="Q413">
        <v>0</v>
      </c>
      <c r="R413">
        <v>0</v>
      </c>
      <c r="S413">
        <v>1</v>
      </c>
      <c r="T413">
        <v>1</v>
      </c>
      <c r="U413">
        <v>0</v>
      </c>
      <c r="V413">
        <v>0</v>
      </c>
      <c r="W413">
        <v>0</v>
      </c>
    </row>
    <row r="414" spans="1:23" ht="14.25" customHeight="1" x14ac:dyDescent="0.45">
      <c r="A414">
        <v>413</v>
      </c>
      <c r="B414" s="1">
        <v>42913</v>
      </c>
      <c r="C414" s="1">
        <v>42922</v>
      </c>
      <c r="D414">
        <v>66</v>
      </c>
      <c r="E414" t="s">
        <v>23</v>
      </c>
      <c r="F414" t="s">
        <v>27</v>
      </c>
      <c r="G414" t="s">
        <v>25</v>
      </c>
      <c r="H414">
        <v>10</v>
      </c>
      <c r="I414" t="s">
        <v>26</v>
      </c>
      <c r="J414">
        <v>0</v>
      </c>
      <c r="K414">
        <v>0</v>
      </c>
      <c r="L414">
        <v>1</v>
      </c>
      <c r="M414">
        <v>1</v>
      </c>
      <c r="N414">
        <v>1</v>
      </c>
      <c r="O414">
        <v>0</v>
      </c>
      <c r="P414">
        <v>752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</row>
    <row r="415" spans="1:23" ht="14.25" customHeight="1" x14ac:dyDescent="0.45">
      <c r="A415">
        <v>414</v>
      </c>
      <c r="B415" s="1">
        <v>42914</v>
      </c>
      <c r="C415" s="1">
        <v>42922</v>
      </c>
      <c r="D415">
        <v>72</v>
      </c>
      <c r="E415" t="s">
        <v>28</v>
      </c>
      <c r="F415" t="s">
        <v>27</v>
      </c>
      <c r="G415" t="s">
        <v>25</v>
      </c>
      <c r="H415">
        <v>9</v>
      </c>
      <c r="I415" t="s">
        <v>26</v>
      </c>
      <c r="J415">
        <v>0</v>
      </c>
      <c r="K415">
        <v>0</v>
      </c>
      <c r="L415">
        <v>1</v>
      </c>
      <c r="M415">
        <v>1</v>
      </c>
      <c r="N415">
        <v>0</v>
      </c>
      <c r="O415">
        <v>1</v>
      </c>
      <c r="P415">
        <v>566</v>
      </c>
      <c r="Q415">
        <v>1</v>
      </c>
      <c r="R415">
        <v>1</v>
      </c>
      <c r="S415">
        <v>1</v>
      </c>
      <c r="T415">
        <v>1</v>
      </c>
      <c r="U415">
        <v>0</v>
      </c>
      <c r="V415">
        <v>0</v>
      </c>
      <c r="W415">
        <v>0</v>
      </c>
    </row>
    <row r="416" spans="1:23" ht="14.25" customHeight="1" x14ac:dyDescent="0.45">
      <c r="A416">
        <v>415</v>
      </c>
      <c r="B416" s="1">
        <v>42914</v>
      </c>
      <c r="C416" s="1">
        <v>42920</v>
      </c>
      <c r="D416">
        <v>85</v>
      </c>
      <c r="E416" t="s">
        <v>28</v>
      </c>
      <c r="F416" t="s">
        <v>27</v>
      </c>
      <c r="G416" t="s">
        <v>25</v>
      </c>
      <c r="H416">
        <v>7</v>
      </c>
      <c r="I416" t="s">
        <v>26</v>
      </c>
      <c r="J416">
        <v>0</v>
      </c>
      <c r="K416">
        <v>0</v>
      </c>
      <c r="L416">
        <v>0</v>
      </c>
      <c r="M416">
        <v>1</v>
      </c>
      <c r="N416">
        <v>1</v>
      </c>
      <c r="O416">
        <v>1</v>
      </c>
      <c r="P416">
        <v>2490</v>
      </c>
      <c r="Q416">
        <v>1</v>
      </c>
      <c r="R416">
        <v>1</v>
      </c>
      <c r="S416">
        <v>1</v>
      </c>
      <c r="T416">
        <v>1</v>
      </c>
      <c r="U416">
        <v>0</v>
      </c>
      <c r="V416">
        <v>0</v>
      </c>
      <c r="W416">
        <v>0</v>
      </c>
    </row>
    <row r="417" spans="1:23" ht="14.25" customHeight="1" x14ac:dyDescent="0.45">
      <c r="A417">
        <v>416</v>
      </c>
      <c r="B417" s="1">
        <v>42914</v>
      </c>
      <c r="C417" s="1">
        <v>42924</v>
      </c>
      <c r="D417">
        <v>56</v>
      </c>
      <c r="E417" t="s">
        <v>23</v>
      </c>
      <c r="F417" t="s">
        <v>27</v>
      </c>
      <c r="G417" t="s">
        <v>25</v>
      </c>
      <c r="H417">
        <v>11</v>
      </c>
      <c r="I417" t="s">
        <v>26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324</v>
      </c>
      <c r="Q417">
        <v>0</v>
      </c>
      <c r="R417">
        <v>1</v>
      </c>
      <c r="S417">
        <v>1</v>
      </c>
      <c r="T417">
        <v>0</v>
      </c>
      <c r="U417">
        <v>0</v>
      </c>
      <c r="V417">
        <v>0</v>
      </c>
      <c r="W417">
        <v>0</v>
      </c>
    </row>
    <row r="418" spans="1:23" ht="14.25" customHeight="1" x14ac:dyDescent="0.45">
      <c r="A418">
        <v>417</v>
      </c>
      <c r="B418" s="1">
        <v>42914</v>
      </c>
      <c r="C418" s="1">
        <v>42920</v>
      </c>
      <c r="D418">
        <v>67</v>
      </c>
      <c r="E418" t="s">
        <v>28</v>
      </c>
      <c r="F418" t="s">
        <v>24</v>
      </c>
      <c r="G418" t="s">
        <v>25</v>
      </c>
      <c r="H418">
        <v>7</v>
      </c>
      <c r="I418" t="s">
        <v>26</v>
      </c>
      <c r="J418">
        <v>0</v>
      </c>
      <c r="K418">
        <v>0</v>
      </c>
      <c r="L418">
        <v>1</v>
      </c>
      <c r="M418">
        <v>1</v>
      </c>
      <c r="N418">
        <v>1</v>
      </c>
      <c r="O418">
        <v>1</v>
      </c>
      <c r="P418">
        <v>1500</v>
      </c>
      <c r="Q418">
        <v>0</v>
      </c>
      <c r="R418">
        <v>0</v>
      </c>
      <c r="S418">
        <v>1</v>
      </c>
      <c r="T418">
        <v>1</v>
      </c>
      <c r="U418">
        <v>0</v>
      </c>
      <c r="V418">
        <v>0</v>
      </c>
      <c r="W418">
        <v>0</v>
      </c>
    </row>
    <row r="419" spans="1:23" ht="14.25" customHeight="1" x14ac:dyDescent="0.45">
      <c r="A419">
        <v>418</v>
      </c>
      <c r="B419" s="1">
        <v>42915</v>
      </c>
      <c r="C419" s="1">
        <v>42923</v>
      </c>
      <c r="D419">
        <v>70</v>
      </c>
      <c r="E419" t="s">
        <v>23</v>
      </c>
      <c r="F419" t="s">
        <v>24</v>
      </c>
      <c r="G419" t="s">
        <v>25</v>
      </c>
      <c r="H419">
        <v>9</v>
      </c>
      <c r="I419" t="s">
        <v>26</v>
      </c>
      <c r="J419">
        <v>0</v>
      </c>
      <c r="K419">
        <v>0</v>
      </c>
      <c r="L419">
        <v>1</v>
      </c>
      <c r="M419">
        <v>0</v>
      </c>
      <c r="N419">
        <v>1</v>
      </c>
      <c r="O419">
        <v>0</v>
      </c>
      <c r="P419">
        <v>2750</v>
      </c>
      <c r="Q419">
        <v>0</v>
      </c>
      <c r="R419">
        <v>1</v>
      </c>
      <c r="S419">
        <v>1</v>
      </c>
      <c r="T419">
        <v>1</v>
      </c>
      <c r="U419">
        <v>0</v>
      </c>
      <c r="V419">
        <v>0</v>
      </c>
      <c r="W419">
        <v>0</v>
      </c>
    </row>
    <row r="420" spans="1:23" ht="14.25" customHeight="1" x14ac:dyDescent="0.45">
      <c r="A420">
        <v>419</v>
      </c>
      <c r="B420" s="1">
        <v>42915</v>
      </c>
      <c r="C420" s="1">
        <v>42919</v>
      </c>
      <c r="D420">
        <v>80</v>
      </c>
      <c r="E420" t="s">
        <v>23</v>
      </c>
      <c r="F420" t="s">
        <v>24</v>
      </c>
      <c r="G420" t="s">
        <v>25</v>
      </c>
      <c r="H420">
        <v>5</v>
      </c>
      <c r="I420" t="s">
        <v>26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1280</v>
      </c>
      <c r="Q420">
        <v>0</v>
      </c>
      <c r="R420">
        <v>1</v>
      </c>
      <c r="S420">
        <v>1</v>
      </c>
      <c r="T420">
        <v>0</v>
      </c>
      <c r="U420">
        <v>0</v>
      </c>
      <c r="V420">
        <v>0</v>
      </c>
      <c r="W420">
        <v>0</v>
      </c>
    </row>
    <row r="421" spans="1:23" ht="14.25" customHeight="1" x14ac:dyDescent="0.45">
      <c r="A421">
        <v>420</v>
      </c>
      <c r="B421" s="1">
        <v>42915</v>
      </c>
      <c r="C421" s="1">
        <v>42924</v>
      </c>
      <c r="D421">
        <v>65</v>
      </c>
      <c r="E421" t="s">
        <v>23</v>
      </c>
      <c r="F421" t="s">
        <v>27</v>
      </c>
      <c r="G421" t="s">
        <v>25</v>
      </c>
      <c r="H421">
        <v>10</v>
      </c>
      <c r="I421" t="s">
        <v>26</v>
      </c>
      <c r="J421">
        <v>0</v>
      </c>
      <c r="K421">
        <v>0</v>
      </c>
      <c r="L421">
        <v>1</v>
      </c>
      <c r="M421">
        <v>0</v>
      </c>
      <c r="N421">
        <v>1</v>
      </c>
      <c r="O421">
        <v>0</v>
      </c>
      <c r="P421">
        <v>253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</row>
    <row r="422" spans="1:23" ht="14.25" customHeight="1" x14ac:dyDescent="0.45">
      <c r="A422">
        <v>421</v>
      </c>
      <c r="B422" s="1">
        <v>42915</v>
      </c>
      <c r="C422" s="1">
        <v>42935</v>
      </c>
      <c r="D422">
        <v>55</v>
      </c>
      <c r="E422" t="s">
        <v>23</v>
      </c>
      <c r="F422" t="s">
        <v>27</v>
      </c>
      <c r="G422" t="s">
        <v>25</v>
      </c>
      <c r="H422">
        <v>21</v>
      </c>
      <c r="I422" t="s">
        <v>26</v>
      </c>
      <c r="J422">
        <v>0</v>
      </c>
      <c r="K422">
        <v>0</v>
      </c>
      <c r="L422">
        <v>1</v>
      </c>
      <c r="M422">
        <v>1</v>
      </c>
      <c r="N422">
        <v>1</v>
      </c>
      <c r="O422">
        <v>1</v>
      </c>
      <c r="P422">
        <v>633</v>
      </c>
      <c r="Q422">
        <v>1</v>
      </c>
      <c r="R422">
        <v>0</v>
      </c>
      <c r="S422">
        <v>1</v>
      </c>
      <c r="T422">
        <v>1</v>
      </c>
      <c r="U422">
        <v>0</v>
      </c>
      <c r="V422">
        <v>0</v>
      </c>
      <c r="W422">
        <v>0</v>
      </c>
    </row>
    <row r="423" spans="1:23" ht="14.25" customHeight="1" x14ac:dyDescent="0.45">
      <c r="A423">
        <v>422</v>
      </c>
      <c r="B423" s="1">
        <v>42915</v>
      </c>
      <c r="C423" s="1">
        <v>42920</v>
      </c>
      <c r="D423">
        <v>72</v>
      </c>
      <c r="E423" t="s">
        <v>23</v>
      </c>
      <c r="F423" t="s">
        <v>27</v>
      </c>
      <c r="G423" t="s">
        <v>25</v>
      </c>
      <c r="H423">
        <v>6</v>
      </c>
      <c r="I423" t="s">
        <v>26</v>
      </c>
      <c r="J423">
        <v>0</v>
      </c>
      <c r="K423">
        <v>0</v>
      </c>
      <c r="L423">
        <v>1</v>
      </c>
      <c r="M423">
        <v>1</v>
      </c>
      <c r="N423">
        <v>1</v>
      </c>
      <c r="O423">
        <v>0</v>
      </c>
      <c r="P423">
        <v>1090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0</v>
      </c>
      <c r="W423">
        <v>0</v>
      </c>
    </row>
    <row r="424" spans="1:23" ht="14.25" customHeight="1" x14ac:dyDescent="0.45">
      <c r="A424">
        <v>423</v>
      </c>
      <c r="B424" s="1">
        <v>42915</v>
      </c>
      <c r="C424" s="1">
        <v>42919</v>
      </c>
      <c r="D424">
        <v>78</v>
      </c>
      <c r="E424" t="s">
        <v>23</v>
      </c>
      <c r="F424" t="s">
        <v>27</v>
      </c>
      <c r="G424" t="s">
        <v>25</v>
      </c>
      <c r="H424">
        <v>5</v>
      </c>
      <c r="I424" t="s">
        <v>26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0</v>
      </c>
      <c r="P424">
        <v>2090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2</v>
      </c>
    </row>
    <row r="425" spans="1:23" ht="14.25" customHeight="1" x14ac:dyDescent="0.45">
      <c r="A425">
        <v>424</v>
      </c>
      <c r="B425" s="1">
        <v>42916</v>
      </c>
      <c r="C425" s="1">
        <v>42927</v>
      </c>
      <c r="D425">
        <v>42</v>
      </c>
      <c r="E425" t="s">
        <v>23</v>
      </c>
      <c r="F425" t="s">
        <v>27</v>
      </c>
      <c r="G425" t="s">
        <v>25</v>
      </c>
      <c r="H425">
        <v>12</v>
      </c>
      <c r="I425" t="s">
        <v>26</v>
      </c>
      <c r="J425">
        <v>0</v>
      </c>
      <c r="K425">
        <v>0</v>
      </c>
      <c r="L425">
        <v>1</v>
      </c>
      <c r="M425">
        <v>1</v>
      </c>
      <c r="N425">
        <v>1</v>
      </c>
      <c r="O425">
        <v>1</v>
      </c>
      <c r="P425">
        <v>1340</v>
      </c>
      <c r="Q425">
        <v>0</v>
      </c>
      <c r="R425">
        <v>1</v>
      </c>
      <c r="S425">
        <v>1</v>
      </c>
      <c r="T425">
        <v>1</v>
      </c>
      <c r="U425">
        <v>0</v>
      </c>
      <c r="V425">
        <v>0</v>
      </c>
      <c r="W425">
        <v>0</v>
      </c>
    </row>
    <row r="426" spans="1:23" ht="14.25" customHeight="1" x14ac:dyDescent="0.45">
      <c r="A426">
        <v>425</v>
      </c>
      <c r="B426" s="1">
        <v>42916</v>
      </c>
      <c r="C426" s="1">
        <v>42929</v>
      </c>
      <c r="D426">
        <v>80</v>
      </c>
      <c r="E426" t="s">
        <v>23</v>
      </c>
      <c r="F426" t="s">
        <v>27</v>
      </c>
      <c r="G426" t="s">
        <v>25</v>
      </c>
      <c r="H426">
        <v>14</v>
      </c>
      <c r="I426" t="s">
        <v>26</v>
      </c>
      <c r="J426">
        <v>0</v>
      </c>
      <c r="K426">
        <v>0</v>
      </c>
      <c r="L426">
        <v>1</v>
      </c>
      <c r="M426">
        <v>1</v>
      </c>
      <c r="N426">
        <v>1</v>
      </c>
      <c r="O426">
        <v>0</v>
      </c>
      <c r="P426">
        <v>4790</v>
      </c>
      <c r="Q426">
        <v>1</v>
      </c>
      <c r="R426">
        <v>1</v>
      </c>
      <c r="S426">
        <v>1</v>
      </c>
      <c r="T426">
        <v>1</v>
      </c>
      <c r="U426">
        <v>0</v>
      </c>
      <c r="V426">
        <v>0</v>
      </c>
      <c r="W426">
        <v>0</v>
      </c>
    </row>
    <row r="427" spans="1:23" ht="14.25" customHeight="1" x14ac:dyDescent="0.45">
      <c r="A427">
        <v>426</v>
      </c>
      <c r="B427" s="1">
        <v>42916</v>
      </c>
      <c r="C427" s="1">
        <v>42921</v>
      </c>
      <c r="D427">
        <v>50</v>
      </c>
      <c r="E427" t="s">
        <v>28</v>
      </c>
      <c r="F427" t="s">
        <v>27</v>
      </c>
      <c r="G427" t="s">
        <v>25</v>
      </c>
      <c r="H427">
        <v>6</v>
      </c>
      <c r="I427" t="s">
        <v>26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302</v>
      </c>
      <c r="Q427">
        <v>0</v>
      </c>
      <c r="R427">
        <v>1</v>
      </c>
      <c r="S427">
        <v>1</v>
      </c>
      <c r="T427">
        <v>0</v>
      </c>
      <c r="U427">
        <v>0</v>
      </c>
      <c r="V427">
        <v>0</v>
      </c>
      <c r="W427">
        <v>0</v>
      </c>
    </row>
    <row r="428" spans="1:23" ht="14.25" customHeight="1" x14ac:dyDescent="0.45">
      <c r="A428">
        <v>427</v>
      </c>
      <c r="B428" s="1">
        <v>42916</v>
      </c>
      <c r="C428" s="1">
        <v>42919</v>
      </c>
      <c r="D428">
        <v>88</v>
      </c>
      <c r="E428" t="s">
        <v>23</v>
      </c>
      <c r="F428" t="s">
        <v>27</v>
      </c>
      <c r="G428" t="s">
        <v>25</v>
      </c>
      <c r="H428">
        <v>4</v>
      </c>
      <c r="I428" t="s">
        <v>26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506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</row>
    <row r="429" spans="1:23" ht="14.25" customHeight="1" x14ac:dyDescent="0.45">
      <c r="A429">
        <v>428</v>
      </c>
      <c r="B429" s="1">
        <v>42916</v>
      </c>
      <c r="C429" s="1">
        <v>42928</v>
      </c>
      <c r="D429">
        <v>68</v>
      </c>
      <c r="E429" t="s">
        <v>23</v>
      </c>
      <c r="F429" t="s">
        <v>27</v>
      </c>
      <c r="G429" t="s">
        <v>25</v>
      </c>
      <c r="H429">
        <v>13</v>
      </c>
      <c r="I429" t="s">
        <v>26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267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ht="14.25" customHeight="1" x14ac:dyDescent="0.45">
      <c r="A430">
        <v>429</v>
      </c>
      <c r="B430" s="1">
        <v>42917</v>
      </c>
      <c r="C430" s="1">
        <v>42931</v>
      </c>
      <c r="D430">
        <v>55</v>
      </c>
      <c r="E430" t="s">
        <v>23</v>
      </c>
      <c r="F430" t="s">
        <v>27</v>
      </c>
      <c r="G430" t="s">
        <v>25</v>
      </c>
      <c r="H430">
        <v>15</v>
      </c>
      <c r="I430" t="s">
        <v>26</v>
      </c>
      <c r="J430">
        <v>0</v>
      </c>
      <c r="K430">
        <v>0</v>
      </c>
      <c r="L430">
        <v>1</v>
      </c>
      <c r="M430">
        <v>0</v>
      </c>
      <c r="N430">
        <v>1</v>
      </c>
      <c r="O430">
        <v>0</v>
      </c>
      <c r="P430">
        <v>3130</v>
      </c>
      <c r="Q430">
        <v>1</v>
      </c>
      <c r="R430">
        <v>1</v>
      </c>
      <c r="S430">
        <v>1</v>
      </c>
      <c r="T430">
        <v>0</v>
      </c>
      <c r="U430">
        <v>0</v>
      </c>
      <c r="V430">
        <v>1</v>
      </c>
      <c r="W430">
        <v>0</v>
      </c>
    </row>
    <row r="431" spans="1:23" ht="14.25" customHeight="1" x14ac:dyDescent="0.45">
      <c r="A431">
        <v>430</v>
      </c>
      <c r="B431" s="1">
        <v>42917</v>
      </c>
      <c r="C431" s="1">
        <v>42923</v>
      </c>
      <c r="D431">
        <v>41</v>
      </c>
      <c r="E431" t="s">
        <v>23</v>
      </c>
      <c r="F431" t="s">
        <v>27</v>
      </c>
      <c r="G431" t="s">
        <v>25</v>
      </c>
      <c r="H431">
        <v>7</v>
      </c>
      <c r="I431" t="s">
        <v>26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208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</row>
    <row r="432" spans="1:23" ht="14.25" customHeight="1" x14ac:dyDescent="0.45">
      <c r="A432">
        <v>431</v>
      </c>
      <c r="B432" s="1">
        <v>42917</v>
      </c>
      <c r="C432" s="1">
        <v>42919</v>
      </c>
      <c r="D432">
        <v>32</v>
      </c>
      <c r="E432" t="s">
        <v>28</v>
      </c>
      <c r="F432" t="s">
        <v>27</v>
      </c>
      <c r="G432" t="s">
        <v>25</v>
      </c>
      <c r="H432">
        <v>3</v>
      </c>
      <c r="I432" t="s">
        <v>26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318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</row>
    <row r="433" spans="1:23" ht="14.25" customHeight="1" x14ac:dyDescent="0.45">
      <c r="A433">
        <v>432</v>
      </c>
      <c r="B433" s="1">
        <v>42918</v>
      </c>
      <c r="C433" s="1">
        <v>42924</v>
      </c>
      <c r="D433">
        <v>75</v>
      </c>
      <c r="E433" t="s">
        <v>23</v>
      </c>
      <c r="F433" t="s">
        <v>24</v>
      </c>
      <c r="G433" t="s">
        <v>25</v>
      </c>
      <c r="H433">
        <v>7</v>
      </c>
      <c r="I433" t="s">
        <v>26</v>
      </c>
      <c r="J433">
        <v>0</v>
      </c>
      <c r="K433">
        <v>0</v>
      </c>
      <c r="L433">
        <v>1</v>
      </c>
      <c r="M433">
        <v>0</v>
      </c>
      <c r="N433">
        <v>1</v>
      </c>
      <c r="O433">
        <v>0</v>
      </c>
      <c r="P433">
        <v>499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23" ht="14.25" customHeight="1" x14ac:dyDescent="0.45">
      <c r="A434">
        <v>433</v>
      </c>
      <c r="B434" s="1">
        <v>42918</v>
      </c>
      <c r="C434" s="1">
        <v>42922</v>
      </c>
      <c r="D434">
        <v>70</v>
      </c>
      <c r="E434" t="s">
        <v>23</v>
      </c>
      <c r="F434" t="s">
        <v>24</v>
      </c>
      <c r="G434" t="s">
        <v>25</v>
      </c>
      <c r="H434">
        <v>5</v>
      </c>
      <c r="I434" t="s">
        <v>26</v>
      </c>
      <c r="J434">
        <v>0</v>
      </c>
      <c r="K434">
        <v>1</v>
      </c>
      <c r="L434">
        <v>1</v>
      </c>
      <c r="M434">
        <v>0</v>
      </c>
      <c r="N434">
        <v>1</v>
      </c>
      <c r="O434">
        <v>0</v>
      </c>
      <c r="P434">
        <v>27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1</v>
      </c>
    </row>
    <row r="435" spans="1:23" ht="14.25" customHeight="1" x14ac:dyDescent="0.45">
      <c r="A435">
        <v>434</v>
      </c>
      <c r="B435" s="1">
        <v>42918</v>
      </c>
      <c r="C435" s="1">
        <v>42927</v>
      </c>
      <c r="D435">
        <v>81</v>
      </c>
      <c r="E435" t="s">
        <v>23</v>
      </c>
      <c r="F435" t="s">
        <v>27</v>
      </c>
      <c r="G435" t="s">
        <v>25</v>
      </c>
      <c r="H435">
        <v>10</v>
      </c>
      <c r="I435" t="s">
        <v>26</v>
      </c>
      <c r="J435">
        <v>0</v>
      </c>
      <c r="K435">
        <v>0</v>
      </c>
      <c r="L435">
        <v>1</v>
      </c>
      <c r="M435">
        <v>0</v>
      </c>
      <c r="N435">
        <v>1</v>
      </c>
      <c r="O435">
        <v>0</v>
      </c>
      <c r="P435">
        <v>605</v>
      </c>
      <c r="Q435">
        <v>0</v>
      </c>
      <c r="R435">
        <v>0</v>
      </c>
      <c r="S435">
        <v>1</v>
      </c>
      <c r="T435">
        <v>1</v>
      </c>
      <c r="U435">
        <v>0</v>
      </c>
      <c r="V435">
        <v>0</v>
      </c>
      <c r="W435">
        <v>0</v>
      </c>
    </row>
    <row r="436" spans="1:23" ht="14.25" customHeight="1" x14ac:dyDescent="0.45">
      <c r="A436">
        <v>435</v>
      </c>
      <c r="B436" s="1">
        <v>42918</v>
      </c>
      <c r="C436" s="1">
        <v>42921</v>
      </c>
      <c r="D436">
        <v>80</v>
      </c>
      <c r="E436" t="s">
        <v>23</v>
      </c>
      <c r="F436" t="s">
        <v>27</v>
      </c>
      <c r="G436" t="s">
        <v>25</v>
      </c>
      <c r="H436">
        <v>4</v>
      </c>
      <c r="I436" t="s">
        <v>26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42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</row>
    <row r="437" spans="1:23" ht="14.25" customHeight="1" x14ac:dyDescent="0.45">
      <c r="A437">
        <v>436</v>
      </c>
      <c r="B437" s="1">
        <v>42919</v>
      </c>
      <c r="C437" s="1">
        <v>42924</v>
      </c>
      <c r="D437">
        <v>70</v>
      </c>
      <c r="E437" t="s">
        <v>23</v>
      </c>
      <c r="F437" t="s">
        <v>24</v>
      </c>
      <c r="G437" t="s">
        <v>25</v>
      </c>
      <c r="H437">
        <v>6</v>
      </c>
      <c r="I437" t="s">
        <v>26</v>
      </c>
      <c r="J437">
        <v>0</v>
      </c>
      <c r="K437">
        <v>0</v>
      </c>
      <c r="L437">
        <v>0</v>
      </c>
      <c r="M437">
        <v>1</v>
      </c>
      <c r="N437">
        <v>1</v>
      </c>
      <c r="O437">
        <v>0</v>
      </c>
      <c r="P437">
        <v>788</v>
      </c>
      <c r="Q437">
        <v>0</v>
      </c>
      <c r="R437">
        <v>1</v>
      </c>
      <c r="S437">
        <v>0</v>
      </c>
      <c r="T437">
        <v>1</v>
      </c>
      <c r="U437">
        <v>0</v>
      </c>
      <c r="V437">
        <v>0</v>
      </c>
      <c r="W437">
        <v>0</v>
      </c>
    </row>
    <row r="438" spans="1:23" ht="14.25" customHeight="1" x14ac:dyDescent="0.45">
      <c r="A438">
        <v>437</v>
      </c>
      <c r="B438" s="1">
        <v>42919</v>
      </c>
      <c r="C438" s="1">
        <v>42928</v>
      </c>
      <c r="D438">
        <v>58</v>
      </c>
      <c r="E438" t="s">
        <v>28</v>
      </c>
      <c r="F438" t="s">
        <v>27</v>
      </c>
      <c r="G438" t="s">
        <v>25</v>
      </c>
      <c r="H438">
        <v>10</v>
      </c>
      <c r="I438" t="s">
        <v>26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1920</v>
      </c>
      <c r="Q438">
        <v>1</v>
      </c>
      <c r="R438">
        <v>1</v>
      </c>
      <c r="S438">
        <v>1</v>
      </c>
      <c r="T438">
        <v>0</v>
      </c>
      <c r="U438">
        <v>0</v>
      </c>
      <c r="V438">
        <v>0</v>
      </c>
      <c r="W438">
        <v>0</v>
      </c>
    </row>
    <row r="439" spans="1:23" ht="14.25" customHeight="1" x14ac:dyDescent="0.45">
      <c r="A439">
        <v>438</v>
      </c>
      <c r="B439" s="1">
        <v>42919</v>
      </c>
      <c r="C439" s="1">
        <v>42923</v>
      </c>
      <c r="D439">
        <v>72</v>
      </c>
      <c r="E439" t="s">
        <v>28</v>
      </c>
      <c r="F439" t="s">
        <v>24</v>
      </c>
      <c r="G439" t="s">
        <v>25</v>
      </c>
      <c r="H439">
        <v>5</v>
      </c>
      <c r="I439" t="s">
        <v>26</v>
      </c>
      <c r="J439">
        <v>0</v>
      </c>
      <c r="K439">
        <v>0</v>
      </c>
      <c r="L439">
        <v>1</v>
      </c>
      <c r="M439">
        <v>1</v>
      </c>
      <c r="N439">
        <v>1</v>
      </c>
      <c r="O439">
        <v>0</v>
      </c>
      <c r="P439">
        <v>1230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</row>
    <row r="440" spans="1:23" ht="14.25" customHeight="1" x14ac:dyDescent="0.45">
      <c r="A440">
        <v>439</v>
      </c>
      <c r="B440" s="1">
        <v>42919</v>
      </c>
      <c r="C440" s="1">
        <v>42922</v>
      </c>
      <c r="D440">
        <v>67</v>
      </c>
      <c r="E440" t="s">
        <v>23</v>
      </c>
      <c r="F440" t="s">
        <v>27</v>
      </c>
      <c r="G440" t="s">
        <v>25</v>
      </c>
      <c r="H440">
        <v>4</v>
      </c>
      <c r="I440" t="s">
        <v>26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324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</row>
    <row r="441" spans="1:23" ht="14.25" customHeight="1" x14ac:dyDescent="0.45">
      <c r="A441">
        <v>440</v>
      </c>
      <c r="B441" s="1">
        <v>42919</v>
      </c>
      <c r="C441" s="1">
        <v>42924</v>
      </c>
      <c r="D441">
        <v>55</v>
      </c>
      <c r="E441" t="s">
        <v>28</v>
      </c>
      <c r="F441" t="s">
        <v>27</v>
      </c>
      <c r="G441" t="s">
        <v>25</v>
      </c>
      <c r="H441">
        <v>6</v>
      </c>
      <c r="I441" t="s">
        <v>26</v>
      </c>
      <c r="J441">
        <v>0</v>
      </c>
      <c r="K441">
        <v>0</v>
      </c>
      <c r="L441">
        <v>1</v>
      </c>
      <c r="M441">
        <v>1</v>
      </c>
      <c r="N441">
        <v>1</v>
      </c>
      <c r="O441">
        <v>0</v>
      </c>
      <c r="P441">
        <v>586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</row>
    <row r="442" spans="1:23" ht="14.25" customHeight="1" x14ac:dyDescent="0.45">
      <c r="A442">
        <v>441</v>
      </c>
      <c r="B442" s="1">
        <v>42920</v>
      </c>
      <c r="C442" s="1">
        <v>42926</v>
      </c>
      <c r="D442">
        <v>55</v>
      </c>
      <c r="E442" t="s">
        <v>23</v>
      </c>
      <c r="F442" t="s">
        <v>24</v>
      </c>
      <c r="G442" t="s">
        <v>25</v>
      </c>
      <c r="H442">
        <v>7</v>
      </c>
      <c r="I442" t="s">
        <v>26</v>
      </c>
      <c r="J442">
        <v>0</v>
      </c>
      <c r="K442">
        <v>0</v>
      </c>
      <c r="L442">
        <v>1</v>
      </c>
      <c r="M442">
        <v>0</v>
      </c>
      <c r="N442">
        <v>1</v>
      </c>
      <c r="O442">
        <v>0</v>
      </c>
      <c r="P442">
        <v>45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1</v>
      </c>
      <c r="W442">
        <v>0</v>
      </c>
    </row>
    <row r="443" spans="1:23" ht="14.25" customHeight="1" x14ac:dyDescent="0.45">
      <c r="A443">
        <v>442</v>
      </c>
      <c r="B443" s="1">
        <v>42920</v>
      </c>
      <c r="C443" s="1">
        <v>42931</v>
      </c>
      <c r="D443">
        <v>72</v>
      </c>
      <c r="E443" t="s">
        <v>28</v>
      </c>
      <c r="F443" t="s">
        <v>27</v>
      </c>
      <c r="G443" t="s">
        <v>25</v>
      </c>
      <c r="H443">
        <v>12</v>
      </c>
      <c r="I443" t="s">
        <v>26</v>
      </c>
      <c r="J443">
        <v>0</v>
      </c>
      <c r="K443">
        <v>0</v>
      </c>
      <c r="L443">
        <v>1</v>
      </c>
      <c r="M443">
        <v>1</v>
      </c>
      <c r="N443">
        <v>0</v>
      </c>
      <c r="O443">
        <v>0</v>
      </c>
      <c r="P443">
        <v>39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ht="14.25" customHeight="1" x14ac:dyDescent="0.45">
      <c r="A444">
        <v>443</v>
      </c>
      <c r="B444" s="1">
        <v>42920</v>
      </c>
      <c r="C444" s="1">
        <v>42930</v>
      </c>
      <c r="D444">
        <v>71</v>
      </c>
      <c r="E444" t="s">
        <v>23</v>
      </c>
      <c r="F444" t="s">
        <v>24</v>
      </c>
      <c r="G444" t="s">
        <v>25</v>
      </c>
      <c r="H444">
        <v>11</v>
      </c>
      <c r="I444" t="s">
        <v>26</v>
      </c>
      <c r="J444">
        <v>0</v>
      </c>
      <c r="K444">
        <v>0</v>
      </c>
      <c r="L444">
        <v>1</v>
      </c>
      <c r="M444">
        <v>1</v>
      </c>
      <c r="N444">
        <v>1</v>
      </c>
      <c r="O444">
        <v>0</v>
      </c>
      <c r="P444">
        <v>519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</row>
    <row r="445" spans="1:23" ht="14.25" customHeight="1" x14ac:dyDescent="0.45">
      <c r="A445">
        <v>444</v>
      </c>
      <c r="B445" s="1">
        <v>42920</v>
      </c>
      <c r="C445" s="1">
        <v>42933</v>
      </c>
      <c r="D445">
        <v>62</v>
      </c>
      <c r="E445" t="s">
        <v>28</v>
      </c>
      <c r="F445" t="s">
        <v>24</v>
      </c>
      <c r="G445" t="s">
        <v>25</v>
      </c>
      <c r="H445">
        <v>14</v>
      </c>
      <c r="I445" t="s">
        <v>26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37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</row>
    <row r="446" spans="1:23" ht="14.25" customHeight="1" x14ac:dyDescent="0.45">
      <c r="A446">
        <v>445</v>
      </c>
      <c r="B446" s="1">
        <v>42920</v>
      </c>
      <c r="C446" s="1">
        <v>42931</v>
      </c>
      <c r="D446">
        <v>92</v>
      </c>
      <c r="E446" t="s">
        <v>23</v>
      </c>
      <c r="F446" t="s">
        <v>24</v>
      </c>
      <c r="G446" t="s">
        <v>25</v>
      </c>
      <c r="H446">
        <v>12</v>
      </c>
      <c r="I446" t="s">
        <v>26</v>
      </c>
      <c r="J446">
        <v>0</v>
      </c>
      <c r="K446">
        <v>1</v>
      </c>
      <c r="L446">
        <v>0</v>
      </c>
      <c r="M446">
        <v>0</v>
      </c>
      <c r="N446">
        <v>1</v>
      </c>
      <c r="O446">
        <v>1</v>
      </c>
      <c r="P446">
        <v>280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1</v>
      </c>
    </row>
    <row r="447" spans="1:23" ht="14.25" customHeight="1" x14ac:dyDescent="0.45">
      <c r="A447">
        <v>446</v>
      </c>
      <c r="B447" s="1">
        <v>42920</v>
      </c>
      <c r="C447" s="1">
        <v>42933</v>
      </c>
      <c r="D447">
        <v>71</v>
      </c>
      <c r="E447" t="s">
        <v>23</v>
      </c>
      <c r="F447" t="s">
        <v>27</v>
      </c>
      <c r="G447" t="s">
        <v>25</v>
      </c>
      <c r="H447">
        <v>14</v>
      </c>
      <c r="I447" t="s">
        <v>26</v>
      </c>
      <c r="J447">
        <v>0</v>
      </c>
      <c r="K447">
        <v>0</v>
      </c>
      <c r="L447">
        <v>1</v>
      </c>
      <c r="M447">
        <v>1</v>
      </c>
      <c r="N447">
        <v>1</v>
      </c>
      <c r="O447">
        <v>0</v>
      </c>
      <c r="P447">
        <v>386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 ht="14.25" customHeight="1" x14ac:dyDescent="0.45">
      <c r="A448">
        <v>447</v>
      </c>
      <c r="B448" s="1">
        <v>42920</v>
      </c>
      <c r="C448" s="1">
        <v>42930</v>
      </c>
      <c r="D448">
        <v>82</v>
      </c>
      <c r="E448" t="s">
        <v>28</v>
      </c>
      <c r="F448" t="s">
        <v>27</v>
      </c>
      <c r="G448" t="s">
        <v>25</v>
      </c>
      <c r="H448">
        <v>11</v>
      </c>
      <c r="I448" t="s">
        <v>26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294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</row>
    <row r="449" spans="1:23" ht="14.25" customHeight="1" x14ac:dyDescent="0.45">
      <c r="A449">
        <v>448</v>
      </c>
      <c r="B449" s="1">
        <v>42920</v>
      </c>
      <c r="C449" s="1">
        <v>42924</v>
      </c>
      <c r="D449">
        <v>70</v>
      </c>
      <c r="E449" t="s">
        <v>28</v>
      </c>
      <c r="F449" t="s">
        <v>27</v>
      </c>
      <c r="G449" t="s">
        <v>30</v>
      </c>
      <c r="H449">
        <v>5</v>
      </c>
      <c r="I449" t="s">
        <v>26</v>
      </c>
      <c r="J449">
        <v>0</v>
      </c>
      <c r="K449">
        <v>0</v>
      </c>
      <c r="L449">
        <v>1</v>
      </c>
      <c r="M449">
        <v>1</v>
      </c>
      <c r="N449">
        <v>1</v>
      </c>
      <c r="O449">
        <v>0</v>
      </c>
      <c r="P449">
        <v>56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 ht="14.25" customHeight="1" x14ac:dyDescent="0.45">
      <c r="A450">
        <v>449</v>
      </c>
      <c r="B450" s="1">
        <v>42920</v>
      </c>
      <c r="C450" s="1">
        <v>42927</v>
      </c>
      <c r="D450">
        <v>70</v>
      </c>
      <c r="E450" t="s">
        <v>23</v>
      </c>
      <c r="F450" t="s">
        <v>27</v>
      </c>
      <c r="G450" t="s">
        <v>30</v>
      </c>
      <c r="H450">
        <v>8</v>
      </c>
      <c r="I450" t="s">
        <v>26</v>
      </c>
      <c r="J450">
        <v>0</v>
      </c>
      <c r="K450">
        <v>0</v>
      </c>
      <c r="L450">
        <v>1</v>
      </c>
      <c r="M450">
        <v>0</v>
      </c>
      <c r="N450">
        <v>1</v>
      </c>
      <c r="O450">
        <v>0</v>
      </c>
      <c r="P450">
        <v>1040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ht="14.25" customHeight="1" x14ac:dyDescent="0.45">
      <c r="A451">
        <v>450</v>
      </c>
      <c r="B451" s="1">
        <v>42921</v>
      </c>
      <c r="C451" s="1">
        <v>42928</v>
      </c>
      <c r="D451">
        <v>55</v>
      </c>
      <c r="E451" t="s">
        <v>23</v>
      </c>
      <c r="F451" t="s">
        <v>27</v>
      </c>
      <c r="G451" t="s">
        <v>25</v>
      </c>
      <c r="H451">
        <v>8</v>
      </c>
      <c r="I451" t="s">
        <v>26</v>
      </c>
      <c r="J451">
        <v>0</v>
      </c>
      <c r="K451">
        <v>0</v>
      </c>
      <c r="L451">
        <v>1</v>
      </c>
      <c r="M451">
        <v>0</v>
      </c>
      <c r="N451">
        <v>1</v>
      </c>
      <c r="O451">
        <v>0</v>
      </c>
      <c r="P451">
        <v>1610</v>
      </c>
      <c r="Q451">
        <v>0</v>
      </c>
      <c r="R451">
        <v>1</v>
      </c>
      <c r="S451">
        <v>1</v>
      </c>
      <c r="T451">
        <v>0</v>
      </c>
      <c r="U451">
        <v>0</v>
      </c>
      <c r="V451">
        <v>0</v>
      </c>
      <c r="W451">
        <v>0</v>
      </c>
    </row>
    <row r="452" spans="1:23" ht="14.25" customHeight="1" x14ac:dyDescent="0.45">
      <c r="A452">
        <v>451</v>
      </c>
      <c r="B452" s="1">
        <v>42921</v>
      </c>
      <c r="C452" s="1">
        <v>42926</v>
      </c>
      <c r="D452">
        <v>55</v>
      </c>
      <c r="E452" t="s">
        <v>28</v>
      </c>
      <c r="F452" t="s">
        <v>24</v>
      </c>
      <c r="G452" t="s">
        <v>25</v>
      </c>
      <c r="H452">
        <v>6</v>
      </c>
      <c r="I452" t="s">
        <v>26</v>
      </c>
      <c r="J452">
        <v>0</v>
      </c>
      <c r="K452">
        <v>0</v>
      </c>
      <c r="L452">
        <v>1</v>
      </c>
      <c r="M452">
        <v>1</v>
      </c>
      <c r="N452">
        <v>0</v>
      </c>
      <c r="O452">
        <v>0</v>
      </c>
      <c r="P452">
        <v>611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</row>
    <row r="453" spans="1:23" ht="14.25" customHeight="1" x14ac:dyDescent="0.45">
      <c r="A453">
        <v>452</v>
      </c>
      <c r="B453" s="1">
        <v>42921</v>
      </c>
      <c r="C453" s="1">
        <v>42968</v>
      </c>
      <c r="D453">
        <v>83</v>
      </c>
      <c r="E453" t="s">
        <v>28</v>
      </c>
      <c r="F453" t="s">
        <v>27</v>
      </c>
      <c r="G453" t="s">
        <v>25</v>
      </c>
      <c r="H453">
        <v>48</v>
      </c>
      <c r="I453" t="s">
        <v>26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2650</v>
      </c>
      <c r="Q453">
        <v>1</v>
      </c>
      <c r="R453">
        <v>0</v>
      </c>
      <c r="S453">
        <v>0</v>
      </c>
      <c r="T453">
        <v>1</v>
      </c>
      <c r="U453">
        <v>1</v>
      </c>
      <c r="V453">
        <v>0</v>
      </c>
      <c r="W453">
        <v>0</v>
      </c>
    </row>
    <row r="454" spans="1:23" ht="14.25" customHeight="1" x14ac:dyDescent="0.45">
      <c r="A454">
        <v>453</v>
      </c>
      <c r="B454" s="1">
        <v>42921</v>
      </c>
      <c r="C454" s="1">
        <v>42926</v>
      </c>
      <c r="D454">
        <v>70</v>
      </c>
      <c r="E454" t="s">
        <v>28</v>
      </c>
      <c r="F454" t="s">
        <v>27</v>
      </c>
      <c r="G454" t="s">
        <v>25</v>
      </c>
      <c r="H454">
        <v>6</v>
      </c>
      <c r="I454" t="s">
        <v>26</v>
      </c>
      <c r="J454">
        <v>0</v>
      </c>
      <c r="K454">
        <v>0</v>
      </c>
      <c r="L454">
        <v>1</v>
      </c>
      <c r="M454">
        <v>0</v>
      </c>
      <c r="N454">
        <v>1</v>
      </c>
      <c r="O454">
        <v>0</v>
      </c>
      <c r="P454">
        <v>2760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</row>
    <row r="455" spans="1:23" ht="14.25" customHeight="1" x14ac:dyDescent="0.45">
      <c r="A455">
        <v>454</v>
      </c>
      <c r="B455" s="1">
        <v>42921</v>
      </c>
      <c r="C455" s="1">
        <v>42930</v>
      </c>
      <c r="D455">
        <v>62</v>
      </c>
      <c r="E455" t="s">
        <v>23</v>
      </c>
      <c r="F455" t="s">
        <v>27</v>
      </c>
      <c r="G455" t="s">
        <v>25</v>
      </c>
      <c r="H455">
        <v>10</v>
      </c>
      <c r="I455" t="s">
        <v>26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1</v>
      </c>
      <c r="P455">
        <v>2720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</row>
    <row r="456" spans="1:23" ht="14.25" customHeight="1" x14ac:dyDescent="0.45">
      <c r="A456">
        <v>455</v>
      </c>
      <c r="B456" s="1">
        <v>42921</v>
      </c>
      <c r="C456" s="1">
        <v>42931</v>
      </c>
      <c r="D456">
        <v>60</v>
      </c>
      <c r="E456" t="s">
        <v>28</v>
      </c>
      <c r="F456" t="s">
        <v>27</v>
      </c>
      <c r="G456" t="s">
        <v>25</v>
      </c>
      <c r="H456">
        <v>11</v>
      </c>
      <c r="I456" t="s">
        <v>26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162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</row>
    <row r="457" spans="1:23" ht="14.25" customHeight="1" x14ac:dyDescent="0.45">
      <c r="A457">
        <v>456</v>
      </c>
      <c r="B457" s="1">
        <v>42921</v>
      </c>
      <c r="C457" s="1">
        <v>42944</v>
      </c>
      <c r="D457">
        <v>70</v>
      </c>
      <c r="E457" t="s">
        <v>23</v>
      </c>
      <c r="F457" t="s">
        <v>24</v>
      </c>
      <c r="G457" t="s">
        <v>30</v>
      </c>
      <c r="H457">
        <v>24</v>
      </c>
      <c r="I457" t="s">
        <v>26</v>
      </c>
      <c r="J457">
        <v>0</v>
      </c>
      <c r="K457">
        <v>1</v>
      </c>
      <c r="L457">
        <v>0</v>
      </c>
      <c r="M457">
        <v>1</v>
      </c>
      <c r="N457">
        <v>1</v>
      </c>
      <c r="O457">
        <v>1</v>
      </c>
      <c r="P457">
        <v>15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1</v>
      </c>
    </row>
    <row r="458" spans="1:23" ht="14.25" customHeight="1" x14ac:dyDescent="0.45">
      <c r="A458">
        <v>457</v>
      </c>
      <c r="B458" s="1">
        <v>42922</v>
      </c>
      <c r="C458" s="1">
        <v>42928</v>
      </c>
      <c r="D458">
        <v>55</v>
      </c>
      <c r="E458" t="s">
        <v>23</v>
      </c>
      <c r="F458" t="s">
        <v>24</v>
      </c>
      <c r="G458" t="s">
        <v>25</v>
      </c>
      <c r="H458">
        <v>7</v>
      </c>
      <c r="I458" t="s">
        <v>26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628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</row>
    <row r="459" spans="1:23" ht="14.25" customHeight="1" x14ac:dyDescent="0.45">
      <c r="A459">
        <v>458</v>
      </c>
      <c r="B459" s="1">
        <v>42922</v>
      </c>
      <c r="C459" s="1">
        <v>42924</v>
      </c>
      <c r="D459">
        <v>72</v>
      </c>
      <c r="E459" t="s">
        <v>28</v>
      </c>
      <c r="F459" t="s">
        <v>27</v>
      </c>
      <c r="G459" t="s">
        <v>25</v>
      </c>
      <c r="H459">
        <v>3</v>
      </c>
      <c r="I459" t="s">
        <v>26</v>
      </c>
      <c r="J459">
        <v>0</v>
      </c>
      <c r="K459">
        <v>0</v>
      </c>
      <c r="L459">
        <v>1</v>
      </c>
      <c r="M459">
        <v>1</v>
      </c>
      <c r="N459">
        <v>1</v>
      </c>
      <c r="O459">
        <v>0</v>
      </c>
      <c r="P459">
        <v>254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 ht="14.25" customHeight="1" x14ac:dyDescent="0.45">
      <c r="A460">
        <v>459</v>
      </c>
      <c r="B460" s="1">
        <v>42923</v>
      </c>
      <c r="C460" s="1">
        <v>42937</v>
      </c>
      <c r="D460">
        <v>82</v>
      </c>
      <c r="E460" t="s">
        <v>23</v>
      </c>
      <c r="F460" t="s">
        <v>27</v>
      </c>
      <c r="G460" t="s">
        <v>25</v>
      </c>
      <c r="H460">
        <v>15</v>
      </c>
      <c r="I460" t="s">
        <v>26</v>
      </c>
      <c r="J460">
        <v>0</v>
      </c>
      <c r="K460">
        <v>0</v>
      </c>
      <c r="L460">
        <v>1</v>
      </c>
      <c r="M460">
        <v>0</v>
      </c>
      <c r="N460">
        <v>1</v>
      </c>
      <c r="O460">
        <v>0</v>
      </c>
      <c r="P460">
        <v>3530</v>
      </c>
      <c r="Q460">
        <v>0</v>
      </c>
      <c r="R460">
        <v>1</v>
      </c>
      <c r="S460">
        <v>1</v>
      </c>
      <c r="T460">
        <v>0</v>
      </c>
      <c r="U460">
        <v>0</v>
      </c>
      <c r="V460">
        <v>0</v>
      </c>
      <c r="W460">
        <v>0</v>
      </c>
    </row>
    <row r="461" spans="1:23" ht="14.25" customHeight="1" x14ac:dyDescent="0.45">
      <c r="A461">
        <v>460</v>
      </c>
      <c r="B461" s="1">
        <v>42923</v>
      </c>
      <c r="C461" s="1">
        <v>42960</v>
      </c>
      <c r="D461">
        <v>72</v>
      </c>
      <c r="E461" t="s">
        <v>23</v>
      </c>
      <c r="F461" t="s">
        <v>27</v>
      </c>
      <c r="G461" t="s">
        <v>25</v>
      </c>
      <c r="H461">
        <v>38</v>
      </c>
      <c r="I461" t="s">
        <v>29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1980</v>
      </c>
      <c r="Q461">
        <v>0</v>
      </c>
      <c r="R461">
        <v>1</v>
      </c>
      <c r="S461">
        <v>1</v>
      </c>
      <c r="T461">
        <v>0</v>
      </c>
      <c r="U461">
        <v>1</v>
      </c>
      <c r="V461">
        <v>0</v>
      </c>
      <c r="W461">
        <v>0</v>
      </c>
    </row>
    <row r="462" spans="1:23" ht="14.25" customHeight="1" x14ac:dyDescent="0.45">
      <c r="A462">
        <v>461</v>
      </c>
      <c r="B462" s="1">
        <v>42923</v>
      </c>
      <c r="C462" s="1">
        <v>42951</v>
      </c>
      <c r="D462">
        <v>74</v>
      </c>
      <c r="E462" t="s">
        <v>28</v>
      </c>
      <c r="F462" t="s">
        <v>27</v>
      </c>
      <c r="G462" t="s">
        <v>25</v>
      </c>
      <c r="H462">
        <v>2</v>
      </c>
      <c r="I462" t="s">
        <v>26</v>
      </c>
      <c r="J462">
        <v>0</v>
      </c>
      <c r="K462">
        <v>0</v>
      </c>
      <c r="L462">
        <v>0</v>
      </c>
      <c r="M462">
        <v>1</v>
      </c>
      <c r="N462">
        <v>1</v>
      </c>
      <c r="O462">
        <v>0</v>
      </c>
      <c r="P462">
        <v>40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</row>
    <row r="463" spans="1:23" ht="14.25" customHeight="1" x14ac:dyDescent="0.45">
      <c r="A463">
        <v>462</v>
      </c>
      <c r="B463" s="1">
        <v>42924</v>
      </c>
      <c r="C463" s="1">
        <v>42927</v>
      </c>
      <c r="D463">
        <v>24</v>
      </c>
      <c r="E463" t="s">
        <v>28</v>
      </c>
      <c r="F463" t="s">
        <v>27</v>
      </c>
      <c r="G463" t="s">
        <v>25</v>
      </c>
      <c r="H463">
        <v>4</v>
      </c>
      <c r="I463" t="s">
        <v>29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3720</v>
      </c>
      <c r="Q463">
        <v>0</v>
      </c>
      <c r="R463">
        <v>1</v>
      </c>
      <c r="S463">
        <v>1</v>
      </c>
      <c r="T463">
        <v>0</v>
      </c>
      <c r="U463">
        <v>1</v>
      </c>
      <c r="V463">
        <v>0</v>
      </c>
      <c r="W463">
        <v>0</v>
      </c>
    </row>
    <row r="464" spans="1:23" ht="14.25" customHeight="1" x14ac:dyDescent="0.45">
      <c r="A464">
        <v>463</v>
      </c>
      <c r="B464" s="1">
        <v>42924</v>
      </c>
      <c r="C464" s="1">
        <v>42927</v>
      </c>
      <c r="D464">
        <v>70</v>
      </c>
      <c r="E464" t="s">
        <v>23</v>
      </c>
      <c r="F464" t="s">
        <v>27</v>
      </c>
      <c r="G464" t="s">
        <v>25</v>
      </c>
      <c r="H464">
        <v>4</v>
      </c>
      <c r="I464" t="s">
        <v>26</v>
      </c>
      <c r="J464">
        <v>0</v>
      </c>
      <c r="K464">
        <v>0</v>
      </c>
      <c r="L464">
        <v>0</v>
      </c>
      <c r="M464">
        <v>1</v>
      </c>
      <c r="N464">
        <v>1</v>
      </c>
      <c r="O464">
        <v>0</v>
      </c>
      <c r="P464">
        <v>22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</row>
    <row r="465" spans="1:23" ht="14.25" customHeight="1" x14ac:dyDescent="0.45">
      <c r="A465">
        <v>464</v>
      </c>
      <c r="B465" s="1">
        <v>42924</v>
      </c>
      <c r="C465" s="1">
        <v>42930</v>
      </c>
      <c r="D465">
        <v>76</v>
      </c>
      <c r="E465" t="s">
        <v>23</v>
      </c>
      <c r="F465" t="s">
        <v>27</v>
      </c>
      <c r="G465" t="s">
        <v>25</v>
      </c>
      <c r="H465">
        <v>7</v>
      </c>
      <c r="I465" t="s">
        <v>26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1</v>
      </c>
      <c r="P465">
        <v>557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</row>
    <row r="466" spans="1:23" ht="14.25" customHeight="1" x14ac:dyDescent="0.45">
      <c r="A466">
        <v>465</v>
      </c>
      <c r="B466" s="1">
        <v>42925</v>
      </c>
      <c r="C466" s="1">
        <v>42928</v>
      </c>
      <c r="D466">
        <v>60</v>
      </c>
      <c r="E466" t="s">
        <v>28</v>
      </c>
      <c r="F466" t="s">
        <v>24</v>
      </c>
      <c r="G466" t="s">
        <v>25</v>
      </c>
      <c r="H466">
        <v>4</v>
      </c>
      <c r="I466" t="s">
        <v>26</v>
      </c>
      <c r="J466">
        <v>0</v>
      </c>
      <c r="K466">
        <v>0</v>
      </c>
      <c r="L466">
        <v>1</v>
      </c>
      <c r="M466">
        <v>1</v>
      </c>
      <c r="N466">
        <v>0</v>
      </c>
      <c r="O466">
        <v>1</v>
      </c>
      <c r="P466">
        <v>1160</v>
      </c>
      <c r="Q466">
        <v>1</v>
      </c>
      <c r="R466">
        <v>1</v>
      </c>
      <c r="S466">
        <v>1</v>
      </c>
      <c r="T466">
        <v>1</v>
      </c>
      <c r="U466">
        <v>0</v>
      </c>
      <c r="V466">
        <v>0</v>
      </c>
      <c r="W466">
        <v>0</v>
      </c>
    </row>
    <row r="467" spans="1:23" ht="14.25" customHeight="1" x14ac:dyDescent="0.45">
      <c r="A467">
        <v>466</v>
      </c>
      <c r="B467" s="1">
        <v>42925</v>
      </c>
      <c r="C467" s="1">
        <v>42931</v>
      </c>
      <c r="D467">
        <v>77</v>
      </c>
      <c r="E467" t="s">
        <v>23</v>
      </c>
      <c r="F467" t="s">
        <v>27</v>
      </c>
      <c r="G467" t="s">
        <v>25</v>
      </c>
      <c r="H467">
        <v>7</v>
      </c>
      <c r="I467" t="s">
        <v>26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0</v>
      </c>
      <c r="P467">
        <v>700</v>
      </c>
      <c r="Q467">
        <v>0</v>
      </c>
      <c r="R467">
        <v>1</v>
      </c>
      <c r="S467">
        <v>1</v>
      </c>
      <c r="T467">
        <v>1</v>
      </c>
      <c r="U467">
        <v>0</v>
      </c>
      <c r="V467">
        <v>0</v>
      </c>
      <c r="W467">
        <v>0</v>
      </c>
    </row>
    <row r="468" spans="1:23" ht="14.25" customHeight="1" x14ac:dyDescent="0.45">
      <c r="A468">
        <v>467</v>
      </c>
      <c r="B468" s="1">
        <v>42925</v>
      </c>
      <c r="C468" s="1">
        <v>42933</v>
      </c>
      <c r="D468">
        <v>69</v>
      </c>
      <c r="E468" t="s">
        <v>23</v>
      </c>
      <c r="F468" t="s">
        <v>27</v>
      </c>
      <c r="G468" t="s">
        <v>25</v>
      </c>
      <c r="H468">
        <v>9</v>
      </c>
      <c r="I468" t="s">
        <v>26</v>
      </c>
      <c r="J468">
        <v>1</v>
      </c>
      <c r="K468">
        <v>0</v>
      </c>
      <c r="L468">
        <v>1</v>
      </c>
      <c r="M468">
        <v>0</v>
      </c>
      <c r="N468">
        <v>1</v>
      </c>
      <c r="O468">
        <v>0</v>
      </c>
      <c r="P468">
        <v>426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1</v>
      </c>
    </row>
    <row r="469" spans="1:23" ht="14.25" customHeight="1" x14ac:dyDescent="0.45">
      <c r="A469">
        <v>468</v>
      </c>
      <c r="B469" s="1">
        <v>42925</v>
      </c>
      <c r="C469" s="1">
        <v>42930</v>
      </c>
      <c r="D469">
        <v>67</v>
      </c>
      <c r="E469" t="s">
        <v>23</v>
      </c>
      <c r="F469" t="s">
        <v>27</v>
      </c>
      <c r="G469" t="s">
        <v>25</v>
      </c>
      <c r="H469">
        <v>6</v>
      </c>
      <c r="I469" t="s">
        <v>26</v>
      </c>
      <c r="J469">
        <v>0</v>
      </c>
      <c r="K469">
        <v>1</v>
      </c>
      <c r="L469">
        <v>0</v>
      </c>
      <c r="M469">
        <v>1</v>
      </c>
      <c r="N469">
        <v>0</v>
      </c>
      <c r="O469">
        <v>0</v>
      </c>
      <c r="P469">
        <v>641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</row>
    <row r="470" spans="1:23" ht="14.25" customHeight="1" x14ac:dyDescent="0.45">
      <c r="A470">
        <v>469</v>
      </c>
      <c r="B470" s="1">
        <v>42925</v>
      </c>
      <c r="C470" s="1">
        <v>42930</v>
      </c>
      <c r="D470">
        <v>34</v>
      </c>
      <c r="E470" t="s">
        <v>23</v>
      </c>
      <c r="F470" t="s">
        <v>27</v>
      </c>
      <c r="G470" t="s">
        <v>25</v>
      </c>
      <c r="H470">
        <v>6</v>
      </c>
      <c r="I470" t="s">
        <v>26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449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2</v>
      </c>
    </row>
    <row r="471" spans="1:23" ht="14.25" customHeight="1" x14ac:dyDescent="0.45">
      <c r="A471">
        <v>470</v>
      </c>
      <c r="B471" s="1">
        <v>42926</v>
      </c>
      <c r="C471" s="1">
        <v>42932</v>
      </c>
      <c r="D471">
        <v>76</v>
      </c>
      <c r="E471" t="s">
        <v>23</v>
      </c>
      <c r="F471" t="s">
        <v>24</v>
      </c>
      <c r="G471" t="s">
        <v>25</v>
      </c>
      <c r="H471">
        <v>7</v>
      </c>
      <c r="I471" t="s">
        <v>26</v>
      </c>
      <c r="J471">
        <v>0</v>
      </c>
      <c r="K471">
        <v>0</v>
      </c>
      <c r="L471">
        <v>1</v>
      </c>
      <c r="M471">
        <v>1</v>
      </c>
      <c r="N471">
        <v>1</v>
      </c>
      <c r="O471">
        <v>0</v>
      </c>
      <c r="P471">
        <v>63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</row>
    <row r="472" spans="1:23" ht="14.25" customHeight="1" x14ac:dyDescent="0.45">
      <c r="A472">
        <v>471</v>
      </c>
      <c r="B472" s="1">
        <v>42926</v>
      </c>
      <c r="C472" s="1">
        <v>42926</v>
      </c>
      <c r="D472">
        <v>70</v>
      </c>
      <c r="E472" t="s">
        <v>23</v>
      </c>
      <c r="F472" t="s">
        <v>24</v>
      </c>
      <c r="G472" t="s">
        <v>25</v>
      </c>
      <c r="H472">
        <v>1</v>
      </c>
      <c r="I472" t="s">
        <v>29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679</v>
      </c>
      <c r="Q472">
        <v>0</v>
      </c>
      <c r="R472">
        <v>1</v>
      </c>
      <c r="S472">
        <v>0</v>
      </c>
      <c r="T472">
        <v>1</v>
      </c>
      <c r="U472">
        <v>1</v>
      </c>
      <c r="V472">
        <v>0</v>
      </c>
      <c r="W472">
        <v>0</v>
      </c>
    </row>
    <row r="473" spans="1:23" ht="14.25" customHeight="1" x14ac:dyDescent="0.45">
      <c r="A473">
        <v>472</v>
      </c>
      <c r="B473" s="1">
        <v>42926</v>
      </c>
      <c r="C473" s="1">
        <v>42939</v>
      </c>
      <c r="D473">
        <v>58</v>
      </c>
      <c r="E473" t="s">
        <v>23</v>
      </c>
      <c r="F473" t="s">
        <v>27</v>
      </c>
      <c r="G473" t="s">
        <v>25</v>
      </c>
      <c r="H473">
        <v>14</v>
      </c>
      <c r="I473" t="s">
        <v>26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0</v>
      </c>
      <c r="P473">
        <v>800</v>
      </c>
      <c r="Q473">
        <v>0</v>
      </c>
      <c r="R473">
        <v>1</v>
      </c>
      <c r="S473">
        <v>1</v>
      </c>
      <c r="T473">
        <v>0</v>
      </c>
      <c r="U473">
        <v>0</v>
      </c>
      <c r="V473">
        <v>0</v>
      </c>
      <c r="W473">
        <v>0</v>
      </c>
    </row>
    <row r="474" spans="1:23" ht="14.25" customHeight="1" x14ac:dyDescent="0.45">
      <c r="A474">
        <v>473</v>
      </c>
      <c r="B474" s="1">
        <v>42926</v>
      </c>
      <c r="C474" s="1">
        <v>42949</v>
      </c>
      <c r="D474">
        <v>57</v>
      </c>
      <c r="E474" t="s">
        <v>23</v>
      </c>
      <c r="F474" t="s">
        <v>27</v>
      </c>
      <c r="G474" t="s">
        <v>25</v>
      </c>
      <c r="H474">
        <v>24</v>
      </c>
      <c r="I474" t="s">
        <v>26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3520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23" ht="14.25" customHeight="1" x14ac:dyDescent="0.45">
      <c r="A475">
        <v>474</v>
      </c>
      <c r="B475" s="1">
        <v>42926</v>
      </c>
      <c r="C475" s="1">
        <v>42927</v>
      </c>
      <c r="D475">
        <v>60</v>
      </c>
      <c r="E475" t="s">
        <v>23</v>
      </c>
      <c r="F475" t="s">
        <v>24</v>
      </c>
      <c r="G475" t="s">
        <v>25</v>
      </c>
      <c r="H475">
        <v>2</v>
      </c>
      <c r="I475" t="s">
        <v>29</v>
      </c>
      <c r="J475">
        <v>0</v>
      </c>
      <c r="K475">
        <v>0</v>
      </c>
      <c r="L475">
        <v>1</v>
      </c>
      <c r="M475">
        <v>1</v>
      </c>
      <c r="N475">
        <v>0</v>
      </c>
      <c r="O475">
        <v>1</v>
      </c>
      <c r="P475">
        <v>3500</v>
      </c>
      <c r="Q475">
        <v>0</v>
      </c>
      <c r="R475">
        <v>0</v>
      </c>
      <c r="S475">
        <v>1</v>
      </c>
      <c r="T475">
        <v>1</v>
      </c>
      <c r="U475">
        <v>1</v>
      </c>
      <c r="V475">
        <v>0</v>
      </c>
      <c r="W475">
        <v>0</v>
      </c>
    </row>
    <row r="476" spans="1:23" ht="14.25" customHeight="1" x14ac:dyDescent="0.45">
      <c r="A476">
        <v>475</v>
      </c>
      <c r="B476" s="1">
        <v>42926</v>
      </c>
      <c r="C476" s="1">
        <v>42966</v>
      </c>
      <c r="D476">
        <v>30</v>
      </c>
      <c r="E476" t="s">
        <v>23</v>
      </c>
      <c r="F476" t="s">
        <v>24</v>
      </c>
      <c r="G476" t="s">
        <v>25</v>
      </c>
      <c r="H476">
        <v>41</v>
      </c>
      <c r="I476" t="s">
        <v>26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265</v>
      </c>
      <c r="Q476">
        <v>1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2</v>
      </c>
    </row>
    <row r="477" spans="1:23" ht="14.25" customHeight="1" x14ac:dyDescent="0.45">
      <c r="A477">
        <v>476</v>
      </c>
      <c r="B477" s="1">
        <v>42926</v>
      </c>
      <c r="C477" s="1">
        <v>42927</v>
      </c>
      <c r="D477">
        <v>66</v>
      </c>
      <c r="E477" t="s">
        <v>23</v>
      </c>
      <c r="F477" t="s">
        <v>27</v>
      </c>
      <c r="G477" t="s">
        <v>25</v>
      </c>
      <c r="H477">
        <v>2</v>
      </c>
      <c r="I477" t="s">
        <v>26</v>
      </c>
      <c r="J477">
        <v>0</v>
      </c>
      <c r="K477">
        <v>1</v>
      </c>
      <c r="L477">
        <v>1</v>
      </c>
      <c r="M477">
        <v>1</v>
      </c>
      <c r="N477">
        <v>1</v>
      </c>
      <c r="O477">
        <v>0</v>
      </c>
      <c r="P477">
        <v>55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</row>
    <row r="478" spans="1:23" ht="14.25" customHeight="1" x14ac:dyDescent="0.45">
      <c r="A478">
        <v>477</v>
      </c>
      <c r="B478" s="1">
        <v>42926</v>
      </c>
      <c r="C478" s="1">
        <v>42929</v>
      </c>
      <c r="D478">
        <v>75</v>
      </c>
      <c r="E478" t="s">
        <v>23</v>
      </c>
      <c r="F478" t="s">
        <v>27</v>
      </c>
      <c r="G478" t="s">
        <v>25</v>
      </c>
      <c r="H478">
        <v>4</v>
      </c>
      <c r="I478" t="s">
        <v>31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1</v>
      </c>
      <c r="P478">
        <v>463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</row>
    <row r="479" spans="1:23" ht="14.25" customHeight="1" x14ac:dyDescent="0.45">
      <c r="A479">
        <v>478</v>
      </c>
      <c r="B479" s="1">
        <v>42926</v>
      </c>
      <c r="C479" s="1">
        <v>42928</v>
      </c>
      <c r="D479">
        <v>43</v>
      </c>
      <c r="E479" t="s">
        <v>23</v>
      </c>
      <c r="F479" t="s">
        <v>27</v>
      </c>
      <c r="G479" t="s">
        <v>25</v>
      </c>
      <c r="H479">
        <v>3</v>
      </c>
      <c r="I479" t="s">
        <v>26</v>
      </c>
      <c r="J479">
        <v>0</v>
      </c>
      <c r="K479">
        <v>1</v>
      </c>
      <c r="L479">
        <v>0</v>
      </c>
      <c r="M479">
        <v>0</v>
      </c>
      <c r="N479">
        <v>1</v>
      </c>
      <c r="O479">
        <v>0</v>
      </c>
      <c r="P479">
        <v>185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</row>
    <row r="480" spans="1:23" ht="14.25" customHeight="1" x14ac:dyDescent="0.45">
      <c r="A480">
        <v>479</v>
      </c>
      <c r="B480" s="1">
        <v>42926</v>
      </c>
      <c r="C480" s="1">
        <v>42932</v>
      </c>
      <c r="D480">
        <v>97</v>
      </c>
      <c r="E480" t="s">
        <v>23</v>
      </c>
      <c r="F480" t="s">
        <v>27</v>
      </c>
      <c r="G480" t="s">
        <v>25</v>
      </c>
      <c r="H480">
        <v>7</v>
      </c>
      <c r="I480" t="s">
        <v>31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1800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</row>
    <row r="481" spans="1:23" ht="14.25" customHeight="1" x14ac:dyDescent="0.45">
      <c r="A481">
        <v>480</v>
      </c>
      <c r="B481" s="1">
        <v>42926</v>
      </c>
      <c r="C481" s="1">
        <v>42930</v>
      </c>
      <c r="D481">
        <v>59</v>
      </c>
      <c r="E481" t="s">
        <v>23</v>
      </c>
      <c r="F481" t="s">
        <v>27</v>
      </c>
      <c r="G481" t="s">
        <v>30</v>
      </c>
      <c r="H481">
        <v>5</v>
      </c>
      <c r="I481" t="s">
        <v>26</v>
      </c>
      <c r="J481">
        <v>0</v>
      </c>
      <c r="K481">
        <v>0</v>
      </c>
      <c r="L481">
        <v>1</v>
      </c>
      <c r="M481">
        <v>0</v>
      </c>
      <c r="N481">
        <v>1</v>
      </c>
      <c r="O481">
        <v>0</v>
      </c>
      <c r="P481">
        <v>213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</row>
    <row r="482" spans="1:23" ht="14.25" customHeight="1" x14ac:dyDescent="0.45">
      <c r="A482">
        <v>481</v>
      </c>
      <c r="B482" s="1">
        <v>42927</v>
      </c>
      <c r="C482" s="1">
        <v>42934</v>
      </c>
      <c r="D482">
        <v>67</v>
      </c>
      <c r="E482" t="s">
        <v>23</v>
      </c>
      <c r="F482" t="s">
        <v>24</v>
      </c>
      <c r="G482" t="s">
        <v>25</v>
      </c>
      <c r="H482">
        <v>8</v>
      </c>
      <c r="I482" t="s">
        <v>26</v>
      </c>
      <c r="J482">
        <v>0</v>
      </c>
      <c r="K482">
        <v>0</v>
      </c>
      <c r="L482">
        <v>1</v>
      </c>
      <c r="M482">
        <v>1</v>
      </c>
      <c r="N482">
        <v>1</v>
      </c>
      <c r="O482">
        <v>0</v>
      </c>
      <c r="P482">
        <v>685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1</v>
      </c>
      <c r="W482">
        <v>0</v>
      </c>
    </row>
    <row r="483" spans="1:23" ht="14.25" customHeight="1" x14ac:dyDescent="0.45">
      <c r="A483">
        <v>482</v>
      </c>
      <c r="B483" s="1">
        <v>42927</v>
      </c>
      <c r="C483" s="1">
        <v>42947</v>
      </c>
      <c r="D483">
        <v>98</v>
      </c>
      <c r="E483" t="s">
        <v>28</v>
      </c>
      <c r="F483" t="s">
        <v>27</v>
      </c>
      <c r="G483" t="s">
        <v>25</v>
      </c>
      <c r="H483">
        <v>21</v>
      </c>
      <c r="I483" t="s">
        <v>26</v>
      </c>
      <c r="J483">
        <v>0</v>
      </c>
      <c r="K483">
        <v>0</v>
      </c>
      <c r="L483">
        <v>0</v>
      </c>
      <c r="M483">
        <v>1</v>
      </c>
      <c r="N483">
        <v>1</v>
      </c>
      <c r="O483">
        <v>0</v>
      </c>
      <c r="P483">
        <v>336</v>
      </c>
      <c r="Q483">
        <v>1</v>
      </c>
      <c r="R483">
        <v>1</v>
      </c>
      <c r="S483">
        <v>1</v>
      </c>
      <c r="T483">
        <v>0</v>
      </c>
      <c r="U483">
        <v>0</v>
      </c>
      <c r="V483">
        <v>0</v>
      </c>
      <c r="W483">
        <v>0</v>
      </c>
    </row>
    <row r="484" spans="1:23" ht="14.25" customHeight="1" x14ac:dyDescent="0.45">
      <c r="A484">
        <v>483</v>
      </c>
      <c r="B484" s="1">
        <v>42927</v>
      </c>
      <c r="C484" s="1">
        <v>42944</v>
      </c>
      <c r="D484">
        <v>78</v>
      </c>
      <c r="E484" t="s">
        <v>28</v>
      </c>
      <c r="F484" t="s">
        <v>27</v>
      </c>
      <c r="G484" t="s">
        <v>25</v>
      </c>
      <c r="H484">
        <v>18</v>
      </c>
      <c r="I484" t="s">
        <v>26</v>
      </c>
      <c r="J484">
        <v>0</v>
      </c>
      <c r="K484">
        <v>0</v>
      </c>
      <c r="L484">
        <v>1</v>
      </c>
      <c r="M484">
        <v>1</v>
      </c>
      <c r="N484">
        <v>1</v>
      </c>
      <c r="O484">
        <v>0</v>
      </c>
      <c r="P484">
        <v>1380</v>
      </c>
      <c r="Q484">
        <v>1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</row>
    <row r="485" spans="1:23" ht="14.25" customHeight="1" x14ac:dyDescent="0.45">
      <c r="A485">
        <v>484</v>
      </c>
      <c r="B485" s="1">
        <v>42927</v>
      </c>
      <c r="C485" s="1">
        <v>42931</v>
      </c>
      <c r="D485">
        <v>60</v>
      </c>
      <c r="E485" t="s">
        <v>28</v>
      </c>
      <c r="F485" t="s">
        <v>27</v>
      </c>
      <c r="G485" t="s">
        <v>25</v>
      </c>
      <c r="H485">
        <v>5</v>
      </c>
      <c r="I485" t="s">
        <v>26</v>
      </c>
      <c r="J485">
        <v>0</v>
      </c>
      <c r="K485">
        <v>0</v>
      </c>
      <c r="L485">
        <v>1</v>
      </c>
      <c r="M485">
        <v>1</v>
      </c>
      <c r="N485">
        <v>1</v>
      </c>
      <c r="O485">
        <v>0</v>
      </c>
      <c r="P485">
        <v>15</v>
      </c>
      <c r="Q485">
        <v>0</v>
      </c>
      <c r="R485">
        <v>0</v>
      </c>
      <c r="S485">
        <v>1</v>
      </c>
      <c r="T485">
        <v>1</v>
      </c>
      <c r="U485">
        <v>0</v>
      </c>
      <c r="V485">
        <v>0</v>
      </c>
      <c r="W485">
        <v>0</v>
      </c>
    </row>
    <row r="486" spans="1:23" ht="14.25" customHeight="1" x14ac:dyDescent="0.45">
      <c r="A486">
        <v>485</v>
      </c>
      <c r="B486" s="1">
        <v>42927</v>
      </c>
      <c r="C486" s="1">
        <v>42936</v>
      </c>
      <c r="D486">
        <v>55</v>
      </c>
      <c r="E486" t="s">
        <v>23</v>
      </c>
      <c r="F486" t="s">
        <v>27</v>
      </c>
      <c r="G486" t="s">
        <v>25</v>
      </c>
      <c r="H486">
        <v>10</v>
      </c>
      <c r="I486" t="s">
        <v>26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278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</row>
    <row r="487" spans="1:23" ht="14.25" customHeight="1" x14ac:dyDescent="0.45">
      <c r="A487">
        <v>486</v>
      </c>
      <c r="B487" s="1">
        <v>42927</v>
      </c>
      <c r="C487" s="1">
        <v>42937</v>
      </c>
      <c r="D487">
        <v>88</v>
      </c>
      <c r="E487" t="s">
        <v>23</v>
      </c>
      <c r="F487" t="s">
        <v>27</v>
      </c>
      <c r="G487" t="s">
        <v>25</v>
      </c>
      <c r="H487">
        <v>11</v>
      </c>
      <c r="I487" t="s">
        <v>26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465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</row>
    <row r="488" spans="1:23" ht="14.25" customHeight="1" x14ac:dyDescent="0.45">
      <c r="A488">
        <v>487</v>
      </c>
      <c r="B488" s="1">
        <v>42927</v>
      </c>
      <c r="C488" s="1">
        <v>42932</v>
      </c>
      <c r="D488">
        <v>60</v>
      </c>
      <c r="E488" t="s">
        <v>23</v>
      </c>
      <c r="F488" t="s">
        <v>27</v>
      </c>
      <c r="G488" t="s">
        <v>25</v>
      </c>
      <c r="H488">
        <v>6</v>
      </c>
      <c r="I488" t="s">
        <v>26</v>
      </c>
      <c r="J488">
        <v>1</v>
      </c>
      <c r="K488">
        <v>1</v>
      </c>
      <c r="L488">
        <v>1</v>
      </c>
      <c r="M488">
        <v>0</v>
      </c>
      <c r="N488">
        <v>1</v>
      </c>
      <c r="O488">
        <v>0</v>
      </c>
      <c r="P488">
        <v>1020</v>
      </c>
      <c r="Q488">
        <v>0</v>
      </c>
      <c r="R488">
        <v>0</v>
      </c>
      <c r="S488">
        <v>1</v>
      </c>
      <c r="T488">
        <v>0</v>
      </c>
      <c r="U488">
        <v>1</v>
      </c>
      <c r="V488">
        <v>0</v>
      </c>
      <c r="W488">
        <v>2</v>
      </c>
    </row>
    <row r="489" spans="1:23" ht="14.25" customHeight="1" x14ac:dyDescent="0.45">
      <c r="A489">
        <v>488</v>
      </c>
      <c r="B489" s="1">
        <v>42928</v>
      </c>
      <c r="C489" s="1">
        <v>42937</v>
      </c>
      <c r="D489">
        <v>80</v>
      </c>
      <c r="E489" t="s">
        <v>23</v>
      </c>
      <c r="F489" t="s">
        <v>24</v>
      </c>
      <c r="G489" t="s">
        <v>25</v>
      </c>
      <c r="H489">
        <v>10</v>
      </c>
      <c r="I489" t="s">
        <v>26</v>
      </c>
      <c r="J489">
        <v>0</v>
      </c>
      <c r="K489">
        <v>0</v>
      </c>
      <c r="L489">
        <v>0</v>
      </c>
      <c r="M489">
        <v>1</v>
      </c>
      <c r="N489">
        <v>1</v>
      </c>
      <c r="O489">
        <v>0</v>
      </c>
      <c r="P489">
        <v>2410</v>
      </c>
      <c r="Q489">
        <v>0</v>
      </c>
      <c r="R489">
        <v>1</v>
      </c>
      <c r="S489">
        <v>1</v>
      </c>
      <c r="T489">
        <v>1</v>
      </c>
      <c r="U489">
        <v>0</v>
      </c>
      <c r="V489">
        <v>0</v>
      </c>
      <c r="W489">
        <v>0</v>
      </c>
    </row>
    <row r="490" spans="1:23" ht="14.25" customHeight="1" x14ac:dyDescent="0.45">
      <c r="A490">
        <v>489</v>
      </c>
      <c r="B490" s="1">
        <v>42928</v>
      </c>
      <c r="C490" s="1">
        <v>42934</v>
      </c>
      <c r="D490">
        <v>65</v>
      </c>
      <c r="E490" t="s">
        <v>23</v>
      </c>
      <c r="F490" t="s">
        <v>27</v>
      </c>
      <c r="G490" t="s">
        <v>25</v>
      </c>
      <c r="H490">
        <v>7</v>
      </c>
      <c r="I490" t="s">
        <v>26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344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ht="14.25" customHeight="1" x14ac:dyDescent="0.45">
      <c r="A491">
        <v>490</v>
      </c>
      <c r="B491" s="1">
        <v>42928</v>
      </c>
      <c r="C491" s="1">
        <v>42934</v>
      </c>
      <c r="D491">
        <v>64</v>
      </c>
      <c r="E491" t="s">
        <v>28</v>
      </c>
      <c r="F491" t="s">
        <v>24</v>
      </c>
      <c r="G491" t="s">
        <v>25</v>
      </c>
      <c r="H491">
        <v>7</v>
      </c>
      <c r="I491" t="s">
        <v>26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361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</row>
    <row r="492" spans="1:23" ht="14.25" customHeight="1" x14ac:dyDescent="0.45">
      <c r="A492">
        <v>491</v>
      </c>
      <c r="B492" s="1">
        <v>42928</v>
      </c>
      <c r="C492" s="1">
        <v>42935</v>
      </c>
      <c r="D492">
        <v>85</v>
      </c>
      <c r="E492" t="s">
        <v>28</v>
      </c>
      <c r="F492" t="s">
        <v>27</v>
      </c>
      <c r="G492" t="s">
        <v>25</v>
      </c>
      <c r="H492">
        <v>8</v>
      </c>
      <c r="I492" t="s">
        <v>26</v>
      </c>
      <c r="J492">
        <v>0</v>
      </c>
      <c r="K492">
        <v>0</v>
      </c>
      <c r="L492">
        <v>1</v>
      </c>
      <c r="M492">
        <v>0</v>
      </c>
      <c r="N492">
        <v>1</v>
      </c>
      <c r="O492">
        <v>0</v>
      </c>
      <c r="P492">
        <v>1340</v>
      </c>
      <c r="Q492">
        <v>1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</row>
    <row r="493" spans="1:23" ht="14.25" customHeight="1" x14ac:dyDescent="0.45">
      <c r="A493">
        <v>492</v>
      </c>
      <c r="B493" s="1">
        <v>42928</v>
      </c>
      <c r="C493" s="1">
        <v>42933</v>
      </c>
      <c r="D493">
        <v>80</v>
      </c>
      <c r="E493" t="s">
        <v>28</v>
      </c>
      <c r="F493" t="s">
        <v>27</v>
      </c>
      <c r="G493" t="s">
        <v>25</v>
      </c>
      <c r="H493">
        <v>6</v>
      </c>
      <c r="I493" t="s">
        <v>26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843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</row>
    <row r="494" spans="1:23" ht="14.25" customHeight="1" x14ac:dyDescent="0.45">
      <c r="A494">
        <v>493</v>
      </c>
      <c r="B494" s="1">
        <v>42929</v>
      </c>
      <c r="C494" s="1">
        <v>42937</v>
      </c>
      <c r="D494">
        <v>66</v>
      </c>
      <c r="E494" t="s">
        <v>28</v>
      </c>
      <c r="F494" t="s">
        <v>27</v>
      </c>
      <c r="G494" t="s">
        <v>25</v>
      </c>
      <c r="H494">
        <v>9</v>
      </c>
      <c r="I494" t="s">
        <v>26</v>
      </c>
      <c r="J494">
        <v>0</v>
      </c>
      <c r="K494">
        <v>0</v>
      </c>
      <c r="L494">
        <v>1</v>
      </c>
      <c r="M494">
        <v>1</v>
      </c>
      <c r="N494">
        <v>1</v>
      </c>
      <c r="O494">
        <v>0</v>
      </c>
      <c r="P494">
        <v>598</v>
      </c>
      <c r="Q494">
        <v>1</v>
      </c>
      <c r="R494">
        <v>0</v>
      </c>
      <c r="S494">
        <v>1</v>
      </c>
      <c r="T494">
        <v>1</v>
      </c>
      <c r="U494">
        <v>0</v>
      </c>
      <c r="V494">
        <v>0</v>
      </c>
      <c r="W494">
        <v>0</v>
      </c>
    </row>
    <row r="495" spans="1:23" ht="14.25" customHeight="1" x14ac:dyDescent="0.45">
      <c r="A495">
        <v>494</v>
      </c>
      <c r="B495" s="1">
        <v>42930</v>
      </c>
      <c r="C495" s="1">
        <v>42939</v>
      </c>
      <c r="D495">
        <v>61</v>
      </c>
      <c r="E495" t="s">
        <v>23</v>
      </c>
      <c r="F495" t="s">
        <v>24</v>
      </c>
      <c r="G495" t="s">
        <v>25</v>
      </c>
      <c r="H495">
        <v>10</v>
      </c>
      <c r="I495" t="s">
        <v>26</v>
      </c>
      <c r="J495">
        <v>1</v>
      </c>
      <c r="K495">
        <v>1</v>
      </c>
      <c r="L495">
        <v>1</v>
      </c>
      <c r="M495">
        <v>0</v>
      </c>
      <c r="N495">
        <v>1</v>
      </c>
      <c r="O495">
        <v>0</v>
      </c>
      <c r="P495">
        <v>685</v>
      </c>
      <c r="Q495">
        <v>0</v>
      </c>
      <c r="R495">
        <v>1</v>
      </c>
      <c r="S495">
        <v>1</v>
      </c>
      <c r="T495">
        <v>0</v>
      </c>
      <c r="U495">
        <v>0</v>
      </c>
      <c r="V495">
        <v>0</v>
      </c>
      <c r="W495">
        <v>2</v>
      </c>
    </row>
    <row r="496" spans="1:23" ht="14.25" customHeight="1" x14ac:dyDescent="0.45">
      <c r="A496">
        <v>495</v>
      </c>
      <c r="B496" s="1">
        <v>42930</v>
      </c>
      <c r="C496" s="1">
        <v>42940</v>
      </c>
      <c r="D496">
        <v>44</v>
      </c>
      <c r="E496" t="s">
        <v>23</v>
      </c>
      <c r="F496" t="s">
        <v>24</v>
      </c>
      <c r="G496" t="s">
        <v>25</v>
      </c>
      <c r="H496">
        <v>11</v>
      </c>
      <c r="I496" t="s">
        <v>26</v>
      </c>
      <c r="J496">
        <v>0</v>
      </c>
      <c r="K496">
        <v>0</v>
      </c>
      <c r="L496">
        <v>1</v>
      </c>
      <c r="M496">
        <v>0</v>
      </c>
      <c r="N496">
        <v>1</v>
      </c>
      <c r="O496">
        <v>0</v>
      </c>
      <c r="P496">
        <v>1610</v>
      </c>
      <c r="Q496">
        <v>0</v>
      </c>
      <c r="R496">
        <v>1</v>
      </c>
      <c r="S496">
        <v>1</v>
      </c>
      <c r="T496">
        <v>0</v>
      </c>
      <c r="U496">
        <v>0</v>
      </c>
      <c r="V496">
        <v>0</v>
      </c>
      <c r="W496">
        <v>0</v>
      </c>
    </row>
    <row r="497" spans="1:23" ht="14.25" customHeight="1" x14ac:dyDescent="0.45">
      <c r="A497">
        <v>496</v>
      </c>
      <c r="B497" s="1">
        <v>42930</v>
      </c>
      <c r="C497" s="1">
        <v>42937</v>
      </c>
      <c r="D497">
        <v>77</v>
      </c>
      <c r="E497" t="s">
        <v>28</v>
      </c>
      <c r="F497" t="s">
        <v>27</v>
      </c>
      <c r="G497" t="s">
        <v>25</v>
      </c>
      <c r="H497">
        <v>8</v>
      </c>
      <c r="I497" t="s">
        <v>29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1790</v>
      </c>
      <c r="Q497">
        <v>0</v>
      </c>
      <c r="R497">
        <v>1</v>
      </c>
      <c r="S497">
        <v>1</v>
      </c>
      <c r="T497">
        <v>1</v>
      </c>
      <c r="U497">
        <v>0</v>
      </c>
      <c r="V497">
        <v>0</v>
      </c>
      <c r="W497">
        <v>0</v>
      </c>
    </row>
    <row r="498" spans="1:23" ht="14.25" customHeight="1" x14ac:dyDescent="0.45">
      <c r="A498">
        <v>497</v>
      </c>
      <c r="B498" s="1">
        <v>42930</v>
      </c>
      <c r="C498" s="1">
        <v>42932</v>
      </c>
      <c r="D498">
        <v>65</v>
      </c>
      <c r="E498" t="s">
        <v>28</v>
      </c>
      <c r="F498" t="s">
        <v>24</v>
      </c>
      <c r="G498" t="s">
        <v>30</v>
      </c>
      <c r="H498">
        <v>3</v>
      </c>
      <c r="I498" t="s">
        <v>26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123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</row>
    <row r="499" spans="1:23" ht="14.25" customHeight="1" x14ac:dyDescent="0.45">
      <c r="A499">
        <v>498</v>
      </c>
      <c r="B499" s="1">
        <v>42930</v>
      </c>
      <c r="C499" s="1">
        <v>42939</v>
      </c>
      <c r="D499">
        <v>51</v>
      </c>
      <c r="E499" t="s">
        <v>28</v>
      </c>
      <c r="F499" t="s">
        <v>27</v>
      </c>
      <c r="G499" t="s">
        <v>25</v>
      </c>
      <c r="H499">
        <v>10</v>
      </c>
      <c r="I499" t="s">
        <v>26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411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</row>
    <row r="500" spans="1:23" ht="14.25" customHeight="1" x14ac:dyDescent="0.45">
      <c r="A500">
        <v>499</v>
      </c>
      <c r="B500" s="1">
        <v>42931</v>
      </c>
      <c r="C500" s="1">
        <v>42933</v>
      </c>
      <c r="D500">
        <v>36</v>
      </c>
      <c r="E500" t="s">
        <v>23</v>
      </c>
      <c r="F500" t="s">
        <v>27</v>
      </c>
      <c r="G500" t="s">
        <v>25</v>
      </c>
      <c r="H500">
        <v>3</v>
      </c>
      <c r="I500" t="s">
        <v>26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105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</row>
    <row r="501" spans="1:23" ht="14.25" customHeight="1" x14ac:dyDescent="0.45">
      <c r="A501">
        <v>500</v>
      </c>
      <c r="B501" s="1">
        <v>42932</v>
      </c>
      <c r="C501" s="1">
        <v>42940</v>
      </c>
      <c r="D501">
        <v>65</v>
      </c>
      <c r="E501" t="s">
        <v>28</v>
      </c>
      <c r="F501" t="s">
        <v>27</v>
      </c>
      <c r="G501" t="s">
        <v>25</v>
      </c>
      <c r="H501">
        <v>9</v>
      </c>
      <c r="I501" t="s">
        <v>26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1790</v>
      </c>
      <c r="Q501">
        <v>1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23" ht="14.25" customHeight="1" x14ac:dyDescent="0.45">
      <c r="A502">
        <v>501</v>
      </c>
      <c r="B502" s="1">
        <v>42932</v>
      </c>
      <c r="C502" s="1">
        <v>42935</v>
      </c>
      <c r="D502">
        <v>82</v>
      </c>
      <c r="E502" t="s">
        <v>28</v>
      </c>
      <c r="F502" t="s">
        <v>27</v>
      </c>
      <c r="G502" t="s">
        <v>25</v>
      </c>
      <c r="H502">
        <v>4</v>
      </c>
      <c r="I502" t="s">
        <v>26</v>
      </c>
      <c r="J502">
        <v>0</v>
      </c>
      <c r="K502">
        <v>0</v>
      </c>
      <c r="L502">
        <v>1</v>
      </c>
      <c r="M502">
        <v>1</v>
      </c>
      <c r="N502">
        <v>0</v>
      </c>
      <c r="O502">
        <v>0</v>
      </c>
      <c r="P502">
        <v>475</v>
      </c>
      <c r="Q502">
        <v>0</v>
      </c>
      <c r="R502">
        <v>0</v>
      </c>
      <c r="S502">
        <v>1</v>
      </c>
      <c r="T502">
        <v>1</v>
      </c>
      <c r="U502">
        <v>0</v>
      </c>
      <c r="V502">
        <v>0</v>
      </c>
      <c r="W502">
        <v>0</v>
      </c>
    </row>
    <row r="503" spans="1:23" ht="14.25" customHeight="1" x14ac:dyDescent="0.45">
      <c r="A503">
        <v>502</v>
      </c>
      <c r="B503" s="1">
        <v>42933</v>
      </c>
      <c r="C503" s="1">
        <v>42939</v>
      </c>
      <c r="D503">
        <v>71</v>
      </c>
      <c r="E503" t="s">
        <v>23</v>
      </c>
      <c r="F503" t="s">
        <v>27</v>
      </c>
      <c r="G503" t="s">
        <v>25</v>
      </c>
      <c r="H503">
        <v>7</v>
      </c>
      <c r="I503" t="s">
        <v>26</v>
      </c>
      <c r="J503">
        <v>0</v>
      </c>
      <c r="K503">
        <v>0</v>
      </c>
      <c r="L503">
        <v>0</v>
      </c>
      <c r="M503">
        <v>1</v>
      </c>
      <c r="N503">
        <v>1</v>
      </c>
      <c r="O503">
        <v>0</v>
      </c>
      <c r="P503">
        <v>72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23" ht="14.25" customHeight="1" x14ac:dyDescent="0.45">
      <c r="A504">
        <v>503</v>
      </c>
      <c r="B504" s="1">
        <v>42933</v>
      </c>
      <c r="C504" s="1">
        <v>42942</v>
      </c>
      <c r="D504">
        <v>50</v>
      </c>
      <c r="E504" t="s">
        <v>23</v>
      </c>
      <c r="F504" t="s">
        <v>24</v>
      </c>
      <c r="G504" t="s">
        <v>25</v>
      </c>
      <c r="H504">
        <v>10</v>
      </c>
      <c r="I504" t="s">
        <v>26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2780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</row>
    <row r="505" spans="1:23" ht="14.25" customHeight="1" x14ac:dyDescent="0.45">
      <c r="A505">
        <v>504</v>
      </c>
      <c r="B505" s="1">
        <v>42933</v>
      </c>
      <c r="C505" s="1">
        <v>42938</v>
      </c>
      <c r="D505">
        <v>75</v>
      </c>
      <c r="E505" t="s">
        <v>28</v>
      </c>
      <c r="F505" t="s">
        <v>24</v>
      </c>
      <c r="G505" t="s">
        <v>30</v>
      </c>
      <c r="H505">
        <v>6</v>
      </c>
      <c r="I505" t="s">
        <v>31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2010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</row>
    <row r="506" spans="1:23" ht="14.25" customHeight="1" x14ac:dyDescent="0.45">
      <c r="A506">
        <v>505</v>
      </c>
      <c r="B506" s="1">
        <v>42933</v>
      </c>
      <c r="C506" s="1">
        <v>42944</v>
      </c>
      <c r="D506">
        <v>45</v>
      </c>
      <c r="E506" t="s">
        <v>28</v>
      </c>
      <c r="F506" t="s">
        <v>24</v>
      </c>
      <c r="G506" t="s">
        <v>30</v>
      </c>
      <c r="H506">
        <v>12</v>
      </c>
      <c r="I506" t="s">
        <v>26</v>
      </c>
      <c r="J506">
        <v>0</v>
      </c>
      <c r="K506">
        <v>0</v>
      </c>
      <c r="L506">
        <v>1</v>
      </c>
      <c r="M506">
        <v>0</v>
      </c>
      <c r="N506">
        <v>1</v>
      </c>
      <c r="O506">
        <v>0</v>
      </c>
      <c r="P506">
        <v>992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0</v>
      </c>
      <c r="W506">
        <v>0</v>
      </c>
    </row>
    <row r="507" spans="1:23" ht="14.25" customHeight="1" x14ac:dyDescent="0.45">
      <c r="A507">
        <v>506</v>
      </c>
      <c r="B507" s="1">
        <v>42934</v>
      </c>
      <c r="C507" s="1">
        <v>42938</v>
      </c>
      <c r="D507">
        <v>75</v>
      </c>
      <c r="E507" t="s">
        <v>23</v>
      </c>
      <c r="F507" t="s">
        <v>24</v>
      </c>
      <c r="G507" t="s">
        <v>25</v>
      </c>
      <c r="H507">
        <v>5</v>
      </c>
      <c r="I507" t="s">
        <v>26</v>
      </c>
      <c r="J507">
        <v>1</v>
      </c>
      <c r="K507">
        <v>0</v>
      </c>
      <c r="L507">
        <v>1</v>
      </c>
      <c r="M507">
        <v>1</v>
      </c>
      <c r="N507">
        <v>0</v>
      </c>
      <c r="O507">
        <v>1</v>
      </c>
      <c r="P507">
        <v>532</v>
      </c>
      <c r="Q507">
        <v>0</v>
      </c>
      <c r="R507">
        <v>1</v>
      </c>
      <c r="S507">
        <v>0</v>
      </c>
      <c r="T507">
        <v>1</v>
      </c>
      <c r="U507">
        <v>0</v>
      </c>
      <c r="V507">
        <v>0</v>
      </c>
      <c r="W507">
        <v>1</v>
      </c>
    </row>
    <row r="508" spans="1:23" ht="14.25" customHeight="1" x14ac:dyDescent="0.45">
      <c r="A508">
        <v>507</v>
      </c>
      <c r="B508" s="1">
        <v>42934</v>
      </c>
      <c r="C508" s="1">
        <v>42937</v>
      </c>
      <c r="D508">
        <v>63</v>
      </c>
      <c r="E508" t="s">
        <v>23</v>
      </c>
      <c r="F508" t="s">
        <v>27</v>
      </c>
      <c r="G508" t="s">
        <v>25</v>
      </c>
      <c r="H508">
        <v>4</v>
      </c>
      <c r="I508" t="s">
        <v>26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976</v>
      </c>
      <c r="Q508">
        <v>0</v>
      </c>
      <c r="R508">
        <v>1</v>
      </c>
      <c r="S508">
        <v>1</v>
      </c>
      <c r="T508">
        <v>1</v>
      </c>
      <c r="U508">
        <v>0</v>
      </c>
      <c r="V508">
        <v>0</v>
      </c>
      <c r="W508">
        <v>0</v>
      </c>
    </row>
    <row r="509" spans="1:23" ht="14.25" customHeight="1" x14ac:dyDescent="0.45">
      <c r="A509">
        <v>508</v>
      </c>
      <c r="B509" s="1">
        <v>42934</v>
      </c>
      <c r="C509" s="1">
        <v>42940</v>
      </c>
      <c r="D509">
        <v>55</v>
      </c>
      <c r="E509" t="s">
        <v>23</v>
      </c>
      <c r="F509" t="s">
        <v>24</v>
      </c>
      <c r="G509" t="s">
        <v>25</v>
      </c>
      <c r="H509">
        <v>7</v>
      </c>
      <c r="I509" t="s">
        <v>26</v>
      </c>
      <c r="J509">
        <v>0</v>
      </c>
      <c r="K509">
        <v>1</v>
      </c>
      <c r="L509">
        <v>1</v>
      </c>
      <c r="M509">
        <v>1</v>
      </c>
      <c r="N509">
        <v>0</v>
      </c>
      <c r="O509">
        <v>1</v>
      </c>
      <c r="P509">
        <v>105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1</v>
      </c>
    </row>
    <row r="510" spans="1:23" ht="14.25" customHeight="1" x14ac:dyDescent="0.45">
      <c r="A510">
        <v>509</v>
      </c>
      <c r="B510" s="1">
        <v>42934</v>
      </c>
      <c r="C510" s="1">
        <v>42942</v>
      </c>
      <c r="D510">
        <v>46</v>
      </c>
      <c r="E510" t="s">
        <v>28</v>
      </c>
      <c r="F510" t="s">
        <v>24</v>
      </c>
      <c r="G510" t="s">
        <v>25</v>
      </c>
      <c r="H510">
        <v>9</v>
      </c>
      <c r="I510" t="s">
        <v>26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892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 ht="14.25" customHeight="1" x14ac:dyDescent="0.45">
      <c r="A511">
        <v>510</v>
      </c>
      <c r="B511" s="1">
        <v>42934</v>
      </c>
      <c r="C511" s="1">
        <v>42940</v>
      </c>
      <c r="D511">
        <v>75</v>
      </c>
      <c r="E511" t="s">
        <v>23</v>
      </c>
      <c r="F511" t="s">
        <v>27</v>
      </c>
      <c r="G511" t="s">
        <v>25</v>
      </c>
      <c r="H511">
        <v>7</v>
      </c>
      <c r="I511" t="s">
        <v>26</v>
      </c>
      <c r="J511">
        <v>0</v>
      </c>
      <c r="K511">
        <v>0</v>
      </c>
      <c r="L511">
        <v>1</v>
      </c>
      <c r="M511">
        <v>1</v>
      </c>
      <c r="N511">
        <v>0</v>
      </c>
      <c r="O511">
        <v>1</v>
      </c>
      <c r="P511">
        <v>615</v>
      </c>
      <c r="Q511">
        <v>1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</row>
    <row r="512" spans="1:23" ht="14.25" customHeight="1" x14ac:dyDescent="0.45">
      <c r="A512">
        <v>511</v>
      </c>
      <c r="B512" s="1">
        <v>42934</v>
      </c>
      <c r="C512" s="1">
        <v>42944</v>
      </c>
      <c r="D512">
        <v>65</v>
      </c>
      <c r="E512" t="s">
        <v>23</v>
      </c>
      <c r="F512" t="s">
        <v>27</v>
      </c>
      <c r="G512" t="s">
        <v>25</v>
      </c>
      <c r="H512">
        <v>11</v>
      </c>
      <c r="I512" t="s">
        <v>26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398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</row>
    <row r="513" spans="1:23" ht="14.25" customHeight="1" x14ac:dyDescent="0.45">
      <c r="A513">
        <v>512</v>
      </c>
      <c r="B513" s="1">
        <v>42934</v>
      </c>
      <c r="C513" s="1">
        <v>42937</v>
      </c>
      <c r="D513">
        <v>58</v>
      </c>
      <c r="E513" t="s">
        <v>23</v>
      </c>
      <c r="F513" t="s">
        <v>27</v>
      </c>
      <c r="G513" t="s">
        <v>25</v>
      </c>
      <c r="H513">
        <v>4</v>
      </c>
      <c r="I513" t="s">
        <v>26</v>
      </c>
      <c r="J513">
        <v>0</v>
      </c>
      <c r="K513">
        <v>0</v>
      </c>
      <c r="L513">
        <v>1</v>
      </c>
      <c r="M513">
        <v>1</v>
      </c>
      <c r="N513">
        <v>1</v>
      </c>
      <c r="O513">
        <v>1</v>
      </c>
      <c r="P513">
        <v>1100</v>
      </c>
      <c r="Q513">
        <v>1</v>
      </c>
      <c r="R513">
        <v>0</v>
      </c>
      <c r="S513">
        <v>1</v>
      </c>
      <c r="T513">
        <v>1</v>
      </c>
      <c r="U513">
        <v>0</v>
      </c>
      <c r="V513">
        <v>0</v>
      </c>
      <c r="W513">
        <v>0</v>
      </c>
    </row>
    <row r="514" spans="1:23" ht="14.25" customHeight="1" x14ac:dyDescent="0.45">
      <c r="A514">
        <v>513</v>
      </c>
      <c r="B514" s="1">
        <v>42935</v>
      </c>
      <c r="C514" s="1">
        <v>42937</v>
      </c>
      <c r="D514">
        <v>51</v>
      </c>
      <c r="E514" t="s">
        <v>28</v>
      </c>
      <c r="F514" t="s">
        <v>27</v>
      </c>
      <c r="G514" t="s">
        <v>25</v>
      </c>
      <c r="H514">
        <v>3</v>
      </c>
      <c r="I514" t="s">
        <v>26</v>
      </c>
      <c r="J514">
        <v>0</v>
      </c>
      <c r="K514">
        <v>0</v>
      </c>
      <c r="L514">
        <v>1</v>
      </c>
      <c r="M514">
        <v>1</v>
      </c>
      <c r="N514">
        <v>0</v>
      </c>
      <c r="O514">
        <v>0</v>
      </c>
      <c r="P514">
        <v>666</v>
      </c>
      <c r="Q514">
        <v>1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</row>
    <row r="515" spans="1:23" ht="14.25" customHeight="1" x14ac:dyDescent="0.45">
      <c r="A515">
        <v>514</v>
      </c>
      <c r="B515" s="1">
        <v>42935</v>
      </c>
      <c r="C515" s="1">
        <v>42954</v>
      </c>
      <c r="D515">
        <v>84</v>
      </c>
      <c r="E515" t="s">
        <v>28</v>
      </c>
      <c r="F515" t="s">
        <v>27</v>
      </c>
      <c r="G515" t="s">
        <v>25</v>
      </c>
      <c r="H515">
        <v>20</v>
      </c>
      <c r="I515" t="s">
        <v>26</v>
      </c>
      <c r="J515">
        <v>0</v>
      </c>
      <c r="K515">
        <v>0</v>
      </c>
      <c r="L515">
        <v>1</v>
      </c>
      <c r="M515">
        <v>1</v>
      </c>
      <c r="N515">
        <v>0</v>
      </c>
      <c r="O515">
        <v>0</v>
      </c>
      <c r="P515">
        <v>1010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</row>
    <row r="516" spans="1:23" ht="14.25" customHeight="1" x14ac:dyDescent="0.45">
      <c r="A516">
        <v>515</v>
      </c>
      <c r="B516" s="1">
        <v>42936</v>
      </c>
      <c r="C516" s="1">
        <v>42942</v>
      </c>
      <c r="D516">
        <v>65</v>
      </c>
      <c r="E516" t="s">
        <v>23</v>
      </c>
      <c r="F516" t="s">
        <v>27</v>
      </c>
      <c r="G516" t="s">
        <v>25</v>
      </c>
      <c r="H516">
        <v>7</v>
      </c>
      <c r="I516" t="s">
        <v>26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742</v>
      </c>
      <c r="Q516">
        <v>0</v>
      </c>
      <c r="R516">
        <v>1</v>
      </c>
      <c r="S516">
        <v>1</v>
      </c>
      <c r="T516">
        <v>0</v>
      </c>
      <c r="U516">
        <v>0</v>
      </c>
      <c r="V516">
        <v>0</v>
      </c>
      <c r="W516">
        <v>0</v>
      </c>
    </row>
    <row r="517" spans="1:23" ht="14.25" customHeight="1" x14ac:dyDescent="0.45">
      <c r="A517">
        <v>516</v>
      </c>
      <c r="B517" s="1">
        <v>42936</v>
      </c>
      <c r="C517" s="1">
        <v>42937</v>
      </c>
      <c r="D517">
        <v>60</v>
      </c>
      <c r="E517" t="s">
        <v>23</v>
      </c>
      <c r="F517" t="s">
        <v>27</v>
      </c>
      <c r="G517" t="s">
        <v>25</v>
      </c>
      <c r="H517">
        <v>2</v>
      </c>
      <c r="I517" t="s">
        <v>26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587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0</v>
      </c>
      <c r="W517">
        <v>0</v>
      </c>
    </row>
    <row r="518" spans="1:23" ht="14.25" customHeight="1" x14ac:dyDescent="0.45">
      <c r="A518">
        <v>517</v>
      </c>
      <c r="B518" s="1">
        <v>42936</v>
      </c>
      <c r="C518" s="1">
        <v>42944</v>
      </c>
      <c r="D518">
        <v>67</v>
      </c>
      <c r="E518" t="s">
        <v>23</v>
      </c>
      <c r="F518" t="s">
        <v>27</v>
      </c>
      <c r="G518" t="s">
        <v>25</v>
      </c>
      <c r="H518">
        <v>9</v>
      </c>
      <c r="I518" t="s">
        <v>26</v>
      </c>
      <c r="J518">
        <v>0</v>
      </c>
      <c r="K518">
        <v>0</v>
      </c>
      <c r="L518">
        <v>1</v>
      </c>
      <c r="M518">
        <v>1</v>
      </c>
      <c r="N518">
        <v>1</v>
      </c>
      <c r="O518">
        <v>1</v>
      </c>
      <c r="P518">
        <v>3530</v>
      </c>
      <c r="Q518">
        <v>0</v>
      </c>
      <c r="R518">
        <v>0</v>
      </c>
      <c r="S518">
        <v>1</v>
      </c>
      <c r="T518">
        <v>1</v>
      </c>
      <c r="U518">
        <v>0</v>
      </c>
      <c r="V518">
        <v>0</v>
      </c>
      <c r="W518">
        <v>0</v>
      </c>
    </row>
    <row r="519" spans="1:23" ht="14.25" customHeight="1" x14ac:dyDescent="0.45">
      <c r="A519">
        <v>518</v>
      </c>
      <c r="B519" s="1">
        <v>42936</v>
      </c>
      <c r="C519" s="1">
        <v>42938</v>
      </c>
      <c r="D519">
        <v>75</v>
      </c>
      <c r="E519" t="s">
        <v>23</v>
      </c>
      <c r="F519" t="s">
        <v>27</v>
      </c>
      <c r="G519" t="s">
        <v>30</v>
      </c>
      <c r="H519">
        <v>3</v>
      </c>
      <c r="I519" t="s">
        <v>26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24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1</v>
      </c>
    </row>
    <row r="520" spans="1:23" ht="14.25" customHeight="1" x14ac:dyDescent="0.45">
      <c r="A520">
        <v>519</v>
      </c>
      <c r="B520" s="1">
        <v>42937</v>
      </c>
      <c r="C520" s="1">
        <v>42939</v>
      </c>
      <c r="D520">
        <v>75</v>
      </c>
      <c r="E520" t="s">
        <v>28</v>
      </c>
      <c r="F520" t="s">
        <v>27</v>
      </c>
      <c r="G520" t="s">
        <v>25</v>
      </c>
      <c r="H520">
        <v>3</v>
      </c>
      <c r="I520" t="s">
        <v>26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308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</row>
    <row r="521" spans="1:23" ht="14.25" customHeight="1" x14ac:dyDescent="0.45">
      <c r="A521">
        <v>520</v>
      </c>
      <c r="B521" s="1">
        <v>42937</v>
      </c>
      <c r="C521" s="1">
        <v>42940</v>
      </c>
      <c r="D521">
        <v>43</v>
      </c>
      <c r="E521" t="s">
        <v>23</v>
      </c>
      <c r="F521" t="s">
        <v>27</v>
      </c>
      <c r="G521" t="s">
        <v>25</v>
      </c>
      <c r="H521">
        <v>4</v>
      </c>
      <c r="I521" t="s">
        <v>26</v>
      </c>
      <c r="J521">
        <v>0</v>
      </c>
      <c r="K521">
        <v>1</v>
      </c>
      <c r="L521">
        <v>0</v>
      </c>
      <c r="M521">
        <v>1</v>
      </c>
      <c r="N521">
        <v>0</v>
      </c>
      <c r="O521">
        <v>0</v>
      </c>
      <c r="P521">
        <v>530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</row>
    <row r="522" spans="1:23" ht="14.25" customHeight="1" x14ac:dyDescent="0.45">
      <c r="A522">
        <v>521</v>
      </c>
      <c r="B522" s="1">
        <v>42938</v>
      </c>
      <c r="C522" s="1">
        <v>42939</v>
      </c>
      <c r="D522">
        <v>66</v>
      </c>
      <c r="E522" t="s">
        <v>23</v>
      </c>
      <c r="F522" t="s">
        <v>27</v>
      </c>
      <c r="G522" t="s">
        <v>25</v>
      </c>
      <c r="H522">
        <v>2</v>
      </c>
      <c r="I522" t="s">
        <v>26</v>
      </c>
      <c r="J522">
        <v>0</v>
      </c>
      <c r="K522">
        <v>1</v>
      </c>
      <c r="L522">
        <v>0</v>
      </c>
      <c r="M522">
        <v>1</v>
      </c>
      <c r="N522">
        <v>1</v>
      </c>
      <c r="O522">
        <v>0</v>
      </c>
      <c r="P522">
        <v>12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</row>
    <row r="523" spans="1:23" ht="14.25" customHeight="1" x14ac:dyDescent="0.45">
      <c r="A523">
        <v>522</v>
      </c>
      <c r="B523" s="1">
        <v>42938</v>
      </c>
      <c r="C523" s="1">
        <v>42940</v>
      </c>
      <c r="D523">
        <v>70</v>
      </c>
      <c r="E523" t="s">
        <v>23</v>
      </c>
      <c r="F523" t="s">
        <v>27</v>
      </c>
      <c r="G523" t="s">
        <v>25</v>
      </c>
      <c r="H523">
        <v>3</v>
      </c>
      <c r="I523" t="s">
        <v>26</v>
      </c>
      <c r="J523">
        <v>0</v>
      </c>
      <c r="K523">
        <v>0</v>
      </c>
      <c r="L523">
        <v>1</v>
      </c>
      <c r="M523">
        <v>0</v>
      </c>
      <c r="N523">
        <v>1</v>
      </c>
      <c r="O523">
        <v>0</v>
      </c>
      <c r="P523">
        <v>58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</row>
    <row r="524" spans="1:23" ht="14.25" customHeight="1" x14ac:dyDescent="0.45">
      <c r="A524">
        <v>523</v>
      </c>
      <c r="B524" s="1">
        <v>42939</v>
      </c>
      <c r="C524" s="1">
        <v>42944</v>
      </c>
      <c r="D524">
        <v>70</v>
      </c>
      <c r="E524" t="s">
        <v>23</v>
      </c>
      <c r="F524" t="s">
        <v>27</v>
      </c>
      <c r="G524" t="s">
        <v>25</v>
      </c>
      <c r="H524">
        <v>6</v>
      </c>
      <c r="I524" t="s">
        <v>31</v>
      </c>
      <c r="J524">
        <v>0</v>
      </c>
      <c r="K524">
        <v>0</v>
      </c>
      <c r="L524">
        <v>1</v>
      </c>
      <c r="M524">
        <v>0</v>
      </c>
      <c r="N524">
        <v>1</v>
      </c>
      <c r="O524">
        <v>0</v>
      </c>
      <c r="P524">
        <v>2450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</row>
    <row r="525" spans="1:23" ht="14.25" customHeight="1" x14ac:dyDescent="0.45">
      <c r="A525">
        <v>524</v>
      </c>
      <c r="B525" s="1">
        <v>42942</v>
      </c>
      <c r="C525" s="1">
        <v>42958</v>
      </c>
      <c r="D525">
        <v>60</v>
      </c>
      <c r="E525" t="s">
        <v>23</v>
      </c>
      <c r="F525" t="s">
        <v>27</v>
      </c>
      <c r="G525" t="s">
        <v>25</v>
      </c>
      <c r="H525">
        <v>17</v>
      </c>
      <c r="I525" t="s">
        <v>26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1210</v>
      </c>
      <c r="Q525">
        <v>0</v>
      </c>
      <c r="R525">
        <v>1</v>
      </c>
      <c r="S525">
        <v>1</v>
      </c>
      <c r="T525">
        <v>0</v>
      </c>
      <c r="U525">
        <v>0</v>
      </c>
      <c r="V525">
        <v>0</v>
      </c>
      <c r="W525">
        <v>0</v>
      </c>
    </row>
    <row r="526" spans="1:23" ht="14.25" customHeight="1" x14ac:dyDescent="0.45">
      <c r="A526">
        <v>525</v>
      </c>
      <c r="B526" s="1">
        <v>42942</v>
      </c>
      <c r="C526" s="1">
        <v>42944</v>
      </c>
      <c r="D526">
        <v>57</v>
      </c>
      <c r="E526" t="s">
        <v>28</v>
      </c>
      <c r="F526" t="s">
        <v>24</v>
      </c>
      <c r="G526" t="s">
        <v>25</v>
      </c>
      <c r="H526">
        <v>3</v>
      </c>
      <c r="I526" t="s">
        <v>26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325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</row>
    <row r="527" spans="1:23" ht="14.25" customHeight="1" x14ac:dyDescent="0.45">
      <c r="A527">
        <v>526</v>
      </c>
      <c r="B527" s="1">
        <v>42942</v>
      </c>
      <c r="C527" s="1">
        <v>42948</v>
      </c>
      <c r="D527">
        <v>50</v>
      </c>
      <c r="E527" t="s">
        <v>28</v>
      </c>
      <c r="F527" t="s">
        <v>24</v>
      </c>
      <c r="G527" t="s">
        <v>25</v>
      </c>
      <c r="H527">
        <v>7</v>
      </c>
      <c r="I527" t="s">
        <v>26</v>
      </c>
      <c r="J527">
        <v>0</v>
      </c>
      <c r="K527">
        <v>0</v>
      </c>
      <c r="L527">
        <v>1</v>
      </c>
      <c r="M527">
        <v>0</v>
      </c>
      <c r="N527">
        <v>1</v>
      </c>
      <c r="O527">
        <v>0</v>
      </c>
      <c r="P527">
        <v>4340</v>
      </c>
      <c r="Q527">
        <v>1</v>
      </c>
      <c r="R527">
        <v>0</v>
      </c>
      <c r="S527">
        <v>1</v>
      </c>
      <c r="T527">
        <v>1</v>
      </c>
      <c r="U527">
        <v>0</v>
      </c>
      <c r="V527">
        <v>0</v>
      </c>
      <c r="W527">
        <v>0</v>
      </c>
    </row>
    <row r="528" spans="1:23" ht="14.25" customHeight="1" x14ac:dyDescent="0.45">
      <c r="A528">
        <v>527</v>
      </c>
      <c r="B528" s="1">
        <v>42942</v>
      </c>
      <c r="C528" s="1">
        <v>42944</v>
      </c>
      <c r="D528">
        <v>56</v>
      </c>
      <c r="E528" t="s">
        <v>28</v>
      </c>
      <c r="F528" t="s">
        <v>24</v>
      </c>
      <c r="G528" t="s">
        <v>30</v>
      </c>
      <c r="H528">
        <v>3</v>
      </c>
      <c r="I528" t="s">
        <v>26</v>
      </c>
      <c r="J528">
        <v>0</v>
      </c>
      <c r="K528">
        <v>0</v>
      </c>
      <c r="L528">
        <v>1</v>
      </c>
      <c r="M528">
        <v>1</v>
      </c>
      <c r="N528">
        <v>0</v>
      </c>
      <c r="O528">
        <v>0</v>
      </c>
      <c r="P528">
        <v>13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ht="14.25" customHeight="1" x14ac:dyDescent="0.45">
      <c r="A529">
        <v>528</v>
      </c>
      <c r="B529" s="1">
        <v>42942</v>
      </c>
      <c r="C529" s="1">
        <v>42944</v>
      </c>
      <c r="D529">
        <v>62</v>
      </c>
      <c r="E529" t="s">
        <v>23</v>
      </c>
      <c r="F529" t="s">
        <v>27</v>
      </c>
      <c r="G529" t="s">
        <v>30</v>
      </c>
      <c r="H529">
        <v>3</v>
      </c>
      <c r="I529" t="s">
        <v>26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8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3" ht="14.25" customHeight="1" x14ac:dyDescent="0.45">
      <c r="A530">
        <v>529</v>
      </c>
      <c r="B530" s="1">
        <v>42943</v>
      </c>
      <c r="C530" s="1">
        <v>42949</v>
      </c>
      <c r="D530">
        <v>72</v>
      </c>
      <c r="E530" t="s">
        <v>28</v>
      </c>
      <c r="F530" t="s">
        <v>24</v>
      </c>
      <c r="G530" t="s">
        <v>25</v>
      </c>
      <c r="H530">
        <v>7</v>
      </c>
      <c r="I530" t="s">
        <v>26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937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</row>
    <row r="531" spans="1:23" ht="14.25" customHeight="1" x14ac:dyDescent="0.45">
      <c r="A531">
        <v>530</v>
      </c>
      <c r="B531" s="1">
        <v>42944</v>
      </c>
      <c r="C531" s="1">
        <v>42948</v>
      </c>
      <c r="D531">
        <v>75</v>
      </c>
      <c r="E531" t="s">
        <v>23</v>
      </c>
      <c r="F531" t="s">
        <v>27</v>
      </c>
      <c r="G531" t="s">
        <v>25</v>
      </c>
      <c r="H531">
        <v>5</v>
      </c>
      <c r="I531" t="s">
        <v>29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499</v>
      </c>
      <c r="Q531">
        <v>0</v>
      </c>
      <c r="R531">
        <v>1</v>
      </c>
      <c r="S531">
        <v>1</v>
      </c>
      <c r="T531">
        <v>0</v>
      </c>
      <c r="U531">
        <v>1</v>
      </c>
      <c r="V531">
        <v>0</v>
      </c>
      <c r="W531">
        <v>0</v>
      </c>
    </row>
    <row r="532" spans="1:23" ht="14.25" customHeight="1" x14ac:dyDescent="0.45">
      <c r="A532">
        <v>531</v>
      </c>
      <c r="B532" s="1">
        <v>42944</v>
      </c>
      <c r="C532" s="1">
        <v>42965</v>
      </c>
      <c r="D532">
        <v>73</v>
      </c>
      <c r="E532" t="s">
        <v>28</v>
      </c>
      <c r="F532" t="s">
        <v>27</v>
      </c>
      <c r="G532" t="s">
        <v>25</v>
      </c>
      <c r="H532">
        <v>22</v>
      </c>
      <c r="I532" t="s">
        <v>26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2880</v>
      </c>
      <c r="Q532">
        <v>0</v>
      </c>
      <c r="R532">
        <v>0</v>
      </c>
      <c r="S532">
        <v>1</v>
      </c>
      <c r="T532">
        <v>1</v>
      </c>
      <c r="U532">
        <v>0</v>
      </c>
      <c r="V532">
        <v>0</v>
      </c>
      <c r="W532">
        <v>0</v>
      </c>
    </row>
    <row r="533" spans="1:23" ht="14.25" customHeight="1" x14ac:dyDescent="0.45">
      <c r="A533">
        <v>532</v>
      </c>
      <c r="B533" s="1">
        <v>42945</v>
      </c>
      <c r="C533" s="1">
        <v>42950</v>
      </c>
      <c r="D533">
        <v>73</v>
      </c>
      <c r="E533" t="s">
        <v>23</v>
      </c>
      <c r="F533" t="s">
        <v>27</v>
      </c>
      <c r="G533" t="s">
        <v>25</v>
      </c>
      <c r="H533">
        <v>6</v>
      </c>
      <c r="I533" t="s">
        <v>26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1</v>
      </c>
      <c r="P533">
        <v>412</v>
      </c>
      <c r="Q533">
        <v>1</v>
      </c>
      <c r="R533">
        <v>1</v>
      </c>
      <c r="S533">
        <v>0</v>
      </c>
      <c r="T533">
        <v>1</v>
      </c>
      <c r="U533">
        <v>0</v>
      </c>
      <c r="V533">
        <v>0</v>
      </c>
      <c r="W533">
        <v>1</v>
      </c>
    </row>
    <row r="534" spans="1:23" ht="14.25" customHeight="1" x14ac:dyDescent="0.45">
      <c r="A534">
        <v>533</v>
      </c>
      <c r="B534" s="1">
        <v>42947</v>
      </c>
      <c r="C534" s="1">
        <v>42949</v>
      </c>
      <c r="D534">
        <v>59</v>
      </c>
      <c r="E534" t="s">
        <v>28</v>
      </c>
      <c r="F534" t="s">
        <v>24</v>
      </c>
      <c r="G534" t="s">
        <v>25</v>
      </c>
      <c r="H534">
        <v>3</v>
      </c>
      <c r="I534" t="s">
        <v>26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267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</row>
    <row r="535" spans="1:23" ht="14.25" customHeight="1" x14ac:dyDescent="0.45">
      <c r="A535">
        <v>534</v>
      </c>
      <c r="B535" s="1">
        <v>42948</v>
      </c>
      <c r="C535" s="1">
        <v>42955</v>
      </c>
      <c r="D535">
        <v>72</v>
      </c>
      <c r="E535" t="s">
        <v>23</v>
      </c>
      <c r="F535" t="s">
        <v>27</v>
      </c>
      <c r="G535" t="s">
        <v>25</v>
      </c>
      <c r="H535">
        <v>8</v>
      </c>
      <c r="I535" t="s">
        <v>29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118</v>
      </c>
      <c r="Q535">
        <v>0</v>
      </c>
      <c r="R535">
        <v>0</v>
      </c>
      <c r="S535">
        <v>1</v>
      </c>
      <c r="T535">
        <v>1</v>
      </c>
      <c r="U535">
        <v>1</v>
      </c>
      <c r="V535">
        <v>0</v>
      </c>
      <c r="W535">
        <v>0</v>
      </c>
    </row>
    <row r="536" spans="1:23" ht="14.25" customHeight="1" x14ac:dyDescent="0.45">
      <c r="A536">
        <v>535</v>
      </c>
      <c r="B536" s="1">
        <v>42951</v>
      </c>
      <c r="C536" s="1">
        <v>42955</v>
      </c>
      <c r="D536">
        <v>72</v>
      </c>
      <c r="E536" t="s">
        <v>23</v>
      </c>
      <c r="F536" t="s">
        <v>27</v>
      </c>
      <c r="G536" t="s">
        <v>25</v>
      </c>
      <c r="H536">
        <v>5</v>
      </c>
      <c r="I536" t="s">
        <v>26</v>
      </c>
      <c r="J536">
        <v>0</v>
      </c>
      <c r="K536">
        <v>0</v>
      </c>
      <c r="L536">
        <v>1</v>
      </c>
      <c r="M536">
        <v>1</v>
      </c>
      <c r="N536">
        <v>1</v>
      </c>
      <c r="O536">
        <v>0</v>
      </c>
      <c r="P536">
        <v>450</v>
      </c>
      <c r="Q536">
        <v>0</v>
      </c>
      <c r="R536">
        <v>0</v>
      </c>
      <c r="S536">
        <v>1</v>
      </c>
      <c r="T536">
        <v>1</v>
      </c>
      <c r="U536">
        <v>0</v>
      </c>
      <c r="V536">
        <v>0</v>
      </c>
      <c r="W536">
        <v>0</v>
      </c>
    </row>
    <row r="537" spans="1:23" ht="14.25" customHeight="1" x14ac:dyDescent="0.45">
      <c r="A537">
        <v>536</v>
      </c>
      <c r="B537" s="1">
        <v>42951</v>
      </c>
      <c r="C537" s="1">
        <v>42957</v>
      </c>
      <c r="D537">
        <v>80</v>
      </c>
      <c r="E537" t="s">
        <v>23</v>
      </c>
      <c r="F537" t="s">
        <v>27</v>
      </c>
      <c r="G537" t="s">
        <v>25</v>
      </c>
      <c r="H537">
        <v>7</v>
      </c>
      <c r="I537" t="s">
        <v>29</v>
      </c>
      <c r="J537">
        <v>0</v>
      </c>
      <c r="K537">
        <v>0</v>
      </c>
      <c r="L537">
        <v>0</v>
      </c>
      <c r="M537">
        <v>1</v>
      </c>
      <c r="N537">
        <v>1</v>
      </c>
      <c r="O537">
        <v>1</v>
      </c>
      <c r="P537">
        <v>563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0</v>
      </c>
    </row>
    <row r="538" spans="1:23" ht="14.25" customHeight="1" x14ac:dyDescent="0.45">
      <c r="A538">
        <v>537</v>
      </c>
      <c r="B538" s="1">
        <v>42951</v>
      </c>
      <c r="C538" s="1">
        <v>42957</v>
      </c>
      <c r="D538">
        <v>65</v>
      </c>
      <c r="E538" t="s">
        <v>23</v>
      </c>
      <c r="F538" t="s">
        <v>27</v>
      </c>
      <c r="G538" t="s">
        <v>25</v>
      </c>
      <c r="H538">
        <v>7</v>
      </c>
      <c r="I538" t="s">
        <v>29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1</v>
      </c>
      <c r="P538">
        <v>1970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</row>
    <row r="539" spans="1:23" ht="14.25" customHeight="1" x14ac:dyDescent="0.45">
      <c r="A539">
        <v>538</v>
      </c>
      <c r="B539" s="1">
        <v>42953</v>
      </c>
      <c r="C539" s="1">
        <v>42962</v>
      </c>
      <c r="D539">
        <v>70</v>
      </c>
      <c r="E539" t="s">
        <v>28</v>
      </c>
      <c r="F539" t="s">
        <v>27</v>
      </c>
      <c r="G539" t="s">
        <v>25</v>
      </c>
      <c r="H539">
        <v>10</v>
      </c>
      <c r="I539" t="s">
        <v>26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263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0</v>
      </c>
      <c r="W539">
        <v>0</v>
      </c>
    </row>
    <row r="540" spans="1:23" ht="14.25" customHeight="1" x14ac:dyDescent="0.45">
      <c r="A540">
        <v>539</v>
      </c>
      <c r="B540" s="1">
        <v>42953</v>
      </c>
      <c r="C540" s="1">
        <v>42957</v>
      </c>
      <c r="D540">
        <v>18</v>
      </c>
      <c r="E540" t="s">
        <v>23</v>
      </c>
      <c r="F540" t="s">
        <v>27</v>
      </c>
      <c r="G540" t="s">
        <v>25</v>
      </c>
      <c r="H540">
        <v>5</v>
      </c>
      <c r="I540" t="s">
        <v>29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</row>
    <row r="541" spans="1:23" ht="14.25" customHeight="1" x14ac:dyDescent="0.45">
      <c r="A541">
        <v>540</v>
      </c>
      <c r="B541" s="1">
        <v>42953</v>
      </c>
      <c r="C541" s="1">
        <v>42985</v>
      </c>
      <c r="D541">
        <v>73</v>
      </c>
      <c r="E541" t="s">
        <v>28</v>
      </c>
      <c r="F541" t="s">
        <v>27</v>
      </c>
      <c r="G541" t="s">
        <v>25</v>
      </c>
      <c r="H541">
        <v>33</v>
      </c>
      <c r="I541" t="s">
        <v>26</v>
      </c>
      <c r="J541">
        <v>0</v>
      </c>
      <c r="K541">
        <v>0</v>
      </c>
      <c r="L541">
        <v>1</v>
      </c>
      <c r="M541">
        <v>0</v>
      </c>
      <c r="N541">
        <v>1</v>
      </c>
      <c r="O541">
        <v>1</v>
      </c>
      <c r="P541">
        <v>1740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</row>
    <row r="542" spans="1:23" ht="14.25" customHeight="1" x14ac:dyDescent="0.45">
      <c r="A542">
        <v>541</v>
      </c>
      <c r="B542" s="1">
        <v>42956</v>
      </c>
      <c r="C542" s="1">
        <v>42961</v>
      </c>
      <c r="D542">
        <v>64</v>
      </c>
      <c r="E542" t="s">
        <v>23</v>
      </c>
      <c r="F542" t="s">
        <v>27</v>
      </c>
      <c r="G542" t="s">
        <v>25</v>
      </c>
      <c r="H542">
        <v>6</v>
      </c>
      <c r="I542" t="s">
        <v>26</v>
      </c>
      <c r="J542">
        <v>0</v>
      </c>
      <c r="K542">
        <v>0</v>
      </c>
      <c r="L542">
        <v>1</v>
      </c>
      <c r="M542">
        <v>1</v>
      </c>
      <c r="N542">
        <v>1</v>
      </c>
      <c r="O542">
        <v>1</v>
      </c>
      <c r="P542">
        <v>579</v>
      </c>
      <c r="Q542">
        <v>1</v>
      </c>
      <c r="R542">
        <v>1</v>
      </c>
      <c r="S542">
        <v>1</v>
      </c>
      <c r="T542">
        <v>1</v>
      </c>
      <c r="U542">
        <v>0</v>
      </c>
      <c r="V542">
        <v>0</v>
      </c>
      <c r="W542">
        <v>0</v>
      </c>
    </row>
    <row r="543" spans="1:23" ht="14.25" customHeight="1" x14ac:dyDescent="0.45">
      <c r="A543">
        <v>542</v>
      </c>
      <c r="B543" s="1">
        <v>42960</v>
      </c>
      <c r="C543" s="1">
        <v>42963</v>
      </c>
      <c r="D543">
        <v>65</v>
      </c>
      <c r="E543" t="s">
        <v>23</v>
      </c>
      <c r="F543" t="s">
        <v>27</v>
      </c>
      <c r="G543" t="s">
        <v>25</v>
      </c>
      <c r="H543">
        <v>4</v>
      </c>
      <c r="I543" t="s">
        <v>29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490</v>
      </c>
      <c r="Q543">
        <v>0</v>
      </c>
      <c r="R543">
        <v>1</v>
      </c>
      <c r="S543">
        <v>1</v>
      </c>
      <c r="T543">
        <v>0</v>
      </c>
      <c r="U543">
        <v>1</v>
      </c>
      <c r="V543">
        <v>0</v>
      </c>
      <c r="W543">
        <v>0</v>
      </c>
    </row>
    <row r="544" spans="1:23" ht="14.25" customHeight="1" x14ac:dyDescent="0.45">
      <c r="A544">
        <v>543</v>
      </c>
      <c r="B544" s="1">
        <v>42961</v>
      </c>
      <c r="C544" s="1">
        <v>42976</v>
      </c>
      <c r="D544">
        <v>33</v>
      </c>
      <c r="E544" t="s">
        <v>23</v>
      </c>
      <c r="F544" t="s">
        <v>27</v>
      </c>
      <c r="G544" t="s">
        <v>25</v>
      </c>
      <c r="H544">
        <v>16</v>
      </c>
      <c r="I544" t="s">
        <v>26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327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</row>
    <row r="545" spans="1:35" ht="14.25" customHeight="1" x14ac:dyDescent="0.45">
      <c r="A545">
        <v>544</v>
      </c>
      <c r="B545" s="1">
        <v>42962</v>
      </c>
      <c r="C545" s="1">
        <v>42964</v>
      </c>
      <c r="D545">
        <v>70</v>
      </c>
      <c r="E545" t="s">
        <v>23</v>
      </c>
      <c r="F545" t="s">
        <v>24</v>
      </c>
      <c r="G545" t="s">
        <v>25</v>
      </c>
      <c r="H545">
        <v>3</v>
      </c>
      <c r="I545" t="s">
        <v>29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2350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</row>
    <row r="546" spans="1:35" ht="14.25" customHeight="1" x14ac:dyDescent="0.45">
      <c r="A546">
        <v>545</v>
      </c>
      <c r="B546" s="1">
        <v>42964</v>
      </c>
      <c r="C546" s="1">
        <v>42964</v>
      </c>
      <c r="D546">
        <v>52</v>
      </c>
      <c r="E546" t="s">
        <v>23</v>
      </c>
      <c r="F546" t="s">
        <v>24</v>
      </c>
      <c r="G546" t="s">
        <v>25</v>
      </c>
      <c r="H546">
        <v>1</v>
      </c>
      <c r="I546" t="s">
        <v>29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84</v>
      </c>
      <c r="Q546">
        <v>0</v>
      </c>
      <c r="R546">
        <v>0</v>
      </c>
      <c r="S546">
        <v>0</v>
      </c>
      <c r="T546">
        <v>1</v>
      </c>
      <c r="U546">
        <v>1</v>
      </c>
      <c r="V546">
        <v>0</v>
      </c>
      <c r="W546">
        <v>0</v>
      </c>
    </row>
    <row r="547" spans="1:35" ht="14.25" customHeight="1" x14ac:dyDescent="0.45">
      <c r="A547">
        <v>546</v>
      </c>
      <c r="B547" s="1">
        <v>42964</v>
      </c>
      <c r="C547" s="1">
        <v>42974</v>
      </c>
      <c r="D547">
        <v>73</v>
      </c>
      <c r="E547" t="s">
        <v>23</v>
      </c>
      <c r="F547" t="s">
        <v>27</v>
      </c>
      <c r="G547" t="s">
        <v>25</v>
      </c>
      <c r="H547">
        <v>11</v>
      </c>
      <c r="I547" t="s">
        <v>26</v>
      </c>
      <c r="J547">
        <v>0</v>
      </c>
      <c r="K547">
        <v>0</v>
      </c>
      <c r="L547">
        <v>1</v>
      </c>
      <c r="M547">
        <v>1</v>
      </c>
      <c r="N547">
        <v>1</v>
      </c>
      <c r="O547">
        <v>0</v>
      </c>
      <c r="P547">
        <v>188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</row>
    <row r="548" spans="1:35" ht="14.25" customHeight="1" x14ac:dyDescent="0.45">
      <c r="A548">
        <v>547</v>
      </c>
      <c r="B548" t="s">
        <v>38</v>
      </c>
      <c r="C548" t="s">
        <v>39</v>
      </c>
      <c r="D548">
        <v>80</v>
      </c>
      <c r="E548" t="s">
        <v>28</v>
      </c>
      <c r="F548" t="s">
        <v>27</v>
      </c>
      <c r="G548" t="s">
        <v>25</v>
      </c>
      <c r="H548">
        <v>9</v>
      </c>
      <c r="I548" t="s">
        <v>26</v>
      </c>
      <c r="J548">
        <v>0</v>
      </c>
      <c r="K548">
        <v>0</v>
      </c>
      <c r="L548">
        <v>1</v>
      </c>
      <c r="M548">
        <v>1</v>
      </c>
      <c r="N548">
        <v>1</v>
      </c>
      <c r="O548">
        <v>0</v>
      </c>
      <c r="P548">
        <v>58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1</v>
      </c>
      <c r="W548">
        <v>0</v>
      </c>
    </row>
    <row r="549" spans="1:35" ht="14.25" customHeight="1" x14ac:dyDescent="0.45">
      <c r="A549">
        <v>548</v>
      </c>
      <c r="B549" s="1">
        <v>42967</v>
      </c>
      <c r="C549" s="1">
        <v>42969</v>
      </c>
      <c r="D549">
        <v>75</v>
      </c>
      <c r="E549" t="s">
        <v>23</v>
      </c>
      <c r="F549" t="s">
        <v>24</v>
      </c>
      <c r="G549" t="s">
        <v>25</v>
      </c>
      <c r="H549">
        <v>3</v>
      </c>
      <c r="I549" t="s">
        <v>29</v>
      </c>
      <c r="J549">
        <v>0</v>
      </c>
      <c r="K549">
        <v>0</v>
      </c>
      <c r="L549">
        <v>1</v>
      </c>
      <c r="M549">
        <v>1</v>
      </c>
      <c r="N549">
        <v>0</v>
      </c>
      <c r="O549">
        <v>0</v>
      </c>
      <c r="P549">
        <v>89</v>
      </c>
      <c r="Q549">
        <v>0</v>
      </c>
      <c r="R549">
        <v>1</v>
      </c>
      <c r="S549">
        <v>1</v>
      </c>
      <c r="T549">
        <v>0</v>
      </c>
      <c r="U549">
        <v>0</v>
      </c>
      <c r="V549">
        <v>0</v>
      </c>
      <c r="W549">
        <v>0</v>
      </c>
    </row>
    <row r="550" spans="1:35" ht="14.25" customHeight="1" x14ac:dyDescent="0.45">
      <c r="A550">
        <v>549</v>
      </c>
      <c r="B550" s="1">
        <v>42967</v>
      </c>
      <c r="C550" s="1">
        <v>42968</v>
      </c>
      <c r="D550">
        <v>70</v>
      </c>
      <c r="E550" t="s">
        <v>23</v>
      </c>
      <c r="F550" t="s">
        <v>27</v>
      </c>
      <c r="G550" t="s">
        <v>25</v>
      </c>
      <c r="H550">
        <v>2</v>
      </c>
      <c r="I550" t="s">
        <v>29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24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</row>
    <row r="551" spans="1:35" ht="14.25" customHeight="1" x14ac:dyDescent="0.45">
      <c r="A551">
        <v>550</v>
      </c>
      <c r="B551" s="1">
        <v>42967</v>
      </c>
      <c r="C551" s="1">
        <v>42970</v>
      </c>
      <c r="D551">
        <v>83</v>
      </c>
      <c r="E551" t="s">
        <v>23</v>
      </c>
      <c r="F551" t="s">
        <v>27</v>
      </c>
      <c r="G551" t="s">
        <v>25</v>
      </c>
      <c r="H551">
        <v>4</v>
      </c>
      <c r="I551" t="s">
        <v>29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1620</v>
      </c>
      <c r="Q551">
        <v>0</v>
      </c>
      <c r="R551">
        <v>1</v>
      </c>
      <c r="S551">
        <v>1</v>
      </c>
      <c r="T551">
        <v>1</v>
      </c>
      <c r="U551">
        <v>1</v>
      </c>
      <c r="V551">
        <v>0</v>
      </c>
      <c r="W551">
        <v>0</v>
      </c>
    </row>
    <row r="552" spans="1:35" ht="14.25" customHeight="1" x14ac:dyDescent="0.45">
      <c r="A552">
        <v>551</v>
      </c>
      <c r="B552" s="1">
        <v>42968</v>
      </c>
      <c r="C552" s="1">
        <v>42978</v>
      </c>
      <c r="D552">
        <v>75</v>
      </c>
      <c r="E552" t="s">
        <v>28</v>
      </c>
      <c r="F552" t="s">
        <v>24</v>
      </c>
      <c r="G552" t="s">
        <v>25</v>
      </c>
      <c r="H552">
        <v>11</v>
      </c>
      <c r="I552" t="s">
        <v>26</v>
      </c>
      <c r="J552">
        <v>0</v>
      </c>
      <c r="K552">
        <v>0</v>
      </c>
      <c r="L552">
        <v>0</v>
      </c>
      <c r="M552">
        <v>1</v>
      </c>
      <c r="N552">
        <v>1</v>
      </c>
      <c r="O552">
        <v>0</v>
      </c>
      <c r="P552">
        <v>856</v>
      </c>
      <c r="Q552">
        <v>0</v>
      </c>
      <c r="R552">
        <v>1</v>
      </c>
      <c r="S552">
        <v>1</v>
      </c>
      <c r="T552">
        <v>0</v>
      </c>
      <c r="U552">
        <v>0</v>
      </c>
      <c r="V552">
        <v>0</v>
      </c>
      <c r="W552">
        <v>0</v>
      </c>
    </row>
    <row r="553" spans="1:35" ht="14.25" customHeight="1" x14ac:dyDescent="0.45">
      <c r="A553">
        <v>552</v>
      </c>
      <c r="B553" s="1">
        <v>42968</v>
      </c>
      <c r="C553" s="1">
        <v>42976</v>
      </c>
      <c r="D553">
        <v>88</v>
      </c>
      <c r="E553" t="s">
        <v>28</v>
      </c>
      <c r="F553" t="s">
        <v>27</v>
      </c>
      <c r="G553" t="s">
        <v>25</v>
      </c>
      <c r="H553">
        <v>9</v>
      </c>
      <c r="I553" t="s">
        <v>29</v>
      </c>
      <c r="J553">
        <v>0</v>
      </c>
      <c r="K553">
        <v>0</v>
      </c>
      <c r="L553">
        <v>0</v>
      </c>
      <c r="M553">
        <v>1</v>
      </c>
      <c r="N553">
        <v>1</v>
      </c>
      <c r="O553">
        <v>1</v>
      </c>
      <c r="P553">
        <v>401</v>
      </c>
      <c r="Q553">
        <v>0</v>
      </c>
      <c r="R553">
        <v>1</v>
      </c>
      <c r="S553">
        <v>1</v>
      </c>
      <c r="T553">
        <v>1</v>
      </c>
      <c r="U553">
        <v>1</v>
      </c>
      <c r="V553">
        <v>0</v>
      </c>
      <c r="W553">
        <v>0</v>
      </c>
      <c r="AI553" t="e">
        <f>MONTH(B548)</f>
        <v>#VALUE!</v>
      </c>
    </row>
    <row r="554" spans="1:35" ht="14.25" customHeight="1" x14ac:dyDescent="0.45">
      <c r="A554">
        <v>553</v>
      </c>
      <c r="B554" s="1">
        <v>42969</v>
      </c>
      <c r="C554" s="1">
        <v>42969</v>
      </c>
      <c r="D554">
        <v>66</v>
      </c>
      <c r="E554" t="s">
        <v>23</v>
      </c>
      <c r="F554" t="s">
        <v>24</v>
      </c>
      <c r="G554" t="s">
        <v>25</v>
      </c>
      <c r="H554">
        <v>1</v>
      </c>
      <c r="I554" t="s">
        <v>29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78</v>
      </c>
      <c r="Q554">
        <v>0</v>
      </c>
      <c r="R554">
        <v>1</v>
      </c>
      <c r="S554">
        <v>0</v>
      </c>
      <c r="T554">
        <v>1</v>
      </c>
      <c r="U554">
        <v>1</v>
      </c>
      <c r="V554">
        <v>0</v>
      </c>
      <c r="W554">
        <v>0</v>
      </c>
    </row>
    <row r="555" spans="1:35" ht="14.25" customHeight="1" x14ac:dyDescent="0.45">
      <c r="A555">
        <v>554</v>
      </c>
      <c r="B555" s="1">
        <v>42970</v>
      </c>
      <c r="C555" s="1">
        <v>42981</v>
      </c>
      <c r="D555">
        <v>65</v>
      </c>
      <c r="E555" t="s">
        <v>28</v>
      </c>
      <c r="F555" t="s">
        <v>27</v>
      </c>
      <c r="G555" t="s">
        <v>25</v>
      </c>
      <c r="H555">
        <v>12</v>
      </c>
      <c r="I555" t="s">
        <v>26</v>
      </c>
      <c r="J555">
        <v>0</v>
      </c>
      <c r="K555">
        <v>0</v>
      </c>
      <c r="L555">
        <v>1</v>
      </c>
      <c r="M555">
        <v>1</v>
      </c>
      <c r="N555">
        <v>1</v>
      </c>
      <c r="O555">
        <v>0</v>
      </c>
      <c r="P555">
        <v>511</v>
      </c>
      <c r="Q555">
        <v>1</v>
      </c>
      <c r="R555">
        <v>1</v>
      </c>
      <c r="S555">
        <v>1</v>
      </c>
      <c r="T555">
        <v>0</v>
      </c>
      <c r="U555">
        <v>0</v>
      </c>
      <c r="V555">
        <v>0</v>
      </c>
      <c r="W555">
        <v>0</v>
      </c>
    </row>
    <row r="556" spans="1:35" ht="14.25" customHeight="1" x14ac:dyDescent="0.45">
      <c r="A556">
        <v>555</v>
      </c>
      <c r="B556" s="1">
        <v>42971</v>
      </c>
      <c r="C556" s="1">
        <v>42977</v>
      </c>
      <c r="D556">
        <v>59</v>
      </c>
      <c r="E556" t="s">
        <v>23</v>
      </c>
      <c r="F556" t="s">
        <v>27</v>
      </c>
      <c r="G556" t="s">
        <v>25</v>
      </c>
      <c r="H556">
        <v>7</v>
      </c>
      <c r="I556" t="s">
        <v>26</v>
      </c>
      <c r="J556">
        <v>0</v>
      </c>
      <c r="K556">
        <v>0</v>
      </c>
      <c r="L556">
        <v>1</v>
      </c>
      <c r="M556">
        <v>0</v>
      </c>
      <c r="N556">
        <v>1</v>
      </c>
      <c r="O556">
        <v>0</v>
      </c>
      <c r="P556">
        <v>1450</v>
      </c>
      <c r="Q556">
        <v>1</v>
      </c>
      <c r="R556">
        <v>0</v>
      </c>
      <c r="S556">
        <v>1</v>
      </c>
      <c r="T556">
        <v>1</v>
      </c>
      <c r="U556">
        <v>0</v>
      </c>
      <c r="V556">
        <v>0</v>
      </c>
      <c r="W556">
        <v>0</v>
      </c>
    </row>
    <row r="557" spans="1:35" ht="14.25" customHeight="1" x14ac:dyDescent="0.45">
      <c r="A557">
        <v>556</v>
      </c>
      <c r="B557" s="1">
        <v>42973</v>
      </c>
      <c r="C557" s="1">
        <v>43007</v>
      </c>
      <c r="D557">
        <v>87</v>
      </c>
      <c r="E557" t="s">
        <v>23</v>
      </c>
      <c r="F557" t="s">
        <v>27</v>
      </c>
      <c r="G557" t="s">
        <v>25</v>
      </c>
      <c r="H557">
        <v>35</v>
      </c>
      <c r="I557" t="s">
        <v>29</v>
      </c>
      <c r="J557">
        <v>0</v>
      </c>
      <c r="K557">
        <v>0</v>
      </c>
      <c r="L557">
        <v>1</v>
      </c>
      <c r="M557">
        <v>1</v>
      </c>
      <c r="N557">
        <v>1</v>
      </c>
      <c r="O557">
        <v>0</v>
      </c>
      <c r="P557">
        <v>3100</v>
      </c>
      <c r="Q557">
        <v>1</v>
      </c>
      <c r="R557">
        <v>1</v>
      </c>
      <c r="S557">
        <v>0</v>
      </c>
      <c r="T557">
        <v>1</v>
      </c>
      <c r="U557">
        <v>0</v>
      </c>
      <c r="V557">
        <v>0</v>
      </c>
      <c r="W557">
        <v>0</v>
      </c>
    </row>
    <row r="558" spans="1:35" ht="14.25" customHeight="1" x14ac:dyDescent="0.45">
      <c r="A558">
        <v>557</v>
      </c>
      <c r="B558" s="1">
        <v>42974</v>
      </c>
      <c r="C558" s="1">
        <v>42975</v>
      </c>
      <c r="D558">
        <v>80</v>
      </c>
      <c r="E558" t="s">
        <v>23</v>
      </c>
      <c r="F558" t="s">
        <v>24</v>
      </c>
      <c r="G558" t="s">
        <v>25</v>
      </c>
      <c r="H558">
        <v>2</v>
      </c>
      <c r="I558" t="s">
        <v>29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1780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</row>
    <row r="559" spans="1:35" ht="14.25" customHeight="1" x14ac:dyDescent="0.45">
      <c r="A559">
        <v>558</v>
      </c>
      <c r="B559" s="1">
        <v>42974</v>
      </c>
      <c r="C559" s="1">
        <v>42974</v>
      </c>
      <c r="D559">
        <v>71</v>
      </c>
      <c r="E559" t="s">
        <v>23</v>
      </c>
      <c r="F559" t="s">
        <v>27</v>
      </c>
      <c r="G559" t="s">
        <v>25</v>
      </c>
      <c r="H559">
        <v>1</v>
      </c>
      <c r="I559" t="s">
        <v>26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165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</row>
    <row r="560" spans="1:35" ht="14.25" customHeight="1" x14ac:dyDescent="0.45">
      <c r="A560">
        <v>559</v>
      </c>
      <c r="B560" s="1">
        <v>42975</v>
      </c>
      <c r="C560" s="1">
        <v>42977</v>
      </c>
      <c r="D560">
        <v>66</v>
      </c>
      <c r="E560" t="s">
        <v>23</v>
      </c>
      <c r="F560" t="s">
        <v>27</v>
      </c>
      <c r="G560" t="s">
        <v>25</v>
      </c>
      <c r="H560">
        <v>3</v>
      </c>
      <c r="I560" t="s">
        <v>26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6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</v>
      </c>
    </row>
    <row r="561" spans="1:23" ht="14.25" customHeight="1" x14ac:dyDescent="0.45">
      <c r="A561">
        <v>560</v>
      </c>
      <c r="B561" s="1">
        <v>42975</v>
      </c>
      <c r="C561" s="1">
        <v>42991</v>
      </c>
      <c r="D561">
        <v>80</v>
      </c>
      <c r="E561" t="s">
        <v>23</v>
      </c>
      <c r="F561" t="s">
        <v>27</v>
      </c>
      <c r="G561" t="s">
        <v>25</v>
      </c>
      <c r="H561">
        <v>17</v>
      </c>
      <c r="I561" t="s">
        <v>26</v>
      </c>
      <c r="J561">
        <v>0</v>
      </c>
      <c r="K561">
        <v>0</v>
      </c>
      <c r="L561">
        <v>1</v>
      </c>
      <c r="M561">
        <v>1</v>
      </c>
      <c r="N561">
        <v>0</v>
      </c>
      <c r="O561">
        <v>1</v>
      </c>
      <c r="P561">
        <v>863</v>
      </c>
      <c r="Q561">
        <v>0</v>
      </c>
      <c r="R561">
        <v>0</v>
      </c>
      <c r="S561">
        <v>1</v>
      </c>
      <c r="T561">
        <v>1</v>
      </c>
      <c r="U561">
        <v>0</v>
      </c>
      <c r="V561">
        <v>0</v>
      </c>
      <c r="W561">
        <v>0</v>
      </c>
    </row>
    <row r="562" spans="1:23" ht="14.25" customHeight="1" x14ac:dyDescent="0.45">
      <c r="A562">
        <v>561</v>
      </c>
      <c r="B562" s="1">
        <v>42976</v>
      </c>
      <c r="C562" s="1">
        <v>42981</v>
      </c>
      <c r="D562">
        <v>62</v>
      </c>
      <c r="E562" t="s">
        <v>23</v>
      </c>
      <c r="F562" t="s">
        <v>27</v>
      </c>
      <c r="G562" t="s">
        <v>25</v>
      </c>
      <c r="H562">
        <v>6</v>
      </c>
      <c r="I562" t="s">
        <v>26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564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 ht="14.25" customHeight="1" x14ac:dyDescent="0.45">
      <c r="A563">
        <v>562</v>
      </c>
      <c r="B563" s="1">
        <v>42977</v>
      </c>
      <c r="C563" s="1">
        <v>42984</v>
      </c>
      <c r="D563">
        <v>70</v>
      </c>
      <c r="E563" t="s">
        <v>23</v>
      </c>
      <c r="F563" t="s">
        <v>24</v>
      </c>
      <c r="G563" t="s">
        <v>25</v>
      </c>
      <c r="H563">
        <v>8</v>
      </c>
      <c r="I563" t="s">
        <v>29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96</v>
      </c>
      <c r="Q563">
        <v>0</v>
      </c>
      <c r="R563">
        <v>1</v>
      </c>
      <c r="S563">
        <v>0</v>
      </c>
      <c r="T563">
        <v>0</v>
      </c>
      <c r="U563">
        <v>1</v>
      </c>
      <c r="V563">
        <v>0</v>
      </c>
      <c r="W563">
        <v>0</v>
      </c>
    </row>
    <row r="564" spans="1:23" ht="14.25" customHeight="1" x14ac:dyDescent="0.45">
      <c r="A564">
        <v>563</v>
      </c>
      <c r="B564" s="1">
        <v>42977</v>
      </c>
      <c r="C564" s="1">
        <v>42990</v>
      </c>
      <c r="D564">
        <v>60</v>
      </c>
      <c r="E564" t="s">
        <v>23</v>
      </c>
      <c r="F564" t="s">
        <v>27</v>
      </c>
      <c r="G564" t="s">
        <v>25</v>
      </c>
      <c r="H564">
        <v>14</v>
      </c>
      <c r="I564" t="s">
        <v>26</v>
      </c>
      <c r="J564">
        <v>1</v>
      </c>
      <c r="K564">
        <v>0</v>
      </c>
      <c r="L564">
        <v>1</v>
      </c>
      <c r="M564">
        <v>0</v>
      </c>
      <c r="N564">
        <v>1</v>
      </c>
      <c r="O564">
        <v>0</v>
      </c>
      <c r="P564">
        <v>331</v>
      </c>
      <c r="Q564">
        <v>1</v>
      </c>
      <c r="R564">
        <v>0</v>
      </c>
      <c r="S564">
        <v>1</v>
      </c>
      <c r="T564">
        <v>1</v>
      </c>
      <c r="U564">
        <v>0</v>
      </c>
      <c r="V564">
        <v>0</v>
      </c>
      <c r="W564">
        <v>1</v>
      </c>
    </row>
    <row r="565" spans="1:23" ht="14.25" customHeight="1" x14ac:dyDescent="0.45">
      <c r="A565">
        <v>564</v>
      </c>
      <c r="B565" s="1">
        <v>42977</v>
      </c>
      <c r="C565" s="1">
        <v>42978</v>
      </c>
      <c r="D565">
        <v>75</v>
      </c>
      <c r="E565" t="s">
        <v>28</v>
      </c>
      <c r="F565" t="s">
        <v>27</v>
      </c>
      <c r="G565" t="s">
        <v>25</v>
      </c>
      <c r="H565">
        <v>2</v>
      </c>
      <c r="I565" t="s">
        <v>29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1</v>
      </c>
      <c r="P565">
        <v>741</v>
      </c>
      <c r="Q565">
        <v>0</v>
      </c>
      <c r="R565">
        <v>0</v>
      </c>
      <c r="S565">
        <v>1</v>
      </c>
      <c r="T565">
        <v>1</v>
      </c>
      <c r="U565">
        <v>1</v>
      </c>
      <c r="V565">
        <v>0</v>
      </c>
      <c r="W565">
        <v>0</v>
      </c>
    </row>
    <row r="566" spans="1:23" ht="14.25" customHeight="1" x14ac:dyDescent="0.45">
      <c r="A566">
        <v>565</v>
      </c>
      <c r="B566" s="1">
        <v>42978</v>
      </c>
      <c r="C566" s="1">
        <v>42978</v>
      </c>
      <c r="D566">
        <v>73</v>
      </c>
      <c r="E566" t="s">
        <v>28</v>
      </c>
      <c r="F566" t="s">
        <v>24</v>
      </c>
      <c r="G566" t="s">
        <v>25</v>
      </c>
      <c r="H566">
        <v>1</v>
      </c>
      <c r="I566" t="s">
        <v>29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366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0</v>
      </c>
    </row>
    <row r="567" spans="1:23" ht="14.25" customHeight="1" x14ac:dyDescent="0.45">
      <c r="A567">
        <v>566</v>
      </c>
      <c r="B567" s="1">
        <v>42980</v>
      </c>
      <c r="C567" s="1">
        <v>42984</v>
      </c>
      <c r="D567">
        <v>70</v>
      </c>
      <c r="E567" t="s">
        <v>23</v>
      </c>
      <c r="F567" t="s">
        <v>27</v>
      </c>
      <c r="G567" t="s">
        <v>25</v>
      </c>
      <c r="H567">
        <v>5</v>
      </c>
      <c r="I567" t="s">
        <v>29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2300</v>
      </c>
      <c r="Q567">
        <v>0</v>
      </c>
      <c r="R567">
        <v>0</v>
      </c>
      <c r="S567">
        <v>1</v>
      </c>
      <c r="T567">
        <v>1</v>
      </c>
      <c r="U567">
        <v>0</v>
      </c>
      <c r="V567">
        <v>0</v>
      </c>
      <c r="W567">
        <v>0</v>
      </c>
    </row>
    <row r="568" spans="1:23" ht="14.25" customHeight="1" x14ac:dyDescent="0.45">
      <c r="A568">
        <v>567</v>
      </c>
      <c r="B568" s="1">
        <v>42980</v>
      </c>
      <c r="C568" s="1">
        <v>43006</v>
      </c>
      <c r="D568">
        <v>70</v>
      </c>
      <c r="E568" t="s">
        <v>23</v>
      </c>
      <c r="F568" t="s">
        <v>27</v>
      </c>
      <c r="G568" t="s">
        <v>25</v>
      </c>
      <c r="H568">
        <v>27</v>
      </c>
      <c r="I568" t="s">
        <v>29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521</v>
      </c>
      <c r="Q568">
        <v>0</v>
      </c>
      <c r="R568">
        <v>1</v>
      </c>
      <c r="S568">
        <v>1</v>
      </c>
      <c r="T568">
        <v>0</v>
      </c>
      <c r="U568">
        <v>0</v>
      </c>
      <c r="V568">
        <v>0</v>
      </c>
      <c r="W568">
        <v>0</v>
      </c>
    </row>
    <row r="569" spans="1:23" ht="14.25" customHeight="1" x14ac:dyDescent="0.45">
      <c r="A569">
        <v>568</v>
      </c>
      <c r="B569" s="1">
        <v>42984</v>
      </c>
      <c r="C569" s="1">
        <v>42988</v>
      </c>
      <c r="D569">
        <v>46</v>
      </c>
      <c r="E569" t="s">
        <v>23</v>
      </c>
      <c r="F569" t="s">
        <v>24</v>
      </c>
      <c r="G569" t="s">
        <v>30</v>
      </c>
      <c r="H569">
        <v>5</v>
      </c>
      <c r="I569" t="s">
        <v>26</v>
      </c>
      <c r="J569">
        <v>0</v>
      </c>
      <c r="K569">
        <v>1</v>
      </c>
      <c r="L569">
        <v>1</v>
      </c>
      <c r="M569">
        <v>1</v>
      </c>
      <c r="N569">
        <v>0</v>
      </c>
      <c r="O569">
        <v>0</v>
      </c>
      <c r="P569">
        <v>254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</row>
    <row r="570" spans="1:23" ht="14.25" customHeight="1" x14ac:dyDescent="0.45">
      <c r="A570">
        <v>569</v>
      </c>
      <c r="B570" s="1">
        <v>42986</v>
      </c>
      <c r="C570" s="1">
        <v>42993</v>
      </c>
      <c r="D570">
        <v>40</v>
      </c>
      <c r="E570" t="s">
        <v>28</v>
      </c>
      <c r="F570" t="s">
        <v>27</v>
      </c>
      <c r="G570" t="s">
        <v>30</v>
      </c>
      <c r="H570">
        <v>8</v>
      </c>
      <c r="I570" t="s">
        <v>26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812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ht="14.25" customHeight="1" x14ac:dyDescent="0.45">
      <c r="A571">
        <v>570</v>
      </c>
      <c r="B571" s="1">
        <v>42986</v>
      </c>
      <c r="C571" s="1">
        <v>42990</v>
      </c>
      <c r="D571">
        <v>59</v>
      </c>
      <c r="E571" t="s">
        <v>23</v>
      </c>
      <c r="F571" t="s">
        <v>24</v>
      </c>
      <c r="G571" t="s">
        <v>25</v>
      </c>
      <c r="H571">
        <v>5</v>
      </c>
      <c r="I571" t="s">
        <v>26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473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</row>
    <row r="572" spans="1:23" ht="14.25" customHeight="1" x14ac:dyDescent="0.45">
      <c r="A572">
        <v>571</v>
      </c>
      <c r="B572" s="1">
        <v>42986</v>
      </c>
      <c r="C572" s="1">
        <v>42994</v>
      </c>
      <c r="D572">
        <v>51</v>
      </c>
      <c r="E572" t="s">
        <v>23</v>
      </c>
      <c r="F572" t="s">
        <v>27</v>
      </c>
      <c r="G572" t="s">
        <v>30</v>
      </c>
      <c r="H572">
        <v>9</v>
      </c>
      <c r="I572" t="s">
        <v>26</v>
      </c>
      <c r="J572">
        <v>0</v>
      </c>
      <c r="K572">
        <v>0</v>
      </c>
      <c r="L572">
        <v>1</v>
      </c>
      <c r="M572">
        <v>1</v>
      </c>
      <c r="N572">
        <v>1</v>
      </c>
      <c r="O572">
        <v>1</v>
      </c>
      <c r="P572">
        <v>1700</v>
      </c>
      <c r="Q572">
        <v>0</v>
      </c>
      <c r="R572">
        <v>1</v>
      </c>
      <c r="S572">
        <v>0</v>
      </c>
      <c r="T572">
        <v>1</v>
      </c>
      <c r="U572">
        <v>0</v>
      </c>
      <c r="V572">
        <v>0</v>
      </c>
      <c r="W572">
        <v>0</v>
      </c>
    </row>
    <row r="573" spans="1:23" ht="14.25" customHeight="1" x14ac:dyDescent="0.45">
      <c r="A573">
        <v>572</v>
      </c>
      <c r="B573" s="1">
        <v>42986</v>
      </c>
      <c r="C573" s="1">
        <v>42990</v>
      </c>
      <c r="D573">
        <v>61</v>
      </c>
      <c r="E573" t="s">
        <v>23</v>
      </c>
      <c r="F573" t="s">
        <v>27</v>
      </c>
      <c r="G573" t="s">
        <v>30</v>
      </c>
      <c r="H573">
        <v>5</v>
      </c>
      <c r="I573" t="s">
        <v>26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612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 ht="14.25" customHeight="1" x14ac:dyDescent="0.45">
      <c r="A574">
        <v>573</v>
      </c>
      <c r="B574" s="1">
        <v>42987</v>
      </c>
      <c r="C574" s="1">
        <v>42997</v>
      </c>
      <c r="D574">
        <v>65</v>
      </c>
      <c r="E574" t="s">
        <v>28</v>
      </c>
      <c r="F574" t="s">
        <v>27</v>
      </c>
      <c r="G574" t="s">
        <v>25</v>
      </c>
      <c r="H574">
        <v>11</v>
      </c>
      <c r="I574" t="s">
        <v>26</v>
      </c>
      <c r="J574">
        <v>0</v>
      </c>
      <c r="K574">
        <v>0</v>
      </c>
      <c r="L574">
        <v>1</v>
      </c>
      <c r="M574">
        <v>1</v>
      </c>
      <c r="N574">
        <v>0</v>
      </c>
      <c r="O574">
        <v>1</v>
      </c>
      <c r="P574">
        <v>1220</v>
      </c>
      <c r="Q574">
        <v>1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</row>
    <row r="575" spans="1:23" ht="14.25" customHeight="1" x14ac:dyDescent="0.45">
      <c r="A575">
        <v>574</v>
      </c>
      <c r="B575" s="1">
        <v>42987</v>
      </c>
      <c r="C575" s="1">
        <v>42989</v>
      </c>
      <c r="D575">
        <v>58</v>
      </c>
      <c r="E575" t="s">
        <v>23</v>
      </c>
      <c r="F575" t="s">
        <v>27</v>
      </c>
      <c r="G575" t="s">
        <v>25</v>
      </c>
      <c r="H575">
        <v>3</v>
      </c>
      <c r="I575" t="s">
        <v>31</v>
      </c>
      <c r="J575">
        <v>0</v>
      </c>
      <c r="K575">
        <v>0</v>
      </c>
      <c r="L575">
        <v>1</v>
      </c>
      <c r="M575">
        <v>0</v>
      </c>
      <c r="N575">
        <v>1</v>
      </c>
      <c r="O575">
        <v>0</v>
      </c>
      <c r="P575">
        <v>3590</v>
      </c>
      <c r="Q575">
        <v>0</v>
      </c>
      <c r="R575">
        <v>1</v>
      </c>
      <c r="S575">
        <v>0</v>
      </c>
      <c r="T575">
        <v>0</v>
      </c>
      <c r="U575">
        <v>1</v>
      </c>
      <c r="V575">
        <v>0</v>
      </c>
      <c r="W575">
        <v>0</v>
      </c>
    </row>
    <row r="576" spans="1:23" ht="14.25" customHeight="1" x14ac:dyDescent="0.45">
      <c r="A576">
        <v>575</v>
      </c>
      <c r="B576" s="1">
        <v>42988</v>
      </c>
      <c r="C576" s="1">
        <v>42993</v>
      </c>
      <c r="D576">
        <v>85</v>
      </c>
      <c r="E576" t="s">
        <v>28</v>
      </c>
      <c r="F576" t="s">
        <v>27</v>
      </c>
      <c r="G576" t="s">
        <v>25</v>
      </c>
      <c r="H576">
        <v>6</v>
      </c>
      <c r="I576" t="s">
        <v>26</v>
      </c>
      <c r="J576">
        <v>0</v>
      </c>
      <c r="K576">
        <v>0</v>
      </c>
      <c r="L576">
        <v>1</v>
      </c>
      <c r="M576">
        <v>1</v>
      </c>
      <c r="N576">
        <v>1</v>
      </c>
      <c r="O576">
        <v>0</v>
      </c>
      <c r="P576">
        <v>268</v>
      </c>
      <c r="Q576">
        <v>1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</row>
    <row r="577" spans="1:23" ht="14.25" customHeight="1" x14ac:dyDescent="0.45">
      <c r="A577">
        <v>576</v>
      </c>
      <c r="B577" s="1">
        <v>42988</v>
      </c>
      <c r="C577" s="1">
        <v>43000</v>
      </c>
      <c r="D577">
        <v>64</v>
      </c>
      <c r="E577" t="s">
        <v>23</v>
      </c>
      <c r="F577" t="s">
        <v>24</v>
      </c>
      <c r="G577" t="s">
        <v>25</v>
      </c>
      <c r="H577">
        <v>13</v>
      </c>
      <c r="I577" t="s">
        <v>26</v>
      </c>
      <c r="J577">
        <v>0</v>
      </c>
      <c r="K577">
        <v>0</v>
      </c>
      <c r="L577">
        <v>1</v>
      </c>
      <c r="M577">
        <v>1</v>
      </c>
      <c r="N577">
        <v>0</v>
      </c>
      <c r="O577">
        <v>1</v>
      </c>
      <c r="P577">
        <v>1500</v>
      </c>
      <c r="Q577">
        <v>0</v>
      </c>
      <c r="R577">
        <v>1</v>
      </c>
      <c r="S577">
        <v>0</v>
      </c>
      <c r="T577">
        <v>1</v>
      </c>
      <c r="U577">
        <v>0</v>
      </c>
      <c r="V577">
        <v>0</v>
      </c>
      <c r="W577">
        <v>0</v>
      </c>
    </row>
    <row r="578" spans="1:23" ht="14.25" customHeight="1" x14ac:dyDescent="0.45">
      <c r="A578">
        <v>577</v>
      </c>
      <c r="B578" s="1">
        <v>42989</v>
      </c>
      <c r="C578" s="1">
        <v>42992</v>
      </c>
      <c r="D578">
        <v>78</v>
      </c>
      <c r="E578" t="s">
        <v>23</v>
      </c>
      <c r="F578" t="s">
        <v>24</v>
      </c>
      <c r="G578" t="s">
        <v>25</v>
      </c>
      <c r="H578">
        <v>4</v>
      </c>
      <c r="I578" t="s">
        <v>29</v>
      </c>
      <c r="J578">
        <v>0</v>
      </c>
      <c r="K578">
        <v>0</v>
      </c>
      <c r="L578">
        <v>1</v>
      </c>
      <c r="M578">
        <v>1</v>
      </c>
      <c r="N578">
        <v>0</v>
      </c>
      <c r="O578">
        <v>0</v>
      </c>
      <c r="P578">
        <v>844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0</v>
      </c>
      <c r="W578">
        <v>0</v>
      </c>
    </row>
    <row r="579" spans="1:23" ht="14.25" customHeight="1" x14ac:dyDescent="0.45">
      <c r="A579">
        <v>578</v>
      </c>
      <c r="B579" s="1">
        <v>42989</v>
      </c>
      <c r="C579" s="1">
        <v>43003</v>
      </c>
      <c r="D579">
        <v>56</v>
      </c>
      <c r="E579" t="s">
        <v>23</v>
      </c>
      <c r="F579" t="s">
        <v>24</v>
      </c>
      <c r="G579" t="s">
        <v>25</v>
      </c>
      <c r="H579">
        <v>15</v>
      </c>
      <c r="I579" t="s">
        <v>26</v>
      </c>
      <c r="J579">
        <v>0</v>
      </c>
      <c r="K579">
        <v>0</v>
      </c>
      <c r="L579">
        <v>1</v>
      </c>
      <c r="M579">
        <v>1</v>
      </c>
      <c r="N579">
        <v>0</v>
      </c>
      <c r="O579">
        <v>1</v>
      </c>
      <c r="P579">
        <v>1800</v>
      </c>
      <c r="Q579">
        <v>0</v>
      </c>
      <c r="R579">
        <v>1</v>
      </c>
      <c r="S579">
        <v>0</v>
      </c>
      <c r="T579">
        <v>1</v>
      </c>
      <c r="U579">
        <v>0</v>
      </c>
      <c r="V579">
        <v>0</v>
      </c>
      <c r="W579">
        <v>0</v>
      </c>
    </row>
    <row r="580" spans="1:23" ht="14.25" customHeight="1" x14ac:dyDescent="0.45">
      <c r="A580">
        <v>579</v>
      </c>
      <c r="B580" s="1">
        <v>42990</v>
      </c>
      <c r="C580" s="1">
        <v>42999</v>
      </c>
      <c r="D580">
        <v>66</v>
      </c>
      <c r="E580" t="s">
        <v>23</v>
      </c>
      <c r="F580" t="s">
        <v>24</v>
      </c>
      <c r="G580" t="s">
        <v>25</v>
      </c>
      <c r="H580">
        <v>10</v>
      </c>
      <c r="I580" t="s">
        <v>26</v>
      </c>
      <c r="J580">
        <v>0</v>
      </c>
      <c r="K580">
        <v>0</v>
      </c>
      <c r="L580">
        <v>1</v>
      </c>
      <c r="M580">
        <v>1</v>
      </c>
      <c r="N580">
        <v>1</v>
      </c>
      <c r="O580">
        <v>1</v>
      </c>
      <c r="P580">
        <v>771</v>
      </c>
      <c r="Q580">
        <v>1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</row>
    <row r="581" spans="1:23" ht="14.25" customHeight="1" x14ac:dyDescent="0.45">
      <c r="A581">
        <v>580</v>
      </c>
      <c r="B581" s="1">
        <v>42991</v>
      </c>
      <c r="C581" s="1">
        <v>43001</v>
      </c>
      <c r="D581">
        <v>64</v>
      </c>
      <c r="E581" t="s">
        <v>23</v>
      </c>
      <c r="F581" t="s">
        <v>27</v>
      </c>
      <c r="G581" t="s">
        <v>25</v>
      </c>
      <c r="H581">
        <v>11</v>
      </c>
      <c r="I581" t="s">
        <v>29</v>
      </c>
      <c r="J581">
        <v>0</v>
      </c>
      <c r="K581">
        <v>0</v>
      </c>
      <c r="L581">
        <v>1</v>
      </c>
      <c r="M581">
        <v>1</v>
      </c>
      <c r="N581">
        <v>1</v>
      </c>
      <c r="O581">
        <v>1</v>
      </c>
      <c r="P581">
        <v>3890</v>
      </c>
      <c r="Q581">
        <v>1</v>
      </c>
      <c r="R581">
        <v>0</v>
      </c>
      <c r="S581">
        <v>1</v>
      </c>
      <c r="T581">
        <v>1</v>
      </c>
      <c r="U581">
        <v>1</v>
      </c>
      <c r="V581">
        <v>0</v>
      </c>
      <c r="W581">
        <v>0</v>
      </c>
    </row>
    <row r="582" spans="1:23" ht="14.25" customHeight="1" x14ac:dyDescent="0.45">
      <c r="A582">
        <v>581</v>
      </c>
      <c r="B582" s="1">
        <v>42991</v>
      </c>
      <c r="C582" s="1">
        <v>42997</v>
      </c>
      <c r="D582">
        <v>57</v>
      </c>
      <c r="E582" t="s">
        <v>28</v>
      </c>
      <c r="F582" t="s">
        <v>24</v>
      </c>
      <c r="G582" t="s">
        <v>25</v>
      </c>
      <c r="H582">
        <v>7</v>
      </c>
      <c r="I582" t="s">
        <v>26</v>
      </c>
      <c r="J582">
        <v>0</v>
      </c>
      <c r="K582">
        <v>0</v>
      </c>
      <c r="L582">
        <v>1</v>
      </c>
      <c r="M582">
        <v>1</v>
      </c>
      <c r="N582">
        <v>0</v>
      </c>
      <c r="O582">
        <v>0</v>
      </c>
      <c r="P582">
        <v>1020</v>
      </c>
      <c r="Q582">
        <v>0</v>
      </c>
      <c r="R582">
        <v>1</v>
      </c>
      <c r="S582">
        <v>0</v>
      </c>
      <c r="T582">
        <v>0</v>
      </c>
      <c r="U582">
        <v>1</v>
      </c>
      <c r="V582">
        <v>0</v>
      </c>
      <c r="W582">
        <v>0</v>
      </c>
    </row>
    <row r="583" spans="1:23" ht="14.25" customHeight="1" x14ac:dyDescent="0.45">
      <c r="A583">
        <v>582</v>
      </c>
      <c r="B583" s="1">
        <v>42992</v>
      </c>
      <c r="C583" s="1">
        <v>42994</v>
      </c>
      <c r="D583">
        <v>90</v>
      </c>
      <c r="E583" t="s">
        <v>28</v>
      </c>
      <c r="F583" t="s">
        <v>24</v>
      </c>
      <c r="G583" t="s">
        <v>25</v>
      </c>
      <c r="H583">
        <v>3</v>
      </c>
      <c r="I583" t="s">
        <v>29</v>
      </c>
      <c r="J583">
        <v>0</v>
      </c>
      <c r="K583">
        <v>0</v>
      </c>
      <c r="L583">
        <v>1</v>
      </c>
      <c r="M583">
        <v>1</v>
      </c>
      <c r="N583">
        <v>0</v>
      </c>
      <c r="O583">
        <v>0</v>
      </c>
      <c r="P583">
        <v>490</v>
      </c>
      <c r="Q583">
        <v>1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</row>
    <row r="584" spans="1:23" ht="14.25" customHeight="1" x14ac:dyDescent="0.45">
      <c r="A584">
        <v>583</v>
      </c>
      <c r="B584" s="1">
        <v>42992</v>
      </c>
      <c r="C584" s="1">
        <v>42993</v>
      </c>
      <c r="D584">
        <v>44</v>
      </c>
      <c r="E584" t="s">
        <v>23</v>
      </c>
      <c r="F584" t="s">
        <v>27</v>
      </c>
      <c r="G584" t="s">
        <v>25</v>
      </c>
      <c r="H584">
        <v>2</v>
      </c>
      <c r="I584" t="s">
        <v>29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2320</v>
      </c>
      <c r="Q584">
        <v>0</v>
      </c>
      <c r="R584">
        <v>0</v>
      </c>
      <c r="S584">
        <v>1</v>
      </c>
      <c r="T584">
        <v>1</v>
      </c>
      <c r="U584">
        <v>0</v>
      </c>
      <c r="V584">
        <v>0</v>
      </c>
      <c r="W584">
        <v>0</v>
      </c>
    </row>
    <row r="585" spans="1:23" ht="14.25" customHeight="1" x14ac:dyDescent="0.45">
      <c r="A585">
        <v>584</v>
      </c>
      <c r="B585" s="1">
        <v>42992</v>
      </c>
      <c r="C585" s="1">
        <v>42999</v>
      </c>
      <c r="D585">
        <v>43</v>
      </c>
      <c r="E585" t="s">
        <v>23</v>
      </c>
      <c r="F585" t="s">
        <v>27</v>
      </c>
      <c r="G585" t="s">
        <v>30</v>
      </c>
      <c r="H585">
        <v>8</v>
      </c>
      <c r="I585" t="s">
        <v>26</v>
      </c>
      <c r="J585">
        <v>0</v>
      </c>
      <c r="K585">
        <v>0</v>
      </c>
      <c r="L585">
        <v>1</v>
      </c>
      <c r="M585">
        <v>0</v>
      </c>
      <c r="N585">
        <v>1</v>
      </c>
      <c r="O585">
        <v>0</v>
      </c>
      <c r="P585">
        <v>1030</v>
      </c>
      <c r="Q585">
        <v>0</v>
      </c>
      <c r="R585">
        <v>1</v>
      </c>
      <c r="S585">
        <v>0</v>
      </c>
      <c r="T585">
        <v>0</v>
      </c>
      <c r="U585">
        <v>1</v>
      </c>
      <c r="V585">
        <v>0</v>
      </c>
      <c r="W585">
        <v>0</v>
      </c>
    </row>
    <row r="586" spans="1:23" ht="14.25" customHeight="1" x14ac:dyDescent="0.45">
      <c r="A586">
        <v>585</v>
      </c>
      <c r="B586" s="1">
        <v>42993</v>
      </c>
      <c r="C586" s="1">
        <v>42994</v>
      </c>
      <c r="D586">
        <v>65</v>
      </c>
      <c r="E586" t="s">
        <v>23</v>
      </c>
      <c r="F586" t="s">
        <v>24</v>
      </c>
      <c r="G586" t="s">
        <v>25</v>
      </c>
      <c r="H586">
        <v>2</v>
      </c>
      <c r="I586" t="s">
        <v>29</v>
      </c>
      <c r="J586">
        <v>0</v>
      </c>
      <c r="K586">
        <v>0</v>
      </c>
      <c r="L586">
        <v>0</v>
      </c>
      <c r="M586">
        <v>1</v>
      </c>
      <c r="N586">
        <v>1</v>
      </c>
      <c r="O586">
        <v>1</v>
      </c>
      <c r="P586">
        <v>1580</v>
      </c>
      <c r="Q586">
        <v>0</v>
      </c>
      <c r="R586">
        <v>0</v>
      </c>
      <c r="S586">
        <v>1</v>
      </c>
      <c r="T586">
        <v>1</v>
      </c>
      <c r="U586">
        <v>1</v>
      </c>
      <c r="V586">
        <v>0</v>
      </c>
      <c r="W586">
        <v>0</v>
      </c>
    </row>
    <row r="587" spans="1:23" ht="14.25" customHeight="1" x14ac:dyDescent="0.45">
      <c r="A587">
        <v>586</v>
      </c>
      <c r="B587" s="1">
        <v>42993</v>
      </c>
      <c r="C587" s="1">
        <v>42997</v>
      </c>
      <c r="D587">
        <v>67</v>
      </c>
      <c r="E587" t="s">
        <v>28</v>
      </c>
      <c r="F587" t="s">
        <v>27</v>
      </c>
      <c r="G587" t="s">
        <v>25</v>
      </c>
      <c r="H587">
        <v>5</v>
      </c>
      <c r="I587" t="s">
        <v>26</v>
      </c>
      <c r="J587">
        <v>0</v>
      </c>
      <c r="K587">
        <v>0</v>
      </c>
      <c r="L587">
        <v>1</v>
      </c>
      <c r="M587">
        <v>1</v>
      </c>
      <c r="N587">
        <v>1</v>
      </c>
      <c r="O587">
        <v>0</v>
      </c>
      <c r="P587">
        <v>167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ht="14.25" customHeight="1" x14ac:dyDescent="0.45">
      <c r="A588">
        <v>587</v>
      </c>
      <c r="B588" s="1">
        <v>42994</v>
      </c>
      <c r="C588" s="1">
        <v>42996</v>
      </c>
      <c r="D588">
        <v>65</v>
      </c>
      <c r="E588" t="s">
        <v>28</v>
      </c>
      <c r="F588" t="s">
        <v>24</v>
      </c>
      <c r="G588" t="s">
        <v>25</v>
      </c>
      <c r="H588">
        <v>3</v>
      </c>
      <c r="I588" t="s">
        <v>31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415</v>
      </c>
      <c r="Q588">
        <v>0</v>
      </c>
      <c r="R588">
        <v>0</v>
      </c>
      <c r="S588">
        <v>1</v>
      </c>
      <c r="T588">
        <v>1</v>
      </c>
      <c r="U588">
        <v>0</v>
      </c>
      <c r="V588">
        <v>1</v>
      </c>
      <c r="W588">
        <v>0</v>
      </c>
    </row>
    <row r="589" spans="1:23" ht="14.25" customHeight="1" x14ac:dyDescent="0.45">
      <c r="A589">
        <v>588</v>
      </c>
      <c r="B589" s="1">
        <v>42994</v>
      </c>
      <c r="C589" s="1">
        <v>43004</v>
      </c>
      <c r="D589">
        <v>76</v>
      </c>
      <c r="E589" t="s">
        <v>28</v>
      </c>
      <c r="F589" t="s">
        <v>24</v>
      </c>
      <c r="G589" t="s">
        <v>25</v>
      </c>
      <c r="H589">
        <v>11</v>
      </c>
      <c r="I589" t="s">
        <v>26</v>
      </c>
      <c r="J589">
        <v>0</v>
      </c>
      <c r="K589">
        <v>0</v>
      </c>
      <c r="L589">
        <v>1</v>
      </c>
      <c r="M589">
        <v>0</v>
      </c>
      <c r="N589">
        <v>1</v>
      </c>
      <c r="O589">
        <v>0</v>
      </c>
      <c r="P589">
        <v>861</v>
      </c>
      <c r="Q589">
        <v>0</v>
      </c>
      <c r="R589">
        <v>1</v>
      </c>
      <c r="S589">
        <v>0</v>
      </c>
      <c r="T589">
        <v>1</v>
      </c>
      <c r="U589">
        <v>0</v>
      </c>
      <c r="V589">
        <v>0</v>
      </c>
      <c r="W589">
        <v>0</v>
      </c>
    </row>
    <row r="590" spans="1:23" ht="14.25" customHeight="1" x14ac:dyDescent="0.45">
      <c r="A590">
        <v>589</v>
      </c>
      <c r="B590" s="1">
        <v>42994</v>
      </c>
      <c r="C590" s="1">
        <v>42999</v>
      </c>
      <c r="D590">
        <v>71</v>
      </c>
      <c r="E590" t="s">
        <v>23</v>
      </c>
      <c r="F590" t="s">
        <v>27</v>
      </c>
      <c r="G590" t="s">
        <v>25</v>
      </c>
      <c r="H590">
        <v>6</v>
      </c>
      <c r="I590" t="s">
        <v>31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742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</row>
    <row r="591" spans="1:23" ht="14.25" customHeight="1" x14ac:dyDescent="0.45">
      <c r="A591">
        <v>590</v>
      </c>
      <c r="B591" s="1">
        <v>42995</v>
      </c>
      <c r="C591" s="1">
        <v>43002</v>
      </c>
      <c r="D591">
        <v>78</v>
      </c>
      <c r="E591" t="s">
        <v>28</v>
      </c>
      <c r="F591" t="s">
        <v>27</v>
      </c>
      <c r="G591" t="s">
        <v>25</v>
      </c>
      <c r="H591">
        <v>8</v>
      </c>
      <c r="I591" t="s">
        <v>26</v>
      </c>
      <c r="J591">
        <v>0</v>
      </c>
      <c r="K591">
        <v>0</v>
      </c>
      <c r="L591">
        <v>1</v>
      </c>
      <c r="M591">
        <v>1</v>
      </c>
      <c r="N591">
        <v>1</v>
      </c>
      <c r="O591">
        <v>0</v>
      </c>
      <c r="P591">
        <v>1050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</row>
    <row r="592" spans="1:23" ht="14.25" customHeight="1" x14ac:dyDescent="0.45">
      <c r="A592">
        <v>591</v>
      </c>
      <c r="B592" s="1">
        <v>42995</v>
      </c>
      <c r="C592" s="1">
        <v>43001</v>
      </c>
      <c r="D592">
        <v>55</v>
      </c>
      <c r="E592" t="s">
        <v>23</v>
      </c>
      <c r="F592" t="s">
        <v>24</v>
      </c>
      <c r="G592" t="s">
        <v>30</v>
      </c>
      <c r="H592">
        <v>7</v>
      </c>
      <c r="I592" t="s">
        <v>26</v>
      </c>
      <c r="J592">
        <v>0</v>
      </c>
      <c r="K592">
        <v>0</v>
      </c>
      <c r="L592">
        <v>1</v>
      </c>
      <c r="M592">
        <v>0</v>
      </c>
      <c r="N592">
        <v>1</v>
      </c>
      <c r="O592">
        <v>0</v>
      </c>
      <c r="P592">
        <v>581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</row>
    <row r="593" spans="1:23" ht="14.25" customHeight="1" x14ac:dyDescent="0.45">
      <c r="A593">
        <v>592</v>
      </c>
      <c r="B593" s="1">
        <v>42996</v>
      </c>
      <c r="C593" s="1">
        <v>43004</v>
      </c>
      <c r="D593">
        <v>75</v>
      </c>
      <c r="E593" t="s">
        <v>28</v>
      </c>
      <c r="F593" t="s">
        <v>27</v>
      </c>
      <c r="G593" t="s">
        <v>25</v>
      </c>
      <c r="H593">
        <v>9</v>
      </c>
      <c r="I593" t="s">
        <v>26</v>
      </c>
      <c r="J593">
        <v>0</v>
      </c>
      <c r="K593">
        <v>0</v>
      </c>
      <c r="L593">
        <v>0</v>
      </c>
      <c r="M593">
        <v>1</v>
      </c>
      <c r="N593">
        <v>1</v>
      </c>
      <c r="O593">
        <v>0</v>
      </c>
      <c r="P593">
        <v>1930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</row>
    <row r="594" spans="1:23" ht="14.25" customHeight="1" x14ac:dyDescent="0.45">
      <c r="A594">
        <v>593</v>
      </c>
      <c r="B594" s="1">
        <v>42997</v>
      </c>
      <c r="C594" s="1">
        <v>43005</v>
      </c>
      <c r="D594">
        <v>70</v>
      </c>
      <c r="E594" t="s">
        <v>28</v>
      </c>
      <c r="F594" t="s">
        <v>24</v>
      </c>
      <c r="G594" t="s">
        <v>25</v>
      </c>
      <c r="H594">
        <v>9</v>
      </c>
      <c r="I594" t="s">
        <v>26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734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0</v>
      </c>
      <c r="W594">
        <v>0</v>
      </c>
    </row>
    <row r="595" spans="1:23" ht="14.25" customHeight="1" x14ac:dyDescent="0.45">
      <c r="A595">
        <v>594</v>
      </c>
      <c r="B595" s="1">
        <v>42997</v>
      </c>
      <c r="C595" s="1">
        <v>42998</v>
      </c>
      <c r="D595">
        <v>63</v>
      </c>
      <c r="E595" t="s">
        <v>28</v>
      </c>
      <c r="F595" t="s">
        <v>27</v>
      </c>
      <c r="G595" t="s">
        <v>30</v>
      </c>
      <c r="H595">
        <v>2</v>
      </c>
      <c r="I595" t="s">
        <v>26</v>
      </c>
      <c r="J595">
        <v>0</v>
      </c>
      <c r="K595">
        <v>0</v>
      </c>
      <c r="L595">
        <v>0</v>
      </c>
      <c r="M595">
        <v>1</v>
      </c>
      <c r="N595">
        <v>1</v>
      </c>
      <c r="O595">
        <v>0</v>
      </c>
      <c r="P595">
        <v>122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</row>
    <row r="596" spans="1:23" ht="14.25" customHeight="1" x14ac:dyDescent="0.45">
      <c r="A596">
        <v>595</v>
      </c>
      <c r="B596" s="1">
        <v>42997</v>
      </c>
      <c r="C596" s="1">
        <v>43003</v>
      </c>
      <c r="D596">
        <v>75</v>
      </c>
      <c r="E596" t="s">
        <v>23</v>
      </c>
      <c r="F596" t="s">
        <v>27</v>
      </c>
      <c r="G596" t="s">
        <v>30</v>
      </c>
      <c r="H596">
        <v>7</v>
      </c>
      <c r="I596" t="s">
        <v>26</v>
      </c>
      <c r="J596">
        <v>0</v>
      </c>
      <c r="K596">
        <v>0</v>
      </c>
      <c r="L596">
        <v>1</v>
      </c>
      <c r="M596">
        <v>1</v>
      </c>
      <c r="N596">
        <v>1</v>
      </c>
      <c r="O596">
        <v>0</v>
      </c>
      <c r="P596">
        <v>793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</row>
    <row r="597" spans="1:23" ht="14.25" customHeight="1" x14ac:dyDescent="0.45">
      <c r="A597">
        <v>596</v>
      </c>
      <c r="B597" s="1">
        <v>42997</v>
      </c>
      <c r="C597" s="1">
        <v>43001</v>
      </c>
      <c r="D597">
        <v>50</v>
      </c>
      <c r="E597" t="s">
        <v>23</v>
      </c>
      <c r="F597" t="s">
        <v>27</v>
      </c>
      <c r="G597" t="s">
        <v>25</v>
      </c>
      <c r="H597">
        <v>5</v>
      </c>
      <c r="I597" t="s">
        <v>26</v>
      </c>
      <c r="J597">
        <v>0</v>
      </c>
      <c r="K597">
        <v>0</v>
      </c>
      <c r="L597">
        <v>1</v>
      </c>
      <c r="M597">
        <v>0</v>
      </c>
      <c r="N597">
        <v>1</v>
      </c>
      <c r="O597">
        <v>0</v>
      </c>
      <c r="P597">
        <v>342</v>
      </c>
      <c r="Q597">
        <v>1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0</v>
      </c>
    </row>
    <row r="598" spans="1:23" ht="14.25" customHeight="1" x14ac:dyDescent="0.45">
      <c r="A598">
        <v>597</v>
      </c>
      <c r="B598" s="1">
        <v>42997</v>
      </c>
      <c r="C598" s="1">
        <v>43003</v>
      </c>
      <c r="D598">
        <v>61</v>
      </c>
      <c r="E598" t="s">
        <v>23</v>
      </c>
      <c r="F598" t="s">
        <v>27</v>
      </c>
      <c r="G598" t="s">
        <v>25</v>
      </c>
      <c r="H598">
        <v>7</v>
      </c>
      <c r="I598" t="s">
        <v>26</v>
      </c>
      <c r="J598">
        <v>0</v>
      </c>
      <c r="K598">
        <v>1</v>
      </c>
      <c r="L598">
        <v>1</v>
      </c>
      <c r="M598">
        <v>1</v>
      </c>
      <c r="N598">
        <v>1</v>
      </c>
      <c r="O598">
        <v>0</v>
      </c>
      <c r="P598">
        <v>793</v>
      </c>
      <c r="Q598">
        <v>0</v>
      </c>
      <c r="R598">
        <v>1</v>
      </c>
      <c r="S598">
        <v>0</v>
      </c>
      <c r="T598">
        <v>0</v>
      </c>
      <c r="U598">
        <v>1</v>
      </c>
      <c r="V598">
        <v>0</v>
      </c>
      <c r="W598">
        <v>1</v>
      </c>
    </row>
    <row r="599" spans="1:23" ht="14.25" customHeight="1" x14ac:dyDescent="0.45">
      <c r="A599">
        <v>598</v>
      </c>
      <c r="B599" s="1">
        <v>42997</v>
      </c>
      <c r="C599" s="1">
        <v>42998</v>
      </c>
      <c r="D599">
        <v>55</v>
      </c>
      <c r="E599" t="s">
        <v>23</v>
      </c>
      <c r="F599" t="s">
        <v>27</v>
      </c>
      <c r="G599" t="s">
        <v>25</v>
      </c>
      <c r="H599">
        <v>2</v>
      </c>
      <c r="I599" t="s">
        <v>29</v>
      </c>
      <c r="J599">
        <v>0</v>
      </c>
      <c r="K599">
        <v>0</v>
      </c>
      <c r="L599">
        <v>1</v>
      </c>
      <c r="M599">
        <v>0</v>
      </c>
      <c r="N599">
        <v>1</v>
      </c>
      <c r="O599">
        <v>0</v>
      </c>
      <c r="P599">
        <v>2020</v>
      </c>
      <c r="Q599">
        <v>1</v>
      </c>
      <c r="R599">
        <v>1</v>
      </c>
      <c r="S599">
        <v>1</v>
      </c>
      <c r="T599">
        <v>1</v>
      </c>
      <c r="U599">
        <v>0</v>
      </c>
      <c r="V599">
        <v>0</v>
      </c>
      <c r="W599">
        <v>0</v>
      </c>
    </row>
    <row r="600" spans="1:23" ht="14.25" customHeight="1" x14ac:dyDescent="0.45">
      <c r="A600">
        <v>599</v>
      </c>
      <c r="B600" t="s">
        <v>40</v>
      </c>
      <c r="C600" t="s">
        <v>41</v>
      </c>
      <c r="D600">
        <v>71</v>
      </c>
      <c r="E600" t="s">
        <v>23</v>
      </c>
      <c r="F600" t="s">
        <v>27</v>
      </c>
      <c r="G600" t="s">
        <v>25</v>
      </c>
      <c r="H600">
        <v>6</v>
      </c>
      <c r="I600" t="s">
        <v>26</v>
      </c>
      <c r="J600">
        <v>1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319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0</v>
      </c>
      <c r="W600">
        <v>1</v>
      </c>
    </row>
    <row r="601" spans="1:23" ht="14.25" customHeight="1" x14ac:dyDescent="0.45">
      <c r="A601">
        <v>600</v>
      </c>
      <c r="B601" t="s">
        <v>40</v>
      </c>
      <c r="C601" t="s">
        <v>41</v>
      </c>
      <c r="D601">
        <v>34</v>
      </c>
      <c r="E601" t="s">
        <v>28</v>
      </c>
      <c r="F601" t="s">
        <v>27</v>
      </c>
      <c r="G601" t="s">
        <v>25</v>
      </c>
      <c r="H601">
        <v>6</v>
      </c>
      <c r="I601" t="s">
        <v>26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1360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</row>
    <row r="602" spans="1:23" ht="14.25" customHeight="1" x14ac:dyDescent="0.45">
      <c r="A602">
        <v>601</v>
      </c>
      <c r="B602" s="1">
        <v>42998</v>
      </c>
      <c r="C602" s="1">
        <v>43006</v>
      </c>
      <c r="D602">
        <v>62</v>
      </c>
      <c r="E602" t="s">
        <v>23</v>
      </c>
      <c r="F602" t="s">
        <v>27</v>
      </c>
      <c r="G602" t="s">
        <v>25</v>
      </c>
      <c r="H602">
        <v>9</v>
      </c>
      <c r="I602" t="s">
        <v>29</v>
      </c>
      <c r="J602">
        <v>1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2030</v>
      </c>
      <c r="Q602">
        <v>0</v>
      </c>
      <c r="R602">
        <v>1</v>
      </c>
      <c r="S602">
        <v>1</v>
      </c>
      <c r="T602">
        <v>0</v>
      </c>
      <c r="U602">
        <v>1</v>
      </c>
      <c r="V602">
        <v>0</v>
      </c>
      <c r="W602">
        <v>1</v>
      </c>
    </row>
    <row r="603" spans="1:23" ht="14.25" customHeight="1" x14ac:dyDescent="0.45">
      <c r="A603">
        <v>602</v>
      </c>
      <c r="B603" s="1">
        <v>42999</v>
      </c>
      <c r="C603" s="1">
        <v>43001</v>
      </c>
      <c r="D603">
        <v>74</v>
      </c>
      <c r="E603" t="s">
        <v>23</v>
      </c>
      <c r="F603" t="s">
        <v>27</v>
      </c>
      <c r="G603" t="s">
        <v>25</v>
      </c>
      <c r="H603">
        <v>3</v>
      </c>
      <c r="I603" t="s">
        <v>29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1380</v>
      </c>
      <c r="Q603">
        <v>0</v>
      </c>
      <c r="R603">
        <v>0</v>
      </c>
      <c r="S603">
        <v>1</v>
      </c>
      <c r="T603">
        <v>1</v>
      </c>
      <c r="U603">
        <v>0</v>
      </c>
      <c r="V603">
        <v>0</v>
      </c>
      <c r="W603">
        <v>0</v>
      </c>
    </row>
    <row r="604" spans="1:23" ht="14.25" customHeight="1" x14ac:dyDescent="0.45">
      <c r="A604">
        <v>603</v>
      </c>
      <c r="B604" s="1">
        <v>42999</v>
      </c>
      <c r="C604" s="1">
        <v>43005</v>
      </c>
      <c r="D604">
        <v>78</v>
      </c>
      <c r="E604" t="s">
        <v>28</v>
      </c>
      <c r="F604" t="s">
        <v>27</v>
      </c>
      <c r="G604" t="s">
        <v>25</v>
      </c>
      <c r="H604">
        <v>7</v>
      </c>
      <c r="I604" t="s">
        <v>26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970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 ht="14.25" customHeight="1" x14ac:dyDescent="0.45">
      <c r="A605">
        <v>604</v>
      </c>
      <c r="B605" s="1">
        <v>43000</v>
      </c>
      <c r="C605" s="1">
        <v>43007</v>
      </c>
      <c r="D605">
        <v>55</v>
      </c>
      <c r="E605" t="s">
        <v>28</v>
      </c>
      <c r="F605" t="s">
        <v>27</v>
      </c>
      <c r="G605" t="s">
        <v>25</v>
      </c>
      <c r="H605">
        <v>8</v>
      </c>
      <c r="I605" t="s">
        <v>26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1090</v>
      </c>
      <c r="Q605">
        <v>1</v>
      </c>
      <c r="R605">
        <v>1</v>
      </c>
      <c r="S605">
        <v>0</v>
      </c>
      <c r="T605">
        <v>1</v>
      </c>
      <c r="U605">
        <v>0</v>
      </c>
      <c r="V605">
        <v>0</v>
      </c>
      <c r="W605">
        <v>0</v>
      </c>
    </row>
    <row r="606" spans="1:23" ht="14.25" customHeight="1" x14ac:dyDescent="0.45">
      <c r="A606">
        <v>605</v>
      </c>
      <c r="B606" s="1">
        <v>43000</v>
      </c>
      <c r="C606" s="1">
        <v>43008</v>
      </c>
      <c r="D606">
        <v>68</v>
      </c>
      <c r="E606" t="s">
        <v>23</v>
      </c>
      <c r="F606" t="s">
        <v>27</v>
      </c>
      <c r="G606" t="s">
        <v>25</v>
      </c>
      <c r="H606">
        <v>9</v>
      </c>
      <c r="I606" t="s">
        <v>26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21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ht="14.25" customHeight="1" x14ac:dyDescent="0.45">
      <c r="A607">
        <v>606</v>
      </c>
      <c r="B607" s="1">
        <v>43000</v>
      </c>
      <c r="C607" s="1">
        <v>43001</v>
      </c>
      <c r="D607">
        <v>63</v>
      </c>
      <c r="E607" t="s">
        <v>23</v>
      </c>
      <c r="F607" t="s">
        <v>27</v>
      </c>
      <c r="G607" t="s">
        <v>25</v>
      </c>
      <c r="H607">
        <v>2</v>
      </c>
      <c r="I607" t="s">
        <v>29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5000</v>
      </c>
      <c r="Q607">
        <v>0</v>
      </c>
      <c r="R607">
        <v>1</v>
      </c>
      <c r="S607">
        <v>1</v>
      </c>
      <c r="T607">
        <v>1</v>
      </c>
      <c r="U607">
        <v>1</v>
      </c>
      <c r="V607">
        <v>0</v>
      </c>
      <c r="W607">
        <v>0</v>
      </c>
    </row>
    <row r="608" spans="1:23" ht="14.25" customHeight="1" x14ac:dyDescent="0.45">
      <c r="A608">
        <v>607</v>
      </c>
      <c r="B608" t="s">
        <v>42</v>
      </c>
      <c r="C608" t="s">
        <v>41</v>
      </c>
      <c r="D608">
        <v>61</v>
      </c>
      <c r="E608" t="s">
        <v>28</v>
      </c>
      <c r="F608" t="s">
        <v>27</v>
      </c>
      <c r="G608" t="s">
        <v>25</v>
      </c>
      <c r="H608">
        <v>3</v>
      </c>
      <c r="I608" t="s">
        <v>26</v>
      </c>
      <c r="J608">
        <v>0</v>
      </c>
      <c r="K608">
        <v>0</v>
      </c>
      <c r="L608">
        <v>1</v>
      </c>
      <c r="M608">
        <v>1</v>
      </c>
      <c r="N608">
        <v>1</v>
      </c>
      <c r="O608">
        <v>0</v>
      </c>
      <c r="P608">
        <v>12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</row>
    <row r="609" spans="1:23" ht="14.25" customHeight="1" x14ac:dyDescent="0.45">
      <c r="A609">
        <v>608</v>
      </c>
      <c r="B609" s="1">
        <v>43001</v>
      </c>
      <c r="C609" s="1">
        <v>43008</v>
      </c>
      <c r="D609">
        <v>39</v>
      </c>
      <c r="E609" t="s">
        <v>23</v>
      </c>
      <c r="F609" t="s">
        <v>27</v>
      </c>
      <c r="G609" t="s">
        <v>25</v>
      </c>
      <c r="H609">
        <v>8</v>
      </c>
      <c r="I609" t="s">
        <v>26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1080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</row>
    <row r="610" spans="1:23" ht="14.25" customHeight="1" x14ac:dyDescent="0.45">
      <c r="A610">
        <v>609</v>
      </c>
      <c r="B610" s="1">
        <v>43001</v>
      </c>
      <c r="C610" s="1">
        <v>43012</v>
      </c>
      <c r="D610">
        <v>65</v>
      </c>
      <c r="E610" t="s">
        <v>23</v>
      </c>
      <c r="F610" t="s">
        <v>24</v>
      </c>
      <c r="G610" t="s">
        <v>25</v>
      </c>
      <c r="H610">
        <v>12</v>
      </c>
      <c r="I610" t="s">
        <v>26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1310</v>
      </c>
      <c r="Q610">
        <v>1</v>
      </c>
      <c r="R610">
        <v>1</v>
      </c>
      <c r="S610">
        <v>0</v>
      </c>
      <c r="T610">
        <v>1</v>
      </c>
      <c r="U610">
        <v>1</v>
      </c>
      <c r="V610">
        <v>0</v>
      </c>
      <c r="W610">
        <v>2</v>
      </c>
    </row>
    <row r="611" spans="1:23" ht="14.25" customHeight="1" x14ac:dyDescent="0.45">
      <c r="A611">
        <v>610</v>
      </c>
      <c r="B611" s="1">
        <v>43001</v>
      </c>
      <c r="C611" s="1">
        <v>43006</v>
      </c>
      <c r="D611">
        <v>50</v>
      </c>
      <c r="E611" t="s">
        <v>23</v>
      </c>
      <c r="F611" t="s">
        <v>24</v>
      </c>
      <c r="G611" t="s">
        <v>25</v>
      </c>
      <c r="H611">
        <v>6</v>
      </c>
      <c r="I611" t="s">
        <v>29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3760</v>
      </c>
      <c r="Q611">
        <v>0</v>
      </c>
      <c r="R611">
        <v>1</v>
      </c>
      <c r="S611">
        <v>1</v>
      </c>
      <c r="T611">
        <v>1</v>
      </c>
      <c r="U611">
        <v>0</v>
      </c>
      <c r="V611">
        <v>0</v>
      </c>
      <c r="W611">
        <v>0</v>
      </c>
    </row>
    <row r="612" spans="1:23" ht="14.25" customHeight="1" x14ac:dyDescent="0.45">
      <c r="A612">
        <v>611</v>
      </c>
      <c r="B612" t="s">
        <v>42</v>
      </c>
      <c r="C612" t="s">
        <v>43</v>
      </c>
      <c r="D612">
        <v>57</v>
      </c>
      <c r="E612" t="s">
        <v>23</v>
      </c>
      <c r="F612" t="s">
        <v>27</v>
      </c>
      <c r="G612" t="s">
        <v>25</v>
      </c>
      <c r="H612">
        <v>7</v>
      </c>
      <c r="I612" t="s">
        <v>31</v>
      </c>
      <c r="J612">
        <v>0</v>
      </c>
      <c r="K612">
        <v>0</v>
      </c>
      <c r="L612">
        <v>0</v>
      </c>
      <c r="M612">
        <v>1</v>
      </c>
      <c r="N612">
        <v>1</v>
      </c>
      <c r="O612">
        <v>0</v>
      </c>
      <c r="P612">
        <v>977</v>
      </c>
      <c r="Q612">
        <v>0</v>
      </c>
      <c r="R612">
        <v>1</v>
      </c>
      <c r="S612">
        <v>0</v>
      </c>
      <c r="T612">
        <v>1</v>
      </c>
      <c r="U612">
        <v>0</v>
      </c>
      <c r="V612">
        <v>0</v>
      </c>
      <c r="W612">
        <v>0</v>
      </c>
    </row>
    <row r="613" spans="1:23" ht="14.25" customHeight="1" x14ac:dyDescent="0.45">
      <c r="A613">
        <v>612</v>
      </c>
      <c r="B613" t="s">
        <v>44</v>
      </c>
      <c r="C613" t="s">
        <v>45</v>
      </c>
      <c r="D613">
        <v>34</v>
      </c>
      <c r="E613" t="s">
        <v>23</v>
      </c>
      <c r="F613" t="s">
        <v>27</v>
      </c>
      <c r="G613" t="s">
        <v>25</v>
      </c>
      <c r="H613">
        <v>4</v>
      </c>
      <c r="I613" t="s">
        <v>26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1200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0</v>
      </c>
      <c r="W613">
        <v>0</v>
      </c>
    </row>
    <row r="614" spans="1:23" ht="14.25" customHeight="1" x14ac:dyDescent="0.45">
      <c r="A614">
        <v>613</v>
      </c>
      <c r="B614" s="1">
        <v>43002</v>
      </c>
      <c r="C614" s="1">
        <v>43017</v>
      </c>
      <c r="D614">
        <v>47</v>
      </c>
      <c r="E614" t="s">
        <v>23</v>
      </c>
      <c r="F614" t="s">
        <v>27</v>
      </c>
      <c r="G614" t="s">
        <v>30</v>
      </c>
      <c r="H614">
        <v>16</v>
      </c>
      <c r="I614" t="s">
        <v>26</v>
      </c>
      <c r="J614">
        <v>1</v>
      </c>
      <c r="K614">
        <v>1</v>
      </c>
      <c r="L614">
        <v>1</v>
      </c>
      <c r="M614">
        <v>0</v>
      </c>
      <c r="N614">
        <v>1</v>
      </c>
      <c r="O614">
        <v>0</v>
      </c>
      <c r="P614">
        <v>1300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</v>
      </c>
    </row>
    <row r="615" spans="1:23" ht="14.25" customHeight="1" x14ac:dyDescent="0.45">
      <c r="A615">
        <v>614</v>
      </c>
      <c r="B615" s="1">
        <v>43002</v>
      </c>
      <c r="C615" s="1">
        <v>43012</v>
      </c>
      <c r="D615">
        <v>67</v>
      </c>
      <c r="E615" t="s">
        <v>23</v>
      </c>
      <c r="F615" t="s">
        <v>27</v>
      </c>
      <c r="G615" t="s">
        <v>30</v>
      </c>
      <c r="H615">
        <v>11</v>
      </c>
      <c r="I615" t="s">
        <v>26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633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</row>
    <row r="616" spans="1:23" ht="14.25" customHeight="1" x14ac:dyDescent="0.45">
      <c r="A616">
        <v>615</v>
      </c>
      <c r="B616" s="1">
        <v>43002</v>
      </c>
      <c r="C616" s="1">
        <v>43007</v>
      </c>
      <c r="D616">
        <v>67</v>
      </c>
      <c r="E616" t="s">
        <v>23</v>
      </c>
      <c r="F616" t="s">
        <v>24</v>
      </c>
      <c r="G616" t="s">
        <v>30</v>
      </c>
      <c r="H616">
        <v>6</v>
      </c>
      <c r="I616" t="s">
        <v>26</v>
      </c>
      <c r="J616">
        <v>0</v>
      </c>
      <c r="K616">
        <v>0</v>
      </c>
      <c r="L616">
        <v>1</v>
      </c>
      <c r="M616">
        <v>1</v>
      </c>
      <c r="N616">
        <v>1</v>
      </c>
      <c r="O616">
        <v>0</v>
      </c>
      <c r="P616">
        <v>1280</v>
      </c>
      <c r="Q616">
        <v>0</v>
      </c>
      <c r="R616">
        <v>1</v>
      </c>
      <c r="S616">
        <v>1</v>
      </c>
      <c r="T616">
        <v>1</v>
      </c>
      <c r="U616">
        <v>0</v>
      </c>
      <c r="V616">
        <v>0</v>
      </c>
      <c r="W616">
        <v>0</v>
      </c>
    </row>
    <row r="617" spans="1:23" ht="14.25" customHeight="1" x14ac:dyDescent="0.45">
      <c r="A617">
        <v>616</v>
      </c>
      <c r="B617" s="1">
        <v>43003</v>
      </c>
      <c r="C617" s="1">
        <v>43007</v>
      </c>
      <c r="D617">
        <v>70</v>
      </c>
      <c r="E617" t="s">
        <v>23</v>
      </c>
      <c r="F617" t="s">
        <v>24</v>
      </c>
      <c r="G617" t="s">
        <v>25</v>
      </c>
      <c r="H617">
        <v>5</v>
      </c>
      <c r="I617" t="s">
        <v>26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922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</row>
    <row r="618" spans="1:23" ht="14.25" customHeight="1" x14ac:dyDescent="0.45">
      <c r="A618">
        <v>617</v>
      </c>
      <c r="B618" s="1">
        <v>43003</v>
      </c>
      <c r="C618" s="1">
        <v>43022</v>
      </c>
      <c r="D618">
        <v>75</v>
      </c>
      <c r="E618" t="s">
        <v>23</v>
      </c>
      <c r="F618" t="s">
        <v>27</v>
      </c>
      <c r="G618" t="s">
        <v>25</v>
      </c>
      <c r="H618">
        <v>20</v>
      </c>
      <c r="I618" t="s">
        <v>26</v>
      </c>
      <c r="J618">
        <v>0</v>
      </c>
      <c r="K618">
        <v>0</v>
      </c>
      <c r="L618">
        <v>1</v>
      </c>
      <c r="M618">
        <v>1</v>
      </c>
      <c r="N618">
        <v>1</v>
      </c>
      <c r="O618">
        <v>0</v>
      </c>
      <c r="P618">
        <v>792</v>
      </c>
      <c r="Q618">
        <v>0</v>
      </c>
      <c r="R618">
        <v>0</v>
      </c>
      <c r="S618">
        <v>1</v>
      </c>
      <c r="T618">
        <v>1</v>
      </c>
      <c r="U618">
        <v>0</v>
      </c>
      <c r="V618">
        <v>0</v>
      </c>
      <c r="W618">
        <v>0</v>
      </c>
    </row>
    <row r="619" spans="1:23" ht="14.25" customHeight="1" x14ac:dyDescent="0.45">
      <c r="A619">
        <v>618</v>
      </c>
      <c r="B619" s="1">
        <v>43003</v>
      </c>
      <c r="C619" s="1">
        <v>43010</v>
      </c>
      <c r="D619">
        <v>85</v>
      </c>
      <c r="E619" t="s">
        <v>23</v>
      </c>
      <c r="F619" t="s">
        <v>27</v>
      </c>
      <c r="G619" t="s">
        <v>30</v>
      </c>
      <c r="H619">
        <v>8</v>
      </c>
      <c r="I619" t="s">
        <v>26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2660</v>
      </c>
      <c r="Q619">
        <v>1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</row>
    <row r="620" spans="1:23" ht="14.25" customHeight="1" x14ac:dyDescent="0.45">
      <c r="A620">
        <v>619</v>
      </c>
      <c r="B620" s="1">
        <v>43003</v>
      </c>
      <c r="C620" s="1">
        <v>43013</v>
      </c>
      <c r="D620">
        <v>61</v>
      </c>
      <c r="E620" t="s">
        <v>28</v>
      </c>
      <c r="F620" t="s">
        <v>27</v>
      </c>
      <c r="G620" t="s">
        <v>30</v>
      </c>
      <c r="H620">
        <v>11</v>
      </c>
      <c r="I620" t="s">
        <v>26</v>
      </c>
      <c r="J620">
        <v>0</v>
      </c>
      <c r="K620">
        <v>0</v>
      </c>
      <c r="L620">
        <v>1</v>
      </c>
      <c r="M620">
        <v>1</v>
      </c>
      <c r="N620">
        <v>1</v>
      </c>
      <c r="O620">
        <v>0</v>
      </c>
      <c r="P620">
        <v>1920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</row>
    <row r="621" spans="1:23" ht="14.25" customHeight="1" x14ac:dyDescent="0.45">
      <c r="A621">
        <v>620</v>
      </c>
      <c r="B621" s="1">
        <v>43003</v>
      </c>
      <c r="C621" s="1">
        <v>43008</v>
      </c>
      <c r="D621">
        <v>56</v>
      </c>
      <c r="E621" t="s">
        <v>23</v>
      </c>
      <c r="F621" t="s">
        <v>27</v>
      </c>
      <c r="G621" t="s">
        <v>30</v>
      </c>
      <c r="H621">
        <v>6</v>
      </c>
      <c r="I621" t="s">
        <v>26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617</v>
      </c>
      <c r="Q621">
        <v>0</v>
      </c>
      <c r="R621">
        <v>0</v>
      </c>
      <c r="S621">
        <v>1</v>
      </c>
      <c r="T621">
        <v>1</v>
      </c>
      <c r="U621">
        <v>0</v>
      </c>
      <c r="V621">
        <v>0</v>
      </c>
      <c r="W621">
        <v>0</v>
      </c>
    </row>
    <row r="622" spans="1:23" ht="14.25" customHeight="1" x14ac:dyDescent="0.45">
      <c r="A622">
        <v>621</v>
      </c>
      <c r="B622" t="s">
        <v>41</v>
      </c>
      <c r="C622" s="1">
        <v>42865</v>
      </c>
      <c r="D622">
        <v>68</v>
      </c>
      <c r="E622" t="s">
        <v>23</v>
      </c>
      <c r="F622" t="s">
        <v>27</v>
      </c>
      <c r="G622" t="s">
        <v>30</v>
      </c>
      <c r="H622">
        <v>11</v>
      </c>
      <c r="I622" t="s">
        <v>26</v>
      </c>
      <c r="J622">
        <v>0</v>
      </c>
      <c r="K622">
        <v>0</v>
      </c>
      <c r="L622">
        <v>1</v>
      </c>
      <c r="M622">
        <v>0</v>
      </c>
      <c r="N622">
        <v>1</v>
      </c>
      <c r="O622">
        <v>0</v>
      </c>
      <c r="P622">
        <v>48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</row>
    <row r="623" spans="1:23" ht="14.25" customHeight="1" x14ac:dyDescent="0.45">
      <c r="A623">
        <v>622</v>
      </c>
      <c r="B623" s="1">
        <v>43003</v>
      </c>
      <c r="C623" s="1">
        <v>43007</v>
      </c>
      <c r="D623">
        <v>80</v>
      </c>
      <c r="E623" t="s">
        <v>23</v>
      </c>
      <c r="F623" t="s">
        <v>24</v>
      </c>
      <c r="G623" t="s">
        <v>25</v>
      </c>
      <c r="H623">
        <v>5</v>
      </c>
      <c r="I623" t="s">
        <v>29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96</v>
      </c>
      <c r="Q623">
        <v>0</v>
      </c>
      <c r="R623">
        <v>1</v>
      </c>
      <c r="S623">
        <v>0</v>
      </c>
      <c r="T623">
        <v>1</v>
      </c>
      <c r="U623">
        <v>0</v>
      </c>
      <c r="V623">
        <v>0</v>
      </c>
      <c r="W623">
        <v>0</v>
      </c>
    </row>
    <row r="624" spans="1:23" ht="14.25" customHeight="1" x14ac:dyDescent="0.45">
      <c r="A624">
        <v>623</v>
      </c>
      <c r="B624" s="1">
        <v>43003</v>
      </c>
      <c r="C624" s="1">
        <v>43004</v>
      </c>
      <c r="D624">
        <v>80</v>
      </c>
      <c r="E624" t="s">
        <v>28</v>
      </c>
      <c r="F624" t="s">
        <v>27</v>
      </c>
      <c r="G624" t="s">
        <v>25</v>
      </c>
      <c r="H624">
        <v>2</v>
      </c>
      <c r="I624" t="s">
        <v>29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443</v>
      </c>
      <c r="Q624">
        <v>1</v>
      </c>
      <c r="R624">
        <v>1</v>
      </c>
      <c r="S624">
        <v>0</v>
      </c>
      <c r="T624">
        <v>1</v>
      </c>
      <c r="U624">
        <v>1</v>
      </c>
      <c r="V624">
        <v>0</v>
      </c>
      <c r="W624">
        <v>0</v>
      </c>
    </row>
    <row r="625" spans="1:23" ht="14.25" customHeight="1" x14ac:dyDescent="0.45">
      <c r="A625">
        <v>624</v>
      </c>
      <c r="B625" s="1">
        <v>43003</v>
      </c>
      <c r="C625" s="1">
        <v>43004</v>
      </c>
      <c r="D625">
        <v>73</v>
      </c>
      <c r="E625" t="s">
        <v>23</v>
      </c>
      <c r="F625" t="s">
        <v>27</v>
      </c>
      <c r="G625" t="s">
        <v>25</v>
      </c>
      <c r="H625">
        <v>2</v>
      </c>
      <c r="I625" t="s">
        <v>31</v>
      </c>
      <c r="J625">
        <v>0</v>
      </c>
      <c r="K625">
        <v>0</v>
      </c>
      <c r="L625">
        <v>1</v>
      </c>
      <c r="M625">
        <v>1</v>
      </c>
      <c r="N625">
        <v>1</v>
      </c>
      <c r="O625">
        <v>0</v>
      </c>
      <c r="P625">
        <v>1000</v>
      </c>
      <c r="Q625">
        <v>0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0</v>
      </c>
    </row>
    <row r="626" spans="1:23" ht="14.25" customHeight="1" x14ac:dyDescent="0.45">
      <c r="A626">
        <v>625</v>
      </c>
      <c r="B626" s="1">
        <v>43003</v>
      </c>
      <c r="C626" s="1">
        <v>43004</v>
      </c>
      <c r="D626">
        <v>73</v>
      </c>
      <c r="E626" t="s">
        <v>23</v>
      </c>
      <c r="F626" t="s">
        <v>27</v>
      </c>
      <c r="G626" t="s">
        <v>30</v>
      </c>
      <c r="H626">
        <v>2</v>
      </c>
      <c r="I626" t="s">
        <v>31</v>
      </c>
      <c r="J626">
        <v>0</v>
      </c>
      <c r="K626">
        <v>0</v>
      </c>
      <c r="L626">
        <v>1</v>
      </c>
      <c r="M626">
        <v>1</v>
      </c>
      <c r="N626">
        <v>1</v>
      </c>
      <c r="O626">
        <v>0</v>
      </c>
      <c r="P626">
        <v>1000</v>
      </c>
      <c r="Q626">
        <v>0</v>
      </c>
      <c r="R626">
        <v>1</v>
      </c>
      <c r="S626">
        <v>0</v>
      </c>
      <c r="T626">
        <v>1</v>
      </c>
      <c r="U626">
        <v>0</v>
      </c>
      <c r="V626">
        <v>0</v>
      </c>
      <c r="W626">
        <v>0</v>
      </c>
    </row>
    <row r="627" spans="1:23" ht="14.25" customHeight="1" x14ac:dyDescent="0.45">
      <c r="A627">
        <v>626</v>
      </c>
      <c r="B627" s="1">
        <v>43004</v>
      </c>
      <c r="C627" s="1">
        <v>43011</v>
      </c>
      <c r="D627">
        <v>30</v>
      </c>
      <c r="E627" t="s">
        <v>28</v>
      </c>
      <c r="F627" t="s">
        <v>27</v>
      </c>
      <c r="G627" t="s">
        <v>30</v>
      </c>
      <c r="H627">
        <v>8</v>
      </c>
      <c r="I627" t="s">
        <v>26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32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</row>
    <row r="628" spans="1:23" ht="14.25" customHeight="1" x14ac:dyDescent="0.45">
      <c r="A628">
        <v>627</v>
      </c>
      <c r="B628" s="1">
        <v>43004</v>
      </c>
      <c r="C628" s="1">
        <v>43014</v>
      </c>
      <c r="D628">
        <v>65</v>
      </c>
      <c r="E628" t="s">
        <v>23</v>
      </c>
      <c r="F628" t="s">
        <v>27</v>
      </c>
      <c r="G628" t="s">
        <v>30</v>
      </c>
      <c r="H628">
        <v>11</v>
      </c>
      <c r="I628" t="s">
        <v>26</v>
      </c>
      <c r="J628">
        <v>0</v>
      </c>
      <c r="K628">
        <v>0</v>
      </c>
      <c r="L628">
        <v>1</v>
      </c>
      <c r="M628">
        <v>0</v>
      </c>
      <c r="N628">
        <v>1</v>
      </c>
      <c r="O628">
        <v>0</v>
      </c>
      <c r="P628">
        <v>1430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0</v>
      </c>
    </row>
    <row r="629" spans="1:23" ht="14.25" customHeight="1" x14ac:dyDescent="0.45">
      <c r="A629">
        <v>628</v>
      </c>
      <c r="B629" s="1">
        <v>43004</v>
      </c>
      <c r="C629" s="1">
        <v>43005</v>
      </c>
      <c r="D629">
        <v>72</v>
      </c>
      <c r="E629" t="s">
        <v>23</v>
      </c>
      <c r="F629" t="s">
        <v>27</v>
      </c>
      <c r="G629" t="s">
        <v>30</v>
      </c>
      <c r="H629">
        <v>2</v>
      </c>
      <c r="I629" t="s">
        <v>26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12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</row>
    <row r="630" spans="1:23" ht="14.25" customHeight="1" x14ac:dyDescent="0.45">
      <c r="A630">
        <v>629</v>
      </c>
      <c r="B630" s="1">
        <v>43004</v>
      </c>
      <c r="C630" s="1">
        <v>43015</v>
      </c>
      <c r="D630">
        <v>59</v>
      </c>
      <c r="E630" t="s">
        <v>28</v>
      </c>
      <c r="F630" t="s">
        <v>27</v>
      </c>
      <c r="G630" t="s">
        <v>30</v>
      </c>
      <c r="H630">
        <v>12</v>
      </c>
      <c r="I630" t="s">
        <v>26</v>
      </c>
      <c r="J630">
        <v>0</v>
      </c>
      <c r="K630">
        <v>0</v>
      </c>
      <c r="L630">
        <v>1</v>
      </c>
      <c r="M630">
        <v>1</v>
      </c>
      <c r="N630">
        <v>0</v>
      </c>
      <c r="O630">
        <v>0</v>
      </c>
      <c r="P630">
        <v>748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</row>
    <row r="631" spans="1:23" ht="14.25" customHeight="1" x14ac:dyDescent="0.45">
      <c r="A631">
        <v>630</v>
      </c>
      <c r="B631" s="1">
        <v>43004</v>
      </c>
      <c r="C631" s="1">
        <v>43008</v>
      </c>
      <c r="D631">
        <v>40</v>
      </c>
      <c r="E631" t="s">
        <v>28</v>
      </c>
      <c r="F631" t="s">
        <v>24</v>
      </c>
      <c r="G631" t="s">
        <v>30</v>
      </c>
      <c r="H631">
        <v>5</v>
      </c>
      <c r="I631" t="s">
        <v>26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493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 ht="14.25" customHeight="1" x14ac:dyDescent="0.45">
      <c r="A632">
        <v>631</v>
      </c>
      <c r="B632" t="s">
        <v>45</v>
      </c>
      <c r="C632" s="1">
        <v>42776</v>
      </c>
      <c r="D632">
        <v>63</v>
      </c>
      <c r="E632" t="s">
        <v>23</v>
      </c>
      <c r="F632" t="s">
        <v>24</v>
      </c>
      <c r="G632" t="s">
        <v>25</v>
      </c>
      <c r="H632">
        <v>6</v>
      </c>
      <c r="I632" t="s">
        <v>26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36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</row>
    <row r="633" spans="1:23" ht="14.25" customHeight="1" x14ac:dyDescent="0.45">
      <c r="A633">
        <v>632</v>
      </c>
      <c r="B633" s="1">
        <v>43005</v>
      </c>
      <c r="C633" s="1">
        <v>43014</v>
      </c>
      <c r="D633">
        <v>69</v>
      </c>
      <c r="E633" t="s">
        <v>23</v>
      </c>
      <c r="F633" t="s">
        <v>24</v>
      </c>
      <c r="G633" t="s">
        <v>25</v>
      </c>
      <c r="H633">
        <v>10</v>
      </c>
      <c r="I633" t="s">
        <v>26</v>
      </c>
      <c r="J633">
        <v>0</v>
      </c>
      <c r="K633">
        <v>0</v>
      </c>
      <c r="L633">
        <v>1</v>
      </c>
      <c r="M633">
        <v>0</v>
      </c>
      <c r="N633">
        <v>1</v>
      </c>
      <c r="O633">
        <v>0</v>
      </c>
      <c r="P633">
        <v>1740</v>
      </c>
      <c r="Q633">
        <v>0</v>
      </c>
      <c r="R633">
        <v>1</v>
      </c>
      <c r="S633">
        <v>0</v>
      </c>
      <c r="T633">
        <v>1</v>
      </c>
      <c r="U633">
        <v>0</v>
      </c>
      <c r="V633">
        <v>0</v>
      </c>
      <c r="W633">
        <v>0</v>
      </c>
    </row>
    <row r="634" spans="1:23" ht="14.25" customHeight="1" x14ac:dyDescent="0.45">
      <c r="A634">
        <v>633</v>
      </c>
      <c r="B634" s="1">
        <v>43005</v>
      </c>
      <c r="C634" s="1">
        <v>43010</v>
      </c>
      <c r="D634">
        <v>84</v>
      </c>
      <c r="E634" t="s">
        <v>23</v>
      </c>
      <c r="F634" t="s">
        <v>27</v>
      </c>
      <c r="G634" t="s">
        <v>25</v>
      </c>
      <c r="H634">
        <v>6</v>
      </c>
      <c r="I634" t="s">
        <v>26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1130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 ht="14.25" customHeight="1" x14ac:dyDescent="0.45">
      <c r="A635">
        <v>634</v>
      </c>
      <c r="B635" s="1">
        <v>43005</v>
      </c>
      <c r="C635" s="1">
        <v>43010</v>
      </c>
      <c r="D635">
        <v>63</v>
      </c>
      <c r="E635" t="s">
        <v>23</v>
      </c>
      <c r="F635" t="s">
        <v>27</v>
      </c>
      <c r="G635" t="s">
        <v>30</v>
      </c>
      <c r="H635">
        <v>6</v>
      </c>
      <c r="I635" t="s">
        <v>26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36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 ht="14.25" customHeight="1" x14ac:dyDescent="0.45">
      <c r="A636">
        <v>635</v>
      </c>
      <c r="B636" t="s">
        <v>46</v>
      </c>
      <c r="C636" s="1">
        <v>42896</v>
      </c>
      <c r="D636">
        <v>48</v>
      </c>
      <c r="E636" t="s">
        <v>23</v>
      </c>
      <c r="F636" t="s">
        <v>27</v>
      </c>
      <c r="G636" t="s">
        <v>25</v>
      </c>
      <c r="H636">
        <v>9</v>
      </c>
      <c r="I636" t="s">
        <v>26</v>
      </c>
      <c r="J636">
        <v>1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576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</row>
    <row r="637" spans="1:23" ht="14.25" customHeight="1" x14ac:dyDescent="0.45">
      <c r="A637">
        <v>636</v>
      </c>
      <c r="B637" t="s">
        <v>46</v>
      </c>
      <c r="C637" s="1">
        <v>42776</v>
      </c>
      <c r="D637">
        <v>71</v>
      </c>
      <c r="E637" t="s">
        <v>23</v>
      </c>
      <c r="F637" t="s">
        <v>27</v>
      </c>
      <c r="G637" t="s">
        <v>25</v>
      </c>
      <c r="H637">
        <v>5</v>
      </c>
      <c r="I637" t="s">
        <v>26</v>
      </c>
      <c r="J637">
        <v>0</v>
      </c>
      <c r="K637">
        <v>0</v>
      </c>
      <c r="L637">
        <v>0</v>
      </c>
      <c r="M637">
        <v>1</v>
      </c>
      <c r="N637">
        <v>1</v>
      </c>
      <c r="O637">
        <v>1</v>
      </c>
      <c r="P637">
        <v>1550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</row>
    <row r="638" spans="1:23" ht="14.25" customHeight="1" x14ac:dyDescent="0.45">
      <c r="A638">
        <v>637</v>
      </c>
      <c r="B638" s="1">
        <v>43006</v>
      </c>
      <c r="C638" s="1">
        <v>43014</v>
      </c>
      <c r="D638">
        <v>48</v>
      </c>
      <c r="E638" t="s">
        <v>23</v>
      </c>
      <c r="F638" t="s">
        <v>27</v>
      </c>
      <c r="G638" t="s">
        <v>30</v>
      </c>
      <c r="H638">
        <v>9</v>
      </c>
      <c r="I638" t="s">
        <v>26</v>
      </c>
      <c r="J638">
        <v>1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576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1</v>
      </c>
    </row>
    <row r="639" spans="1:23" ht="14.25" customHeight="1" x14ac:dyDescent="0.45">
      <c r="A639">
        <v>638</v>
      </c>
      <c r="B639" s="1">
        <v>43006</v>
      </c>
      <c r="C639" s="1">
        <v>43010</v>
      </c>
      <c r="D639">
        <v>71</v>
      </c>
      <c r="E639" t="s">
        <v>23</v>
      </c>
      <c r="F639" t="s">
        <v>27</v>
      </c>
      <c r="G639" t="s">
        <v>30</v>
      </c>
      <c r="H639">
        <v>5</v>
      </c>
      <c r="I639" t="s">
        <v>26</v>
      </c>
      <c r="J639">
        <v>0</v>
      </c>
      <c r="K639">
        <v>0</v>
      </c>
      <c r="L639">
        <v>0</v>
      </c>
      <c r="M639">
        <v>1</v>
      </c>
      <c r="N639">
        <v>1</v>
      </c>
      <c r="O639">
        <v>1</v>
      </c>
      <c r="P639">
        <v>1550</v>
      </c>
      <c r="Q639">
        <v>0</v>
      </c>
      <c r="R639">
        <v>0</v>
      </c>
      <c r="S639">
        <v>1</v>
      </c>
      <c r="T639">
        <v>1</v>
      </c>
      <c r="U639">
        <v>0</v>
      </c>
      <c r="V639">
        <v>0</v>
      </c>
      <c r="W639">
        <v>0</v>
      </c>
    </row>
    <row r="640" spans="1:23" ht="14.25" customHeight="1" x14ac:dyDescent="0.45">
      <c r="A640">
        <v>639</v>
      </c>
      <c r="B640" s="1">
        <v>43007</v>
      </c>
      <c r="C640" s="1">
        <v>43016</v>
      </c>
      <c r="D640">
        <v>55</v>
      </c>
      <c r="E640" t="s">
        <v>28</v>
      </c>
      <c r="F640" t="s">
        <v>27</v>
      </c>
      <c r="G640" t="s">
        <v>25</v>
      </c>
      <c r="H640">
        <v>10</v>
      </c>
      <c r="I640" t="s">
        <v>29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936</v>
      </c>
      <c r="Q640">
        <v>0</v>
      </c>
      <c r="R640">
        <v>1</v>
      </c>
      <c r="S640">
        <v>1</v>
      </c>
      <c r="T640">
        <v>0</v>
      </c>
      <c r="U640">
        <v>1</v>
      </c>
      <c r="V640">
        <v>0</v>
      </c>
      <c r="W640">
        <v>0</v>
      </c>
    </row>
    <row r="641" spans="1:23" ht="14.25" customHeight="1" x14ac:dyDescent="0.45">
      <c r="A641">
        <v>640</v>
      </c>
      <c r="B641" s="1">
        <v>43008</v>
      </c>
      <c r="C641" s="1">
        <v>43012</v>
      </c>
      <c r="D641">
        <v>58</v>
      </c>
      <c r="E641" t="s">
        <v>23</v>
      </c>
      <c r="F641" t="s">
        <v>27</v>
      </c>
      <c r="G641" t="s">
        <v>25</v>
      </c>
      <c r="H641">
        <v>5</v>
      </c>
      <c r="I641" t="s">
        <v>29</v>
      </c>
      <c r="J641">
        <v>1</v>
      </c>
      <c r="K641">
        <v>0</v>
      </c>
      <c r="L641">
        <v>0</v>
      </c>
      <c r="M641">
        <v>1</v>
      </c>
      <c r="N641">
        <v>1</v>
      </c>
      <c r="O641">
        <v>1</v>
      </c>
      <c r="P641">
        <v>5000</v>
      </c>
      <c r="Q641">
        <v>0</v>
      </c>
      <c r="R641">
        <v>1</v>
      </c>
      <c r="S641">
        <v>1</v>
      </c>
      <c r="T641">
        <v>1</v>
      </c>
      <c r="U641">
        <v>1</v>
      </c>
      <c r="V641">
        <v>0</v>
      </c>
      <c r="W641">
        <v>1</v>
      </c>
    </row>
    <row r="642" spans="1:23" ht="14.25" customHeight="1" x14ac:dyDescent="0.45">
      <c r="A642">
        <v>641</v>
      </c>
      <c r="B642" s="1">
        <v>42745</v>
      </c>
      <c r="C642" s="1">
        <v>43018</v>
      </c>
      <c r="D642">
        <v>85</v>
      </c>
      <c r="E642" t="s">
        <v>23</v>
      </c>
      <c r="F642" t="s">
        <v>27</v>
      </c>
      <c r="G642" t="s">
        <v>25</v>
      </c>
      <c r="H642">
        <v>10</v>
      </c>
      <c r="I642" t="s">
        <v>26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823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</row>
    <row r="643" spans="1:23" ht="14.25" customHeight="1" x14ac:dyDescent="0.45">
      <c r="A643">
        <v>642</v>
      </c>
      <c r="B643" s="1">
        <v>43009</v>
      </c>
      <c r="C643" s="1">
        <v>43017</v>
      </c>
      <c r="D643">
        <v>50</v>
      </c>
      <c r="E643" t="s">
        <v>23</v>
      </c>
      <c r="F643" t="s">
        <v>24</v>
      </c>
      <c r="G643" t="s">
        <v>30</v>
      </c>
      <c r="H643">
        <v>9</v>
      </c>
      <c r="I643" t="s">
        <v>31</v>
      </c>
      <c r="J643">
        <v>0</v>
      </c>
      <c r="K643">
        <v>1</v>
      </c>
      <c r="L643">
        <v>0</v>
      </c>
      <c r="M643">
        <v>1</v>
      </c>
      <c r="N643">
        <v>0</v>
      </c>
      <c r="O643">
        <v>0</v>
      </c>
      <c r="P643">
        <v>596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</row>
    <row r="644" spans="1:23" ht="14.25" customHeight="1" x14ac:dyDescent="0.45">
      <c r="A644">
        <v>643</v>
      </c>
      <c r="B644" s="1">
        <v>43009</v>
      </c>
      <c r="C644" s="1">
        <v>43009</v>
      </c>
      <c r="D644">
        <v>47</v>
      </c>
      <c r="E644" t="s">
        <v>23</v>
      </c>
      <c r="F644" t="s">
        <v>24</v>
      </c>
      <c r="G644" t="s">
        <v>25</v>
      </c>
      <c r="H644">
        <v>1</v>
      </c>
      <c r="I644" t="s">
        <v>29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1410</v>
      </c>
      <c r="Q644">
        <v>0</v>
      </c>
      <c r="R644">
        <v>1</v>
      </c>
      <c r="S644">
        <v>1</v>
      </c>
      <c r="T644">
        <v>0</v>
      </c>
      <c r="U644">
        <v>0</v>
      </c>
      <c r="V644">
        <v>0</v>
      </c>
      <c r="W644">
        <v>0</v>
      </c>
    </row>
    <row r="645" spans="1:23" ht="14.25" customHeight="1" x14ac:dyDescent="0.45">
      <c r="A645">
        <v>644</v>
      </c>
      <c r="B645" s="1">
        <v>42745</v>
      </c>
      <c r="C645" t="s">
        <v>47</v>
      </c>
      <c r="D645">
        <v>76</v>
      </c>
      <c r="E645" t="s">
        <v>28</v>
      </c>
      <c r="F645" t="s">
        <v>27</v>
      </c>
      <c r="G645" t="s">
        <v>30</v>
      </c>
      <c r="H645">
        <v>45</v>
      </c>
      <c r="I645" t="s">
        <v>31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1590</v>
      </c>
      <c r="Q645">
        <v>1</v>
      </c>
      <c r="R645">
        <v>1</v>
      </c>
      <c r="S645">
        <v>1</v>
      </c>
      <c r="T645">
        <v>0</v>
      </c>
      <c r="U645">
        <v>1</v>
      </c>
      <c r="V645">
        <v>0</v>
      </c>
      <c r="W645">
        <v>0</v>
      </c>
    </row>
    <row r="646" spans="1:23" ht="14.25" customHeight="1" x14ac:dyDescent="0.45">
      <c r="A646">
        <v>645</v>
      </c>
      <c r="B646" s="1">
        <v>43010</v>
      </c>
      <c r="C646" s="1">
        <v>43020</v>
      </c>
      <c r="D646">
        <v>80</v>
      </c>
      <c r="E646" t="s">
        <v>28</v>
      </c>
      <c r="F646" t="s">
        <v>27</v>
      </c>
      <c r="G646" t="s">
        <v>25</v>
      </c>
      <c r="H646">
        <v>11</v>
      </c>
      <c r="I646" t="s">
        <v>26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599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</row>
    <row r="647" spans="1:23" ht="14.25" customHeight="1" x14ac:dyDescent="0.45">
      <c r="A647">
        <v>646</v>
      </c>
      <c r="B647" s="1">
        <v>43010</v>
      </c>
      <c r="C647" s="1">
        <v>43015</v>
      </c>
      <c r="D647">
        <v>58</v>
      </c>
      <c r="E647" t="s">
        <v>28</v>
      </c>
      <c r="F647" t="s">
        <v>27</v>
      </c>
      <c r="G647" t="s">
        <v>25</v>
      </c>
      <c r="H647">
        <v>6</v>
      </c>
      <c r="I647" t="s">
        <v>26</v>
      </c>
      <c r="J647">
        <v>0</v>
      </c>
      <c r="K647">
        <v>0</v>
      </c>
      <c r="L647">
        <v>1</v>
      </c>
      <c r="M647">
        <v>1</v>
      </c>
      <c r="N647">
        <v>1</v>
      </c>
      <c r="O647">
        <v>0</v>
      </c>
      <c r="P647">
        <v>1930</v>
      </c>
      <c r="Q647">
        <v>1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</row>
    <row r="648" spans="1:23" ht="14.25" customHeight="1" x14ac:dyDescent="0.45">
      <c r="A648">
        <v>647</v>
      </c>
      <c r="B648" s="1">
        <v>43010</v>
      </c>
      <c r="C648" s="1">
        <v>43013</v>
      </c>
      <c r="D648">
        <v>61</v>
      </c>
      <c r="E648" t="s">
        <v>23</v>
      </c>
      <c r="F648" t="s">
        <v>24</v>
      </c>
      <c r="G648" t="s">
        <v>30</v>
      </c>
      <c r="H648">
        <v>4</v>
      </c>
      <c r="I648" t="s">
        <v>26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739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</row>
    <row r="649" spans="1:23" ht="14.25" customHeight="1" x14ac:dyDescent="0.45">
      <c r="A649">
        <v>648</v>
      </c>
      <c r="B649" s="1">
        <v>43010</v>
      </c>
      <c r="C649" s="1">
        <v>43020</v>
      </c>
      <c r="D649">
        <v>80</v>
      </c>
      <c r="E649" t="s">
        <v>28</v>
      </c>
      <c r="F649" t="s">
        <v>27</v>
      </c>
      <c r="G649" t="s">
        <v>30</v>
      </c>
      <c r="H649">
        <v>11</v>
      </c>
      <c r="I649" t="s">
        <v>26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599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 ht="14.25" customHeight="1" x14ac:dyDescent="0.45">
      <c r="A650">
        <v>649</v>
      </c>
      <c r="B650" s="1">
        <v>43010</v>
      </c>
      <c r="C650" s="1">
        <v>43015</v>
      </c>
      <c r="D650">
        <v>63</v>
      </c>
      <c r="E650" t="s">
        <v>23</v>
      </c>
      <c r="F650" t="s">
        <v>27</v>
      </c>
      <c r="G650" t="s">
        <v>30</v>
      </c>
      <c r="H650">
        <v>6</v>
      </c>
      <c r="I650" t="s">
        <v>26</v>
      </c>
      <c r="J650">
        <v>0</v>
      </c>
      <c r="K650">
        <v>0</v>
      </c>
      <c r="L650">
        <v>1</v>
      </c>
      <c r="M650">
        <v>1</v>
      </c>
      <c r="N650">
        <v>1</v>
      </c>
      <c r="O650">
        <v>0</v>
      </c>
      <c r="P650">
        <v>432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</row>
    <row r="651" spans="1:23" ht="14.25" customHeight="1" x14ac:dyDescent="0.45">
      <c r="A651">
        <v>650</v>
      </c>
      <c r="B651" s="1">
        <v>43010</v>
      </c>
      <c r="C651" s="1">
        <v>43013</v>
      </c>
      <c r="D651">
        <v>61</v>
      </c>
      <c r="E651" t="s">
        <v>23</v>
      </c>
      <c r="F651" t="s">
        <v>27</v>
      </c>
      <c r="G651" t="s">
        <v>30</v>
      </c>
      <c r="H651">
        <v>4</v>
      </c>
      <c r="I651" t="s">
        <v>26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739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</row>
    <row r="652" spans="1:23" ht="14.25" customHeight="1" x14ac:dyDescent="0.45">
      <c r="A652">
        <v>651</v>
      </c>
      <c r="B652" s="1">
        <v>42776</v>
      </c>
      <c r="C652" s="1">
        <v>42835</v>
      </c>
      <c r="D652">
        <v>62</v>
      </c>
      <c r="E652" t="s">
        <v>28</v>
      </c>
      <c r="F652" t="s">
        <v>27</v>
      </c>
      <c r="G652" t="s">
        <v>25</v>
      </c>
      <c r="H652">
        <v>3</v>
      </c>
      <c r="I652" t="s">
        <v>26</v>
      </c>
      <c r="J652">
        <v>0</v>
      </c>
      <c r="K652">
        <v>0</v>
      </c>
      <c r="L652">
        <v>0</v>
      </c>
      <c r="M652">
        <v>1</v>
      </c>
      <c r="N652">
        <v>1</v>
      </c>
      <c r="O652">
        <v>0</v>
      </c>
      <c r="P652">
        <v>181</v>
      </c>
      <c r="Q652">
        <v>1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</row>
    <row r="653" spans="1:23" ht="14.25" customHeight="1" x14ac:dyDescent="0.45">
      <c r="A653">
        <v>652</v>
      </c>
      <c r="B653" s="1">
        <v>42776</v>
      </c>
      <c r="C653" s="1">
        <v>42957</v>
      </c>
      <c r="D653">
        <v>36</v>
      </c>
      <c r="E653" t="s">
        <v>23</v>
      </c>
      <c r="F653" t="s">
        <v>27</v>
      </c>
      <c r="G653" t="s">
        <v>25</v>
      </c>
      <c r="H653">
        <v>7</v>
      </c>
      <c r="I653" t="s">
        <v>31</v>
      </c>
      <c r="J653">
        <v>0</v>
      </c>
      <c r="K653">
        <v>0</v>
      </c>
      <c r="L653">
        <v>0</v>
      </c>
      <c r="M653">
        <v>1</v>
      </c>
      <c r="N653">
        <v>1</v>
      </c>
      <c r="O653">
        <v>0</v>
      </c>
      <c r="P653">
        <v>1020</v>
      </c>
      <c r="Q653">
        <v>1</v>
      </c>
      <c r="R653">
        <v>1</v>
      </c>
      <c r="S653">
        <v>1</v>
      </c>
      <c r="T653">
        <v>1</v>
      </c>
      <c r="U653">
        <v>0</v>
      </c>
      <c r="V653">
        <v>0</v>
      </c>
      <c r="W653">
        <v>0</v>
      </c>
    </row>
    <row r="654" spans="1:23" ht="14.25" customHeight="1" x14ac:dyDescent="0.45">
      <c r="A654">
        <v>653</v>
      </c>
      <c r="B654" s="1">
        <v>42804</v>
      </c>
      <c r="C654" s="1">
        <v>42988</v>
      </c>
      <c r="D654">
        <v>40</v>
      </c>
      <c r="E654" t="s">
        <v>23</v>
      </c>
      <c r="F654" t="s">
        <v>24</v>
      </c>
      <c r="G654" t="s">
        <v>25</v>
      </c>
      <c r="H654">
        <v>7</v>
      </c>
      <c r="I654" t="s">
        <v>26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31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</row>
    <row r="655" spans="1:23" ht="14.25" customHeight="1" x14ac:dyDescent="0.45">
      <c r="A655">
        <v>654</v>
      </c>
      <c r="B655" s="1">
        <v>42804</v>
      </c>
      <c r="C655" s="1">
        <v>42804</v>
      </c>
      <c r="D655">
        <v>75</v>
      </c>
      <c r="E655" t="s">
        <v>28</v>
      </c>
      <c r="F655" t="s">
        <v>27</v>
      </c>
      <c r="G655" t="s">
        <v>25</v>
      </c>
      <c r="H655">
        <v>1</v>
      </c>
      <c r="I655" t="s">
        <v>31</v>
      </c>
      <c r="J655">
        <v>0</v>
      </c>
      <c r="K655">
        <v>0</v>
      </c>
      <c r="L655">
        <v>0</v>
      </c>
      <c r="M655">
        <v>1</v>
      </c>
      <c r="N655">
        <v>1</v>
      </c>
      <c r="O655">
        <v>0</v>
      </c>
      <c r="P655">
        <v>905</v>
      </c>
      <c r="Q655">
        <v>0</v>
      </c>
      <c r="R655">
        <v>1</v>
      </c>
      <c r="S655">
        <v>1</v>
      </c>
      <c r="T655">
        <v>0</v>
      </c>
      <c r="U655">
        <v>0</v>
      </c>
      <c r="V655">
        <v>0</v>
      </c>
      <c r="W655">
        <v>0</v>
      </c>
    </row>
    <row r="656" spans="1:23" ht="14.25" customHeight="1" x14ac:dyDescent="0.45">
      <c r="A656">
        <v>655</v>
      </c>
      <c r="B656" s="1">
        <v>42804</v>
      </c>
      <c r="C656" s="1">
        <v>42865</v>
      </c>
      <c r="D656">
        <v>63</v>
      </c>
      <c r="E656" t="s">
        <v>23</v>
      </c>
      <c r="F656" t="s">
        <v>24</v>
      </c>
      <c r="G656" t="s">
        <v>25</v>
      </c>
      <c r="H656">
        <v>3</v>
      </c>
      <c r="I656" t="s">
        <v>31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1900</v>
      </c>
      <c r="Q656">
        <v>0</v>
      </c>
      <c r="R656">
        <v>1</v>
      </c>
      <c r="S656">
        <v>1</v>
      </c>
      <c r="T656">
        <v>1</v>
      </c>
      <c r="U656">
        <v>0</v>
      </c>
      <c r="V656">
        <v>0</v>
      </c>
      <c r="W656">
        <v>0</v>
      </c>
    </row>
    <row r="657" spans="1:23" ht="14.25" customHeight="1" x14ac:dyDescent="0.45">
      <c r="A657">
        <v>656</v>
      </c>
      <c r="B657" s="1">
        <v>42804</v>
      </c>
      <c r="C657" s="1">
        <v>42926</v>
      </c>
      <c r="D657">
        <v>66</v>
      </c>
      <c r="E657" t="s">
        <v>23</v>
      </c>
      <c r="F657" t="s">
        <v>27</v>
      </c>
      <c r="G657" t="s">
        <v>25</v>
      </c>
      <c r="H657">
        <v>5</v>
      </c>
      <c r="I657" t="s">
        <v>26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76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</row>
    <row r="658" spans="1:23" ht="14.25" customHeight="1" x14ac:dyDescent="0.45">
      <c r="A658">
        <v>657</v>
      </c>
      <c r="B658" s="1">
        <v>43012</v>
      </c>
      <c r="C658" s="1">
        <v>43016</v>
      </c>
      <c r="D658">
        <v>72</v>
      </c>
      <c r="E658" t="s">
        <v>28</v>
      </c>
      <c r="F658" t="s">
        <v>27</v>
      </c>
      <c r="G658" t="s">
        <v>25</v>
      </c>
      <c r="H658">
        <v>5</v>
      </c>
      <c r="I658" t="s">
        <v>29</v>
      </c>
      <c r="J658">
        <v>0</v>
      </c>
      <c r="K658">
        <v>0</v>
      </c>
      <c r="L658">
        <v>1</v>
      </c>
      <c r="M658">
        <v>0</v>
      </c>
      <c r="N658">
        <v>1</v>
      </c>
      <c r="O658">
        <v>0</v>
      </c>
      <c r="P658">
        <v>2270</v>
      </c>
      <c r="Q658">
        <v>1</v>
      </c>
      <c r="R658">
        <v>0</v>
      </c>
      <c r="S658">
        <v>1</v>
      </c>
      <c r="T658">
        <v>1</v>
      </c>
      <c r="U658">
        <v>1</v>
      </c>
      <c r="V658">
        <v>0</v>
      </c>
      <c r="W658">
        <v>0</v>
      </c>
    </row>
    <row r="659" spans="1:23" ht="14.25" customHeight="1" x14ac:dyDescent="0.45">
      <c r="A659">
        <v>658</v>
      </c>
      <c r="B659" s="1">
        <v>43012</v>
      </c>
      <c r="C659" s="1">
        <v>43020</v>
      </c>
      <c r="D659">
        <v>84</v>
      </c>
      <c r="E659" t="s">
        <v>23</v>
      </c>
      <c r="F659" t="s">
        <v>27</v>
      </c>
      <c r="G659" t="s">
        <v>30</v>
      </c>
      <c r="H659">
        <v>9</v>
      </c>
      <c r="I659" t="s">
        <v>26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113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</row>
    <row r="660" spans="1:23" ht="14.25" customHeight="1" x14ac:dyDescent="0.45">
      <c r="A660">
        <v>659</v>
      </c>
      <c r="B660" s="1">
        <v>43012</v>
      </c>
      <c r="C660" s="1">
        <v>43020</v>
      </c>
      <c r="D660">
        <v>84</v>
      </c>
      <c r="E660" t="s">
        <v>23</v>
      </c>
      <c r="F660" t="s">
        <v>27</v>
      </c>
      <c r="G660" t="s">
        <v>30</v>
      </c>
      <c r="H660">
        <v>9</v>
      </c>
      <c r="I660" t="s">
        <v>26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113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</row>
    <row r="661" spans="1:23" ht="14.25" customHeight="1" x14ac:dyDescent="0.45">
      <c r="A661">
        <v>660</v>
      </c>
      <c r="B661" s="1">
        <v>43012</v>
      </c>
      <c r="C661" s="1">
        <v>43017</v>
      </c>
      <c r="D661">
        <v>63</v>
      </c>
      <c r="E661" t="s">
        <v>28</v>
      </c>
      <c r="F661" t="s">
        <v>24</v>
      </c>
      <c r="G661" t="s">
        <v>25</v>
      </c>
      <c r="H661">
        <v>6</v>
      </c>
      <c r="I661" t="s">
        <v>26</v>
      </c>
      <c r="J661">
        <v>0</v>
      </c>
      <c r="K661">
        <v>0</v>
      </c>
      <c r="L661">
        <v>1</v>
      </c>
      <c r="M661">
        <v>1</v>
      </c>
      <c r="N661">
        <v>1</v>
      </c>
      <c r="O661">
        <v>0</v>
      </c>
      <c r="P661">
        <v>909</v>
      </c>
      <c r="Q661">
        <v>1</v>
      </c>
      <c r="R661">
        <v>1</v>
      </c>
      <c r="S661">
        <v>1</v>
      </c>
      <c r="T661">
        <v>1</v>
      </c>
      <c r="U661">
        <v>0</v>
      </c>
      <c r="V661">
        <v>0</v>
      </c>
      <c r="W661">
        <v>0</v>
      </c>
    </row>
    <row r="662" spans="1:23" ht="14.25" customHeight="1" x14ac:dyDescent="0.45">
      <c r="A662">
        <v>661</v>
      </c>
      <c r="B662" s="1">
        <v>43012</v>
      </c>
      <c r="C662" s="1">
        <v>43017</v>
      </c>
      <c r="D662">
        <v>69</v>
      </c>
      <c r="E662" t="s">
        <v>23</v>
      </c>
      <c r="F662" t="s">
        <v>27</v>
      </c>
      <c r="G662" t="s">
        <v>30</v>
      </c>
      <c r="H662">
        <v>6</v>
      </c>
      <c r="I662" t="s">
        <v>31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433</v>
      </c>
      <c r="Q662">
        <v>0</v>
      </c>
      <c r="R662">
        <v>1</v>
      </c>
      <c r="S662">
        <v>1</v>
      </c>
      <c r="T662">
        <v>0</v>
      </c>
      <c r="U662">
        <v>0</v>
      </c>
      <c r="V662">
        <v>0</v>
      </c>
      <c r="W662">
        <v>0</v>
      </c>
    </row>
    <row r="663" spans="1:23" ht="14.25" customHeight="1" x14ac:dyDescent="0.45">
      <c r="A663">
        <v>662</v>
      </c>
      <c r="B663" s="1">
        <v>43012</v>
      </c>
      <c r="C663" s="1">
        <v>43017</v>
      </c>
      <c r="D663">
        <v>69</v>
      </c>
      <c r="E663" t="s">
        <v>23</v>
      </c>
      <c r="F663" t="s">
        <v>27</v>
      </c>
      <c r="G663" t="s">
        <v>30</v>
      </c>
      <c r="H663">
        <v>6</v>
      </c>
      <c r="I663" t="s">
        <v>31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433</v>
      </c>
      <c r="Q663">
        <v>0</v>
      </c>
      <c r="R663">
        <v>1</v>
      </c>
      <c r="S663">
        <v>1</v>
      </c>
      <c r="T663">
        <v>0</v>
      </c>
      <c r="U663">
        <v>0</v>
      </c>
      <c r="V663">
        <v>0</v>
      </c>
      <c r="W663">
        <v>0</v>
      </c>
    </row>
    <row r="664" spans="1:23" ht="14.25" customHeight="1" x14ac:dyDescent="0.45">
      <c r="A664">
        <v>663</v>
      </c>
      <c r="B664" s="1">
        <v>43013</v>
      </c>
      <c r="C664" s="1">
        <v>43028</v>
      </c>
      <c r="D664">
        <v>75</v>
      </c>
      <c r="E664" t="s">
        <v>28</v>
      </c>
      <c r="F664" t="s">
        <v>27</v>
      </c>
      <c r="G664" t="s">
        <v>25</v>
      </c>
      <c r="H664">
        <v>16</v>
      </c>
      <c r="I664" t="s">
        <v>31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556</v>
      </c>
      <c r="Q664">
        <v>0</v>
      </c>
      <c r="R664">
        <v>0</v>
      </c>
      <c r="S664">
        <v>1</v>
      </c>
      <c r="T664">
        <v>1</v>
      </c>
      <c r="U664">
        <v>0</v>
      </c>
      <c r="V664">
        <v>0</v>
      </c>
      <c r="W664">
        <v>0</v>
      </c>
    </row>
    <row r="665" spans="1:23" ht="14.25" customHeight="1" x14ac:dyDescent="0.45">
      <c r="A665">
        <v>664</v>
      </c>
      <c r="B665" s="1">
        <v>43013</v>
      </c>
      <c r="C665" s="1">
        <v>43018</v>
      </c>
      <c r="D665">
        <v>51</v>
      </c>
      <c r="E665" t="s">
        <v>23</v>
      </c>
      <c r="F665" t="s">
        <v>24</v>
      </c>
      <c r="G665" t="s">
        <v>30</v>
      </c>
      <c r="H665">
        <v>6</v>
      </c>
      <c r="I665" t="s">
        <v>26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698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</row>
    <row r="666" spans="1:23" ht="14.25" customHeight="1" x14ac:dyDescent="0.45">
      <c r="A666">
        <v>665</v>
      </c>
      <c r="B666" s="1">
        <v>43013</v>
      </c>
      <c r="C666" s="1">
        <v>43015</v>
      </c>
      <c r="D666">
        <v>55</v>
      </c>
      <c r="E666" t="s">
        <v>23</v>
      </c>
      <c r="F666" t="s">
        <v>24</v>
      </c>
      <c r="G666" t="s">
        <v>30</v>
      </c>
      <c r="H666">
        <v>3</v>
      </c>
      <c r="I666" t="s">
        <v>26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345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</row>
    <row r="667" spans="1:23" ht="14.25" customHeight="1" x14ac:dyDescent="0.45">
      <c r="A667">
        <v>666</v>
      </c>
      <c r="B667" s="1">
        <v>43013</v>
      </c>
      <c r="C667" s="1">
        <v>43018</v>
      </c>
      <c r="D667">
        <v>51</v>
      </c>
      <c r="E667" t="s">
        <v>23</v>
      </c>
      <c r="F667" t="s">
        <v>27</v>
      </c>
      <c r="G667" t="s">
        <v>30</v>
      </c>
      <c r="H667">
        <v>6</v>
      </c>
      <c r="I667" t="s">
        <v>26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698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</row>
    <row r="668" spans="1:23" ht="14.25" customHeight="1" x14ac:dyDescent="0.45">
      <c r="A668">
        <v>667</v>
      </c>
      <c r="B668" s="1">
        <v>43013</v>
      </c>
      <c r="C668" s="1">
        <v>43018</v>
      </c>
      <c r="D668">
        <v>64</v>
      </c>
      <c r="E668" t="s">
        <v>23</v>
      </c>
      <c r="F668" t="s">
        <v>27</v>
      </c>
      <c r="G668" t="s">
        <v>30</v>
      </c>
      <c r="H668">
        <v>6</v>
      </c>
      <c r="I668" t="s">
        <v>26</v>
      </c>
      <c r="J668">
        <v>0</v>
      </c>
      <c r="K668">
        <v>0</v>
      </c>
      <c r="L668">
        <v>0</v>
      </c>
      <c r="M668">
        <v>1</v>
      </c>
      <c r="N668">
        <v>1</v>
      </c>
      <c r="O668">
        <v>0</v>
      </c>
      <c r="P668">
        <v>1780</v>
      </c>
      <c r="Q668">
        <v>0</v>
      </c>
      <c r="R668">
        <v>0</v>
      </c>
      <c r="S668">
        <v>1</v>
      </c>
      <c r="T668">
        <v>1</v>
      </c>
      <c r="U668">
        <v>0</v>
      </c>
      <c r="V668">
        <v>0</v>
      </c>
      <c r="W668">
        <v>0</v>
      </c>
    </row>
    <row r="669" spans="1:23" ht="14.25" customHeight="1" x14ac:dyDescent="0.45">
      <c r="A669">
        <v>668</v>
      </c>
      <c r="B669" s="1">
        <v>43013</v>
      </c>
      <c r="C669" s="1">
        <v>43028</v>
      </c>
      <c r="D669">
        <v>75</v>
      </c>
      <c r="E669" t="s">
        <v>28</v>
      </c>
      <c r="F669" t="s">
        <v>27</v>
      </c>
      <c r="G669" t="s">
        <v>30</v>
      </c>
      <c r="H669">
        <v>16</v>
      </c>
      <c r="I669" t="s">
        <v>31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556</v>
      </c>
      <c r="Q669">
        <v>0</v>
      </c>
      <c r="R669">
        <v>0</v>
      </c>
      <c r="S669">
        <v>1</v>
      </c>
      <c r="T669">
        <v>1</v>
      </c>
      <c r="U669">
        <v>0</v>
      </c>
      <c r="V669">
        <v>0</v>
      </c>
      <c r="W669">
        <v>0</v>
      </c>
    </row>
    <row r="670" spans="1:23" ht="14.25" customHeight="1" x14ac:dyDescent="0.45">
      <c r="A670">
        <v>669</v>
      </c>
      <c r="B670" s="1">
        <v>43013</v>
      </c>
      <c r="C670" s="1">
        <v>43017</v>
      </c>
      <c r="D670">
        <v>61</v>
      </c>
      <c r="E670" t="s">
        <v>28</v>
      </c>
      <c r="F670" t="s">
        <v>27</v>
      </c>
      <c r="G670" t="s">
        <v>30</v>
      </c>
      <c r="H670">
        <v>5</v>
      </c>
      <c r="I670" t="s">
        <v>26</v>
      </c>
      <c r="J670">
        <v>0</v>
      </c>
      <c r="K670">
        <v>0</v>
      </c>
      <c r="L670">
        <v>1</v>
      </c>
      <c r="M670">
        <v>1</v>
      </c>
      <c r="N670">
        <v>1</v>
      </c>
      <c r="O670">
        <v>0</v>
      </c>
      <c r="P670">
        <v>369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</row>
    <row r="671" spans="1:23" ht="14.25" customHeight="1" x14ac:dyDescent="0.45">
      <c r="A671">
        <v>670</v>
      </c>
      <c r="B671" s="1">
        <v>43013</v>
      </c>
      <c r="C671" s="1">
        <v>43018</v>
      </c>
      <c r="D671">
        <v>40</v>
      </c>
      <c r="E671" t="s">
        <v>23</v>
      </c>
      <c r="F671" t="s">
        <v>27</v>
      </c>
      <c r="G671" t="s">
        <v>30</v>
      </c>
      <c r="H671">
        <v>6</v>
      </c>
      <c r="I671" t="s">
        <v>31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268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</v>
      </c>
    </row>
    <row r="672" spans="1:23" ht="14.25" customHeight="1" x14ac:dyDescent="0.45">
      <c r="A672">
        <v>671</v>
      </c>
      <c r="B672" s="1">
        <v>43013</v>
      </c>
      <c r="C672" s="1">
        <v>43015</v>
      </c>
      <c r="D672">
        <v>55</v>
      </c>
      <c r="E672" t="s">
        <v>23</v>
      </c>
      <c r="F672" t="s">
        <v>27</v>
      </c>
      <c r="G672" t="s">
        <v>30</v>
      </c>
      <c r="H672">
        <v>3</v>
      </c>
      <c r="I672" t="s">
        <v>26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345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</row>
    <row r="673" spans="1:23" ht="14.25" customHeight="1" x14ac:dyDescent="0.45">
      <c r="A673">
        <v>672</v>
      </c>
      <c r="B673" s="1">
        <v>43013</v>
      </c>
      <c r="C673" s="1">
        <v>43013</v>
      </c>
      <c r="D673">
        <v>54</v>
      </c>
      <c r="E673" t="s">
        <v>28</v>
      </c>
      <c r="F673" t="s">
        <v>27</v>
      </c>
      <c r="G673" t="s">
        <v>30</v>
      </c>
      <c r="H673">
        <v>1</v>
      </c>
      <c r="I673" t="s">
        <v>26</v>
      </c>
      <c r="J673">
        <v>0</v>
      </c>
      <c r="K673">
        <v>0</v>
      </c>
      <c r="L673">
        <v>1</v>
      </c>
      <c r="M673">
        <v>1</v>
      </c>
      <c r="N673">
        <v>0</v>
      </c>
      <c r="O673">
        <v>0</v>
      </c>
      <c r="P673">
        <v>1420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</row>
    <row r="674" spans="1:23" ht="14.25" customHeight="1" x14ac:dyDescent="0.45">
      <c r="A674">
        <v>673</v>
      </c>
      <c r="B674" s="1">
        <v>43013</v>
      </c>
      <c r="C674" s="1">
        <v>43013</v>
      </c>
      <c r="D674">
        <v>54</v>
      </c>
      <c r="E674" t="s">
        <v>28</v>
      </c>
      <c r="F674" t="s">
        <v>27</v>
      </c>
      <c r="G674" t="s">
        <v>30</v>
      </c>
      <c r="H674">
        <v>1</v>
      </c>
      <c r="I674" t="s">
        <v>26</v>
      </c>
      <c r="J674">
        <v>0</v>
      </c>
      <c r="K674">
        <v>0</v>
      </c>
      <c r="L674">
        <v>1</v>
      </c>
      <c r="M674">
        <v>1</v>
      </c>
      <c r="N674">
        <v>1</v>
      </c>
      <c r="O674">
        <v>0</v>
      </c>
      <c r="P674">
        <v>1420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</row>
    <row r="675" spans="1:23" ht="14.25" customHeight="1" x14ac:dyDescent="0.45">
      <c r="A675">
        <v>674</v>
      </c>
      <c r="B675" s="1">
        <v>43013</v>
      </c>
      <c r="C675" s="1">
        <v>43017</v>
      </c>
      <c r="D675">
        <v>61</v>
      </c>
      <c r="E675" t="s">
        <v>28</v>
      </c>
      <c r="F675" t="s">
        <v>27</v>
      </c>
      <c r="G675" t="s">
        <v>30</v>
      </c>
      <c r="H675">
        <v>5</v>
      </c>
      <c r="I675" t="s">
        <v>26</v>
      </c>
      <c r="J675">
        <v>0</v>
      </c>
      <c r="K675">
        <v>0</v>
      </c>
      <c r="L675">
        <v>1</v>
      </c>
      <c r="M675">
        <v>1</v>
      </c>
      <c r="N675">
        <v>1</v>
      </c>
      <c r="O675">
        <v>0</v>
      </c>
      <c r="P675">
        <v>369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</row>
    <row r="676" spans="1:23" ht="14.25" customHeight="1" x14ac:dyDescent="0.45">
      <c r="A676">
        <v>675</v>
      </c>
      <c r="B676" s="1">
        <v>43013</v>
      </c>
      <c r="C676" s="1">
        <v>43014</v>
      </c>
      <c r="D676">
        <v>71</v>
      </c>
      <c r="E676" t="s">
        <v>23</v>
      </c>
      <c r="F676" t="s">
        <v>27</v>
      </c>
      <c r="G676" t="s">
        <v>30</v>
      </c>
      <c r="H676">
        <v>2</v>
      </c>
      <c r="I676" t="s">
        <v>26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111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</row>
    <row r="677" spans="1:23" ht="14.25" customHeight="1" x14ac:dyDescent="0.45">
      <c r="A677">
        <v>676</v>
      </c>
      <c r="B677" s="1">
        <v>42865</v>
      </c>
      <c r="C677" s="1">
        <v>42865</v>
      </c>
      <c r="D677">
        <v>55</v>
      </c>
      <c r="E677" t="s">
        <v>23</v>
      </c>
      <c r="F677" t="s">
        <v>24</v>
      </c>
      <c r="G677" t="s">
        <v>30</v>
      </c>
      <c r="H677">
        <v>1</v>
      </c>
      <c r="I677" t="s">
        <v>31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78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</row>
    <row r="678" spans="1:23" ht="14.25" customHeight="1" x14ac:dyDescent="0.45">
      <c r="A678">
        <v>677</v>
      </c>
      <c r="B678" s="1">
        <v>43014</v>
      </c>
      <c r="C678" s="1">
        <v>43016</v>
      </c>
      <c r="D678">
        <v>53</v>
      </c>
      <c r="E678" t="s">
        <v>28</v>
      </c>
      <c r="F678" t="s">
        <v>27</v>
      </c>
      <c r="G678" t="s">
        <v>25</v>
      </c>
      <c r="H678">
        <v>3</v>
      </c>
      <c r="I678" t="s">
        <v>29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4750</v>
      </c>
      <c r="Q678">
        <v>0</v>
      </c>
      <c r="R678">
        <v>0</v>
      </c>
      <c r="S678">
        <v>1</v>
      </c>
      <c r="T678">
        <v>1</v>
      </c>
      <c r="U678">
        <v>0</v>
      </c>
      <c r="V678">
        <v>0</v>
      </c>
      <c r="W678">
        <v>0</v>
      </c>
    </row>
    <row r="679" spans="1:23" ht="14.25" customHeight="1" x14ac:dyDescent="0.45">
      <c r="A679">
        <v>678</v>
      </c>
      <c r="B679" s="1">
        <v>43014</v>
      </c>
      <c r="C679" s="1">
        <v>43022</v>
      </c>
      <c r="D679">
        <v>88</v>
      </c>
      <c r="E679" t="s">
        <v>28</v>
      </c>
      <c r="F679" t="s">
        <v>24</v>
      </c>
      <c r="G679" t="s">
        <v>30</v>
      </c>
      <c r="H679">
        <v>9</v>
      </c>
      <c r="I679" t="s">
        <v>26</v>
      </c>
      <c r="J679">
        <v>0</v>
      </c>
      <c r="K679">
        <v>0</v>
      </c>
      <c r="L679">
        <v>1</v>
      </c>
      <c r="M679">
        <v>1</v>
      </c>
      <c r="N679">
        <v>0</v>
      </c>
      <c r="O679">
        <v>0</v>
      </c>
      <c r="P679">
        <v>674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</row>
    <row r="680" spans="1:23" ht="14.25" customHeight="1" x14ac:dyDescent="0.45">
      <c r="A680">
        <v>679</v>
      </c>
      <c r="B680" s="1">
        <v>43014</v>
      </c>
      <c r="C680" s="1">
        <v>43022</v>
      </c>
      <c r="D680">
        <v>88</v>
      </c>
      <c r="E680" t="s">
        <v>28</v>
      </c>
      <c r="F680" t="s">
        <v>27</v>
      </c>
      <c r="G680" t="s">
        <v>30</v>
      </c>
      <c r="H680">
        <v>9</v>
      </c>
      <c r="I680" t="s">
        <v>26</v>
      </c>
      <c r="J680">
        <v>0</v>
      </c>
      <c r="K680">
        <v>0</v>
      </c>
      <c r="L680">
        <v>1</v>
      </c>
      <c r="M680">
        <v>1</v>
      </c>
      <c r="N680">
        <v>0</v>
      </c>
      <c r="O680">
        <v>0</v>
      </c>
      <c r="P680">
        <v>674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</row>
    <row r="681" spans="1:23" ht="14.25" customHeight="1" x14ac:dyDescent="0.45">
      <c r="A681">
        <v>680</v>
      </c>
      <c r="B681" s="1">
        <v>43014</v>
      </c>
      <c r="C681" s="1">
        <v>43018</v>
      </c>
      <c r="D681">
        <v>80</v>
      </c>
      <c r="E681" t="s">
        <v>28</v>
      </c>
      <c r="F681" t="s">
        <v>27</v>
      </c>
      <c r="G681" t="s">
        <v>30</v>
      </c>
      <c r="H681">
        <v>5</v>
      </c>
      <c r="I681" t="s">
        <v>26</v>
      </c>
      <c r="J681">
        <v>0</v>
      </c>
      <c r="K681">
        <v>0</v>
      </c>
      <c r="L681">
        <v>0</v>
      </c>
      <c r="M681">
        <v>1</v>
      </c>
      <c r="N681">
        <v>1</v>
      </c>
      <c r="O681">
        <v>0</v>
      </c>
      <c r="P681">
        <v>2370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</row>
    <row r="682" spans="1:23" ht="14.25" customHeight="1" x14ac:dyDescent="0.45">
      <c r="A682">
        <v>681</v>
      </c>
      <c r="B682" s="1">
        <v>42896</v>
      </c>
      <c r="C682" t="s">
        <v>48</v>
      </c>
      <c r="D682">
        <v>54</v>
      </c>
      <c r="E682" t="s">
        <v>28</v>
      </c>
      <c r="F682" t="s">
        <v>27</v>
      </c>
      <c r="G682" t="s">
        <v>25</v>
      </c>
      <c r="H682">
        <v>10</v>
      </c>
      <c r="I682" t="s">
        <v>26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108</v>
      </c>
      <c r="Q682">
        <v>1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</row>
    <row r="683" spans="1:23" ht="14.25" customHeight="1" x14ac:dyDescent="0.45">
      <c r="A683">
        <v>682</v>
      </c>
      <c r="B683" s="1">
        <v>42896</v>
      </c>
      <c r="C683" t="s">
        <v>49</v>
      </c>
      <c r="D683">
        <v>72</v>
      </c>
      <c r="E683" t="s">
        <v>23</v>
      </c>
      <c r="F683" t="s">
        <v>27</v>
      </c>
      <c r="G683" t="s">
        <v>25</v>
      </c>
      <c r="H683">
        <v>11</v>
      </c>
      <c r="I683" t="s">
        <v>26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395</v>
      </c>
      <c r="Q683">
        <v>0</v>
      </c>
      <c r="R683">
        <v>1</v>
      </c>
      <c r="S683">
        <v>1</v>
      </c>
      <c r="T683">
        <v>0</v>
      </c>
      <c r="U683">
        <v>0</v>
      </c>
      <c r="V683">
        <v>0</v>
      </c>
      <c r="W683">
        <v>0</v>
      </c>
    </row>
    <row r="684" spans="1:23" ht="14.25" customHeight="1" x14ac:dyDescent="0.45">
      <c r="A684">
        <v>683</v>
      </c>
      <c r="B684" s="1">
        <v>42896</v>
      </c>
      <c r="C684" s="1">
        <v>43018</v>
      </c>
      <c r="D684">
        <v>56</v>
      </c>
      <c r="E684" t="s">
        <v>23</v>
      </c>
      <c r="F684" t="s">
        <v>27</v>
      </c>
      <c r="G684" t="s">
        <v>30</v>
      </c>
      <c r="H684">
        <v>5</v>
      </c>
      <c r="I684" t="s">
        <v>26</v>
      </c>
      <c r="J684">
        <v>0</v>
      </c>
      <c r="K684">
        <v>0</v>
      </c>
      <c r="L684">
        <v>0</v>
      </c>
      <c r="M684">
        <v>1</v>
      </c>
      <c r="N684">
        <v>1</v>
      </c>
      <c r="O684">
        <v>0</v>
      </c>
      <c r="P684">
        <v>126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</row>
    <row r="685" spans="1:23" ht="14.25" customHeight="1" x14ac:dyDescent="0.45">
      <c r="A685">
        <v>684</v>
      </c>
      <c r="B685" s="1">
        <v>42926</v>
      </c>
      <c r="C685" t="s">
        <v>50</v>
      </c>
      <c r="D685">
        <v>85</v>
      </c>
      <c r="E685" t="s">
        <v>23</v>
      </c>
      <c r="F685" t="s">
        <v>27</v>
      </c>
      <c r="G685" t="s">
        <v>25</v>
      </c>
      <c r="H685">
        <v>12</v>
      </c>
      <c r="I685" t="s">
        <v>26</v>
      </c>
      <c r="J685">
        <v>0</v>
      </c>
      <c r="K685">
        <v>0</v>
      </c>
      <c r="L685">
        <v>1</v>
      </c>
      <c r="M685">
        <v>0</v>
      </c>
      <c r="N685">
        <v>1</v>
      </c>
      <c r="O685">
        <v>0</v>
      </c>
      <c r="P685">
        <v>265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</row>
    <row r="686" spans="1:23" ht="14.25" customHeight="1" x14ac:dyDescent="0.45">
      <c r="A686">
        <v>685</v>
      </c>
      <c r="B686" s="1">
        <v>43015</v>
      </c>
      <c r="C686" s="1">
        <v>43026</v>
      </c>
      <c r="D686">
        <v>85</v>
      </c>
      <c r="E686" t="s">
        <v>23</v>
      </c>
      <c r="F686" t="s">
        <v>24</v>
      </c>
      <c r="G686" t="s">
        <v>30</v>
      </c>
      <c r="H686">
        <v>12</v>
      </c>
      <c r="I686" t="s">
        <v>26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0</v>
      </c>
      <c r="P686">
        <v>265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</row>
    <row r="687" spans="1:23" ht="14.25" customHeight="1" x14ac:dyDescent="0.45">
      <c r="A687">
        <v>686</v>
      </c>
      <c r="B687" s="1">
        <v>43015</v>
      </c>
      <c r="C687" s="1">
        <v>43026</v>
      </c>
      <c r="D687">
        <v>85</v>
      </c>
      <c r="E687" t="s">
        <v>23</v>
      </c>
      <c r="F687" t="s">
        <v>24</v>
      </c>
      <c r="G687" t="s">
        <v>30</v>
      </c>
      <c r="H687">
        <v>12</v>
      </c>
      <c r="I687" t="s">
        <v>26</v>
      </c>
      <c r="J687">
        <v>0</v>
      </c>
      <c r="K687">
        <v>0</v>
      </c>
      <c r="L687">
        <v>1</v>
      </c>
      <c r="M687">
        <v>0</v>
      </c>
      <c r="N687">
        <v>1</v>
      </c>
      <c r="O687">
        <v>0</v>
      </c>
      <c r="P687">
        <v>265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</row>
    <row r="688" spans="1:23" ht="14.25" customHeight="1" x14ac:dyDescent="0.45">
      <c r="A688">
        <v>687</v>
      </c>
      <c r="B688" s="1">
        <v>42926</v>
      </c>
      <c r="C688" s="1">
        <v>42988</v>
      </c>
      <c r="D688">
        <v>85</v>
      </c>
      <c r="E688" t="s">
        <v>23</v>
      </c>
      <c r="F688" t="s">
        <v>27</v>
      </c>
      <c r="G688" t="s">
        <v>30</v>
      </c>
      <c r="H688">
        <v>3</v>
      </c>
      <c r="I688" t="s">
        <v>26</v>
      </c>
      <c r="J688">
        <v>0</v>
      </c>
      <c r="K688">
        <v>0</v>
      </c>
      <c r="L688">
        <v>0</v>
      </c>
      <c r="M688">
        <v>1</v>
      </c>
      <c r="N688">
        <v>1</v>
      </c>
      <c r="O688">
        <v>0</v>
      </c>
      <c r="P688">
        <v>117</v>
      </c>
      <c r="Q688">
        <v>0</v>
      </c>
      <c r="R688">
        <v>1</v>
      </c>
      <c r="S688">
        <v>1</v>
      </c>
      <c r="T688">
        <v>0</v>
      </c>
      <c r="U688">
        <v>0</v>
      </c>
      <c r="V688">
        <v>0</v>
      </c>
      <c r="W688">
        <v>0</v>
      </c>
    </row>
    <row r="689" spans="1:23" ht="14.25" customHeight="1" x14ac:dyDescent="0.45">
      <c r="A689">
        <v>688</v>
      </c>
      <c r="B689" s="1">
        <v>43016</v>
      </c>
      <c r="C689" s="1">
        <v>43017</v>
      </c>
      <c r="D689">
        <v>90</v>
      </c>
      <c r="E689" t="s">
        <v>23</v>
      </c>
      <c r="F689" t="s">
        <v>24</v>
      </c>
      <c r="G689" t="s">
        <v>30</v>
      </c>
      <c r="H689">
        <v>2</v>
      </c>
      <c r="I689" t="s">
        <v>31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4210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</row>
    <row r="690" spans="1:23" ht="14.25" customHeight="1" x14ac:dyDescent="0.45">
      <c r="A690">
        <v>689</v>
      </c>
      <c r="B690" s="1">
        <v>43016</v>
      </c>
      <c r="C690" s="1">
        <v>43019</v>
      </c>
      <c r="D690">
        <v>62</v>
      </c>
      <c r="E690" t="s">
        <v>23</v>
      </c>
      <c r="F690" t="s">
        <v>27</v>
      </c>
      <c r="G690" t="s">
        <v>30</v>
      </c>
      <c r="H690">
        <v>4</v>
      </c>
      <c r="I690" t="s">
        <v>26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6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</row>
    <row r="691" spans="1:23" ht="14.25" customHeight="1" x14ac:dyDescent="0.45">
      <c r="A691">
        <v>690</v>
      </c>
      <c r="B691" s="1">
        <v>43016</v>
      </c>
      <c r="C691" s="1">
        <v>43019</v>
      </c>
      <c r="D691">
        <v>62</v>
      </c>
      <c r="E691" t="s">
        <v>23</v>
      </c>
      <c r="F691" t="s">
        <v>27</v>
      </c>
      <c r="G691" t="s">
        <v>30</v>
      </c>
      <c r="H691">
        <v>4</v>
      </c>
      <c r="I691" t="s">
        <v>26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6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</row>
    <row r="692" spans="1:23" ht="14.25" customHeight="1" x14ac:dyDescent="0.45">
      <c r="A692">
        <v>691</v>
      </c>
      <c r="B692" s="1">
        <v>43016</v>
      </c>
      <c r="C692" s="1">
        <v>43017</v>
      </c>
      <c r="D692">
        <v>77</v>
      </c>
      <c r="E692" t="s">
        <v>23</v>
      </c>
      <c r="F692" t="s">
        <v>27</v>
      </c>
      <c r="G692" t="s">
        <v>25</v>
      </c>
      <c r="H692">
        <v>2</v>
      </c>
      <c r="I692" t="s">
        <v>29</v>
      </c>
      <c r="J692">
        <v>0</v>
      </c>
      <c r="K692">
        <v>0</v>
      </c>
      <c r="L692">
        <v>1</v>
      </c>
      <c r="M692">
        <v>1</v>
      </c>
      <c r="N692">
        <v>0</v>
      </c>
      <c r="O692">
        <v>0</v>
      </c>
      <c r="P692">
        <v>546</v>
      </c>
      <c r="Q692">
        <v>0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0</v>
      </c>
    </row>
    <row r="693" spans="1:23" ht="14.25" customHeight="1" x14ac:dyDescent="0.45">
      <c r="A693">
        <v>692</v>
      </c>
      <c r="B693" s="1">
        <v>42957</v>
      </c>
      <c r="C693" s="1">
        <v>43079</v>
      </c>
      <c r="D693">
        <v>50</v>
      </c>
      <c r="E693" t="s">
        <v>28</v>
      </c>
      <c r="F693" t="s">
        <v>27</v>
      </c>
      <c r="G693" t="s">
        <v>30</v>
      </c>
      <c r="H693">
        <v>5</v>
      </c>
      <c r="I693" t="s">
        <v>26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110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</row>
    <row r="694" spans="1:23" ht="14.25" customHeight="1" x14ac:dyDescent="0.45">
      <c r="A694">
        <v>693</v>
      </c>
      <c r="B694" s="1">
        <v>43017</v>
      </c>
      <c r="C694" s="1">
        <v>43019</v>
      </c>
      <c r="D694">
        <v>50</v>
      </c>
      <c r="E694" t="s">
        <v>23</v>
      </c>
      <c r="F694" t="s">
        <v>24</v>
      </c>
      <c r="G694" t="s">
        <v>25</v>
      </c>
      <c r="H694">
        <v>3</v>
      </c>
      <c r="I694" t="s">
        <v>31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1124</v>
      </c>
      <c r="Q694">
        <v>0</v>
      </c>
      <c r="R694">
        <v>0</v>
      </c>
      <c r="S694">
        <v>1</v>
      </c>
      <c r="T694">
        <v>1</v>
      </c>
      <c r="U694">
        <v>0</v>
      </c>
      <c r="V694">
        <v>1</v>
      </c>
      <c r="W694">
        <v>0</v>
      </c>
    </row>
    <row r="695" spans="1:23" ht="14.25" customHeight="1" x14ac:dyDescent="0.45">
      <c r="A695">
        <v>694</v>
      </c>
      <c r="B695" s="1">
        <v>43017</v>
      </c>
      <c r="C695" s="1">
        <v>43019</v>
      </c>
      <c r="D695">
        <v>65</v>
      </c>
      <c r="E695" t="s">
        <v>28</v>
      </c>
      <c r="F695" t="s">
        <v>27</v>
      </c>
      <c r="G695" t="s">
        <v>25</v>
      </c>
      <c r="H695">
        <v>3</v>
      </c>
      <c r="I695" t="s">
        <v>29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1680</v>
      </c>
      <c r="Q695">
        <v>1</v>
      </c>
      <c r="R695">
        <v>0</v>
      </c>
      <c r="S695">
        <v>1</v>
      </c>
      <c r="T695">
        <v>1</v>
      </c>
      <c r="U695">
        <v>1</v>
      </c>
      <c r="V695">
        <v>0</v>
      </c>
      <c r="W695">
        <v>0</v>
      </c>
    </row>
    <row r="696" spans="1:23" ht="14.25" customHeight="1" x14ac:dyDescent="0.45">
      <c r="A696">
        <v>695</v>
      </c>
      <c r="B696" s="1">
        <v>43017</v>
      </c>
      <c r="C696" s="1">
        <v>43019</v>
      </c>
      <c r="D696">
        <v>74</v>
      </c>
      <c r="E696" t="s">
        <v>23</v>
      </c>
      <c r="F696" t="s">
        <v>24</v>
      </c>
      <c r="G696" t="s">
        <v>30</v>
      </c>
      <c r="H696">
        <v>3</v>
      </c>
      <c r="I696" t="s">
        <v>26</v>
      </c>
      <c r="J696">
        <v>0</v>
      </c>
      <c r="K696">
        <v>0</v>
      </c>
      <c r="L696">
        <v>1</v>
      </c>
      <c r="M696">
        <v>1</v>
      </c>
      <c r="N696">
        <v>1</v>
      </c>
      <c r="O696">
        <v>0</v>
      </c>
      <c r="P696">
        <v>1760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</row>
    <row r="697" spans="1:23" ht="14.25" customHeight="1" x14ac:dyDescent="0.45">
      <c r="A697">
        <v>696</v>
      </c>
      <c r="B697" s="1">
        <v>43017</v>
      </c>
      <c r="C697" s="1">
        <v>43019</v>
      </c>
      <c r="D697">
        <v>74</v>
      </c>
      <c r="E697" t="s">
        <v>23</v>
      </c>
      <c r="F697" t="s">
        <v>27</v>
      </c>
      <c r="G697" t="s">
        <v>30</v>
      </c>
      <c r="H697">
        <v>3</v>
      </c>
      <c r="I697" t="s">
        <v>26</v>
      </c>
      <c r="J697">
        <v>0</v>
      </c>
      <c r="K697">
        <v>0</v>
      </c>
      <c r="L697">
        <v>1</v>
      </c>
      <c r="M697">
        <v>1</v>
      </c>
      <c r="N697">
        <v>1</v>
      </c>
      <c r="O697">
        <v>0</v>
      </c>
      <c r="P697">
        <v>1760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</row>
    <row r="698" spans="1:23" ht="14.25" customHeight="1" x14ac:dyDescent="0.45">
      <c r="A698">
        <v>697</v>
      </c>
      <c r="B698" s="1">
        <v>42988</v>
      </c>
      <c r="C698" s="1">
        <v>43049</v>
      </c>
      <c r="D698">
        <v>74</v>
      </c>
      <c r="E698" t="s">
        <v>23</v>
      </c>
      <c r="F698" t="s">
        <v>27</v>
      </c>
      <c r="G698" t="s">
        <v>25</v>
      </c>
      <c r="H698">
        <v>3</v>
      </c>
      <c r="I698" t="s">
        <v>26</v>
      </c>
      <c r="J698">
        <v>0</v>
      </c>
      <c r="K698">
        <v>0</v>
      </c>
      <c r="L698">
        <v>1</v>
      </c>
      <c r="M698">
        <v>1</v>
      </c>
      <c r="N698">
        <v>1</v>
      </c>
      <c r="O698">
        <v>0</v>
      </c>
      <c r="P698">
        <v>1760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</row>
    <row r="699" spans="1:23" ht="14.25" customHeight="1" x14ac:dyDescent="0.45">
      <c r="A699">
        <v>698</v>
      </c>
      <c r="B699" s="1">
        <v>43018</v>
      </c>
      <c r="C699" s="1">
        <v>43021</v>
      </c>
      <c r="D699">
        <v>45</v>
      </c>
      <c r="E699" t="s">
        <v>23</v>
      </c>
      <c r="F699" t="s">
        <v>27</v>
      </c>
      <c r="G699" t="s">
        <v>25</v>
      </c>
      <c r="H699">
        <v>4</v>
      </c>
      <c r="I699" t="s">
        <v>31</v>
      </c>
      <c r="J699">
        <v>0</v>
      </c>
      <c r="K699">
        <v>1</v>
      </c>
      <c r="L699">
        <v>0</v>
      </c>
      <c r="M699">
        <v>1</v>
      </c>
      <c r="N699">
        <v>0</v>
      </c>
      <c r="O699">
        <v>0</v>
      </c>
      <c r="P699">
        <v>2210</v>
      </c>
      <c r="Q699">
        <v>0</v>
      </c>
      <c r="R699">
        <v>0</v>
      </c>
      <c r="S699">
        <v>1</v>
      </c>
      <c r="T699">
        <v>1</v>
      </c>
      <c r="U699">
        <v>0</v>
      </c>
      <c r="V699">
        <v>0</v>
      </c>
      <c r="W699">
        <v>1</v>
      </c>
    </row>
    <row r="700" spans="1:23" ht="14.25" customHeight="1" x14ac:dyDescent="0.45">
      <c r="A700">
        <v>699</v>
      </c>
      <c r="B700" s="1">
        <v>43019</v>
      </c>
      <c r="C700" s="1">
        <v>43021</v>
      </c>
      <c r="D700">
        <v>78</v>
      </c>
      <c r="E700" t="s">
        <v>23</v>
      </c>
      <c r="F700" t="s">
        <v>27</v>
      </c>
      <c r="G700" t="s">
        <v>30</v>
      </c>
      <c r="H700">
        <v>3</v>
      </c>
      <c r="I700" t="s">
        <v>26</v>
      </c>
      <c r="J700">
        <v>0</v>
      </c>
      <c r="K700">
        <v>0</v>
      </c>
      <c r="L700">
        <v>0</v>
      </c>
      <c r="M700">
        <v>1</v>
      </c>
      <c r="N700">
        <v>1</v>
      </c>
      <c r="O700">
        <v>0</v>
      </c>
      <c r="P700">
        <v>1130</v>
      </c>
      <c r="Q700">
        <v>0</v>
      </c>
      <c r="R700">
        <v>1</v>
      </c>
      <c r="S700">
        <v>1</v>
      </c>
      <c r="T700">
        <v>1</v>
      </c>
      <c r="U700">
        <v>0</v>
      </c>
      <c r="V700">
        <v>0</v>
      </c>
      <c r="W700">
        <v>0</v>
      </c>
    </row>
    <row r="701" spans="1:23" ht="14.25" customHeight="1" x14ac:dyDescent="0.45">
      <c r="A701">
        <v>700</v>
      </c>
      <c r="B701" s="1">
        <v>43049</v>
      </c>
      <c r="C701" t="s">
        <v>49</v>
      </c>
      <c r="D701">
        <v>29</v>
      </c>
      <c r="E701" t="s">
        <v>23</v>
      </c>
      <c r="F701" t="s">
        <v>24</v>
      </c>
      <c r="G701" t="s">
        <v>25</v>
      </c>
      <c r="H701">
        <v>6</v>
      </c>
      <c r="I701" t="s">
        <v>26</v>
      </c>
      <c r="J701">
        <v>0</v>
      </c>
      <c r="K701">
        <v>1</v>
      </c>
      <c r="L701">
        <v>0</v>
      </c>
      <c r="M701">
        <v>0</v>
      </c>
      <c r="N701">
        <v>1</v>
      </c>
      <c r="O701">
        <v>0</v>
      </c>
      <c r="P701">
        <v>370</v>
      </c>
      <c r="Q701">
        <v>0</v>
      </c>
      <c r="R701">
        <v>1</v>
      </c>
      <c r="S701">
        <v>1</v>
      </c>
      <c r="T701">
        <v>0</v>
      </c>
      <c r="U701">
        <v>0</v>
      </c>
      <c r="V701">
        <v>0</v>
      </c>
      <c r="W701">
        <v>1</v>
      </c>
    </row>
    <row r="702" spans="1:23" ht="14.25" customHeight="1" x14ac:dyDescent="0.45">
      <c r="A702">
        <v>701</v>
      </c>
      <c r="B702" s="1">
        <v>43079</v>
      </c>
      <c r="C702" t="s">
        <v>51</v>
      </c>
      <c r="D702">
        <v>50</v>
      </c>
      <c r="E702" t="s">
        <v>23</v>
      </c>
      <c r="F702" t="s">
        <v>27</v>
      </c>
      <c r="G702" t="s">
        <v>30</v>
      </c>
      <c r="H702">
        <v>2</v>
      </c>
      <c r="I702" t="s">
        <v>26</v>
      </c>
      <c r="J702">
        <v>0</v>
      </c>
      <c r="K702">
        <v>1</v>
      </c>
      <c r="L702">
        <v>0</v>
      </c>
      <c r="M702">
        <v>1</v>
      </c>
      <c r="N702">
        <v>1</v>
      </c>
      <c r="O702">
        <v>0</v>
      </c>
      <c r="P702">
        <v>78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1</v>
      </c>
    </row>
    <row r="703" spans="1:23" ht="14.25" customHeight="1" x14ac:dyDescent="0.45">
      <c r="A703">
        <v>702</v>
      </c>
      <c r="B703" s="1">
        <v>43021</v>
      </c>
      <c r="C703" s="1">
        <v>43033</v>
      </c>
      <c r="D703">
        <v>82</v>
      </c>
      <c r="E703" t="s">
        <v>28</v>
      </c>
      <c r="F703" t="s">
        <v>27</v>
      </c>
      <c r="G703" t="s">
        <v>25</v>
      </c>
      <c r="H703">
        <v>13</v>
      </c>
      <c r="I703" t="s">
        <v>29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1</v>
      </c>
      <c r="P703">
        <v>161</v>
      </c>
      <c r="Q703">
        <v>1</v>
      </c>
      <c r="R703">
        <v>0</v>
      </c>
      <c r="S703">
        <v>0</v>
      </c>
      <c r="T703">
        <v>1</v>
      </c>
      <c r="U703">
        <v>1</v>
      </c>
      <c r="V703">
        <v>0</v>
      </c>
      <c r="W703">
        <v>0</v>
      </c>
    </row>
    <row r="704" spans="1:23" ht="14.25" customHeight="1" x14ac:dyDescent="0.45">
      <c r="A704">
        <v>703</v>
      </c>
      <c r="B704" s="1">
        <v>43021</v>
      </c>
      <c r="C704" s="1">
        <v>43032</v>
      </c>
      <c r="D704">
        <v>70</v>
      </c>
      <c r="E704" t="s">
        <v>23</v>
      </c>
      <c r="F704" t="s">
        <v>27</v>
      </c>
      <c r="G704" t="s">
        <v>25</v>
      </c>
      <c r="H704">
        <v>12</v>
      </c>
      <c r="I704" t="s">
        <v>29</v>
      </c>
      <c r="J704">
        <v>0</v>
      </c>
      <c r="K704">
        <v>0</v>
      </c>
      <c r="L704">
        <v>0</v>
      </c>
      <c r="M704">
        <v>1</v>
      </c>
      <c r="N704">
        <v>1</v>
      </c>
      <c r="O704">
        <v>0</v>
      </c>
      <c r="P704">
        <v>747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</row>
    <row r="705" spans="1:23" ht="14.25" customHeight="1" x14ac:dyDescent="0.45">
      <c r="A705">
        <v>704</v>
      </c>
      <c r="B705" s="1">
        <v>43021</v>
      </c>
      <c r="C705" s="1">
        <v>43028</v>
      </c>
      <c r="D705">
        <v>72</v>
      </c>
      <c r="E705" t="s">
        <v>23</v>
      </c>
      <c r="F705" t="s">
        <v>24</v>
      </c>
      <c r="G705" t="s">
        <v>30</v>
      </c>
      <c r="H705">
        <v>8</v>
      </c>
      <c r="I705" t="s">
        <v>26</v>
      </c>
      <c r="J705">
        <v>0</v>
      </c>
      <c r="K705">
        <v>0</v>
      </c>
      <c r="L705">
        <v>1</v>
      </c>
      <c r="M705">
        <v>1</v>
      </c>
      <c r="N705">
        <v>1</v>
      </c>
      <c r="O705">
        <v>1</v>
      </c>
      <c r="P705">
        <v>769</v>
      </c>
      <c r="Q705">
        <v>0</v>
      </c>
      <c r="R705">
        <v>1</v>
      </c>
      <c r="S705">
        <v>0</v>
      </c>
      <c r="T705">
        <v>1</v>
      </c>
      <c r="U705">
        <v>0</v>
      </c>
      <c r="V705">
        <v>0</v>
      </c>
      <c r="W705">
        <v>0</v>
      </c>
    </row>
    <row r="706" spans="1:23" ht="14.25" customHeight="1" x14ac:dyDescent="0.45">
      <c r="A706">
        <v>705</v>
      </c>
      <c r="B706" s="1">
        <v>43022</v>
      </c>
      <c r="C706" s="1">
        <v>43025</v>
      </c>
      <c r="D706">
        <v>72</v>
      </c>
      <c r="E706" t="s">
        <v>23</v>
      </c>
      <c r="F706" t="s">
        <v>27</v>
      </c>
      <c r="G706" t="s">
        <v>30</v>
      </c>
      <c r="H706">
        <v>4</v>
      </c>
      <c r="I706" t="s">
        <v>26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490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</row>
    <row r="707" spans="1:23" ht="14.25" customHeight="1" x14ac:dyDescent="0.45">
      <c r="A707">
        <v>706</v>
      </c>
      <c r="B707" s="1">
        <v>43022</v>
      </c>
      <c r="C707" s="1">
        <v>43036</v>
      </c>
      <c r="D707">
        <v>70</v>
      </c>
      <c r="E707" t="s">
        <v>23</v>
      </c>
      <c r="F707" t="s">
        <v>24</v>
      </c>
      <c r="G707" t="s">
        <v>25</v>
      </c>
      <c r="H707">
        <v>15</v>
      </c>
      <c r="I707" t="s">
        <v>29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918</v>
      </c>
      <c r="Q707">
        <v>1</v>
      </c>
      <c r="R707">
        <v>1</v>
      </c>
      <c r="S707">
        <v>1</v>
      </c>
      <c r="T707">
        <v>0</v>
      </c>
      <c r="U707">
        <v>1</v>
      </c>
      <c r="V707">
        <v>0</v>
      </c>
      <c r="W707">
        <v>0</v>
      </c>
    </row>
    <row r="708" spans="1:23" ht="14.25" customHeight="1" x14ac:dyDescent="0.45">
      <c r="A708">
        <v>707</v>
      </c>
      <c r="B708" s="1">
        <v>43022</v>
      </c>
      <c r="C708" s="1">
        <v>43027</v>
      </c>
      <c r="D708">
        <v>68</v>
      </c>
      <c r="E708" t="s">
        <v>28</v>
      </c>
      <c r="F708" t="s">
        <v>27</v>
      </c>
      <c r="G708" t="s">
        <v>30</v>
      </c>
      <c r="H708">
        <v>6</v>
      </c>
      <c r="I708" t="s">
        <v>26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770</v>
      </c>
      <c r="Q708">
        <v>0</v>
      </c>
      <c r="R708">
        <v>1</v>
      </c>
      <c r="S708">
        <v>1</v>
      </c>
      <c r="T708">
        <v>0</v>
      </c>
      <c r="U708">
        <v>0</v>
      </c>
      <c r="V708">
        <v>0</v>
      </c>
      <c r="W708">
        <v>0</v>
      </c>
    </row>
    <row r="709" spans="1:23" ht="14.25" customHeight="1" x14ac:dyDescent="0.45">
      <c r="A709">
        <v>708</v>
      </c>
      <c r="B709" s="1">
        <v>43023</v>
      </c>
      <c r="C709" s="1">
        <v>43024</v>
      </c>
      <c r="D709">
        <v>65</v>
      </c>
      <c r="E709" t="s">
        <v>28</v>
      </c>
      <c r="F709" t="s">
        <v>24</v>
      </c>
      <c r="G709" t="s">
        <v>25</v>
      </c>
      <c r="H709">
        <v>2</v>
      </c>
      <c r="I709" t="s">
        <v>29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1</v>
      </c>
      <c r="P709">
        <v>19</v>
      </c>
      <c r="Q709">
        <v>0</v>
      </c>
      <c r="R709">
        <v>0</v>
      </c>
      <c r="S709">
        <v>1</v>
      </c>
      <c r="T709">
        <v>1</v>
      </c>
      <c r="U709">
        <v>0</v>
      </c>
      <c r="V709">
        <v>0</v>
      </c>
      <c r="W709">
        <v>0</v>
      </c>
    </row>
    <row r="710" spans="1:23" ht="14.25" customHeight="1" x14ac:dyDescent="0.45">
      <c r="A710">
        <v>709</v>
      </c>
      <c r="B710" s="1">
        <v>43023</v>
      </c>
      <c r="C710" s="1">
        <v>43033</v>
      </c>
      <c r="D710">
        <v>62</v>
      </c>
      <c r="E710" t="s">
        <v>28</v>
      </c>
      <c r="F710" t="s">
        <v>24</v>
      </c>
      <c r="G710" t="s">
        <v>30</v>
      </c>
      <c r="H710">
        <v>11</v>
      </c>
      <c r="I710" t="s">
        <v>26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180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</row>
    <row r="711" spans="1:23" ht="14.25" customHeight="1" x14ac:dyDescent="0.45">
      <c r="A711">
        <v>710</v>
      </c>
      <c r="B711" t="s">
        <v>48</v>
      </c>
      <c r="C711" t="s">
        <v>52</v>
      </c>
      <c r="D711">
        <v>75</v>
      </c>
      <c r="E711" t="s">
        <v>28</v>
      </c>
      <c r="F711" t="s">
        <v>24</v>
      </c>
      <c r="G711" t="s">
        <v>25</v>
      </c>
      <c r="H711">
        <v>8</v>
      </c>
      <c r="I711" t="s">
        <v>26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1940</v>
      </c>
      <c r="Q711">
        <v>0</v>
      </c>
      <c r="R711">
        <v>1</v>
      </c>
      <c r="S711">
        <v>1</v>
      </c>
      <c r="T711">
        <v>1</v>
      </c>
      <c r="U711">
        <v>0</v>
      </c>
      <c r="V711">
        <v>0</v>
      </c>
      <c r="W711">
        <v>0</v>
      </c>
    </row>
    <row r="712" spans="1:23" ht="14.25" customHeight="1" x14ac:dyDescent="0.45">
      <c r="A712">
        <v>711</v>
      </c>
      <c r="B712" s="1">
        <v>43024</v>
      </c>
      <c r="C712" s="1">
        <v>43032</v>
      </c>
      <c r="D712">
        <v>52</v>
      </c>
      <c r="E712" t="s">
        <v>23</v>
      </c>
      <c r="F712" t="s">
        <v>27</v>
      </c>
      <c r="G712" t="s">
        <v>25</v>
      </c>
      <c r="H712">
        <v>9</v>
      </c>
      <c r="I712" t="s">
        <v>29</v>
      </c>
      <c r="J712">
        <v>0</v>
      </c>
      <c r="K712">
        <v>0</v>
      </c>
      <c r="L712">
        <v>1</v>
      </c>
      <c r="M712">
        <v>1</v>
      </c>
      <c r="N712">
        <v>0</v>
      </c>
      <c r="O712">
        <v>0</v>
      </c>
      <c r="P712">
        <v>1850</v>
      </c>
      <c r="Q712">
        <v>0</v>
      </c>
      <c r="R712">
        <v>0</v>
      </c>
      <c r="S712">
        <v>1</v>
      </c>
      <c r="T712">
        <v>0</v>
      </c>
      <c r="U712">
        <v>1</v>
      </c>
      <c r="V712">
        <v>0</v>
      </c>
      <c r="W712">
        <v>0</v>
      </c>
    </row>
    <row r="713" spans="1:23" ht="14.25" customHeight="1" x14ac:dyDescent="0.45">
      <c r="A713">
        <v>712</v>
      </c>
      <c r="B713" s="1">
        <v>43024</v>
      </c>
      <c r="C713" s="1">
        <v>43027</v>
      </c>
      <c r="D713">
        <v>45</v>
      </c>
      <c r="E713" t="s">
        <v>28</v>
      </c>
      <c r="F713" t="s">
        <v>24</v>
      </c>
      <c r="G713" t="s">
        <v>30</v>
      </c>
      <c r="H713">
        <v>4</v>
      </c>
      <c r="I713" t="s">
        <v>26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489</v>
      </c>
      <c r="Q713">
        <v>0</v>
      </c>
      <c r="R713">
        <v>1</v>
      </c>
      <c r="S713">
        <v>0</v>
      </c>
      <c r="T713">
        <v>0</v>
      </c>
      <c r="U713">
        <v>1</v>
      </c>
      <c r="V713">
        <v>0</v>
      </c>
      <c r="W713">
        <v>0</v>
      </c>
    </row>
    <row r="714" spans="1:23" ht="14.25" customHeight="1" x14ac:dyDescent="0.45">
      <c r="A714">
        <v>713</v>
      </c>
      <c r="B714" s="1">
        <v>43024</v>
      </c>
      <c r="C714" s="1">
        <v>43029</v>
      </c>
      <c r="D714">
        <v>90</v>
      </c>
      <c r="E714" t="s">
        <v>28</v>
      </c>
      <c r="F714" t="s">
        <v>27</v>
      </c>
      <c r="G714" t="s">
        <v>30</v>
      </c>
      <c r="H714">
        <v>6</v>
      </c>
      <c r="I714" t="s">
        <v>26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2660</v>
      </c>
      <c r="Q714">
        <v>0</v>
      </c>
      <c r="R714">
        <v>1</v>
      </c>
      <c r="S714">
        <v>1</v>
      </c>
      <c r="T714">
        <v>1</v>
      </c>
      <c r="U714">
        <v>0</v>
      </c>
      <c r="V714">
        <v>0</v>
      </c>
      <c r="W714">
        <v>0</v>
      </c>
    </row>
    <row r="715" spans="1:23" ht="14.25" customHeight="1" x14ac:dyDescent="0.45">
      <c r="A715">
        <v>714</v>
      </c>
      <c r="B715" t="s">
        <v>49</v>
      </c>
      <c r="C715" t="s">
        <v>52</v>
      </c>
      <c r="D715">
        <v>59</v>
      </c>
      <c r="E715" t="s">
        <v>23</v>
      </c>
      <c r="F715" t="s">
        <v>27</v>
      </c>
      <c r="G715" t="s">
        <v>25</v>
      </c>
      <c r="H715">
        <v>7</v>
      </c>
      <c r="I715" t="s">
        <v>26</v>
      </c>
      <c r="J715">
        <v>0</v>
      </c>
      <c r="K715">
        <v>0</v>
      </c>
      <c r="L715">
        <v>0</v>
      </c>
      <c r="M715">
        <v>1</v>
      </c>
      <c r="N715">
        <v>1</v>
      </c>
      <c r="O715">
        <v>0</v>
      </c>
      <c r="P715">
        <v>746</v>
      </c>
      <c r="Q715">
        <v>0</v>
      </c>
      <c r="R715">
        <v>1</v>
      </c>
      <c r="S715">
        <v>1</v>
      </c>
      <c r="T715">
        <v>0</v>
      </c>
      <c r="U715">
        <v>0</v>
      </c>
      <c r="V715">
        <v>0</v>
      </c>
      <c r="W715">
        <v>0</v>
      </c>
    </row>
    <row r="716" spans="1:23" ht="14.25" customHeight="1" x14ac:dyDescent="0.45">
      <c r="A716">
        <v>715</v>
      </c>
      <c r="B716" t="s">
        <v>49</v>
      </c>
      <c r="C716" t="s">
        <v>53</v>
      </c>
      <c r="D716">
        <v>62</v>
      </c>
      <c r="E716" t="s">
        <v>28</v>
      </c>
      <c r="F716" t="s">
        <v>27</v>
      </c>
      <c r="G716" t="s">
        <v>25</v>
      </c>
      <c r="H716">
        <v>9</v>
      </c>
      <c r="I716" t="s">
        <v>26</v>
      </c>
      <c r="J716">
        <v>0</v>
      </c>
      <c r="K716">
        <v>0</v>
      </c>
      <c r="L716">
        <v>0</v>
      </c>
      <c r="M716">
        <v>1</v>
      </c>
      <c r="N716">
        <v>1</v>
      </c>
      <c r="O716">
        <v>0</v>
      </c>
      <c r="P716">
        <v>106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</row>
    <row r="717" spans="1:23" ht="14.25" customHeight="1" x14ac:dyDescent="0.45">
      <c r="A717">
        <v>716</v>
      </c>
      <c r="B717" t="s">
        <v>54</v>
      </c>
      <c r="C717" t="s">
        <v>50</v>
      </c>
      <c r="D717">
        <v>48</v>
      </c>
      <c r="E717" t="s">
        <v>23</v>
      </c>
      <c r="F717" t="s">
        <v>27</v>
      </c>
      <c r="G717" t="s">
        <v>25</v>
      </c>
      <c r="H717">
        <v>2</v>
      </c>
      <c r="I717" t="s">
        <v>26</v>
      </c>
      <c r="J717">
        <v>0</v>
      </c>
      <c r="K717">
        <v>0</v>
      </c>
      <c r="L717">
        <v>0</v>
      </c>
      <c r="M717">
        <v>1</v>
      </c>
      <c r="N717">
        <v>1</v>
      </c>
      <c r="O717">
        <v>0</v>
      </c>
      <c r="P717">
        <v>10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</row>
    <row r="718" spans="1:23" ht="14.25" customHeight="1" x14ac:dyDescent="0.45">
      <c r="A718">
        <v>717</v>
      </c>
      <c r="B718" t="s">
        <v>54</v>
      </c>
      <c r="C718" t="s">
        <v>55</v>
      </c>
      <c r="D718">
        <v>82</v>
      </c>
      <c r="E718" t="s">
        <v>23</v>
      </c>
      <c r="F718" t="s">
        <v>27</v>
      </c>
      <c r="G718" t="s">
        <v>25</v>
      </c>
      <c r="H718">
        <v>7</v>
      </c>
      <c r="I718" t="s">
        <v>26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604</v>
      </c>
      <c r="Q718">
        <v>0</v>
      </c>
      <c r="R718">
        <v>1</v>
      </c>
      <c r="S718">
        <v>1</v>
      </c>
      <c r="T718">
        <v>0</v>
      </c>
      <c r="U718">
        <v>0</v>
      </c>
      <c r="V718">
        <v>0</v>
      </c>
      <c r="W718">
        <v>0</v>
      </c>
    </row>
    <row r="719" spans="1:23" ht="14.25" customHeight="1" x14ac:dyDescent="0.45">
      <c r="A719">
        <v>718</v>
      </c>
      <c r="B719" t="s">
        <v>54</v>
      </c>
      <c r="C719" t="s">
        <v>52</v>
      </c>
      <c r="D719">
        <v>62</v>
      </c>
      <c r="E719" t="s">
        <v>28</v>
      </c>
      <c r="F719" t="s">
        <v>27</v>
      </c>
      <c r="G719" t="s">
        <v>25</v>
      </c>
      <c r="H719">
        <v>6</v>
      </c>
      <c r="I719" t="s">
        <v>26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857</v>
      </c>
      <c r="Q719">
        <v>1</v>
      </c>
      <c r="R719">
        <v>1</v>
      </c>
      <c r="S719">
        <v>1</v>
      </c>
      <c r="T719">
        <v>0</v>
      </c>
      <c r="U719">
        <v>0</v>
      </c>
      <c r="V719">
        <v>0</v>
      </c>
      <c r="W719">
        <v>0</v>
      </c>
    </row>
    <row r="720" spans="1:23" ht="14.25" customHeight="1" x14ac:dyDescent="0.45">
      <c r="A720">
        <v>719</v>
      </c>
      <c r="B720" t="s">
        <v>50</v>
      </c>
      <c r="C720" s="1">
        <v>42897</v>
      </c>
      <c r="D720">
        <v>52</v>
      </c>
      <c r="E720" t="s">
        <v>28</v>
      </c>
      <c r="F720" t="s">
        <v>27</v>
      </c>
      <c r="G720" t="s">
        <v>25</v>
      </c>
      <c r="H720">
        <v>20</v>
      </c>
      <c r="I720" t="s">
        <v>26</v>
      </c>
      <c r="J720">
        <v>0</v>
      </c>
      <c r="K720">
        <v>0</v>
      </c>
      <c r="L720">
        <v>0</v>
      </c>
      <c r="M720">
        <v>1</v>
      </c>
      <c r="N720">
        <v>1</v>
      </c>
      <c r="O720">
        <v>0</v>
      </c>
      <c r="P720">
        <v>451</v>
      </c>
      <c r="Q720">
        <v>0</v>
      </c>
      <c r="R720">
        <v>1</v>
      </c>
      <c r="S720">
        <v>1</v>
      </c>
      <c r="T720">
        <v>0</v>
      </c>
      <c r="U720">
        <v>1</v>
      </c>
      <c r="V720">
        <v>0</v>
      </c>
      <c r="W720">
        <v>0</v>
      </c>
    </row>
    <row r="721" spans="1:23" ht="14.25" customHeight="1" x14ac:dyDescent="0.45">
      <c r="A721">
        <v>720</v>
      </c>
      <c r="B721" s="1">
        <v>43028</v>
      </c>
      <c r="C721" s="1">
        <v>43030</v>
      </c>
      <c r="D721">
        <v>75</v>
      </c>
      <c r="E721" t="s">
        <v>23</v>
      </c>
      <c r="F721" t="s">
        <v>24</v>
      </c>
      <c r="G721" t="s">
        <v>25</v>
      </c>
      <c r="H721">
        <v>3</v>
      </c>
      <c r="I721" t="s">
        <v>29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51</v>
      </c>
      <c r="Q721">
        <v>0</v>
      </c>
      <c r="R721">
        <v>1</v>
      </c>
      <c r="S721">
        <v>0</v>
      </c>
      <c r="T721">
        <v>0</v>
      </c>
      <c r="U721">
        <v>1</v>
      </c>
      <c r="V721">
        <v>0</v>
      </c>
      <c r="W721">
        <v>0</v>
      </c>
    </row>
    <row r="722" spans="1:23" ht="14.25" customHeight="1" x14ac:dyDescent="0.45">
      <c r="A722">
        <v>721</v>
      </c>
      <c r="B722" t="s">
        <v>56</v>
      </c>
      <c r="C722" t="s">
        <v>57</v>
      </c>
      <c r="D722">
        <v>62</v>
      </c>
      <c r="E722" t="s">
        <v>28</v>
      </c>
      <c r="F722" t="s">
        <v>24</v>
      </c>
      <c r="G722" t="s">
        <v>25</v>
      </c>
      <c r="H722">
        <v>6</v>
      </c>
      <c r="I722" t="s">
        <v>26</v>
      </c>
      <c r="J722">
        <v>0</v>
      </c>
      <c r="K722">
        <v>0</v>
      </c>
      <c r="L722">
        <v>0</v>
      </c>
      <c r="M722">
        <v>1</v>
      </c>
      <c r="N722">
        <v>1</v>
      </c>
      <c r="O722">
        <v>1</v>
      </c>
      <c r="P722">
        <v>1810</v>
      </c>
      <c r="Q722">
        <v>1</v>
      </c>
      <c r="R722">
        <v>1</v>
      </c>
      <c r="S722">
        <v>1</v>
      </c>
      <c r="T722">
        <v>1</v>
      </c>
      <c r="U722">
        <v>0</v>
      </c>
      <c r="V722">
        <v>0</v>
      </c>
      <c r="W722">
        <v>0</v>
      </c>
    </row>
    <row r="723" spans="1:23" ht="14.25" customHeight="1" x14ac:dyDescent="0.45">
      <c r="A723">
        <v>722</v>
      </c>
      <c r="B723" t="s">
        <v>56</v>
      </c>
      <c r="C723" t="s">
        <v>52</v>
      </c>
      <c r="D723">
        <v>64</v>
      </c>
      <c r="E723" t="s">
        <v>23</v>
      </c>
      <c r="F723" t="s">
        <v>24</v>
      </c>
      <c r="G723" t="s">
        <v>25</v>
      </c>
      <c r="H723">
        <v>3</v>
      </c>
      <c r="I723" t="s">
        <v>31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110</v>
      </c>
      <c r="Q723">
        <v>1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</row>
    <row r="724" spans="1:23" ht="14.25" customHeight="1" x14ac:dyDescent="0.45">
      <c r="A724">
        <v>723</v>
      </c>
      <c r="B724" s="1">
        <v>43029</v>
      </c>
      <c r="C724" s="1">
        <v>43034</v>
      </c>
      <c r="D724">
        <v>82</v>
      </c>
      <c r="E724" t="s">
        <v>28</v>
      </c>
      <c r="F724" t="s">
        <v>27</v>
      </c>
      <c r="G724" t="s">
        <v>25</v>
      </c>
      <c r="H724">
        <v>6</v>
      </c>
      <c r="I724" t="s">
        <v>29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1</v>
      </c>
      <c r="P724">
        <v>106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</row>
    <row r="725" spans="1:23" ht="14.25" customHeight="1" x14ac:dyDescent="0.45">
      <c r="A725">
        <v>724</v>
      </c>
      <c r="B725" s="1">
        <v>43030</v>
      </c>
      <c r="C725" s="1">
        <v>43031</v>
      </c>
      <c r="D725">
        <v>70</v>
      </c>
      <c r="E725" t="s">
        <v>23</v>
      </c>
      <c r="F725" t="s">
        <v>24</v>
      </c>
      <c r="G725" t="s">
        <v>25</v>
      </c>
      <c r="H725">
        <v>2</v>
      </c>
      <c r="I725" t="s">
        <v>29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251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</row>
    <row r="726" spans="1:23" ht="14.25" customHeight="1" x14ac:dyDescent="0.45">
      <c r="A726">
        <v>725</v>
      </c>
      <c r="B726" s="1">
        <v>43030</v>
      </c>
      <c r="C726" s="1">
        <v>43031</v>
      </c>
      <c r="D726">
        <v>74</v>
      </c>
      <c r="E726" t="s">
        <v>28</v>
      </c>
      <c r="F726" t="s">
        <v>27</v>
      </c>
      <c r="G726" t="s">
        <v>25</v>
      </c>
      <c r="H726">
        <v>2</v>
      </c>
      <c r="I726" t="s">
        <v>29</v>
      </c>
      <c r="J726">
        <v>0</v>
      </c>
      <c r="K726">
        <v>0</v>
      </c>
      <c r="L726">
        <v>0</v>
      </c>
      <c r="M726">
        <v>1</v>
      </c>
      <c r="N726">
        <v>1</v>
      </c>
      <c r="O726">
        <v>0</v>
      </c>
      <c r="P726">
        <v>786</v>
      </c>
      <c r="Q726">
        <v>0</v>
      </c>
      <c r="R726">
        <v>1</v>
      </c>
      <c r="S726">
        <v>1</v>
      </c>
      <c r="T726">
        <v>0</v>
      </c>
      <c r="U726">
        <v>0</v>
      </c>
      <c r="V726">
        <v>0</v>
      </c>
      <c r="W726">
        <v>0</v>
      </c>
    </row>
    <row r="727" spans="1:23" ht="14.25" customHeight="1" x14ac:dyDescent="0.45">
      <c r="A727">
        <v>726</v>
      </c>
      <c r="B727" t="s">
        <v>52</v>
      </c>
      <c r="C727" t="s">
        <v>58</v>
      </c>
      <c r="D727">
        <v>60</v>
      </c>
      <c r="E727" t="s">
        <v>23</v>
      </c>
      <c r="F727" t="s">
        <v>24</v>
      </c>
      <c r="G727" t="s">
        <v>25</v>
      </c>
      <c r="H727">
        <v>5</v>
      </c>
      <c r="I727" t="s">
        <v>26</v>
      </c>
      <c r="J727">
        <v>0</v>
      </c>
      <c r="K727">
        <v>0</v>
      </c>
      <c r="L727">
        <v>0</v>
      </c>
      <c r="M727">
        <v>1</v>
      </c>
      <c r="N727">
        <v>1</v>
      </c>
      <c r="O727">
        <v>0</v>
      </c>
      <c r="P727">
        <v>1530</v>
      </c>
      <c r="Q727">
        <v>0</v>
      </c>
      <c r="R727">
        <v>1</v>
      </c>
      <c r="S727">
        <v>1</v>
      </c>
      <c r="T727">
        <v>0</v>
      </c>
      <c r="U727">
        <v>0</v>
      </c>
      <c r="V727">
        <v>0</v>
      </c>
      <c r="W727">
        <v>0</v>
      </c>
    </row>
    <row r="728" spans="1:23" ht="14.25" customHeight="1" x14ac:dyDescent="0.45">
      <c r="A728">
        <v>727</v>
      </c>
      <c r="B728" s="1">
        <v>43031</v>
      </c>
      <c r="C728" s="1">
        <v>43041</v>
      </c>
      <c r="D728">
        <v>75</v>
      </c>
      <c r="E728" t="s">
        <v>23</v>
      </c>
      <c r="F728" t="s">
        <v>27</v>
      </c>
      <c r="G728" t="s">
        <v>25</v>
      </c>
      <c r="H728">
        <v>11</v>
      </c>
      <c r="I728" t="s">
        <v>29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2060</v>
      </c>
      <c r="Q728">
        <v>1</v>
      </c>
      <c r="R728">
        <v>0</v>
      </c>
      <c r="S728">
        <v>1</v>
      </c>
      <c r="T728">
        <v>1</v>
      </c>
      <c r="U728">
        <v>0</v>
      </c>
      <c r="V728">
        <v>0</v>
      </c>
      <c r="W728">
        <v>0</v>
      </c>
    </row>
    <row r="729" spans="1:23" ht="14.25" customHeight="1" x14ac:dyDescent="0.45">
      <c r="A729">
        <v>728</v>
      </c>
      <c r="B729" s="1">
        <v>43031</v>
      </c>
      <c r="C729" s="1">
        <v>43041</v>
      </c>
      <c r="D729">
        <v>50</v>
      </c>
      <c r="E729" t="s">
        <v>23</v>
      </c>
      <c r="F729" t="s">
        <v>27</v>
      </c>
      <c r="G729" t="s">
        <v>30</v>
      </c>
      <c r="H729">
        <v>11</v>
      </c>
      <c r="I729" t="s">
        <v>26</v>
      </c>
      <c r="J729">
        <v>0</v>
      </c>
      <c r="K729">
        <v>1</v>
      </c>
      <c r="L729">
        <v>0</v>
      </c>
      <c r="M729">
        <v>1</v>
      </c>
      <c r="N729">
        <v>0</v>
      </c>
      <c r="O729">
        <v>0</v>
      </c>
      <c r="P729">
        <v>204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1</v>
      </c>
    </row>
    <row r="730" spans="1:23" ht="14.25" customHeight="1" x14ac:dyDescent="0.45">
      <c r="A730">
        <v>729</v>
      </c>
      <c r="B730" t="s">
        <v>55</v>
      </c>
      <c r="C730" t="s">
        <v>57</v>
      </c>
      <c r="D730">
        <v>60</v>
      </c>
      <c r="E730" t="s">
        <v>23</v>
      </c>
      <c r="F730" t="s">
        <v>27</v>
      </c>
      <c r="G730" t="s">
        <v>25</v>
      </c>
      <c r="H730">
        <v>3</v>
      </c>
      <c r="I730" t="s">
        <v>26</v>
      </c>
      <c r="J730">
        <v>0</v>
      </c>
      <c r="K730">
        <v>0</v>
      </c>
      <c r="L730">
        <v>0</v>
      </c>
      <c r="M730">
        <v>1</v>
      </c>
      <c r="N730">
        <v>1</v>
      </c>
      <c r="O730">
        <v>0</v>
      </c>
      <c r="P730">
        <v>58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</row>
    <row r="731" spans="1:23" ht="14.25" customHeight="1" x14ac:dyDescent="0.45">
      <c r="A731">
        <v>730</v>
      </c>
      <c r="B731" t="s">
        <v>55</v>
      </c>
      <c r="C731" t="s">
        <v>58</v>
      </c>
      <c r="D731">
        <v>65</v>
      </c>
      <c r="E731" t="s">
        <v>23</v>
      </c>
      <c r="F731" t="s">
        <v>27</v>
      </c>
      <c r="G731" t="s">
        <v>25</v>
      </c>
      <c r="H731">
        <v>4</v>
      </c>
      <c r="I731" t="s">
        <v>26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170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</row>
    <row r="732" spans="1:23" ht="14.25" customHeight="1" x14ac:dyDescent="0.45">
      <c r="A732">
        <v>731</v>
      </c>
      <c r="B732" s="1">
        <v>43032</v>
      </c>
      <c r="C732" s="1">
        <v>43038</v>
      </c>
      <c r="D732">
        <v>85</v>
      </c>
      <c r="E732" t="s">
        <v>23</v>
      </c>
      <c r="F732" t="s">
        <v>27</v>
      </c>
      <c r="G732" t="s">
        <v>25</v>
      </c>
      <c r="H732">
        <v>7</v>
      </c>
      <c r="I732" t="s">
        <v>26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1</v>
      </c>
      <c r="P732">
        <v>1080</v>
      </c>
      <c r="Q732">
        <v>1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</row>
    <row r="733" spans="1:23" ht="14.25" customHeight="1" x14ac:dyDescent="0.45">
      <c r="A733">
        <v>732</v>
      </c>
      <c r="B733" s="1">
        <v>43032</v>
      </c>
      <c r="C733" s="1">
        <v>43036</v>
      </c>
      <c r="D733">
        <v>64</v>
      </c>
      <c r="E733" t="s">
        <v>28</v>
      </c>
      <c r="F733" t="s">
        <v>27</v>
      </c>
      <c r="G733" t="s">
        <v>25</v>
      </c>
      <c r="H733">
        <v>5</v>
      </c>
      <c r="I733" t="s">
        <v>29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490</v>
      </c>
      <c r="Q733">
        <v>0</v>
      </c>
      <c r="R733">
        <v>1</v>
      </c>
      <c r="S733">
        <v>1</v>
      </c>
      <c r="T733">
        <v>0</v>
      </c>
      <c r="U733">
        <v>1</v>
      </c>
      <c r="V733">
        <v>0</v>
      </c>
      <c r="W733">
        <v>0</v>
      </c>
    </row>
    <row r="734" spans="1:23" ht="14.25" customHeight="1" x14ac:dyDescent="0.45">
      <c r="A734">
        <v>733</v>
      </c>
      <c r="B734" s="1">
        <v>43032</v>
      </c>
      <c r="C734" s="1">
        <v>43040</v>
      </c>
      <c r="D734">
        <v>75</v>
      </c>
      <c r="E734" t="s">
        <v>28</v>
      </c>
      <c r="F734" t="s">
        <v>27</v>
      </c>
      <c r="G734" t="s">
        <v>30</v>
      </c>
      <c r="H734">
        <v>9</v>
      </c>
      <c r="I734" t="s">
        <v>26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140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</row>
    <row r="735" spans="1:23" ht="14.25" customHeight="1" x14ac:dyDescent="0.45">
      <c r="A735">
        <v>734</v>
      </c>
      <c r="B735" s="1">
        <v>43034</v>
      </c>
      <c r="C735" s="1">
        <v>43037</v>
      </c>
      <c r="D735">
        <v>72</v>
      </c>
      <c r="E735" t="s">
        <v>23</v>
      </c>
      <c r="F735" t="s">
        <v>24</v>
      </c>
      <c r="G735" t="s">
        <v>25</v>
      </c>
      <c r="H735">
        <v>4</v>
      </c>
      <c r="I735" t="s">
        <v>26</v>
      </c>
      <c r="J735">
        <v>0</v>
      </c>
      <c r="K735">
        <v>0</v>
      </c>
      <c r="L735">
        <v>1</v>
      </c>
      <c r="M735">
        <v>0</v>
      </c>
      <c r="N735">
        <v>1</v>
      </c>
      <c r="O735">
        <v>0</v>
      </c>
      <c r="P735">
        <v>452</v>
      </c>
      <c r="Q735">
        <v>0</v>
      </c>
      <c r="R735">
        <v>1</v>
      </c>
      <c r="S735">
        <v>1</v>
      </c>
      <c r="T735">
        <v>0</v>
      </c>
      <c r="U735">
        <v>1</v>
      </c>
      <c r="V735">
        <v>0</v>
      </c>
      <c r="W735">
        <v>0</v>
      </c>
    </row>
    <row r="736" spans="1:23" ht="14.25" customHeight="1" x14ac:dyDescent="0.45">
      <c r="A736">
        <v>735</v>
      </c>
      <c r="B736" s="1">
        <v>43034</v>
      </c>
      <c r="C736" s="1">
        <v>43047</v>
      </c>
      <c r="D736">
        <v>68</v>
      </c>
      <c r="E736" t="s">
        <v>23</v>
      </c>
      <c r="F736" t="s">
        <v>27</v>
      </c>
      <c r="G736" t="s">
        <v>25</v>
      </c>
      <c r="H736">
        <v>14</v>
      </c>
      <c r="I736" t="s">
        <v>29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0</v>
      </c>
      <c r="P736">
        <v>348</v>
      </c>
      <c r="Q736">
        <v>0</v>
      </c>
      <c r="R736">
        <v>1</v>
      </c>
      <c r="S736">
        <v>1</v>
      </c>
      <c r="T736">
        <v>1</v>
      </c>
      <c r="U736">
        <v>0</v>
      </c>
      <c r="V736">
        <v>0</v>
      </c>
      <c r="W736">
        <v>0</v>
      </c>
    </row>
    <row r="737" spans="1:23" ht="14.25" customHeight="1" x14ac:dyDescent="0.45">
      <c r="A737">
        <v>736</v>
      </c>
      <c r="B737" t="s">
        <v>58</v>
      </c>
      <c r="C737" t="s">
        <v>59</v>
      </c>
      <c r="D737">
        <v>45</v>
      </c>
      <c r="E737" t="s">
        <v>28</v>
      </c>
      <c r="F737" t="s">
        <v>27</v>
      </c>
      <c r="G737" t="s">
        <v>25</v>
      </c>
      <c r="H737">
        <v>5</v>
      </c>
      <c r="I737" t="s">
        <v>26</v>
      </c>
      <c r="J737">
        <v>0</v>
      </c>
      <c r="K737">
        <v>0</v>
      </c>
      <c r="L737">
        <v>0</v>
      </c>
      <c r="M737">
        <v>1</v>
      </c>
      <c r="N737">
        <v>1</v>
      </c>
      <c r="O737">
        <v>0</v>
      </c>
      <c r="P737">
        <v>68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</row>
    <row r="738" spans="1:23" ht="14.25" customHeight="1" x14ac:dyDescent="0.45">
      <c r="A738">
        <v>737</v>
      </c>
      <c r="B738" s="1">
        <v>43034</v>
      </c>
      <c r="C738" s="1">
        <v>43038</v>
      </c>
      <c r="D738">
        <v>45</v>
      </c>
      <c r="E738" t="s">
        <v>28</v>
      </c>
      <c r="F738" t="s">
        <v>27</v>
      </c>
      <c r="G738" t="s">
        <v>25</v>
      </c>
      <c r="H738">
        <v>5</v>
      </c>
      <c r="I738" t="s">
        <v>26</v>
      </c>
      <c r="J738">
        <v>0</v>
      </c>
      <c r="K738">
        <v>0</v>
      </c>
      <c r="L738">
        <v>0</v>
      </c>
      <c r="M738">
        <v>1</v>
      </c>
      <c r="N738">
        <v>1</v>
      </c>
      <c r="O738">
        <v>0</v>
      </c>
      <c r="P738">
        <v>68</v>
      </c>
      <c r="Q738">
        <v>0</v>
      </c>
      <c r="R738">
        <v>1</v>
      </c>
      <c r="S738">
        <v>0</v>
      </c>
      <c r="T738">
        <v>0</v>
      </c>
      <c r="U738">
        <v>1</v>
      </c>
      <c r="V738">
        <v>0</v>
      </c>
      <c r="W738">
        <v>0</v>
      </c>
    </row>
    <row r="739" spans="1:23" ht="14.25" customHeight="1" x14ac:dyDescent="0.45">
      <c r="A739">
        <v>738</v>
      </c>
      <c r="B739" t="s">
        <v>58</v>
      </c>
      <c r="C739" t="s">
        <v>59</v>
      </c>
      <c r="D739">
        <v>54</v>
      </c>
      <c r="E739" t="s">
        <v>23</v>
      </c>
      <c r="F739" t="s">
        <v>27</v>
      </c>
      <c r="G739" t="s">
        <v>25</v>
      </c>
      <c r="H739">
        <v>5</v>
      </c>
      <c r="I739" t="s">
        <v>26</v>
      </c>
      <c r="J739">
        <v>0</v>
      </c>
      <c r="K739">
        <v>0</v>
      </c>
      <c r="L739">
        <v>0</v>
      </c>
      <c r="M739">
        <v>1</v>
      </c>
      <c r="N739">
        <v>1</v>
      </c>
      <c r="O739">
        <v>0</v>
      </c>
      <c r="P739">
        <v>78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</row>
    <row r="740" spans="1:23" ht="14.25" customHeight="1" x14ac:dyDescent="0.45">
      <c r="A740">
        <v>739</v>
      </c>
      <c r="B740" t="s">
        <v>58</v>
      </c>
      <c r="C740" s="1">
        <v>42777</v>
      </c>
      <c r="D740">
        <v>70</v>
      </c>
      <c r="E740" t="s">
        <v>23</v>
      </c>
      <c r="F740" t="s">
        <v>24</v>
      </c>
      <c r="G740" t="s">
        <v>25</v>
      </c>
      <c r="H740">
        <v>8</v>
      </c>
      <c r="I740" t="s">
        <v>26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204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</row>
    <row r="741" spans="1:23" ht="14.25" customHeight="1" x14ac:dyDescent="0.45">
      <c r="A741">
        <v>740</v>
      </c>
      <c r="B741" s="1">
        <v>43035</v>
      </c>
      <c r="C741" s="1">
        <v>43040</v>
      </c>
      <c r="D741">
        <v>60</v>
      </c>
      <c r="E741" t="s">
        <v>28</v>
      </c>
      <c r="F741" t="s">
        <v>24</v>
      </c>
      <c r="G741" t="s">
        <v>25</v>
      </c>
      <c r="H741">
        <v>6</v>
      </c>
      <c r="I741" t="s">
        <v>31</v>
      </c>
      <c r="J741">
        <v>0</v>
      </c>
      <c r="K741">
        <v>0</v>
      </c>
      <c r="L741">
        <v>1</v>
      </c>
      <c r="M741">
        <v>1</v>
      </c>
      <c r="N741">
        <v>1</v>
      </c>
      <c r="O741">
        <v>0</v>
      </c>
      <c r="P741">
        <v>1792</v>
      </c>
      <c r="Q741">
        <v>1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</row>
    <row r="742" spans="1:23" ht="14.25" customHeight="1" x14ac:dyDescent="0.45">
      <c r="A742">
        <v>741</v>
      </c>
      <c r="B742" s="1">
        <v>43035</v>
      </c>
      <c r="C742" s="1">
        <v>43046</v>
      </c>
      <c r="D742">
        <v>72</v>
      </c>
      <c r="E742" t="s">
        <v>23</v>
      </c>
      <c r="F742" t="s">
        <v>27</v>
      </c>
      <c r="G742" t="s">
        <v>30</v>
      </c>
      <c r="H742">
        <v>12</v>
      </c>
      <c r="I742" t="s">
        <v>26</v>
      </c>
      <c r="J742">
        <v>0</v>
      </c>
      <c r="K742">
        <v>0</v>
      </c>
      <c r="L742">
        <v>0</v>
      </c>
      <c r="M742">
        <v>1</v>
      </c>
      <c r="N742">
        <v>1</v>
      </c>
      <c r="O742">
        <v>0</v>
      </c>
      <c r="P742">
        <v>1510</v>
      </c>
      <c r="Q742">
        <v>1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</row>
    <row r="743" spans="1:23" ht="14.25" customHeight="1" x14ac:dyDescent="0.45">
      <c r="A743">
        <v>742</v>
      </c>
      <c r="B743" t="s">
        <v>60</v>
      </c>
      <c r="C743" t="s">
        <v>61</v>
      </c>
      <c r="D743">
        <v>80</v>
      </c>
      <c r="E743" t="s">
        <v>23</v>
      </c>
      <c r="F743" t="s">
        <v>24</v>
      </c>
      <c r="G743" t="s">
        <v>25</v>
      </c>
      <c r="H743">
        <v>2</v>
      </c>
      <c r="I743" t="s">
        <v>31</v>
      </c>
      <c r="J743">
        <v>0</v>
      </c>
      <c r="K743">
        <v>0</v>
      </c>
      <c r="L743">
        <v>0</v>
      </c>
      <c r="M743">
        <v>1</v>
      </c>
      <c r="N743">
        <v>1</v>
      </c>
      <c r="O743">
        <v>0</v>
      </c>
      <c r="P743">
        <v>689</v>
      </c>
      <c r="Q743">
        <v>0</v>
      </c>
      <c r="R743">
        <v>1</v>
      </c>
      <c r="S743">
        <v>1</v>
      </c>
      <c r="T743">
        <v>0</v>
      </c>
      <c r="U743">
        <v>0</v>
      </c>
      <c r="V743">
        <v>0</v>
      </c>
      <c r="W743">
        <v>0</v>
      </c>
    </row>
    <row r="744" spans="1:23" ht="14.25" customHeight="1" x14ac:dyDescent="0.45">
      <c r="A744">
        <v>743</v>
      </c>
      <c r="B744" t="s">
        <v>60</v>
      </c>
      <c r="C744" s="1">
        <v>42989</v>
      </c>
      <c r="D744">
        <v>55</v>
      </c>
      <c r="E744" t="s">
        <v>23</v>
      </c>
      <c r="F744" t="s">
        <v>24</v>
      </c>
      <c r="G744" t="s">
        <v>25</v>
      </c>
      <c r="H744">
        <v>14</v>
      </c>
      <c r="I744" t="s">
        <v>26</v>
      </c>
      <c r="J744">
        <v>0</v>
      </c>
      <c r="K744">
        <v>0</v>
      </c>
      <c r="L744">
        <v>1</v>
      </c>
      <c r="M744">
        <v>0</v>
      </c>
      <c r="N744">
        <v>1</v>
      </c>
      <c r="O744">
        <v>0</v>
      </c>
      <c r="P744">
        <v>1090</v>
      </c>
      <c r="Q744">
        <v>1</v>
      </c>
      <c r="R744">
        <v>1</v>
      </c>
      <c r="S744">
        <v>1</v>
      </c>
      <c r="T744">
        <v>0</v>
      </c>
      <c r="U744">
        <v>0</v>
      </c>
      <c r="V744">
        <v>0</v>
      </c>
      <c r="W744">
        <v>0</v>
      </c>
    </row>
    <row r="745" spans="1:23" ht="14.25" customHeight="1" x14ac:dyDescent="0.45">
      <c r="A745">
        <v>744</v>
      </c>
      <c r="B745" t="s">
        <v>61</v>
      </c>
      <c r="C745" s="1">
        <v>42746</v>
      </c>
      <c r="D745">
        <v>62</v>
      </c>
      <c r="E745" t="s">
        <v>28</v>
      </c>
      <c r="F745" t="s">
        <v>27</v>
      </c>
      <c r="G745" t="s">
        <v>25</v>
      </c>
      <c r="H745">
        <v>5</v>
      </c>
      <c r="I745" t="s">
        <v>26</v>
      </c>
      <c r="J745">
        <v>0</v>
      </c>
      <c r="K745">
        <v>0</v>
      </c>
      <c r="L745">
        <v>1</v>
      </c>
      <c r="M745">
        <v>1</v>
      </c>
      <c r="N745">
        <v>1</v>
      </c>
      <c r="O745">
        <v>0</v>
      </c>
      <c r="P745">
        <v>6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</row>
    <row r="746" spans="1:23" ht="14.25" customHeight="1" x14ac:dyDescent="0.45">
      <c r="A746">
        <v>745</v>
      </c>
      <c r="B746" s="1">
        <v>43037</v>
      </c>
      <c r="C746" s="1">
        <v>43050</v>
      </c>
      <c r="D746">
        <v>53</v>
      </c>
      <c r="E746" t="s">
        <v>28</v>
      </c>
      <c r="F746" t="s">
        <v>27</v>
      </c>
      <c r="G746" t="s">
        <v>25</v>
      </c>
      <c r="H746">
        <v>14</v>
      </c>
      <c r="I746" t="s">
        <v>29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276</v>
      </c>
      <c r="Q746">
        <v>1</v>
      </c>
      <c r="R746">
        <v>1</v>
      </c>
      <c r="S746">
        <v>0</v>
      </c>
      <c r="T746">
        <v>0</v>
      </c>
      <c r="U746">
        <v>1</v>
      </c>
      <c r="V746">
        <v>0</v>
      </c>
      <c r="W746">
        <v>0</v>
      </c>
    </row>
    <row r="747" spans="1:23" ht="14.25" customHeight="1" x14ac:dyDescent="0.45">
      <c r="A747">
        <v>746</v>
      </c>
      <c r="B747" t="s">
        <v>62</v>
      </c>
      <c r="C747" s="1">
        <v>42836</v>
      </c>
      <c r="D747">
        <v>61</v>
      </c>
      <c r="E747" t="s">
        <v>23</v>
      </c>
      <c r="F747" t="s">
        <v>27</v>
      </c>
      <c r="G747" t="s">
        <v>30</v>
      </c>
      <c r="H747">
        <v>7</v>
      </c>
      <c r="I747" t="s">
        <v>26</v>
      </c>
      <c r="J747">
        <v>0</v>
      </c>
      <c r="K747">
        <v>0</v>
      </c>
      <c r="L747">
        <v>0</v>
      </c>
      <c r="M747">
        <v>1</v>
      </c>
      <c r="N747">
        <v>1</v>
      </c>
      <c r="O747">
        <v>0</v>
      </c>
      <c r="P747">
        <v>941</v>
      </c>
      <c r="Q747">
        <v>0</v>
      </c>
      <c r="R747">
        <v>1</v>
      </c>
      <c r="S747">
        <v>1</v>
      </c>
      <c r="T747">
        <v>0</v>
      </c>
      <c r="U747">
        <v>0</v>
      </c>
      <c r="V747">
        <v>0</v>
      </c>
      <c r="W747">
        <v>0</v>
      </c>
    </row>
    <row r="748" spans="1:23" ht="14.25" customHeight="1" x14ac:dyDescent="0.45">
      <c r="A748">
        <v>747</v>
      </c>
      <c r="B748" t="s">
        <v>62</v>
      </c>
      <c r="C748" s="1">
        <v>42805</v>
      </c>
      <c r="D748">
        <v>61</v>
      </c>
      <c r="E748" t="s">
        <v>28</v>
      </c>
      <c r="F748" t="s">
        <v>27</v>
      </c>
      <c r="G748" t="s">
        <v>25</v>
      </c>
      <c r="H748">
        <v>6</v>
      </c>
      <c r="I748" t="s">
        <v>26</v>
      </c>
      <c r="J748">
        <v>0</v>
      </c>
      <c r="K748">
        <v>0</v>
      </c>
      <c r="L748">
        <v>1</v>
      </c>
      <c r="M748">
        <v>0</v>
      </c>
      <c r="N748">
        <v>1</v>
      </c>
      <c r="O748">
        <v>0</v>
      </c>
      <c r="P748">
        <v>158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</row>
    <row r="749" spans="1:23" ht="14.25" customHeight="1" x14ac:dyDescent="0.45">
      <c r="A749">
        <v>748</v>
      </c>
      <c r="B749" s="1">
        <v>43038</v>
      </c>
      <c r="C749" s="1">
        <v>43039</v>
      </c>
      <c r="D749">
        <v>61</v>
      </c>
      <c r="E749" t="s">
        <v>23</v>
      </c>
      <c r="F749" t="s">
        <v>27</v>
      </c>
      <c r="G749" t="s">
        <v>25</v>
      </c>
      <c r="H749">
        <v>2</v>
      </c>
      <c r="I749" t="s">
        <v>29</v>
      </c>
      <c r="J749">
        <v>0</v>
      </c>
      <c r="K749">
        <v>1</v>
      </c>
      <c r="L749">
        <v>0</v>
      </c>
      <c r="M749">
        <v>1</v>
      </c>
      <c r="N749">
        <v>1</v>
      </c>
      <c r="O749">
        <v>0</v>
      </c>
      <c r="P749">
        <v>1880</v>
      </c>
      <c r="Q749">
        <v>1</v>
      </c>
      <c r="R749">
        <v>0</v>
      </c>
      <c r="S749">
        <v>1</v>
      </c>
      <c r="T749">
        <v>0</v>
      </c>
      <c r="U749">
        <v>1</v>
      </c>
      <c r="V749">
        <v>0</v>
      </c>
      <c r="W749">
        <v>1</v>
      </c>
    </row>
    <row r="750" spans="1:23" ht="14.25" customHeight="1" x14ac:dyDescent="0.45">
      <c r="A750">
        <v>749</v>
      </c>
      <c r="B750" s="1">
        <v>43038</v>
      </c>
      <c r="C750" s="1">
        <v>43051</v>
      </c>
      <c r="D750">
        <v>73</v>
      </c>
      <c r="E750" t="s">
        <v>23</v>
      </c>
      <c r="F750" t="s">
        <v>24</v>
      </c>
      <c r="G750" t="s">
        <v>25</v>
      </c>
      <c r="H750">
        <v>14</v>
      </c>
      <c r="I750" t="s">
        <v>29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1</v>
      </c>
      <c r="P750">
        <v>2450</v>
      </c>
      <c r="Q750">
        <v>1</v>
      </c>
      <c r="R750">
        <v>1</v>
      </c>
      <c r="S750">
        <v>1</v>
      </c>
      <c r="T750">
        <v>1</v>
      </c>
      <c r="U750">
        <v>0</v>
      </c>
      <c r="V750">
        <v>0</v>
      </c>
      <c r="W750">
        <v>0</v>
      </c>
    </row>
    <row r="751" spans="1:23" ht="14.25" customHeight="1" x14ac:dyDescent="0.45">
      <c r="A751">
        <v>750</v>
      </c>
      <c r="B751" s="1">
        <v>43038</v>
      </c>
      <c r="C751" s="1">
        <v>43047</v>
      </c>
      <c r="D751">
        <v>83</v>
      </c>
      <c r="E751" t="s">
        <v>28</v>
      </c>
      <c r="F751" t="s">
        <v>27</v>
      </c>
      <c r="G751" t="s">
        <v>25</v>
      </c>
      <c r="H751">
        <v>10</v>
      </c>
      <c r="I751" t="s">
        <v>29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107</v>
      </c>
      <c r="Q751">
        <v>0</v>
      </c>
      <c r="R751">
        <v>1</v>
      </c>
      <c r="S751">
        <v>1</v>
      </c>
      <c r="T751">
        <v>0</v>
      </c>
      <c r="U751">
        <v>0</v>
      </c>
      <c r="V751">
        <v>0</v>
      </c>
      <c r="W751">
        <v>0</v>
      </c>
    </row>
    <row r="752" spans="1:23" ht="14.25" customHeight="1" x14ac:dyDescent="0.45">
      <c r="A752">
        <v>751</v>
      </c>
      <c r="B752" t="s">
        <v>59</v>
      </c>
      <c r="C752" s="1">
        <v>42777</v>
      </c>
      <c r="D752">
        <v>53</v>
      </c>
      <c r="E752" t="s">
        <v>28</v>
      </c>
      <c r="F752" t="s">
        <v>27</v>
      </c>
      <c r="G752" t="s">
        <v>30</v>
      </c>
      <c r="H752">
        <v>4</v>
      </c>
      <c r="I752" t="s">
        <v>26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5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</row>
    <row r="753" spans="1:23" ht="14.25" customHeight="1" x14ac:dyDescent="0.45">
      <c r="A753">
        <v>752</v>
      </c>
      <c r="B753" t="s">
        <v>59</v>
      </c>
      <c r="C753" s="1">
        <v>42897</v>
      </c>
      <c r="D753">
        <v>54</v>
      </c>
      <c r="E753" t="s">
        <v>23</v>
      </c>
      <c r="F753" t="s">
        <v>27</v>
      </c>
      <c r="G753" t="s">
        <v>30</v>
      </c>
      <c r="H753">
        <v>8</v>
      </c>
      <c r="I753" t="s">
        <v>26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288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</row>
    <row r="754" spans="1:23" ht="14.25" customHeight="1" x14ac:dyDescent="0.45">
      <c r="A754">
        <v>753</v>
      </c>
      <c r="B754" s="1">
        <v>43039</v>
      </c>
      <c r="C754" s="1">
        <v>43041</v>
      </c>
      <c r="D754">
        <v>54</v>
      </c>
      <c r="E754" t="s">
        <v>23</v>
      </c>
      <c r="F754" t="s">
        <v>24</v>
      </c>
      <c r="G754" t="s">
        <v>25</v>
      </c>
      <c r="H754">
        <v>3</v>
      </c>
      <c r="I754" t="s">
        <v>26</v>
      </c>
      <c r="J754">
        <v>0</v>
      </c>
      <c r="K754">
        <v>1</v>
      </c>
      <c r="L754">
        <v>1</v>
      </c>
      <c r="M754">
        <v>1</v>
      </c>
      <c r="N754">
        <v>1</v>
      </c>
      <c r="O754">
        <v>0</v>
      </c>
      <c r="P754">
        <v>715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1</v>
      </c>
    </row>
    <row r="755" spans="1:23" ht="14.25" customHeight="1" x14ac:dyDescent="0.45">
      <c r="A755">
        <v>754</v>
      </c>
      <c r="B755" s="1">
        <v>43039</v>
      </c>
      <c r="C755" s="1">
        <v>43046</v>
      </c>
      <c r="D755">
        <v>65</v>
      </c>
      <c r="E755" t="s">
        <v>28</v>
      </c>
      <c r="F755" t="s">
        <v>27</v>
      </c>
      <c r="G755" t="s">
        <v>30</v>
      </c>
      <c r="H755">
        <v>8</v>
      </c>
      <c r="I755" t="s">
        <v>26</v>
      </c>
      <c r="J755">
        <v>0</v>
      </c>
      <c r="K755">
        <v>0</v>
      </c>
      <c r="L755">
        <v>1</v>
      </c>
      <c r="M755">
        <v>0</v>
      </c>
      <c r="N755">
        <v>1</v>
      </c>
      <c r="O755">
        <v>0</v>
      </c>
      <c r="P755">
        <v>351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</row>
    <row r="756" spans="1:23" ht="14.25" customHeight="1" x14ac:dyDescent="0.45">
      <c r="A756">
        <v>755</v>
      </c>
      <c r="B756" s="1">
        <v>43039</v>
      </c>
      <c r="C756" s="1">
        <v>43047</v>
      </c>
      <c r="D756">
        <v>81</v>
      </c>
      <c r="E756" t="s">
        <v>23</v>
      </c>
      <c r="F756" t="s">
        <v>27</v>
      </c>
      <c r="G756" t="s">
        <v>25</v>
      </c>
      <c r="H756">
        <v>9</v>
      </c>
      <c r="I756" t="s">
        <v>29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2490</v>
      </c>
      <c r="Q756">
        <v>0</v>
      </c>
      <c r="R756">
        <v>1</v>
      </c>
      <c r="S756">
        <v>1</v>
      </c>
      <c r="T756">
        <v>0</v>
      </c>
      <c r="U756">
        <v>1</v>
      </c>
      <c r="V756">
        <v>0</v>
      </c>
      <c r="W756">
        <v>0</v>
      </c>
    </row>
    <row r="757" spans="1:23" ht="14.25" customHeight="1" x14ac:dyDescent="0.45">
      <c r="A757">
        <v>756</v>
      </c>
      <c r="B757" t="s">
        <v>63</v>
      </c>
      <c r="C757" s="1">
        <v>42897</v>
      </c>
      <c r="D757">
        <v>47</v>
      </c>
      <c r="E757" t="s">
        <v>23</v>
      </c>
      <c r="F757" t="s">
        <v>27</v>
      </c>
      <c r="G757" t="s">
        <v>25</v>
      </c>
      <c r="H757">
        <v>7</v>
      </c>
      <c r="I757" t="s">
        <v>26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23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</row>
    <row r="758" spans="1:23" ht="14.25" customHeight="1" x14ac:dyDescent="0.45">
      <c r="A758">
        <v>757</v>
      </c>
      <c r="B758" t="s">
        <v>63</v>
      </c>
      <c r="C758" s="1">
        <v>42989</v>
      </c>
      <c r="D758">
        <v>60</v>
      </c>
      <c r="E758" t="s">
        <v>23</v>
      </c>
      <c r="F758" t="s">
        <v>27</v>
      </c>
      <c r="G758" t="s">
        <v>30</v>
      </c>
      <c r="H758">
        <v>10</v>
      </c>
      <c r="I758" t="s">
        <v>26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170</v>
      </c>
      <c r="Q758">
        <v>0</v>
      </c>
      <c r="R758">
        <v>1</v>
      </c>
      <c r="S758">
        <v>0</v>
      </c>
      <c r="T758">
        <v>1</v>
      </c>
      <c r="U758">
        <v>0</v>
      </c>
      <c r="V758">
        <v>0</v>
      </c>
      <c r="W758">
        <v>0</v>
      </c>
    </row>
    <row r="759" spans="1:23" ht="14.25" customHeight="1" x14ac:dyDescent="0.45">
      <c r="A759">
        <v>758</v>
      </c>
      <c r="B759" t="s">
        <v>63</v>
      </c>
      <c r="C759" s="1">
        <v>42897</v>
      </c>
      <c r="D759">
        <v>47</v>
      </c>
      <c r="E759" t="s">
        <v>23</v>
      </c>
      <c r="F759" t="s">
        <v>27</v>
      </c>
      <c r="G759" t="s">
        <v>25</v>
      </c>
      <c r="H759">
        <v>7</v>
      </c>
      <c r="I759" t="s">
        <v>26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23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</row>
    <row r="760" spans="1:23" ht="14.25" customHeight="1" x14ac:dyDescent="0.45">
      <c r="A760">
        <v>759</v>
      </c>
      <c r="B760" s="1">
        <v>43040</v>
      </c>
      <c r="C760" s="1">
        <v>43043</v>
      </c>
      <c r="D760">
        <v>43</v>
      </c>
      <c r="E760" t="s">
        <v>28</v>
      </c>
      <c r="F760" t="s">
        <v>27</v>
      </c>
      <c r="G760" t="s">
        <v>25</v>
      </c>
      <c r="H760">
        <v>4</v>
      </c>
      <c r="I760" t="s">
        <v>26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304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</row>
    <row r="761" spans="1:23" ht="14.25" customHeight="1" x14ac:dyDescent="0.45">
      <c r="A761">
        <v>760</v>
      </c>
      <c r="B761" s="1">
        <v>43040</v>
      </c>
      <c r="C761" s="1">
        <v>43041</v>
      </c>
      <c r="D761">
        <v>55</v>
      </c>
      <c r="E761" t="s">
        <v>28</v>
      </c>
      <c r="F761" t="s">
        <v>27</v>
      </c>
      <c r="G761" t="s">
        <v>30</v>
      </c>
      <c r="H761">
        <v>2</v>
      </c>
      <c r="I761" t="s">
        <v>26</v>
      </c>
      <c r="J761">
        <v>0</v>
      </c>
      <c r="K761">
        <v>0</v>
      </c>
      <c r="L761">
        <v>1</v>
      </c>
      <c r="M761">
        <v>1</v>
      </c>
      <c r="N761">
        <v>0</v>
      </c>
      <c r="O761">
        <v>0</v>
      </c>
      <c r="P761">
        <v>8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</row>
    <row r="762" spans="1:23" ht="14.25" customHeight="1" x14ac:dyDescent="0.45">
      <c r="A762">
        <v>761</v>
      </c>
      <c r="B762" s="1">
        <v>43040</v>
      </c>
      <c r="C762" s="1">
        <v>43040</v>
      </c>
      <c r="D762">
        <v>75</v>
      </c>
      <c r="E762" t="s">
        <v>23</v>
      </c>
      <c r="F762" t="s">
        <v>27</v>
      </c>
      <c r="G762" t="s">
        <v>25</v>
      </c>
      <c r="H762">
        <v>1</v>
      </c>
      <c r="I762" t="s">
        <v>29</v>
      </c>
      <c r="J762">
        <v>0</v>
      </c>
      <c r="K762">
        <v>0</v>
      </c>
      <c r="L762">
        <v>1</v>
      </c>
      <c r="M762">
        <v>1</v>
      </c>
      <c r="N762">
        <v>1</v>
      </c>
      <c r="O762">
        <v>0</v>
      </c>
      <c r="P762">
        <v>272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</row>
    <row r="763" spans="1:23" ht="14.25" customHeight="1" x14ac:dyDescent="0.45">
      <c r="A763">
        <v>762</v>
      </c>
      <c r="B763" s="1">
        <v>43041</v>
      </c>
      <c r="C763" s="1">
        <v>43042</v>
      </c>
      <c r="D763">
        <v>40</v>
      </c>
      <c r="E763" t="s">
        <v>28</v>
      </c>
      <c r="F763" t="s">
        <v>27</v>
      </c>
      <c r="G763" t="s">
        <v>25</v>
      </c>
      <c r="H763">
        <v>2</v>
      </c>
      <c r="I763" t="s">
        <v>29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797</v>
      </c>
      <c r="Q763">
        <v>0</v>
      </c>
      <c r="R763">
        <v>0</v>
      </c>
      <c r="S763">
        <v>0</v>
      </c>
      <c r="T763">
        <v>1</v>
      </c>
      <c r="U763">
        <v>1</v>
      </c>
      <c r="V763">
        <v>0</v>
      </c>
      <c r="W763">
        <v>0</v>
      </c>
    </row>
    <row r="764" spans="1:23" ht="14.25" customHeight="1" x14ac:dyDescent="0.45">
      <c r="A764">
        <v>763</v>
      </c>
      <c r="B764" s="1">
        <v>42777</v>
      </c>
      <c r="C764" s="1">
        <v>42837</v>
      </c>
      <c r="D764">
        <v>77</v>
      </c>
      <c r="E764" t="s">
        <v>23</v>
      </c>
      <c r="F764" t="s">
        <v>27</v>
      </c>
      <c r="G764" t="s">
        <v>25</v>
      </c>
      <c r="H764">
        <v>33</v>
      </c>
      <c r="I764" t="s">
        <v>26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191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</row>
    <row r="765" spans="1:23" ht="14.25" customHeight="1" x14ac:dyDescent="0.45">
      <c r="A765">
        <v>764</v>
      </c>
      <c r="B765" s="1">
        <v>43042</v>
      </c>
      <c r="C765" s="1">
        <v>43054</v>
      </c>
      <c r="D765">
        <v>65</v>
      </c>
      <c r="E765" t="s">
        <v>23</v>
      </c>
      <c r="F765" t="s">
        <v>27</v>
      </c>
      <c r="G765" t="s">
        <v>25</v>
      </c>
      <c r="H765">
        <v>13</v>
      </c>
      <c r="I765" t="s">
        <v>29</v>
      </c>
      <c r="J765">
        <v>0</v>
      </c>
      <c r="K765">
        <v>0</v>
      </c>
      <c r="L765">
        <v>0</v>
      </c>
      <c r="M765">
        <v>1</v>
      </c>
      <c r="N765">
        <v>1</v>
      </c>
      <c r="O765">
        <v>0</v>
      </c>
      <c r="P765">
        <v>320</v>
      </c>
      <c r="Q765">
        <v>0</v>
      </c>
      <c r="R765">
        <v>0</v>
      </c>
      <c r="S765">
        <v>1</v>
      </c>
      <c r="T765">
        <v>0</v>
      </c>
      <c r="U765">
        <v>1</v>
      </c>
      <c r="V765">
        <v>0</v>
      </c>
      <c r="W765">
        <v>0</v>
      </c>
    </row>
    <row r="766" spans="1:23" ht="14.25" customHeight="1" x14ac:dyDescent="0.45">
      <c r="A766">
        <v>765</v>
      </c>
      <c r="B766" s="1">
        <v>43042</v>
      </c>
      <c r="C766" s="1">
        <v>43060</v>
      </c>
      <c r="D766">
        <v>70</v>
      </c>
      <c r="E766" t="s">
        <v>23</v>
      </c>
      <c r="F766" t="s">
        <v>27</v>
      </c>
      <c r="G766" t="s">
        <v>30</v>
      </c>
      <c r="H766">
        <v>19</v>
      </c>
      <c r="I766" t="s">
        <v>26</v>
      </c>
      <c r="J766">
        <v>0</v>
      </c>
      <c r="K766">
        <v>0</v>
      </c>
      <c r="L766">
        <v>1</v>
      </c>
      <c r="M766">
        <v>1</v>
      </c>
      <c r="N766">
        <v>1</v>
      </c>
      <c r="O766">
        <v>0</v>
      </c>
      <c r="P766">
        <v>2220</v>
      </c>
      <c r="Q766">
        <v>1</v>
      </c>
      <c r="R766">
        <v>0</v>
      </c>
      <c r="S766">
        <v>1</v>
      </c>
      <c r="T766">
        <v>0</v>
      </c>
      <c r="U766">
        <v>0</v>
      </c>
      <c r="V766">
        <v>1</v>
      </c>
      <c r="W766">
        <v>0</v>
      </c>
    </row>
    <row r="767" spans="1:23" ht="14.25" customHeight="1" x14ac:dyDescent="0.45">
      <c r="A767">
        <v>766</v>
      </c>
      <c r="B767" s="1">
        <v>43042</v>
      </c>
      <c r="C767" s="1">
        <v>43065</v>
      </c>
      <c r="D767">
        <v>72</v>
      </c>
      <c r="E767" t="s">
        <v>28</v>
      </c>
      <c r="F767" t="s">
        <v>24</v>
      </c>
      <c r="G767" t="s">
        <v>30</v>
      </c>
      <c r="H767">
        <v>24</v>
      </c>
      <c r="I767" t="s">
        <v>26</v>
      </c>
      <c r="J767">
        <v>0</v>
      </c>
      <c r="K767">
        <v>0</v>
      </c>
      <c r="L767">
        <v>0</v>
      </c>
      <c r="M767">
        <v>1</v>
      </c>
      <c r="N767">
        <v>1</v>
      </c>
      <c r="O767">
        <v>0</v>
      </c>
      <c r="P767">
        <v>2160</v>
      </c>
      <c r="Q767">
        <v>0</v>
      </c>
      <c r="R767">
        <v>1</v>
      </c>
      <c r="S767">
        <v>1</v>
      </c>
      <c r="T767">
        <v>1</v>
      </c>
      <c r="U767">
        <v>0</v>
      </c>
      <c r="V767">
        <v>0</v>
      </c>
      <c r="W767">
        <v>0</v>
      </c>
    </row>
    <row r="768" spans="1:23" ht="14.25" customHeight="1" x14ac:dyDescent="0.45">
      <c r="A768">
        <v>767</v>
      </c>
      <c r="B768" s="1">
        <v>43043</v>
      </c>
      <c r="C768" s="1">
        <v>43050</v>
      </c>
      <c r="D768">
        <v>87</v>
      </c>
      <c r="E768" t="s">
        <v>23</v>
      </c>
      <c r="F768" t="s">
        <v>27</v>
      </c>
      <c r="G768" t="s">
        <v>25</v>
      </c>
      <c r="H768">
        <v>8</v>
      </c>
      <c r="I768" t="s">
        <v>29</v>
      </c>
      <c r="J768">
        <v>0</v>
      </c>
      <c r="K768">
        <v>0</v>
      </c>
      <c r="L768">
        <v>1</v>
      </c>
      <c r="M768">
        <v>0</v>
      </c>
      <c r="N768">
        <v>1</v>
      </c>
      <c r="O768">
        <v>0</v>
      </c>
      <c r="P768">
        <v>1320</v>
      </c>
      <c r="Q768">
        <v>1</v>
      </c>
      <c r="R768">
        <v>1</v>
      </c>
      <c r="S768">
        <v>1</v>
      </c>
      <c r="T768">
        <v>1</v>
      </c>
      <c r="U768">
        <v>0</v>
      </c>
      <c r="V768">
        <v>0</v>
      </c>
      <c r="W768">
        <v>0</v>
      </c>
    </row>
    <row r="769" spans="1:23" ht="14.25" customHeight="1" x14ac:dyDescent="0.45">
      <c r="A769">
        <v>768</v>
      </c>
      <c r="B769" s="1">
        <v>43043</v>
      </c>
      <c r="C769" s="1">
        <v>43047</v>
      </c>
      <c r="D769">
        <v>65</v>
      </c>
      <c r="E769" t="s">
        <v>28</v>
      </c>
      <c r="F769" t="s">
        <v>27</v>
      </c>
      <c r="G769" t="s">
        <v>30</v>
      </c>
      <c r="H769">
        <v>5</v>
      </c>
      <c r="I769" t="s">
        <v>26</v>
      </c>
      <c r="J769">
        <v>0</v>
      </c>
      <c r="K769">
        <v>0</v>
      </c>
      <c r="L769">
        <v>1</v>
      </c>
      <c r="M769">
        <v>1</v>
      </c>
      <c r="N769">
        <v>0</v>
      </c>
      <c r="O769">
        <v>1</v>
      </c>
      <c r="P769">
        <v>5000</v>
      </c>
      <c r="Q769">
        <v>1</v>
      </c>
      <c r="R769">
        <v>0</v>
      </c>
      <c r="S769">
        <v>0</v>
      </c>
      <c r="T769">
        <v>1</v>
      </c>
      <c r="U769">
        <v>1</v>
      </c>
      <c r="V769">
        <v>0</v>
      </c>
      <c r="W769">
        <v>0</v>
      </c>
    </row>
    <row r="770" spans="1:23" ht="14.25" customHeight="1" x14ac:dyDescent="0.45">
      <c r="A770">
        <v>769</v>
      </c>
      <c r="B770" s="1">
        <v>43043</v>
      </c>
      <c r="C770" s="1">
        <v>43049</v>
      </c>
      <c r="D770">
        <v>55</v>
      </c>
      <c r="E770" t="s">
        <v>23</v>
      </c>
      <c r="F770" t="s">
        <v>27</v>
      </c>
      <c r="G770" t="s">
        <v>25</v>
      </c>
      <c r="H770">
        <v>7</v>
      </c>
      <c r="I770" t="s">
        <v>26</v>
      </c>
      <c r="J770">
        <v>0</v>
      </c>
      <c r="K770">
        <v>0</v>
      </c>
      <c r="L770">
        <v>1</v>
      </c>
      <c r="M770">
        <v>1</v>
      </c>
      <c r="N770">
        <v>0</v>
      </c>
      <c r="O770">
        <v>1</v>
      </c>
      <c r="P770">
        <v>67</v>
      </c>
      <c r="Q770">
        <v>1</v>
      </c>
      <c r="R770">
        <v>0</v>
      </c>
      <c r="S770">
        <v>1</v>
      </c>
      <c r="T770">
        <v>1</v>
      </c>
      <c r="U770">
        <v>1</v>
      </c>
      <c r="V770">
        <v>0</v>
      </c>
      <c r="W770">
        <v>0</v>
      </c>
    </row>
    <row r="771" spans="1:23" ht="14.25" customHeight="1" x14ac:dyDescent="0.45">
      <c r="A771">
        <v>770</v>
      </c>
      <c r="B771" s="1">
        <v>43043</v>
      </c>
      <c r="C771" s="1">
        <v>43052</v>
      </c>
      <c r="D771">
        <v>72</v>
      </c>
      <c r="E771" t="s">
        <v>28</v>
      </c>
      <c r="F771" t="s">
        <v>27</v>
      </c>
      <c r="G771" t="s">
        <v>30</v>
      </c>
      <c r="H771">
        <v>10</v>
      </c>
      <c r="I771" t="s">
        <v>26</v>
      </c>
      <c r="J771">
        <v>0</v>
      </c>
      <c r="K771">
        <v>0</v>
      </c>
      <c r="L771">
        <v>1</v>
      </c>
      <c r="M771">
        <v>1</v>
      </c>
      <c r="N771">
        <v>0</v>
      </c>
      <c r="O771">
        <v>0</v>
      </c>
      <c r="P771">
        <v>394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</row>
    <row r="772" spans="1:23" ht="14.25" customHeight="1" x14ac:dyDescent="0.45">
      <c r="A772">
        <v>771</v>
      </c>
      <c r="B772" s="1">
        <v>42836</v>
      </c>
      <c r="C772" s="1">
        <v>42958</v>
      </c>
      <c r="D772">
        <v>41</v>
      </c>
      <c r="E772" t="s">
        <v>28</v>
      </c>
      <c r="F772" t="s">
        <v>27</v>
      </c>
      <c r="G772" t="s">
        <v>25</v>
      </c>
      <c r="H772">
        <v>5</v>
      </c>
      <c r="I772" t="s">
        <v>26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8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</row>
    <row r="773" spans="1:23" ht="14.25" customHeight="1" x14ac:dyDescent="0.45">
      <c r="A773">
        <v>772</v>
      </c>
      <c r="B773" s="1">
        <v>42836</v>
      </c>
      <c r="C773" s="1">
        <v>42958</v>
      </c>
      <c r="D773">
        <v>65</v>
      </c>
      <c r="E773" t="s">
        <v>28</v>
      </c>
      <c r="F773" t="s">
        <v>27</v>
      </c>
      <c r="G773" t="s">
        <v>25</v>
      </c>
      <c r="H773">
        <v>5</v>
      </c>
      <c r="I773" t="s">
        <v>26</v>
      </c>
      <c r="J773">
        <v>0</v>
      </c>
      <c r="K773">
        <v>0</v>
      </c>
      <c r="L773">
        <v>1</v>
      </c>
      <c r="M773">
        <v>1</v>
      </c>
      <c r="N773">
        <v>1</v>
      </c>
      <c r="O773">
        <v>1</v>
      </c>
      <c r="P773">
        <v>5000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</row>
    <row r="774" spans="1:23" ht="14.25" customHeight="1" x14ac:dyDescent="0.45">
      <c r="A774">
        <v>773</v>
      </c>
      <c r="B774" s="1">
        <v>43043</v>
      </c>
      <c r="C774" s="1">
        <v>43046</v>
      </c>
      <c r="D774">
        <v>85</v>
      </c>
      <c r="E774" t="s">
        <v>23</v>
      </c>
      <c r="F774" t="s">
        <v>27</v>
      </c>
      <c r="G774" t="s">
        <v>25</v>
      </c>
      <c r="H774">
        <v>4</v>
      </c>
      <c r="I774" t="s">
        <v>29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499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0</v>
      </c>
    </row>
    <row r="775" spans="1:23" ht="14.25" customHeight="1" x14ac:dyDescent="0.45">
      <c r="A775">
        <v>774</v>
      </c>
      <c r="B775" s="1">
        <v>43044</v>
      </c>
      <c r="C775" s="1">
        <v>43053</v>
      </c>
      <c r="D775">
        <v>83</v>
      </c>
      <c r="E775" t="s">
        <v>28</v>
      </c>
      <c r="F775" t="s">
        <v>27</v>
      </c>
      <c r="G775" t="s">
        <v>25</v>
      </c>
      <c r="H775">
        <v>10</v>
      </c>
      <c r="I775" t="s">
        <v>29</v>
      </c>
      <c r="J775">
        <v>0</v>
      </c>
      <c r="K775">
        <v>0</v>
      </c>
      <c r="L775">
        <v>1</v>
      </c>
      <c r="M775">
        <v>1</v>
      </c>
      <c r="N775">
        <v>1</v>
      </c>
      <c r="O775">
        <v>1</v>
      </c>
      <c r="P775">
        <v>3840</v>
      </c>
      <c r="Q775">
        <v>0</v>
      </c>
      <c r="R775">
        <v>1</v>
      </c>
      <c r="S775">
        <v>1</v>
      </c>
      <c r="T775">
        <v>1</v>
      </c>
      <c r="U775">
        <v>0</v>
      </c>
      <c r="V775">
        <v>0</v>
      </c>
      <c r="W775">
        <v>0</v>
      </c>
    </row>
    <row r="776" spans="1:23" ht="14.25" customHeight="1" x14ac:dyDescent="0.45">
      <c r="A776">
        <v>775</v>
      </c>
      <c r="B776" s="1">
        <v>42866</v>
      </c>
      <c r="C776" s="1">
        <v>43050</v>
      </c>
      <c r="D776">
        <v>83</v>
      </c>
      <c r="E776" t="s">
        <v>23</v>
      </c>
      <c r="F776" t="s">
        <v>27</v>
      </c>
      <c r="G776" t="s">
        <v>25</v>
      </c>
      <c r="H776">
        <v>7</v>
      </c>
      <c r="I776" t="s">
        <v>26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1240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</row>
    <row r="777" spans="1:23" ht="14.25" customHeight="1" x14ac:dyDescent="0.45">
      <c r="A777">
        <v>776</v>
      </c>
      <c r="B777" s="1">
        <v>43044</v>
      </c>
      <c r="C777" s="1">
        <v>43047</v>
      </c>
      <c r="D777">
        <v>62</v>
      </c>
      <c r="E777" t="s">
        <v>23</v>
      </c>
      <c r="F777" t="s">
        <v>27</v>
      </c>
      <c r="G777" t="s">
        <v>25</v>
      </c>
      <c r="H777">
        <v>4</v>
      </c>
      <c r="I777" t="s">
        <v>29</v>
      </c>
      <c r="J777">
        <v>0</v>
      </c>
      <c r="K777">
        <v>0</v>
      </c>
      <c r="L777">
        <v>1</v>
      </c>
      <c r="M777">
        <v>0</v>
      </c>
      <c r="N777">
        <v>1</v>
      </c>
      <c r="O777">
        <v>0</v>
      </c>
      <c r="P777">
        <v>2350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</row>
    <row r="778" spans="1:23" ht="14.25" customHeight="1" x14ac:dyDescent="0.45">
      <c r="A778">
        <v>777</v>
      </c>
      <c r="B778" s="1">
        <v>43045</v>
      </c>
      <c r="C778" s="1">
        <v>43054</v>
      </c>
      <c r="D778">
        <v>55</v>
      </c>
      <c r="E778" t="s">
        <v>23</v>
      </c>
      <c r="F778" t="s">
        <v>27</v>
      </c>
      <c r="G778" t="s">
        <v>25</v>
      </c>
      <c r="H778">
        <v>10</v>
      </c>
      <c r="I778" t="s">
        <v>26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1</v>
      </c>
      <c r="P778">
        <v>392</v>
      </c>
      <c r="Q778">
        <v>1</v>
      </c>
      <c r="R778">
        <v>1</v>
      </c>
      <c r="S778">
        <v>0</v>
      </c>
      <c r="T778">
        <v>1</v>
      </c>
      <c r="U778">
        <v>0</v>
      </c>
      <c r="V778">
        <v>0</v>
      </c>
      <c r="W778">
        <v>0</v>
      </c>
    </row>
    <row r="779" spans="1:23" ht="14.25" customHeight="1" x14ac:dyDescent="0.45">
      <c r="A779">
        <v>778</v>
      </c>
      <c r="B779" s="1">
        <v>43045</v>
      </c>
      <c r="C779" s="1">
        <v>43048</v>
      </c>
      <c r="D779">
        <v>75</v>
      </c>
      <c r="E779" t="s">
        <v>23</v>
      </c>
      <c r="F779" t="s">
        <v>24</v>
      </c>
      <c r="G779" t="s">
        <v>25</v>
      </c>
      <c r="H779">
        <v>4</v>
      </c>
      <c r="I779" t="s">
        <v>29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1</v>
      </c>
      <c r="P779">
        <v>1040</v>
      </c>
      <c r="Q779">
        <v>0</v>
      </c>
      <c r="R779">
        <v>0</v>
      </c>
      <c r="S779">
        <v>1</v>
      </c>
      <c r="T779">
        <v>1</v>
      </c>
      <c r="U779">
        <v>1</v>
      </c>
      <c r="V779">
        <v>0</v>
      </c>
      <c r="W779">
        <v>0</v>
      </c>
    </row>
    <row r="780" spans="1:23" ht="14.25" customHeight="1" x14ac:dyDescent="0.45">
      <c r="A780">
        <v>779</v>
      </c>
      <c r="B780" s="1">
        <v>43045</v>
      </c>
      <c r="C780" s="1">
        <v>43048</v>
      </c>
      <c r="D780">
        <v>60</v>
      </c>
      <c r="E780" t="s">
        <v>23</v>
      </c>
      <c r="F780" t="s">
        <v>27</v>
      </c>
      <c r="G780" t="s">
        <v>30</v>
      </c>
      <c r="H780">
        <v>4</v>
      </c>
      <c r="I780" t="s">
        <v>31</v>
      </c>
      <c r="J780">
        <v>0</v>
      </c>
      <c r="K780">
        <v>0</v>
      </c>
      <c r="L780">
        <v>1</v>
      </c>
      <c r="M780">
        <v>1</v>
      </c>
      <c r="N780">
        <v>0</v>
      </c>
      <c r="O780">
        <v>1</v>
      </c>
      <c r="P780">
        <v>183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</row>
    <row r="781" spans="1:23" ht="14.25" customHeight="1" x14ac:dyDescent="0.45">
      <c r="A781">
        <v>780</v>
      </c>
      <c r="B781" s="1">
        <v>43045</v>
      </c>
      <c r="C781" s="1">
        <v>43046</v>
      </c>
      <c r="D781">
        <v>61</v>
      </c>
      <c r="E781" t="s">
        <v>23</v>
      </c>
      <c r="F781" t="s">
        <v>27</v>
      </c>
      <c r="G781" t="s">
        <v>25</v>
      </c>
      <c r="H781">
        <v>2</v>
      </c>
      <c r="I781" t="s">
        <v>29</v>
      </c>
      <c r="J781">
        <v>0</v>
      </c>
      <c r="K781">
        <v>0</v>
      </c>
      <c r="L781">
        <v>1</v>
      </c>
      <c r="M781">
        <v>1</v>
      </c>
      <c r="N781">
        <v>1</v>
      </c>
      <c r="O781">
        <v>1</v>
      </c>
      <c r="P781">
        <v>2400</v>
      </c>
      <c r="Q781">
        <v>0</v>
      </c>
      <c r="R781">
        <v>0</v>
      </c>
      <c r="S781">
        <v>1</v>
      </c>
      <c r="T781">
        <v>1</v>
      </c>
      <c r="U781">
        <v>1</v>
      </c>
      <c r="V781">
        <v>0</v>
      </c>
      <c r="W781">
        <v>0</v>
      </c>
    </row>
    <row r="782" spans="1:23" ht="14.25" customHeight="1" x14ac:dyDescent="0.45">
      <c r="A782">
        <v>781</v>
      </c>
      <c r="B782" s="1">
        <v>42897</v>
      </c>
      <c r="C782" t="s">
        <v>64</v>
      </c>
      <c r="D782">
        <v>85</v>
      </c>
      <c r="E782" t="s">
        <v>23</v>
      </c>
      <c r="F782" t="s">
        <v>27</v>
      </c>
      <c r="G782" t="s">
        <v>25</v>
      </c>
      <c r="H782">
        <v>10</v>
      </c>
      <c r="I782" t="s">
        <v>26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340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</row>
    <row r="783" spans="1:23" ht="14.25" customHeight="1" x14ac:dyDescent="0.45">
      <c r="A783">
        <v>782</v>
      </c>
      <c r="B783" s="1">
        <v>43045</v>
      </c>
      <c r="C783" s="1">
        <v>43049</v>
      </c>
      <c r="D783">
        <v>52</v>
      </c>
      <c r="E783" t="s">
        <v>23</v>
      </c>
      <c r="F783" t="s">
        <v>27</v>
      </c>
      <c r="G783" t="s">
        <v>30</v>
      </c>
      <c r="H783">
        <v>5</v>
      </c>
      <c r="I783" t="s">
        <v>26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1</v>
      </c>
      <c r="P783">
        <v>5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</row>
    <row r="784" spans="1:23" ht="14.25" customHeight="1" x14ac:dyDescent="0.45">
      <c r="A784">
        <v>783</v>
      </c>
      <c r="B784" s="1">
        <v>43045</v>
      </c>
      <c r="C784" s="1">
        <v>43049</v>
      </c>
      <c r="D784">
        <v>76</v>
      </c>
      <c r="E784" t="s">
        <v>23</v>
      </c>
      <c r="F784" t="s">
        <v>27</v>
      </c>
      <c r="G784" t="s">
        <v>25</v>
      </c>
      <c r="H784">
        <v>5</v>
      </c>
      <c r="I784" t="s">
        <v>26</v>
      </c>
      <c r="J784">
        <v>0</v>
      </c>
      <c r="K784">
        <v>0</v>
      </c>
      <c r="L784">
        <v>1</v>
      </c>
      <c r="M784">
        <v>1</v>
      </c>
      <c r="N784">
        <v>1</v>
      </c>
      <c r="O784">
        <v>0</v>
      </c>
      <c r="P784">
        <v>266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</row>
    <row r="785" spans="1:23" ht="14.25" customHeight="1" x14ac:dyDescent="0.45">
      <c r="A785">
        <v>784</v>
      </c>
      <c r="B785" s="1">
        <v>43046</v>
      </c>
      <c r="C785" s="1">
        <v>43056</v>
      </c>
      <c r="D785">
        <v>65</v>
      </c>
      <c r="E785" t="s">
        <v>28</v>
      </c>
      <c r="F785" t="s">
        <v>27</v>
      </c>
      <c r="G785" t="s">
        <v>25</v>
      </c>
      <c r="H785">
        <v>11</v>
      </c>
      <c r="I785" t="s">
        <v>26</v>
      </c>
      <c r="J785">
        <v>0</v>
      </c>
      <c r="K785">
        <v>0</v>
      </c>
      <c r="L785">
        <v>0</v>
      </c>
      <c r="M785">
        <v>1</v>
      </c>
      <c r="N785">
        <v>1</v>
      </c>
      <c r="O785">
        <v>0</v>
      </c>
      <c r="P785">
        <v>1600</v>
      </c>
      <c r="Q785">
        <v>0</v>
      </c>
      <c r="R785">
        <v>1</v>
      </c>
      <c r="S785">
        <v>1</v>
      </c>
      <c r="T785">
        <v>1</v>
      </c>
      <c r="U785">
        <v>1</v>
      </c>
      <c r="V785">
        <v>0</v>
      </c>
      <c r="W785">
        <v>0</v>
      </c>
    </row>
    <row r="786" spans="1:23" ht="14.25" customHeight="1" x14ac:dyDescent="0.45">
      <c r="A786">
        <v>785</v>
      </c>
      <c r="B786" s="1">
        <v>42927</v>
      </c>
      <c r="C786" t="s">
        <v>65</v>
      </c>
      <c r="D786">
        <v>62</v>
      </c>
      <c r="E786" t="s">
        <v>23</v>
      </c>
      <c r="F786" t="s">
        <v>27</v>
      </c>
      <c r="G786" t="s">
        <v>25</v>
      </c>
      <c r="H786">
        <v>13</v>
      </c>
      <c r="I786" t="s">
        <v>26</v>
      </c>
      <c r="J786">
        <v>0</v>
      </c>
      <c r="K786">
        <v>0</v>
      </c>
      <c r="L786">
        <v>1</v>
      </c>
      <c r="M786">
        <v>0</v>
      </c>
      <c r="N786">
        <v>1</v>
      </c>
      <c r="O786">
        <v>0</v>
      </c>
      <c r="P786">
        <v>305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</row>
    <row r="787" spans="1:23" ht="14.25" customHeight="1" x14ac:dyDescent="0.45">
      <c r="A787">
        <v>786</v>
      </c>
      <c r="B787" s="1">
        <v>42927</v>
      </c>
      <c r="C787" t="s">
        <v>66</v>
      </c>
      <c r="D787">
        <v>56</v>
      </c>
      <c r="E787" t="s">
        <v>23</v>
      </c>
      <c r="F787" t="s">
        <v>27</v>
      </c>
      <c r="G787" t="s">
        <v>30</v>
      </c>
      <c r="H787">
        <v>11</v>
      </c>
      <c r="I787" t="s">
        <v>31</v>
      </c>
      <c r="J787">
        <v>0</v>
      </c>
      <c r="K787">
        <v>0</v>
      </c>
      <c r="L787">
        <v>1</v>
      </c>
      <c r="M787">
        <v>1</v>
      </c>
      <c r="N787">
        <v>1</v>
      </c>
      <c r="O787">
        <v>0</v>
      </c>
      <c r="P787">
        <v>45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</row>
    <row r="788" spans="1:23" ht="14.25" customHeight="1" x14ac:dyDescent="0.45">
      <c r="A788">
        <v>787</v>
      </c>
      <c r="B788" s="1">
        <v>43046</v>
      </c>
      <c r="C788" s="1">
        <v>43053</v>
      </c>
      <c r="D788">
        <v>70</v>
      </c>
      <c r="E788" t="s">
        <v>23</v>
      </c>
      <c r="F788" t="s">
        <v>27</v>
      </c>
      <c r="G788" t="s">
        <v>25</v>
      </c>
      <c r="H788">
        <v>8</v>
      </c>
      <c r="I788" t="s">
        <v>29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348</v>
      </c>
      <c r="Q788">
        <v>0</v>
      </c>
      <c r="R788">
        <v>1</v>
      </c>
      <c r="S788">
        <v>1</v>
      </c>
      <c r="T788">
        <v>0</v>
      </c>
      <c r="U788">
        <v>1</v>
      </c>
      <c r="V788">
        <v>0</v>
      </c>
      <c r="W788">
        <v>0</v>
      </c>
    </row>
    <row r="789" spans="1:23" ht="14.25" customHeight="1" x14ac:dyDescent="0.45">
      <c r="A789">
        <v>788</v>
      </c>
      <c r="B789" s="1">
        <v>43047</v>
      </c>
      <c r="C789" s="1">
        <v>43047</v>
      </c>
      <c r="D789">
        <v>70</v>
      </c>
      <c r="E789" t="s">
        <v>28</v>
      </c>
      <c r="F789" t="s">
        <v>27</v>
      </c>
      <c r="G789" t="s">
        <v>25</v>
      </c>
      <c r="H789">
        <v>1</v>
      </c>
      <c r="I789" t="s">
        <v>29</v>
      </c>
      <c r="J789">
        <v>0</v>
      </c>
      <c r="K789">
        <v>0</v>
      </c>
      <c r="L789">
        <v>0</v>
      </c>
      <c r="M789">
        <v>1</v>
      </c>
      <c r="N789">
        <v>1</v>
      </c>
      <c r="O789">
        <v>0</v>
      </c>
      <c r="P789">
        <v>184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</row>
    <row r="790" spans="1:23" ht="14.25" customHeight="1" x14ac:dyDescent="0.45">
      <c r="A790">
        <v>789</v>
      </c>
      <c r="B790" s="1">
        <v>43047</v>
      </c>
      <c r="C790" s="1">
        <v>43050</v>
      </c>
      <c r="D790">
        <v>40</v>
      </c>
      <c r="E790" t="s">
        <v>23</v>
      </c>
      <c r="F790" t="s">
        <v>24</v>
      </c>
      <c r="G790" t="s">
        <v>30</v>
      </c>
      <c r="H790">
        <v>4</v>
      </c>
      <c r="I790" t="s">
        <v>26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256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</row>
    <row r="791" spans="1:23" ht="14.25" customHeight="1" x14ac:dyDescent="0.45">
      <c r="A791">
        <v>790</v>
      </c>
      <c r="B791" s="1">
        <v>43047</v>
      </c>
      <c r="C791" s="1">
        <v>43054</v>
      </c>
      <c r="D791">
        <v>61</v>
      </c>
      <c r="E791" t="s">
        <v>23</v>
      </c>
      <c r="F791" t="s">
        <v>27</v>
      </c>
      <c r="G791" t="s">
        <v>30</v>
      </c>
      <c r="H791">
        <v>8</v>
      </c>
      <c r="I791" t="s">
        <v>26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1190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</row>
    <row r="792" spans="1:23" ht="14.25" customHeight="1" x14ac:dyDescent="0.45">
      <c r="A792">
        <v>791</v>
      </c>
      <c r="B792" s="1">
        <v>42958</v>
      </c>
      <c r="C792" s="1">
        <v>43050</v>
      </c>
      <c r="D792">
        <v>45</v>
      </c>
      <c r="E792" t="s">
        <v>28</v>
      </c>
      <c r="F792" t="s">
        <v>27</v>
      </c>
      <c r="G792" t="s">
        <v>25</v>
      </c>
      <c r="H792">
        <v>4</v>
      </c>
      <c r="I792" t="s">
        <v>31</v>
      </c>
      <c r="J792">
        <v>0</v>
      </c>
      <c r="K792">
        <v>0</v>
      </c>
      <c r="L792">
        <v>0</v>
      </c>
      <c r="M792">
        <v>1</v>
      </c>
      <c r="N792">
        <v>1</v>
      </c>
      <c r="O792">
        <v>0</v>
      </c>
      <c r="P792">
        <v>506</v>
      </c>
      <c r="Q792">
        <v>0</v>
      </c>
      <c r="R792">
        <v>1</v>
      </c>
      <c r="S792">
        <v>1</v>
      </c>
      <c r="T792">
        <v>0</v>
      </c>
      <c r="U792">
        <v>0</v>
      </c>
      <c r="V792">
        <v>0</v>
      </c>
      <c r="W792">
        <v>0</v>
      </c>
    </row>
    <row r="793" spans="1:23" ht="14.25" customHeight="1" x14ac:dyDescent="0.45">
      <c r="A793">
        <v>792</v>
      </c>
      <c r="B793" s="1">
        <v>43048</v>
      </c>
      <c r="C793" s="1">
        <v>43052</v>
      </c>
      <c r="D793">
        <v>80</v>
      </c>
      <c r="E793" t="s">
        <v>23</v>
      </c>
      <c r="F793" t="s">
        <v>24</v>
      </c>
      <c r="G793" t="s">
        <v>25</v>
      </c>
      <c r="H793">
        <v>5</v>
      </c>
      <c r="I793" t="s">
        <v>26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112</v>
      </c>
      <c r="Q793">
        <v>0</v>
      </c>
      <c r="R793">
        <v>1</v>
      </c>
      <c r="S793">
        <v>1</v>
      </c>
      <c r="T793">
        <v>0</v>
      </c>
      <c r="U793">
        <v>0</v>
      </c>
      <c r="V793">
        <v>0</v>
      </c>
      <c r="W793">
        <v>0</v>
      </c>
    </row>
    <row r="794" spans="1:23" ht="14.25" customHeight="1" x14ac:dyDescent="0.45">
      <c r="A794">
        <v>793</v>
      </c>
      <c r="B794" s="1">
        <v>42989</v>
      </c>
      <c r="C794" s="1">
        <v>43080</v>
      </c>
      <c r="D794">
        <v>80</v>
      </c>
      <c r="E794" t="s">
        <v>28</v>
      </c>
      <c r="F794" t="s">
        <v>27</v>
      </c>
      <c r="G794" t="s">
        <v>25</v>
      </c>
      <c r="H794">
        <v>4</v>
      </c>
      <c r="I794" t="s">
        <v>31</v>
      </c>
      <c r="J794">
        <v>0</v>
      </c>
      <c r="K794">
        <v>0</v>
      </c>
      <c r="L794">
        <v>0</v>
      </c>
      <c r="M794">
        <v>1</v>
      </c>
      <c r="N794">
        <v>1</v>
      </c>
      <c r="O794">
        <v>1</v>
      </c>
      <c r="P794">
        <v>141</v>
      </c>
      <c r="Q794">
        <v>1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</row>
    <row r="795" spans="1:23" ht="14.25" customHeight="1" x14ac:dyDescent="0.45">
      <c r="A795">
        <v>794</v>
      </c>
      <c r="B795" s="1">
        <v>42989</v>
      </c>
      <c r="C795" t="s">
        <v>67</v>
      </c>
      <c r="D795">
        <v>64</v>
      </c>
      <c r="E795" t="s">
        <v>23</v>
      </c>
      <c r="F795" t="s">
        <v>27</v>
      </c>
      <c r="G795" t="s">
        <v>25</v>
      </c>
      <c r="H795">
        <v>8</v>
      </c>
      <c r="I795" t="s">
        <v>26</v>
      </c>
      <c r="J795">
        <v>1</v>
      </c>
      <c r="K795">
        <v>0</v>
      </c>
      <c r="L795">
        <v>1</v>
      </c>
      <c r="M795">
        <v>1</v>
      </c>
      <c r="N795">
        <v>1</v>
      </c>
      <c r="O795">
        <v>1</v>
      </c>
      <c r="P795">
        <v>239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1</v>
      </c>
    </row>
    <row r="796" spans="1:23" ht="14.25" customHeight="1" x14ac:dyDescent="0.45">
      <c r="A796">
        <v>795</v>
      </c>
      <c r="B796" s="1">
        <v>43048</v>
      </c>
      <c r="C796" s="1">
        <v>43049</v>
      </c>
      <c r="D796">
        <v>45</v>
      </c>
      <c r="E796" t="s">
        <v>28</v>
      </c>
      <c r="F796" t="s">
        <v>27</v>
      </c>
      <c r="G796" t="s">
        <v>30</v>
      </c>
      <c r="H796">
        <v>2</v>
      </c>
      <c r="I796" t="s">
        <v>26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14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</row>
    <row r="797" spans="1:23" ht="14.25" customHeight="1" x14ac:dyDescent="0.45">
      <c r="A797">
        <v>796</v>
      </c>
      <c r="B797" s="1">
        <v>43048</v>
      </c>
      <c r="C797" s="1">
        <v>43052</v>
      </c>
      <c r="D797">
        <v>60</v>
      </c>
      <c r="E797" t="s">
        <v>23</v>
      </c>
      <c r="F797" t="s">
        <v>24</v>
      </c>
      <c r="G797" t="s">
        <v>30</v>
      </c>
      <c r="H797">
        <v>5</v>
      </c>
      <c r="I797" t="s">
        <v>31</v>
      </c>
      <c r="J797">
        <v>0</v>
      </c>
      <c r="K797">
        <v>0</v>
      </c>
      <c r="L797">
        <v>1</v>
      </c>
      <c r="M797">
        <v>0</v>
      </c>
      <c r="N797">
        <v>1</v>
      </c>
      <c r="O797">
        <v>0</v>
      </c>
      <c r="P797">
        <v>466</v>
      </c>
      <c r="Q797">
        <v>0</v>
      </c>
      <c r="R797">
        <v>1</v>
      </c>
      <c r="S797">
        <v>0</v>
      </c>
      <c r="T797">
        <v>1</v>
      </c>
      <c r="U797">
        <v>0</v>
      </c>
      <c r="V797">
        <v>0</v>
      </c>
      <c r="W797">
        <v>0</v>
      </c>
    </row>
    <row r="798" spans="1:23" ht="14.25" customHeight="1" x14ac:dyDescent="0.45">
      <c r="A798">
        <v>797</v>
      </c>
      <c r="B798" s="1">
        <v>43048</v>
      </c>
      <c r="C798" s="1">
        <v>43052</v>
      </c>
      <c r="D798">
        <v>45</v>
      </c>
      <c r="E798" t="s">
        <v>23</v>
      </c>
      <c r="F798" t="s">
        <v>27</v>
      </c>
      <c r="G798" t="s">
        <v>25</v>
      </c>
      <c r="H798">
        <v>5</v>
      </c>
      <c r="I798" t="s">
        <v>26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403</v>
      </c>
      <c r="Q798">
        <v>0</v>
      </c>
      <c r="R798">
        <v>1</v>
      </c>
      <c r="S798">
        <v>0</v>
      </c>
      <c r="T798">
        <v>1</v>
      </c>
      <c r="U798">
        <v>0</v>
      </c>
      <c r="V798">
        <v>0</v>
      </c>
      <c r="W798">
        <v>0</v>
      </c>
    </row>
    <row r="799" spans="1:23" ht="14.25" customHeight="1" x14ac:dyDescent="0.45">
      <c r="A799">
        <v>798</v>
      </c>
      <c r="B799" s="1">
        <v>43049</v>
      </c>
      <c r="C799" s="1">
        <v>43050</v>
      </c>
      <c r="D799">
        <v>65</v>
      </c>
      <c r="E799" t="s">
        <v>23</v>
      </c>
      <c r="F799" t="s">
        <v>24</v>
      </c>
      <c r="G799" t="s">
        <v>25</v>
      </c>
      <c r="H799">
        <v>2</v>
      </c>
      <c r="I799" t="s">
        <v>29</v>
      </c>
      <c r="J799">
        <v>0</v>
      </c>
      <c r="K799">
        <v>0</v>
      </c>
      <c r="L799">
        <v>0</v>
      </c>
      <c r="M799">
        <v>1</v>
      </c>
      <c r="N799">
        <v>1</v>
      </c>
      <c r="O799">
        <v>0</v>
      </c>
      <c r="P799">
        <v>1820</v>
      </c>
      <c r="Q799">
        <v>0</v>
      </c>
      <c r="R799">
        <v>1</v>
      </c>
      <c r="S799">
        <v>1</v>
      </c>
      <c r="T799">
        <v>0</v>
      </c>
      <c r="U799">
        <v>0</v>
      </c>
      <c r="V799">
        <v>0</v>
      </c>
      <c r="W799">
        <v>0</v>
      </c>
    </row>
    <row r="800" spans="1:23" ht="14.25" customHeight="1" x14ac:dyDescent="0.45">
      <c r="A800">
        <v>799</v>
      </c>
      <c r="B800" s="1">
        <v>43049</v>
      </c>
      <c r="C800" s="1">
        <v>43050</v>
      </c>
      <c r="D800">
        <v>72</v>
      </c>
      <c r="E800" t="s">
        <v>28</v>
      </c>
      <c r="F800" t="s">
        <v>27</v>
      </c>
      <c r="G800" t="s">
        <v>30</v>
      </c>
      <c r="H800">
        <v>2</v>
      </c>
      <c r="I800" t="s">
        <v>26</v>
      </c>
      <c r="J800">
        <v>0</v>
      </c>
      <c r="K800">
        <v>0</v>
      </c>
      <c r="L800">
        <v>1</v>
      </c>
      <c r="M800">
        <v>1</v>
      </c>
      <c r="N800">
        <v>0</v>
      </c>
      <c r="O800">
        <v>0</v>
      </c>
      <c r="P800">
        <v>224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</row>
    <row r="801" spans="1:23" ht="14.25" customHeight="1" x14ac:dyDescent="0.45">
      <c r="A801">
        <v>800</v>
      </c>
      <c r="B801" s="1">
        <v>43049</v>
      </c>
      <c r="C801" s="1">
        <v>43053</v>
      </c>
      <c r="D801">
        <v>70</v>
      </c>
      <c r="E801" t="s">
        <v>28</v>
      </c>
      <c r="F801" t="s">
        <v>27</v>
      </c>
      <c r="G801" t="s">
        <v>25</v>
      </c>
      <c r="H801">
        <v>5</v>
      </c>
      <c r="I801" t="s">
        <v>29</v>
      </c>
      <c r="J801">
        <v>0</v>
      </c>
      <c r="K801">
        <v>0</v>
      </c>
      <c r="L801">
        <v>0</v>
      </c>
      <c r="M801">
        <v>1</v>
      </c>
      <c r="N801">
        <v>1</v>
      </c>
      <c r="O801">
        <v>0</v>
      </c>
      <c r="P801">
        <v>1350</v>
      </c>
      <c r="Q801">
        <v>0</v>
      </c>
      <c r="R801">
        <v>1</v>
      </c>
      <c r="S801">
        <v>1</v>
      </c>
      <c r="T801">
        <v>0</v>
      </c>
      <c r="U801">
        <v>1</v>
      </c>
      <c r="V801">
        <v>0</v>
      </c>
      <c r="W801">
        <v>0</v>
      </c>
    </row>
    <row r="802" spans="1:23" ht="14.25" customHeight="1" x14ac:dyDescent="0.45">
      <c r="A802">
        <v>801</v>
      </c>
      <c r="B802" s="1">
        <v>43049</v>
      </c>
      <c r="C802" s="1">
        <v>43056</v>
      </c>
      <c r="D802">
        <v>65</v>
      </c>
      <c r="E802" t="s">
        <v>23</v>
      </c>
      <c r="F802" t="s">
        <v>27</v>
      </c>
      <c r="G802" t="s">
        <v>30</v>
      </c>
      <c r="H802">
        <v>8</v>
      </c>
      <c r="I802" t="s">
        <v>26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789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</row>
    <row r="803" spans="1:23" ht="14.25" customHeight="1" x14ac:dyDescent="0.45">
      <c r="A803">
        <v>802</v>
      </c>
      <c r="B803" s="1">
        <v>43049</v>
      </c>
      <c r="C803" s="1">
        <v>43056</v>
      </c>
      <c r="D803">
        <v>45</v>
      </c>
      <c r="E803" t="s">
        <v>23</v>
      </c>
      <c r="F803" t="s">
        <v>24</v>
      </c>
      <c r="G803" t="s">
        <v>30</v>
      </c>
      <c r="H803">
        <v>8</v>
      </c>
      <c r="I803" t="s">
        <v>26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46</v>
      </c>
      <c r="Q803">
        <v>0</v>
      </c>
      <c r="R803">
        <v>1</v>
      </c>
      <c r="S803">
        <v>0</v>
      </c>
      <c r="T803">
        <v>0</v>
      </c>
      <c r="U803">
        <v>1</v>
      </c>
      <c r="V803">
        <v>0</v>
      </c>
      <c r="W803">
        <v>0</v>
      </c>
    </row>
    <row r="804" spans="1:23" ht="14.25" customHeight="1" x14ac:dyDescent="0.45">
      <c r="A804">
        <v>803</v>
      </c>
      <c r="B804" s="1">
        <v>43050</v>
      </c>
      <c r="C804" s="1">
        <v>43053</v>
      </c>
      <c r="D804">
        <v>47</v>
      </c>
      <c r="E804" t="s">
        <v>23</v>
      </c>
      <c r="F804" t="s">
        <v>27</v>
      </c>
      <c r="G804" t="s">
        <v>30</v>
      </c>
      <c r="H804">
        <v>4</v>
      </c>
      <c r="I804" t="s">
        <v>26</v>
      </c>
      <c r="J804">
        <v>1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275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2</v>
      </c>
    </row>
    <row r="805" spans="1:23" ht="14.25" customHeight="1" x14ac:dyDescent="0.45">
      <c r="A805">
        <v>804</v>
      </c>
      <c r="B805" s="1">
        <v>43050</v>
      </c>
      <c r="C805" s="1">
        <v>43056</v>
      </c>
      <c r="D805">
        <v>25</v>
      </c>
      <c r="E805" t="s">
        <v>28</v>
      </c>
      <c r="F805" t="s">
        <v>24</v>
      </c>
      <c r="G805" t="s">
        <v>25</v>
      </c>
      <c r="H805">
        <v>7</v>
      </c>
      <c r="I805" t="s">
        <v>29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730</v>
      </c>
      <c r="Q805">
        <v>0</v>
      </c>
      <c r="R805">
        <v>0</v>
      </c>
      <c r="S805">
        <v>1</v>
      </c>
      <c r="T805">
        <v>0</v>
      </c>
      <c r="U805">
        <v>1</v>
      </c>
      <c r="V805">
        <v>0</v>
      </c>
      <c r="W805">
        <v>0</v>
      </c>
    </row>
    <row r="806" spans="1:23" ht="14.25" customHeight="1" x14ac:dyDescent="0.45">
      <c r="A806">
        <v>805</v>
      </c>
      <c r="B806" s="1">
        <v>43050</v>
      </c>
      <c r="C806" s="1">
        <v>43053</v>
      </c>
      <c r="D806">
        <v>42</v>
      </c>
      <c r="E806" t="s">
        <v>28</v>
      </c>
      <c r="F806" t="s">
        <v>27</v>
      </c>
      <c r="G806" t="s">
        <v>30</v>
      </c>
      <c r="H806">
        <v>4</v>
      </c>
      <c r="I806" t="s">
        <v>26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17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</row>
    <row r="807" spans="1:23" ht="14.25" customHeight="1" x14ac:dyDescent="0.45">
      <c r="A807">
        <v>806</v>
      </c>
      <c r="B807" s="1">
        <v>43050</v>
      </c>
      <c r="C807" s="1">
        <v>43051</v>
      </c>
      <c r="D807">
        <v>56</v>
      </c>
      <c r="E807" t="s">
        <v>23</v>
      </c>
      <c r="F807" t="s">
        <v>24</v>
      </c>
      <c r="G807" t="s">
        <v>25</v>
      </c>
      <c r="H807">
        <v>2</v>
      </c>
      <c r="I807" t="s">
        <v>29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1290</v>
      </c>
      <c r="Q807">
        <v>0</v>
      </c>
      <c r="R807">
        <v>1</v>
      </c>
      <c r="S807">
        <v>1</v>
      </c>
      <c r="T807">
        <v>1</v>
      </c>
      <c r="U807">
        <v>1</v>
      </c>
      <c r="V807">
        <v>0</v>
      </c>
      <c r="W807">
        <v>0</v>
      </c>
    </row>
    <row r="808" spans="1:23" ht="14.25" customHeight="1" x14ac:dyDescent="0.45">
      <c r="A808">
        <v>807</v>
      </c>
      <c r="B808" s="1">
        <v>43050</v>
      </c>
      <c r="C808" s="1">
        <v>43051</v>
      </c>
      <c r="D808">
        <v>50</v>
      </c>
      <c r="E808" t="s">
        <v>28</v>
      </c>
      <c r="F808" t="s">
        <v>27</v>
      </c>
      <c r="G808" t="s">
        <v>25</v>
      </c>
      <c r="H808">
        <v>2</v>
      </c>
      <c r="I808" t="s">
        <v>29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720</v>
      </c>
      <c r="Q808">
        <v>0</v>
      </c>
      <c r="R808">
        <v>1</v>
      </c>
      <c r="S808">
        <v>1</v>
      </c>
      <c r="T808">
        <v>0</v>
      </c>
      <c r="U808">
        <v>0</v>
      </c>
      <c r="V808">
        <v>0</v>
      </c>
      <c r="W808">
        <v>0</v>
      </c>
    </row>
    <row r="809" spans="1:23" ht="14.25" customHeight="1" x14ac:dyDescent="0.45">
      <c r="A809">
        <v>808</v>
      </c>
      <c r="B809" s="1">
        <v>43051</v>
      </c>
      <c r="C809" s="1">
        <v>43060</v>
      </c>
      <c r="D809">
        <v>68</v>
      </c>
      <c r="E809" t="s">
        <v>23</v>
      </c>
      <c r="F809" t="s">
        <v>27</v>
      </c>
      <c r="G809" t="s">
        <v>25</v>
      </c>
      <c r="H809">
        <v>10</v>
      </c>
      <c r="I809" t="s">
        <v>29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1</v>
      </c>
      <c r="P809">
        <v>5000</v>
      </c>
      <c r="Q809">
        <v>1</v>
      </c>
      <c r="R809">
        <v>0</v>
      </c>
      <c r="S809">
        <v>0</v>
      </c>
      <c r="T809">
        <v>1</v>
      </c>
      <c r="U809">
        <v>1</v>
      </c>
      <c r="V809">
        <v>0</v>
      </c>
      <c r="W809">
        <v>0</v>
      </c>
    </row>
    <row r="810" spans="1:23" ht="14.25" customHeight="1" x14ac:dyDescent="0.45">
      <c r="A810">
        <v>809</v>
      </c>
      <c r="B810" s="1">
        <v>43051</v>
      </c>
      <c r="C810" s="1">
        <v>43052</v>
      </c>
      <c r="D810">
        <v>74</v>
      </c>
      <c r="E810" t="s">
        <v>28</v>
      </c>
      <c r="F810" t="s">
        <v>27</v>
      </c>
      <c r="G810" t="s">
        <v>25</v>
      </c>
      <c r="H810">
        <v>2</v>
      </c>
      <c r="I810" t="s">
        <v>29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1</v>
      </c>
      <c r="P810">
        <v>1810</v>
      </c>
      <c r="Q810">
        <v>1</v>
      </c>
      <c r="R810">
        <v>0</v>
      </c>
      <c r="S810">
        <v>1</v>
      </c>
      <c r="T810">
        <v>1</v>
      </c>
      <c r="U810">
        <v>0</v>
      </c>
      <c r="V810">
        <v>0</v>
      </c>
      <c r="W810">
        <v>0</v>
      </c>
    </row>
    <row r="811" spans="1:23" ht="14.25" customHeight="1" x14ac:dyDescent="0.45">
      <c r="A811">
        <v>810</v>
      </c>
      <c r="B811" s="1">
        <v>43051</v>
      </c>
      <c r="C811" s="1">
        <v>43054</v>
      </c>
      <c r="D811">
        <v>80</v>
      </c>
      <c r="E811" t="s">
        <v>23</v>
      </c>
      <c r="F811" t="s">
        <v>27</v>
      </c>
      <c r="G811" t="s">
        <v>25</v>
      </c>
      <c r="H811">
        <v>4</v>
      </c>
      <c r="I811" t="s">
        <v>29</v>
      </c>
      <c r="J811">
        <v>0</v>
      </c>
      <c r="K811">
        <v>0</v>
      </c>
      <c r="L811">
        <v>1</v>
      </c>
      <c r="M811">
        <v>0</v>
      </c>
      <c r="N811">
        <v>1</v>
      </c>
      <c r="O811">
        <v>0</v>
      </c>
      <c r="P811">
        <v>738</v>
      </c>
      <c r="Q811">
        <v>1</v>
      </c>
      <c r="R811">
        <v>0</v>
      </c>
      <c r="S811">
        <v>1</v>
      </c>
      <c r="T811">
        <v>1</v>
      </c>
      <c r="U811">
        <v>0</v>
      </c>
      <c r="V811">
        <v>0</v>
      </c>
      <c r="W811">
        <v>0</v>
      </c>
    </row>
    <row r="812" spans="1:23" ht="14.25" customHeight="1" x14ac:dyDescent="0.45">
      <c r="A812">
        <v>811</v>
      </c>
      <c r="B812" s="1">
        <v>43051</v>
      </c>
      <c r="C812" s="1">
        <v>43063</v>
      </c>
      <c r="D812">
        <v>52</v>
      </c>
      <c r="E812" t="s">
        <v>23</v>
      </c>
      <c r="F812" t="s">
        <v>27</v>
      </c>
      <c r="G812" t="s">
        <v>30</v>
      </c>
      <c r="H812">
        <v>13</v>
      </c>
      <c r="I812" t="s">
        <v>26</v>
      </c>
      <c r="J812">
        <v>0</v>
      </c>
      <c r="K812">
        <v>0</v>
      </c>
      <c r="L812">
        <v>1</v>
      </c>
      <c r="M812">
        <v>0</v>
      </c>
      <c r="N812">
        <v>1</v>
      </c>
      <c r="O812">
        <v>0</v>
      </c>
      <c r="P812">
        <v>995</v>
      </c>
      <c r="Q812">
        <v>0</v>
      </c>
      <c r="R812">
        <v>0</v>
      </c>
      <c r="S812">
        <v>0</v>
      </c>
      <c r="T812">
        <v>1</v>
      </c>
      <c r="U812">
        <v>1</v>
      </c>
      <c r="V812">
        <v>0</v>
      </c>
      <c r="W812">
        <v>0</v>
      </c>
    </row>
    <row r="813" spans="1:23" ht="14.25" customHeight="1" x14ac:dyDescent="0.45">
      <c r="A813">
        <v>812</v>
      </c>
      <c r="B813" s="1">
        <v>43051</v>
      </c>
      <c r="C813" s="1">
        <v>43061</v>
      </c>
      <c r="D813">
        <v>45</v>
      </c>
      <c r="E813" t="s">
        <v>23</v>
      </c>
      <c r="F813" t="s">
        <v>27</v>
      </c>
      <c r="G813" t="s">
        <v>30</v>
      </c>
      <c r="H813">
        <v>11</v>
      </c>
      <c r="I813" t="s">
        <v>26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5000</v>
      </c>
      <c r="Q813">
        <v>0</v>
      </c>
      <c r="R813">
        <v>0</v>
      </c>
      <c r="S813">
        <v>1</v>
      </c>
      <c r="T813">
        <v>1</v>
      </c>
      <c r="U813">
        <v>0</v>
      </c>
      <c r="V813">
        <v>0</v>
      </c>
      <c r="W813">
        <v>0</v>
      </c>
    </row>
    <row r="814" spans="1:23" ht="14.25" customHeight="1" x14ac:dyDescent="0.45">
      <c r="A814">
        <v>813</v>
      </c>
      <c r="B814" s="1">
        <v>43051</v>
      </c>
      <c r="C814" s="1">
        <v>43056</v>
      </c>
      <c r="D814">
        <v>53</v>
      </c>
      <c r="E814" t="s">
        <v>23</v>
      </c>
      <c r="F814" t="s">
        <v>24</v>
      </c>
      <c r="G814" t="s">
        <v>30</v>
      </c>
      <c r="H814">
        <v>6</v>
      </c>
      <c r="I814" t="s">
        <v>26</v>
      </c>
      <c r="J814">
        <v>0</v>
      </c>
      <c r="K814">
        <v>0</v>
      </c>
      <c r="L814">
        <v>0</v>
      </c>
      <c r="M814">
        <v>1</v>
      </c>
      <c r="N814">
        <v>1</v>
      </c>
      <c r="O814">
        <v>0</v>
      </c>
      <c r="P814">
        <v>174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</row>
    <row r="815" spans="1:23" ht="14.25" customHeight="1" x14ac:dyDescent="0.45">
      <c r="A815">
        <v>814</v>
      </c>
      <c r="B815" s="1">
        <v>43051</v>
      </c>
      <c r="C815" s="1">
        <v>43055</v>
      </c>
      <c r="D815">
        <v>64</v>
      </c>
      <c r="E815" t="s">
        <v>23</v>
      </c>
      <c r="F815" t="s">
        <v>27</v>
      </c>
      <c r="G815" t="s">
        <v>30</v>
      </c>
      <c r="H815">
        <v>5</v>
      </c>
      <c r="I815" t="s">
        <v>26</v>
      </c>
      <c r="J815">
        <v>0</v>
      </c>
      <c r="K815">
        <v>0</v>
      </c>
      <c r="L815">
        <v>0</v>
      </c>
      <c r="M815">
        <v>1</v>
      </c>
      <c r="N815">
        <v>1</v>
      </c>
      <c r="O815">
        <v>0</v>
      </c>
      <c r="P815">
        <v>7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</row>
    <row r="816" spans="1:23" ht="14.25" customHeight="1" x14ac:dyDescent="0.45">
      <c r="A816">
        <v>815</v>
      </c>
      <c r="B816" s="1">
        <v>43051</v>
      </c>
      <c r="C816" s="1">
        <v>43062</v>
      </c>
      <c r="D816">
        <v>58</v>
      </c>
      <c r="E816" t="s">
        <v>23</v>
      </c>
      <c r="F816" t="s">
        <v>27</v>
      </c>
      <c r="G816" t="s">
        <v>25</v>
      </c>
      <c r="H816">
        <v>12</v>
      </c>
      <c r="I816" t="s">
        <v>29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1</v>
      </c>
      <c r="P816">
        <v>1180</v>
      </c>
      <c r="Q816">
        <v>0</v>
      </c>
      <c r="R816">
        <v>1</v>
      </c>
      <c r="S816">
        <v>1</v>
      </c>
      <c r="T816">
        <v>1</v>
      </c>
      <c r="U816">
        <v>1</v>
      </c>
      <c r="V816">
        <v>0</v>
      </c>
      <c r="W816">
        <v>0</v>
      </c>
    </row>
    <row r="817" spans="1:23" ht="14.25" customHeight="1" x14ac:dyDescent="0.45">
      <c r="A817">
        <v>816</v>
      </c>
      <c r="B817" s="1">
        <v>43052</v>
      </c>
      <c r="C817" s="1">
        <v>43059</v>
      </c>
      <c r="D817">
        <v>60</v>
      </c>
      <c r="E817" t="s">
        <v>23</v>
      </c>
      <c r="F817" t="s">
        <v>24</v>
      </c>
      <c r="G817" t="s">
        <v>30</v>
      </c>
      <c r="H817">
        <v>8</v>
      </c>
      <c r="I817" t="s">
        <v>29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928</v>
      </c>
      <c r="Q817">
        <v>0</v>
      </c>
      <c r="R817">
        <v>0</v>
      </c>
      <c r="S817">
        <v>1</v>
      </c>
      <c r="T817">
        <v>1</v>
      </c>
      <c r="U817">
        <v>0</v>
      </c>
      <c r="V817">
        <v>0</v>
      </c>
      <c r="W817">
        <v>0</v>
      </c>
    </row>
    <row r="818" spans="1:23" ht="14.25" customHeight="1" x14ac:dyDescent="0.45">
      <c r="A818">
        <v>817</v>
      </c>
      <c r="B818" s="1">
        <v>43052</v>
      </c>
      <c r="C818" s="1">
        <v>43053</v>
      </c>
      <c r="D818">
        <v>68</v>
      </c>
      <c r="E818" t="s">
        <v>23</v>
      </c>
      <c r="F818" t="s">
        <v>27</v>
      </c>
      <c r="G818" t="s">
        <v>30</v>
      </c>
      <c r="H818">
        <v>2</v>
      </c>
      <c r="I818" t="s">
        <v>26</v>
      </c>
      <c r="J818">
        <v>0</v>
      </c>
      <c r="K818">
        <v>0</v>
      </c>
      <c r="L818">
        <v>1</v>
      </c>
      <c r="M818">
        <v>1</v>
      </c>
      <c r="N818">
        <v>0</v>
      </c>
      <c r="O818">
        <v>0</v>
      </c>
      <c r="P818">
        <v>29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</row>
    <row r="819" spans="1:23" ht="14.25" customHeight="1" x14ac:dyDescent="0.45">
      <c r="A819">
        <v>818</v>
      </c>
      <c r="B819" s="1">
        <v>43053</v>
      </c>
      <c r="C819" s="1">
        <v>43054</v>
      </c>
      <c r="D819">
        <v>74</v>
      </c>
      <c r="E819" t="s">
        <v>23</v>
      </c>
      <c r="F819" t="s">
        <v>27</v>
      </c>
      <c r="G819" t="s">
        <v>30</v>
      </c>
      <c r="H819">
        <v>2</v>
      </c>
      <c r="I819" t="s">
        <v>31</v>
      </c>
      <c r="J819">
        <v>0</v>
      </c>
      <c r="K819">
        <v>0</v>
      </c>
      <c r="L819">
        <v>1</v>
      </c>
      <c r="M819">
        <v>1</v>
      </c>
      <c r="N819">
        <v>1</v>
      </c>
      <c r="O819">
        <v>1</v>
      </c>
      <c r="P819">
        <v>1000</v>
      </c>
      <c r="Q819">
        <v>1</v>
      </c>
      <c r="R819">
        <v>0</v>
      </c>
      <c r="S819">
        <v>1</v>
      </c>
      <c r="T819">
        <v>1</v>
      </c>
      <c r="U819">
        <v>0</v>
      </c>
      <c r="V819">
        <v>0</v>
      </c>
      <c r="W819">
        <v>0</v>
      </c>
    </row>
    <row r="820" spans="1:23" ht="14.25" customHeight="1" x14ac:dyDescent="0.45">
      <c r="A820">
        <v>819</v>
      </c>
      <c r="B820" s="1">
        <v>43053</v>
      </c>
      <c r="C820" s="1">
        <v>43058</v>
      </c>
      <c r="D820">
        <v>75</v>
      </c>
      <c r="E820" t="s">
        <v>28</v>
      </c>
      <c r="F820" t="s">
        <v>27</v>
      </c>
      <c r="G820" t="s">
        <v>30</v>
      </c>
      <c r="H820">
        <v>6</v>
      </c>
      <c r="I820" t="s">
        <v>31</v>
      </c>
      <c r="J820">
        <v>0</v>
      </c>
      <c r="K820">
        <v>0</v>
      </c>
      <c r="L820">
        <v>1</v>
      </c>
      <c r="M820">
        <v>1</v>
      </c>
      <c r="N820">
        <v>1</v>
      </c>
      <c r="O820">
        <v>1</v>
      </c>
      <c r="P820">
        <v>1390</v>
      </c>
      <c r="Q820">
        <v>1</v>
      </c>
      <c r="R820">
        <v>0</v>
      </c>
      <c r="S820">
        <v>1</v>
      </c>
      <c r="T820">
        <v>1</v>
      </c>
      <c r="U820">
        <v>0</v>
      </c>
      <c r="V820">
        <v>1</v>
      </c>
      <c r="W820">
        <v>0</v>
      </c>
    </row>
    <row r="821" spans="1:23" ht="14.25" customHeight="1" x14ac:dyDescent="0.45">
      <c r="A821">
        <v>820</v>
      </c>
      <c r="B821" s="1">
        <v>43053</v>
      </c>
      <c r="C821" s="1">
        <v>43066</v>
      </c>
      <c r="D821">
        <v>63</v>
      </c>
      <c r="E821" t="s">
        <v>28</v>
      </c>
      <c r="F821" t="s">
        <v>27</v>
      </c>
      <c r="G821" t="s">
        <v>30</v>
      </c>
      <c r="H821">
        <v>14</v>
      </c>
      <c r="I821" t="s">
        <v>26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1380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</row>
    <row r="822" spans="1:23" ht="14.25" customHeight="1" x14ac:dyDescent="0.45">
      <c r="A822">
        <v>821</v>
      </c>
      <c r="B822" s="1">
        <v>43054</v>
      </c>
      <c r="C822" s="1">
        <v>43059</v>
      </c>
      <c r="D822">
        <v>68</v>
      </c>
      <c r="E822" t="s">
        <v>28</v>
      </c>
      <c r="F822" t="s">
        <v>27</v>
      </c>
      <c r="G822" t="s">
        <v>30</v>
      </c>
      <c r="H822">
        <v>6</v>
      </c>
      <c r="I822" t="s">
        <v>26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1</v>
      </c>
      <c r="P822">
        <v>499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</row>
    <row r="823" spans="1:23" ht="14.25" customHeight="1" x14ac:dyDescent="0.45">
      <c r="A823">
        <v>822</v>
      </c>
      <c r="B823" s="1">
        <v>43054</v>
      </c>
      <c r="C823" s="1">
        <v>43062</v>
      </c>
      <c r="D823">
        <v>62</v>
      </c>
      <c r="E823" t="s">
        <v>23</v>
      </c>
      <c r="F823" t="s">
        <v>27</v>
      </c>
      <c r="G823" t="s">
        <v>30</v>
      </c>
      <c r="H823">
        <v>9</v>
      </c>
      <c r="I823" t="s">
        <v>26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1020</v>
      </c>
      <c r="Q823">
        <v>0</v>
      </c>
      <c r="R823">
        <v>0</v>
      </c>
      <c r="S823">
        <v>1</v>
      </c>
      <c r="T823">
        <v>1</v>
      </c>
      <c r="U823">
        <v>1</v>
      </c>
      <c r="V823">
        <v>0</v>
      </c>
      <c r="W823">
        <v>0</v>
      </c>
    </row>
    <row r="824" spans="1:23" ht="14.25" customHeight="1" x14ac:dyDescent="0.45">
      <c r="A824">
        <v>823</v>
      </c>
      <c r="B824" s="1">
        <v>43054</v>
      </c>
      <c r="C824" s="1">
        <v>43058</v>
      </c>
      <c r="D824">
        <v>45</v>
      </c>
      <c r="E824" t="s">
        <v>23</v>
      </c>
      <c r="F824" t="s">
        <v>27</v>
      </c>
      <c r="G824" t="s">
        <v>30</v>
      </c>
      <c r="H824">
        <v>5</v>
      </c>
      <c r="I824" t="s">
        <v>26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179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</row>
    <row r="825" spans="1:23" ht="14.25" customHeight="1" x14ac:dyDescent="0.45">
      <c r="A825">
        <v>824</v>
      </c>
      <c r="B825" s="1">
        <v>43055</v>
      </c>
      <c r="C825" s="1">
        <v>43057</v>
      </c>
      <c r="D825">
        <v>63</v>
      </c>
      <c r="E825" t="s">
        <v>23</v>
      </c>
      <c r="F825" t="s">
        <v>27</v>
      </c>
      <c r="G825" t="s">
        <v>25</v>
      </c>
      <c r="H825">
        <v>3</v>
      </c>
      <c r="I825" t="s">
        <v>26</v>
      </c>
      <c r="J825">
        <v>0</v>
      </c>
      <c r="K825">
        <v>0</v>
      </c>
      <c r="L825">
        <v>1</v>
      </c>
      <c r="M825">
        <v>0</v>
      </c>
      <c r="N825">
        <v>1</v>
      </c>
      <c r="O825">
        <v>0</v>
      </c>
      <c r="P825">
        <v>492</v>
      </c>
      <c r="Q825">
        <v>0</v>
      </c>
      <c r="R825">
        <v>1</v>
      </c>
      <c r="S825">
        <v>1</v>
      </c>
      <c r="T825">
        <v>0</v>
      </c>
      <c r="U825">
        <v>0</v>
      </c>
      <c r="V825">
        <v>0</v>
      </c>
      <c r="W825">
        <v>0</v>
      </c>
    </row>
    <row r="826" spans="1:23" ht="14.25" customHeight="1" x14ac:dyDescent="0.45">
      <c r="A826">
        <v>825</v>
      </c>
      <c r="B826" s="1">
        <v>43055</v>
      </c>
      <c r="C826" s="1">
        <v>43058</v>
      </c>
      <c r="D826">
        <v>46</v>
      </c>
      <c r="E826" t="s">
        <v>23</v>
      </c>
      <c r="F826" t="s">
        <v>27</v>
      </c>
      <c r="G826" t="s">
        <v>25</v>
      </c>
      <c r="H826">
        <v>4</v>
      </c>
      <c r="I826" t="s">
        <v>31</v>
      </c>
      <c r="J826">
        <v>1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4460</v>
      </c>
      <c r="Q826">
        <v>0</v>
      </c>
      <c r="R826">
        <v>0</v>
      </c>
      <c r="S826">
        <v>1</v>
      </c>
      <c r="T826">
        <v>1</v>
      </c>
      <c r="U826">
        <v>0</v>
      </c>
      <c r="V826">
        <v>0</v>
      </c>
      <c r="W826">
        <v>1</v>
      </c>
    </row>
    <row r="827" spans="1:23" ht="14.25" customHeight="1" x14ac:dyDescent="0.45">
      <c r="A827">
        <v>826</v>
      </c>
      <c r="B827" s="1">
        <v>43055</v>
      </c>
      <c r="C827" s="1">
        <v>43057</v>
      </c>
      <c r="D827">
        <v>65</v>
      </c>
      <c r="E827" t="s">
        <v>23</v>
      </c>
      <c r="F827" t="s">
        <v>27</v>
      </c>
      <c r="G827" t="s">
        <v>30</v>
      </c>
      <c r="H827">
        <v>3</v>
      </c>
      <c r="I827" t="s">
        <v>31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678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</row>
    <row r="828" spans="1:23" ht="14.25" customHeight="1" x14ac:dyDescent="0.45">
      <c r="A828">
        <v>827</v>
      </c>
      <c r="B828" s="1">
        <v>43055</v>
      </c>
      <c r="C828" s="1">
        <v>43083</v>
      </c>
      <c r="D828">
        <v>69</v>
      </c>
      <c r="E828" t="s">
        <v>28</v>
      </c>
      <c r="F828" t="s">
        <v>27</v>
      </c>
      <c r="G828" t="s">
        <v>30</v>
      </c>
      <c r="H828">
        <v>29</v>
      </c>
      <c r="I828" t="s">
        <v>26</v>
      </c>
      <c r="J828">
        <v>0</v>
      </c>
      <c r="K828">
        <v>0</v>
      </c>
      <c r="L828">
        <v>1</v>
      </c>
      <c r="M828">
        <v>1</v>
      </c>
      <c r="N828">
        <v>1</v>
      </c>
      <c r="O828">
        <v>0</v>
      </c>
      <c r="P828">
        <v>905</v>
      </c>
      <c r="Q828">
        <v>1</v>
      </c>
      <c r="R828">
        <v>0</v>
      </c>
      <c r="S828">
        <v>1</v>
      </c>
      <c r="T828">
        <v>0</v>
      </c>
      <c r="U828">
        <v>0</v>
      </c>
      <c r="V828">
        <v>0</v>
      </c>
      <c r="W828">
        <v>0</v>
      </c>
    </row>
    <row r="829" spans="1:23" ht="14.25" customHeight="1" x14ac:dyDescent="0.45">
      <c r="A829">
        <v>828</v>
      </c>
      <c r="B829" s="1">
        <v>43055</v>
      </c>
      <c r="C829" s="1">
        <v>43071</v>
      </c>
      <c r="D829">
        <v>77</v>
      </c>
      <c r="E829" t="s">
        <v>28</v>
      </c>
      <c r="F829" t="s">
        <v>27</v>
      </c>
      <c r="G829" t="s">
        <v>30</v>
      </c>
      <c r="H829">
        <v>17</v>
      </c>
      <c r="I829" t="s">
        <v>26</v>
      </c>
      <c r="J829">
        <v>0</v>
      </c>
      <c r="K829">
        <v>0</v>
      </c>
      <c r="L829">
        <v>1</v>
      </c>
      <c r="M829">
        <v>1</v>
      </c>
      <c r="N829">
        <v>1</v>
      </c>
      <c r="O829">
        <v>0</v>
      </c>
      <c r="P829">
        <v>904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</row>
    <row r="830" spans="1:23" ht="14.25" customHeight="1" x14ac:dyDescent="0.45">
      <c r="A830">
        <v>829</v>
      </c>
      <c r="B830" s="1">
        <v>43055</v>
      </c>
      <c r="C830" s="1">
        <v>43064</v>
      </c>
      <c r="D830">
        <v>73</v>
      </c>
      <c r="E830" t="s">
        <v>23</v>
      </c>
      <c r="F830" t="s">
        <v>27</v>
      </c>
      <c r="G830" t="s">
        <v>30</v>
      </c>
      <c r="H830">
        <v>10</v>
      </c>
      <c r="I830" t="s">
        <v>26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390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</row>
    <row r="831" spans="1:23" ht="14.25" customHeight="1" x14ac:dyDescent="0.45">
      <c r="A831">
        <v>830</v>
      </c>
      <c r="B831" s="1">
        <v>43055</v>
      </c>
      <c r="C831" s="1">
        <v>43060</v>
      </c>
      <c r="D831">
        <v>67</v>
      </c>
      <c r="E831" t="s">
        <v>23</v>
      </c>
      <c r="F831" t="s">
        <v>27</v>
      </c>
      <c r="G831" t="s">
        <v>25</v>
      </c>
      <c r="H831">
        <v>6</v>
      </c>
      <c r="I831" t="s">
        <v>29</v>
      </c>
      <c r="J831">
        <v>0</v>
      </c>
      <c r="K831">
        <v>0</v>
      </c>
      <c r="L831">
        <v>1</v>
      </c>
      <c r="M831">
        <v>1</v>
      </c>
      <c r="N831">
        <v>0</v>
      </c>
      <c r="O831">
        <v>1</v>
      </c>
      <c r="P831">
        <v>1210</v>
      </c>
      <c r="Q831">
        <v>1</v>
      </c>
      <c r="R831">
        <v>1</v>
      </c>
      <c r="S831">
        <v>1</v>
      </c>
      <c r="T831">
        <v>1</v>
      </c>
      <c r="U831">
        <v>0</v>
      </c>
      <c r="V831">
        <v>0</v>
      </c>
      <c r="W831">
        <v>0</v>
      </c>
    </row>
    <row r="832" spans="1:23" ht="14.25" customHeight="1" x14ac:dyDescent="0.45">
      <c r="A832">
        <v>831</v>
      </c>
      <c r="B832" s="1">
        <v>43056</v>
      </c>
      <c r="C832" s="1">
        <v>43060</v>
      </c>
      <c r="D832">
        <v>70</v>
      </c>
      <c r="E832" t="s">
        <v>23</v>
      </c>
      <c r="F832" t="s">
        <v>24</v>
      </c>
      <c r="G832" t="s">
        <v>25</v>
      </c>
      <c r="H832">
        <v>5</v>
      </c>
      <c r="I832" t="s">
        <v>26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3930</v>
      </c>
      <c r="Q832">
        <v>1</v>
      </c>
      <c r="R832">
        <v>1</v>
      </c>
      <c r="S832">
        <v>0</v>
      </c>
      <c r="T832">
        <v>1</v>
      </c>
      <c r="U832">
        <v>0</v>
      </c>
      <c r="V832">
        <v>0</v>
      </c>
      <c r="W832">
        <v>0</v>
      </c>
    </row>
    <row r="833" spans="1:23" ht="14.25" customHeight="1" x14ac:dyDescent="0.45">
      <c r="A833">
        <v>832</v>
      </c>
      <c r="B833" s="1">
        <v>43056</v>
      </c>
      <c r="C833" s="1">
        <v>43066</v>
      </c>
      <c r="D833">
        <v>76</v>
      </c>
      <c r="E833" t="s">
        <v>23</v>
      </c>
      <c r="F833" t="s">
        <v>27</v>
      </c>
      <c r="G833" t="s">
        <v>30</v>
      </c>
      <c r="H833">
        <v>11</v>
      </c>
      <c r="I833" t="s">
        <v>26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0</v>
      </c>
      <c r="P833">
        <v>4640</v>
      </c>
      <c r="Q833">
        <v>0</v>
      </c>
      <c r="R833">
        <v>1</v>
      </c>
      <c r="S833">
        <v>1</v>
      </c>
      <c r="T833">
        <v>0</v>
      </c>
      <c r="U833">
        <v>0</v>
      </c>
      <c r="V833">
        <v>0</v>
      </c>
      <c r="W833">
        <v>0</v>
      </c>
    </row>
    <row r="834" spans="1:23" ht="14.25" customHeight="1" x14ac:dyDescent="0.45">
      <c r="A834">
        <v>833</v>
      </c>
      <c r="B834" s="1">
        <v>43057</v>
      </c>
      <c r="C834" s="1">
        <v>43062</v>
      </c>
      <c r="D834">
        <v>68</v>
      </c>
      <c r="E834" t="s">
        <v>23</v>
      </c>
      <c r="F834" t="s">
        <v>27</v>
      </c>
      <c r="G834" t="s">
        <v>25</v>
      </c>
      <c r="H834">
        <v>6</v>
      </c>
      <c r="I834" t="s">
        <v>26</v>
      </c>
      <c r="J834">
        <v>0</v>
      </c>
      <c r="K834">
        <v>1</v>
      </c>
      <c r="L834">
        <v>1</v>
      </c>
      <c r="M834">
        <v>1</v>
      </c>
      <c r="N834">
        <v>1</v>
      </c>
      <c r="O834">
        <v>0</v>
      </c>
      <c r="P834">
        <v>1580</v>
      </c>
      <c r="Q834">
        <v>0</v>
      </c>
      <c r="R834">
        <v>1</v>
      </c>
      <c r="S834">
        <v>1</v>
      </c>
      <c r="T834">
        <v>0</v>
      </c>
      <c r="U834">
        <v>0</v>
      </c>
      <c r="V834">
        <v>0</v>
      </c>
      <c r="W834">
        <v>1</v>
      </c>
    </row>
    <row r="835" spans="1:23" ht="14.25" customHeight="1" x14ac:dyDescent="0.45">
      <c r="A835">
        <v>834</v>
      </c>
      <c r="B835" s="1">
        <v>43057</v>
      </c>
      <c r="C835" s="1">
        <v>43071</v>
      </c>
      <c r="D835">
        <v>75</v>
      </c>
      <c r="E835" t="s">
        <v>28</v>
      </c>
      <c r="F835" t="s">
        <v>27</v>
      </c>
      <c r="G835" t="s">
        <v>30</v>
      </c>
      <c r="H835">
        <v>15</v>
      </c>
      <c r="I835" t="s">
        <v>26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1</v>
      </c>
      <c r="P835">
        <v>960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</row>
    <row r="836" spans="1:23" ht="14.25" customHeight="1" x14ac:dyDescent="0.45">
      <c r="A836">
        <v>835</v>
      </c>
      <c r="B836" s="1">
        <v>43057</v>
      </c>
      <c r="C836" s="1">
        <v>43064</v>
      </c>
      <c r="D836">
        <v>72</v>
      </c>
      <c r="E836" t="s">
        <v>28</v>
      </c>
      <c r="F836" t="s">
        <v>27</v>
      </c>
      <c r="G836" t="s">
        <v>30</v>
      </c>
      <c r="H836">
        <v>8</v>
      </c>
      <c r="I836" t="s">
        <v>26</v>
      </c>
      <c r="J836">
        <v>0</v>
      </c>
      <c r="K836">
        <v>0</v>
      </c>
      <c r="L836">
        <v>0</v>
      </c>
      <c r="M836">
        <v>1</v>
      </c>
      <c r="N836">
        <v>1</v>
      </c>
      <c r="O836">
        <v>0</v>
      </c>
      <c r="P836">
        <v>418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</row>
    <row r="837" spans="1:23" ht="14.25" customHeight="1" x14ac:dyDescent="0.45">
      <c r="A837">
        <v>836</v>
      </c>
      <c r="B837" s="1">
        <v>43057</v>
      </c>
      <c r="C837" s="1">
        <v>43063</v>
      </c>
      <c r="D837">
        <v>40</v>
      </c>
      <c r="E837" t="s">
        <v>23</v>
      </c>
      <c r="F837" t="s">
        <v>24</v>
      </c>
      <c r="G837" t="s">
        <v>25</v>
      </c>
      <c r="H837">
        <v>7</v>
      </c>
      <c r="I837" t="s">
        <v>29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1930</v>
      </c>
      <c r="Q837">
        <v>0</v>
      </c>
      <c r="R837">
        <v>1</v>
      </c>
      <c r="S837">
        <v>1</v>
      </c>
      <c r="T837">
        <v>0</v>
      </c>
      <c r="U837">
        <v>0</v>
      </c>
      <c r="V837">
        <v>0</v>
      </c>
      <c r="W837">
        <v>0</v>
      </c>
    </row>
    <row r="838" spans="1:23" ht="14.25" customHeight="1" x14ac:dyDescent="0.45">
      <c r="A838">
        <v>837</v>
      </c>
      <c r="B838" s="1">
        <v>43058</v>
      </c>
      <c r="C838" s="1">
        <v>43063</v>
      </c>
      <c r="D838">
        <v>86</v>
      </c>
      <c r="E838" t="s">
        <v>28</v>
      </c>
      <c r="F838" t="s">
        <v>24</v>
      </c>
      <c r="G838" t="s">
        <v>30</v>
      </c>
      <c r="H838">
        <v>6</v>
      </c>
      <c r="I838" t="s">
        <v>26</v>
      </c>
      <c r="J838">
        <v>0</v>
      </c>
      <c r="K838">
        <v>0</v>
      </c>
      <c r="L838">
        <v>1</v>
      </c>
      <c r="M838">
        <v>1</v>
      </c>
      <c r="N838">
        <v>1</v>
      </c>
      <c r="O838">
        <v>0</v>
      </c>
      <c r="P838">
        <v>536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</row>
    <row r="839" spans="1:23" ht="14.25" customHeight="1" x14ac:dyDescent="0.45">
      <c r="A839">
        <v>838</v>
      </c>
      <c r="B839" s="1">
        <v>43059</v>
      </c>
      <c r="C839" s="1">
        <v>43065</v>
      </c>
      <c r="D839">
        <v>65</v>
      </c>
      <c r="E839" t="s">
        <v>23</v>
      </c>
      <c r="F839" t="s">
        <v>27</v>
      </c>
      <c r="G839" t="s">
        <v>25</v>
      </c>
      <c r="H839">
        <v>7</v>
      </c>
      <c r="I839" t="s">
        <v>26</v>
      </c>
      <c r="J839">
        <v>0</v>
      </c>
      <c r="K839">
        <v>0</v>
      </c>
      <c r="L839">
        <v>1</v>
      </c>
      <c r="M839">
        <v>1</v>
      </c>
      <c r="N839">
        <v>1</v>
      </c>
      <c r="O839">
        <v>0</v>
      </c>
      <c r="P839">
        <v>279</v>
      </c>
      <c r="Q839">
        <v>1</v>
      </c>
      <c r="R839">
        <v>1</v>
      </c>
      <c r="S839">
        <v>0</v>
      </c>
      <c r="T839">
        <v>1</v>
      </c>
      <c r="U839">
        <v>0</v>
      </c>
      <c r="V839">
        <v>0</v>
      </c>
      <c r="W839">
        <v>0</v>
      </c>
    </row>
    <row r="840" spans="1:23" ht="14.25" customHeight="1" x14ac:dyDescent="0.45">
      <c r="A840">
        <v>839</v>
      </c>
      <c r="B840" s="1">
        <v>43059</v>
      </c>
      <c r="C840" s="1">
        <v>43064</v>
      </c>
      <c r="D840">
        <v>51</v>
      </c>
      <c r="E840" t="s">
        <v>28</v>
      </c>
      <c r="F840" t="s">
        <v>27</v>
      </c>
      <c r="G840" t="s">
        <v>30</v>
      </c>
      <c r="H840">
        <v>6</v>
      </c>
      <c r="I840" t="s">
        <v>26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3000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</row>
    <row r="841" spans="1:23" ht="14.25" customHeight="1" x14ac:dyDescent="0.45">
      <c r="A841">
        <v>840</v>
      </c>
      <c r="B841" s="1">
        <v>43059</v>
      </c>
      <c r="C841" s="1">
        <v>43059</v>
      </c>
      <c r="D841">
        <v>72</v>
      </c>
      <c r="E841" t="s">
        <v>28</v>
      </c>
      <c r="F841" t="s">
        <v>27</v>
      </c>
      <c r="G841" t="s">
        <v>25</v>
      </c>
      <c r="H841">
        <v>1</v>
      </c>
      <c r="I841" t="s">
        <v>29</v>
      </c>
      <c r="J841">
        <v>0</v>
      </c>
      <c r="K841">
        <v>0</v>
      </c>
      <c r="L841">
        <v>1</v>
      </c>
      <c r="M841">
        <v>1</v>
      </c>
      <c r="N841">
        <v>0</v>
      </c>
      <c r="O841">
        <v>0</v>
      </c>
      <c r="P841">
        <v>2590</v>
      </c>
      <c r="Q841">
        <v>1</v>
      </c>
      <c r="R841">
        <v>1</v>
      </c>
      <c r="S841">
        <v>1</v>
      </c>
      <c r="T841">
        <v>1</v>
      </c>
      <c r="U841">
        <v>0</v>
      </c>
      <c r="V841">
        <v>0</v>
      </c>
      <c r="W841">
        <v>0</v>
      </c>
    </row>
    <row r="842" spans="1:23" ht="14.25" customHeight="1" x14ac:dyDescent="0.45">
      <c r="A842">
        <v>841</v>
      </c>
      <c r="B842" t="s">
        <v>68</v>
      </c>
      <c r="C842" t="s">
        <v>69</v>
      </c>
      <c r="D842">
        <v>70</v>
      </c>
      <c r="E842" t="s">
        <v>23</v>
      </c>
      <c r="F842" t="s">
        <v>27</v>
      </c>
      <c r="G842" t="s">
        <v>25</v>
      </c>
      <c r="H842">
        <v>6</v>
      </c>
      <c r="I842" t="s">
        <v>26</v>
      </c>
      <c r="J842">
        <v>0</v>
      </c>
      <c r="K842">
        <v>0</v>
      </c>
      <c r="L842">
        <v>0</v>
      </c>
      <c r="M842">
        <v>1</v>
      </c>
      <c r="N842">
        <v>1</v>
      </c>
      <c r="O842">
        <v>1</v>
      </c>
      <c r="P842">
        <v>353</v>
      </c>
      <c r="Q842">
        <v>1</v>
      </c>
      <c r="R842">
        <v>1</v>
      </c>
      <c r="S842">
        <v>0</v>
      </c>
      <c r="T842">
        <v>1</v>
      </c>
      <c r="U842">
        <v>0</v>
      </c>
      <c r="V842">
        <v>0</v>
      </c>
      <c r="W842">
        <v>0</v>
      </c>
    </row>
    <row r="843" spans="1:23" ht="14.25" customHeight="1" x14ac:dyDescent="0.45">
      <c r="A843">
        <v>842</v>
      </c>
      <c r="B843" s="1">
        <v>43061</v>
      </c>
      <c r="C843" s="1">
        <v>43064</v>
      </c>
      <c r="D843">
        <v>65</v>
      </c>
      <c r="E843" t="s">
        <v>23</v>
      </c>
      <c r="F843" t="s">
        <v>27</v>
      </c>
      <c r="G843" t="s">
        <v>30</v>
      </c>
      <c r="H843">
        <v>4</v>
      </c>
      <c r="I843" t="s">
        <v>26</v>
      </c>
      <c r="J843">
        <v>0</v>
      </c>
      <c r="K843">
        <v>0</v>
      </c>
      <c r="L843">
        <v>1</v>
      </c>
      <c r="M843">
        <v>0</v>
      </c>
      <c r="N843">
        <v>1</v>
      </c>
      <c r="O843">
        <v>1</v>
      </c>
      <c r="P843">
        <v>2210</v>
      </c>
      <c r="Q843">
        <v>1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</row>
    <row r="844" spans="1:23" ht="14.25" customHeight="1" x14ac:dyDescent="0.45">
      <c r="A844">
        <v>843</v>
      </c>
      <c r="B844" s="1">
        <v>43061</v>
      </c>
      <c r="C844" s="1">
        <v>43101</v>
      </c>
      <c r="D844">
        <v>24</v>
      </c>
      <c r="E844" t="s">
        <v>23</v>
      </c>
      <c r="F844" t="s">
        <v>27</v>
      </c>
      <c r="G844" t="s">
        <v>30</v>
      </c>
      <c r="H844">
        <v>41</v>
      </c>
      <c r="I844" t="s">
        <v>26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2790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</v>
      </c>
    </row>
    <row r="845" spans="1:23" ht="14.25" customHeight="1" x14ac:dyDescent="0.45">
      <c r="A845">
        <v>844</v>
      </c>
      <c r="B845" s="1">
        <v>43061</v>
      </c>
      <c r="C845" s="1">
        <v>43066</v>
      </c>
      <c r="D845">
        <v>64</v>
      </c>
      <c r="E845" t="s">
        <v>28</v>
      </c>
      <c r="F845" t="s">
        <v>27</v>
      </c>
      <c r="G845" t="s">
        <v>30</v>
      </c>
      <c r="H845">
        <v>6</v>
      </c>
      <c r="I845" t="s">
        <v>26</v>
      </c>
      <c r="J845">
        <v>0</v>
      </c>
      <c r="K845">
        <v>0</v>
      </c>
      <c r="L845">
        <v>0</v>
      </c>
      <c r="M845">
        <v>1</v>
      </c>
      <c r="N845">
        <v>1</v>
      </c>
      <c r="O845">
        <v>0</v>
      </c>
      <c r="P845">
        <v>383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</row>
    <row r="846" spans="1:23" ht="14.25" customHeight="1" x14ac:dyDescent="0.45">
      <c r="A846">
        <v>845</v>
      </c>
      <c r="B846" s="1">
        <v>43061</v>
      </c>
      <c r="C846" s="1">
        <v>43072</v>
      </c>
      <c r="D846">
        <v>80</v>
      </c>
      <c r="E846" t="s">
        <v>28</v>
      </c>
      <c r="F846" t="s">
        <v>27</v>
      </c>
      <c r="G846" t="s">
        <v>30</v>
      </c>
      <c r="H846">
        <v>12</v>
      </c>
      <c r="I846" t="s">
        <v>26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931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</row>
    <row r="847" spans="1:23" ht="14.25" customHeight="1" x14ac:dyDescent="0.45">
      <c r="A847">
        <v>846</v>
      </c>
      <c r="B847" s="1">
        <v>43061</v>
      </c>
      <c r="C847" s="1">
        <v>43064</v>
      </c>
      <c r="D847">
        <v>70</v>
      </c>
      <c r="E847" t="s">
        <v>23</v>
      </c>
      <c r="F847" t="s">
        <v>24</v>
      </c>
      <c r="G847" t="s">
        <v>25</v>
      </c>
      <c r="H847">
        <v>4</v>
      </c>
      <c r="I847" t="s">
        <v>29</v>
      </c>
      <c r="J847">
        <v>0</v>
      </c>
      <c r="K847">
        <v>0</v>
      </c>
      <c r="L847">
        <v>1</v>
      </c>
      <c r="M847">
        <v>0</v>
      </c>
      <c r="N847">
        <v>1</v>
      </c>
      <c r="O847">
        <v>0</v>
      </c>
      <c r="P847">
        <v>281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</row>
    <row r="848" spans="1:23" ht="14.25" customHeight="1" x14ac:dyDescent="0.45">
      <c r="A848">
        <v>847</v>
      </c>
      <c r="B848" s="1">
        <v>43062</v>
      </c>
      <c r="C848" s="1">
        <v>43084</v>
      </c>
      <c r="D848">
        <v>70</v>
      </c>
      <c r="E848" t="s">
        <v>23</v>
      </c>
      <c r="F848" t="s">
        <v>27</v>
      </c>
      <c r="G848" t="s">
        <v>25</v>
      </c>
      <c r="H848">
        <v>23</v>
      </c>
      <c r="I848" t="s">
        <v>29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1830</v>
      </c>
      <c r="Q848">
        <v>1</v>
      </c>
      <c r="R848">
        <v>0</v>
      </c>
      <c r="S848">
        <v>1</v>
      </c>
      <c r="T848">
        <v>1</v>
      </c>
      <c r="U848">
        <v>0</v>
      </c>
      <c r="V848">
        <v>0</v>
      </c>
      <c r="W848">
        <v>0</v>
      </c>
    </row>
    <row r="849" spans="1:23" ht="14.25" customHeight="1" x14ac:dyDescent="0.45">
      <c r="A849">
        <v>848</v>
      </c>
      <c r="B849" s="1">
        <v>43062</v>
      </c>
      <c r="C849" s="1">
        <v>43064</v>
      </c>
      <c r="D849">
        <v>69</v>
      </c>
      <c r="E849" t="s">
        <v>23</v>
      </c>
      <c r="F849" t="s">
        <v>27</v>
      </c>
      <c r="G849" t="s">
        <v>25</v>
      </c>
      <c r="H849">
        <v>3</v>
      </c>
      <c r="I849" t="s">
        <v>29</v>
      </c>
      <c r="J849">
        <v>0</v>
      </c>
      <c r="K849">
        <v>0</v>
      </c>
      <c r="L849">
        <v>1</v>
      </c>
      <c r="M849">
        <v>0</v>
      </c>
      <c r="N849">
        <v>1</v>
      </c>
      <c r="O849">
        <v>0</v>
      </c>
      <c r="P849">
        <v>433</v>
      </c>
      <c r="Q849">
        <v>0</v>
      </c>
      <c r="R849">
        <v>0</v>
      </c>
      <c r="S849">
        <v>0</v>
      </c>
      <c r="T849">
        <v>1</v>
      </c>
      <c r="U849">
        <v>1</v>
      </c>
      <c r="V849">
        <v>0</v>
      </c>
      <c r="W849">
        <v>0</v>
      </c>
    </row>
    <row r="850" spans="1:23" ht="14.25" customHeight="1" x14ac:dyDescent="0.45">
      <c r="A850">
        <v>849</v>
      </c>
      <c r="B850" s="1">
        <v>43062</v>
      </c>
      <c r="C850" s="1">
        <v>43066</v>
      </c>
      <c r="D850">
        <v>70</v>
      </c>
      <c r="E850" t="s">
        <v>28</v>
      </c>
      <c r="F850" t="s">
        <v>27</v>
      </c>
      <c r="G850" t="s">
        <v>30</v>
      </c>
      <c r="H850">
        <v>5</v>
      </c>
      <c r="I850" t="s">
        <v>26</v>
      </c>
      <c r="J850">
        <v>0</v>
      </c>
      <c r="K850">
        <v>0</v>
      </c>
      <c r="L850">
        <v>0</v>
      </c>
      <c r="M850">
        <v>1</v>
      </c>
      <c r="N850">
        <v>1</v>
      </c>
      <c r="O850">
        <v>0</v>
      </c>
      <c r="P850">
        <v>329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</row>
    <row r="851" spans="1:23" ht="14.25" customHeight="1" x14ac:dyDescent="0.45">
      <c r="A851">
        <v>850</v>
      </c>
      <c r="B851" s="1">
        <v>43062</v>
      </c>
      <c r="C851" s="1">
        <v>43062</v>
      </c>
      <c r="D851">
        <v>48</v>
      </c>
      <c r="E851" t="s">
        <v>23</v>
      </c>
      <c r="F851" t="s">
        <v>27</v>
      </c>
      <c r="G851" t="s">
        <v>25</v>
      </c>
      <c r="H851">
        <v>1</v>
      </c>
      <c r="I851" t="s">
        <v>29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1013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</row>
    <row r="852" spans="1:23" ht="14.25" customHeight="1" x14ac:dyDescent="0.45">
      <c r="A852">
        <v>851</v>
      </c>
      <c r="B852" s="1">
        <v>43062</v>
      </c>
      <c r="C852" s="1">
        <v>43066</v>
      </c>
      <c r="D852">
        <v>70</v>
      </c>
      <c r="E852" t="s">
        <v>23</v>
      </c>
      <c r="F852" t="s">
        <v>27</v>
      </c>
      <c r="G852" t="s">
        <v>30</v>
      </c>
      <c r="H852">
        <v>5</v>
      </c>
      <c r="I852" t="s">
        <v>26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3300</v>
      </c>
      <c r="Q852">
        <v>1</v>
      </c>
      <c r="R852">
        <v>1</v>
      </c>
      <c r="S852">
        <v>1</v>
      </c>
      <c r="T852">
        <v>1</v>
      </c>
      <c r="U852">
        <v>0</v>
      </c>
      <c r="V852">
        <v>0</v>
      </c>
      <c r="W852">
        <v>0</v>
      </c>
    </row>
    <row r="853" spans="1:23" ht="14.25" customHeight="1" x14ac:dyDescent="0.45">
      <c r="A853">
        <v>852</v>
      </c>
      <c r="B853" t="s">
        <v>70</v>
      </c>
      <c r="C853" t="s">
        <v>71</v>
      </c>
      <c r="D853">
        <v>62</v>
      </c>
      <c r="E853" t="s">
        <v>23</v>
      </c>
      <c r="F853" t="s">
        <v>24</v>
      </c>
      <c r="G853" t="s">
        <v>25</v>
      </c>
      <c r="H853">
        <v>6</v>
      </c>
      <c r="I853" t="s">
        <v>26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78</v>
      </c>
      <c r="Q853">
        <v>0</v>
      </c>
      <c r="R853">
        <v>1</v>
      </c>
      <c r="S853">
        <v>0</v>
      </c>
      <c r="T853">
        <v>1</v>
      </c>
      <c r="U853">
        <v>0</v>
      </c>
      <c r="V853">
        <v>0</v>
      </c>
      <c r="W853">
        <v>0</v>
      </c>
    </row>
    <row r="854" spans="1:23" ht="14.25" customHeight="1" x14ac:dyDescent="0.45">
      <c r="A854">
        <v>853</v>
      </c>
      <c r="B854" s="1">
        <v>43063</v>
      </c>
      <c r="C854" s="1">
        <v>43071</v>
      </c>
      <c r="D854">
        <v>66</v>
      </c>
      <c r="E854" t="s">
        <v>23</v>
      </c>
      <c r="F854" t="s">
        <v>27</v>
      </c>
      <c r="G854" t="s">
        <v>30</v>
      </c>
      <c r="H854">
        <v>9</v>
      </c>
      <c r="I854" t="s">
        <v>26</v>
      </c>
      <c r="J854">
        <v>0</v>
      </c>
      <c r="K854">
        <v>0</v>
      </c>
      <c r="L854">
        <v>1</v>
      </c>
      <c r="M854">
        <v>1</v>
      </c>
      <c r="N854">
        <v>1</v>
      </c>
      <c r="O854">
        <v>0</v>
      </c>
      <c r="P854">
        <v>2230</v>
      </c>
      <c r="Q854">
        <v>0</v>
      </c>
      <c r="R854">
        <v>0</v>
      </c>
      <c r="S854">
        <v>1</v>
      </c>
      <c r="T854">
        <v>1</v>
      </c>
      <c r="U854">
        <v>0</v>
      </c>
      <c r="V854">
        <v>0</v>
      </c>
      <c r="W854">
        <v>0</v>
      </c>
    </row>
    <row r="855" spans="1:23" ht="14.25" customHeight="1" x14ac:dyDescent="0.45">
      <c r="A855">
        <v>854</v>
      </c>
      <c r="B855" s="1">
        <v>43063</v>
      </c>
      <c r="C855" s="1">
        <v>43071</v>
      </c>
      <c r="D855">
        <v>67</v>
      </c>
      <c r="E855" t="s">
        <v>28</v>
      </c>
      <c r="F855" t="s">
        <v>24</v>
      </c>
      <c r="G855" t="s">
        <v>25</v>
      </c>
      <c r="H855">
        <v>9</v>
      </c>
      <c r="I855" t="s">
        <v>26</v>
      </c>
      <c r="J855">
        <v>0</v>
      </c>
      <c r="K855">
        <v>0</v>
      </c>
      <c r="L855">
        <v>0</v>
      </c>
      <c r="M855">
        <v>1</v>
      </c>
      <c r="N855">
        <v>1</v>
      </c>
      <c r="O855">
        <v>0</v>
      </c>
      <c r="P855">
        <v>1690</v>
      </c>
      <c r="Q855">
        <v>0</v>
      </c>
      <c r="R855">
        <v>0</v>
      </c>
      <c r="S855">
        <v>1</v>
      </c>
      <c r="T855">
        <v>1</v>
      </c>
      <c r="U855">
        <v>0</v>
      </c>
      <c r="V855">
        <v>0</v>
      </c>
      <c r="W855">
        <v>0</v>
      </c>
    </row>
    <row r="856" spans="1:23" ht="14.25" customHeight="1" x14ac:dyDescent="0.45">
      <c r="A856">
        <v>855</v>
      </c>
      <c r="B856" s="1">
        <v>43063</v>
      </c>
      <c r="C856" s="1">
        <v>43073</v>
      </c>
      <c r="D856">
        <v>55</v>
      </c>
      <c r="E856" t="s">
        <v>23</v>
      </c>
      <c r="F856" t="s">
        <v>27</v>
      </c>
      <c r="G856" t="s">
        <v>30</v>
      </c>
      <c r="H856">
        <v>11</v>
      </c>
      <c r="I856" t="s">
        <v>26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251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</row>
    <row r="857" spans="1:23" ht="14.25" customHeight="1" x14ac:dyDescent="0.45">
      <c r="A857">
        <v>856</v>
      </c>
      <c r="B857" s="1">
        <v>43063</v>
      </c>
      <c r="C857" s="1">
        <v>43066</v>
      </c>
      <c r="D857">
        <v>78</v>
      </c>
      <c r="E857" t="s">
        <v>28</v>
      </c>
      <c r="F857" t="s">
        <v>27</v>
      </c>
      <c r="G857" t="s">
        <v>30</v>
      </c>
      <c r="H857">
        <v>4</v>
      </c>
      <c r="I857" t="s">
        <v>26</v>
      </c>
      <c r="J857">
        <v>0</v>
      </c>
      <c r="K857">
        <v>0</v>
      </c>
      <c r="L857">
        <v>1</v>
      </c>
      <c r="M857">
        <v>1</v>
      </c>
      <c r="N857">
        <v>1</v>
      </c>
      <c r="O857">
        <v>0</v>
      </c>
      <c r="P857">
        <v>275</v>
      </c>
      <c r="Q857">
        <v>1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</row>
    <row r="858" spans="1:23" ht="14.25" customHeight="1" x14ac:dyDescent="0.45">
      <c r="A858">
        <v>857</v>
      </c>
      <c r="B858" s="1">
        <v>43063</v>
      </c>
      <c r="C858" s="1">
        <v>43065</v>
      </c>
      <c r="D858">
        <v>50</v>
      </c>
      <c r="E858" t="s">
        <v>28</v>
      </c>
      <c r="F858" t="s">
        <v>27</v>
      </c>
      <c r="G858" t="s">
        <v>30</v>
      </c>
      <c r="H858">
        <v>3</v>
      </c>
      <c r="I858" t="s">
        <v>31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0</v>
      </c>
      <c r="P858">
        <v>332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</row>
    <row r="859" spans="1:23" ht="14.25" customHeight="1" x14ac:dyDescent="0.45">
      <c r="A859">
        <v>858</v>
      </c>
      <c r="B859" s="1">
        <v>43063</v>
      </c>
      <c r="C859" s="1">
        <v>43067</v>
      </c>
      <c r="D859">
        <v>75</v>
      </c>
      <c r="E859" t="s">
        <v>23</v>
      </c>
      <c r="F859" t="s">
        <v>27</v>
      </c>
      <c r="G859" t="s">
        <v>30</v>
      </c>
      <c r="H859">
        <v>5</v>
      </c>
      <c r="I859" t="s">
        <v>26</v>
      </c>
      <c r="J859">
        <v>0</v>
      </c>
      <c r="K859">
        <v>0</v>
      </c>
      <c r="L859">
        <v>1</v>
      </c>
      <c r="M859">
        <v>0</v>
      </c>
      <c r="N859">
        <v>1</v>
      </c>
      <c r="O859">
        <v>0</v>
      </c>
      <c r="P859">
        <v>837</v>
      </c>
      <c r="Q859">
        <v>0</v>
      </c>
      <c r="R859">
        <v>1</v>
      </c>
      <c r="S859">
        <v>1</v>
      </c>
      <c r="T859">
        <v>0</v>
      </c>
      <c r="U859">
        <v>0</v>
      </c>
      <c r="V859">
        <v>0</v>
      </c>
      <c r="W859">
        <v>0</v>
      </c>
    </row>
    <row r="860" spans="1:23" ht="14.25" customHeight="1" x14ac:dyDescent="0.45">
      <c r="A860">
        <v>859</v>
      </c>
      <c r="B860" s="1">
        <v>43064</v>
      </c>
      <c r="C860" s="1">
        <v>43073</v>
      </c>
      <c r="D860">
        <v>74</v>
      </c>
      <c r="E860" t="s">
        <v>23</v>
      </c>
      <c r="F860" t="s">
        <v>27</v>
      </c>
      <c r="G860" t="s">
        <v>30</v>
      </c>
      <c r="H860">
        <v>10</v>
      </c>
      <c r="I860" t="s">
        <v>26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200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</row>
    <row r="861" spans="1:23" ht="14.25" customHeight="1" x14ac:dyDescent="0.45">
      <c r="A861">
        <v>860</v>
      </c>
      <c r="B861" s="1">
        <v>43064</v>
      </c>
      <c r="C861" s="1">
        <v>43076</v>
      </c>
      <c r="D861">
        <v>60</v>
      </c>
      <c r="E861" t="s">
        <v>23</v>
      </c>
      <c r="F861" t="s">
        <v>27</v>
      </c>
      <c r="G861" t="s">
        <v>30</v>
      </c>
      <c r="H861">
        <v>13</v>
      </c>
      <c r="I861" t="s">
        <v>26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1010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</row>
    <row r="862" spans="1:23" ht="14.25" customHeight="1" x14ac:dyDescent="0.45">
      <c r="A862">
        <v>861</v>
      </c>
      <c r="B862" s="1">
        <v>43064</v>
      </c>
      <c r="C862" s="1">
        <v>43066</v>
      </c>
      <c r="D862">
        <v>58</v>
      </c>
      <c r="E862" t="s">
        <v>28</v>
      </c>
      <c r="F862" t="s">
        <v>27</v>
      </c>
      <c r="G862" t="s">
        <v>30</v>
      </c>
      <c r="H862">
        <v>3</v>
      </c>
      <c r="I862" t="s">
        <v>26</v>
      </c>
      <c r="J862">
        <v>0</v>
      </c>
      <c r="K862">
        <v>0</v>
      </c>
      <c r="L862">
        <v>0</v>
      </c>
      <c r="M862">
        <v>1</v>
      </c>
      <c r="N862">
        <v>1</v>
      </c>
      <c r="O862">
        <v>0</v>
      </c>
      <c r="P862">
        <v>182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</row>
    <row r="863" spans="1:23" ht="14.25" customHeight="1" x14ac:dyDescent="0.45">
      <c r="A863">
        <v>862</v>
      </c>
      <c r="B863" s="1">
        <v>43064</v>
      </c>
      <c r="C863" s="1">
        <v>43066</v>
      </c>
      <c r="D863">
        <v>64</v>
      </c>
      <c r="E863" t="s">
        <v>28</v>
      </c>
      <c r="F863" t="s">
        <v>27</v>
      </c>
      <c r="G863" t="s">
        <v>25</v>
      </c>
      <c r="H863">
        <v>3</v>
      </c>
      <c r="I863" t="s">
        <v>29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491</v>
      </c>
      <c r="Q863">
        <v>0</v>
      </c>
      <c r="R863">
        <v>1</v>
      </c>
      <c r="S863">
        <v>1</v>
      </c>
      <c r="T863">
        <v>1</v>
      </c>
      <c r="U863">
        <v>1</v>
      </c>
      <c r="V863">
        <v>0</v>
      </c>
      <c r="W863">
        <v>0</v>
      </c>
    </row>
    <row r="864" spans="1:23" ht="14.25" customHeight="1" x14ac:dyDescent="0.45">
      <c r="A864">
        <v>863</v>
      </c>
      <c r="B864" t="s">
        <v>69</v>
      </c>
      <c r="C864" s="1">
        <v>42806</v>
      </c>
      <c r="D864">
        <v>79</v>
      </c>
      <c r="E864" t="s">
        <v>23</v>
      </c>
      <c r="F864" t="s">
        <v>27</v>
      </c>
      <c r="G864" t="s">
        <v>25</v>
      </c>
      <c r="H864">
        <v>8</v>
      </c>
      <c r="I864" t="s">
        <v>26</v>
      </c>
      <c r="J864">
        <v>0</v>
      </c>
      <c r="K864">
        <v>0</v>
      </c>
      <c r="L864">
        <v>0</v>
      </c>
      <c r="M864">
        <v>1</v>
      </c>
      <c r="N864">
        <v>1</v>
      </c>
      <c r="O864">
        <v>0</v>
      </c>
      <c r="P864">
        <v>471</v>
      </c>
      <c r="Q864">
        <v>0</v>
      </c>
      <c r="R864">
        <v>1</v>
      </c>
      <c r="S864">
        <v>0</v>
      </c>
      <c r="T864">
        <v>1</v>
      </c>
      <c r="U864">
        <v>0</v>
      </c>
      <c r="V864">
        <v>0</v>
      </c>
      <c r="W864">
        <v>0</v>
      </c>
    </row>
    <row r="865" spans="1:23" ht="14.25" customHeight="1" x14ac:dyDescent="0.45">
      <c r="A865">
        <v>864</v>
      </c>
      <c r="B865" s="1">
        <v>43065</v>
      </c>
      <c r="C865" s="1">
        <v>43072</v>
      </c>
      <c r="D865">
        <v>65</v>
      </c>
      <c r="E865" t="s">
        <v>23</v>
      </c>
      <c r="F865" t="s">
        <v>27</v>
      </c>
      <c r="G865" t="s">
        <v>30</v>
      </c>
      <c r="H865">
        <v>8</v>
      </c>
      <c r="I865" t="s">
        <v>26</v>
      </c>
      <c r="J865">
        <v>0</v>
      </c>
      <c r="K865">
        <v>0</v>
      </c>
      <c r="L865">
        <v>1</v>
      </c>
      <c r="M865">
        <v>0</v>
      </c>
      <c r="N865">
        <v>1</v>
      </c>
      <c r="O865">
        <v>0</v>
      </c>
      <c r="P865">
        <v>1130</v>
      </c>
      <c r="Q865">
        <v>0</v>
      </c>
      <c r="R865">
        <v>1</v>
      </c>
      <c r="S865">
        <v>1</v>
      </c>
      <c r="T865">
        <v>1</v>
      </c>
      <c r="U865">
        <v>0</v>
      </c>
      <c r="V865">
        <v>0</v>
      </c>
      <c r="W865">
        <v>0</v>
      </c>
    </row>
    <row r="866" spans="1:23" ht="14.25" customHeight="1" x14ac:dyDescent="0.45">
      <c r="A866">
        <v>865</v>
      </c>
      <c r="B866" s="1">
        <v>43066</v>
      </c>
      <c r="C866" s="1">
        <v>43082</v>
      </c>
      <c r="D866">
        <v>45</v>
      </c>
      <c r="E866" t="s">
        <v>28</v>
      </c>
      <c r="F866" t="s">
        <v>24</v>
      </c>
      <c r="G866" t="s">
        <v>25</v>
      </c>
      <c r="H866">
        <v>17</v>
      </c>
      <c r="I866" t="s">
        <v>26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566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</row>
    <row r="867" spans="1:23" ht="14.25" customHeight="1" x14ac:dyDescent="0.45">
      <c r="A867">
        <v>866</v>
      </c>
      <c r="B867" t="s">
        <v>72</v>
      </c>
      <c r="C867" t="s">
        <v>73</v>
      </c>
      <c r="D867">
        <v>64</v>
      </c>
      <c r="E867" t="s">
        <v>28</v>
      </c>
      <c r="F867" t="s">
        <v>27</v>
      </c>
      <c r="G867" t="s">
        <v>25</v>
      </c>
      <c r="H867">
        <v>2</v>
      </c>
      <c r="I867" t="s">
        <v>26</v>
      </c>
      <c r="J867">
        <v>0</v>
      </c>
      <c r="K867">
        <v>0</v>
      </c>
      <c r="L867">
        <v>1</v>
      </c>
      <c r="M867">
        <v>1</v>
      </c>
      <c r="N867">
        <v>1</v>
      </c>
      <c r="O867">
        <v>0</v>
      </c>
      <c r="P867">
        <v>106</v>
      </c>
      <c r="Q867">
        <v>1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</row>
    <row r="868" spans="1:23" ht="14.25" customHeight="1" x14ac:dyDescent="0.45">
      <c r="A868">
        <v>867</v>
      </c>
      <c r="B868" s="1">
        <v>43066</v>
      </c>
      <c r="C868" s="1">
        <v>43074</v>
      </c>
      <c r="D868">
        <v>67</v>
      </c>
      <c r="E868" t="s">
        <v>23</v>
      </c>
      <c r="F868" t="s">
        <v>27</v>
      </c>
      <c r="G868" t="s">
        <v>25</v>
      </c>
      <c r="H868">
        <v>9</v>
      </c>
      <c r="I868" t="s">
        <v>26</v>
      </c>
      <c r="J868">
        <v>0</v>
      </c>
      <c r="K868">
        <v>0</v>
      </c>
      <c r="L868">
        <v>1</v>
      </c>
      <c r="M868">
        <v>1</v>
      </c>
      <c r="N868">
        <v>1</v>
      </c>
      <c r="O868">
        <v>0</v>
      </c>
      <c r="P868">
        <v>1190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</row>
    <row r="869" spans="1:23" ht="14.25" customHeight="1" x14ac:dyDescent="0.45">
      <c r="A869">
        <v>868</v>
      </c>
      <c r="B869" s="1">
        <v>43066</v>
      </c>
      <c r="C869" s="1">
        <v>43074</v>
      </c>
      <c r="D869">
        <v>77</v>
      </c>
      <c r="E869" t="s">
        <v>23</v>
      </c>
      <c r="F869" t="s">
        <v>24</v>
      </c>
      <c r="G869" t="s">
        <v>30</v>
      </c>
      <c r="H869">
        <v>9</v>
      </c>
      <c r="I869" t="s">
        <v>26</v>
      </c>
      <c r="J869">
        <v>0</v>
      </c>
      <c r="K869">
        <v>0</v>
      </c>
      <c r="L869">
        <v>0</v>
      </c>
      <c r="M869">
        <v>1</v>
      </c>
      <c r="N869">
        <v>1</v>
      </c>
      <c r="O869">
        <v>0</v>
      </c>
      <c r="P869">
        <v>340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</row>
    <row r="870" spans="1:23" ht="14.25" customHeight="1" x14ac:dyDescent="0.45">
      <c r="A870">
        <v>869</v>
      </c>
      <c r="B870" s="1">
        <v>43066</v>
      </c>
      <c r="C870" s="1">
        <v>43070</v>
      </c>
      <c r="D870">
        <v>50</v>
      </c>
      <c r="E870" t="s">
        <v>23</v>
      </c>
      <c r="F870" t="s">
        <v>27</v>
      </c>
      <c r="G870" t="s">
        <v>25</v>
      </c>
      <c r="H870">
        <v>5</v>
      </c>
      <c r="I870" t="s">
        <v>26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1300</v>
      </c>
      <c r="Q870">
        <v>0</v>
      </c>
      <c r="R870">
        <v>1</v>
      </c>
      <c r="S870">
        <v>1</v>
      </c>
      <c r="T870">
        <v>1</v>
      </c>
      <c r="U870">
        <v>0</v>
      </c>
      <c r="V870">
        <v>0</v>
      </c>
      <c r="W870">
        <v>0</v>
      </c>
    </row>
    <row r="871" spans="1:23" ht="14.25" customHeight="1" x14ac:dyDescent="0.45">
      <c r="A871">
        <v>870</v>
      </c>
      <c r="B871" s="1">
        <v>43067</v>
      </c>
      <c r="C871" s="1">
        <v>43081</v>
      </c>
      <c r="D871">
        <v>69</v>
      </c>
      <c r="E871" t="s">
        <v>23</v>
      </c>
      <c r="F871" t="s">
        <v>27</v>
      </c>
      <c r="G871" t="s">
        <v>25</v>
      </c>
      <c r="H871">
        <v>15</v>
      </c>
      <c r="I871" t="s">
        <v>29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1450</v>
      </c>
      <c r="Q871">
        <v>0</v>
      </c>
      <c r="R871">
        <v>0</v>
      </c>
      <c r="S871">
        <v>1</v>
      </c>
      <c r="T871">
        <v>1</v>
      </c>
      <c r="U871">
        <v>1</v>
      </c>
      <c r="V871">
        <v>0</v>
      </c>
      <c r="W871">
        <v>0</v>
      </c>
    </row>
    <row r="872" spans="1:23" ht="14.25" customHeight="1" x14ac:dyDescent="0.45">
      <c r="A872">
        <v>871</v>
      </c>
      <c r="B872" s="1">
        <v>43067</v>
      </c>
      <c r="C872" s="1">
        <v>43073</v>
      </c>
      <c r="D872">
        <v>64</v>
      </c>
      <c r="E872" t="s">
        <v>28</v>
      </c>
      <c r="F872" t="s">
        <v>27</v>
      </c>
      <c r="G872" t="s">
        <v>30</v>
      </c>
      <c r="H872">
        <v>7</v>
      </c>
      <c r="I872" t="s">
        <v>26</v>
      </c>
      <c r="J872">
        <v>0</v>
      </c>
      <c r="K872">
        <v>0</v>
      </c>
      <c r="L872">
        <v>1</v>
      </c>
      <c r="M872">
        <v>1</v>
      </c>
      <c r="N872">
        <v>0</v>
      </c>
      <c r="O872">
        <v>0</v>
      </c>
      <c r="P872">
        <v>689</v>
      </c>
      <c r="Q872">
        <v>1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</row>
    <row r="873" spans="1:23" ht="14.25" customHeight="1" x14ac:dyDescent="0.45">
      <c r="A873">
        <v>872</v>
      </c>
      <c r="B873" s="1">
        <v>43067</v>
      </c>
      <c r="C873" s="1">
        <v>43081</v>
      </c>
      <c r="D873">
        <v>75</v>
      </c>
      <c r="E873" t="s">
        <v>28</v>
      </c>
      <c r="F873" t="s">
        <v>27</v>
      </c>
      <c r="G873" t="s">
        <v>30</v>
      </c>
      <c r="H873">
        <v>15</v>
      </c>
      <c r="I873" t="s">
        <v>26</v>
      </c>
      <c r="J873">
        <v>0</v>
      </c>
      <c r="K873">
        <v>0</v>
      </c>
      <c r="L873">
        <v>0</v>
      </c>
      <c r="M873">
        <v>1</v>
      </c>
      <c r="N873">
        <v>1</v>
      </c>
      <c r="O873">
        <v>0</v>
      </c>
      <c r="P873">
        <v>410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</row>
    <row r="874" spans="1:23" ht="14.25" customHeight="1" x14ac:dyDescent="0.45">
      <c r="A874">
        <v>873</v>
      </c>
      <c r="B874" s="1">
        <v>43067</v>
      </c>
      <c r="C874" s="1">
        <v>43075</v>
      </c>
      <c r="D874">
        <v>37</v>
      </c>
      <c r="E874" t="s">
        <v>23</v>
      </c>
      <c r="F874" t="s">
        <v>27</v>
      </c>
      <c r="G874" t="s">
        <v>30</v>
      </c>
      <c r="H874">
        <v>9</v>
      </c>
      <c r="I874" t="s">
        <v>26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374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</row>
    <row r="875" spans="1:23" ht="14.25" customHeight="1" x14ac:dyDescent="0.45">
      <c r="A875">
        <v>874</v>
      </c>
      <c r="B875" s="1">
        <v>43067</v>
      </c>
      <c r="C875" s="1">
        <v>43074</v>
      </c>
      <c r="D875">
        <v>90</v>
      </c>
      <c r="E875" t="s">
        <v>23</v>
      </c>
      <c r="F875" t="s">
        <v>27</v>
      </c>
      <c r="G875" t="s">
        <v>30</v>
      </c>
      <c r="H875">
        <v>8</v>
      </c>
      <c r="I875" t="s">
        <v>26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230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</row>
    <row r="876" spans="1:23" ht="14.25" customHeight="1" x14ac:dyDescent="0.45">
      <c r="A876">
        <v>875</v>
      </c>
      <c r="B876" s="1">
        <v>43067</v>
      </c>
      <c r="C876" s="1">
        <v>43068</v>
      </c>
      <c r="D876">
        <v>85</v>
      </c>
      <c r="E876" t="s">
        <v>28</v>
      </c>
      <c r="F876" t="s">
        <v>27</v>
      </c>
      <c r="G876" t="s">
        <v>25</v>
      </c>
      <c r="H876">
        <v>2</v>
      </c>
      <c r="I876" t="s">
        <v>29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2590</v>
      </c>
      <c r="Q876">
        <v>0</v>
      </c>
      <c r="R876">
        <v>1</v>
      </c>
      <c r="S876">
        <v>1</v>
      </c>
      <c r="T876">
        <v>1</v>
      </c>
      <c r="U876">
        <v>1</v>
      </c>
      <c r="V876">
        <v>0</v>
      </c>
      <c r="W876">
        <v>0</v>
      </c>
    </row>
    <row r="877" spans="1:23" ht="14.25" customHeight="1" x14ac:dyDescent="0.45">
      <c r="A877">
        <v>876</v>
      </c>
      <c r="B877" s="1">
        <v>43068</v>
      </c>
      <c r="C877" s="1">
        <v>43083</v>
      </c>
      <c r="D877">
        <v>55</v>
      </c>
      <c r="E877" t="s">
        <v>23</v>
      </c>
      <c r="F877" t="s">
        <v>27</v>
      </c>
      <c r="G877" t="s">
        <v>30</v>
      </c>
      <c r="H877">
        <v>16</v>
      </c>
      <c r="I877" t="s">
        <v>26</v>
      </c>
      <c r="J877">
        <v>0</v>
      </c>
      <c r="K877">
        <v>0</v>
      </c>
      <c r="L877">
        <v>1</v>
      </c>
      <c r="M877">
        <v>1</v>
      </c>
      <c r="N877">
        <v>1</v>
      </c>
      <c r="O877">
        <v>1</v>
      </c>
      <c r="P877">
        <v>1140</v>
      </c>
      <c r="Q877">
        <v>1</v>
      </c>
      <c r="R877">
        <v>0</v>
      </c>
      <c r="S877">
        <v>1</v>
      </c>
      <c r="T877">
        <v>1</v>
      </c>
      <c r="U877">
        <v>0</v>
      </c>
      <c r="V877">
        <v>0</v>
      </c>
      <c r="W877">
        <v>0</v>
      </c>
    </row>
    <row r="878" spans="1:23" ht="14.25" customHeight="1" x14ac:dyDescent="0.45">
      <c r="A878">
        <v>877</v>
      </c>
      <c r="B878" s="1">
        <v>43068</v>
      </c>
      <c r="C878" s="1">
        <v>43070</v>
      </c>
      <c r="D878">
        <v>66</v>
      </c>
      <c r="E878" t="s">
        <v>23</v>
      </c>
      <c r="F878" t="s">
        <v>27</v>
      </c>
      <c r="G878" t="s">
        <v>25</v>
      </c>
      <c r="H878">
        <v>3</v>
      </c>
      <c r="I878" t="s">
        <v>29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1750</v>
      </c>
      <c r="Q878">
        <v>1</v>
      </c>
      <c r="R878">
        <v>0</v>
      </c>
      <c r="S878">
        <v>1</v>
      </c>
      <c r="T878">
        <v>1</v>
      </c>
      <c r="U878">
        <v>1</v>
      </c>
      <c r="V878">
        <v>0</v>
      </c>
      <c r="W878">
        <v>0</v>
      </c>
    </row>
    <row r="879" spans="1:23" ht="14.25" customHeight="1" x14ac:dyDescent="0.45">
      <c r="A879">
        <v>878</v>
      </c>
      <c r="B879" s="1">
        <v>43068</v>
      </c>
      <c r="C879" s="1">
        <v>43075</v>
      </c>
      <c r="D879">
        <v>76</v>
      </c>
      <c r="E879" t="s">
        <v>28</v>
      </c>
      <c r="F879" t="s">
        <v>27</v>
      </c>
      <c r="G879" t="s">
        <v>30</v>
      </c>
      <c r="H879">
        <v>8</v>
      </c>
      <c r="I879" t="s">
        <v>26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2400</v>
      </c>
      <c r="Q879">
        <v>0</v>
      </c>
      <c r="R879">
        <v>0</v>
      </c>
      <c r="S879">
        <v>1</v>
      </c>
      <c r="T879">
        <v>1</v>
      </c>
      <c r="U879">
        <v>0</v>
      </c>
      <c r="V879">
        <v>0</v>
      </c>
      <c r="W879">
        <v>0</v>
      </c>
    </row>
    <row r="880" spans="1:23" ht="14.25" customHeight="1" x14ac:dyDescent="0.45">
      <c r="A880">
        <v>879</v>
      </c>
      <c r="B880" s="1">
        <v>43069</v>
      </c>
      <c r="C880" s="1">
        <v>43073</v>
      </c>
      <c r="D880">
        <v>54</v>
      </c>
      <c r="E880" t="s">
        <v>28</v>
      </c>
      <c r="F880" t="s">
        <v>27</v>
      </c>
      <c r="G880" t="s">
        <v>25</v>
      </c>
      <c r="H880">
        <v>5</v>
      </c>
      <c r="I880" t="s">
        <v>29</v>
      </c>
      <c r="J880">
        <v>0</v>
      </c>
      <c r="K880">
        <v>0</v>
      </c>
      <c r="L880">
        <v>1</v>
      </c>
      <c r="M880">
        <v>1</v>
      </c>
      <c r="N880">
        <v>1</v>
      </c>
      <c r="O880">
        <v>0</v>
      </c>
      <c r="P880">
        <v>3810</v>
      </c>
      <c r="Q880">
        <v>1</v>
      </c>
      <c r="R880">
        <v>1</v>
      </c>
      <c r="S880">
        <v>1</v>
      </c>
      <c r="T880">
        <v>0</v>
      </c>
      <c r="U880">
        <v>1</v>
      </c>
      <c r="V880">
        <v>0</v>
      </c>
      <c r="W880">
        <v>0</v>
      </c>
    </row>
    <row r="881" spans="1:23" ht="14.25" customHeight="1" x14ac:dyDescent="0.45">
      <c r="A881">
        <v>880</v>
      </c>
      <c r="B881" s="1">
        <v>43069</v>
      </c>
      <c r="C881" s="1">
        <v>43074</v>
      </c>
      <c r="D881">
        <v>43</v>
      </c>
      <c r="E881" t="s">
        <v>28</v>
      </c>
      <c r="F881" t="s">
        <v>27</v>
      </c>
      <c r="G881" t="s">
        <v>30</v>
      </c>
      <c r="H881">
        <v>6</v>
      </c>
      <c r="I881" t="s">
        <v>31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1</v>
      </c>
      <c r="P881">
        <v>3040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</row>
    <row r="882" spans="1:23" ht="14.25" customHeight="1" x14ac:dyDescent="0.45">
      <c r="A882">
        <v>881</v>
      </c>
      <c r="B882" s="1">
        <v>43069</v>
      </c>
      <c r="C882" s="1">
        <v>43081</v>
      </c>
      <c r="D882">
        <v>75</v>
      </c>
      <c r="E882" t="s">
        <v>23</v>
      </c>
      <c r="F882" t="s">
        <v>27</v>
      </c>
      <c r="G882" t="s">
        <v>30</v>
      </c>
      <c r="H882">
        <v>13</v>
      </c>
      <c r="I882" t="s">
        <v>26</v>
      </c>
      <c r="J882">
        <v>0</v>
      </c>
      <c r="K882">
        <v>0</v>
      </c>
      <c r="L882">
        <v>1</v>
      </c>
      <c r="M882">
        <v>1</v>
      </c>
      <c r="N882">
        <v>0</v>
      </c>
      <c r="O882">
        <v>0</v>
      </c>
      <c r="P882">
        <v>1640</v>
      </c>
      <c r="Q882">
        <v>1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</row>
    <row r="883" spans="1:23" ht="14.25" customHeight="1" x14ac:dyDescent="0.45">
      <c r="A883">
        <v>882</v>
      </c>
      <c r="B883" s="1">
        <v>43069</v>
      </c>
      <c r="C883" s="1">
        <v>43069</v>
      </c>
      <c r="D883">
        <v>82</v>
      </c>
      <c r="E883" t="s">
        <v>23</v>
      </c>
      <c r="F883" t="s">
        <v>27</v>
      </c>
      <c r="G883" t="s">
        <v>25</v>
      </c>
      <c r="H883">
        <v>1</v>
      </c>
      <c r="I883" t="s">
        <v>29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68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</row>
    <row r="884" spans="1:23" ht="14.25" customHeight="1" x14ac:dyDescent="0.45">
      <c r="A884">
        <v>883</v>
      </c>
      <c r="B884" s="1">
        <v>43069</v>
      </c>
      <c r="C884" s="1">
        <v>43084</v>
      </c>
      <c r="D884">
        <v>72</v>
      </c>
      <c r="E884" t="s">
        <v>23</v>
      </c>
      <c r="F884" t="s">
        <v>27</v>
      </c>
      <c r="G884" t="s">
        <v>30</v>
      </c>
      <c r="H884">
        <v>16</v>
      </c>
      <c r="I884" t="s">
        <v>26</v>
      </c>
      <c r="J884">
        <v>0</v>
      </c>
      <c r="K884">
        <v>0</v>
      </c>
      <c r="L884">
        <v>1</v>
      </c>
      <c r="M884">
        <v>1</v>
      </c>
      <c r="N884">
        <v>1</v>
      </c>
      <c r="O884">
        <v>1</v>
      </c>
      <c r="P884">
        <v>405</v>
      </c>
      <c r="Q884">
        <v>0</v>
      </c>
      <c r="R884">
        <v>1</v>
      </c>
      <c r="S884">
        <v>1</v>
      </c>
      <c r="T884">
        <v>1</v>
      </c>
      <c r="U884">
        <v>0</v>
      </c>
      <c r="V884">
        <v>0</v>
      </c>
      <c r="W884">
        <v>0</v>
      </c>
    </row>
    <row r="885" spans="1:23" ht="14.25" customHeight="1" x14ac:dyDescent="0.45">
      <c r="A885">
        <v>884</v>
      </c>
      <c r="B885" s="1">
        <v>43069</v>
      </c>
      <c r="C885" s="1">
        <v>43082</v>
      </c>
      <c r="D885">
        <v>78</v>
      </c>
      <c r="E885" t="s">
        <v>23</v>
      </c>
      <c r="F885" t="s">
        <v>27</v>
      </c>
      <c r="G885" t="s">
        <v>25</v>
      </c>
      <c r="H885">
        <v>14</v>
      </c>
      <c r="I885" t="s">
        <v>26</v>
      </c>
      <c r="J885">
        <v>0</v>
      </c>
      <c r="K885">
        <v>0</v>
      </c>
      <c r="L885">
        <v>1</v>
      </c>
      <c r="M885">
        <v>1</v>
      </c>
      <c r="N885">
        <v>0</v>
      </c>
      <c r="O885">
        <v>0</v>
      </c>
      <c r="P885">
        <v>839</v>
      </c>
      <c r="Q885">
        <v>0</v>
      </c>
      <c r="R885">
        <v>1</v>
      </c>
      <c r="S885">
        <v>0</v>
      </c>
      <c r="T885">
        <v>1</v>
      </c>
      <c r="U885">
        <v>0</v>
      </c>
      <c r="V885">
        <v>0</v>
      </c>
      <c r="W885">
        <v>0</v>
      </c>
    </row>
    <row r="886" spans="1:23" ht="14.25" customHeight="1" x14ac:dyDescent="0.45">
      <c r="A886">
        <v>885</v>
      </c>
      <c r="B886" s="1">
        <v>43069</v>
      </c>
      <c r="C886" s="1">
        <v>43078</v>
      </c>
      <c r="D886">
        <v>70</v>
      </c>
      <c r="E886" t="s">
        <v>23</v>
      </c>
      <c r="F886" t="s">
        <v>27</v>
      </c>
      <c r="G886" t="s">
        <v>30</v>
      </c>
      <c r="H886">
        <v>10</v>
      </c>
      <c r="I886" t="s">
        <v>26</v>
      </c>
      <c r="J886">
        <v>0</v>
      </c>
      <c r="K886">
        <v>0</v>
      </c>
      <c r="L886">
        <v>1</v>
      </c>
      <c r="M886">
        <v>1</v>
      </c>
      <c r="N886">
        <v>0</v>
      </c>
      <c r="O886">
        <v>0</v>
      </c>
      <c r="P886">
        <v>1170</v>
      </c>
      <c r="Q886">
        <v>1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</row>
    <row r="887" spans="1:23" ht="14.25" customHeight="1" x14ac:dyDescent="0.45">
      <c r="A887">
        <v>886</v>
      </c>
      <c r="B887" s="1">
        <v>42747</v>
      </c>
      <c r="C887" s="1">
        <v>42928</v>
      </c>
      <c r="D887">
        <v>57</v>
      </c>
      <c r="E887" t="s">
        <v>23</v>
      </c>
      <c r="F887" t="s">
        <v>27</v>
      </c>
      <c r="G887" t="s">
        <v>25</v>
      </c>
      <c r="H887">
        <v>7</v>
      </c>
      <c r="I887" t="s">
        <v>26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513</v>
      </c>
      <c r="Q887">
        <v>0</v>
      </c>
      <c r="R887">
        <v>1</v>
      </c>
      <c r="S887">
        <v>1</v>
      </c>
      <c r="T887">
        <v>0</v>
      </c>
      <c r="U887">
        <v>0</v>
      </c>
      <c r="V887">
        <v>0</v>
      </c>
      <c r="W887">
        <v>0</v>
      </c>
    </row>
    <row r="888" spans="1:23" ht="14.25" customHeight="1" x14ac:dyDescent="0.45">
      <c r="A888">
        <v>887</v>
      </c>
      <c r="B888" s="1">
        <v>42747</v>
      </c>
      <c r="C888" s="1">
        <v>42747</v>
      </c>
      <c r="D888">
        <v>39</v>
      </c>
      <c r="E888" t="s">
        <v>28</v>
      </c>
      <c r="F888" t="s">
        <v>27</v>
      </c>
      <c r="G888" t="s">
        <v>25</v>
      </c>
      <c r="H888">
        <v>1</v>
      </c>
      <c r="I888" t="s">
        <v>31</v>
      </c>
      <c r="J888">
        <v>0</v>
      </c>
      <c r="K888">
        <v>0</v>
      </c>
      <c r="L888">
        <v>0</v>
      </c>
      <c r="M888">
        <v>1</v>
      </c>
      <c r="N888">
        <v>1</v>
      </c>
      <c r="O888">
        <v>0</v>
      </c>
      <c r="P888">
        <v>28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</row>
    <row r="889" spans="1:23" ht="14.25" customHeight="1" x14ac:dyDescent="0.45">
      <c r="A889">
        <v>888</v>
      </c>
      <c r="B889" s="1">
        <v>42747</v>
      </c>
      <c r="C889" s="1">
        <v>42990</v>
      </c>
      <c r="D889">
        <v>80</v>
      </c>
      <c r="E889" t="s">
        <v>23</v>
      </c>
      <c r="F889" t="s">
        <v>27</v>
      </c>
      <c r="G889" t="s">
        <v>30</v>
      </c>
      <c r="H889">
        <v>9</v>
      </c>
      <c r="I889" t="s">
        <v>26</v>
      </c>
      <c r="J889">
        <v>0</v>
      </c>
      <c r="K889">
        <v>0</v>
      </c>
      <c r="L889">
        <v>0</v>
      </c>
      <c r="M889">
        <v>1</v>
      </c>
      <c r="N889">
        <v>1</v>
      </c>
      <c r="O889">
        <v>0</v>
      </c>
      <c r="P889">
        <v>67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</row>
    <row r="890" spans="1:23" ht="14.25" customHeight="1" x14ac:dyDescent="0.45">
      <c r="A890">
        <v>889</v>
      </c>
      <c r="B890" s="1">
        <v>43070</v>
      </c>
      <c r="C890" s="1">
        <v>43071</v>
      </c>
      <c r="D890">
        <v>77</v>
      </c>
      <c r="E890" t="s">
        <v>28</v>
      </c>
      <c r="F890" t="s">
        <v>27</v>
      </c>
      <c r="G890" t="s">
        <v>25</v>
      </c>
      <c r="H890">
        <v>2</v>
      </c>
      <c r="I890" t="s">
        <v>29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106</v>
      </c>
      <c r="Q890">
        <v>0</v>
      </c>
      <c r="R890">
        <v>0</v>
      </c>
      <c r="S890">
        <v>0</v>
      </c>
      <c r="T890">
        <v>1</v>
      </c>
      <c r="U890">
        <v>1</v>
      </c>
      <c r="V890">
        <v>0</v>
      </c>
      <c r="W890">
        <v>0</v>
      </c>
    </row>
    <row r="891" spans="1:23" ht="14.25" customHeight="1" x14ac:dyDescent="0.45">
      <c r="A891">
        <v>890</v>
      </c>
      <c r="B891" s="1">
        <v>43070</v>
      </c>
      <c r="C891" s="1">
        <v>43080</v>
      </c>
      <c r="D891">
        <v>70</v>
      </c>
      <c r="E891" t="s">
        <v>28</v>
      </c>
      <c r="F891" t="s">
        <v>27</v>
      </c>
      <c r="G891" t="s">
        <v>25</v>
      </c>
      <c r="H891">
        <v>11</v>
      </c>
      <c r="I891" t="s">
        <v>29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53</v>
      </c>
      <c r="Q891">
        <v>0</v>
      </c>
      <c r="R891">
        <v>1</v>
      </c>
      <c r="S891">
        <v>0</v>
      </c>
      <c r="T891">
        <v>0</v>
      </c>
      <c r="U891">
        <v>1</v>
      </c>
      <c r="V891">
        <v>0</v>
      </c>
      <c r="W891">
        <v>0</v>
      </c>
    </row>
    <row r="892" spans="1:23" ht="14.25" customHeight="1" x14ac:dyDescent="0.45">
      <c r="A892">
        <v>891</v>
      </c>
      <c r="B892" s="1">
        <v>42747</v>
      </c>
      <c r="C892" s="1">
        <v>42837</v>
      </c>
      <c r="D892">
        <v>66</v>
      </c>
      <c r="E892" t="s">
        <v>23</v>
      </c>
      <c r="F892" t="s">
        <v>27</v>
      </c>
      <c r="G892" t="s">
        <v>25</v>
      </c>
      <c r="H892">
        <v>4</v>
      </c>
      <c r="I892" t="s">
        <v>26</v>
      </c>
      <c r="J892">
        <v>0</v>
      </c>
      <c r="K892">
        <v>0</v>
      </c>
      <c r="L892">
        <v>1</v>
      </c>
      <c r="M892">
        <v>1</v>
      </c>
      <c r="N892">
        <v>1</v>
      </c>
      <c r="O892">
        <v>0</v>
      </c>
      <c r="P892">
        <v>522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</row>
    <row r="893" spans="1:23" ht="14.25" customHeight="1" x14ac:dyDescent="0.45">
      <c r="A893">
        <v>892</v>
      </c>
      <c r="B893" s="1">
        <v>43070</v>
      </c>
      <c r="C893" s="1">
        <v>43085</v>
      </c>
      <c r="D893">
        <v>48</v>
      </c>
      <c r="E893" t="s">
        <v>23</v>
      </c>
      <c r="F893" t="s">
        <v>24</v>
      </c>
      <c r="G893" t="s">
        <v>30</v>
      </c>
      <c r="H893">
        <v>16</v>
      </c>
      <c r="I893" t="s">
        <v>26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1</v>
      </c>
      <c r="P893">
        <v>254</v>
      </c>
      <c r="Q893">
        <v>1</v>
      </c>
      <c r="R893">
        <v>0</v>
      </c>
      <c r="S893">
        <v>1</v>
      </c>
      <c r="T893">
        <v>1</v>
      </c>
      <c r="U893">
        <v>0</v>
      </c>
      <c r="V893">
        <v>0</v>
      </c>
      <c r="W893">
        <v>0</v>
      </c>
    </row>
    <row r="894" spans="1:23" ht="14.25" customHeight="1" x14ac:dyDescent="0.45">
      <c r="A894">
        <v>893</v>
      </c>
      <c r="B894" s="1">
        <v>43070</v>
      </c>
      <c r="C894" s="1">
        <v>43078</v>
      </c>
      <c r="D894">
        <v>86</v>
      </c>
      <c r="E894" t="s">
        <v>23</v>
      </c>
      <c r="F894" t="s">
        <v>27</v>
      </c>
      <c r="G894" t="s">
        <v>30</v>
      </c>
      <c r="H894">
        <v>9</v>
      </c>
      <c r="I894" t="s">
        <v>26</v>
      </c>
      <c r="J894">
        <v>0</v>
      </c>
      <c r="K894">
        <v>0</v>
      </c>
      <c r="L894">
        <v>0</v>
      </c>
      <c r="M894">
        <v>1</v>
      </c>
      <c r="N894">
        <v>1</v>
      </c>
      <c r="O894">
        <v>0</v>
      </c>
      <c r="P894">
        <v>454</v>
      </c>
      <c r="Q894">
        <v>0</v>
      </c>
      <c r="R894">
        <v>1</v>
      </c>
      <c r="S894">
        <v>1</v>
      </c>
      <c r="T894">
        <v>1</v>
      </c>
      <c r="U894">
        <v>0</v>
      </c>
      <c r="V894">
        <v>0</v>
      </c>
      <c r="W894">
        <v>0</v>
      </c>
    </row>
    <row r="895" spans="1:23" ht="14.25" customHeight="1" x14ac:dyDescent="0.45">
      <c r="A895">
        <v>894</v>
      </c>
      <c r="B895" s="1">
        <v>42747</v>
      </c>
      <c r="C895" s="1">
        <v>42959</v>
      </c>
      <c r="D895">
        <v>52</v>
      </c>
      <c r="E895" t="s">
        <v>28</v>
      </c>
      <c r="F895" t="s">
        <v>27</v>
      </c>
      <c r="G895" t="s">
        <v>25</v>
      </c>
      <c r="H895">
        <v>8</v>
      </c>
      <c r="I895" t="s">
        <v>26</v>
      </c>
      <c r="J895">
        <v>0</v>
      </c>
      <c r="K895">
        <v>0</v>
      </c>
      <c r="L895">
        <v>1</v>
      </c>
      <c r="M895">
        <v>1</v>
      </c>
      <c r="N895">
        <v>1</v>
      </c>
      <c r="O895">
        <v>0</v>
      </c>
      <c r="P895">
        <v>60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</row>
    <row r="896" spans="1:23" ht="14.25" customHeight="1" x14ac:dyDescent="0.45">
      <c r="A896">
        <v>895</v>
      </c>
      <c r="B896" s="1">
        <v>42747</v>
      </c>
      <c r="C896" s="1">
        <v>42990</v>
      </c>
      <c r="D896">
        <v>65</v>
      </c>
      <c r="E896" t="s">
        <v>28</v>
      </c>
      <c r="F896" t="s">
        <v>27</v>
      </c>
      <c r="G896" t="s">
        <v>25</v>
      </c>
      <c r="H896">
        <v>9</v>
      </c>
      <c r="I896" t="s">
        <v>26</v>
      </c>
      <c r="J896">
        <v>0</v>
      </c>
      <c r="K896">
        <v>0</v>
      </c>
      <c r="L896">
        <v>1</v>
      </c>
      <c r="M896">
        <v>1</v>
      </c>
      <c r="N896">
        <v>1</v>
      </c>
      <c r="O896">
        <v>0</v>
      </c>
      <c r="P896">
        <v>1340</v>
      </c>
      <c r="Q896">
        <v>1</v>
      </c>
      <c r="R896">
        <v>1</v>
      </c>
      <c r="S896">
        <v>1</v>
      </c>
      <c r="T896">
        <v>0</v>
      </c>
      <c r="U896">
        <v>0</v>
      </c>
      <c r="V896">
        <v>0</v>
      </c>
      <c r="W896">
        <v>0</v>
      </c>
    </row>
    <row r="897" spans="1:23" ht="14.25" customHeight="1" x14ac:dyDescent="0.45">
      <c r="A897">
        <v>896</v>
      </c>
      <c r="B897" s="1">
        <v>42747</v>
      </c>
      <c r="C897" s="1">
        <v>43081</v>
      </c>
      <c r="D897">
        <v>73</v>
      </c>
      <c r="E897" t="s">
        <v>28</v>
      </c>
      <c r="F897" t="s">
        <v>27</v>
      </c>
      <c r="G897" t="s">
        <v>30</v>
      </c>
      <c r="H897">
        <v>12</v>
      </c>
      <c r="I897" t="s">
        <v>26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760</v>
      </c>
      <c r="Q897">
        <v>1</v>
      </c>
      <c r="R897">
        <v>1</v>
      </c>
      <c r="S897">
        <v>1</v>
      </c>
      <c r="T897">
        <v>0</v>
      </c>
      <c r="U897">
        <v>0</v>
      </c>
      <c r="V897">
        <v>0</v>
      </c>
      <c r="W897">
        <v>0</v>
      </c>
    </row>
    <row r="898" spans="1:23" ht="14.25" customHeight="1" x14ac:dyDescent="0.45">
      <c r="A898">
        <v>897</v>
      </c>
      <c r="B898" s="1">
        <v>42778</v>
      </c>
      <c r="C898" s="1">
        <v>42928</v>
      </c>
      <c r="D898">
        <v>73</v>
      </c>
      <c r="E898" t="s">
        <v>23</v>
      </c>
      <c r="F898" t="s">
        <v>27</v>
      </c>
      <c r="G898" t="s">
        <v>25</v>
      </c>
      <c r="H898">
        <v>6</v>
      </c>
      <c r="I898" t="s">
        <v>26</v>
      </c>
      <c r="J898">
        <v>0</v>
      </c>
      <c r="K898">
        <v>0</v>
      </c>
      <c r="L898">
        <v>1</v>
      </c>
      <c r="M898">
        <v>0</v>
      </c>
      <c r="N898">
        <v>1</v>
      </c>
      <c r="O898">
        <v>0</v>
      </c>
      <c r="P898">
        <v>1380</v>
      </c>
      <c r="Q898">
        <v>0</v>
      </c>
      <c r="R898">
        <v>1</v>
      </c>
      <c r="S898">
        <v>1</v>
      </c>
      <c r="T898">
        <v>0</v>
      </c>
      <c r="U898">
        <v>0</v>
      </c>
      <c r="V898">
        <v>0</v>
      </c>
      <c r="W898">
        <v>0</v>
      </c>
    </row>
    <row r="899" spans="1:23" ht="14.25" customHeight="1" x14ac:dyDescent="0.45">
      <c r="A899">
        <v>898</v>
      </c>
      <c r="B899" s="1">
        <v>42778</v>
      </c>
      <c r="C899" s="1">
        <v>42867</v>
      </c>
      <c r="D899">
        <v>60</v>
      </c>
      <c r="E899" t="s">
        <v>23</v>
      </c>
      <c r="F899" t="s">
        <v>27</v>
      </c>
      <c r="G899" t="s">
        <v>25</v>
      </c>
      <c r="H899">
        <v>4</v>
      </c>
      <c r="I899" t="s">
        <v>26</v>
      </c>
      <c r="J899">
        <v>0</v>
      </c>
      <c r="K899">
        <v>1</v>
      </c>
      <c r="L899">
        <v>0</v>
      </c>
      <c r="M899">
        <v>0</v>
      </c>
      <c r="N899">
        <v>1</v>
      </c>
      <c r="O899">
        <v>0</v>
      </c>
      <c r="P899">
        <v>1160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1</v>
      </c>
    </row>
    <row r="900" spans="1:23" ht="14.25" customHeight="1" x14ac:dyDescent="0.45">
      <c r="A900">
        <v>899</v>
      </c>
      <c r="B900" s="1">
        <v>42778</v>
      </c>
      <c r="C900" s="1">
        <v>42928</v>
      </c>
      <c r="D900">
        <v>60</v>
      </c>
      <c r="E900" t="s">
        <v>23</v>
      </c>
      <c r="F900" t="s">
        <v>27</v>
      </c>
      <c r="G900" t="s">
        <v>25</v>
      </c>
      <c r="H900">
        <v>6</v>
      </c>
      <c r="I900" t="s">
        <v>26</v>
      </c>
      <c r="J900">
        <v>0</v>
      </c>
      <c r="K900">
        <v>1</v>
      </c>
      <c r="L900">
        <v>1</v>
      </c>
      <c r="M900">
        <v>0</v>
      </c>
      <c r="N900">
        <v>1</v>
      </c>
      <c r="O900">
        <v>0</v>
      </c>
      <c r="P900">
        <v>251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</row>
    <row r="901" spans="1:23" ht="14.25" customHeight="1" x14ac:dyDescent="0.45">
      <c r="A901">
        <v>900</v>
      </c>
      <c r="B901" s="1">
        <v>42778</v>
      </c>
      <c r="C901" s="1">
        <v>43081</v>
      </c>
      <c r="D901">
        <v>69</v>
      </c>
      <c r="E901" t="s">
        <v>23</v>
      </c>
      <c r="F901" t="s">
        <v>27</v>
      </c>
      <c r="G901" t="s">
        <v>25</v>
      </c>
      <c r="H901">
        <v>11</v>
      </c>
      <c r="I901" t="s">
        <v>26</v>
      </c>
      <c r="J901">
        <v>0</v>
      </c>
      <c r="K901">
        <v>0</v>
      </c>
      <c r="L901">
        <v>1</v>
      </c>
      <c r="M901">
        <v>0</v>
      </c>
      <c r="N901">
        <v>1</v>
      </c>
      <c r="O901">
        <v>0</v>
      </c>
      <c r="P901">
        <v>661</v>
      </c>
      <c r="Q901">
        <v>1</v>
      </c>
      <c r="R901">
        <v>0</v>
      </c>
      <c r="S901">
        <v>1</v>
      </c>
      <c r="T901">
        <v>1</v>
      </c>
      <c r="U901">
        <v>0</v>
      </c>
      <c r="V901">
        <v>0</v>
      </c>
      <c r="W901">
        <v>0</v>
      </c>
    </row>
    <row r="902" spans="1:23" ht="14.25" customHeight="1" x14ac:dyDescent="0.45">
      <c r="A902">
        <v>901</v>
      </c>
      <c r="B902" s="1">
        <v>43071</v>
      </c>
      <c r="C902" s="1">
        <v>43081</v>
      </c>
      <c r="D902">
        <v>36</v>
      </c>
      <c r="E902" t="s">
        <v>28</v>
      </c>
      <c r="F902" t="s">
        <v>24</v>
      </c>
      <c r="G902" t="s">
        <v>30</v>
      </c>
      <c r="H902">
        <v>11</v>
      </c>
      <c r="I902" t="s">
        <v>26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648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</row>
    <row r="903" spans="1:23" ht="14.25" customHeight="1" x14ac:dyDescent="0.45">
      <c r="A903">
        <v>902</v>
      </c>
      <c r="B903" s="1">
        <v>43071</v>
      </c>
      <c r="C903" s="1">
        <v>43075</v>
      </c>
      <c r="D903">
        <v>49</v>
      </c>
      <c r="E903" t="s">
        <v>23</v>
      </c>
      <c r="F903" t="s">
        <v>27</v>
      </c>
      <c r="G903" t="s">
        <v>30</v>
      </c>
      <c r="H903">
        <v>5</v>
      </c>
      <c r="I903" t="s">
        <v>26</v>
      </c>
      <c r="J903">
        <v>0</v>
      </c>
      <c r="K903">
        <v>0</v>
      </c>
      <c r="L903">
        <v>1</v>
      </c>
      <c r="M903">
        <v>1</v>
      </c>
      <c r="N903">
        <v>0</v>
      </c>
      <c r="O903">
        <v>1</v>
      </c>
      <c r="P903">
        <v>4550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</row>
    <row r="904" spans="1:23" ht="14.25" customHeight="1" x14ac:dyDescent="0.45">
      <c r="A904">
        <v>903</v>
      </c>
      <c r="B904" s="1">
        <v>43071</v>
      </c>
      <c r="C904" s="1">
        <v>43076</v>
      </c>
      <c r="D904">
        <v>60</v>
      </c>
      <c r="E904" t="s">
        <v>23</v>
      </c>
      <c r="F904" t="s">
        <v>27</v>
      </c>
      <c r="G904" t="s">
        <v>30</v>
      </c>
      <c r="H904">
        <v>6</v>
      </c>
      <c r="I904" t="s">
        <v>26</v>
      </c>
      <c r="J904">
        <v>0</v>
      </c>
      <c r="K904">
        <v>1</v>
      </c>
      <c r="L904">
        <v>1</v>
      </c>
      <c r="M904">
        <v>0</v>
      </c>
      <c r="N904">
        <v>1</v>
      </c>
      <c r="O904">
        <v>0</v>
      </c>
      <c r="P904">
        <v>251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1</v>
      </c>
    </row>
    <row r="905" spans="1:23" ht="14.25" customHeight="1" x14ac:dyDescent="0.45">
      <c r="A905">
        <v>904</v>
      </c>
      <c r="B905" s="1">
        <v>43071</v>
      </c>
      <c r="C905" s="1">
        <v>43076</v>
      </c>
      <c r="D905">
        <v>62</v>
      </c>
      <c r="E905" t="s">
        <v>28</v>
      </c>
      <c r="F905" t="s">
        <v>27</v>
      </c>
      <c r="G905" t="s">
        <v>30</v>
      </c>
      <c r="H905">
        <v>6</v>
      </c>
      <c r="I905" t="s">
        <v>26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721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</row>
    <row r="906" spans="1:23" ht="14.25" customHeight="1" x14ac:dyDescent="0.45">
      <c r="A906">
        <v>905</v>
      </c>
      <c r="B906" s="1">
        <v>42778</v>
      </c>
      <c r="C906" s="1">
        <v>42898</v>
      </c>
      <c r="D906">
        <v>60</v>
      </c>
      <c r="E906" t="s">
        <v>28</v>
      </c>
      <c r="F906" t="s">
        <v>27</v>
      </c>
      <c r="G906" t="s">
        <v>25</v>
      </c>
      <c r="H906">
        <v>5</v>
      </c>
      <c r="I906" t="s">
        <v>26</v>
      </c>
      <c r="J906">
        <v>0</v>
      </c>
      <c r="K906">
        <v>0</v>
      </c>
      <c r="L906">
        <v>0</v>
      </c>
      <c r="M906">
        <v>1</v>
      </c>
      <c r="N906">
        <v>1</v>
      </c>
      <c r="O906">
        <v>0</v>
      </c>
      <c r="P906">
        <v>204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</row>
    <row r="907" spans="1:23" ht="14.25" customHeight="1" x14ac:dyDescent="0.45">
      <c r="A907">
        <v>906</v>
      </c>
      <c r="B907" s="1">
        <v>42778</v>
      </c>
      <c r="C907" s="1">
        <v>42898</v>
      </c>
      <c r="D907">
        <v>50</v>
      </c>
      <c r="E907" t="s">
        <v>23</v>
      </c>
      <c r="F907" t="s">
        <v>24</v>
      </c>
      <c r="G907" t="s">
        <v>25</v>
      </c>
      <c r="H907">
        <v>5</v>
      </c>
      <c r="I907" t="s">
        <v>26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499</v>
      </c>
      <c r="Q907">
        <v>0</v>
      </c>
      <c r="R907">
        <v>1</v>
      </c>
      <c r="S907">
        <v>1</v>
      </c>
      <c r="T907">
        <v>0</v>
      </c>
      <c r="U907">
        <v>0</v>
      </c>
      <c r="V907">
        <v>0</v>
      </c>
      <c r="W907">
        <v>0</v>
      </c>
    </row>
    <row r="908" spans="1:23" ht="14.25" customHeight="1" x14ac:dyDescent="0.45">
      <c r="A908">
        <v>907</v>
      </c>
      <c r="B908" s="1">
        <v>42806</v>
      </c>
      <c r="C908" t="s">
        <v>74</v>
      </c>
      <c r="D908">
        <v>50</v>
      </c>
      <c r="E908" t="s">
        <v>23</v>
      </c>
      <c r="F908" t="s">
        <v>27</v>
      </c>
      <c r="G908" t="s">
        <v>25</v>
      </c>
      <c r="H908">
        <v>13</v>
      </c>
      <c r="I908" t="s">
        <v>31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2050</v>
      </c>
      <c r="Q908">
        <v>1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</row>
    <row r="909" spans="1:23" ht="14.25" customHeight="1" x14ac:dyDescent="0.45">
      <c r="A909">
        <v>908</v>
      </c>
      <c r="B909" s="1">
        <v>43072</v>
      </c>
      <c r="C909" s="1">
        <v>43076</v>
      </c>
      <c r="D909">
        <v>84</v>
      </c>
      <c r="E909" t="s">
        <v>23</v>
      </c>
      <c r="F909" t="s">
        <v>27</v>
      </c>
      <c r="G909" t="s">
        <v>25</v>
      </c>
      <c r="H909">
        <v>5</v>
      </c>
      <c r="I909" t="s">
        <v>29</v>
      </c>
      <c r="J909">
        <v>0</v>
      </c>
      <c r="K909">
        <v>0</v>
      </c>
      <c r="L909">
        <v>0</v>
      </c>
      <c r="M909">
        <v>1</v>
      </c>
      <c r="N909">
        <v>1</v>
      </c>
      <c r="O909">
        <v>1</v>
      </c>
      <c r="P909">
        <v>64</v>
      </c>
      <c r="Q909">
        <v>0</v>
      </c>
      <c r="R909">
        <v>0</v>
      </c>
      <c r="S909">
        <v>1</v>
      </c>
      <c r="T909">
        <v>1</v>
      </c>
      <c r="U909">
        <v>0</v>
      </c>
      <c r="V909">
        <v>0</v>
      </c>
      <c r="W909">
        <v>0</v>
      </c>
    </row>
    <row r="910" spans="1:23" ht="14.25" customHeight="1" x14ac:dyDescent="0.45">
      <c r="A910">
        <v>909</v>
      </c>
      <c r="B910" s="1">
        <v>42806</v>
      </c>
      <c r="C910" s="1">
        <v>43081</v>
      </c>
      <c r="D910">
        <v>57</v>
      </c>
      <c r="E910" t="s">
        <v>28</v>
      </c>
      <c r="F910" t="s">
        <v>27</v>
      </c>
      <c r="G910" t="s">
        <v>25</v>
      </c>
      <c r="H910">
        <v>10</v>
      </c>
      <c r="I910" t="s">
        <v>26</v>
      </c>
      <c r="J910">
        <v>0</v>
      </c>
      <c r="K910">
        <v>0</v>
      </c>
      <c r="L910">
        <v>1</v>
      </c>
      <c r="M910">
        <v>1</v>
      </c>
      <c r="N910">
        <v>1</v>
      </c>
      <c r="O910">
        <v>0</v>
      </c>
      <c r="P910">
        <v>1620</v>
      </c>
      <c r="Q910">
        <v>1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</row>
    <row r="911" spans="1:23" ht="14.25" customHeight="1" x14ac:dyDescent="0.45">
      <c r="A911">
        <v>910</v>
      </c>
      <c r="B911" s="1">
        <v>42806</v>
      </c>
      <c r="C911" s="1">
        <v>42990</v>
      </c>
      <c r="D911">
        <v>62</v>
      </c>
      <c r="E911" t="s">
        <v>23</v>
      </c>
      <c r="F911" t="s">
        <v>27</v>
      </c>
      <c r="G911" t="s">
        <v>25</v>
      </c>
      <c r="H911">
        <v>7</v>
      </c>
      <c r="I911" t="s">
        <v>31</v>
      </c>
      <c r="J911">
        <v>0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468</v>
      </c>
      <c r="Q911">
        <v>1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1</v>
      </c>
    </row>
    <row r="912" spans="1:23" ht="14.25" customHeight="1" x14ac:dyDescent="0.45">
      <c r="A912">
        <v>911</v>
      </c>
      <c r="B912" s="1">
        <v>43072</v>
      </c>
      <c r="C912" s="1">
        <v>43075</v>
      </c>
      <c r="D912">
        <v>69</v>
      </c>
      <c r="E912" t="s">
        <v>28</v>
      </c>
      <c r="F912" t="s">
        <v>27</v>
      </c>
      <c r="G912" t="s">
        <v>30</v>
      </c>
      <c r="H912">
        <v>4</v>
      </c>
      <c r="I912" t="s">
        <v>26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1420</v>
      </c>
      <c r="Q912">
        <v>1</v>
      </c>
      <c r="R912">
        <v>0</v>
      </c>
      <c r="S912">
        <v>1</v>
      </c>
      <c r="T912">
        <v>1</v>
      </c>
      <c r="U912">
        <v>0</v>
      </c>
      <c r="V912">
        <v>0</v>
      </c>
      <c r="W912">
        <v>0</v>
      </c>
    </row>
    <row r="913" spans="1:23" ht="14.25" customHeight="1" x14ac:dyDescent="0.45">
      <c r="A913">
        <v>912</v>
      </c>
      <c r="B913" s="1">
        <v>42837</v>
      </c>
      <c r="C913" s="1">
        <v>42959</v>
      </c>
      <c r="D913">
        <v>52</v>
      </c>
      <c r="E913" t="s">
        <v>23</v>
      </c>
      <c r="F913" t="s">
        <v>27</v>
      </c>
      <c r="G913" t="s">
        <v>25</v>
      </c>
      <c r="H913">
        <v>5</v>
      </c>
      <c r="I913" t="s">
        <v>26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23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</row>
    <row r="914" spans="1:23" ht="14.25" customHeight="1" x14ac:dyDescent="0.45">
      <c r="A914">
        <v>913</v>
      </c>
      <c r="B914" s="1">
        <v>43073</v>
      </c>
      <c r="C914" s="1">
        <v>43078</v>
      </c>
      <c r="D914">
        <v>67</v>
      </c>
      <c r="E914" t="s">
        <v>28</v>
      </c>
      <c r="F914" t="s">
        <v>27</v>
      </c>
      <c r="G914" t="s">
        <v>25</v>
      </c>
      <c r="H914">
        <v>6</v>
      </c>
      <c r="I914" t="s">
        <v>26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703</v>
      </c>
      <c r="Q914">
        <v>0</v>
      </c>
      <c r="R914">
        <v>0</v>
      </c>
      <c r="S914">
        <v>1</v>
      </c>
      <c r="T914">
        <v>1</v>
      </c>
      <c r="U914">
        <v>0</v>
      </c>
      <c r="V914">
        <v>0</v>
      </c>
      <c r="W914">
        <v>0</v>
      </c>
    </row>
    <row r="915" spans="1:23" ht="14.25" customHeight="1" x14ac:dyDescent="0.45">
      <c r="A915">
        <v>914</v>
      </c>
      <c r="B915" s="1">
        <v>42837</v>
      </c>
      <c r="C915" s="1">
        <v>42959</v>
      </c>
      <c r="D915">
        <v>65</v>
      </c>
      <c r="E915" t="s">
        <v>23</v>
      </c>
      <c r="F915" t="s">
        <v>27</v>
      </c>
      <c r="G915" t="s">
        <v>25</v>
      </c>
      <c r="H915">
        <v>5</v>
      </c>
      <c r="I915" t="s">
        <v>26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75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</row>
    <row r="916" spans="1:23" ht="14.25" customHeight="1" x14ac:dyDescent="0.45">
      <c r="A916">
        <v>915</v>
      </c>
      <c r="B916" s="1">
        <v>42837</v>
      </c>
      <c r="C916" t="s">
        <v>75</v>
      </c>
      <c r="D916">
        <v>70</v>
      </c>
      <c r="E916" t="s">
        <v>23</v>
      </c>
      <c r="F916" t="s">
        <v>27</v>
      </c>
      <c r="G916" t="s">
        <v>25</v>
      </c>
      <c r="H916">
        <v>15</v>
      </c>
      <c r="I916" t="s">
        <v>26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2290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</row>
    <row r="917" spans="1:23" ht="14.25" customHeight="1" x14ac:dyDescent="0.45">
      <c r="A917">
        <v>916</v>
      </c>
      <c r="B917" s="1">
        <v>43073</v>
      </c>
      <c r="C917" s="1">
        <v>43084</v>
      </c>
      <c r="D917">
        <v>59</v>
      </c>
      <c r="E917" t="s">
        <v>23</v>
      </c>
      <c r="F917" t="s">
        <v>24</v>
      </c>
      <c r="G917" t="s">
        <v>30</v>
      </c>
      <c r="H917">
        <v>12</v>
      </c>
      <c r="I917" t="s">
        <v>26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100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</row>
    <row r="918" spans="1:23" ht="14.25" customHeight="1" x14ac:dyDescent="0.45">
      <c r="A918">
        <v>917</v>
      </c>
      <c r="B918" s="1">
        <v>43073</v>
      </c>
      <c r="C918" s="1">
        <v>43081</v>
      </c>
      <c r="D918">
        <v>55</v>
      </c>
      <c r="E918" t="s">
        <v>28</v>
      </c>
      <c r="F918" t="s">
        <v>27</v>
      </c>
      <c r="G918" t="s">
        <v>30</v>
      </c>
      <c r="H918">
        <v>9</v>
      </c>
      <c r="I918" t="s">
        <v>26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330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</row>
    <row r="919" spans="1:23" ht="14.25" customHeight="1" x14ac:dyDescent="0.45">
      <c r="A919">
        <v>918</v>
      </c>
      <c r="B919" s="1">
        <v>42837</v>
      </c>
      <c r="C919" s="1">
        <v>43081</v>
      </c>
      <c r="D919">
        <v>45</v>
      </c>
      <c r="E919" t="s">
        <v>23</v>
      </c>
      <c r="F919" t="s">
        <v>27</v>
      </c>
      <c r="G919" t="s">
        <v>25</v>
      </c>
      <c r="H919">
        <v>9</v>
      </c>
      <c r="I919" t="s">
        <v>26</v>
      </c>
      <c r="J919">
        <v>1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393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1</v>
      </c>
    </row>
    <row r="920" spans="1:23" ht="14.25" customHeight="1" x14ac:dyDescent="0.45">
      <c r="A920">
        <v>919</v>
      </c>
      <c r="B920" s="1">
        <v>42867</v>
      </c>
      <c r="C920" t="s">
        <v>76</v>
      </c>
      <c r="D920">
        <v>73</v>
      </c>
      <c r="E920" t="s">
        <v>23</v>
      </c>
      <c r="F920" t="s">
        <v>27</v>
      </c>
      <c r="G920" t="s">
        <v>25</v>
      </c>
      <c r="H920">
        <v>9</v>
      </c>
      <c r="I920" t="s">
        <v>31</v>
      </c>
      <c r="J920">
        <v>0</v>
      </c>
      <c r="K920">
        <v>0</v>
      </c>
      <c r="L920">
        <v>0</v>
      </c>
      <c r="M920">
        <v>1</v>
      </c>
      <c r="N920">
        <v>1</v>
      </c>
      <c r="O920">
        <v>0</v>
      </c>
      <c r="P920">
        <v>248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</row>
    <row r="921" spans="1:23" ht="14.25" customHeight="1" x14ac:dyDescent="0.45">
      <c r="A921">
        <v>920</v>
      </c>
      <c r="B921" s="1">
        <v>43074</v>
      </c>
      <c r="C921" s="1">
        <v>43075</v>
      </c>
      <c r="D921">
        <v>61</v>
      </c>
      <c r="E921" t="s">
        <v>23</v>
      </c>
      <c r="F921" t="s">
        <v>27</v>
      </c>
      <c r="G921" t="s">
        <v>25</v>
      </c>
      <c r="H921">
        <v>2</v>
      </c>
      <c r="I921" t="s">
        <v>29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3860</v>
      </c>
      <c r="Q921">
        <v>0</v>
      </c>
      <c r="R921">
        <v>1</v>
      </c>
      <c r="S921">
        <v>1</v>
      </c>
      <c r="T921">
        <v>1</v>
      </c>
      <c r="U921">
        <v>0</v>
      </c>
      <c r="V921">
        <v>0</v>
      </c>
      <c r="W921">
        <v>0</v>
      </c>
    </row>
    <row r="922" spans="1:23" ht="14.25" customHeight="1" x14ac:dyDescent="0.45">
      <c r="A922">
        <v>921</v>
      </c>
      <c r="B922" s="1">
        <v>43074</v>
      </c>
      <c r="C922" s="1">
        <v>43082</v>
      </c>
      <c r="D922">
        <v>65</v>
      </c>
      <c r="E922" t="s">
        <v>23</v>
      </c>
      <c r="F922" t="s">
        <v>27</v>
      </c>
      <c r="G922" t="s">
        <v>30</v>
      </c>
      <c r="H922">
        <v>9</v>
      </c>
      <c r="I922" t="s">
        <v>26</v>
      </c>
      <c r="J922">
        <v>0</v>
      </c>
      <c r="K922">
        <v>0</v>
      </c>
      <c r="L922">
        <v>1</v>
      </c>
      <c r="M922">
        <v>1</v>
      </c>
      <c r="N922">
        <v>1</v>
      </c>
      <c r="O922">
        <v>0</v>
      </c>
      <c r="P922">
        <v>977</v>
      </c>
      <c r="Q922">
        <v>0</v>
      </c>
      <c r="R922">
        <v>0</v>
      </c>
      <c r="S922">
        <v>1</v>
      </c>
      <c r="T922">
        <v>0</v>
      </c>
      <c r="U922">
        <v>1</v>
      </c>
      <c r="V922">
        <v>1</v>
      </c>
      <c r="W922">
        <v>0</v>
      </c>
    </row>
    <row r="923" spans="1:23" ht="14.25" customHeight="1" x14ac:dyDescent="0.45">
      <c r="A923">
        <v>922</v>
      </c>
      <c r="B923" s="1">
        <v>43074</v>
      </c>
      <c r="C923" s="1">
        <v>43075</v>
      </c>
      <c r="D923">
        <v>75</v>
      </c>
      <c r="E923" t="s">
        <v>23</v>
      </c>
      <c r="F923" t="s">
        <v>27</v>
      </c>
      <c r="G923" t="s">
        <v>30</v>
      </c>
      <c r="H923">
        <v>2</v>
      </c>
      <c r="I923" t="s">
        <v>31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1</v>
      </c>
      <c r="P923">
        <v>103</v>
      </c>
      <c r="Q923">
        <v>1</v>
      </c>
      <c r="R923">
        <v>0</v>
      </c>
      <c r="S923">
        <v>1</v>
      </c>
      <c r="T923">
        <v>1</v>
      </c>
      <c r="U923">
        <v>0</v>
      </c>
      <c r="V923">
        <v>0</v>
      </c>
      <c r="W923">
        <v>0</v>
      </c>
    </row>
    <row r="924" spans="1:23" ht="14.25" customHeight="1" x14ac:dyDescent="0.45">
      <c r="A924">
        <v>923</v>
      </c>
      <c r="B924" s="1">
        <v>43074</v>
      </c>
      <c r="C924" s="1">
        <v>43078</v>
      </c>
      <c r="D924">
        <v>63</v>
      </c>
      <c r="E924" t="s">
        <v>28</v>
      </c>
      <c r="F924" t="s">
        <v>27</v>
      </c>
      <c r="G924" t="s">
        <v>30</v>
      </c>
      <c r="H924">
        <v>5</v>
      </c>
      <c r="I924" t="s">
        <v>26</v>
      </c>
      <c r="J924">
        <v>0</v>
      </c>
      <c r="K924">
        <v>0</v>
      </c>
      <c r="L924">
        <v>1</v>
      </c>
      <c r="M924">
        <v>1</v>
      </c>
      <c r="N924">
        <v>0</v>
      </c>
      <c r="O924">
        <v>0</v>
      </c>
      <c r="P924">
        <v>169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</row>
    <row r="925" spans="1:23" ht="14.25" customHeight="1" x14ac:dyDescent="0.45">
      <c r="A925">
        <v>924</v>
      </c>
      <c r="B925" s="1">
        <v>43074</v>
      </c>
      <c r="C925" s="1">
        <v>43087</v>
      </c>
      <c r="D925">
        <v>69</v>
      </c>
      <c r="E925" t="s">
        <v>23</v>
      </c>
      <c r="F925" t="s">
        <v>27</v>
      </c>
      <c r="G925" t="s">
        <v>30</v>
      </c>
      <c r="H925">
        <v>14</v>
      </c>
      <c r="I925" t="s">
        <v>31</v>
      </c>
      <c r="J925">
        <v>1</v>
      </c>
      <c r="K925">
        <v>0</v>
      </c>
      <c r="L925">
        <v>1</v>
      </c>
      <c r="M925">
        <v>1</v>
      </c>
      <c r="N925">
        <v>0</v>
      </c>
      <c r="O925">
        <v>0</v>
      </c>
      <c r="P925">
        <v>806</v>
      </c>
      <c r="Q925">
        <v>1</v>
      </c>
      <c r="R925">
        <v>1</v>
      </c>
      <c r="S925">
        <v>1</v>
      </c>
      <c r="T925">
        <v>0</v>
      </c>
      <c r="U925">
        <v>0</v>
      </c>
      <c r="V925">
        <v>0</v>
      </c>
      <c r="W925">
        <v>1</v>
      </c>
    </row>
    <row r="926" spans="1:23" ht="14.25" customHeight="1" x14ac:dyDescent="0.45">
      <c r="A926">
        <v>925</v>
      </c>
      <c r="B926" s="1">
        <v>42867</v>
      </c>
      <c r="C926" t="s">
        <v>76</v>
      </c>
      <c r="D926">
        <v>50</v>
      </c>
      <c r="E926" t="s">
        <v>28</v>
      </c>
      <c r="F926" t="s">
        <v>24</v>
      </c>
      <c r="G926" t="s">
        <v>25</v>
      </c>
      <c r="H926">
        <v>9</v>
      </c>
      <c r="I926" t="s">
        <v>26</v>
      </c>
      <c r="J926">
        <v>0</v>
      </c>
      <c r="K926">
        <v>0</v>
      </c>
      <c r="L926">
        <v>1</v>
      </c>
      <c r="M926">
        <v>0</v>
      </c>
      <c r="N926">
        <v>1</v>
      </c>
      <c r="O926">
        <v>1</v>
      </c>
      <c r="P926">
        <v>2430</v>
      </c>
      <c r="Q926">
        <v>1</v>
      </c>
      <c r="R926">
        <v>1</v>
      </c>
      <c r="S926">
        <v>1</v>
      </c>
      <c r="T926">
        <v>1</v>
      </c>
      <c r="U926">
        <v>0</v>
      </c>
      <c r="V926">
        <v>0</v>
      </c>
      <c r="W926">
        <v>0</v>
      </c>
    </row>
    <row r="927" spans="1:23" ht="14.25" customHeight="1" x14ac:dyDescent="0.45">
      <c r="A927">
        <v>926</v>
      </c>
      <c r="B927" s="1">
        <v>43074</v>
      </c>
      <c r="C927" s="1">
        <v>43079</v>
      </c>
      <c r="D927">
        <v>51</v>
      </c>
      <c r="E927" t="s">
        <v>23</v>
      </c>
      <c r="F927" t="s">
        <v>24</v>
      </c>
      <c r="G927" t="s">
        <v>30</v>
      </c>
      <c r="H927">
        <v>6</v>
      </c>
      <c r="I927" t="s">
        <v>26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698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</row>
    <row r="928" spans="1:23" ht="14.25" customHeight="1" x14ac:dyDescent="0.45">
      <c r="A928">
        <v>927</v>
      </c>
      <c r="B928" s="1">
        <v>43074</v>
      </c>
      <c r="C928" s="1">
        <v>43079</v>
      </c>
      <c r="D928">
        <v>40</v>
      </c>
      <c r="E928" t="s">
        <v>23</v>
      </c>
      <c r="F928" t="s">
        <v>27</v>
      </c>
      <c r="G928" t="s">
        <v>30</v>
      </c>
      <c r="H928">
        <v>6</v>
      </c>
      <c r="I928" t="s">
        <v>31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268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</v>
      </c>
    </row>
    <row r="929" spans="1:23" ht="14.25" customHeight="1" x14ac:dyDescent="0.45">
      <c r="A929">
        <v>928</v>
      </c>
      <c r="B929" s="1">
        <v>42867</v>
      </c>
      <c r="C929" s="1">
        <v>42990</v>
      </c>
      <c r="D929">
        <v>53</v>
      </c>
      <c r="E929" t="s">
        <v>23</v>
      </c>
      <c r="F929" t="s">
        <v>27</v>
      </c>
      <c r="G929" t="s">
        <v>25</v>
      </c>
      <c r="H929">
        <v>5</v>
      </c>
      <c r="I929" t="s">
        <v>26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347</v>
      </c>
      <c r="Q929">
        <v>0</v>
      </c>
      <c r="R929">
        <v>1</v>
      </c>
      <c r="S929">
        <v>1</v>
      </c>
      <c r="T929">
        <v>1</v>
      </c>
      <c r="U929">
        <v>0</v>
      </c>
      <c r="V929">
        <v>0</v>
      </c>
      <c r="W929">
        <v>0</v>
      </c>
    </row>
    <row r="930" spans="1:23" ht="14.25" customHeight="1" x14ac:dyDescent="0.45">
      <c r="A930">
        <v>929</v>
      </c>
      <c r="B930" s="1">
        <v>42898</v>
      </c>
      <c r="C930" s="1">
        <v>42990</v>
      </c>
      <c r="D930">
        <v>58</v>
      </c>
      <c r="E930" t="s">
        <v>23</v>
      </c>
      <c r="F930" t="s">
        <v>27</v>
      </c>
      <c r="G930" t="s">
        <v>25</v>
      </c>
      <c r="H930">
        <v>4</v>
      </c>
      <c r="I930" t="s">
        <v>26</v>
      </c>
      <c r="J930">
        <v>0</v>
      </c>
      <c r="K930">
        <v>0</v>
      </c>
      <c r="L930">
        <v>1</v>
      </c>
      <c r="M930">
        <v>0</v>
      </c>
      <c r="N930">
        <v>1</v>
      </c>
      <c r="O930">
        <v>0</v>
      </c>
      <c r="P930">
        <v>5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</row>
    <row r="931" spans="1:23" ht="14.25" customHeight="1" x14ac:dyDescent="0.45">
      <c r="A931">
        <v>930</v>
      </c>
      <c r="B931" s="1">
        <v>43075</v>
      </c>
      <c r="C931" s="1">
        <v>43079</v>
      </c>
      <c r="D931">
        <v>80</v>
      </c>
      <c r="E931" t="s">
        <v>28</v>
      </c>
      <c r="F931" t="s">
        <v>24</v>
      </c>
      <c r="G931" t="s">
        <v>30</v>
      </c>
      <c r="H931">
        <v>5</v>
      </c>
      <c r="I931" t="s">
        <v>26</v>
      </c>
      <c r="J931">
        <v>0</v>
      </c>
      <c r="K931">
        <v>0</v>
      </c>
      <c r="L931">
        <v>0</v>
      </c>
      <c r="M931">
        <v>1</v>
      </c>
      <c r="N931">
        <v>1</v>
      </c>
      <c r="O931">
        <v>0</v>
      </c>
      <c r="P931">
        <v>2370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</row>
    <row r="932" spans="1:23" ht="14.25" customHeight="1" x14ac:dyDescent="0.45">
      <c r="A932">
        <v>931</v>
      </c>
      <c r="B932" s="1">
        <v>42898</v>
      </c>
      <c r="C932" s="1">
        <v>42990</v>
      </c>
      <c r="D932">
        <v>40</v>
      </c>
      <c r="E932" t="s">
        <v>28</v>
      </c>
      <c r="F932" t="s">
        <v>27</v>
      </c>
      <c r="G932" t="s">
        <v>30</v>
      </c>
      <c r="H932">
        <v>4</v>
      </c>
      <c r="I932" t="s">
        <v>26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78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</row>
    <row r="933" spans="1:23" ht="14.25" customHeight="1" x14ac:dyDescent="0.45">
      <c r="A933">
        <v>932</v>
      </c>
      <c r="B933" s="1">
        <v>42928</v>
      </c>
      <c r="C933" s="1">
        <v>42990</v>
      </c>
      <c r="D933">
        <v>76</v>
      </c>
      <c r="E933" t="s">
        <v>23</v>
      </c>
      <c r="F933" t="s">
        <v>27</v>
      </c>
      <c r="G933" t="s">
        <v>25</v>
      </c>
      <c r="H933">
        <v>3</v>
      </c>
      <c r="I933" t="s">
        <v>26</v>
      </c>
      <c r="J933">
        <v>0</v>
      </c>
      <c r="K933">
        <v>0</v>
      </c>
      <c r="L933">
        <v>1</v>
      </c>
      <c r="M933">
        <v>1</v>
      </c>
      <c r="N933">
        <v>1</v>
      </c>
      <c r="O933">
        <v>0</v>
      </c>
      <c r="P933">
        <v>124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</row>
    <row r="934" spans="1:23" ht="14.25" customHeight="1" x14ac:dyDescent="0.45">
      <c r="A934">
        <v>933</v>
      </c>
      <c r="B934" s="1">
        <v>42928</v>
      </c>
      <c r="C934" t="s">
        <v>74</v>
      </c>
      <c r="D934">
        <v>58</v>
      </c>
      <c r="E934" t="s">
        <v>23</v>
      </c>
      <c r="F934" t="s">
        <v>27</v>
      </c>
      <c r="G934" t="s">
        <v>25</v>
      </c>
      <c r="H934">
        <v>9</v>
      </c>
      <c r="I934" t="s">
        <v>26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78</v>
      </c>
      <c r="Q934">
        <v>0</v>
      </c>
      <c r="R934">
        <v>1</v>
      </c>
      <c r="S934">
        <v>0</v>
      </c>
      <c r="T934">
        <v>1</v>
      </c>
      <c r="U934">
        <v>0</v>
      </c>
      <c r="V934">
        <v>0</v>
      </c>
      <c r="W934">
        <v>0</v>
      </c>
    </row>
    <row r="935" spans="1:23" ht="14.25" customHeight="1" x14ac:dyDescent="0.45">
      <c r="A935">
        <v>934</v>
      </c>
      <c r="B935" s="1">
        <v>42928</v>
      </c>
      <c r="C935" s="1">
        <v>43081</v>
      </c>
      <c r="D935">
        <v>65</v>
      </c>
      <c r="E935" t="s">
        <v>23</v>
      </c>
      <c r="F935" t="s">
        <v>27</v>
      </c>
      <c r="G935" t="s">
        <v>25</v>
      </c>
      <c r="H935">
        <v>6</v>
      </c>
      <c r="I935" t="s">
        <v>26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358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</row>
    <row r="936" spans="1:23" ht="14.25" customHeight="1" x14ac:dyDescent="0.45">
      <c r="A936">
        <v>935</v>
      </c>
      <c r="B936" s="1">
        <v>42928</v>
      </c>
      <c r="C936" s="1">
        <v>43051</v>
      </c>
      <c r="D936">
        <v>69</v>
      </c>
      <c r="E936" t="s">
        <v>28</v>
      </c>
      <c r="F936" t="s">
        <v>27</v>
      </c>
      <c r="G936" t="s">
        <v>25</v>
      </c>
      <c r="H936">
        <v>5</v>
      </c>
      <c r="I936" t="s">
        <v>26</v>
      </c>
      <c r="J936">
        <v>0</v>
      </c>
      <c r="K936">
        <v>0</v>
      </c>
      <c r="L936">
        <v>1</v>
      </c>
      <c r="M936">
        <v>1</v>
      </c>
      <c r="N936">
        <v>1</v>
      </c>
      <c r="O936">
        <v>0</v>
      </c>
      <c r="P936">
        <v>802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</row>
    <row r="937" spans="1:23" ht="14.25" customHeight="1" x14ac:dyDescent="0.45">
      <c r="A937">
        <v>936</v>
      </c>
      <c r="B937" s="1">
        <v>42928</v>
      </c>
      <c r="C937" t="s">
        <v>77</v>
      </c>
      <c r="D937">
        <v>60</v>
      </c>
      <c r="E937" t="s">
        <v>23</v>
      </c>
      <c r="F937" t="s">
        <v>27</v>
      </c>
      <c r="G937" t="s">
        <v>25</v>
      </c>
      <c r="H937">
        <v>10</v>
      </c>
      <c r="I937" t="s">
        <v>26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0</v>
      </c>
      <c r="P937">
        <v>720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2</v>
      </c>
    </row>
    <row r="938" spans="1:23" ht="14.25" customHeight="1" x14ac:dyDescent="0.45">
      <c r="A938">
        <v>937</v>
      </c>
      <c r="B938" s="1">
        <v>42928</v>
      </c>
      <c r="C938" t="s">
        <v>78</v>
      </c>
      <c r="D938">
        <v>73</v>
      </c>
      <c r="E938" t="s">
        <v>23</v>
      </c>
      <c r="F938" t="s">
        <v>27</v>
      </c>
      <c r="G938" t="s">
        <v>25</v>
      </c>
      <c r="H938">
        <v>8</v>
      </c>
      <c r="I938" t="s">
        <v>26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431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</row>
    <row r="939" spans="1:23" ht="14.25" customHeight="1" x14ac:dyDescent="0.45">
      <c r="A939">
        <v>938</v>
      </c>
      <c r="B939" s="1">
        <v>43076</v>
      </c>
      <c r="C939" s="1">
        <v>43080</v>
      </c>
      <c r="D939">
        <v>71</v>
      </c>
      <c r="E939" t="s">
        <v>28</v>
      </c>
      <c r="F939" t="s">
        <v>24</v>
      </c>
      <c r="G939" t="s">
        <v>30</v>
      </c>
      <c r="H939">
        <v>5</v>
      </c>
      <c r="I939" t="s">
        <v>26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0</v>
      </c>
      <c r="P939">
        <v>49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</row>
    <row r="940" spans="1:23" ht="14.25" customHeight="1" x14ac:dyDescent="0.45">
      <c r="A940">
        <v>939</v>
      </c>
      <c r="B940" s="1">
        <v>42959</v>
      </c>
      <c r="C940" t="s">
        <v>75</v>
      </c>
      <c r="D940">
        <v>65</v>
      </c>
      <c r="E940" t="s">
        <v>28</v>
      </c>
      <c r="F940" t="s">
        <v>27</v>
      </c>
      <c r="G940" t="s">
        <v>25</v>
      </c>
      <c r="H940">
        <v>11</v>
      </c>
      <c r="I940" t="s">
        <v>26</v>
      </c>
      <c r="J940">
        <v>0</v>
      </c>
      <c r="K940">
        <v>0</v>
      </c>
      <c r="L940">
        <v>1</v>
      </c>
      <c r="M940">
        <v>1</v>
      </c>
      <c r="N940">
        <v>1</v>
      </c>
      <c r="O940">
        <v>1</v>
      </c>
      <c r="P940">
        <v>3100</v>
      </c>
      <c r="Q940">
        <v>1</v>
      </c>
      <c r="R940">
        <v>0</v>
      </c>
      <c r="S940">
        <v>1</v>
      </c>
      <c r="T940">
        <v>1</v>
      </c>
      <c r="U940">
        <v>0</v>
      </c>
      <c r="V940">
        <v>0</v>
      </c>
      <c r="W940">
        <v>0</v>
      </c>
    </row>
    <row r="941" spans="1:23" ht="14.25" customHeight="1" x14ac:dyDescent="0.45">
      <c r="A941">
        <v>940</v>
      </c>
      <c r="B941" s="1">
        <v>42959</v>
      </c>
      <c r="C941" t="s">
        <v>79</v>
      </c>
      <c r="D941">
        <v>83</v>
      </c>
      <c r="E941" t="s">
        <v>23</v>
      </c>
      <c r="F941" t="s">
        <v>27</v>
      </c>
      <c r="G941" t="s">
        <v>25</v>
      </c>
      <c r="H941">
        <v>12</v>
      </c>
      <c r="I941" t="s">
        <v>26</v>
      </c>
      <c r="J941">
        <v>0</v>
      </c>
      <c r="K941">
        <v>0</v>
      </c>
      <c r="L941">
        <v>1</v>
      </c>
      <c r="M941">
        <v>0</v>
      </c>
      <c r="N941">
        <v>1</v>
      </c>
      <c r="O941">
        <v>0</v>
      </c>
      <c r="P941">
        <v>660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</row>
    <row r="942" spans="1:23" ht="14.25" customHeight="1" x14ac:dyDescent="0.45">
      <c r="A942">
        <v>941</v>
      </c>
      <c r="B942" s="1">
        <v>43077</v>
      </c>
      <c r="C942" s="1">
        <v>43089</v>
      </c>
      <c r="D942">
        <v>65</v>
      </c>
      <c r="E942" t="s">
        <v>28</v>
      </c>
      <c r="F942" t="s">
        <v>24</v>
      </c>
      <c r="G942" t="s">
        <v>30</v>
      </c>
      <c r="H942">
        <v>13</v>
      </c>
      <c r="I942" t="s">
        <v>26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2300</v>
      </c>
      <c r="Q942">
        <v>1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</row>
    <row r="943" spans="1:23" ht="14.25" customHeight="1" x14ac:dyDescent="0.45">
      <c r="A943">
        <v>942</v>
      </c>
      <c r="B943" s="1">
        <v>43077</v>
      </c>
      <c r="C943" s="1">
        <v>43080</v>
      </c>
      <c r="D943">
        <v>65</v>
      </c>
      <c r="E943" t="s">
        <v>28</v>
      </c>
      <c r="F943" t="s">
        <v>27</v>
      </c>
      <c r="G943" t="s">
        <v>30</v>
      </c>
      <c r="H943">
        <v>4</v>
      </c>
      <c r="I943" t="s">
        <v>26</v>
      </c>
      <c r="J943">
        <v>0</v>
      </c>
      <c r="K943">
        <v>0</v>
      </c>
      <c r="L943">
        <v>1</v>
      </c>
      <c r="M943">
        <v>1</v>
      </c>
      <c r="N943">
        <v>0</v>
      </c>
      <c r="O943">
        <v>0</v>
      </c>
      <c r="P943">
        <v>1100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</row>
    <row r="944" spans="1:23" ht="14.25" customHeight="1" x14ac:dyDescent="0.45">
      <c r="A944">
        <v>943</v>
      </c>
      <c r="B944" s="1">
        <v>42959</v>
      </c>
      <c r="C944" s="1">
        <v>43081</v>
      </c>
      <c r="D944">
        <v>67</v>
      </c>
      <c r="E944" t="s">
        <v>23</v>
      </c>
      <c r="F944" t="s">
        <v>27</v>
      </c>
      <c r="G944" t="s">
        <v>30</v>
      </c>
      <c r="H944">
        <v>5</v>
      </c>
      <c r="I944" t="s">
        <v>26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33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</row>
    <row r="945" spans="1:23" ht="14.25" customHeight="1" x14ac:dyDescent="0.45">
      <c r="A945">
        <v>944</v>
      </c>
      <c r="B945" s="1">
        <v>43077</v>
      </c>
      <c r="C945" s="1">
        <v>43078</v>
      </c>
      <c r="D945">
        <v>90</v>
      </c>
      <c r="E945" t="s">
        <v>23</v>
      </c>
      <c r="F945" t="s">
        <v>27</v>
      </c>
      <c r="G945" t="s">
        <v>30</v>
      </c>
      <c r="H945">
        <v>2</v>
      </c>
      <c r="I945" t="s">
        <v>31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1</v>
      </c>
      <c r="P945">
        <v>4210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</row>
    <row r="946" spans="1:23" ht="14.25" customHeight="1" x14ac:dyDescent="0.45">
      <c r="A946">
        <v>945</v>
      </c>
      <c r="B946" s="1">
        <v>42959</v>
      </c>
      <c r="C946" s="1">
        <v>43081</v>
      </c>
      <c r="D946">
        <v>60</v>
      </c>
      <c r="E946" t="s">
        <v>23</v>
      </c>
      <c r="F946" t="s">
        <v>24</v>
      </c>
      <c r="G946" t="s">
        <v>25</v>
      </c>
      <c r="H946">
        <v>5</v>
      </c>
      <c r="I946" t="s">
        <v>26</v>
      </c>
      <c r="J946">
        <v>0</v>
      </c>
      <c r="K946">
        <v>0</v>
      </c>
      <c r="L946">
        <v>0</v>
      </c>
      <c r="M946">
        <v>1</v>
      </c>
      <c r="N946">
        <v>1</v>
      </c>
      <c r="O946">
        <v>0</v>
      </c>
      <c r="P946">
        <v>232</v>
      </c>
      <c r="Q946">
        <v>1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</row>
    <row r="947" spans="1:23" ht="14.25" customHeight="1" x14ac:dyDescent="0.45">
      <c r="A947">
        <v>946</v>
      </c>
      <c r="B947" s="1">
        <v>43078</v>
      </c>
      <c r="C947" s="1">
        <v>43087</v>
      </c>
      <c r="D947">
        <v>55</v>
      </c>
      <c r="E947" t="s">
        <v>23</v>
      </c>
      <c r="F947" t="s">
        <v>24</v>
      </c>
      <c r="G947" t="s">
        <v>25</v>
      </c>
      <c r="H947">
        <v>10</v>
      </c>
      <c r="I947" t="s">
        <v>26</v>
      </c>
      <c r="J947">
        <v>0</v>
      </c>
      <c r="K947">
        <v>0</v>
      </c>
      <c r="L947">
        <v>1</v>
      </c>
      <c r="M947">
        <v>1</v>
      </c>
      <c r="N947">
        <v>1</v>
      </c>
      <c r="O947">
        <v>0</v>
      </c>
      <c r="P947">
        <v>507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</row>
    <row r="948" spans="1:23" ht="14.25" customHeight="1" x14ac:dyDescent="0.45">
      <c r="A948">
        <v>947</v>
      </c>
      <c r="B948" s="1">
        <v>42990</v>
      </c>
      <c r="C948" t="s">
        <v>78</v>
      </c>
      <c r="D948">
        <v>42</v>
      </c>
      <c r="E948" t="s">
        <v>23</v>
      </c>
      <c r="F948" t="s">
        <v>27</v>
      </c>
      <c r="G948" t="s">
        <v>25</v>
      </c>
      <c r="H948">
        <v>6</v>
      </c>
      <c r="I948" t="s">
        <v>26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816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</row>
    <row r="949" spans="1:23" ht="14.25" customHeight="1" x14ac:dyDescent="0.45">
      <c r="A949">
        <v>948</v>
      </c>
      <c r="B949" s="1">
        <v>43078</v>
      </c>
      <c r="C949" s="1">
        <v>43081</v>
      </c>
      <c r="D949">
        <v>54</v>
      </c>
      <c r="E949" t="s">
        <v>23</v>
      </c>
      <c r="F949" t="s">
        <v>27</v>
      </c>
      <c r="G949" t="s">
        <v>30</v>
      </c>
      <c r="H949">
        <v>4</v>
      </c>
      <c r="I949" t="s">
        <v>26</v>
      </c>
      <c r="J949">
        <v>1</v>
      </c>
      <c r="K949">
        <v>1</v>
      </c>
      <c r="L949">
        <v>0</v>
      </c>
      <c r="M949">
        <v>0</v>
      </c>
      <c r="N949">
        <v>1</v>
      </c>
      <c r="O949">
        <v>0</v>
      </c>
      <c r="P949">
        <v>533</v>
      </c>
      <c r="Q949">
        <v>1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2</v>
      </c>
    </row>
    <row r="950" spans="1:23" ht="14.25" customHeight="1" x14ac:dyDescent="0.45">
      <c r="A950">
        <v>949</v>
      </c>
      <c r="B950" s="1">
        <v>42990</v>
      </c>
      <c r="C950" t="s">
        <v>74</v>
      </c>
      <c r="D950">
        <v>45</v>
      </c>
      <c r="E950" t="s">
        <v>23</v>
      </c>
      <c r="F950" t="s">
        <v>27</v>
      </c>
      <c r="G950" t="s">
        <v>25</v>
      </c>
      <c r="H950">
        <v>7</v>
      </c>
      <c r="I950" t="s">
        <v>26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84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</row>
    <row r="951" spans="1:23" ht="14.25" customHeight="1" x14ac:dyDescent="0.45">
      <c r="A951">
        <v>950</v>
      </c>
      <c r="B951" s="1">
        <v>43079</v>
      </c>
      <c r="C951" s="1">
        <v>43098</v>
      </c>
      <c r="D951">
        <v>58</v>
      </c>
      <c r="E951" t="s">
        <v>23</v>
      </c>
      <c r="F951" t="s">
        <v>27</v>
      </c>
      <c r="G951" t="s">
        <v>25</v>
      </c>
      <c r="H951">
        <v>20</v>
      </c>
      <c r="I951" t="s">
        <v>29</v>
      </c>
      <c r="J951">
        <v>0</v>
      </c>
      <c r="K951">
        <v>0</v>
      </c>
      <c r="L951">
        <v>1</v>
      </c>
      <c r="M951">
        <v>1</v>
      </c>
      <c r="N951">
        <v>0</v>
      </c>
      <c r="O951">
        <v>0</v>
      </c>
      <c r="P951">
        <v>78</v>
      </c>
      <c r="Q951">
        <v>1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</row>
    <row r="952" spans="1:23" ht="14.25" customHeight="1" x14ac:dyDescent="0.45">
      <c r="A952">
        <v>951</v>
      </c>
      <c r="B952" s="1">
        <v>43020</v>
      </c>
      <c r="C952" t="s">
        <v>78</v>
      </c>
      <c r="D952">
        <v>45</v>
      </c>
      <c r="E952" t="s">
        <v>23</v>
      </c>
      <c r="F952" t="s">
        <v>27</v>
      </c>
      <c r="G952" t="s">
        <v>25</v>
      </c>
      <c r="H952">
        <v>5</v>
      </c>
      <c r="I952" t="s">
        <v>26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523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1</v>
      </c>
    </row>
    <row r="953" spans="1:23" ht="14.25" customHeight="1" x14ac:dyDescent="0.45">
      <c r="A953">
        <v>952</v>
      </c>
      <c r="B953" s="1">
        <v>43020</v>
      </c>
      <c r="C953" t="s">
        <v>74</v>
      </c>
      <c r="D953">
        <v>63</v>
      </c>
      <c r="E953" t="s">
        <v>23</v>
      </c>
      <c r="F953" t="s">
        <v>27</v>
      </c>
      <c r="G953" t="s">
        <v>25</v>
      </c>
      <c r="H953">
        <v>6</v>
      </c>
      <c r="I953" t="s">
        <v>26</v>
      </c>
      <c r="J953">
        <v>0</v>
      </c>
      <c r="K953">
        <v>0</v>
      </c>
      <c r="L953">
        <v>1</v>
      </c>
      <c r="M953">
        <v>1</v>
      </c>
      <c r="N953">
        <v>1</v>
      </c>
      <c r="O953">
        <v>0</v>
      </c>
      <c r="P953">
        <v>1030</v>
      </c>
      <c r="Q953">
        <v>0</v>
      </c>
      <c r="R953">
        <v>0</v>
      </c>
      <c r="S953">
        <v>1</v>
      </c>
      <c r="T953">
        <v>1</v>
      </c>
      <c r="U953">
        <v>0</v>
      </c>
      <c r="V953">
        <v>0</v>
      </c>
      <c r="W953">
        <v>0</v>
      </c>
    </row>
    <row r="954" spans="1:23" ht="14.25" customHeight="1" x14ac:dyDescent="0.45">
      <c r="A954">
        <v>953</v>
      </c>
      <c r="B954" s="1">
        <v>43079</v>
      </c>
      <c r="C954" s="1">
        <v>43090</v>
      </c>
      <c r="D954">
        <v>79</v>
      </c>
      <c r="E954" t="s">
        <v>23</v>
      </c>
      <c r="F954" t="s">
        <v>27</v>
      </c>
      <c r="G954" t="s">
        <v>30</v>
      </c>
      <c r="H954">
        <v>12</v>
      </c>
      <c r="I954" t="s">
        <v>26</v>
      </c>
      <c r="J954">
        <v>0</v>
      </c>
      <c r="K954">
        <v>0</v>
      </c>
      <c r="L954">
        <v>1</v>
      </c>
      <c r="M954">
        <v>1</v>
      </c>
      <c r="N954">
        <v>1</v>
      </c>
      <c r="O954">
        <v>1</v>
      </c>
      <c r="P954">
        <v>539</v>
      </c>
      <c r="Q954">
        <v>0</v>
      </c>
      <c r="R954">
        <v>0</v>
      </c>
      <c r="S954">
        <v>1</v>
      </c>
      <c r="T954">
        <v>1</v>
      </c>
      <c r="U954">
        <v>0</v>
      </c>
      <c r="V954">
        <v>0</v>
      </c>
      <c r="W954">
        <v>0</v>
      </c>
    </row>
    <row r="955" spans="1:23" ht="14.25" customHeight="1" x14ac:dyDescent="0.45">
      <c r="A955">
        <v>954</v>
      </c>
      <c r="B955" s="1">
        <v>43079</v>
      </c>
      <c r="C955" s="1">
        <v>43081</v>
      </c>
      <c r="D955">
        <v>70</v>
      </c>
      <c r="E955" t="s">
        <v>28</v>
      </c>
      <c r="F955" t="s">
        <v>27</v>
      </c>
      <c r="G955" t="s">
        <v>30</v>
      </c>
      <c r="H955">
        <v>3</v>
      </c>
      <c r="I955" t="s">
        <v>26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706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</row>
    <row r="956" spans="1:23" ht="14.25" customHeight="1" x14ac:dyDescent="0.45">
      <c r="A956">
        <v>955</v>
      </c>
      <c r="B956" s="1">
        <v>43020</v>
      </c>
      <c r="C956" s="1">
        <v>43081</v>
      </c>
      <c r="D956">
        <v>43</v>
      </c>
      <c r="E956" t="s">
        <v>23</v>
      </c>
      <c r="F956" t="s">
        <v>27</v>
      </c>
      <c r="G956" t="s">
        <v>25</v>
      </c>
      <c r="H956">
        <v>3</v>
      </c>
      <c r="I956" t="s">
        <v>26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34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</row>
    <row r="957" spans="1:23" ht="14.25" customHeight="1" x14ac:dyDescent="0.45">
      <c r="A957">
        <v>956</v>
      </c>
      <c r="B957" s="1">
        <v>43051</v>
      </c>
      <c r="C957" t="s">
        <v>75</v>
      </c>
      <c r="D957">
        <v>86</v>
      </c>
      <c r="E957" t="s">
        <v>23</v>
      </c>
      <c r="F957" t="s">
        <v>27</v>
      </c>
      <c r="G957" t="s">
        <v>25</v>
      </c>
      <c r="H957">
        <v>8</v>
      </c>
      <c r="I957" t="s">
        <v>26</v>
      </c>
      <c r="J957">
        <v>0</v>
      </c>
      <c r="K957">
        <v>0</v>
      </c>
      <c r="L957">
        <v>0</v>
      </c>
      <c r="M957">
        <v>1</v>
      </c>
      <c r="N957">
        <v>1</v>
      </c>
      <c r="O957">
        <v>1</v>
      </c>
      <c r="P957">
        <v>199</v>
      </c>
      <c r="Q957">
        <v>1</v>
      </c>
      <c r="R957">
        <v>1</v>
      </c>
      <c r="S957">
        <v>0</v>
      </c>
      <c r="T957">
        <v>1</v>
      </c>
      <c r="U957">
        <v>0</v>
      </c>
      <c r="V957">
        <v>0</v>
      </c>
      <c r="W957">
        <v>0</v>
      </c>
    </row>
    <row r="958" spans="1:23" ht="14.25" customHeight="1" x14ac:dyDescent="0.45">
      <c r="A958">
        <v>957</v>
      </c>
      <c r="B958" s="1">
        <v>43080</v>
      </c>
      <c r="C958" s="1">
        <v>43084</v>
      </c>
      <c r="D958">
        <v>50</v>
      </c>
      <c r="E958" t="s">
        <v>28</v>
      </c>
      <c r="F958" t="s">
        <v>24</v>
      </c>
      <c r="G958" t="s">
        <v>25</v>
      </c>
      <c r="H958">
        <v>5</v>
      </c>
      <c r="I958" t="s">
        <v>29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150</v>
      </c>
      <c r="Q958">
        <v>1</v>
      </c>
      <c r="R958">
        <v>1</v>
      </c>
      <c r="S958">
        <v>1</v>
      </c>
      <c r="T958">
        <v>0</v>
      </c>
      <c r="U958">
        <v>0</v>
      </c>
      <c r="V958">
        <v>0</v>
      </c>
      <c r="W958">
        <v>0</v>
      </c>
    </row>
    <row r="959" spans="1:23" ht="14.25" customHeight="1" x14ac:dyDescent="0.45">
      <c r="A959">
        <v>958</v>
      </c>
      <c r="B959" s="1">
        <v>43080</v>
      </c>
      <c r="C959" s="1">
        <v>43101</v>
      </c>
      <c r="D959">
        <v>56</v>
      </c>
      <c r="E959" t="s">
        <v>23</v>
      </c>
      <c r="F959" t="s">
        <v>27</v>
      </c>
      <c r="G959" t="s">
        <v>25</v>
      </c>
      <c r="H959">
        <v>22</v>
      </c>
      <c r="I959" t="s">
        <v>31</v>
      </c>
      <c r="J959">
        <v>0</v>
      </c>
      <c r="K959">
        <v>0</v>
      </c>
      <c r="L959">
        <v>1</v>
      </c>
      <c r="M959">
        <v>1</v>
      </c>
      <c r="N959">
        <v>1</v>
      </c>
      <c r="O959">
        <v>0</v>
      </c>
      <c r="P959">
        <v>580</v>
      </c>
      <c r="Q959">
        <v>0</v>
      </c>
      <c r="R959">
        <v>1</v>
      </c>
      <c r="S959">
        <v>1</v>
      </c>
      <c r="T959">
        <v>0</v>
      </c>
      <c r="U959">
        <v>0</v>
      </c>
      <c r="V959">
        <v>0</v>
      </c>
      <c r="W959">
        <v>0</v>
      </c>
    </row>
    <row r="960" spans="1:23" ht="14.25" customHeight="1" x14ac:dyDescent="0.45">
      <c r="A960">
        <v>959</v>
      </c>
      <c r="B960" s="1">
        <v>43080</v>
      </c>
      <c r="C960" s="1">
        <v>43085</v>
      </c>
      <c r="D960">
        <v>64</v>
      </c>
      <c r="E960" t="s">
        <v>23</v>
      </c>
      <c r="F960" t="s">
        <v>24</v>
      </c>
      <c r="G960" t="s">
        <v>30</v>
      </c>
      <c r="H960">
        <v>6</v>
      </c>
      <c r="I960" t="s">
        <v>26</v>
      </c>
      <c r="J960">
        <v>0</v>
      </c>
      <c r="K960">
        <v>0</v>
      </c>
      <c r="L960">
        <v>0</v>
      </c>
      <c r="M960">
        <v>1</v>
      </c>
      <c r="N960">
        <v>1</v>
      </c>
      <c r="O960">
        <v>0</v>
      </c>
      <c r="P960">
        <v>103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</row>
    <row r="961" spans="1:23" ht="14.25" customHeight="1" x14ac:dyDescent="0.45">
      <c r="A961">
        <v>960</v>
      </c>
      <c r="B961" s="1">
        <v>43080</v>
      </c>
      <c r="C961" s="1">
        <v>43097</v>
      </c>
      <c r="D961">
        <v>69</v>
      </c>
      <c r="E961" t="s">
        <v>28</v>
      </c>
      <c r="F961" t="s">
        <v>24</v>
      </c>
      <c r="G961" t="s">
        <v>30</v>
      </c>
      <c r="H961">
        <v>18</v>
      </c>
      <c r="I961" t="s">
        <v>26</v>
      </c>
      <c r="J961">
        <v>0</v>
      </c>
      <c r="K961">
        <v>0</v>
      </c>
      <c r="L961">
        <v>1</v>
      </c>
      <c r="M961">
        <v>1</v>
      </c>
      <c r="N961">
        <v>1</v>
      </c>
      <c r="O961">
        <v>0</v>
      </c>
      <c r="P961">
        <v>354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</row>
    <row r="962" spans="1:23" ht="14.25" customHeight="1" x14ac:dyDescent="0.45">
      <c r="A962">
        <v>961</v>
      </c>
      <c r="B962" s="1">
        <v>43051</v>
      </c>
      <c r="C962" s="1">
        <v>43081</v>
      </c>
      <c r="D962">
        <v>60</v>
      </c>
      <c r="E962" t="s">
        <v>28</v>
      </c>
      <c r="F962" t="s">
        <v>27</v>
      </c>
      <c r="G962" t="s">
        <v>25</v>
      </c>
      <c r="H962">
        <v>2</v>
      </c>
      <c r="I962" t="s">
        <v>26</v>
      </c>
      <c r="J962">
        <v>0</v>
      </c>
      <c r="K962">
        <v>0</v>
      </c>
      <c r="L962">
        <v>1</v>
      </c>
      <c r="M962">
        <v>1</v>
      </c>
      <c r="N962">
        <v>1</v>
      </c>
      <c r="O962">
        <v>0</v>
      </c>
      <c r="P962">
        <v>47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</row>
    <row r="963" spans="1:23" ht="14.25" customHeight="1" x14ac:dyDescent="0.45">
      <c r="A963">
        <v>962</v>
      </c>
      <c r="B963" s="1">
        <v>43081</v>
      </c>
      <c r="C963" t="s">
        <v>77</v>
      </c>
      <c r="D963">
        <v>65</v>
      </c>
      <c r="E963" t="s">
        <v>23</v>
      </c>
      <c r="F963" t="s">
        <v>27</v>
      </c>
      <c r="G963" t="s">
        <v>25</v>
      </c>
      <c r="H963">
        <v>5</v>
      </c>
      <c r="I963" t="s">
        <v>26</v>
      </c>
      <c r="J963">
        <v>0</v>
      </c>
      <c r="K963">
        <v>0</v>
      </c>
      <c r="L963">
        <v>1</v>
      </c>
      <c r="M963">
        <v>1</v>
      </c>
      <c r="N963">
        <v>1</v>
      </c>
      <c r="O963">
        <v>0</v>
      </c>
      <c r="P963">
        <v>64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</row>
    <row r="964" spans="1:23" ht="14.25" customHeight="1" x14ac:dyDescent="0.45">
      <c r="A964">
        <v>963</v>
      </c>
      <c r="B964" s="1">
        <v>43081</v>
      </c>
      <c r="C964" s="1">
        <v>43087</v>
      </c>
      <c r="D964">
        <v>75</v>
      </c>
      <c r="E964" t="s">
        <v>28</v>
      </c>
      <c r="F964" t="s">
        <v>24</v>
      </c>
      <c r="G964" t="s">
        <v>25</v>
      </c>
      <c r="H964">
        <v>7</v>
      </c>
      <c r="I964" t="s">
        <v>29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792</v>
      </c>
      <c r="Q964">
        <v>1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</row>
    <row r="965" spans="1:23" ht="14.25" customHeight="1" x14ac:dyDescent="0.45">
      <c r="A965">
        <v>964</v>
      </c>
      <c r="B965" s="1">
        <v>43081</v>
      </c>
      <c r="C965" s="1">
        <v>43095</v>
      </c>
      <c r="D965">
        <v>65</v>
      </c>
      <c r="E965" t="s">
        <v>23</v>
      </c>
      <c r="F965" t="s">
        <v>24</v>
      </c>
      <c r="G965" t="s">
        <v>25</v>
      </c>
      <c r="H965">
        <v>15</v>
      </c>
      <c r="I965" t="s">
        <v>26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1720</v>
      </c>
      <c r="Q965">
        <v>0</v>
      </c>
      <c r="R965">
        <v>1</v>
      </c>
      <c r="S965">
        <v>0</v>
      </c>
      <c r="T965">
        <v>1</v>
      </c>
      <c r="U965">
        <v>1</v>
      </c>
      <c r="V965">
        <v>0</v>
      </c>
      <c r="W965">
        <v>0</v>
      </c>
    </row>
    <row r="966" spans="1:23" ht="14.25" customHeight="1" x14ac:dyDescent="0.45">
      <c r="A966">
        <v>965</v>
      </c>
      <c r="B966" s="1">
        <v>43081</v>
      </c>
      <c r="C966" s="1">
        <v>43095</v>
      </c>
      <c r="D966">
        <v>86</v>
      </c>
      <c r="E966" t="s">
        <v>28</v>
      </c>
      <c r="F966" t="s">
        <v>24</v>
      </c>
      <c r="G966" t="s">
        <v>25</v>
      </c>
      <c r="H966">
        <v>15</v>
      </c>
      <c r="I966" t="s">
        <v>31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0</v>
      </c>
      <c r="P966">
        <v>303</v>
      </c>
      <c r="Q966">
        <v>0</v>
      </c>
      <c r="R966">
        <v>1</v>
      </c>
      <c r="S966">
        <v>1</v>
      </c>
      <c r="T966">
        <v>0</v>
      </c>
      <c r="U966">
        <v>0</v>
      </c>
      <c r="V966">
        <v>0</v>
      </c>
      <c r="W966">
        <v>0</v>
      </c>
    </row>
    <row r="967" spans="1:23" ht="14.25" customHeight="1" x14ac:dyDescent="0.45">
      <c r="A967">
        <v>966</v>
      </c>
      <c r="B967" s="1">
        <v>43081</v>
      </c>
      <c r="C967" s="1">
        <v>43160</v>
      </c>
      <c r="D967">
        <v>65</v>
      </c>
      <c r="E967" t="s">
        <v>28</v>
      </c>
      <c r="F967" t="s">
        <v>27</v>
      </c>
      <c r="G967" t="s">
        <v>25</v>
      </c>
      <c r="H967">
        <v>23</v>
      </c>
      <c r="I967" t="s">
        <v>26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254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</row>
    <row r="968" spans="1:23" ht="14.25" customHeight="1" x14ac:dyDescent="0.45">
      <c r="A968">
        <v>967</v>
      </c>
      <c r="B968" s="1">
        <v>43081</v>
      </c>
      <c r="C968" s="1">
        <v>43083</v>
      </c>
      <c r="D968">
        <v>65</v>
      </c>
      <c r="E968" t="s">
        <v>23</v>
      </c>
      <c r="F968" t="s">
        <v>27</v>
      </c>
      <c r="G968" t="s">
        <v>25</v>
      </c>
      <c r="H968">
        <v>3</v>
      </c>
      <c r="I968" t="s">
        <v>29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1</v>
      </c>
      <c r="P968">
        <v>599</v>
      </c>
      <c r="Q968">
        <v>0</v>
      </c>
      <c r="R968">
        <v>0</v>
      </c>
      <c r="S968">
        <v>1</v>
      </c>
      <c r="T968">
        <v>1</v>
      </c>
      <c r="U968">
        <v>0</v>
      </c>
      <c r="V968">
        <v>0</v>
      </c>
      <c r="W968">
        <v>0</v>
      </c>
    </row>
    <row r="969" spans="1:23" ht="14.25" customHeight="1" x14ac:dyDescent="0.45">
      <c r="A969">
        <v>968</v>
      </c>
      <c r="B969" s="1">
        <v>43081</v>
      </c>
      <c r="C969" s="1">
        <v>43093</v>
      </c>
      <c r="D969">
        <v>85</v>
      </c>
      <c r="E969" t="s">
        <v>28</v>
      </c>
      <c r="F969" t="s">
        <v>27</v>
      </c>
      <c r="G969" t="s">
        <v>30</v>
      </c>
      <c r="H969">
        <v>13</v>
      </c>
      <c r="I969" t="s">
        <v>26</v>
      </c>
      <c r="J969">
        <v>0</v>
      </c>
      <c r="K969">
        <v>0</v>
      </c>
      <c r="L969">
        <v>1</v>
      </c>
      <c r="M969">
        <v>0</v>
      </c>
      <c r="N969">
        <v>1</v>
      </c>
      <c r="O969">
        <v>1</v>
      </c>
      <c r="P969">
        <v>2840</v>
      </c>
      <c r="Q969">
        <v>1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</row>
    <row r="970" spans="1:23" ht="14.25" customHeight="1" x14ac:dyDescent="0.45">
      <c r="A970">
        <v>969</v>
      </c>
      <c r="B970" s="1">
        <v>43081</v>
      </c>
      <c r="C970" s="1">
        <v>43095</v>
      </c>
      <c r="D970">
        <v>86</v>
      </c>
      <c r="E970" t="s">
        <v>28</v>
      </c>
      <c r="F970" t="s">
        <v>27</v>
      </c>
      <c r="G970" t="s">
        <v>30</v>
      </c>
      <c r="H970">
        <v>15</v>
      </c>
      <c r="I970" t="s">
        <v>31</v>
      </c>
      <c r="J970">
        <v>0</v>
      </c>
      <c r="K970">
        <v>0</v>
      </c>
      <c r="L970">
        <v>1</v>
      </c>
      <c r="M970">
        <v>0</v>
      </c>
      <c r="N970">
        <v>1</v>
      </c>
      <c r="O970">
        <v>0</v>
      </c>
      <c r="P970">
        <v>303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0</v>
      </c>
    </row>
    <row r="971" spans="1:23" ht="14.25" customHeight="1" x14ac:dyDescent="0.45">
      <c r="A971">
        <v>970</v>
      </c>
      <c r="B971" s="1">
        <v>43081</v>
      </c>
      <c r="C971" t="s">
        <v>80</v>
      </c>
      <c r="D971">
        <v>80</v>
      </c>
      <c r="E971" t="s">
        <v>23</v>
      </c>
      <c r="F971" t="s">
        <v>24</v>
      </c>
      <c r="G971" t="s">
        <v>25</v>
      </c>
      <c r="H971">
        <v>6</v>
      </c>
      <c r="I971" t="s">
        <v>26</v>
      </c>
      <c r="J971">
        <v>0</v>
      </c>
      <c r="K971">
        <v>0</v>
      </c>
      <c r="L971">
        <v>0</v>
      </c>
      <c r="M971">
        <v>1</v>
      </c>
      <c r="N971">
        <v>1</v>
      </c>
      <c r="O971">
        <v>0</v>
      </c>
      <c r="P971">
        <v>4530</v>
      </c>
      <c r="Q971">
        <v>0</v>
      </c>
      <c r="R971">
        <v>1</v>
      </c>
      <c r="S971">
        <v>1</v>
      </c>
      <c r="T971">
        <v>0</v>
      </c>
      <c r="U971">
        <v>0</v>
      </c>
      <c r="V971">
        <v>0</v>
      </c>
      <c r="W971">
        <v>0</v>
      </c>
    </row>
    <row r="972" spans="1:23" ht="14.25" customHeight="1" x14ac:dyDescent="0.45">
      <c r="A972">
        <v>971</v>
      </c>
      <c r="B972" s="1">
        <v>43081</v>
      </c>
      <c r="C972" t="s">
        <v>76</v>
      </c>
      <c r="D972">
        <v>63</v>
      </c>
      <c r="E972" t="s">
        <v>23</v>
      </c>
      <c r="F972" t="s">
        <v>27</v>
      </c>
      <c r="G972" t="s">
        <v>25</v>
      </c>
      <c r="H972">
        <v>2</v>
      </c>
      <c r="I972" t="s">
        <v>26</v>
      </c>
      <c r="J972">
        <v>0</v>
      </c>
      <c r="K972">
        <v>0</v>
      </c>
      <c r="L972">
        <v>0</v>
      </c>
      <c r="M972">
        <v>1</v>
      </c>
      <c r="N972">
        <v>1</v>
      </c>
      <c r="O972">
        <v>0</v>
      </c>
      <c r="P972">
        <v>6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</row>
    <row r="973" spans="1:23" ht="14.25" customHeight="1" x14ac:dyDescent="0.45">
      <c r="A973">
        <v>972</v>
      </c>
      <c r="B973" t="s">
        <v>76</v>
      </c>
      <c r="C973" t="s">
        <v>80</v>
      </c>
      <c r="D973">
        <v>61</v>
      </c>
      <c r="E973" t="s">
        <v>28</v>
      </c>
      <c r="F973" t="s">
        <v>27</v>
      </c>
      <c r="G973" t="s">
        <v>25</v>
      </c>
      <c r="H973">
        <v>5</v>
      </c>
      <c r="I973" t="s">
        <v>26</v>
      </c>
      <c r="J973">
        <v>0</v>
      </c>
      <c r="K973">
        <v>0</v>
      </c>
      <c r="L973">
        <v>0</v>
      </c>
      <c r="M973">
        <v>1</v>
      </c>
      <c r="N973">
        <v>1</v>
      </c>
      <c r="O973">
        <v>0</v>
      </c>
      <c r="P973">
        <v>72</v>
      </c>
      <c r="Q973">
        <v>1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</row>
    <row r="974" spans="1:23" ht="14.25" customHeight="1" x14ac:dyDescent="0.45">
      <c r="A974">
        <v>973</v>
      </c>
      <c r="B974" s="1">
        <v>43082</v>
      </c>
      <c r="C974" s="1">
        <v>43086</v>
      </c>
      <c r="D974">
        <v>57</v>
      </c>
      <c r="E974" t="s">
        <v>23</v>
      </c>
      <c r="F974" t="s">
        <v>27</v>
      </c>
      <c r="G974" t="s">
        <v>25</v>
      </c>
      <c r="H974">
        <v>5</v>
      </c>
      <c r="I974" t="s">
        <v>29</v>
      </c>
      <c r="J974">
        <v>0</v>
      </c>
      <c r="K974">
        <v>0</v>
      </c>
      <c r="L974">
        <v>1</v>
      </c>
      <c r="M974">
        <v>1</v>
      </c>
      <c r="N974">
        <v>1</v>
      </c>
      <c r="O974">
        <v>0</v>
      </c>
      <c r="P974">
        <v>730</v>
      </c>
      <c r="Q974">
        <v>0</v>
      </c>
      <c r="R974">
        <v>1</v>
      </c>
      <c r="S974">
        <v>1</v>
      </c>
      <c r="T974">
        <v>0</v>
      </c>
      <c r="U974">
        <v>1</v>
      </c>
      <c r="V974">
        <v>0</v>
      </c>
      <c r="W974">
        <v>0</v>
      </c>
    </row>
    <row r="975" spans="1:23" ht="14.25" customHeight="1" x14ac:dyDescent="0.45">
      <c r="A975">
        <v>974</v>
      </c>
      <c r="B975" s="1">
        <v>43082</v>
      </c>
      <c r="C975" s="1">
        <v>43083</v>
      </c>
      <c r="D975">
        <v>95</v>
      </c>
      <c r="E975" t="s">
        <v>23</v>
      </c>
      <c r="F975" t="s">
        <v>27</v>
      </c>
      <c r="G975" t="s">
        <v>25</v>
      </c>
      <c r="H975">
        <v>2</v>
      </c>
      <c r="I975" t="s">
        <v>29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68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</row>
    <row r="976" spans="1:23" ht="14.25" customHeight="1" x14ac:dyDescent="0.45">
      <c r="A976">
        <v>975</v>
      </c>
      <c r="B976" s="1">
        <v>43082</v>
      </c>
      <c r="C976" s="1">
        <v>43085</v>
      </c>
      <c r="D976">
        <v>80</v>
      </c>
      <c r="E976" t="s">
        <v>23</v>
      </c>
      <c r="F976" t="s">
        <v>24</v>
      </c>
      <c r="G976" t="s">
        <v>30</v>
      </c>
      <c r="H976">
        <v>4</v>
      </c>
      <c r="I976" t="s">
        <v>26</v>
      </c>
      <c r="J976">
        <v>0</v>
      </c>
      <c r="K976">
        <v>0</v>
      </c>
      <c r="L976">
        <v>0</v>
      </c>
      <c r="M976">
        <v>1</v>
      </c>
      <c r="N976">
        <v>1</v>
      </c>
      <c r="O976">
        <v>0</v>
      </c>
      <c r="P976">
        <v>286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</row>
    <row r="977" spans="1:23" ht="14.25" customHeight="1" x14ac:dyDescent="0.45">
      <c r="A977">
        <v>976</v>
      </c>
      <c r="B977" s="1">
        <v>43082</v>
      </c>
      <c r="C977" s="1">
        <v>43087</v>
      </c>
      <c r="D977">
        <v>58</v>
      </c>
      <c r="E977" t="s">
        <v>28</v>
      </c>
      <c r="F977" t="s">
        <v>27</v>
      </c>
      <c r="G977" t="s">
        <v>30</v>
      </c>
      <c r="H977">
        <v>6</v>
      </c>
      <c r="I977" t="s">
        <v>26</v>
      </c>
      <c r="J977">
        <v>0</v>
      </c>
      <c r="K977">
        <v>0</v>
      </c>
      <c r="L977">
        <v>1</v>
      </c>
      <c r="M977">
        <v>1</v>
      </c>
      <c r="N977">
        <v>0</v>
      </c>
      <c r="O977">
        <v>0</v>
      </c>
      <c r="P977">
        <v>864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</row>
    <row r="978" spans="1:23" ht="14.25" customHeight="1" x14ac:dyDescent="0.45">
      <c r="A978">
        <v>977</v>
      </c>
      <c r="B978" s="1">
        <v>43082</v>
      </c>
      <c r="C978" s="1">
        <v>43084</v>
      </c>
      <c r="D978">
        <v>60</v>
      </c>
      <c r="E978" t="s">
        <v>23</v>
      </c>
      <c r="F978" t="s">
        <v>27</v>
      </c>
      <c r="G978" t="s">
        <v>30</v>
      </c>
      <c r="H978">
        <v>3</v>
      </c>
      <c r="I978" t="s">
        <v>26</v>
      </c>
      <c r="J978">
        <v>0</v>
      </c>
      <c r="K978">
        <v>0</v>
      </c>
      <c r="L978">
        <v>1</v>
      </c>
      <c r="M978">
        <v>1</v>
      </c>
      <c r="N978">
        <v>0</v>
      </c>
      <c r="O978">
        <v>0</v>
      </c>
      <c r="P978">
        <v>17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</row>
    <row r="979" spans="1:23" ht="14.25" customHeight="1" x14ac:dyDescent="0.45">
      <c r="A979">
        <v>978</v>
      </c>
      <c r="B979" s="1">
        <v>43082</v>
      </c>
      <c r="C979" s="1">
        <v>43086</v>
      </c>
      <c r="D979">
        <v>68</v>
      </c>
      <c r="E979" t="s">
        <v>28</v>
      </c>
      <c r="F979" t="s">
        <v>27</v>
      </c>
      <c r="G979" t="s">
        <v>30</v>
      </c>
      <c r="H979">
        <v>5</v>
      </c>
      <c r="I979" t="s">
        <v>26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268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</row>
    <row r="980" spans="1:23" ht="14.25" customHeight="1" x14ac:dyDescent="0.45">
      <c r="A980">
        <v>979</v>
      </c>
      <c r="B980" s="1">
        <v>43082</v>
      </c>
      <c r="C980" s="1">
        <v>43089</v>
      </c>
      <c r="D980">
        <v>64</v>
      </c>
      <c r="E980" t="s">
        <v>23</v>
      </c>
      <c r="F980" t="s">
        <v>27</v>
      </c>
      <c r="G980" t="s">
        <v>30</v>
      </c>
      <c r="H980">
        <v>8</v>
      </c>
      <c r="I980" t="s">
        <v>26</v>
      </c>
      <c r="J980">
        <v>0</v>
      </c>
      <c r="K980">
        <v>0</v>
      </c>
      <c r="L980">
        <v>1</v>
      </c>
      <c r="M980">
        <v>1</v>
      </c>
      <c r="N980">
        <v>0</v>
      </c>
      <c r="O980">
        <v>0</v>
      </c>
      <c r="P980">
        <v>677</v>
      </c>
      <c r="Q980">
        <v>0</v>
      </c>
      <c r="R980">
        <v>1</v>
      </c>
      <c r="S980">
        <v>1</v>
      </c>
      <c r="T980">
        <v>0</v>
      </c>
      <c r="U980">
        <v>0</v>
      </c>
      <c r="V980">
        <v>0</v>
      </c>
      <c r="W980">
        <v>0</v>
      </c>
    </row>
    <row r="981" spans="1:23" ht="14.25" customHeight="1" x14ac:dyDescent="0.45">
      <c r="A981">
        <v>980</v>
      </c>
      <c r="B981" s="1">
        <v>43082</v>
      </c>
      <c r="C981" s="1">
        <v>43089</v>
      </c>
      <c r="D981">
        <v>62</v>
      </c>
      <c r="E981" t="s">
        <v>23</v>
      </c>
      <c r="F981" t="s">
        <v>27</v>
      </c>
      <c r="G981" t="s">
        <v>30</v>
      </c>
      <c r="H981">
        <v>8</v>
      </c>
      <c r="I981" t="s">
        <v>26</v>
      </c>
      <c r="J981">
        <v>0</v>
      </c>
      <c r="K981">
        <v>0</v>
      </c>
      <c r="L981">
        <v>1</v>
      </c>
      <c r="M981">
        <v>1</v>
      </c>
      <c r="N981">
        <v>1</v>
      </c>
      <c r="O981">
        <v>1</v>
      </c>
      <c r="P981">
        <v>2230</v>
      </c>
      <c r="Q981">
        <v>1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</row>
    <row r="982" spans="1:23" ht="14.25" customHeight="1" x14ac:dyDescent="0.45">
      <c r="A982">
        <v>981</v>
      </c>
      <c r="B982" s="1">
        <v>43082</v>
      </c>
      <c r="C982" s="1">
        <v>43084</v>
      </c>
      <c r="D982">
        <v>66</v>
      </c>
      <c r="E982" t="s">
        <v>23</v>
      </c>
      <c r="F982" t="s">
        <v>27</v>
      </c>
      <c r="G982" t="s">
        <v>30</v>
      </c>
      <c r="H982">
        <v>3</v>
      </c>
      <c r="I982" t="s">
        <v>26</v>
      </c>
      <c r="J982">
        <v>0</v>
      </c>
      <c r="K982">
        <v>0</v>
      </c>
      <c r="L982">
        <v>1</v>
      </c>
      <c r="M982">
        <v>0</v>
      </c>
      <c r="N982">
        <v>1</v>
      </c>
      <c r="O982">
        <v>0</v>
      </c>
      <c r="P982">
        <v>316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</row>
    <row r="983" spans="1:23" ht="14.25" customHeight="1" x14ac:dyDescent="0.45">
      <c r="A983">
        <v>982</v>
      </c>
      <c r="B983" t="s">
        <v>76</v>
      </c>
      <c r="C983" t="s">
        <v>75</v>
      </c>
      <c r="D983">
        <v>50</v>
      </c>
      <c r="E983" t="s">
        <v>23</v>
      </c>
      <c r="F983" t="s">
        <v>24</v>
      </c>
      <c r="G983" t="s">
        <v>25</v>
      </c>
      <c r="H983">
        <v>6</v>
      </c>
      <c r="I983" t="s">
        <v>26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7</v>
      </c>
      <c r="Q983">
        <v>0</v>
      </c>
      <c r="R983">
        <v>1</v>
      </c>
      <c r="S983">
        <v>0</v>
      </c>
      <c r="T983">
        <v>1</v>
      </c>
      <c r="U983">
        <v>0</v>
      </c>
      <c r="V983">
        <v>0</v>
      </c>
      <c r="W983">
        <v>0</v>
      </c>
    </row>
    <row r="984" spans="1:23" ht="14.25" customHeight="1" x14ac:dyDescent="0.45">
      <c r="A984">
        <v>983</v>
      </c>
      <c r="B984" s="1">
        <v>43083</v>
      </c>
      <c r="C984" s="1">
        <v>43083</v>
      </c>
      <c r="D984">
        <v>65</v>
      </c>
      <c r="E984" t="s">
        <v>28</v>
      </c>
      <c r="F984" t="s">
        <v>27</v>
      </c>
      <c r="G984" t="s">
        <v>25</v>
      </c>
      <c r="H984">
        <v>1</v>
      </c>
      <c r="I984" t="s">
        <v>29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1000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</row>
    <row r="985" spans="1:23" ht="14.25" customHeight="1" x14ac:dyDescent="0.45">
      <c r="A985">
        <v>984</v>
      </c>
      <c r="B985" s="1">
        <v>43083</v>
      </c>
      <c r="C985" s="1">
        <v>43086</v>
      </c>
      <c r="D985">
        <v>75</v>
      </c>
      <c r="E985" t="s">
        <v>28</v>
      </c>
      <c r="F985" t="s">
        <v>27</v>
      </c>
      <c r="G985" t="s">
        <v>25</v>
      </c>
      <c r="H985">
        <v>4</v>
      </c>
      <c r="I985" t="s">
        <v>29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1320</v>
      </c>
      <c r="Q985">
        <v>1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</row>
    <row r="986" spans="1:23" ht="14.25" customHeight="1" x14ac:dyDescent="0.45">
      <c r="A986">
        <v>985</v>
      </c>
      <c r="B986" t="s">
        <v>78</v>
      </c>
      <c r="C986" t="s">
        <v>80</v>
      </c>
      <c r="D986">
        <v>62</v>
      </c>
      <c r="E986" t="s">
        <v>23</v>
      </c>
      <c r="F986" t="s">
        <v>27</v>
      </c>
      <c r="G986" t="s">
        <v>25</v>
      </c>
      <c r="H986">
        <v>4</v>
      </c>
      <c r="I986" t="s">
        <v>26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550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</row>
    <row r="987" spans="1:23" ht="14.25" customHeight="1" x14ac:dyDescent="0.45">
      <c r="A987">
        <v>986</v>
      </c>
      <c r="B987" t="s">
        <v>78</v>
      </c>
      <c r="C987" t="s">
        <v>80</v>
      </c>
      <c r="D987">
        <v>62</v>
      </c>
      <c r="E987" t="s">
        <v>23</v>
      </c>
      <c r="F987" t="s">
        <v>27</v>
      </c>
      <c r="G987" t="s">
        <v>25</v>
      </c>
      <c r="H987">
        <v>4</v>
      </c>
      <c r="I987" t="s">
        <v>26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550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</row>
    <row r="988" spans="1:23" ht="14.25" customHeight="1" x14ac:dyDescent="0.45">
      <c r="A988">
        <v>987</v>
      </c>
      <c r="B988" s="1">
        <v>43083</v>
      </c>
      <c r="C988" s="1">
        <v>43087</v>
      </c>
      <c r="D988">
        <v>80</v>
      </c>
      <c r="E988" t="s">
        <v>28</v>
      </c>
      <c r="F988" t="s">
        <v>24</v>
      </c>
      <c r="G988" t="s">
        <v>30</v>
      </c>
      <c r="H988">
        <v>5</v>
      </c>
      <c r="I988" t="s">
        <v>31</v>
      </c>
      <c r="J988">
        <v>0</v>
      </c>
      <c r="K988">
        <v>0</v>
      </c>
      <c r="L988">
        <v>1</v>
      </c>
      <c r="M988">
        <v>1</v>
      </c>
      <c r="N988">
        <v>1</v>
      </c>
      <c r="O988">
        <v>0</v>
      </c>
      <c r="P988">
        <v>169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</row>
    <row r="989" spans="1:23" ht="14.25" customHeight="1" x14ac:dyDescent="0.45">
      <c r="A989">
        <v>988</v>
      </c>
      <c r="B989" s="1">
        <v>43083</v>
      </c>
      <c r="C989" s="1">
        <v>43096</v>
      </c>
      <c r="D989">
        <v>52</v>
      </c>
      <c r="E989" t="s">
        <v>23</v>
      </c>
      <c r="F989" t="s">
        <v>27</v>
      </c>
      <c r="G989" t="s">
        <v>30</v>
      </c>
      <c r="H989">
        <v>14</v>
      </c>
      <c r="I989" t="s">
        <v>29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0</v>
      </c>
      <c r="P989">
        <v>760</v>
      </c>
      <c r="Q989">
        <v>1</v>
      </c>
      <c r="R989">
        <v>0</v>
      </c>
      <c r="S989">
        <v>1</v>
      </c>
      <c r="T989">
        <v>1</v>
      </c>
      <c r="U989">
        <v>1</v>
      </c>
      <c r="V989">
        <v>0</v>
      </c>
      <c r="W989">
        <v>0</v>
      </c>
    </row>
    <row r="990" spans="1:23" ht="14.25" customHeight="1" x14ac:dyDescent="0.45">
      <c r="A990">
        <v>989</v>
      </c>
      <c r="B990" s="1">
        <v>43083</v>
      </c>
      <c r="C990" s="1">
        <v>43085</v>
      </c>
      <c r="D990">
        <v>54</v>
      </c>
      <c r="E990" t="s">
        <v>23</v>
      </c>
      <c r="F990" t="s">
        <v>27</v>
      </c>
      <c r="G990" t="s">
        <v>30</v>
      </c>
      <c r="H990">
        <v>3</v>
      </c>
      <c r="I990" t="s">
        <v>26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167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</row>
    <row r="991" spans="1:23" ht="14.25" customHeight="1" x14ac:dyDescent="0.45">
      <c r="A991">
        <v>990</v>
      </c>
      <c r="B991" t="s">
        <v>74</v>
      </c>
      <c r="C991" s="1">
        <v>43132</v>
      </c>
      <c r="D991">
        <v>63</v>
      </c>
      <c r="E991" t="s">
        <v>28</v>
      </c>
      <c r="F991" t="s">
        <v>24</v>
      </c>
      <c r="G991" t="s">
        <v>25</v>
      </c>
      <c r="H991">
        <v>19</v>
      </c>
      <c r="I991" t="s">
        <v>26</v>
      </c>
      <c r="J991">
        <v>0</v>
      </c>
      <c r="K991">
        <v>0</v>
      </c>
      <c r="L991">
        <v>1</v>
      </c>
      <c r="M991">
        <v>1</v>
      </c>
      <c r="N991">
        <v>1</v>
      </c>
      <c r="O991">
        <v>1</v>
      </c>
      <c r="P991">
        <v>2600</v>
      </c>
      <c r="Q991">
        <v>1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</row>
    <row r="992" spans="1:23" ht="14.25" customHeight="1" x14ac:dyDescent="0.45">
      <c r="A992">
        <v>991</v>
      </c>
      <c r="B992" s="1">
        <v>43084</v>
      </c>
      <c r="C992" s="1">
        <v>43094</v>
      </c>
      <c r="D992">
        <v>68</v>
      </c>
      <c r="E992" t="s">
        <v>23</v>
      </c>
      <c r="F992" t="s">
        <v>24</v>
      </c>
      <c r="G992" t="s">
        <v>30</v>
      </c>
      <c r="H992">
        <v>11</v>
      </c>
      <c r="I992" t="s">
        <v>26</v>
      </c>
      <c r="J992">
        <v>0</v>
      </c>
      <c r="K992">
        <v>0</v>
      </c>
      <c r="L992">
        <v>0</v>
      </c>
      <c r="M992">
        <v>1</v>
      </c>
      <c r="N992">
        <v>1</v>
      </c>
      <c r="O992">
        <v>0</v>
      </c>
      <c r="P992">
        <v>80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</row>
    <row r="993" spans="1:23" ht="14.25" customHeight="1" x14ac:dyDescent="0.45">
      <c r="A993">
        <v>992</v>
      </c>
      <c r="B993" s="1">
        <v>43084</v>
      </c>
      <c r="C993" s="1">
        <v>43089</v>
      </c>
      <c r="D993">
        <v>60</v>
      </c>
      <c r="E993" t="s">
        <v>28</v>
      </c>
      <c r="F993" t="s">
        <v>27</v>
      </c>
      <c r="G993" t="s">
        <v>30</v>
      </c>
      <c r="H993">
        <v>6</v>
      </c>
      <c r="I993" t="s">
        <v>26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1</v>
      </c>
      <c r="P993">
        <v>282</v>
      </c>
      <c r="Q993">
        <v>1</v>
      </c>
      <c r="R993">
        <v>1</v>
      </c>
      <c r="S993">
        <v>1</v>
      </c>
      <c r="T993">
        <v>1</v>
      </c>
      <c r="U993">
        <v>0</v>
      </c>
      <c r="V993">
        <v>0</v>
      </c>
      <c r="W993">
        <v>0</v>
      </c>
    </row>
    <row r="994" spans="1:23" ht="14.25" customHeight="1" x14ac:dyDescent="0.45">
      <c r="A994">
        <v>993</v>
      </c>
      <c r="B994" s="1">
        <v>43084</v>
      </c>
      <c r="C994" s="1">
        <v>43091</v>
      </c>
      <c r="D994">
        <v>64</v>
      </c>
      <c r="E994" t="s">
        <v>23</v>
      </c>
      <c r="F994" t="s">
        <v>27</v>
      </c>
      <c r="G994" t="s">
        <v>30</v>
      </c>
      <c r="H994">
        <v>8</v>
      </c>
      <c r="I994" t="s">
        <v>26</v>
      </c>
      <c r="J994">
        <v>0</v>
      </c>
      <c r="K994">
        <v>0</v>
      </c>
      <c r="L994">
        <v>1</v>
      </c>
      <c r="M994">
        <v>1</v>
      </c>
      <c r="N994">
        <v>0</v>
      </c>
      <c r="O994">
        <v>0</v>
      </c>
      <c r="P994">
        <v>300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</row>
    <row r="995" spans="1:23" ht="14.25" customHeight="1" x14ac:dyDescent="0.45">
      <c r="A995">
        <v>994</v>
      </c>
      <c r="B995" s="1">
        <v>43084</v>
      </c>
      <c r="C995" s="1">
        <v>43091</v>
      </c>
      <c r="D995">
        <v>58</v>
      </c>
      <c r="E995" t="s">
        <v>23</v>
      </c>
      <c r="F995" t="s">
        <v>27</v>
      </c>
      <c r="G995" t="s">
        <v>25</v>
      </c>
      <c r="H995">
        <v>8</v>
      </c>
      <c r="I995" t="s">
        <v>29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1360</v>
      </c>
      <c r="Q995">
        <v>0</v>
      </c>
      <c r="R995">
        <v>1</v>
      </c>
      <c r="S995">
        <v>1</v>
      </c>
      <c r="T995">
        <v>1</v>
      </c>
      <c r="U995">
        <v>0</v>
      </c>
      <c r="V995">
        <v>0</v>
      </c>
      <c r="W995">
        <v>0</v>
      </c>
    </row>
    <row r="996" spans="1:23" ht="14.25" customHeight="1" x14ac:dyDescent="0.45">
      <c r="A996">
        <v>995</v>
      </c>
      <c r="B996" t="s">
        <v>77</v>
      </c>
      <c r="C996" t="s">
        <v>81</v>
      </c>
      <c r="D996">
        <v>45</v>
      </c>
      <c r="E996" t="s">
        <v>28</v>
      </c>
      <c r="F996" t="s">
        <v>27</v>
      </c>
      <c r="G996" t="s">
        <v>25</v>
      </c>
      <c r="H996">
        <v>9</v>
      </c>
      <c r="I996" t="s">
        <v>26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824</v>
      </c>
      <c r="Q996">
        <v>1</v>
      </c>
      <c r="R996">
        <v>1</v>
      </c>
      <c r="S996">
        <v>1</v>
      </c>
      <c r="T996">
        <v>0</v>
      </c>
      <c r="U996">
        <v>0</v>
      </c>
      <c r="V996">
        <v>0</v>
      </c>
      <c r="W996">
        <v>0</v>
      </c>
    </row>
    <row r="997" spans="1:23" ht="14.25" customHeight="1" x14ac:dyDescent="0.45">
      <c r="A997">
        <v>996</v>
      </c>
      <c r="B997" s="1">
        <v>43085</v>
      </c>
      <c r="C997" s="1">
        <v>43089</v>
      </c>
      <c r="D997">
        <v>77</v>
      </c>
      <c r="E997" t="s">
        <v>23</v>
      </c>
      <c r="F997" t="s">
        <v>24</v>
      </c>
      <c r="G997" t="s">
        <v>30</v>
      </c>
      <c r="H997">
        <v>5</v>
      </c>
      <c r="I997" t="s">
        <v>26</v>
      </c>
      <c r="J997">
        <v>0</v>
      </c>
      <c r="K997">
        <v>0</v>
      </c>
      <c r="L997">
        <v>1</v>
      </c>
      <c r="M997">
        <v>1</v>
      </c>
      <c r="N997">
        <v>1</v>
      </c>
      <c r="O997">
        <v>1</v>
      </c>
      <c r="P997">
        <v>106</v>
      </c>
      <c r="Q997">
        <v>0</v>
      </c>
      <c r="R997">
        <v>1</v>
      </c>
      <c r="S997">
        <v>0</v>
      </c>
      <c r="T997">
        <v>1</v>
      </c>
      <c r="U997">
        <v>1</v>
      </c>
      <c r="V997">
        <v>0</v>
      </c>
      <c r="W997">
        <v>0</v>
      </c>
    </row>
    <row r="998" spans="1:23" ht="14.25" customHeight="1" x14ac:dyDescent="0.45">
      <c r="A998">
        <v>997</v>
      </c>
      <c r="B998" s="1">
        <v>43085</v>
      </c>
      <c r="C998" s="1">
        <v>43086</v>
      </c>
      <c r="D998">
        <v>74</v>
      </c>
      <c r="E998" t="s">
        <v>28</v>
      </c>
      <c r="F998" t="s">
        <v>27</v>
      </c>
      <c r="G998" t="s">
        <v>30</v>
      </c>
      <c r="H998">
        <v>2</v>
      </c>
      <c r="I998" t="s">
        <v>26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5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</row>
    <row r="999" spans="1:23" ht="14.25" customHeight="1" x14ac:dyDescent="0.45">
      <c r="A999">
        <v>998</v>
      </c>
      <c r="B999" s="1">
        <v>43085</v>
      </c>
      <c r="C999" s="1">
        <v>43091</v>
      </c>
      <c r="D999">
        <v>58</v>
      </c>
      <c r="E999" t="s">
        <v>23</v>
      </c>
      <c r="F999" t="s">
        <v>27</v>
      </c>
      <c r="G999" t="s">
        <v>30</v>
      </c>
      <c r="H999">
        <v>7</v>
      </c>
      <c r="I999" t="s">
        <v>26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306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</row>
    <row r="1000" spans="1:23" ht="14.25" customHeight="1" x14ac:dyDescent="0.45">
      <c r="A1000">
        <v>999</v>
      </c>
      <c r="B1000" s="1">
        <v>43085</v>
      </c>
      <c r="C1000" s="1">
        <v>43086</v>
      </c>
      <c r="D1000">
        <v>50</v>
      </c>
      <c r="E1000" t="s">
        <v>23</v>
      </c>
      <c r="F1000" t="s">
        <v>24</v>
      </c>
      <c r="G1000" t="s">
        <v>25</v>
      </c>
      <c r="H1000">
        <v>2</v>
      </c>
      <c r="I1000" t="s">
        <v>29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683</v>
      </c>
      <c r="Q1000">
        <v>0</v>
      </c>
      <c r="R1000">
        <v>1</v>
      </c>
      <c r="S1000">
        <v>1</v>
      </c>
      <c r="T1000">
        <v>0</v>
      </c>
      <c r="U1000">
        <v>1</v>
      </c>
      <c r="V1000">
        <v>0</v>
      </c>
      <c r="W1000">
        <v>0</v>
      </c>
    </row>
    <row r="1001" spans="1:23" ht="14.25" customHeight="1" x14ac:dyDescent="0.45">
      <c r="A1001">
        <v>1000</v>
      </c>
      <c r="B1001" t="s">
        <v>77</v>
      </c>
      <c r="C1001" t="s">
        <v>79</v>
      </c>
      <c r="D1001">
        <v>75</v>
      </c>
      <c r="E1001" t="s">
        <v>23</v>
      </c>
      <c r="F1001" t="s">
        <v>27</v>
      </c>
      <c r="G1001" t="s">
        <v>25</v>
      </c>
      <c r="H1001">
        <v>4</v>
      </c>
      <c r="I1001" t="s">
        <v>26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363</v>
      </c>
      <c r="Q1001">
        <v>0</v>
      </c>
      <c r="R1001">
        <v>1</v>
      </c>
      <c r="S1001">
        <v>1</v>
      </c>
      <c r="T1001">
        <v>0</v>
      </c>
      <c r="U1001">
        <v>0</v>
      </c>
      <c r="V1001">
        <v>0</v>
      </c>
      <c r="W1001">
        <v>0</v>
      </c>
    </row>
    <row r="1002" spans="1:23" ht="14.25" customHeight="1" x14ac:dyDescent="0.45">
      <c r="A1002">
        <v>1001</v>
      </c>
      <c r="B1002" s="1">
        <v>43085</v>
      </c>
      <c r="C1002" s="1">
        <v>43087</v>
      </c>
      <c r="D1002">
        <v>65</v>
      </c>
      <c r="E1002" t="s">
        <v>23</v>
      </c>
      <c r="F1002" t="s">
        <v>27</v>
      </c>
      <c r="G1002" t="s">
        <v>30</v>
      </c>
      <c r="H1002">
        <v>3</v>
      </c>
      <c r="I1002" t="s">
        <v>26</v>
      </c>
      <c r="J1002">
        <v>0</v>
      </c>
      <c r="K1002">
        <v>0</v>
      </c>
      <c r="L1002">
        <v>1</v>
      </c>
      <c r="M1002">
        <v>1</v>
      </c>
      <c r="N1002">
        <v>0</v>
      </c>
      <c r="O1002">
        <v>0</v>
      </c>
      <c r="P1002">
        <v>5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</row>
    <row r="1003" spans="1:23" ht="14.25" customHeight="1" x14ac:dyDescent="0.45">
      <c r="A1003">
        <v>1002</v>
      </c>
      <c r="B1003" t="s">
        <v>77</v>
      </c>
      <c r="C1003" t="s">
        <v>82</v>
      </c>
      <c r="D1003">
        <v>59</v>
      </c>
      <c r="E1003" t="s">
        <v>23</v>
      </c>
      <c r="F1003" t="s">
        <v>27</v>
      </c>
      <c r="G1003" t="s">
        <v>25</v>
      </c>
      <c r="H1003">
        <v>7</v>
      </c>
      <c r="I1003" t="s">
        <v>26</v>
      </c>
      <c r="J1003">
        <v>0</v>
      </c>
      <c r="K1003">
        <v>0</v>
      </c>
      <c r="L1003">
        <v>0</v>
      </c>
      <c r="M1003">
        <v>1</v>
      </c>
      <c r="N1003">
        <v>1</v>
      </c>
      <c r="O1003">
        <v>0</v>
      </c>
      <c r="P1003">
        <v>746</v>
      </c>
      <c r="Q1003">
        <v>0</v>
      </c>
      <c r="R1003">
        <v>1</v>
      </c>
      <c r="S1003">
        <v>1</v>
      </c>
      <c r="T1003">
        <v>0</v>
      </c>
      <c r="U1003">
        <v>0</v>
      </c>
      <c r="V1003">
        <v>0</v>
      </c>
      <c r="W1003">
        <v>0</v>
      </c>
    </row>
    <row r="1004" spans="1:23" ht="14.25" customHeight="1" x14ac:dyDescent="0.45">
      <c r="A1004">
        <v>1003</v>
      </c>
      <c r="B1004" t="s">
        <v>77</v>
      </c>
      <c r="C1004" t="s">
        <v>83</v>
      </c>
      <c r="D1004">
        <v>73</v>
      </c>
      <c r="E1004" t="s">
        <v>23</v>
      </c>
      <c r="F1004" t="s">
        <v>27</v>
      </c>
      <c r="G1004" t="s">
        <v>30</v>
      </c>
      <c r="H1004">
        <v>5</v>
      </c>
      <c r="I1004" t="s">
        <v>26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82</v>
      </c>
      <c r="Q1004">
        <v>0</v>
      </c>
      <c r="R1004">
        <v>1</v>
      </c>
      <c r="S1004">
        <v>1</v>
      </c>
      <c r="T1004">
        <v>1</v>
      </c>
      <c r="U1004">
        <v>0</v>
      </c>
      <c r="V1004">
        <v>0</v>
      </c>
      <c r="W1004">
        <v>0</v>
      </c>
    </row>
    <row r="1005" spans="1:23" ht="14.25" customHeight="1" x14ac:dyDescent="0.45">
      <c r="A1005">
        <v>1004</v>
      </c>
      <c r="B1005" s="1">
        <v>43086</v>
      </c>
      <c r="C1005" s="1">
        <v>43087</v>
      </c>
      <c r="D1005">
        <v>57</v>
      </c>
      <c r="E1005" t="s">
        <v>28</v>
      </c>
      <c r="F1005" t="s">
        <v>27</v>
      </c>
      <c r="G1005" t="s">
        <v>25</v>
      </c>
      <c r="H1005">
        <v>2</v>
      </c>
      <c r="I1005" t="s">
        <v>31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1350</v>
      </c>
      <c r="Q1005">
        <v>0</v>
      </c>
      <c r="R1005">
        <v>1</v>
      </c>
      <c r="S1005">
        <v>1</v>
      </c>
      <c r="T1005">
        <v>0</v>
      </c>
      <c r="U1005">
        <v>0</v>
      </c>
      <c r="V1005">
        <v>0</v>
      </c>
      <c r="W1005">
        <v>0</v>
      </c>
    </row>
    <row r="1006" spans="1:23" ht="14.25" customHeight="1" x14ac:dyDescent="0.45">
      <c r="A1006">
        <v>1005</v>
      </c>
      <c r="B1006" s="1">
        <v>43086</v>
      </c>
      <c r="C1006" s="1">
        <v>43087</v>
      </c>
      <c r="D1006">
        <v>85</v>
      </c>
      <c r="E1006" t="s">
        <v>23</v>
      </c>
      <c r="F1006" t="s">
        <v>24</v>
      </c>
      <c r="G1006" t="s">
        <v>25</v>
      </c>
      <c r="H1006">
        <v>2</v>
      </c>
      <c r="I1006" t="s">
        <v>29</v>
      </c>
      <c r="J1006">
        <v>0</v>
      </c>
      <c r="K1006">
        <v>0</v>
      </c>
      <c r="L1006">
        <v>1</v>
      </c>
      <c r="M1006">
        <v>1</v>
      </c>
      <c r="N1006">
        <v>0</v>
      </c>
      <c r="O1006">
        <v>0</v>
      </c>
      <c r="P1006">
        <v>1100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</row>
    <row r="1007" spans="1:23" ht="14.25" customHeight="1" x14ac:dyDescent="0.45">
      <c r="A1007">
        <v>1006</v>
      </c>
      <c r="B1007" s="1">
        <v>43086</v>
      </c>
      <c r="C1007" s="1">
        <v>43102</v>
      </c>
      <c r="D1007">
        <v>67</v>
      </c>
      <c r="E1007" t="s">
        <v>28</v>
      </c>
      <c r="F1007" t="s">
        <v>27</v>
      </c>
      <c r="G1007" t="s">
        <v>25</v>
      </c>
      <c r="H1007">
        <v>17</v>
      </c>
      <c r="I1007" t="s">
        <v>26</v>
      </c>
      <c r="J1007">
        <v>0</v>
      </c>
      <c r="K1007">
        <v>0</v>
      </c>
      <c r="L1007">
        <v>1</v>
      </c>
      <c r="M1007">
        <v>1</v>
      </c>
      <c r="N1007">
        <v>1</v>
      </c>
      <c r="O1007">
        <v>1</v>
      </c>
      <c r="P1007">
        <v>879</v>
      </c>
      <c r="Q1007">
        <v>1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</row>
    <row r="1008" spans="1:23" ht="14.25" customHeight="1" x14ac:dyDescent="0.45">
      <c r="A1008">
        <v>1007</v>
      </c>
      <c r="B1008" s="1">
        <v>43086</v>
      </c>
      <c r="C1008" s="1">
        <v>43092</v>
      </c>
      <c r="D1008">
        <v>88</v>
      </c>
      <c r="E1008" t="s">
        <v>23</v>
      </c>
      <c r="F1008" t="s">
        <v>27</v>
      </c>
      <c r="G1008" t="s">
        <v>25</v>
      </c>
      <c r="H1008">
        <v>7</v>
      </c>
      <c r="I1008" t="s">
        <v>26</v>
      </c>
      <c r="J1008">
        <v>1</v>
      </c>
      <c r="K1008">
        <v>1</v>
      </c>
      <c r="L1008">
        <v>0</v>
      </c>
      <c r="M1008">
        <v>0</v>
      </c>
      <c r="N1008">
        <v>1</v>
      </c>
      <c r="O1008">
        <v>0</v>
      </c>
      <c r="P1008">
        <v>665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2</v>
      </c>
    </row>
    <row r="1009" spans="1:23" ht="14.25" customHeight="1" x14ac:dyDescent="0.45">
      <c r="A1009">
        <v>1008</v>
      </c>
      <c r="B1009" s="1">
        <v>43086</v>
      </c>
      <c r="C1009" s="1">
        <v>43094</v>
      </c>
      <c r="D1009">
        <v>50</v>
      </c>
      <c r="E1009" t="s">
        <v>23</v>
      </c>
      <c r="F1009" t="s">
        <v>24</v>
      </c>
      <c r="G1009" t="s">
        <v>30</v>
      </c>
      <c r="H1009">
        <v>9</v>
      </c>
      <c r="I1009" t="s">
        <v>26</v>
      </c>
      <c r="J1009">
        <v>0</v>
      </c>
      <c r="K1009">
        <v>0</v>
      </c>
      <c r="L1009">
        <v>1</v>
      </c>
      <c r="M1009">
        <v>0</v>
      </c>
      <c r="N1009">
        <v>1</v>
      </c>
      <c r="O1009">
        <v>0</v>
      </c>
      <c r="P1009">
        <v>873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</row>
    <row r="1010" spans="1:23" ht="14.25" customHeight="1" x14ac:dyDescent="0.45">
      <c r="A1010">
        <v>1009</v>
      </c>
      <c r="B1010" s="1">
        <v>43086</v>
      </c>
      <c r="C1010" s="1">
        <v>43089</v>
      </c>
      <c r="D1010">
        <v>48</v>
      </c>
      <c r="E1010" t="s">
        <v>23</v>
      </c>
      <c r="F1010" t="s">
        <v>27</v>
      </c>
      <c r="G1010" t="s">
        <v>30</v>
      </c>
      <c r="H1010">
        <v>4</v>
      </c>
      <c r="I1010" t="s">
        <v>26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41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</row>
    <row r="1011" spans="1:23" ht="14.25" customHeight="1" x14ac:dyDescent="0.45">
      <c r="A1011">
        <v>1010</v>
      </c>
      <c r="B1011" s="1">
        <v>43086</v>
      </c>
      <c r="C1011" s="1">
        <v>43094</v>
      </c>
      <c r="D1011">
        <v>49</v>
      </c>
      <c r="E1011" t="s">
        <v>28</v>
      </c>
      <c r="F1011" t="s">
        <v>27</v>
      </c>
      <c r="G1011" t="s">
        <v>30</v>
      </c>
      <c r="H1011">
        <v>9</v>
      </c>
      <c r="I1011" t="s">
        <v>26</v>
      </c>
      <c r="J1011">
        <v>0</v>
      </c>
      <c r="K1011">
        <v>0</v>
      </c>
      <c r="L1011">
        <v>1</v>
      </c>
      <c r="M1011">
        <v>1</v>
      </c>
      <c r="N1011">
        <v>0</v>
      </c>
      <c r="O1011">
        <v>0</v>
      </c>
      <c r="P1011">
        <v>1480</v>
      </c>
      <c r="Q1011">
        <v>1</v>
      </c>
      <c r="R1011">
        <v>1</v>
      </c>
      <c r="S1011">
        <v>1</v>
      </c>
      <c r="T1011">
        <v>1</v>
      </c>
      <c r="U1011">
        <v>0</v>
      </c>
      <c r="V1011">
        <v>0</v>
      </c>
      <c r="W1011">
        <v>0</v>
      </c>
    </row>
    <row r="1012" spans="1:23" ht="14.25" customHeight="1" x14ac:dyDescent="0.45">
      <c r="A1012">
        <v>1011</v>
      </c>
      <c r="B1012" s="1">
        <v>43086</v>
      </c>
      <c r="C1012" s="1">
        <v>43092</v>
      </c>
      <c r="D1012">
        <v>66</v>
      </c>
      <c r="E1012" t="s">
        <v>28</v>
      </c>
      <c r="F1012" t="s">
        <v>27</v>
      </c>
      <c r="G1012" t="s">
        <v>30</v>
      </c>
      <c r="H1012">
        <v>7</v>
      </c>
      <c r="I1012" t="s">
        <v>26</v>
      </c>
      <c r="J1012">
        <v>0</v>
      </c>
      <c r="K1012">
        <v>0</v>
      </c>
      <c r="L1012">
        <v>1</v>
      </c>
      <c r="M1012">
        <v>1</v>
      </c>
      <c r="N1012">
        <v>1</v>
      </c>
      <c r="O1012">
        <v>0</v>
      </c>
      <c r="P1012">
        <v>5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</row>
    <row r="1013" spans="1:23" ht="14.25" customHeight="1" x14ac:dyDescent="0.45">
      <c r="A1013">
        <v>1012</v>
      </c>
      <c r="B1013" s="1">
        <v>43087</v>
      </c>
      <c r="C1013" s="1">
        <v>43088</v>
      </c>
      <c r="D1013">
        <v>82</v>
      </c>
      <c r="E1013" t="s">
        <v>28</v>
      </c>
      <c r="F1013" t="s">
        <v>27</v>
      </c>
      <c r="G1013" t="s">
        <v>25</v>
      </c>
      <c r="H1013">
        <v>2</v>
      </c>
      <c r="I1013" t="s">
        <v>29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1980</v>
      </c>
      <c r="Q1013">
        <v>1</v>
      </c>
      <c r="R1013">
        <v>1</v>
      </c>
      <c r="S1013">
        <v>1</v>
      </c>
      <c r="T1013">
        <v>0</v>
      </c>
      <c r="U1013">
        <v>0</v>
      </c>
      <c r="V1013">
        <v>0</v>
      </c>
      <c r="W1013">
        <v>0</v>
      </c>
    </row>
    <row r="1014" spans="1:23" ht="14.25" customHeight="1" x14ac:dyDescent="0.45">
      <c r="A1014">
        <v>1013</v>
      </c>
      <c r="B1014" s="1">
        <v>43087</v>
      </c>
      <c r="C1014" s="1">
        <v>43091</v>
      </c>
      <c r="D1014">
        <v>75</v>
      </c>
      <c r="E1014" t="s">
        <v>23</v>
      </c>
      <c r="F1014" t="s">
        <v>27</v>
      </c>
      <c r="G1014" t="s">
        <v>25</v>
      </c>
      <c r="H1014">
        <v>5</v>
      </c>
      <c r="I1014" t="s">
        <v>26</v>
      </c>
      <c r="J1014">
        <v>0</v>
      </c>
      <c r="K1014">
        <v>0</v>
      </c>
      <c r="L1014">
        <v>1</v>
      </c>
      <c r="M1014">
        <v>0</v>
      </c>
      <c r="N1014">
        <v>1</v>
      </c>
      <c r="O1014">
        <v>0</v>
      </c>
      <c r="P1014">
        <v>327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</row>
    <row r="1015" spans="1:23" ht="14.25" customHeight="1" x14ac:dyDescent="0.45">
      <c r="A1015">
        <v>1014</v>
      </c>
      <c r="B1015" s="1">
        <v>43087</v>
      </c>
      <c r="C1015" s="1">
        <v>43090</v>
      </c>
      <c r="D1015">
        <v>70</v>
      </c>
      <c r="E1015" t="s">
        <v>23</v>
      </c>
      <c r="F1015" t="s">
        <v>24</v>
      </c>
      <c r="G1015" t="s">
        <v>30</v>
      </c>
      <c r="H1015">
        <v>4</v>
      </c>
      <c r="I1015" t="s">
        <v>26</v>
      </c>
      <c r="J1015">
        <v>0</v>
      </c>
      <c r="K1015">
        <v>0</v>
      </c>
      <c r="L1015">
        <v>1</v>
      </c>
      <c r="M1015">
        <v>1</v>
      </c>
      <c r="N1015">
        <v>1</v>
      </c>
      <c r="O1015">
        <v>0</v>
      </c>
      <c r="P1015">
        <v>738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</row>
    <row r="1016" spans="1:23" ht="14.25" customHeight="1" x14ac:dyDescent="0.45">
      <c r="A1016">
        <v>1015</v>
      </c>
      <c r="B1016" s="1">
        <v>43087</v>
      </c>
      <c r="C1016" s="1">
        <v>43094</v>
      </c>
      <c r="D1016">
        <v>60</v>
      </c>
      <c r="E1016" t="s">
        <v>28</v>
      </c>
      <c r="F1016" t="s">
        <v>24</v>
      </c>
      <c r="G1016" t="s">
        <v>30</v>
      </c>
      <c r="H1016">
        <v>8</v>
      </c>
      <c r="I1016" t="s">
        <v>26</v>
      </c>
      <c r="J1016">
        <v>0</v>
      </c>
      <c r="K1016">
        <v>0</v>
      </c>
      <c r="L1016">
        <v>1</v>
      </c>
      <c r="M1016">
        <v>1</v>
      </c>
      <c r="N1016">
        <v>0</v>
      </c>
      <c r="O1016">
        <v>0</v>
      </c>
      <c r="P1016">
        <v>2530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</row>
    <row r="1017" spans="1:23" ht="14.25" customHeight="1" x14ac:dyDescent="0.45">
      <c r="A1017">
        <v>1016</v>
      </c>
      <c r="B1017" s="1">
        <v>43087</v>
      </c>
      <c r="C1017" s="1">
        <v>43099</v>
      </c>
      <c r="D1017">
        <v>51</v>
      </c>
      <c r="E1017" t="s">
        <v>28</v>
      </c>
      <c r="F1017" t="s">
        <v>27</v>
      </c>
      <c r="G1017" t="s">
        <v>30</v>
      </c>
      <c r="H1017">
        <v>13</v>
      </c>
      <c r="I1017" t="s">
        <v>26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155</v>
      </c>
      <c r="Q1017">
        <v>1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</row>
    <row r="1018" spans="1:23" ht="14.25" customHeight="1" x14ac:dyDescent="0.45">
      <c r="A1018">
        <v>1017</v>
      </c>
      <c r="B1018" s="1">
        <v>43087</v>
      </c>
      <c r="C1018" s="1">
        <v>43090</v>
      </c>
      <c r="D1018">
        <v>72</v>
      </c>
      <c r="E1018" t="s">
        <v>28</v>
      </c>
      <c r="F1018" t="s">
        <v>27</v>
      </c>
      <c r="G1018" t="s">
        <v>30</v>
      </c>
      <c r="H1018">
        <v>4</v>
      </c>
      <c r="I1018" t="s">
        <v>31</v>
      </c>
      <c r="J1018">
        <v>0</v>
      </c>
      <c r="K1018">
        <v>0</v>
      </c>
      <c r="L1018">
        <v>1</v>
      </c>
      <c r="M1018">
        <v>1</v>
      </c>
      <c r="N1018">
        <v>1</v>
      </c>
      <c r="O1018">
        <v>1</v>
      </c>
      <c r="P1018">
        <v>787</v>
      </c>
      <c r="Q1018">
        <v>0</v>
      </c>
      <c r="R1018">
        <v>0</v>
      </c>
      <c r="S1018">
        <v>1</v>
      </c>
      <c r="T1018">
        <v>1</v>
      </c>
      <c r="U1018">
        <v>0</v>
      </c>
      <c r="V1018">
        <v>0</v>
      </c>
      <c r="W1018">
        <v>0</v>
      </c>
    </row>
    <row r="1019" spans="1:23" ht="14.25" customHeight="1" x14ac:dyDescent="0.45">
      <c r="A1019">
        <v>1018</v>
      </c>
      <c r="B1019" s="1">
        <v>43087</v>
      </c>
      <c r="C1019" s="1">
        <v>43092</v>
      </c>
      <c r="D1019">
        <v>51</v>
      </c>
      <c r="E1019" t="s">
        <v>23</v>
      </c>
      <c r="F1019" t="s">
        <v>27</v>
      </c>
      <c r="G1019" t="s">
        <v>30</v>
      </c>
      <c r="H1019">
        <v>6</v>
      </c>
      <c r="I1019" t="s">
        <v>26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921</v>
      </c>
      <c r="Q1019">
        <v>0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v>0</v>
      </c>
    </row>
    <row r="1020" spans="1:23" ht="14.25" customHeight="1" x14ac:dyDescent="0.45">
      <c r="A1020">
        <v>1019</v>
      </c>
      <c r="B1020" t="s">
        <v>75</v>
      </c>
      <c r="C1020" t="s">
        <v>82</v>
      </c>
      <c r="D1020">
        <v>87</v>
      </c>
      <c r="E1020" t="s">
        <v>23</v>
      </c>
      <c r="F1020" t="s">
        <v>27</v>
      </c>
      <c r="G1020" t="s">
        <v>25</v>
      </c>
      <c r="H1020">
        <v>5</v>
      </c>
      <c r="I1020" t="s">
        <v>26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597</v>
      </c>
      <c r="Q1020">
        <v>0</v>
      </c>
      <c r="R1020">
        <v>1</v>
      </c>
      <c r="S1020">
        <v>1</v>
      </c>
      <c r="T1020">
        <v>0</v>
      </c>
      <c r="U1020">
        <v>0</v>
      </c>
      <c r="V1020">
        <v>0</v>
      </c>
      <c r="W1020">
        <v>0</v>
      </c>
    </row>
    <row r="1021" spans="1:23" ht="14.25" customHeight="1" x14ac:dyDescent="0.45">
      <c r="A1021">
        <v>1020</v>
      </c>
      <c r="B1021" t="s">
        <v>75</v>
      </c>
      <c r="C1021" s="1">
        <v>43252</v>
      </c>
      <c r="D1021">
        <v>52</v>
      </c>
      <c r="E1021" t="s">
        <v>28</v>
      </c>
      <c r="F1021" t="s">
        <v>27</v>
      </c>
      <c r="G1021" t="s">
        <v>25</v>
      </c>
      <c r="H1021">
        <v>20</v>
      </c>
      <c r="I1021" t="s">
        <v>26</v>
      </c>
      <c r="J1021">
        <v>0</v>
      </c>
      <c r="K1021">
        <v>0</v>
      </c>
      <c r="L1021">
        <v>0</v>
      </c>
      <c r="M1021">
        <v>1</v>
      </c>
      <c r="N1021">
        <v>1</v>
      </c>
      <c r="O1021">
        <v>0</v>
      </c>
      <c r="P1021">
        <v>451</v>
      </c>
      <c r="Q1021">
        <v>0</v>
      </c>
      <c r="R1021">
        <v>1</v>
      </c>
      <c r="S1021">
        <v>1</v>
      </c>
      <c r="T1021">
        <v>0</v>
      </c>
      <c r="U1021">
        <v>1</v>
      </c>
      <c r="V1021">
        <v>0</v>
      </c>
      <c r="W1021">
        <v>0</v>
      </c>
    </row>
    <row r="1022" spans="1:23" ht="14.25" customHeight="1" x14ac:dyDescent="0.45">
      <c r="A1022">
        <v>1021</v>
      </c>
      <c r="B1022" t="s">
        <v>79</v>
      </c>
      <c r="C1022" t="s">
        <v>82</v>
      </c>
      <c r="D1022">
        <v>55</v>
      </c>
      <c r="E1022" t="s">
        <v>28</v>
      </c>
      <c r="F1022" t="s">
        <v>27</v>
      </c>
      <c r="G1022" t="s">
        <v>25</v>
      </c>
      <c r="H1022">
        <v>4</v>
      </c>
      <c r="I1022" t="s">
        <v>26</v>
      </c>
      <c r="J1022">
        <v>0</v>
      </c>
      <c r="K1022">
        <v>0</v>
      </c>
      <c r="L1022">
        <v>1</v>
      </c>
      <c r="M1022">
        <v>1</v>
      </c>
      <c r="N1022">
        <v>1</v>
      </c>
      <c r="O1022">
        <v>1</v>
      </c>
      <c r="P1022">
        <v>3470</v>
      </c>
      <c r="Q1022">
        <v>1</v>
      </c>
      <c r="R1022">
        <v>1</v>
      </c>
      <c r="S1022">
        <v>1</v>
      </c>
      <c r="T1022">
        <v>1</v>
      </c>
      <c r="U1022">
        <v>0</v>
      </c>
      <c r="V1022">
        <v>0</v>
      </c>
      <c r="W1022">
        <v>0</v>
      </c>
    </row>
    <row r="1023" spans="1:23" ht="14.25" customHeight="1" x14ac:dyDescent="0.45">
      <c r="A1023">
        <v>1022</v>
      </c>
      <c r="B1023" s="1">
        <v>43088</v>
      </c>
      <c r="C1023" s="1">
        <v>43095</v>
      </c>
      <c r="D1023">
        <v>81</v>
      </c>
      <c r="E1023" t="s">
        <v>23</v>
      </c>
      <c r="F1023" t="s">
        <v>24</v>
      </c>
      <c r="G1023" t="s">
        <v>25</v>
      </c>
      <c r="H1023">
        <v>8</v>
      </c>
      <c r="I1023" t="s">
        <v>26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512</v>
      </c>
      <c r="Q1023">
        <v>0</v>
      </c>
      <c r="R1023">
        <v>1</v>
      </c>
      <c r="S1023">
        <v>0</v>
      </c>
      <c r="T1023">
        <v>0</v>
      </c>
      <c r="U1023">
        <v>1</v>
      </c>
      <c r="V1023">
        <v>0</v>
      </c>
      <c r="W1023">
        <v>0</v>
      </c>
    </row>
    <row r="1024" spans="1:23" ht="14.25" customHeight="1" x14ac:dyDescent="0.45">
      <c r="A1024">
        <v>1023</v>
      </c>
      <c r="B1024" s="1">
        <v>43088</v>
      </c>
      <c r="C1024" s="1">
        <v>43095</v>
      </c>
      <c r="D1024">
        <v>81</v>
      </c>
      <c r="E1024" t="s">
        <v>23</v>
      </c>
      <c r="F1024" t="s">
        <v>27</v>
      </c>
      <c r="G1024" t="s">
        <v>30</v>
      </c>
      <c r="H1024">
        <v>8</v>
      </c>
      <c r="I1024" t="s">
        <v>26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512</v>
      </c>
      <c r="Q1024">
        <v>0</v>
      </c>
      <c r="R1024">
        <v>1</v>
      </c>
      <c r="S1024">
        <v>1</v>
      </c>
      <c r="T1024">
        <v>0</v>
      </c>
      <c r="U1024">
        <v>0</v>
      </c>
      <c r="V1024">
        <v>0</v>
      </c>
      <c r="W1024">
        <v>0</v>
      </c>
    </row>
    <row r="1025" spans="1:23" ht="14.25" customHeight="1" x14ac:dyDescent="0.45">
      <c r="A1025">
        <v>1024</v>
      </c>
      <c r="B1025" s="1">
        <v>43088</v>
      </c>
      <c r="C1025" s="1">
        <v>43092</v>
      </c>
      <c r="D1025">
        <v>58</v>
      </c>
      <c r="E1025" t="s">
        <v>23</v>
      </c>
      <c r="F1025" t="s">
        <v>27</v>
      </c>
      <c r="G1025" t="s">
        <v>30</v>
      </c>
      <c r="H1025">
        <v>5</v>
      </c>
      <c r="I1025" t="s">
        <v>26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464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</row>
    <row r="1026" spans="1:23" ht="14.25" customHeight="1" x14ac:dyDescent="0.45">
      <c r="A1026">
        <v>1025</v>
      </c>
      <c r="B1026" t="s">
        <v>79</v>
      </c>
      <c r="C1026" t="s">
        <v>84</v>
      </c>
      <c r="D1026">
        <v>72</v>
      </c>
      <c r="E1026" t="s">
        <v>28</v>
      </c>
      <c r="F1026" t="s">
        <v>27</v>
      </c>
      <c r="G1026" t="s">
        <v>25</v>
      </c>
      <c r="H1026">
        <v>9</v>
      </c>
      <c r="I1026" t="s">
        <v>26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1</v>
      </c>
      <c r="P1026">
        <v>1350</v>
      </c>
      <c r="Q1026">
        <v>1</v>
      </c>
      <c r="R1026">
        <v>1</v>
      </c>
      <c r="S1026">
        <v>1</v>
      </c>
      <c r="T1026">
        <v>1</v>
      </c>
      <c r="U1026">
        <v>0</v>
      </c>
      <c r="V1026">
        <v>0</v>
      </c>
      <c r="W1026">
        <v>0</v>
      </c>
    </row>
    <row r="1027" spans="1:23" ht="14.25" customHeight="1" x14ac:dyDescent="0.45">
      <c r="A1027">
        <v>1026</v>
      </c>
      <c r="B1027" t="s">
        <v>79</v>
      </c>
      <c r="C1027" t="s">
        <v>85</v>
      </c>
      <c r="D1027">
        <v>64</v>
      </c>
      <c r="E1027" t="s">
        <v>28</v>
      </c>
      <c r="F1027" t="s">
        <v>27</v>
      </c>
      <c r="G1027" t="s">
        <v>25</v>
      </c>
      <c r="H1027">
        <v>5</v>
      </c>
      <c r="I1027" t="s">
        <v>26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76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</row>
    <row r="1028" spans="1:23" ht="14.25" customHeight="1" x14ac:dyDescent="0.45">
      <c r="A1028">
        <v>1027</v>
      </c>
      <c r="B1028" s="1">
        <v>43089</v>
      </c>
      <c r="C1028" s="1">
        <v>43090</v>
      </c>
      <c r="D1028">
        <v>72</v>
      </c>
      <c r="E1028" t="s">
        <v>23</v>
      </c>
      <c r="F1028" t="s">
        <v>24</v>
      </c>
      <c r="G1028" t="s">
        <v>25</v>
      </c>
      <c r="H1028">
        <v>2</v>
      </c>
      <c r="I1028" t="s">
        <v>29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869</v>
      </c>
      <c r="Q1028">
        <v>0</v>
      </c>
      <c r="R1028">
        <v>1</v>
      </c>
      <c r="S1028">
        <v>1</v>
      </c>
      <c r="T1028">
        <v>1</v>
      </c>
      <c r="U1028">
        <v>1</v>
      </c>
      <c r="V1028">
        <v>0</v>
      </c>
      <c r="W1028">
        <v>0</v>
      </c>
    </row>
    <row r="1029" spans="1:23" ht="14.25" customHeight="1" x14ac:dyDescent="0.45">
      <c r="A1029">
        <v>1028</v>
      </c>
      <c r="B1029" s="1">
        <v>43089</v>
      </c>
      <c r="C1029" s="1">
        <v>43090</v>
      </c>
      <c r="D1029">
        <v>66</v>
      </c>
      <c r="E1029" t="s">
        <v>23</v>
      </c>
      <c r="F1029" t="s">
        <v>27</v>
      </c>
      <c r="G1029" t="s">
        <v>25</v>
      </c>
      <c r="H1029">
        <v>2</v>
      </c>
      <c r="I1029" t="s">
        <v>29</v>
      </c>
      <c r="J1029">
        <v>0</v>
      </c>
      <c r="K1029">
        <v>0</v>
      </c>
      <c r="L1029">
        <v>1</v>
      </c>
      <c r="M1029">
        <v>1</v>
      </c>
      <c r="N1029">
        <v>0</v>
      </c>
      <c r="O1029">
        <v>0</v>
      </c>
      <c r="P1029">
        <v>5000</v>
      </c>
      <c r="Q1029">
        <v>0</v>
      </c>
      <c r="R1029">
        <v>1</v>
      </c>
      <c r="S1029">
        <v>1</v>
      </c>
      <c r="T1029">
        <v>1</v>
      </c>
      <c r="U1029">
        <v>1</v>
      </c>
      <c r="V1029">
        <v>0</v>
      </c>
      <c r="W1029">
        <v>0</v>
      </c>
    </row>
    <row r="1030" spans="1:23" ht="14.25" customHeight="1" x14ac:dyDescent="0.45">
      <c r="A1030">
        <v>1029</v>
      </c>
      <c r="B1030" s="1">
        <v>43089</v>
      </c>
      <c r="C1030" s="1">
        <v>43099</v>
      </c>
      <c r="D1030">
        <v>82</v>
      </c>
      <c r="E1030" t="s">
        <v>23</v>
      </c>
      <c r="F1030" t="s">
        <v>27</v>
      </c>
      <c r="G1030" t="s">
        <v>25</v>
      </c>
      <c r="H1030">
        <v>11</v>
      </c>
      <c r="I1030" t="s">
        <v>26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1</v>
      </c>
      <c r="P1030">
        <v>696</v>
      </c>
      <c r="Q1030">
        <v>0</v>
      </c>
      <c r="R1030">
        <v>1</v>
      </c>
      <c r="S1030">
        <v>1</v>
      </c>
      <c r="T1030">
        <v>1</v>
      </c>
      <c r="U1030">
        <v>0</v>
      </c>
      <c r="V1030">
        <v>0</v>
      </c>
      <c r="W1030">
        <v>0</v>
      </c>
    </row>
    <row r="1031" spans="1:23" ht="14.25" customHeight="1" x14ac:dyDescent="0.45">
      <c r="A1031">
        <v>1030</v>
      </c>
      <c r="B1031" s="1">
        <v>43089</v>
      </c>
      <c r="C1031" s="1">
        <v>43092</v>
      </c>
      <c r="D1031">
        <v>60</v>
      </c>
      <c r="E1031" t="s">
        <v>23</v>
      </c>
      <c r="F1031" t="s">
        <v>24</v>
      </c>
      <c r="G1031" t="s">
        <v>30</v>
      </c>
      <c r="H1031">
        <v>4</v>
      </c>
      <c r="I1031" t="s">
        <v>26</v>
      </c>
      <c r="J1031">
        <v>0</v>
      </c>
      <c r="K1031">
        <v>0</v>
      </c>
      <c r="L1031">
        <v>0</v>
      </c>
      <c r="M1031">
        <v>1</v>
      </c>
      <c r="N1031">
        <v>1</v>
      </c>
      <c r="O1031">
        <v>0</v>
      </c>
      <c r="P1031">
        <v>29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</row>
    <row r="1032" spans="1:23" ht="14.25" customHeight="1" x14ac:dyDescent="0.45">
      <c r="A1032">
        <v>1031</v>
      </c>
      <c r="B1032" s="1">
        <v>43089</v>
      </c>
      <c r="C1032" s="1">
        <v>43094</v>
      </c>
      <c r="D1032">
        <v>79</v>
      </c>
      <c r="E1032" t="s">
        <v>28</v>
      </c>
      <c r="F1032" t="s">
        <v>27</v>
      </c>
      <c r="G1032" t="s">
        <v>30</v>
      </c>
      <c r="H1032">
        <v>6</v>
      </c>
      <c r="I1032" t="s">
        <v>31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3040</v>
      </c>
      <c r="Q1032">
        <v>0</v>
      </c>
      <c r="R1032">
        <v>0</v>
      </c>
      <c r="S1032">
        <v>1</v>
      </c>
      <c r="T1032">
        <v>1</v>
      </c>
      <c r="U1032">
        <v>0</v>
      </c>
      <c r="V1032">
        <v>0</v>
      </c>
      <c r="W1032">
        <v>0</v>
      </c>
    </row>
    <row r="1033" spans="1:23" ht="14.25" customHeight="1" x14ac:dyDescent="0.45">
      <c r="A1033">
        <v>1032</v>
      </c>
      <c r="B1033" t="s">
        <v>83</v>
      </c>
      <c r="C1033" s="1">
        <v>43160</v>
      </c>
      <c r="D1033">
        <v>73</v>
      </c>
      <c r="E1033" t="s">
        <v>23</v>
      </c>
      <c r="F1033" t="s">
        <v>27</v>
      </c>
      <c r="G1033" t="s">
        <v>30</v>
      </c>
      <c r="H1033">
        <v>15</v>
      </c>
      <c r="I1033" t="s">
        <v>26</v>
      </c>
      <c r="J1033">
        <v>0</v>
      </c>
      <c r="K1033">
        <v>0</v>
      </c>
      <c r="L1033">
        <v>0</v>
      </c>
      <c r="M1033">
        <v>1</v>
      </c>
      <c r="N1033">
        <v>1</v>
      </c>
      <c r="O1033">
        <v>0</v>
      </c>
      <c r="P1033">
        <v>421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</row>
    <row r="1034" spans="1:23" ht="14.25" customHeight="1" x14ac:dyDescent="0.45">
      <c r="A1034">
        <v>1033</v>
      </c>
      <c r="B1034" s="1">
        <v>43089</v>
      </c>
      <c r="C1034" s="1">
        <v>43096</v>
      </c>
      <c r="D1034">
        <v>50</v>
      </c>
      <c r="E1034" t="s">
        <v>23</v>
      </c>
      <c r="F1034" t="s">
        <v>27</v>
      </c>
      <c r="G1034" t="s">
        <v>30</v>
      </c>
      <c r="H1034">
        <v>8</v>
      </c>
      <c r="I1034" t="s">
        <v>31</v>
      </c>
      <c r="J1034">
        <v>0</v>
      </c>
      <c r="K1034">
        <v>1</v>
      </c>
      <c r="L1034">
        <v>1</v>
      </c>
      <c r="M1034">
        <v>0</v>
      </c>
      <c r="N1034">
        <v>1</v>
      </c>
      <c r="O1034">
        <v>0</v>
      </c>
      <c r="P1034">
        <v>1160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1</v>
      </c>
    </row>
    <row r="1035" spans="1:23" ht="14.25" customHeight="1" x14ac:dyDescent="0.45">
      <c r="A1035">
        <v>1034</v>
      </c>
      <c r="B1035" s="1">
        <v>43089</v>
      </c>
      <c r="C1035" s="1">
        <v>43098</v>
      </c>
      <c r="D1035">
        <v>83</v>
      </c>
      <c r="E1035" t="s">
        <v>23</v>
      </c>
      <c r="F1035" t="s">
        <v>27</v>
      </c>
      <c r="G1035" t="s">
        <v>30</v>
      </c>
      <c r="H1035">
        <v>10</v>
      </c>
      <c r="I1035" t="s">
        <v>26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1240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</row>
    <row r="1036" spans="1:23" ht="14.25" customHeight="1" x14ac:dyDescent="0.45">
      <c r="A1036">
        <v>1035</v>
      </c>
      <c r="B1036" s="1">
        <v>43089</v>
      </c>
      <c r="C1036" s="1">
        <v>43099</v>
      </c>
      <c r="D1036">
        <v>78</v>
      </c>
      <c r="E1036" t="s">
        <v>23</v>
      </c>
      <c r="F1036" t="s">
        <v>27</v>
      </c>
      <c r="G1036" t="s">
        <v>30</v>
      </c>
      <c r="H1036">
        <v>11</v>
      </c>
      <c r="I1036" t="s">
        <v>26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633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</row>
    <row r="1037" spans="1:23" ht="14.25" customHeight="1" x14ac:dyDescent="0.45">
      <c r="A1037">
        <v>1036</v>
      </c>
      <c r="B1037" s="1">
        <v>43089</v>
      </c>
      <c r="C1037" s="1">
        <v>43096</v>
      </c>
      <c r="D1037">
        <v>50</v>
      </c>
      <c r="E1037" t="s">
        <v>23</v>
      </c>
      <c r="F1037" t="s">
        <v>27</v>
      </c>
      <c r="G1037" t="s">
        <v>30</v>
      </c>
      <c r="H1037">
        <v>8</v>
      </c>
      <c r="I1037" t="s">
        <v>26</v>
      </c>
      <c r="J1037">
        <v>0</v>
      </c>
      <c r="K1037">
        <v>0</v>
      </c>
      <c r="L1037">
        <v>1</v>
      </c>
      <c r="M1037">
        <v>0</v>
      </c>
      <c r="N1037">
        <v>1</v>
      </c>
      <c r="O1037">
        <v>0</v>
      </c>
      <c r="P1037">
        <v>448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</row>
    <row r="1038" spans="1:23" ht="14.25" customHeight="1" x14ac:dyDescent="0.45">
      <c r="A1038">
        <v>1037</v>
      </c>
      <c r="B1038" s="1">
        <v>43089</v>
      </c>
      <c r="C1038" s="1">
        <v>43091</v>
      </c>
      <c r="D1038">
        <v>60</v>
      </c>
      <c r="E1038" t="s">
        <v>23</v>
      </c>
      <c r="F1038" t="s">
        <v>27</v>
      </c>
      <c r="G1038" t="s">
        <v>30</v>
      </c>
      <c r="H1038">
        <v>3</v>
      </c>
      <c r="I1038" t="s">
        <v>26</v>
      </c>
      <c r="J1038">
        <v>0</v>
      </c>
      <c r="K1038">
        <v>0</v>
      </c>
      <c r="L1038">
        <v>1</v>
      </c>
      <c r="M1038">
        <v>1</v>
      </c>
      <c r="N1038">
        <v>1</v>
      </c>
      <c r="O1038">
        <v>0</v>
      </c>
      <c r="P1038">
        <v>1710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</row>
    <row r="1039" spans="1:23" ht="14.25" customHeight="1" x14ac:dyDescent="0.45">
      <c r="A1039">
        <v>1038</v>
      </c>
      <c r="B1039" t="s">
        <v>83</v>
      </c>
      <c r="C1039" t="s">
        <v>81</v>
      </c>
      <c r="D1039">
        <v>51</v>
      </c>
      <c r="E1039" t="s">
        <v>23</v>
      </c>
      <c r="F1039" t="s">
        <v>27</v>
      </c>
      <c r="G1039" t="s">
        <v>25</v>
      </c>
      <c r="H1039">
        <v>5</v>
      </c>
      <c r="I1039" t="s">
        <v>26</v>
      </c>
      <c r="J1039">
        <v>0</v>
      </c>
      <c r="K1039">
        <v>0</v>
      </c>
      <c r="L1039">
        <v>0</v>
      </c>
      <c r="M1039">
        <v>1</v>
      </c>
      <c r="N1039">
        <v>1</v>
      </c>
      <c r="O1039">
        <v>0</v>
      </c>
      <c r="P1039">
        <v>64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</row>
    <row r="1040" spans="1:23" ht="14.25" customHeight="1" x14ac:dyDescent="0.45">
      <c r="A1040">
        <v>1039</v>
      </c>
      <c r="B1040" t="s">
        <v>83</v>
      </c>
      <c r="C1040" t="s">
        <v>81</v>
      </c>
      <c r="D1040">
        <v>68</v>
      </c>
      <c r="E1040" t="s">
        <v>28</v>
      </c>
      <c r="F1040" t="s">
        <v>27</v>
      </c>
      <c r="G1040" t="s">
        <v>30</v>
      </c>
      <c r="H1040">
        <v>5</v>
      </c>
      <c r="I1040" t="s">
        <v>26</v>
      </c>
      <c r="J1040">
        <v>0</v>
      </c>
      <c r="K1040">
        <v>0</v>
      </c>
      <c r="L1040">
        <v>0</v>
      </c>
      <c r="M1040">
        <v>1</v>
      </c>
      <c r="N1040">
        <v>1</v>
      </c>
      <c r="O1040">
        <v>0</v>
      </c>
      <c r="P1040">
        <v>1250</v>
      </c>
      <c r="Q1040">
        <v>0</v>
      </c>
      <c r="R1040">
        <v>1</v>
      </c>
      <c r="S1040">
        <v>1</v>
      </c>
      <c r="T1040">
        <v>0</v>
      </c>
      <c r="U1040">
        <v>0</v>
      </c>
      <c r="V1040">
        <v>0</v>
      </c>
      <c r="W1040">
        <v>0</v>
      </c>
    </row>
    <row r="1041" spans="1:23" ht="14.25" customHeight="1" x14ac:dyDescent="0.45">
      <c r="A1041">
        <v>1040</v>
      </c>
      <c r="B1041" t="s">
        <v>86</v>
      </c>
      <c r="C1041" t="s">
        <v>81</v>
      </c>
      <c r="D1041">
        <v>65</v>
      </c>
      <c r="E1041" t="s">
        <v>23</v>
      </c>
      <c r="F1041" t="s">
        <v>24</v>
      </c>
      <c r="G1041" t="s">
        <v>25</v>
      </c>
      <c r="H1041">
        <v>4</v>
      </c>
      <c r="I1041" t="s">
        <v>26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425</v>
      </c>
      <c r="Q1041">
        <v>0</v>
      </c>
      <c r="R1041">
        <v>1</v>
      </c>
      <c r="S1041">
        <v>1</v>
      </c>
      <c r="T1041">
        <v>0</v>
      </c>
      <c r="U1041">
        <v>0</v>
      </c>
      <c r="V1041">
        <v>0</v>
      </c>
      <c r="W1041">
        <v>0</v>
      </c>
    </row>
    <row r="1042" spans="1:23" ht="14.25" customHeight="1" x14ac:dyDescent="0.45">
      <c r="A1042">
        <v>1041</v>
      </c>
      <c r="B1042" t="s">
        <v>86</v>
      </c>
      <c r="C1042" t="s">
        <v>84</v>
      </c>
      <c r="D1042">
        <v>43</v>
      </c>
      <c r="E1042" t="s">
        <v>28</v>
      </c>
      <c r="F1042" t="s">
        <v>27</v>
      </c>
      <c r="G1042" t="s">
        <v>30</v>
      </c>
      <c r="H1042">
        <v>7</v>
      </c>
      <c r="I1042" t="s">
        <v>26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90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</row>
    <row r="1043" spans="1:23" ht="14.25" customHeight="1" x14ac:dyDescent="0.45">
      <c r="A1043">
        <v>1042</v>
      </c>
      <c r="B1043" t="s">
        <v>86</v>
      </c>
      <c r="C1043" t="s">
        <v>84</v>
      </c>
      <c r="D1043">
        <v>43</v>
      </c>
      <c r="E1043" t="s">
        <v>28</v>
      </c>
      <c r="F1043" t="s">
        <v>27</v>
      </c>
      <c r="G1043" t="s">
        <v>30</v>
      </c>
      <c r="H1043">
        <v>7</v>
      </c>
      <c r="I1043" t="s">
        <v>26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90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</row>
    <row r="1044" spans="1:23" ht="14.25" customHeight="1" x14ac:dyDescent="0.45">
      <c r="A1044">
        <v>1043</v>
      </c>
      <c r="B1044" t="s">
        <v>86</v>
      </c>
      <c r="C1044" s="1">
        <v>43221</v>
      </c>
      <c r="D1044">
        <v>54</v>
      </c>
      <c r="E1044" t="s">
        <v>23</v>
      </c>
      <c r="F1044" t="s">
        <v>27</v>
      </c>
      <c r="G1044" t="s">
        <v>25</v>
      </c>
      <c r="H1044">
        <v>16</v>
      </c>
      <c r="I1044" t="s">
        <v>26</v>
      </c>
      <c r="J1044">
        <v>0</v>
      </c>
      <c r="K1044">
        <v>0</v>
      </c>
      <c r="L1044">
        <v>1</v>
      </c>
      <c r="M1044">
        <v>1</v>
      </c>
      <c r="N1044">
        <v>1</v>
      </c>
      <c r="O1044">
        <v>0</v>
      </c>
      <c r="P1044">
        <v>690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</row>
    <row r="1045" spans="1:23" ht="14.25" customHeight="1" x14ac:dyDescent="0.45">
      <c r="A1045">
        <v>1044</v>
      </c>
      <c r="B1045" t="s">
        <v>86</v>
      </c>
      <c r="C1045" s="1">
        <v>43101</v>
      </c>
      <c r="D1045">
        <v>71</v>
      </c>
      <c r="E1045" t="s">
        <v>28</v>
      </c>
      <c r="F1045" t="s">
        <v>27</v>
      </c>
      <c r="G1045" t="s">
        <v>25</v>
      </c>
      <c r="H1045">
        <v>12</v>
      </c>
      <c r="I1045" t="s">
        <v>26</v>
      </c>
      <c r="J1045">
        <v>0</v>
      </c>
      <c r="K1045">
        <v>0</v>
      </c>
      <c r="L1045">
        <v>1</v>
      </c>
      <c r="M1045">
        <v>1</v>
      </c>
      <c r="N1045">
        <v>1</v>
      </c>
      <c r="O1045">
        <v>1</v>
      </c>
      <c r="P1045">
        <v>2290</v>
      </c>
      <c r="Q1045">
        <v>1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</row>
    <row r="1046" spans="1:23" ht="14.25" customHeight="1" x14ac:dyDescent="0.45">
      <c r="A1046">
        <v>1045</v>
      </c>
      <c r="B1046" t="s">
        <v>86</v>
      </c>
      <c r="C1046" t="s">
        <v>87</v>
      </c>
      <c r="D1046">
        <v>66</v>
      </c>
      <c r="E1046" t="s">
        <v>23</v>
      </c>
      <c r="F1046" t="s">
        <v>27</v>
      </c>
      <c r="G1046" t="s">
        <v>25</v>
      </c>
      <c r="H1046">
        <v>27</v>
      </c>
      <c r="I1046" t="s">
        <v>26</v>
      </c>
      <c r="J1046">
        <v>0</v>
      </c>
      <c r="K1046">
        <v>0</v>
      </c>
      <c r="L1046">
        <v>1</v>
      </c>
      <c r="M1046">
        <v>1</v>
      </c>
      <c r="N1046">
        <v>1</v>
      </c>
      <c r="O1046">
        <v>1</v>
      </c>
      <c r="P1046">
        <v>919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</row>
    <row r="1047" spans="1:23" ht="14.25" customHeight="1" x14ac:dyDescent="0.45">
      <c r="A1047">
        <v>1046</v>
      </c>
      <c r="B1047" s="1">
        <v>43090</v>
      </c>
      <c r="C1047" s="1">
        <v>43096</v>
      </c>
      <c r="D1047">
        <v>41</v>
      </c>
      <c r="E1047" t="s">
        <v>23</v>
      </c>
      <c r="F1047" t="s">
        <v>27</v>
      </c>
      <c r="G1047" t="s">
        <v>30</v>
      </c>
      <c r="H1047">
        <v>7</v>
      </c>
      <c r="I1047" t="s">
        <v>26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61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</row>
    <row r="1048" spans="1:23" ht="14.25" customHeight="1" x14ac:dyDescent="0.45">
      <c r="A1048">
        <v>1047</v>
      </c>
      <c r="B1048" s="1">
        <v>43090</v>
      </c>
      <c r="C1048" s="1">
        <v>43097</v>
      </c>
      <c r="D1048">
        <v>70</v>
      </c>
      <c r="E1048" t="s">
        <v>28</v>
      </c>
      <c r="F1048" t="s">
        <v>27</v>
      </c>
      <c r="G1048" t="s">
        <v>30</v>
      </c>
      <c r="H1048">
        <v>8</v>
      </c>
      <c r="I1048" t="s">
        <v>26</v>
      </c>
      <c r="J1048">
        <v>0</v>
      </c>
      <c r="K1048">
        <v>0</v>
      </c>
      <c r="L1048">
        <v>1</v>
      </c>
      <c r="M1048">
        <v>1</v>
      </c>
      <c r="N1048">
        <v>1</v>
      </c>
      <c r="O1048">
        <v>0</v>
      </c>
      <c r="P1048">
        <v>363</v>
      </c>
      <c r="Q1048">
        <v>0</v>
      </c>
      <c r="R1048">
        <v>0</v>
      </c>
      <c r="S1048">
        <v>1</v>
      </c>
      <c r="T1048">
        <v>1</v>
      </c>
      <c r="U1048">
        <v>0</v>
      </c>
      <c r="V1048">
        <v>0</v>
      </c>
      <c r="W1048">
        <v>0</v>
      </c>
    </row>
    <row r="1049" spans="1:23" ht="14.25" customHeight="1" x14ac:dyDescent="0.45">
      <c r="A1049">
        <v>1048</v>
      </c>
      <c r="B1049" s="1">
        <v>43090</v>
      </c>
      <c r="C1049" s="1">
        <v>43096</v>
      </c>
      <c r="D1049">
        <v>69</v>
      </c>
      <c r="E1049" t="s">
        <v>28</v>
      </c>
      <c r="F1049" t="s">
        <v>27</v>
      </c>
      <c r="G1049" t="s">
        <v>30</v>
      </c>
      <c r="H1049">
        <v>7</v>
      </c>
      <c r="I1049" t="s">
        <v>26</v>
      </c>
      <c r="J1049">
        <v>0</v>
      </c>
      <c r="K1049">
        <v>0</v>
      </c>
      <c r="L1049">
        <v>1</v>
      </c>
      <c r="M1049">
        <v>1</v>
      </c>
      <c r="N1049">
        <v>1</v>
      </c>
      <c r="O1049">
        <v>0</v>
      </c>
      <c r="P1049">
        <v>309</v>
      </c>
      <c r="Q1049">
        <v>1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</row>
    <row r="1050" spans="1:23" ht="14.25" customHeight="1" x14ac:dyDescent="0.45">
      <c r="A1050">
        <v>1049</v>
      </c>
      <c r="B1050" s="1">
        <v>43090</v>
      </c>
      <c r="C1050" s="1">
        <v>43099</v>
      </c>
      <c r="D1050">
        <v>61</v>
      </c>
      <c r="E1050" t="s">
        <v>28</v>
      </c>
      <c r="F1050" t="s">
        <v>27</v>
      </c>
      <c r="G1050" t="s">
        <v>30</v>
      </c>
      <c r="H1050">
        <v>10</v>
      </c>
      <c r="I1050" t="s">
        <v>26</v>
      </c>
      <c r="J1050">
        <v>0</v>
      </c>
      <c r="K1050">
        <v>0</v>
      </c>
      <c r="L1050">
        <v>1</v>
      </c>
      <c r="M1050">
        <v>1</v>
      </c>
      <c r="N1050">
        <v>0</v>
      </c>
      <c r="O1050">
        <v>1</v>
      </c>
      <c r="P1050">
        <v>406</v>
      </c>
      <c r="Q1050">
        <v>1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</row>
    <row r="1051" spans="1:23" ht="14.25" customHeight="1" x14ac:dyDescent="0.45">
      <c r="A1051">
        <v>1050</v>
      </c>
      <c r="B1051" t="s">
        <v>86</v>
      </c>
      <c r="C1051" t="s">
        <v>88</v>
      </c>
      <c r="D1051">
        <v>45</v>
      </c>
      <c r="E1051" t="s">
        <v>28</v>
      </c>
      <c r="F1051" t="s">
        <v>27</v>
      </c>
      <c r="G1051" t="s">
        <v>30</v>
      </c>
      <c r="H1051">
        <v>5</v>
      </c>
      <c r="I1051" t="s">
        <v>26</v>
      </c>
      <c r="J1051">
        <v>0</v>
      </c>
      <c r="K1051">
        <v>0</v>
      </c>
      <c r="L1051">
        <v>1</v>
      </c>
      <c r="M1051">
        <v>1</v>
      </c>
      <c r="N1051">
        <v>1</v>
      </c>
      <c r="O1051">
        <v>0</v>
      </c>
      <c r="P1051">
        <v>1250</v>
      </c>
      <c r="Q1051">
        <v>1</v>
      </c>
      <c r="R1051">
        <v>1</v>
      </c>
      <c r="S1051">
        <v>1</v>
      </c>
      <c r="T1051">
        <v>0</v>
      </c>
      <c r="U1051">
        <v>0</v>
      </c>
      <c r="V1051">
        <v>0</v>
      </c>
      <c r="W1051">
        <v>0</v>
      </c>
    </row>
    <row r="1052" spans="1:23" ht="14.25" customHeight="1" x14ac:dyDescent="0.45">
      <c r="A1052">
        <v>1051</v>
      </c>
      <c r="B1052" s="1">
        <v>43091</v>
      </c>
      <c r="C1052" s="1">
        <v>43099</v>
      </c>
      <c r="D1052">
        <v>53</v>
      </c>
      <c r="E1052" t="s">
        <v>28</v>
      </c>
      <c r="F1052" t="s">
        <v>24</v>
      </c>
      <c r="G1052" t="s">
        <v>25</v>
      </c>
      <c r="H1052">
        <v>9</v>
      </c>
      <c r="I1052" t="s">
        <v>26</v>
      </c>
      <c r="J1052">
        <v>0</v>
      </c>
      <c r="K1052">
        <v>0</v>
      </c>
      <c r="L1052">
        <v>0</v>
      </c>
      <c r="M1052">
        <v>1</v>
      </c>
      <c r="N1052">
        <v>1</v>
      </c>
      <c r="O1052">
        <v>0</v>
      </c>
      <c r="P1052">
        <v>591</v>
      </c>
      <c r="Q1052">
        <v>0</v>
      </c>
      <c r="R1052">
        <v>1</v>
      </c>
      <c r="S1052">
        <v>1</v>
      </c>
      <c r="T1052">
        <v>0</v>
      </c>
      <c r="U1052">
        <v>0</v>
      </c>
      <c r="V1052">
        <v>0</v>
      </c>
      <c r="W1052">
        <v>0</v>
      </c>
    </row>
    <row r="1053" spans="1:23" ht="14.25" customHeight="1" x14ac:dyDescent="0.45">
      <c r="A1053">
        <v>1052</v>
      </c>
      <c r="B1053" s="1">
        <v>43091</v>
      </c>
      <c r="C1053" s="1">
        <v>43093</v>
      </c>
      <c r="D1053">
        <v>70</v>
      </c>
      <c r="E1053" t="s">
        <v>28</v>
      </c>
      <c r="F1053" t="s">
        <v>27</v>
      </c>
      <c r="G1053" t="s">
        <v>25</v>
      </c>
      <c r="H1053">
        <v>3</v>
      </c>
      <c r="I1053" t="s">
        <v>29</v>
      </c>
      <c r="J1053">
        <v>0</v>
      </c>
      <c r="K1053">
        <v>0</v>
      </c>
      <c r="L1053">
        <v>1</v>
      </c>
      <c r="M1053">
        <v>1</v>
      </c>
      <c r="N1053">
        <v>0</v>
      </c>
      <c r="O1053">
        <v>0</v>
      </c>
      <c r="P1053">
        <v>1330</v>
      </c>
      <c r="Q1053">
        <v>1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</row>
    <row r="1054" spans="1:23" ht="14.25" customHeight="1" x14ac:dyDescent="0.45">
      <c r="A1054">
        <v>1053</v>
      </c>
      <c r="B1054" s="1">
        <v>43091</v>
      </c>
      <c r="C1054" s="1">
        <v>43100</v>
      </c>
      <c r="D1054">
        <v>85</v>
      </c>
      <c r="E1054" t="s">
        <v>28</v>
      </c>
      <c r="F1054" t="s">
        <v>27</v>
      </c>
      <c r="G1054" t="s">
        <v>25</v>
      </c>
      <c r="H1054">
        <v>10</v>
      </c>
      <c r="I1054" t="s">
        <v>31</v>
      </c>
      <c r="J1054">
        <v>0</v>
      </c>
      <c r="K1054">
        <v>0</v>
      </c>
      <c r="L1054">
        <v>1</v>
      </c>
      <c r="M1054">
        <v>1</v>
      </c>
      <c r="N1054">
        <v>1</v>
      </c>
      <c r="O1054">
        <v>0</v>
      </c>
      <c r="P1054">
        <v>2780</v>
      </c>
      <c r="Q1054">
        <v>0</v>
      </c>
      <c r="R1054">
        <v>0</v>
      </c>
      <c r="S1054">
        <v>1</v>
      </c>
      <c r="T1054">
        <v>1</v>
      </c>
      <c r="U1054">
        <v>0</v>
      </c>
      <c r="V1054">
        <v>0</v>
      </c>
      <c r="W1054">
        <v>0</v>
      </c>
    </row>
    <row r="1055" spans="1:23" ht="14.25" customHeight="1" x14ac:dyDescent="0.45">
      <c r="A1055">
        <v>1054</v>
      </c>
      <c r="B1055" s="1">
        <v>43091</v>
      </c>
      <c r="C1055" s="1">
        <v>43092</v>
      </c>
      <c r="D1055">
        <v>44</v>
      </c>
      <c r="E1055" t="s">
        <v>28</v>
      </c>
      <c r="F1055" t="s">
        <v>24</v>
      </c>
      <c r="G1055" t="s">
        <v>30</v>
      </c>
      <c r="H1055">
        <v>2</v>
      </c>
      <c r="I1055" t="s">
        <v>31</v>
      </c>
      <c r="J1055">
        <v>0</v>
      </c>
      <c r="K1055">
        <v>0</v>
      </c>
      <c r="L1055">
        <v>1</v>
      </c>
      <c r="M1055">
        <v>1</v>
      </c>
      <c r="N1055">
        <v>1</v>
      </c>
      <c r="O1055">
        <v>1</v>
      </c>
      <c r="P1055">
        <v>32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</row>
    <row r="1056" spans="1:23" ht="14.25" customHeight="1" x14ac:dyDescent="0.45">
      <c r="A1056">
        <v>1055</v>
      </c>
      <c r="B1056" s="1">
        <v>43091</v>
      </c>
      <c r="C1056" s="1">
        <v>43096</v>
      </c>
      <c r="D1056">
        <v>66</v>
      </c>
      <c r="E1056" t="s">
        <v>23</v>
      </c>
      <c r="F1056" t="s">
        <v>24</v>
      </c>
      <c r="G1056" t="s">
        <v>30</v>
      </c>
      <c r="H1056">
        <v>6</v>
      </c>
      <c r="I1056" t="s">
        <v>26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67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</row>
    <row r="1057" spans="1:23" ht="14.25" customHeight="1" x14ac:dyDescent="0.45">
      <c r="A1057">
        <v>1056</v>
      </c>
      <c r="B1057" s="1">
        <v>43091</v>
      </c>
      <c r="C1057" s="1">
        <v>43097</v>
      </c>
      <c r="D1057">
        <v>65</v>
      </c>
      <c r="E1057" t="s">
        <v>28</v>
      </c>
      <c r="F1057" t="s">
        <v>24</v>
      </c>
      <c r="G1057" t="s">
        <v>30</v>
      </c>
      <c r="H1057">
        <v>7</v>
      </c>
      <c r="I1057" t="s">
        <v>26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435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</row>
    <row r="1058" spans="1:23" ht="14.25" customHeight="1" x14ac:dyDescent="0.45">
      <c r="A1058">
        <v>1057</v>
      </c>
      <c r="B1058" s="1">
        <v>43091</v>
      </c>
      <c r="C1058" s="1">
        <v>43095</v>
      </c>
      <c r="D1058">
        <v>88</v>
      </c>
      <c r="E1058" t="s">
        <v>23</v>
      </c>
      <c r="F1058" t="s">
        <v>27</v>
      </c>
      <c r="G1058" t="s">
        <v>30</v>
      </c>
      <c r="H1058">
        <v>5</v>
      </c>
      <c r="I1058" t="s">
        <v>26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795</v>
      </c>
      <c r="Q1058">
        <v>0</v>
      </c>
      <c r="R1058">
        <v>0</v>
      </c>
      <c r="S1058">
        <v>1</v>
      </c>
      <c r="T1058">
        <v>1</v>
      </c>
      <c r="U1058">
        <v>1</v>
      </c>
      <c r="V1058">
        <v>0</v>
      </c>
      <c r="W1058">
        <v>0</v>
      </c>
    </row>
    <row r="1059" spans="1:23" ht="14.25" customHeight="1" x14ac:dyDescent="0.45">
      <c r="A1059">
        <v>1058</v>
      </c>
      <c r="B1059" s="1">
        <v>43091</v>
      </c>
      <c r="C1059" s="1">
        <v>43099</v>
      </c>
      <c r="D1059">
        <v>53</v>
      </c>
      <c r="E1059" t="s">
        <v>28</v>
      </c>
      <c r="F1059" t="s">
        <v>27</v>
      </c>
      <c r="G1059" t="s">
        <v>30</v>
      </c>
      <c r="H1059">
        <v>9</v>
      </c>
      <c r="I1059" t="s">
        <v>26</v>
      </c>
      <c r="J1059">
        <v>0</v>
      </c>
      <c r="K1059">
        <v>0</v>
      </c>
      <c r="L1059">
        <v>0</v>
      </c>
      <c r="M1059">
        <v>1</v>
      </c>
      <c r="N1059">
        <v>1</v>
      </c>
      <c r="O1059">
        <v>0</v>
      </c>
      <c r="P1059">
        <v>591</v>
      </c>
      <c r="Q1059">
        <v>0</v>
      </c>
      <c r="R1059">
        <v>1</v>
      </c>
      <c r="S1059">
        <v>1</v>
      </c>
      <c r="T1059">
        <v>0</v>
      </c>
      <c r="U1059">
        <v>0</v>
      </c>
      <c r="V1059">
        <v>0</v>
      </c>
      <c r="W1059">
        <v>0</v>
      </c>
    </row>
    <row r="1060" spans="1:23" ht="14.25" customHeight="1" x14ac:dyDescent="0.45">
      <c r="A1060">
        <v>1059</v>
      </c>
      <c r="B1060" s="1">
        <v>43091</v>
      </c>
      <c r="C1060" s="1">
        <v>43093</v>
      </c>
      <c r="D1060">
        <v>43</v>
      </c>
      <c r="E1060" t="s">
        <v>23</v>
      </c>
      <c r="F1060" t="s">
        <v>27</v>
      </c>
      <c r="G1060" t="s">
        <v>30</v>
      </c>
      <c r="H1060">
        <v>3</v>
      </c>
      <c r="I1060" t="s">
        <v>26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928</v>
      </c>
      <c r="Q1060">
        <v>1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</row>
    <row r="1061" spans="1:23" ht="14.25" customHeight="1" x14ac:dyDescent="0.45">
      <c r="A1061">
        <v>1060</v>
      </c>
      <c r="B1061" t="s">
        <v>82</v>
      </c>
      <c r="C1061" t="s">
        <v>89</v>
      </c>
      <c r="D1061">
        <v>76</v>
      </c>
      <c r="E1061" t="s">
        <v>23</v>
      </c>
      <c r="F1061" t="s">
        <v>27</v>
      </c>
      <c r="G1061" t="s">
        <v>25</v>
      </c>
      <c r="H1061">
        <v>5</v>
      </c>
      <c r="I1061" t="s">
        <v>26</v>
      </c>
      <c r="J1061">
        <v>0</v>
      </c>
      <c r="K1061">
        <v>0</v>
      </c>
      <c r="L1061">
        <v>1</v>
      </c>
      <c r="M1061">
        <v>0</v>
      </c>
      <c r="N1061">
        <v>1</v>
      </c>
      <c r="O1061">
        <v>0</v>
      </c>
      <c r="P1061">
        <v>546</v>
      </c>
      <c r="Q1061">
        <v>1</v>
      </c>
      <c r="R1061">
        <v>1</v>
      </c>
      <c r="S1061">
        <v>1</v>
      </c>
      <c r="T1061">
        <v>0</v>
      </c>
      <c r="U1061">
        <v>0</v>
      </c>
      <c r="V1061">
        <v>0</v>
      </c>
      <c r="W1061">
        <v>0</v>
      </c>
    </row>
    <row r="1062" spans="1:23" ht="14.25" customHeight="1" x14ac:dyDescent="0.45">
      <c r="A1062">
        <v>1061</v>
      </c>
      <c r="B1062" t="s">
        <v>85</v>
      </c>
      <c r="C1062" t="s">
        <v>90</v>
      </c>
      <c r="D1062">
        <v>57</v>
      </c>
      <c r="E1062" t="s">
        <v>23</v>
      </c>
      <c r="F1062" t="s">
        <v>27</v>
      </c>
      <c r="G1062" t="s">
        <v>25</v>
      </c>
      <c r="H1062">
        <v>6</v>
      </c>
      <c r="I1062" t="s">
        <v>26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86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</row>
    <row r="1063" spans="1:23" ht="14.25" customHeight="1" x14ac:dyDescent="0.45">
      <c r="A1063">
        <v>1062</v>
      </c>
      <c r="B1063" t="s">
        <v>85</v>
      </c>
      <c r="C1063" t="s">
        <v>89</v>
      </c>
      <c r="D1063">
        <v>48</v>
      </c>
      <c r="E1063" t="s">
        <v>28</v>
      </c>
      <c r="F1063" t="s">
        <v>27</v>
      </c>
      <c r="G1063" t="s">
        <v>25</v>
      </c>
      <c r="H1063">
        <v>4</v>
      </c>
      <c r="I1063" t="s">
        <v>26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204</v>
      </c>
      <c r="Q1063">
        <v>0</v>
      </c>
      <c r="R1063">
        <v>1</v>
      </c>
      <c r="S1063">
        <v>1</v>
      </c>
      <c r="T1063">
        <v>0</v>
      </c>
      <c r="U1063">
        <v>0</v>
      </c>
      <c r="V1063">
        <v>0</v>
      </c>
      <c r="W1063">
        <v>0</v>
      </c>
    </row>
    <row r="1064" spans="1:23" ht="14.25" customHeight="1" x14ac:dyDescent="0.45">
      <c r="A1064">
        <v>1063</v>
      </c>
      <c r="B1064" s="1">
        <v>43092</v>
      </c>
      <c r="C1064" s="1">
        <v>43093</v>
      </c>
      <c r="D1064">
        <v>69</v>
      </c>
      <c r="E1064" t="s">
        <v>23</v>
      </c>
      <c r="F1064" t="s">
        <v>24</v>
      </c>
      <c r="G1064" t="s">
        <v>25</v>
      </c>
      <c r="H1064">
        <v>2</v>
      </c>
      <c r="I1064" t="s">
        <v>29</v>
      </c>
      <c r="J1064">
        <v>0</v>
      </c>
      <c r="K1064">
        <v>0</v>
      </c>
      <c r="L1064">
        <v>1</v>
      </c>
      <c r="M1064">
        <v>0</v>
      </c>
      <c r="N1064">
        <v>1</v>
      </c>
      <c r="O1064">
        <v>0</v>
      </c>
      <c r="P1064">
        <v>720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</row>
    <row r="1065" spans="1:23" ht="14.25" customHeight="1" x14ac:dyDescent="0.45">
      <c r="A1065">
        <v>1064</v>
      </c>
      <c r="B1065" t="s">
        <v>85</v>
      </c>
      <c r="C1065" s="1">
        <v>43101</v>
      </c>
      <c r="D1065">
        <v>64</v>
      </c>
      <c r="E1065" t="s">
        <v>23</v>
      </c>
      <c r="F1065" t="s">
        <v>27</v>
      </c>
      <c r="G1065" t="s">
        <v>25</v>
      </c>
      <c r="H1065">
        <v>10</v>
      </c>
      <c r="I1065" t="s">
        <v>26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454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2</v>
      </c>
    </row>
    <row r="1066" spans="1:23" ht="14.25" customHeight="1" x14ac:dyDescent="0.45">
      <c r="A1066">
        <v>1065</v>
      </c>
      <c r="B1066" t="s">
        <v>85</v>
      </c>
      <c r="C1066" s="1">
        <v>43132</v>
      </c>
      <c r="D1066">
        <v>78</v>
      </c>
      <c r="E1066" t="s">
        <v>23</v>
      </c>
      <c r="F1066" t="s">
        <v>27</v>
      </c>
      <c r="G1066" t="s">
        <v>25</v>
      </c>
      <c r="H1066">
        <v>11</v>
      </c>
      <c r="I1066" t="s">
        <v>26</v>
      </c>
      <c r="J1066">
        <v>0</v>
      </c>
      <c r="K1066">
        <v>0</v>
      </c>
      <c r="L1066">
        <v>0</v>
      </c>
      <c r="M1066">
        <v>1</v>
      </c>
      <c r="N1066">
        <v>1</v>
      </c>
      <c r="O1066">
        <v>1</v>
      </c>
      <c r="P1066">
        <v>2890</v>
      </c>
      <c r="Q1066">
        <v>1</v>
      </c>
      <c r="R1066">
        <v>0</v>
      </c>
      <c r="S1066">
        <v>1</v>
      </c>
      <c r="T1066">
        <v>1</v>
      </c>
      <c r="U1066">
        <v>0</v>
      </c>
      <c r="V1066">
        <v>0</v>
      </c>
      <c r="W1066">
        <v>0</v>
      </c>
    </row>
    <row r="1067" spans="1:23" ht="14.25" customHeight="1" x14ac:dyDescent="0.45">
      <c r="A1067">
        <v>1066</v>
      </c>
      <c r="B1067" t="s">
        <v>85</v>
      </c>
      <c r="C1067" s="1">
        <v>43101</v>
      </c>
      <c r="D1067">
        <v>60</v>
      </c>
      <c r="E1067" t="s">
        <v>23</v>
      </c>
      <c r="F1067" t="s">
        <v>27</v>
      </c>
      <c r="G1067" t="s">
        <v>25</v>
      </c>
      <c r="H1067">
        <v>10</v>
      </c>
      <c r="I1067" t="s">
        <v>26</v>
      </c>
      <c r="J1067">
        <v>0</v>
      </c>
      <c r="K1067">
        <v>0</v>
      </c>
      <c r="L1067">
        <v>1</v>
      </c>
      <c r="M1067">
        <v>1</v>
      </c>
      <c r="N1067">
        <v>1</v>
      </c>
      <c r="O1067">
        <v>0</v>
      </c>
      <c r="P1067">
        <v>1680</v>
      </c>
      <c r="Q1067">
        <v>0</v>
      </c>
      <c r="R1067">
        <v>0</v>
      </c>
      <c r="S1067">
        <v>1</v>
      </c>
      <c r="T1067">
        <v>1</v>
      </c>
      <c r="U1067">
        <v>0</v>
      </c>
      <c r="V1067">
        <v>0</v>
      </c>
      <c r="W1067">
        <v>0</v>
      </c>
    </row>
    <row r="1068" spans="1:23" ht="14.25" customHeight="1" x14ac:dyDescent="0.45">
      <c r="A1068">
        <v>1067</v>
      </c>
      <c r="B1068" s="1">
        <v>43092</v>
      </c>
      <c r="C1068" s="1">
        <v>43100</v>
      </c>
      <c r="D1068">
        <v>68</v>
      </c>
      <c r="E1068" t="s">
        <v>28</v>
      </c>
      <c r="F1068" t="s">
        <v>27</v>
      </c>
      <c r="G1068" t="s">
        <v>30</v>
      </c>
      <c r="H1068">
        <v>9</v>
      </c>
      <c r="I1068" t="s">
        <v>26</v>
      </c>
      <c r="J1068">
        <v>0</v>
      </c>
      <c r="K1068">
        <v>0</v>
      </c>
      <c r="L1068">
        <v>1</v>
      </c>
      <c r="M1068">
        <v>1</v>
      </c>
      <c r="N1068">
        <v>0</v>
      </c>
      <c r="O1068">
        <v>1</v>
      </c>
      <c r="P1068">
        <v>283</v>
      </c>
      <c r="Q1068">
        <v>1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</row>
    <row r="1069" spans="1:23" ht="14.25" customHeight="1" x14ac:dyDescent="0.45">
      <c r="A1069">
        <v>1068</v>
      </c>
      <c r="B1069" s="1">
        <v>43092</v>
      </c>
      <c r="C1069" s="1">
        <v>43101</v>
      </c>
      <c r="D1069">
        <v>64</v>
      </c>
      <c r="E1069" t="s">
        <v>23</v>
      </c>
      <c r="F1069" t="s">
        <v>27</v>
      </c>
      <c r="G1069" t="s">
        <v>30</v>
      </c>
      <c r="H1069">
        <v>10</v>
      </c>
      <c r="I1069" t="s">
        <v>26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454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2</v>
      </c>
    </row>
    <row r="1070" spans="1:23" ht="14.25" customHeight="1" x14ac:dyDescent="0.45">
      <c r="A1070">
        <v>1069</v>
      </c>
      <c r="B1070" s="1">
        <v>43092</v>
      </c>
      <c r="C1070" s="1">
        <v>43099</v>
      </c>
      <c r="D1070">
        <v>83</v>
      </c>
      <c r="E1070" t="s">
        <v>28</v>
      </c>
      <c r="F1070" t="s">
        <v>27</v>
      </c>
      <c r="G1070" t="s">
        <v>30</v>
      </c>
      <c r="H1070">
        <v>8</v>
      </c>
      <c r="I1070" t="s">
        <v>26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1</v>
      </c>
      <c r="P1070">
        <v>382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</row>
    <row r="1071" spans="1:23" ht="14.25" customHeight="1" x14ac:dyDescent="0.45">
      <c r="A1071">
        <v>1070</v>
      </c>
      <c r="B1071" s="1">
        <v>43092</v>
      </c>
      <c r="C1071" s="1">
        <v>43097</v>
      </c>
      <c r="D1071">
        <v>68</v>
      </c>
      <c r="E1071" t="s">
        <v>28</v>
      </c>
      <c r="F1071" t="s">
        <v>27</v>
      </c>
      <c r="G1071" t="s">
        <v>30</v>
      </c>
      <c r="H1071">
        <v>6</v>
      </c>
      <c r="I1071" t="s">
        <v>26</v>
      </c>
      <c r="J1071">
        <v>0</v>
      </c>
      <c r="K1071">
        <v>0</v>
      </c>
      <c r="L1071">
        <v>1</v>
      </c>
      <c r="M1071">
        <v>1</v>
      </c>
      <c r="N1071">
        <v>1</v>
      </c>
      <c r="O1071">
        <v>0</v>
      </c>
      <c r="P1071">
        <v>723</v>
      </c>
      <c r="Q1071">
        <v>1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</row>
    <row r="1072" spans="1:23" ht="14.25" customHeight="1" x14ac:dyDescent="0.45">
      <c r="A1072">
        <v>1071</v>
      </c>
      <c r="B1072" s="1">
        <v>43092</v>
      </c>
      <c r="C1072" s="1">
        <v>43095</v>
      </c>
      <c r="D1072">
        <v>55</v>
      </c>
      <c r="E1072" t="s">
        <v>23</v>
      </c>
      <c r="F1072" t="s">
        <v>27</v>
      </c>
      <c r="G1072" t="s">
        <v>30</v>
      </c>
      <c r="H1072">
        <v>4</v>
      </c>
      <c r="I1072" t="s">
        <v>26</v>
      </c>
      <c r="J1072">
        <v>0</v>
      </c>
      <c r="K1072">
        <v>0</v>
      </c>
      <c r="L1072">
        <v>0</v>
      </c>
      <c r="M1072">
        <v>1</v>
      </c>
      <c r="N1072">
        <v>1</v>
      </c>
      <c r="O1072">
        <v>0</v>
      </c>
      <c r="P1072">
        <v>74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</row>
    <row r="1073" spans="1:23" ht="14.25" customHeight="1" x14ac:dyDescent="0.45">
      <c r="A1073">
        <v>1072</v>
      </c>
      <c r="B1073" s="1">
        <v>43092</v>
      </c>
      <c r="C1073" s="1">
        <v>43093</v>
      </c>
      <c r="D1073">
        <v>59</v>
      </c>
      <c r="E1073" t="s">
        <v>23</v>
      </c>
      <c r="F1073" t="s">
        <v>27</v>
      </c>
      <c r="G1073" t="s">
        <v>30</v>
      </c>
      <c r="H1073">
        <v>2</v>
      </c>
      <c r="I1073" t="s">
        <v>26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70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</row>
    <row r="1074" spans="1:23" ht="14.25" customHeight="1" x14ac:dyDescent="0.45">
      <c r="A1074">
        <v>1073</v>
      </c>
      <c r="B1074" t="s">
        <v>81</v>
      </c>
      <c r="C1074" t="s">
        <v>89</v>
      </c>
      <c r="D1074">
        <v>55</v>
      </c>
      <c r="E1074" t="s">
        <v>28</v>
      </c>
      <c r="F1074" t="s">
        <v>27</v>
      </c>
      <c r="G1074" t="s">
        <v>25</v>
      </c>
      <c r="H1074">
        <v>3</v>
      </c>
      <c r="I1074" t="s">
        <v>26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48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</row>
    <row r="1075" spans="1:23" ht="14.25" customHeight="1" x14ac:dyDescent="0.45">
      <c r="A1075">
        <v>1074</v>
      </c>
      <c r="B1075" t="s">
        <v>81</v>
      </c>
      <c r="C1075" s="1">
        <v>43101</v>
      </c>
      <c r="D1075">
        <v>47</v>
      </c>
      <c r="E1075" t="s">
        <v>28</v>
      </c>
      <c r="F1075" t="s">
        <v>24</v>
      </c>
      <c r="G1075" t="s">
        <v>25</v>
      </c>
      <c r="H1075">
        <v>9</v>
      </c>
      <c r="I1075" t="s">
        <v>26</v>
      </c>
      <c r="J1075">
        <v>1</v>
      </c>
      <c r="K1075">
        <v>0</v>
      </c>
      <c r="L1075">
        <v>1</v>
      </c>
      <c r="M1075">
        <v>1</v>
      </c>
      <c r="N1075">
        <v>1</v>
      </c>
      <c r="O1075">
        <v>1</v>
      </c>
      <c r="P1075">
        <v>1340</v>
      </c>
      <c r="Q1075">
        <v>1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1</v>
      </c>
    </row>
    <row r="1076" spans="1:23" ht="14.25" customHeight="1" x14ac:dyDescent="0.45">
      <c r="A1076">
        <v>1075</v>
      </c>
      <c r="B1076" s="1">
        <v>43093</v>
      </c>
      <c r="C1076" s="1">
        <v>43104</v>
      </c>
      <c r="D1076">
        <v>65</v>
      </c>
      <c r="E1076" t="s">
        <v>23</v>
      </c>
      <c r="F1076" t="s">
        <v>27</v>
      </c>
      <c r="G1076" t="s">
        <v>25</v>
      </c>
      <c r="H1076">
        <v>12</v>
      </c>
      <c r="I1076" t="s">
        <v>26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757</v>
      </c>
      <c r="Q1076">
        <v>0</v>
      </c>
      <c r="R1076">
        <v>1</v>
      </c>
      <c r="S1076">
        <v>0</v>
      </c>
      <c r="T1076">
        <v>0</v>
      </c>
      <c r="U1076">
        <v>1</v>
      </c>
      <c r="V1076">
        <v>0</v>
      </c>
      <c r="W1076">
        <v>0</v>
      </c>
    </row>
    <row r="1077" spans="1:23" ht="14.25" customHeight="1" x14ac:dyDescent="0.45">
      <c r="A1077">
        <v>1076</v>
      </c>
      <c r="B1077" t="s">
        <v>81</v>
      </c>
      <c r="C1077" s="1">
        <v>43160</v>
      </c>
      <c r="D1077">
        <v>60</v>
      </c>
      <c r="E1077" t="s">
        <v>23</v>
      </c>
      <c r="F1077" t="s">
        <v>27</v>
      </c>
      <c r="G1077" t="s">
        <v>25</v>
      </c>
      <c r="H1077">
        <v>11</v>
      </c>
      <c r="I1077" t="s">
        <v>26</v>
      </c>
      <c r="J1077">
        <v>0</v>
      </c>
      <c r="K1077">
        <v>0</v>
      </c>
      <c r="L1077">
        <v>1</v>
      </c>
      <c r="M1077">
        <v>1</v>
      </c>
      <c r="N1077">
        <v>1</v>
      </c>
      <c r="O1077">
        <v>0</v>
      </c>
      <c r="P1077">
        <v>46</v>
      </c>
      <c r="Q1077">
        <v>0</v>
      </c>
      <c r="R1077">
        <v>1</v>
      </c>
      <c r="S1077">
        <v>0</v>
      </c>
      <c r="T1077">
        <v>1</v>
      </c>
      <c r="U1077">
        <v>0</v>
      </c>
      <c r="V1077">
        <v>0</v>
      </c>
      <c r="W1077">
        <v>0</v>
      </c>
    </row>
    <row r="1078" spans="1:23" ht="14.25" customHeight="1" x14ac:dyDescent="0.45">
      <c r="A1078">
        <v>1077</v>
      </c>
      <c r="B1078" s="1">
        <v>43093</v>
      </c>
      <c r="C1078" s="1">
        <v>43095</v>
      </c>
      <c r="D1078">
        <v>68</v>
      </c>
      <c r="E1078" t="s">
        <v>23</v>
      </c>
      <c r="F1078" t="s">
        <v>27</v>
      </c>
      <c r="G1078" t="s">
        <v>30</v>
      </c>
      <c r="H1078">
        <v>3</v>
      </c>
      <c r="I1078" t="s">
        <v>26</v>
      </c>
      <c r="J1078">
        <v>0</v>
      </c>
      <c r="K1078">
        <v>0</v>
      </c>
      <c r="L1078">
        <v>1</v>
      </c>
      <c r="M1078">
        <v>0</v>
      </c>
      <c r="N1078">
        <v>1</v>
      </c>
      <c r="O1078">
        <v>1</v>
      </c>
      <c r="P1078">
        <v>3710</v>
      </c>
      <c r="Q1078">
        <v>1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</row>
    <row r="1079" spans="1:23" ht="14.25" customHeight="1" x14ac:dyDescent="0.45">
      <c r="A1079">
        <v>1078</v>
      </c>
      <c r="B1079" s="1">
        <v>43093</v>
      </c>
      <c r="C1079" s="1">
        <v>43101</v>
      </c>
      <c r="D1079">
        <v>47</v>
      </c>
      <c r="E1079" t="s">
        <v>28</v>
      </c>
      <c r="F1079" t="s">
        <v>27</v>
      </c>
      <c r="G1079" t="s">
        <v>30</v>
      </c>
      <c r="H1079">
        <v>9</v>
      </c>
      <c r="I1079" t="s">
        <v>26</v>
      </c>
      <c r="J1079">
        <v>1</v>
      </c>
      <c r="K1079">
        <v>0</v>
      </c>
      <c r="L1079">
        <v>1</v>
      </c>
      <c r="M1079">
        <v>1</v>
      </c>
      <c r="N1079">
        <v>1</v>
      </c>
      <c r="O1079">
        <v>1</v>
      </c>
      <c r="P1079">
        <v>1340</v>
      </c>
      <c r="Q1079">
        <v>1</v>
      </c>
      <c r="R1079">
        <v>0</v>
      </c>
      <c r="S1079">
        <v>1</v>
      </c>
      <c r="T1079">
        <v>1</v>
      </c>
      <c r="U1079">
        <v>0</v>
      </c>
      <c r="V1079">
        <v>0</v>
      </c>
      <c r="W1079">
        <v>1</v>
      </c>
    </row>
    <row r="1080" spans="1:23" ht="14.25" customHeight="1" x14ac:dyDescent="0.45">
      <c r="A1080">
        <v>1079</v>
      </c>
      <c r="B1080" t="s">
        <v>81</v>
      </c>
      <c r="C1080" t="s">
        <v>89</v>
      </c>
      <c r="D1080">
        <v>65</v>
      </c>
      <c r="E1080" t="s">
        <v>23</v>
      </c>
      <c r="F1080" t="s">
        <v>27</v>
      </c>
      <c r="G1080" t="s">
        <v>25</v>
      </c>
      <c r="H1080">
        <v>3</v>
      </c>
      <c r="I1080" t="s">
        <v>26</v>
      </c>
      <c r="J1080">
        <v>0</v>
      </c>
      <c r="K1080">
        <v>0</v>
      </c>
      <c r="L1080">
        <v>0</v>
      </c>
      <c r="M1080">
        <v>1</v>
      </c>
      <c r="N1080">
        <v>1</v>
      </c>
      <c r="O1080">
        <v>0</v>
      </c>
      <c r="P1080">
        <v>169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0</v>
      </c>
      <c r="W1080">
        <v>0</v>
      </c>
    </row>
    <row r="1081" spans="1:23" ht="14.25" customHeight="1" x14ac:dyDescent="0.45">
      <c r="A1081">
        <v>1080</v>
      </c>
      <c r="B1081" t="s">
        <v>88</v>
      </c>
      <c r="C1081" t="s">
        <v>91</v>
      </c>
      <c r="D1081">
        <v>58</v>
      </c>
      <c r="E1081" t="s">
        <v>23</v>
      </c>
      <c r="F1081" t="s">
        <v>24</v>
      </c>
      <c r="G1081" t="s">
        <v>25</v>
      </c>
      <c r="H1081">
        <v>6</v>
      </c>
      <c r="I1081" t="s">
        <v>26</v>
      </c>
      <c r="J1081">
        <v>0</v>
      </c>
      <c r="K1081">
        <v>0</v>
      </c>
      <c r="L1081">
        <v>1</v>
      </c>
      <c r="M1081">
        <v>1</v>
      </c>
      <c r="N1081">
        <v>1</v>
      </c>
      <c r="O1081">
        <v>0</v>
      </c>
      <c r="P1081">
        <v>698</v>
      </c>
      <c r="Q1081">
        <v>1</v>
      </c>
      <c r="R1081">
        <v>1</v>
      </c>
      <c r="S1081">
        <v>1</v>
      </c>
      <c r="T1081">
        <v>0</v>
      </c>
      <c r="U1081">
        <v>0</v>
      </c>
      <c r="V1081">
        <v>0</v>
      </c>
      <c r="W1081">
        <v>0</v>
      </c>
    </row>
    <row r="1082" spans="1:23" ht="14.25" customHeight="1" x14ac:dyDescent="0.45">
      <c r="A1082">
        <v>1081</v>
      </c>
      <c r="B1082" t="s">
        <v>88</v>
      </c>
      <c r="C1082" s="1">
        <v>43132</v>
      </c>
      <c r="D1082">
        <v>72</v>
      </c>
      <c r="E1082" t="s">
        <v>23</v>
      </c>
      <c r="F1082" t="s">
        <v>27</v>
      </c>
      <c r="G1082" t="s">
        <v>25</v>
      </c>
      <c r="H1082">
        <v>9</v>
      </c>
      <c r="I1082" t="s">
        <v>26</v>
      </c>
      <c r="J1082">
        <v>0</v>
      </c>
      <c r="K1082">
        <v>0</v>
      </c>
      <c r="L1082">
        <v>0</v>
      </c>
      <c r="M1082">
        <v>1</v>
      </c>
      <c r="N1082">
        <v>1</v>
      </c>
      <c r="O1082">
        <v>0</v>
      </c>
      <c r="P1082">
        <v>2170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</row>
    <row r="1083" spans="1:23" ht="14.25" customHeight="1" x14ac:dyDescent="0.45">
      <c r="A1083">
        <v>1082</v>
      </c>
      <c r="B1083" s="1">
        <v>43094</v>
      </c>
      <c r="C1083" s="1">
        <v>43095</v>
      </c>
      <c r="D1083">
        <v>78</v>
      </c>
      <c r="E1083" t="s">
        <v>23</v>
      </c>
      <c r="F1083" t="s">
        <v>27</v>
      </c>
      <c r="G1083" t="s">
        <v>25</v>
      </c>
      <c r="H1083">
        <v>2</v>
      </c>
      <c r="I1083" t="s">
        <v>26</v>
      </c>
      <c r="J1083">
        <v>0</v>
      </c>
      <c r="K1083">
        <v>0</v>
      </c>
      <c r="L1083">
        <v>1</v>
      </c>
      <c r="M1083">
        <v>1</v>
      </c>
      <c r="N1083">
        <v>1</v>
      </c>
      <c r="O1083">
        <v>0</v>
      </c>
      <c r="P1083">
        <v>267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</row>
    <row r="1084" spans="1:23" ht="14.25" customHeight="1" x14ac:dyDescent="0.45">
      <c r="A1084">
        <v>1083</v>
      </c>
      <c r="B1084" t="s">
        <v>88</v>
      </c>
      <c r="C1084" s="1">
        <v>43101</v>
      </c>
      <c r="D1084">
        <v>83</v>
      </c>
      <c r="E1084" t="s">
        <v>23</v>
      </c>
      <c r="F1084" t="s">
        <v>27</v>
      </c>
      <c r="G1084" t="s">
        <v>25</v>
      </c>
      <c r="H1084">
        <v>8</v>
      </c>
      <c r="I1084" t="s">
        <v>26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779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</row>
    <row r="1085" spans="1:23" ht="14.25" customHeight="1" x14ac:dyDescent="0.45">
      <c r="A1085">
        <v>1084</v>
      </c>
      <c r="B1085" t="s">
        <v>88</v>
      </c>
      <c r="C1085" s="1">
        <v>43252</v>
      </c>
      <c r="D1085">
        <v>81</v>
      </c>
      <c r="E1085" t="s">
        <v>28</v>
      </c>
      <c r="F1085" t="s">
        <v>27</v>
      </c>
      <c r="G1085" t="s">
        <v>25</v>
      </c>
      <c r="H1085">
        <v>13</v>
      </c>
      <c r="I1085" t="s">
        <v>26</v>
      </c>
      <c r="J1085">
        <v>0</v>
      </c>
      <c r="K1085">
        <v>0</v>
      </c>
      <c r="L1085">
        <v>1</v>
      </c>
      <c r="M1085">
        <v>1</v>
      </c>
      <c r="N1085">
        <v>1</v>
      </c>
      <c r="O1085">
        <v>0</v>
      </c>
      <c r="P1085">
        <v>1260</v>
      </c>
      <c r="Q1085">
        <v>1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</row>
    <row r="1086" spans="1:23" ht="14.25" customHeight="1" x14ac:dyDescent="0.45">
      <c r="A1086">
        <v>1085</v>
      </c>
      <c r="B1086" s="1">
        <v>43094</v>
      </c>
      <c r="C1086" s="1">
        <v>43104</v>
      </c>
      <c r="D1086">
        <v>80</v>
      </c>
      <c r="E1086" t="s">
        <v>23</v>
      </c>
      <c r="F1086" t="s">
        <v>27</v>
      </c>
      <c r="G1086" t="s">
        <v>25</v>
      </c>
      <c r="H1086">
        <v>11</v>
      </c>
      <c r="I1086" t="s">
        <v>29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31</v>
      </c>
      <c r="Q1086">
        <v>0</v>
      </c>
      <c r="R1086">
        <v>1</v>
      </c>
      <c r="S1086">
        <v>0</v>
      </c>
      <c r="T1086">
        <v>0</v>
      </c>
      <c r="U1086">
        <v>1</v>
      </c>
      <c r="V1086">
        <v>0</v>
      </c>
      <c r="W1086">
        <v>0</v>
      </c>
    </row>
    <row r="1087" spans="1:23" ht="14.25" customHeight="1" x14ac:dyDescent="0.45">
      <c r="A1087">
        <v>1086</v>
      </c>
      <c r="B1087" t="s">
        <v>88</v>
      </c>
      <c r="C1087" s="1">
        <v>43191</v>
      </c>
      <c r="D1087">
        <v>55</v>
      </c>
      <c r="E1087" t="s">
        <v>23</v>
      </c>
      <c r="F1087" t="s">
        <v>27</v>
      </c>
      <c r="G1087" t="s">
        <v>25</v>
      </c>
      <c r="H1087">
        <v>11</v>
      </c>
      <c r="I1087" t="s">
        <v>31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199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</row>
    <row r="1088" spans="1:23" ht="14.25" customHeight="1" x14ac:dyDescent="0.45">
      <c r="A1088">
        <v>1087</v>
      </c>
      <c r="B1088" t="s">
        <v>88</v>
      </c>
      <c r="C1088" s="1">
        <v>43160</v>
      </c>
      <c r="D1088">
        <v>66</v>
      </c>
      <c r="E1088" t="s">
        <v>28</v>
      </c>
      <c r="F1088" t="s">
        <v>27</v>
      </c>
      <c r="G1088" t="s">
        <v>25</v>
      </c>
      <c r="H1088">
        <v>10</v>
      </c>
      <c r="I1088" t="s">
        <v>26</v>
      </c>
      <c r="J1088">
        <v>0</v>
      </c>
      <c r="K1088">
        <v>0</v>
      </c>
      <c r="L1088">
        <v>0</v>
      </c>
      <c r="M1088">
        <v>1</v>
      </c>
      <c r="N1088">
        <v>1</v>
      </c>
      <c r="O1088">
        <v>0</v>
      </c>
      <c r="P1088">
        <v>198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</row>
    <row r="1089" spans="1:23" ht="14.25" customHeight="1" x14ac:dyDescent="0.45">
      <c r="A1089">
        <v>1088</v>
      </c>
      <c r="B1089" s="1">
        <v>43094</v>
      </c>
      <c r="C1089" s="1">
        <v>43094</v>
      </c>
      <c r="D1089">
        <v>75</v>
      </c>
      <c r="E1089" t="s">
        <v>28</v>
      </c>
      <c r="F1089" t="s">
        <v>24</v>
      </c>
      <c r="G1089" t="s">
        <v>30</v>
      </c>
      <c r="H1089">
        <v>1</v>
      </c>
      <c r="I1089" t="s">
        <v>26</v>
      </c>
      <c r="J1089">
        <v>0</v>
      </c>
      <c r="K1089">
        <v>0</v>
      </c>
      <c r="L1089">
        <v>1</v>
      </c>
      <c r="M1089">
        <v>1</v>
      </c>
      <c r="N1089">
        <v>0</v>
      </c>
      <c r="O1089">
        <v>0</v>
      </c>
      <c r="P1089">
        <v>671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</row>
    <row r="1090" spans="1:23" ht="14.25" customHeight="1" x14ac:dyDescent="0.45">
      <c r="A1090">
        <v>1089</v>
      </c>
      <c r="B1090" s="1">
        <v>43094</v>
      </c>
      <c r="C1090" s="1">
        <v>43101</v>
      </c>
      <c r="D1090">
        <v>65</v>
      </c>
      <c r="E1090" t="s">
        <v>28</v>
      </c>
      <c r="F1090" t="s">
        <v>24</v>
      </c>
      <c r="G1090" t="s">
        <v>30</v>
      </c>
      <c r="H1090">
        <v>8</v>
      </c>
      <c r="I1090" t="s">
        <v>26</v>
      </c>
      <c r="J1090">
        <v>0</v>
      </c>
      <c r="K1090">
        <v>0</v>
      </c>
      <c r="L1090">
        <v>1</v>
      </c>
      <c r="M1090">
        <v>1</v>
      </c>
      <c r="N1090">
        <v>0</v>
      </c>
      <c r="O1090">
        <v>1</v>
      </c>
      <c r="P1090">
        <v>671</v>
      </c>
      <c r="Q1090">
        <v>0</v>
      </c>
      <c r="R1090">
        <v>0</v>
      </c>
      <c r="S1090">
        <v>1</v>
      </c>
      <c r="T1090">
        <v>1</v>
      </c>
      <c r="U1090">
        <v>0</v>
      </c>
      <c r="V1090">
        <v>0</v>
      </c>
      <c r="W1090">
        <v>0</v>
      </c>
    </row>
    <row r="1091" spans="1:23" ht="14.25" customHeight="1" x14ac:dyDescent="0.45">
      <c r="A1091">
        <v>1090</v>
      </c>
      <c r="B1091" t="s">
        <v>88</v>
      </c>
      <c r="C1091" s="1">
        <v>43101</v>
      </c>
      <c r="D1091">
        <v>65</v>
      </c>
      <c r="E1091" t="s">
        <v>28</v>
      </c>
      <c r="F1091" t="s">
        <v>27</v>
      </c>
      <c r="G1091" t="s">
        <v>30</v>
      </c>
      <c r="H1091">
        <v>8</v>
      </c>
      <c r="I1091" t="s">
        <v>26</v>
      </c>
      <c r="J1091">
        <v>0</v>
      </c>
      <c r="K1091">
        <v>0</v>
      </c>
      <c r="L1091">
        <v>1</v>
      </c>
      <c r="M1091">
        <v>1</v>
      </c>
      <c r="N1091">
        <v>1</v>
      </c>
      <c r="O1091">
        <v>1</v>
      </c>
      <c r="P1091">
        <v>671</v>
      </c>
      <c r="Q1091">
        <v>0</v>
      </c>
      <c r="R1091">
        <v>0</v>
      </c>
      <c r="S1091">
        <v>1</v>
      </c>
      <c r="T1091">
        <v>1</v>
      </c>
      <c r="U1091">
        <v>0</v>
      </c>
      <c r="V1091">
        <v>0</v>
      </c>
      <c r="W1091">
        <v>0</v>
      </c>
    </row>
    <row r="1092" spans="1:23" ht="14.25" customHeight="1" x14ac:dyDescent="0.45">
      <c r="A1092">
        <v>1091</v>
      </c>
      <c r="B1092" s="1">
        <v>43094</v>
      </c>
      <c r="C1092" s="1">
        <v>43099</v>
      </c>
      <c r="D1092">
        <v>62</v>
      </c>
      <c r="E1092" t="s">
        <v>23</v>
      </c>
      <c r="F1092" t="s">
        <v>27</v>
      </c>
      <c r="G1092" t="s">
        <v>30</v>
      </c>
      <c r="H1092">
        <v>6</v>
      </c>
      <c r="I1092" t="s">
        <v>26</v>
      </c>
      <c r="J1092">
        <v>0</v>
      </c>
      <c r="K1092">
        <v>0</v>
      </c>
      <c r="L1092">
        <v>1</v>
      </c>
      <c r="M1092">
        <v>1</v>
      </c>
      <c r="N1092">
        <v>1</v>
      </c>
      <c r="O1092">
        <v>0</v>
      </c>
      <c r="P1092">
        <v>211</v>
      </c>
      <c r="Q1092">
        <v>0</v>
      </c>
      <c r="R1092">
        <v>0</v>
      </c>
      <c r="S1092">
        <v>1</v>
      </c>
      <c r="T1092">
        <v>1</v>
      </c>
      <c r="U1092">
        <v>0</v>
      </c>
      <c r="V1092">
        <v>0</v>
      </c>
      <c r="W1092">
        <v>0</v>
      </c>
    </row>
    <row r="1093" spans="1:23" ht="14.25" customHeight="1" x14ac:dyDescent="0.45">
      <c r="A1093">
        <v>1092</v>
      </c>
      <c r="B1093" t="s">
        <v>88</v>
      </c>
      <c r="C1093" t="s">
        <v>92</v>
      </c>
      <c r="D1093">
        <v>67</v>
      </c>
      <c r="E1093" t="s">
        <v>23</v>
      </c>
      <c r="F1093" t="s">
        <v>27</v>
      </c>
      <c r="G1093" t="s">
        <v>25</v>
      </c>
      <c r="H1093">
        <v>7</v>
      </c>
      <c r="I1093" t="s">
        <v>26</v>
      </c>
      <c r="J1093">
        <v>0</v>
      </c>
      <c r="K1093">
        <v>0</v>
      </c>
      <c r="L1093">
        <v>1</v>
      </c>
      <c r="M1093">
        <v>1</v>
      </c>
      <c r="N1093">
        <v>1</v>
      </c>
      <c r="O1093">
        <v>0</v>
      </c>
      <c r="P1093">
        <v>184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</row>
    <row r="1094" spans="1:23" ht="14.25" customHeight="1" x14ac:dyDescent="0.45">
      <c r="A1094">
        <v>1093</v>
      </c>
      <c r="B1094" t="s">
        <v>88</v>
      </c>
      <c r="C1094" s="1">
        <v>43252</v>
      </c>
      <c r="D1094">
        <v>55</v>
      </c>
      <c r="E1094" t="s">
        <v>28</v>
      </c>
      <c r="F1094" t="s">
        <v>27</v>
      </c>
      <c r="G1094" t="s">
        <v>30</v>
      </c>
      <c r="H1094">
        <v>13</v>
      </c>
      <c r="I1094" t="s">
        <v>26</v>
      </c>
      <c r="J1094">
        <v>0</v>
      </c>
      <c r="K1094">
        <v>0</v>
      </c>
      <c r="L1094">
        <v>0</v>
      </c>
      <c r="M1094">
        <v>1</v>
      </c>
      <c r="N1094">
        <v>1</v>
      </c>
      <c r="O1094">
        <v>0</v>
      </c>
      <c r="P1094">
        <v>457</v>
      </c>
      <c r="Q1094">
        <v>0</v>
      </c>
      <c r="R1094">
        <v>1</v>
      </c>
      <c r="S1094">
        <v>1</v>
      </c>
      <c r="T1094">
        <v>0</v>
      </c>
      <c r="U1094">
        <v>0</v>
      </c>
      <c r="V1094">
        <v>0</v>
      </c>
      <c r="W1094">
        <v>0</v>
      </c>
    </row>
    <row r="1095" spans="1:23" ht="14.25" customHeight="1" x14ac:dyDescent="0.45">
      <c r="A1095">
        <v>1094</v>
      </c>
      <c r="B1095" t="s">
        <v>89</v>
      </c>
      <c r="C1095" s="1">
        <v>43252</v>
      </c>
      <c r="D1095">
        <v>48</v>
      </c>
      <c r="E1095" t="s">
        <v>23</v>
      </c>
      <c r="F1095" t="s">
        <v>24</v>
      </c>
      <c r="G1095" t="s">
        <v>25</v>
      </c>
      <c r="H1095">
        <v>12</v>
      </c>
      <c r="I1095" t="s">
        <v>26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51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</row>
    <row r="1096" spans="1:23" ht="14.25" customHeight="1" x14ac:dyDescent="0.45">
      <c r="A1096">
        <v>1095</v>
      </c>
      <c r="B1096" t="s">
        <v>89</v>
      </c>
      <c r="C1096" s="1">
        <v>43252</v>
      </c>
      <c r="D1096">
        <v>48</v>
      </c>
      <c r="E1096" t="s">
        <v>23</v>
      </c>
      <c r="F1096" t="s">
        <v>24</v>
      </c>
      <c r="G1096" t="s">
        <v>25</v>
      </c>
      <c r="H1096">
        <v>12</v>
      </c>
      <c r="I1096" t="s">
        <v>26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51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</row>
    <row r="1097" spans="1:23" ht="14.25" customHeight="1" x14ac:dyDescent="0.45">
      <c r="A1097">
        <v>1096</v>
      </c>
      <c r="B1097" t="s">
        <v>89</v>
      </c>
      <c r="C1097" s="1">
        <v>43282</v>
      </c>
      <c r="D1097">
        <v>72</v>
      </c>
      <c r="E1097" t="s">
        <v>23</v>
      </c>
      <c r="F1097" t="s">
        <v>27</v>
      </c>
      <c r="G1097" t="s">
        <v>25</v>
      </c>
      <c r="H1097">
        <v>13</v>
      </c>
      <c r="I1097" t="s">
        <v>26</v>
      </c>
      <c r="J1097">
        <v>0</v>
      </c>
      <c r="K1097">
        <v>1</v>
      </c>
      <c r="L1097">
        <v>1</v>
      </c>
      <c r="M1097">
        <v>0</v>
      </c>
      <c r="N1097">
        <v>1</v>
      </c>
      <c r="O1097">
        <v>0</v>
      </c>
      <c r="P1097">
        <v>374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</row>
    <row r="1098" spans="1:23" ht="14.25" customHeight="1" x14ac:dyDescent="0.45">
      <c r="A1098">
        <v>1097</v>
      </c>
      <c r="B1098" s="1">
        <v>43095</v>
      </c>
      <c r="C1098" s="1">
        <v>43105</v>
      </c>
      <c r="D1098">
        <v>50</v>
      </c>
      <c r="E1098" t="s">
        <v>23</v>
      </c>
      <c r="F1098" t="s">
        <v>27</v>
      </c>
      <c r="G1098" t="s">
        <v>25</v>
      </c>
      <c r="H1098">
        <v>11</v>
      </c>
      <c r="I1098" t="s">
        <v>26</v>
      </c>
      <c r="J1098">
        <v>0</v>
      </c>
      <c r="K1098">
        <v>0</v>
      </c>
      <c r="L1098">
        <v>1</v>
      </c>
      <c r="M1098">
        <v>1</v>
      </c>
      <c r="N1098">
        <v>1</v>
      </c>
      <c r="O1098">
        <v>0</v>
      </c>
      <c r="P1098">
        <v>277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</row>
    <row r="1099" spans="1:23" ht="14.25" customHeight="1" x14ac:dyDescent="0.45">
      <c r="A1099">
        <v>1098</v>
      </c>
      <c r="B1099" s="1">
        <v>43095</v>
      </c>
      <c r="C1099" s="1">
        <v>43095</v>
      </c>
      <c r="D1099">
        <v>65</v>
      </c>
      <c r="E1099" t="s">
        <v>28</v>
      </c>
      <c r="F1099" t="s">
        <v>27</v>
      </c>
      <c r="G1099" t="s">
        <v>25</v>
      </c>
      <c r="H1099">
        <v>1</v>
      </c>
      <c r="I1099" t="s">
        <v>29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900</v>
      </c>
      <c r="Q1099">
        <v>0</v>
      </c>
      <c r="R1099">
        <v>1</v>
      </c>
      <c r="S1099">
        <v>1</v>
      </c>
      <c r="T1099">
        <v>0</v>
      </c>
      <c r="U1099">
        <v>1</v>
      </c>
      <c r="V1099">
        <v>0</v>
      </c>
      <c r="W1099">
        <v>0</v>
      </c>
    </row>
    <row r="1100" spans="1:23" ht="14.25" customHeight="1" x14ac:dyDescent="0.45">
      <c r="A1100">
        <v>1099</v>
      </c>
      <c r="B1100" t="s">
        <v>89</v>
      </c>
      <c r="C1100" t="s">
        <v>93</v>
      </c>
      <c r="D1100">
        <v>78</v>
      </c>
      <c r="E1100" t="s">
        <v>28</v>
      </c>
      <c r="F1100" t="s">
        <v>27</v>
      </c>
      <c r="G1100" t="s">
        <v>25</v>
      </c>
      <c r="H1100">
        <v>25</v>
      </c>
      <c r="I1100" t="s">
        <v>26</v>
      </c>
      <c r="J1100">
        <v>0</v>
      </c>
      <c r="K1100">
        <v>0</v>
      </c>
      <c r="L1100">
        <v>1</v>
      </c>
      <c r="M1100">
        <v>1</v>
      </c>
      <c r="N1100">
        <v>1</v>
      </c>
      <c r="O1100">
        <v>1</v>
      </c>
      <c r="P1100">
        <v>688</v>
      </c>
      <c r="Q1100">
        <v>1</v>
      </c>
      <c r="R1100">
        <v>0</v>
      </c>
      <c r="S1100">
        <v>1</v>
      </c>
      <c r="T1100">
        <v>1</v>
      </c>
      <c r="U1100">
        <v>0</v>
      </c>
      <c r="V1100">
        <v>0</v>
      </c>
      <c r="W1100">
        <v>0</v>
      </c>
    </row>
    <row r="1101" spans="1:23" ht="14.25" customHeight="1" x14ac:dyDescent="0.45">
      <c r="A1101">
        <v>1100</v>
      </c>
      <c r="B1101" t="s">
        <v>89</v>
      </c>
      <c r="C1101" t="s">
        <v>93</v>
      </c>
      <c r="D1101">
        <v>78</v>
      </c>
      <c r="E1101" t="s">
        <v>28</v>
      </c>
      <c r="F1101" t="s">
        <v>27</v>
      </c>
      <c r="G1101" t="s">
        <v>25</v>
      </c>
      <c r="H1101">
        <v>25</v>
      </c>
      <c r="I1101" t="s">
        <v>26</v>
      </c>
      <c r="J1101">
        <v>0</v>
      </c>
      <c r="K1101">
        <v>0</v>
      </c>
      <c r="L1101">
        <v>1</v>
      </c>
      <c r="M1101">
        <v>1</v>
      </c>
      <c r="N1101">
        <v>1</v>
      </c>
      <c r="O1101">
        <v>1</v>
      </c>
      <c r="P1101">
        <v>688</v>
      </c>
      <c r="Q1101">
        <v>1</v>
      </c>
      <c r="R1101">
        <v>0</v>
      </c>
      <c r="S1101">
        <v>1</v>
      </c>
      <c r="T1101">
        <v>1</v>
      </c>
      <c r="U1101">
        <v>0</v>
      </c>
      <c r="V1101">
        <v>0</v>
      </c>
      <c r="W1101">
        <v>0</v>
      </c>
    </row>
    <row r="1102" spans="1:23" ht="14.25" customHeight="1" x14ac:dyDescent="0.45">
      <c r="A1102">
        <v>1101</v>
      </c>
      <c r="B1102" t="s">
        <v>89</v>
      </c>
      <c r="C1102" s="1">
        <v>43101</v>
      </c>
      <c r="D1102">
        <v>80</v>
      </c>
      <c r="E1102" t="s">
        <v>28</v>
      </c>
      <c r="F1102" t="s">
        <v>27</v>
      </c>
      <c r="G1102" t="s">
        <v>25</v>
      </c>
      <c r="H1102">
        <v>7</v>
      </c>
      <c r="I1102" t="s">
        <v>26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1090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</row>
    <row r="1103" spans="1:23" ht="14.25" customHeight="1" x14ac:dyDescent="0.45">
      <c r="A1103">
        <v>1102</v>
      </c>
      <c r="B1103" s="1">
        <v>43095</v>
      </c>
      <c r="C1103" s="1">
        <v>43101</v>
      </c>
      <c r="D1103">
        <v>70</v>
      </c>
      <c r="E1103" t="s">
        <v>23</v>
      </c>
      <c r="F1103" t="s">
        <v>27</v>
      </c>
      <c r="G1103" t="s">
        <v>25</v>
      </c>
      <c r="H1103">
        <v>7</v>
      </c>
      <c r="I1103" t="s">
        <v>26</v>
      </c>
      <c r="J1103">
        <v>0</v>
      </c>
      <c r="K1103">
        <v>1</v>
      </c>
      <c r="L1103">
        <v>0</v>
      </c>
      <c r="M1103">
        <v>1</v>
      </c>
      <c r="N1103">
        <v>1</v>
      </c>
      <c r="O1103">
        <v>0</v>
      </c>
      <c r="P1103">
        <v>360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</row>
    <row r="1104" spans="1:23" ht="14.25" customHeight="1" x14ac:dyDescent="0.45">
      <c r="A1104">
        <v>1103</v>
      </c>
      <c r="B1104" t="s">
        <v>89</v>
      </c>
      <c r="C1104" s="1">
        <v>43101</v>
      </c>
      <c r="D1104">
        <v>58</v>
      </c>
      <c r="E1104" t="s">
        <v>23</v>
      </c>
      <c r="F1104" t="s">
        <v>27</v>
      </c>
      <c r="G1104" t="s">
        <v>25</v>
      </c>
      <c r="H1104">
        <v>7</v>
      </c>
      <c r="I1104" t="s">
        <v>26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134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</row>
    <row r="1105" spans="1:23" ht="14.25" customHeight="1" x14ac:dyDescent="0.45">
      <c r="A1105">
        <v>1104</v>
      </c>
      <c r="B1105" s="1">
        <v>43095</v>
      </c>
      <c r="C1105" s="1">
        <v>43098</v>
      </c>
      <c r="D1105">
        <v>65</v>
      </c>
      <c r="E1105" t="s">
        <v>23</v>
      </c>
      <c r="F1105" t="s">
        <v>27</v>
      </c>
      <c r="G1105" t="s">
        <v>25</v>
      </c>
      <c r="H1105">
        <v>4</v>
      </c>
      <c r="I1105" t="s">
        <v>29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2040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</row>
    <row r="1106" spans="1:23" ht="14.25" customHeight="1" x14ac:dyDescent="0.45">
      <c r="A1106">
        <v>1105</v>
      </c>
      <c r="B1106" t="s">
        <v>89</v>
      </c>
      <c r="C1106" s="1">
        <v>43101</v>
      </c>
      <c r="D1106">
        <v>70</v>
      </c>
      <c r="E1106" t="s">
        <v>23</v>
      </c>
      <c r="F1106" t="s">
        <v>27</v>
      </c>
      <c r="G1106" t="s">
        <v>25</v>
      </c>
      <c r="H1106">
        <v>7</v>
      </c>
      <c r="I1106" t="s">
        <v>26</v>
      </c>
      <c r="J1106">
        <v>0</v>
      </c>
      <c r="K1106">
        <v>1</v>
      </c>
      <c r="L1106">
        <v>0</v>
      </c>
      <c r="M1106">
        <v>1</v>
      </c>
      <c r="N1106">
        <v>1</v>
      </c>
      <c r="O1106">
        <v>0</v>
      </c>
      <c r="P1106">
        <v>360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</row>
    <row r="1107" spans="1:23" ht="14.25" customHeight="1" x14ac:dyDescent="0.45">
      <c r="A1107">
        <v>1106</v>
      </c>
      <c r="B1107" s="1">
        <v>43095</v>
      </c>
      <c r="C1107" s="1">
        <v>43097</v>
      </c>
      <c r="D1107">
        <v>85</v>
      </c>
      <c r="E1107" t="s">
        <v>23</v>
      </c>
      <c r="F1107" t="s">
        <v>27</v>
      </c>
      <c r="G1107" t="s">
        <v>30</v>
      </c>
      <c r="H1107">
        <v>3</v>
      </c>
      <c r="I1107" t="s">
        <v>26</v>
      </c>
      <c r="J1107">
        <v>0</v>
      </c>
      <c r="K1107">
        <v>0</v>
      </c>
      <c r="L1107">
        <v>1</v>
      </c>
      <c r="M1107">
        <v>0</v>
      </c>
      <c r="N1107">
        <v>1</v>
      </c>
      <c r="O1107">
        <v>0</v>
      </c>
      <c r="P1107">
        <v>870</v>
      </c>
      <c r="Q1107">
        <v>0</v>
      </c>
      <c r="R1107">
        <v>0</v>
      </c>
      <c r="S1107">
        <v>1</v>
      </c>
      <c r="T1107">
        <v>1</v>
      </c>
      <c r="U1107">
        <v>0</v>
      </c>
      <c r="V1107">
        <v>0</v>
      </c>
      <c r="W1107">
        <v>0</v>
      </c>
    </row>
    <row r="1108" spans="1:23" ht="14.25" customHeight="1" x14ac:dyDescent="0.45">
      <c r="A1108">
        <v>1107</v>
      </c>
      <c r="B1108" t="s">
        <v>89</v>
      </c>
      <c r="C1108" s="1">
        <v>43101</v>
      </c>
      <c r="D1108">
        <v>68</v>
      </c>
      <c r="E1108" t="s">
        <v>28</v>
      </c>
      <c r="F1108" t="s">
        <v>27</v>
      </c>
      <c r="G1108" t="s">
        <v>30</v>
      </c>
      <c r="H1108">
        <v>7</v>
      </c>
      <c r="I1108" t="s">
        <v>26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2490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</row>
    <row r="1109" spans="1:23" ht="14.25" customHeight="1" x14ac:dyDescent="0.45">
      <c r="A1109">
        <v>1108</v>
      </c>
      <c r="B1109" s="1">
        <v>43095</v>
      </c>
      <c r="C1109" s="1">
        <v>43101</v>
      </c>
      <c r="D1109">
        <v>68</v>
      </c>
      <c r="E1109" t="s">
        <v>28</v>
      </c>
      <c r="F1109" t="s">
        <v>27</v>
      </c>
      <c r="G1109" t="s">
        <v>30</v>
      </c>
      <c r="H1109">
        <v>7</v>
      </c>
      <c r="I1109" t="s">
        <v>26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2490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</row>
    <row r="1110" spans="1:23" ht="14.25" customHeight="1" x14ac:dyDescent="0.45">
      <c r="A1110">
        <v>1109</v>
      </c>
      <c r="B1110" s="1">
        <v>43095</v>
      </c>
      <c r="C1110" s="1">
        <v>43099</v>
      </c>
      <c r="D1110">
        <v>75</v>
      </c>
      <c r="E1110" t="s">
        <v>28</v>
      </c>
      <c r="F1110" t="s">
        <v>27</v>
      </c>
      <c r="G1110" t="s">
        <v>30</v>
      </c>
      <c r="H1110">
        <v>5</v>
      </c>
      <c r="I1110" t="s">
        <v>31</v>
      </c>
      <c r="J1110">
        <v>0</v>
      </c>
      <c r="K1110">
        <v>0</v>
      </c>
      <c r="L1110">
        <v>1</v>
      </c>
      <c r="M1110">
        <v>0</v>
      </c>
      <c r="N1110">
        <v>1</v>
      </c>
      <c r="O1110">
        <v>0</v>
      </c>
      <c r="P1110">
        <v>3370</v>
      </c>
      <c r="Q1110">
        <v>1</v>
      </c>
      <c r="R1110">
        <v>0</v>
      </c>
      <c r="S1110">
        <v>1</v>
      </c>
      <c r="T1110">
        <v>1</v>
      </c>
      <c r="U1110">
        <v>0</v>
      </c>
      <c r="V1110">
        <v>0</v>
      </c>
      <c r="W1110">
        <v>0</v>
      </c>
    </row>
    <row r="1111" spans="1:23" ht="14.25" customHeight="1" x14ac:dyDescent="0.45">
      <c r="A1111">
        <v>1110</v>
      </c>
      <c r="B1111" t="s">
        <v>89</v>
      </c>
      <c r="C1111" s="1">
        <v>43191</v>
      </c>
      <c r="D1111">
        <v>85</v>
      </c>
      <c r="E1111" t="s">
        <v>28</v>
      </c>
      <c r="F1111" t="s">
        <v>27</v>
      </c>
      <c r="G1111" t="s">
        <v>25</v>
      </c>
      <c r="H1111">
        <v>9</v>
      </c>
      <c r="I1111" t="s">
        <v>26</v>
      </c>
      <c r="J1111">
        <v>0</v>
      </c>
      <c r="K1111">
        <v>0</v>
      </c>
      <c r="L1111">
        <v>0</v>
      </c>
      <c r="M1111">
        <v>1</v>
      </c>
      <c r="N1111">
        <v>1</v>
      </c>
      <c r="O1111">
        <v>0</v>
      </c>
      <c r="P1111">
        <v>990</v>
      </c>
      <c r="Q1111">
        <v>0</v>
      </c>
      <c r="R1111">
        <v>1</v>
      </c>
      <c r="S1111">
        <v>1</v>
      </c>
      <c r="T1111">
        <v>0</v>
      </c>
      <c r="U1111">
        <v>0</v>
      </c>
      <c r="V1111">
        <v>0</v>
      </c>
      <c r="W1111">
        <v>0</v>
      </c>
    </row>
    <row r="1112" spans="1:23" ht="14.25" customHeight="1" x14ac:dyDescent="0.45">
      <c r="A1112">
        <v>1111</v>
      </c>
      <c r="B1112" t="s">
        <v>84</v>
      </c>
      <c r="C1112" s="1">
        <v>43132</v>
      </c>
      <c r="D1112">
        <v>68</v>
      </c>
      <c r="E1112" t="s">
        <v>28</v>
      </c>
      <c r="F1112" t="s">
        <v>27</v>
      </c>
      <c r="G1112" t="s">
        <v>25</v>
      </c>
      <c r="H1112">
        <v>7</v>
      </c>
      <c r="I1112" t="s">
        <v>26</v>
      </c>
      <c r="J1112">
        <v>0</v>
      </c>
      <c r="K1112">
        <v>0</v>
      </c>
      <c r="L1112">
        <v>0</v>
      </c>
      <c r="M1112">
        <v>1</v>
      </c>
      <c r="N1112">
        <v>1</v>
      </c>
      <c r="O1112">
        <v>0</v>
      </c>
      <c r="P1112">
        <v>130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</row>
    <row r="1113" spans="1:23" ht="14.25" customHeight="1" x14ac:dyDescent="0.45">
      <c r="A1113">
        <v>1112</v>
      </c>
      <c r="B1113" t="s">
        <v>84</v>
      </c>
      <c r="C1113" s="1">
        <v>43252</v>
      </c>
      <c r="D1113">
        <v>70</v>
      </c>
      <c r="E1113" t="s">
        <v>23</v>
      </c>
      <c r="F1113" t="s">
        <v>24</v>
      </c>
      <c r="G1113" t="s">
        <v>25</v>
      </c>
      <c r="H1113">
        <v>11</v>
      </c>
      <c r="I1113" t="s">
        <v>26</v>
      </c>
      <c r="J1113">
        <v>0</v>
      </c>
      <c r="K1113">
        <v>1</v>
      </c>
      <c r="L1113">
        <v>1</v>
      </c>
      <c r="M1113">
        <v>0</v>
      </c>
      <c r="N1113">
        <v>0</v>
      </c>
      <c r="O1113">
        <v>1</v>
      </c>
      <c r="P1113">
        <v>3140</v>
      </c>
      <c r="Q1113">
        <v>0</v>
      </c>
      <c r="R1113">
        <v>1</v>
      </c>
      <c r="S1113">
        <v>1</v>
      </c>
      <c r="T1113">
        <v>1</v>
      </c>
      <c r="U1113">
        <v>0</v>
      </c>
      <c r="V1113">
        <v>0</v>
      </c>
      <c r="W1113">
        <v>1</v>
      </c>
    </row>
    <row r="1114" spans="1:23" ht="14.25" customHeight="1" x14ac:dyDescent="0.45">
      <c r="A1114">
        <v>1113</v>
      </c>
      <c r="B1114" t="s">
        <v>84</v>
      </c>
      <c r="C1114" s="1">
        <v>43191</v>
      </c>
      <c r="D1114">
        <v>56</v>
      </c>
      <c r="E1114" t="s">
        <v>23</v>
      </c>
      <c r="F1114" t="s">
        <v>27</v>
      </c>
      <c r="G1114" t="s">
        <v>25</v>
      </c>
      <c r="H1114">
        <v>9</v>
      </c>
      <c r="I1114" t="s">
        <v>26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414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</row>
    <row r="1115" spans="1:23" ht="14.25" customHeight="1" x14ac:dyDescent="0.45">
      <c r="A1115">
        <v>1114</v>
      </c>
      <c r="B1115" t="s">
        <v>84</v>
      </c>
      <c r="C1115" s="1">
        <v>43191</v>
      </c>
      <c r="D1115">
        <v>56</v>
      </c>
      <c r="E1115" t="s">
        <v>23</v>
      </c>
      <c r="F1115" t="s">
        <v>27</v>
      </c>
      <c r="G1115" t="s">
        <v>25</v>
      </c>
      <c r="H1115">
        <v>9</v>
      </c>
      <c r="I1115" t="s">
        <v>26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414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</row>
    <row r="1116" spans="1:23" ht="14.25" customHeight="1" x14ac:dyDescent="0.45">
      <c r="A1116">
        <v>1115</v>
      </c>
      <c r="B1116" s="1">
        <v>43096</v>
      </c>
      <c r="C1116" s="1">
        <v>43104</v>
      </c>
      <c r="D1116">
        <v>58</v>
      </c>
      <c r="E1116" t="s">
        <v>23</v>
      </c>
      <c r="F1116" t="s">
        <v>27</v>
      </c>
      <c r="G1116" t="s">
        <v>25</v>
      </c>
      <c r="H1116">
        <v>9</v>
      </c>
      <c r="I1116" t="s">
        <v>26</v>
      </c>
      <c r="J1116">
        <v>0</v>
      </c>
      <c r="K1116">
        <v>0</v>
      </c>
      <c r="L1116">
        <v>0</v>
      </c>
      <c r="M1116">
        <v>1</v>
      </c>
      <c r="N1116">
        <v>1</v>
      </c>
      <c r="O1116">
        <v>0</v>
      </c>
      <c r="P1116">
        <v>970</v>
      </c>
      <c r="Q1116">
        <v>0</v>
      </c>
      <c r="R1116">
        <v>1</v>
      </c>
      <c r="S1116">
        <v>1</v>
      </c>
      <c r="T1116">
        <v>0</v>
      </c>
      <c r="U1116">
        <v>1</v>
      </c>
      <c r="V1116">
        <v>0</v>
      </c>
      <c r="W1116">
        <v>0</v>
      </c>
    </row>
    <row r="1117" spans="1:23" ht="14.25" customHeight="1" x14ac:dyDescent="0.45">
      <c r="A1117">
        <v>1116</v>
      </c>
      <c r="B1117" t="s">
        <v>84</v>
      </c>
      <c r="C1117" s="1">
        <v>43405</v>
      </c>
      <c r="D1117">
        <v>70</v>
      </c>
      <c r="E1117" t="s">
        <v>28</v>
      </c>
      <c r="F1117" t="s">
        <v>27</v>
      </c>
      <c r="G1117" t="s">
        <v>25</v>
      </c>
      <c r="H1117">
        <v>16</v>
      </c>
      <c r="I1117" t="s">
        <v>31</v>
      </c>
      <c r="J1117">
        <v>0</v>
      </c>
      <c r="K1117">
        <v>0</v>
      </c>
      <c r="L1117">
        <v>1</v>
      </c>
      <c r="M1117">
        <v>1</v>
      </c>
      <c r="N1117">
        <v>1</v>
      </c>
      <c r="O1117">
        <v>0</v>
      </c>
      <c r="P1117">
        <v>622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</row>
    <row r="1118" spans="1:23" ht="14.25" customHeight="1" x14ac:dyDescent="0.45">
      <c r="A1118">
        <v>1117</v>
      </c>
      <c r="B1118" t="s">
        <v>84</v>
      </c>
      <c r="C1118" s="1">
        <v>43101</v>
      </c>
      <c r="D1118">
        <v>69</v>
      </c>
      <c r="E1118" t="s">
        <v>28</v>
      </c>
      <c r="F1118" t="s">
        <v>27</v>
      </c>
      <c r="G1118" t="s">
        <v>25</v>
      </c>
      <c r="H1118">
        <v>6</v>
      </c>
      <c r="I1118" t="s">
        <v>26</v>
      </c>
      <c r="J1118">
        <v>0</v>
      </c>
      <c r="K1118">
        <v>0</v>
      </c>
      <c r="L1118">
        <v>1</v>
      </c>
      <c r="M1118">
        <v>1</v>
      </c>
      <c r="N1118">
        <v>1</v>
      </c>
      <c r="O1118">
        <v>0</v>
      </c>
      <c r="P1118">
        <v>1460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</row>
    <row r="1119" spans="1:23" ht="14.25" customHeight="1" x14ac:dyDescent="0.45">
      <c r="A1119">
        <v>1118</v>
      </c>
      <c r="B1119" s="1">
        <v>43096</v>
      </c>
      <c r="C1119" s="1">
        <v>43101</v>
      </c>
      <c r="D1119">
        <v>69</v>
      </c>
      <c r="E1119" t="s">
        <v>28</v>
      </c>
      <c r="F1119" t="s">
        <v>27</v>
      </c>
      <c r="G1119" t="s">
        <v>30</v>
      </c>
      <c r="H1119">
        <v>6</v>
      </c>
      <c r="I1119" t="s">
        <v>26</v>
      </c>
      <c r="J1119">
        <v>0</v>
      </c>
      <c r="K1119">
        <v>0</v>
      </c>
      <c r="L1119">
        <v>1</v>
      </c>
      <c r="M1119">
        <v>1</v>
      </c>
      <c r="N1119">
        <v>1</v>
      </c>
      <c r="O1119">
        <v>0</v>
      </c>
      <c r="P1119">
        <v>1460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</row>
    <row r="1120" spans="1:23" ht="14.25" customHeight="1" x14ac:dyDescent="0.45">
      <c r="A1120">
        <v>1119</v>
      </c>
      <c r="B1120" s="1">
        <v>43096</v>
      </c>
      <c r="C1120" s="1">
        <v>43098</v>
      </c>
      <c r="D1120">
        <v>63</v>
      </c>
      <c r="E1120" t="s">
        <v>28</v>
      </c>
      <c r="F1120" t="s">
        <v>27</v>
      </c>
      <c r="G1120" t="s">
        <v>30</v>
      </c>
      <c r="H1120">
        <v>3</v>
      </c>
      <c r="I1120" t="s">
        <v>26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80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</row>
    <row r="1121" spans="1:23" ht="14.25" customHeight="1" x14ac:dyDescent="0.45">
      <c r="A1121">
        <v>1120</v>
      </c>
      <c r="B1121" t="s">
        <v>84</v>
      </c>
      <c r="C1121" s="1">
        <v>43132</v>
      </c>
      <c r="D1121">
        <v>62</v>
      </c>
      <c r="E1121" t="s">
        <v>23</v>
      </c>
      <c r="F1121" t="s">
        <v>27</v>
      </c>
      <c r="G1121" t="s">
        <v>30</v>
      </c>
      <c r="H1121">
        <v>7</v>
      </c>
      <c r="I1121" t="s">
        <v>26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534</v>
      </c>
      <c r="Q1121">
        <v>0</v>
      </c>
      <c r="R1121">
        <v>0</v>
      </c>
      <c r="S1121">
        <v>1</v>
      </c>
      <c r="T1121">
        <v>1</v>
      </c>
      <c r="U1121">
        <v>0</v>
      </c>
      <c r="V1121">
        <v>0</v>
      </c>
      <c r="W1121">
        <v>0</v>
      </c>
    </row>
    <row r="1122" spans="1:23" ht="14.25" customHeight="1" x14ac:dyDescent="0.45">
      <c r="A1122">
        <v>1121</v>
      </c>
      <c r="B1122" t="s">
        <v>84</v>
      </c>
      <c r="C1122" s="1">
        <v>43160</v>
      </c>
      <c r="D1122">
        <v>61</v>
      </c>
      <c r="E1122" t="s">
        <v>23</v>
      </c>
      <c r="F1122" t="s">
        <v>24</v>
      </c>
      <c r="G1122" t="s">
        <v>25</v>
      </c>
      <c r="H1122">
        <v>7</v>
      </c>
      <c r="I1122" t="s">
        <v>26</v>
      </c>
      <c r="J1122">
        <v>0</v>
      </c>
      <c r="K1122">
        <v>0</v>
      </c>
      <c r="L1122">
        <v>1</v>
      </c>
      <c r="M1122">
        <v>1</v>
      </c>
      <c r="N1122">
        <v>1</v>
      </c>
      <c r="O1122">
        <v>0</v>
      </c>
      <c r="P1122">
        <v>823</v>
      </c>
      <c r="Q1122">
        <v>0</v>
      </c>
      <c r="R1122">
        <v>1</v>
      </c>
      <c r="S1122">
        <v>1</v>
      </c>
      <c r="T1122">
        <v>1</v>
      </c>
      <c r="U1122">
        <v>0</v>
      </c>
      <c r="V1122">
        <v>0</v>
      </c>
      <c r="W1122">
        <v>0</v>
      </c>
    </row>
    <row r="1123" spans="1:23" ht="14.25" customHeight="1" x14ac:dyDescent="0.45">
      <c r="A1123">
        <v>1122</v>
      </c>
      <c r="B1123" t="s">
        <v>84</v>
      </c>
      <c r="C1123" s="1">
        <v>43160</v>
      </c>
      <c r="D1123">
        <v>61</v>
      </c>
      <c r="E1123" t="s">
        <v>23</v>
      </c>
      <c r="F1123" t="s">
        <v>27</v>
      </c>
      <c r="G1123" t="s">
        <v>30</v>
      </c>
      <c r="H1123">
        <v>7</v>
      </c>
      <c r="I1123" t="s">
        <v>26</v>
      </c>
      <c r="J1123">
        <v>0</v>
      </c>
      <c r="K1123">
        <v>1</v>
      </c>
      <c r="L1123">
        <v>0</v>
      </c>
      <c r="M1123">
        <v>1</v>
      </c>
      <c r="N1123">
        <v>1</v>
      </c>
      <c r="O1123">
        <v>1</v>
      </c>
      <c r="P1123">
        <v>44</v>
      </c>
      <c r="Q1123">
        <v>0</v>
      </c>
      <c r="R1123">
        <v>1</v>
      </c>
      <c r="S1123">
        <v>0</v>
      </c>
      <c r="T1123">
        <v>1</v>
      </c>
      <c r="U1123">
        <v>0</v>
      </c>
      <c r="V1123">
        <v>0</v>
      </c>
      <c r="W1123">
        <v>1</v>
      </c>
    </row>
    <row r="1124" spans="1:23" ht="14.25" customHeight="1" x14ac:dyDescent="0.45">
      <c r="A1124">
        <v>1123</v>
      </c>
      <c r="B1124" t="s">
        <v>84</v>
      </c>
      <c r="C1124" t="s">
        <v>92</v>
      </c>
      <c r="D1124">
        <v>45</v>
      </c>
      <c r="E1124" t="s">
        <v>23</v>
      </c>
      <c r="F1124" t="s">
        <v>27</v>
      </c>
      <c r="G1124" t="s">
        <v>25</v>
      </c>
      <c r="H1124">
        <v>5</v>
      </c>
      <c r="I1124" t="s">
        <v>26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125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</row>
    <row r="1125" spans="1:23" ht="14.25" customHeight="1" x14ac:dyDescent="0.45">
      <c r="A1125">
        <v>1124</v>
      </c>
      <c r="B1125" t="s">
        <v>90</v>
      </c>
      <c r="C1125" s="1">
        <v>43191</v>
      </c>
      <c r="D1125">
        <v>70</v>
      </c>
      <c r="E1125" t="s">
        <v>23</v>
      </c>
      <c r="F1125" t="s">
        <v>27</v>
      </c>
      <c r="G1125" t="s">
        <v>25</v>
      </c>
      <c r="H1125">
        <v>8</v>
      </c>
      <c r="I1125" t="s">
        <v>26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990</v>
      </c>
      <c r="Q1125">
        <v>0</v>
      </c>
      <c r="R1125">
        <v>1</v>
      </c>
      <c r="S1125">
        <v>1</v>
      </c>
      <c r="T1125">
        <v>1</v>
      </c>
      <c r="U1125">
        <v>0</v>
      </c>
      <c r="V1125">
        <v>0</v>
      </c>
      <c r="W1125">
        <v>0</v>
      </c>
    </row>
    <row r="1126" spans="1:23" ht="14.25" customHeight="1" x14ac:dyDescent="0.45">
      <c r="A1126">
        <v>1125</v>
      </c>
      <c r="B1126" t="s">
        <v>90</v>
      </c>
      <c r="C1126" s="1">
        <v>43344</v>
      </c>
      <c r="D1126">
        <v>70</v>
      </c>
      <c r="E1126" t="s">
        <v>23</v>
      </c>
      <c r="F1126" t="s">
        <v>27</v>
      </c>
      <c r="G1126" t="s">
        <v>25</v>
      </c>
      <c r="H1126">
        <v>13</v>
      </c>
      <c r="I1126" t="s">
        <v>26</v>
      </c>
      <c r="J1126">
        <v>0</v>
      </c>
      <c r="K1126">
        <v>0</v>
      </c>
      <c r="L1126">
        <v>1</v>
      </c>
      <c r="M1126">
        <v>0</v>
      </c>
      <c r="N1126">
        <v>1</v>
      </c>
      <c r="O1126">
        <v>0</v>
      </c>
      <c r="P1126">
        <v>924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0</v>
      </c>
    </row>
    <row r="1127" spans="1:23" ht="14.25" customHeight="1" x14ac:dyDescent="0.45">
      <c r="A1127">
        <v>1126</v>
      </c>
      <c r="B1127" t="s">
        <v>90</v>
      </c>
      <c r="C1127" s="1">
        <v>43101</v>
      </c>
      <c r="D1127">
        <v>50</v>
      </c>
      <c r="E1127" t="s">
        <v>23</v>
      </c>
      <c r="F1127" t="s">
        <v>27</v>
      </c>
      <c r="G1127" t="s">
        <v>25</v>
      </c>
      <c r="H1127">
        <v>5</v>
      </c>
      <c r="I1127" t="s">
        <v>26</v>
      </c>
      <c r="J1127">
        <v>1</v>
      </c>
      <c r="K1127">
        <v>1</v>
      </c>
      <c r="L1127">
        <v>1</v>
      </c>
      <c r="M1127">
        <v>0</v>
      </c>
      <c r="N1127">
        <v>1</v>
      </c>
      <c r="O1127">
        <v>0</v>
      </c>
      <c r="P1127">
        <v>317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0</v>
      </c>
      <c r="W1127">
        <v>2</v>
      </c>
    </row>
    <row r="1128" spans="1:23" ht="14.25" customHeight="1" x14ac:dyDescent="0.45">
      <c r="A1128">
        <v>1127</v>
      </c>
      <c r="B1128" t="s">
        <v>90</v>
      </c>
      <c r="C1128" s="1">
        <v>43132</v>
      </c>
      <c r="D1128">
        <v>69</v>
      </c>
      <c r="E1128" t="s">
        <v>23</v>
      </c>
      <c r="F1128" t="s">
        <v>27</v>
      </c>
      <c r="G1128" t="s">
        <v>25</v>
      </c>
      <c r="H1128">
        <v>6</v>
      </c>
      <c r="I1128" t="s">
        <v>26</v>
      </c>
      <c r="J1128">
        <v>0</v>
      </c>
      <c r="K1128">
        <v>0</v>
      </c>
      <c r="L1128">
        <v>1</v>
      </c>
      <c r="M1128">
        <v>0</v>
      </c>
      <c r="N1128">
        <v>1</v>
      </c>
      <c r="O1128">
        <v>0</v>
      </c>
      <c r="P1128">
        <v>258</v>
      </c>
      <c r="Q1128">
        <v>0</v>
      </c>
      <c r="R1128">
        <v>1</v>
      </c>
      <c r="S1128">
        <v>1</v>
      </c>
      <c r="T1128">
        <v>0</v>
      </c>
      <c r="U1128">
        <v>0</v>
      </c>
      <c r="V1128">
        <v>0</v>
      </c>
      <c r="W1128">
        <v>0</v>
      </c>
    </row>
    <row r="1129" spans="1:23" ht="14.25" customHeight="1" x14ac:dyDescent="0.45">
      <c r="A1129">
        <v>1128</v>
      </c>
      <c r="B1129" t="s">
        <v>90</v>
      </c>
      <c r="C1129" s="1">
        <v>43160</v>
      </c>
      <c r="D1129">
        <v>69</v>
      </c>
      <c r="E1129" t="s">
        <v>28</v>
      </c>
      <c r="F1129" t="s">
        <v>27</v>
      </c>
      <c r="G1129" t="s">
        <v>25</v>
      </c>
      <c r="H1129">
        <v>7</v>
      </c>
      <c r="I1129" t="s">
        <v>26</v>
      </c>
      <c r="J1129">
        <v>0</v>
      </c>
      <c r="K1129">
        <v>0</v>
      </c>
      <c r="L1129">
        <v>1</v>
      </c>
      <c r="M1129">
        <v>1</v>
      </c>
      <c r="N1129">
        <v>1</v>
      </c>
      <c r="O1129">
        <v>0</v>
      </c>
      <c r="P1129">
        <v>60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</row>
    <row r="1130" spans="1:23" ht="14.25" customHeight="1" x14ac:dyDescent="0.45">
      <c r="A1130">
        <v>1129</v>
      </c>
      <c r="B1130" t="s">
        <v>90</v>
      </c>
      <c r="C1130" s="1">
        <v>43101</v>
      </c>
      <c r="D1130">
        <v>51</v>
      </c>
      <c r="E1130" t="s">
        <v>23</v>
      </c>
      <c r="F1130" t="s">
        <v>27</v>
      </c>
      <c r="G1130" t="s">
        <v>25</v>
      </c>
      <c r="H1130">
        <v>5</v>
      </c>
      <c r="I1130" t="s">
        <v>26</v>
      </c>
      <c r="J1130">
        <v>0</v>
      </c>
      <c r="K1130">
        <v>0</v>
      </c>
      <c r="L1130">
        <v>0</v>
      </c>
      <c r="M1130">
        <v>1</v>
      </c>
      <c r="N1130">
        <v>1</v>
      </c>
      <c r="O1130">
        <v>0</v>
      </c>
      <c r="P1130">
        <v>180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</row>
    <row r="1131" spans="1:23" ht="14.25" customHeight="1" x14ac:dyDescent="0.45">
      <c r="A1131">
        <v>1130</v>
      </c>
      <c r="B1131" s="1">
        <v>43097</v>
      </c>
      <c r="C1131" s="1">
        <v>43101</v>
      </c>
      <c r="D1131">
        <v>50</v>
      </c>
      <c r="E1131" t="s">
        <v>23</v>
      </c>
      <c r="F1131" t="s">
        <v>27</v>
      </c>
      <c r="G1131" t="s">
        <v>30</v>
      </c>
      <c r="H1131">
        <v>5</v>
      </c>
      <c r="I1131" t="s">
        <v>26</v>
      </c>
      <c r="J1131">
        <v>1</v>
      </c>
      <c r="K1131">
        <v>1</v>
      </c>
      <c r="L1131">
        <v>1</v>
      </c>
      <c r="M1131">
        <v>0</v>
      </c>
      <c r="N1131">
        <v>1</v>
      </c>
      <c r="O1131">
        <v>0</v>
      </c>
      <c r="P1131">
        <v>317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2</v>
      </c>
    </row>
    <row r="1132" spans="1:23" ht="14.25" customHeight="1" x14ac:dyDescent="0.45">
      <c r="A1132">
        <v>1131</v>
      </c>
      <c r="B1132" s="1">
        <v>43097</v>
      </c>
      <c r="C1132" s="1">
        <v>43101</v>
      </c>
      <c r="D1132">
        <v>51</v>
      </c>
      <c r="E1132" t="s">
        <v>23</v>
      </c>
      <c r="F1132" t="s">
        <v>27</v>
      </c>
      <c r="G1132" t="s">
        <v>30</v>
      </c>
      <c r="H1132">
        <v>5</v>
      </c>
      <c r="I1132" t="s">
        <v>26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180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</row>
    <row r="1133" spans="1:23" ht="14.25" customHeight="1" x14ac:dyDescent="0.45">
      <c r="A1133">
        <v>1132</v>
      </c>
      <c r="B1133" t="s">
        <v>90</v>
      </c>
      <c r="C1133" s="1">
        <v>43132</v>
      </c>
      <c r="D1133">
        <v>68</v>
      </c>
      <c r="E1133" t="s">
        <v>28</v>
      </c>
      <c r="F1133" t="s">
        <v>24</v>
      </c>
      <c r="G1133" t="s">
        <v>25</v>
      </c>
      <c r="H1133">
        <v>6</v>
      </c>
      <c r="I1133" t="s">
        <v>26</v>
      </c>
      <c r="J1133">
        <v>0</v>
      </c>
      <c r="K1133">
        <v>0</v>
      </c>
      <c r="L1133">
        <v>0</v>
      </c>
      <c r="M1133">
        <v>1</v>
      </c>
      <c r="N1133">
        <v>1</v>
      </c>
      <c r="O1133">
        <v>0</v>
      </c>
      <c r="P1133">
        <v>138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</row>
    <row r="1134" spans="1:23" ht="14.25" customHeight="1" x14ac:dyDescent="0.45">
      <c r="A1134">
        <v>1133</v>
      </c>
      <c r="B1134" t="s">
        <v>90</v>
      </c>
      <c r="C1134" t="s">
        <v>91</v>
      </c>
      <c r="D1134">
        <v>62</v>
      </c>
      <c r="E1134" t="s">
        <v>23</v>
      </c>
      <c r="F1134" t="s">
        <v>27</v>
      </c>
      <c r="G1134" t="s">
        <v>25</v>
      </c>
      <c r="H1134">
        <v>3</v>
      </c>
      <c r="I1134" t="s">
        <v>26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5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</row>
    <row r="1135" spans="1:23" ht="14.25" customHeight="1" x14ac:dyDescent="0.45">
      <c r="A1135">
        <v>1134</v>
      </c>
      <c r="B1135" s="1">
        <v>43098</v>
      </c>
      <c r="C1135" s="1">
        <v>43105</v>
      </c>
      <c r="D1135">
        <v>63</v>
      </c>
      <c r="E1135" t="s">
        <v>23</v>
      </c>
      <c r="F1135" t="s">
        <v>24</v>
      </c>
      <c r="G1135" t="s">
        <v>25</v>
      </c>
      <c r="H1135">
        <v>8</v>
      </c>
      <c r="I1135" t="s">
        <v>31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1</v>
      </c>
      <c r="P1135">
        <v>1380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</row>
    <row r="1136" spans="1:23" ht="14.25" customHeight="1" x14ac:dyDescent="0.45">
      <c r="A1136">
        <v>1135</v>
      </c>
      <c r="B1136" t="s">
        <v>94</v>
      </c>
      <c r="C1136" s="1">
        <v>43101</v>
      </c>
      <c r="D1136">
        <v>68</v>
      </c>
      <c r="E1136" t="s">
        <v>23</v>
      </c>
      <c r="F1136" t="s">
        <v>27</v>
      </c>
      <c r="G1136" t="s">
        <v>25</v>
      </c>
      <c r="H1136">
        <v>4</v>
      </c>
      <c r="I1136" t="s">
        <v>26</v>
      </c>
      <c r="J1136">
        <v>0</v>
      </c>
      <c r="K1136">
        <v>1</v>
      </c>
      <c r="L1136">
        <v>1</v>
      </c>
      <c r="M1136">
        <v>1</v>
      </c>
      <c r="N1136">
        <v>1</v>
      </c>
      <c r="O1136">
        <v>0</v>
      </c>
      <c r="P1136">
        <v>156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</row>
    <row r="1137" spans="1:23" ht="14.25" customHeight="1" x14ac:dyDescent="0.45">
      <c r="A1137">
        <v>1136</v>
      </c>
      <c r="B1137" t="s">
        <v>94</v>
      </c>
      <c r="C1137" s="1">
        <v>43160</v>
      </c>
      <c r="D1137">
        <v>79</v>
      </c>
      <c r="E1137" t="s">
        <v>28</v>
      </c>
      <c r="F1137" t="s">
        <v>27</v>
      </c>
      <c r="G1137" t="s">
        <v>25</v>
      </c>
      <c r="H1137">
        <v>6</v>
      </c>
      <c r="I1137" t="s">
        <v>26</v>
      </c>
      <c r="J1137">
        <v>0</v>
      </c>
      <c r="K1137">
        <v>0</v>
      </c>
      <c r="L1137">
        <v>1</v>
      </c>
      <c r="M1137">
        <v>1</v>
      </c>
      <c r="N1137">
        <v>1</v>
      </c>
      <c r="O1137">
        <v>0</v>
      </c>
      <c r="P1137">
        <v>310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</row>
    <row r="1138" spans="1:23" ht="14.25" customHeight="1" x14ac:dyDescent="0.45">
      <c r="A1138">
        <v>1137</v>
      </c>
      <c r="B1138" t="s">
        <v>94</v>
      </c>
      <c r="C1138" s="1">
        <v>43160</v>
      </c>
      <c r="D1138">
        <v>61</v>
      </c>
      <c r="E1138" t="s">
        <v>23</v>
      </c>
      <c r="F1138" t="s">
        <v>27</v>
      </c>
      <c r="G1138" t="s">
        <v>25</v>
      </c>
      <c r="H1138">
        <v>6</v>
      </c>
      <c r="I1138" t="s">
        <v>26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2560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</row>
    <row r="1139" spans="1:23" ht="14.25" customHeight="1" x14ac:dyDescent="0.45">
      <c r="A1139">
        <v>1138</v>
      </c>
      <c r="B1139" t="s">
        <v>94</v>
      </c>
      <c r="C1139" s="1">
        <v>43101</v>
      </c>
      <c r="D1139">
        <v>72</v>
      </c>
      <c r="E1139" t="s">
        <v>23</v>
      </c>
      <c r="F1139" t="s">
        <v>27</v>
      </c>
      <c r="G1139" t="s">
        <v>25</v>
      </c>
      <c r="H1139">
        <v>4</v>
      </c>
      <c r="I1139" t="s">
        <v>26</v>
      </c>
      <c r="J1139">
        <v>0</v>
      </c>
      <c r="K1139">
        <v>0</v>
      </c>
      <c r="L1139">
        <v>1</v>
      </c>
      <c r="M1139">
        <v>0</v>
      </c>
      <c r="N1139">
        <v>1</v>
      </c>
      <c r="O1139">
        <v>0</v>
      </c>
      <c r="P1139">
        <v>326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</row>
    <row r="1140" spans="1:23" ht="14.25" customHeight="1" x14ac:dyDescent="0.45">
      <c r="A1140">
        <v>1139</v>
      </c>
      <c r="B1140" s="1">
        <v>43098</v>
      </c>
      <c r="C1140" s="1">
        <v>43101</v>
      </c>
      <c r="D1140">
        <v>72</v>
      </c>
      <c r="E1140" t="s">
        <v>23</v>
      </c>
      <c r="F1140" t="s">
        <v>27</v>
      </c>
      <c r="G1140" t="s">
        <v>25</v>
      </c>
      <c r="H1140">
        <v>4</v>
      </c>
      <c r="I1140" t="s">
        <v>26</v>
      </c>
      <c r="J1140">
        <v>0</v>
      </c>
      <c r="K1140">
        <v>0</v>
      </c>
      <c r="L1140">
        <v>1</v>
      </c>
      <c r="M1140">
        <v>0</v>
      </c>
      <c r="N1140">
        <v>1</v>
      </c>
      <c r="O1140">
        <v>0</v>
      </c>
      <c r="P1140">
        <v>326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</row>
    <row r="1141" spans="1:23" ht="14.25" customHeight="1" x14ac:dyDescent="0.45">
      <c r="A1141">
        <v>1140</v>
      </c>
      <c r="B1141" s="1">
        <v>43098</v>
      </c>
      <c r="C1141" s="1">
        <v>43099</v>
      </c>
      <c r="D1141">
        <v>70</v>
      </c>
      <c r="E1141" t="s">
        <v>23</v>
      </c>
      <c r="F1141" t="s">
        <v>24</v>
      </c>
      <c r="G1141" t="s">
        <v>30</v>
      </c>
      <c r="H1141">
        <v>2</v>
      </c>
      <c r="I1141" t="s">
        <v>26</v>
      </c>
      <c r="J1141">
        <v>0</v>
      </c>
      <c r="K1141">
        <v>1</v>
      </c>
      <c r="L1141">
        <v>0</v>
      </c>
      <c r="M1141">
        <v>0</v>
      </c>
      <c r="N1141">
        <v>1</v>
      </c>
      <c r="O1141">
        <v>0</v>
      </c>
      <c r="P1141">
        <v>89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</row>
    <row r="1142" spans="1:23" ht="14.25" customHeight="1" x14ac:dyDescent="0.45">
      <c r="A1142">
        <v>1141</v>
      </c>
      <c r="B1142" s="1">
        <v>43098</v>
      </c>
      <c r="C1142" s="1">
        <v>43101</v>
      </c>
      <c r="D1142">
        <v>68</v>
      </c>
      <c r="E1142" t="s">
        <v>23</v>
      </c>
      <c r="F1142" t="s">
        <v>27</v>
      </c>
      <c r="G1142" t="s">
        <v>30</v>
      </c>
      <c r="H1142">
        <v>4</v>
      </c>
      <c r="I1142" t="s">
        <v>26</v>
      </c>
      <c r="J1142">
        <v>0</v>
      </c>
      <c r="K1142">
        <v>1</v>
      </c>
      <c r="L1142">
        <v>1</v>
      </c>
      <c r="M1142">
        <v>1</v>
      </c>
      <c r="N1142">
        <v>1</v>
      </c>
      <c r="O1142">
        <v>0</v>
      </c>
      <c r="P1142">
        <v>156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</row>
    <row r="1143" spans="1:23" ht="14.25" customHeight="1" x14ac:dyDescent="0.45">
      <c r="A1143">
        <v>1142</v>
      </c>
      <c r="B1143" t="s">
        <v>94</v>
      </c>
      <c r="C1143" s="1">
        <v>43160</v>
      </c>
      <c r="D1143">
        <v>60</v>
      </c>
      <c r="E1143" t="s">
        <v>28</v>
      </c>
      <c r="F1143" t="s">
        <v>27</v>
      </c>
      <c r="G1143" t="s">
        <v>25</v>
      </c>
      <c r="H1143">
        <v>6</v>
      </c>
      <c r="I1143" t="s">
        <v>26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84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</row>
    <row r="1144" spans="1:23" ht="14.25" customHeight="1" x14ac:dyDescent="0.45">
      <c r="A1144">
        <v>1143</v>
      </c>
      <c r="B1144" t="s">
        <v>91</v>
      </c>
      <c r="C1144" s="1">
        <v>43252</v>
      </c>
      <c r="D1144">
        <v>38</v>
      </c>
      <c r="E1144" t="s">
        <v>23</v>
      </c>
      <c r="F1144" t="s">
        <v>24</v>
      </c>
      <c r="G1144" t="s">
        <v>25</v>
      </c>
      <c r="H1144">
        <v>8</v>
      </c>
      <c r="I1144" t="s">
        <v>26</v>
      </c>
      <c r="J1144">
        <v>0</v>
      </c>
      <c r="K1144">
        <v>0</v>
      </c>
      <c r="L1144">
        <v>1</v>
      </c>
      <c r="M1144">
        <v>0</v>
      </c>
      <c r="N1144">
        <v>1</v>
      </c>
      <c r="O1144">
        <v>0</v>
      </c>
      <c r="P1144">
        <v>98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</row>
    <row r="1145" spans="1:23" ht="14.25" customHeight="1" x14ac:dyDescent="0.45">
      <c r="A1145">
        <v>1144</v>
      </c>
      <c r="B1145" t="s">
        <v>91</v>
      </c>
      <c r="C1145" s="1">
        <v>43160</v>
      </c>
      <c r="D1145">
        <v>61</v>
      </c>
      <c r="E1145" t="s">
        <v>28</v>
      </c>
      <c r="F1145" t="s">
        <v>27</v>
      </c>
      <c r="G1145" t="s">
        <v>25</v>
      </c>
      <c r="H1145">
        <v>5</v>
      </c>
      <c r="I1145" t="s">
        <v>26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776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</row>
    <row r="1146" spans="1:23" ht="14.25" customHeight="1" x14ac:dyDescent="0.45">
      <c r="A1146">
        <v>1145</v>
      </c>
      <c r="B1146" t="s">
        <v>91</v>
      </c>
      <c r="C1146" s="1">
        <v>43160</v>
      </c>
      <c r="D1146">
        <v>61</v>
      </c>
      <c r="E1146" t="s">
        <v>28</v>
      </c>
      <c r="F1146" t="s">
        <v>27</v>
      </c>
      <c r="G1146" t="s">
        <v>25</v>
      </c>
      <c r="H1146">
        <v>5</v>
      </c>
      <c r="I1146" t="s">
        <v>26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776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</row>
    <row r="1147" spans="1:23" ht="14.25" customHeight="1" x14ac:dyDescent="0.45">
      <c r="A1147">
        <v>1146</v>
      </c>
      <c r="B1147" t="s">
        <v>91</v>
      </c>
      <c r="C1147" s="1">
        <v>43252</v>
      </c>
      <c r="D1147">
        <v>60</v>
      </c>
      <c r="E1147" t="s">
        <v>23</v>
      </c>
      <c r="F1147" t="s">
        <v>27</v>
      </c>
      <c r="G1147" t="s">
        <v>25</v>
      </c>
      <c r="H1147">
        <v>8</v>
      </c>
      <c r="I1147" t="s">
        <v>26</v>
      </c>
      <c r="J1147">
        <v>0</v>
      </c>
      <c r="K1147">
        <v>0</v>
      </c>
      <c r="L1147">
        <v>1</v>
      </c>
      <c r="M1147">
        <v>1</v>
      </c>
      <c r="N1147">
        <v>1</v>
      </c>
      <c r="O1147">
        <v>0</v>
      </c>
      <c r="P1147">
        <v>328</v>
      </c>
      <c r="Q1147">
        <v>1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</row>
    <row r="1148" spans="1:23" ht="14.25" customHeight="1" x14ac:dyDescent="0.45">
      <c r="A1148">
        <v>1147</v>
      </c>
      <c r="B1148" s="1">
        <v>43099</v>
      </c>
      <c r="C1148" s="1">
        <v>43104</v>
      </c>
      <c r="D1148">
        <v>75</v>
      </c>
      <c r="E1148" t="s">
        <v>28</v>
      </c>
      <c r="F1148" t="s">
        <v>27</v>
      </c>
      <c r="G1148" t="s">
        <v>25</v>
      </c>
      <c r="H1148">
        <v>6</v>
      </c>
      <c r="I1148" t="s">
        <v>26</v>
      </c>
      <c r="J1148">
        <v>0</v>
      </c>
      <c r="K1148">
        <v>0</v>
      </c>
      <c r="L1148">
        <v>1</v>
      </c>
      <c r="M1148">
        <v>0</v>
      </c>
      <c r="N1148">
        <v>1</v>
      </c>
      <c r="O1148">
        <v>0</v>
      </c>
      <c r="P1148">
        <v>844</v>
      </c>
      <c r="Q1148">
        <v>0</v>
      </c>
      <c r="R1148">
        <v>1</v>
      </c>
      <c r="S1148">
        <v>0</v>
      </c>
      <c r="T1148">
        <v>1</v>
      </c>
      <c r="U1148">
        <v>0</v>
      </c>
      <c r="V1148">
        <v>0</v>
      </c>
      <c r="W1148">
        <v>0</v>
      </c>
    </row>
    <row r="1149" spans="1:23" ht="14.25" customHeight="1" x14ac:dyDescent="0.45">
      <c r="A1149">
        <v>1148</v>
      </c>
      <c r="B1149" s="1">
        <v>43099</v>
      </c>
      <c r="C1149" s="1">
        <v>43104</v>
      </c>
      <c r="D1149">
        <v>62</v>
      </c>
      <c r="E1149" t="s">
        <v>28</v>
      </c>
      <c r="F1149" t="s">
        <v>27</v>
      </c>
      <c r="G1149" t="s">
        <v>25</v>
      </c>
      <c r="H1149">
        <v>6</v>
      </c>
      <c r="I1149" t="s">
        <v>26</v>
      </c>
      <c r="J1149">
        <v>0</v>
      </c>
      <c r="K1149">
        <v>0</v>
      </c>
      <c r="L1149">
        <v>1</v>
      </c>
      <c r="M1149">
        <v>1</v>
      </c>
      <c r="N1149">
        <v>1</v>
      </c>
      <c r="O1149">
        <v>1</v>
      </c>
      <c r="P1149">
        <v>223</v>
      </c>
      <c r="Q1149">
        <v>1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</row>
    <row r="1150" spans="1:23" ht="14.25" customHeight="1" x14ac:dyDescent="0.45">
      <c r="A1150">
        <v>1149</v>
      </c>
      <c r="B1150" t="s">
        <v>91</v>
      </c>
      <c r="C1150" s="1">
        <v>43221</v>
      </c>
      <c r="D1150">
        <v>75</v>
      </c>
      <c r="E1150" t="s">
        <v>28</v>
      </c>
      <c r="F1150" t="s">
        <v>27</v>
      </c>
      <c r="G1150" t="s">
        <v>25</v>
      </c>
      <c r="H1150">
        <v>7</v>
      </c>
      <c r="I1150" t="s">
        <v>26</v>
      </c>
      <c r="J1150">
        <v>0</v>
      </c>
      <c r="K1150">
        <v>0</v>
      </c>
      <c r="L1150">
        <v>0</v>
      </c>
      <c r="M1150">
        <v>1</v>
      </c>
      <c r="N1150">
        <v>1</v>
      </c>
      <c r="O1150">
        <v>0</v>
      </c>
      <c r="P1150">
        <v>729</v>
      </c>
      <c r="Q1150">
        <v>1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</row>
    <row r="1151" spans="1:23" ht="14.25" customHeight="1" x14ac:dyDescent="0.45">
      <c r="A1151">
        <v>1150</v>
      </c>
      <c r="B1151" t="s">
        <v>91</v>
      </c>
      <c r="C1151" s="1">
        <v>43160</v>
      </c>
      <c r="D1151">
        <v>76</v>
      </c>
      <c r="E1151" t="s">
        <v>28</v>
      </c>
      <c r="F1151" t="s">
        <v>27</v>
      </c>
      <c r="G1151" t="s">
        <v>30</v>
      </c>
      <c r="H1151">
        <v>5</v>
      </c>
      <c r="I1151" t="s">
        <v>26</v>
      </c>
      <c r="J1151">
        <v>0</v>
      </c>
      <c r="K1151">
        <v>0</v>
      </c>
      <c r="L1151">
        <v>0</v>
      </c>
      <c r="M1151">
        <v>1</v>
      </c>
      <c r="N1151">
        <v>1</v>
      </c>
      <c r="O1151">
        <v>0</v>
      </c>
      <c r="P1151">
        <v>28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3" ht="14.25" customHeight="1" x14ac:dyDescent="0.45">
      <c r="A1152">
        <v>1151</v>
      </c>
      <c r="B1152" t="s">
        <v>91</v>
      </c>
      <c r="C1152" s="1">
        <v>43160</v>
      </c>
      <c r="D1152">
        <v>53</v>
      </c>
      <c r="E1152" t="s">
        <v>23</v>
      </c>
      <c r="F1152" t="s">
        <v>24</v>
      </c>
      <c r="G1152" t="s">
        <v>25</v>
      </c>
      <c r="H1152">
        <v>4</v>
      </c>
      <c r="I1152" t="s">
        <v>26</v>
      </c>
      <c r="J1152">
        <v>0</v>
      </c>
      <c r="K1152">
        <v>1</v>
      </c>
      <c r="L1152">
        <v>0</v>
      </c>
      <c r="M1152">
        <v>1</v>
      </c>
      <c r="N1152">
        <v>1</v>
      </c>
      <c r="O1152">
        <v>0</v>
      </c>
      <c r="P1152">
        <v>227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1</v>
      </c>
    </row>
    <row r="1153" spans="1:23" ht="14.25" customHeight="1" x14ac:dyDescent="0.45">
      <c r="A1153">
        <v>1152</v>
      </c>
      <c r="B1153" t="s">
        <v>91</v>
      </c>
      <c r="C1153" s="1">
        <v>43313</v>
      </c>
      <c r="D1153">
        <v>78</v>
      </c>
      <c r="E1153" t="s">
        <v>23</v>
      </c>
      <c r="F1153" t="s">
        <v>27</v>
      </c>
      <c r="G1153" t="s">
        <v>25</v>
      </c>
      <c r="H1153">
        <v>9</v>
      </c>
      <c r="I1153" t="s">
        <v>26</v>
      </c>
      <c r="J1153">
        <v>0</v>
      </c>
      <c r="K1153">
        <v>0</v>
      </c>
      <c r="L1153">
        <v>1</v>
      </c>
      <c r="M1153">
        <v>1</v>
      </c>
      <c r="N1153">
        <v>1</v>
      </c>
      <c r="O1153">
        <v>0</v>
      </c>
      <c r="P1153">
        <v>128</v>
      </c>
      <c r="Q1153">
        <v>1</v>
      </c>
      <c r="R1153">
        <v>1</v>
      </c>
      <c r="S1153">
        <v>1</v>
      </c>
      <c r="T1153">
        <v>0</v>
      </c>
      <c r="U1153">
        <v>0</v>
      </c>
      <c r="V1153">
        <v>0</v>
      </c>
      <c r="W1153">
        <v>0</v>
      </c>
    </row>
    <row r="1154" spans="1:23" ht="14.25" customHeight="1" x14ac:dyDescent="0.45">
      <c r="A1154">
        <v>1153</v>
      </c>
      <c r="B1154" t="s">
        <v>92</v>
      </c>
      <c r="C1154" s="1">
        <v>43160</v>
      </c>
      <c r="D1154">
        <v>42</v>
      </c>
      <c r="E1154" t="s">
        <v>23</v>
      </c>
      <c r="F1154" t="s">
        <v>24</v>
      </c>
      <c r="G1154" t="s">
        <v>25</v>
      </c>
      <c r="H1154">
        <v>4</v>
      </c>
      <c r="I1154" t="s">
        <v>26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174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</row>
    <row r="1155" spans="1:23" ht="14.25" customHeight="1" x14ac:dyDescent="0.45">
      <c r="A1155">
        <v>1154</v>
      </c>
      <c r="B1155" t="s">
        <v>92</v>
      </c>
      <c r="C1155" t="s">
        <v>95</v>
      </c>
      <c r="D1155">
        <v>61</v>
      </c>
      <c r="E1155" t="s">
        <v>23</v>
      </c>
      <c r="F1155" t="s">
        <v>24</v>
      </c>
      <c r="G1155" t="s">
        <v>25</v>
      </c>
      <c r="H1155">
        <v>18</v>
      </c>
      <c r="I1155" t="s">
        <v>26</v>
      </c>
      <c r="J1155">
        <v>0</v>
      </c>
      <c r="K1155">
        <v>1</v>
      </c>
      <c r="L1155">
        <v>1</v>
      </c>
      <c r="M1155">
        <v>1</v>
      </c>
      <c r="N1155">
        <v>1</v>
      </c>
      <c r="O1155">
        <v>0</v>
      </c>
      <c r="P1155">
        <v>231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</row>
    <row r="1156" spans="1:23" ht="14.25" customHeight="1" x14ac:dyDescent="0.45">
      <c r="A1156">
        <v>1155</v>
      </c>
      <c r="B1156" t="s">
        <v>92</v>
      </c>
      <c r="C1156" t="s">
        <v>95</v>
      </c>
      <c r="D1156">
        <v>61</v>
      </c>
      <c r="E1156" t="s">
        <v>23</v>
      </c>
      <c r="F1156" t="s">
        <v>24</v>
      </c>
      <c r="G1156" t="s">
        <v>25</v>
      </c>
      <c r="H1156">
        <v>18</v>
      </c>
      <c r="I1156" t="s">
        <v>26</v>
      </c>
      <c r="J1156">
        <v>0</v>
      </c>
      <c r="K1156">
        <v>1</v>
      </c>
      <c r="L1156">
        <v>1</v>
      </c>
      <c r="M1156">
        <v>1</v>
      </c>
      <c r="N1156">
        <v>1</v>
      </c>
      <c r="O1156">
        <v>0</v>
      </c>
      <c r="P1156">
        <v>231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</row>
    <row r="1157" spans="1:23" ht="14.25" customHeight="1" x14ac:dyDescent="0.45">
      <c r="A1157">
        <v>1156</v>
      </c>
      <c r="B1157" t="s">
        <v>92</v>
      </c>
      <c r="C1157" t="s">
        <v>96</v>
      </c>
      <c r="D1157">
        <v>43</v>
      </c>
      <c r="E1157" t="s">
        <v>23</v>
      </c>
      <c r="F1157" t="s">
        <v>24</v>
      </c>
      <c r="G1157" t="s">
        <v>25</v>
      </c>
      <c r="H1157">
        <v>22</v>
      </c>
      <c r="I1157" t="s">
        <v>26</v>
      </c>
      <c r="J1157">
        <v>0</v>
      </c>
      <c r="K1157">
        <v>1</v>
      </c>
      <c r="L1157">
        <v>1</v>
      </c>
      <c r="M1157">
        <v>0</v>
      </c>
      <c r="N1157">
        <v>1</v>
      </c>
      <c r="O1157">
        <v>0</v>
      </c>
      <c r="P1157">
        <v>426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1</v>
      </c>
    </row>
    <row r="1158" spans="1:23" ht="14.25" customHeight="1" x14ac:dyDescent="0.45">
      <c r="A1158">
        <v>1157</v>
      </c>
      <c r="B1158" t="s">
        <v>92</v>
      </c>
      <c r="C1158" s="1">
        <v>43313</v>
      </c>
      <c r="D1158">
        <v>65</v>
      </c>
      <c r="E1158" t="s">
        <v>28</v>
      </c>
      <c r="F1158" t="s">
        <v>27</v>
      </c>
      <c r="G1158" t="s">
        <v>25</v>
      </c>
      <c r="H1158">
        <v>9</v>
      </c>
      <c r="I1158" t="s">
        <v>26</v>
      </c>
      <c r="J1158">
        <v>0</v>
      </c>
      <c r="K1158">
        <v>0</v>
      </c>
      <c r="L1158">
        <v>1</v>
      </c>
      <c r="M1158">
        <v>1</v>
      </c>
      <c r="N1158">
        <v>1</v>
      </c>
      <c r="O1158">
        <v>0</v>
      </c>
      <c r="P1158">
        <v>388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</row>
    <row r="1159" spans="1:23" ht="14.25" customHeight="1" x14ac:dyDescent="0.45">
      <c r="A1159">
        <v>1158</v>
      </c>
      <c r="B1159" t="s">
        <v>92</v>
      </c>
      <c r="C1159" s="1">
        <v>43313</v>
      </c>
      <c r="D1159">
        <v>65</v>
      </c>
      <c r="E1159" t="s">
        <v>28</v>
      </c>
      <c r="F1159" t="s">
        <v>27</v>
      </c>
      <c r="G1159" t="s">
        <v>25</v>
      </c>
      <c r="H1159">
        <v>9</v>
      </c>
      <c r="I1159" t="s">
        <v>26</v>
      </c>
      <c r="J1159">
        <v>0</v>
      </c>
      <c r="K1159">
        <v>0</v>
      </c>
      <c r="L1159">
        <v>1</v>
      </c>
      <c r="M1159">
        <v>1</v>
      </c>
      <c r="N1159">
        <v>1</v>
      </c>
      <c r="O1159">
        <v>0</v>
      </c>
      <c r="P1159">
        <v>388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</row>
    <row r="1160" spans="1:23" ht="14.25" customHeight="1" x14ac:dyDescent="0.45">
      <c r="A1160">
        <v>1159</v>
      </c>
      <c r="B1160" t="s">
        <v>92</v>
      </c>
      <c r="C1160" s="1">
        <v>43405</v>
      </c>
      <c r="D1160">
        <v>78</v>
      </c>
      <c r="E1160" t="s">
        <v>23</v>
      </c>
      <c r="F1160" t="s">
        <v>27</v>
      </c>
      <c r="G1160" t="s">
        <v>25</v>
      </c>
      <c r="H1160">
        <v>12</v>
      </c>
      <c r="I1160" t="s">
        <v>26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312</v>
      </c>
      <c r="Q1160">
        <v>1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</row>
    <row r="1161" spans="1:23" ht="14.25" customHeight="1" x14ac:dyDescent="0.45">
      <c r="A1161">
        <v>1160</v>
      </c>
      <c r="B1161" s="1">
        <v>43100</v>
      </c>
      <c r="C1161" s="1">
        <v>43113</v>
      </c>
      <c r="D1161">
        <v>70</v>
      </c>
      <c r="E1161" t="s">
        <v>23</v>
      </c>
      <c r="F1161" t="s">
        <v>27</v>
      </c>
      <c r="G1161" t="s">
        <v>25</v>
      </c>
      <c r="H1161">
        <v>14</v>
      </c>
      <c r="I1161" t="s">
        <v>29</v>
      </c>
      <c r="J1161">
        <v>0</v>
      </c>
      <c r="K1161">
        <v>0</v>
      </c>
      <c r="L1161">
        <v>0</v>
      </c>
      <c r="M1161">
        <v>1</v>
      </c>
      <c r="N1161">
        <v>1</v>
      </c>
      <c r="O1161">
        <v>0</v>
      </c>
      <c r="P1161">
        <v>127</v>
      </c>
      <c r="Q1161">
        <v>1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</row>
    <row r="1162" spans="1:23" ht="14.25" customHeight="1" x14ac:dyDescent="0.45">
      <c r="A1162">
        <v>1161</v>
      </c>
      <c r="B1162" t="s">
        <v>92</v>
      </c>
      <c r="C1162" s="1">
        <v>43221</v>
      </c>
      <c r="D1162">
        <v>85</v>
      </c>
      <c r="E1162" t="s">
        <v>23</v>
      </c>
      <c r="F1162" t="s">
        <v>27</v>
      </c>
      <c r="G1162" t="s">
        <v>25</v>
      </c>
      <c r="H1162">
        <v>6</v>
      </c>
      <c r="I1162" t="s">
        <v>26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1170</v>
      </c>
      <c r="Q1162">
        <v>0</v>
      </c>
      <c r="R1162">
        <v>1</v>
      </c>
      <c r="S1162">
        <v>1</v>
      </c>
      <c r="T1162">
        <v>0</v>
      </c>
      <c r="U1162">
        <v>0</v>
      </c>
      <c r="V1162">
        <v>0</v>
      </c>
      <c r="W1162">
        <v>0</v>
      </c>
    </row>
    <row r="1163" spans="1:23" ht="14.25" customHeight="1" x14ac:dyDescent="0.45">
      <c r="A1163">
        <v>1162</v>
      </c>
      <c r="B1163" s="1">
        <v>43101</v>
      </c>
      <c r="C1163" t="s">
        <v>97</v>
      </c>
      <c r="D1163">
        <v>67</v>
      </c>
      <c r="E1163" t="s">
        <v>23</v>
      </c>
      <c r="F1163" t="s">
        <v>24</v>
      </c>
      <c r="G1163" t="s">
        <v>25</v>
      </c>
      <c r="H1163">
        <v>18</v>
      </c>
      <c r="I1163" t="s">
        <v>26</v>
      </c>
      <c r="J1163">
        <v>0</v>
      </c>
      <c r="K1163">
        <v>0</v>
      </c>
      <c r="L1163">
        <v>1</v>
      </c>
      <c r="M1163">
        <v>1</v>
      </c>
      <c r="N1163">
        <v>1</v>
      </c>
      <c r="O1163">
        <v>1</v>
      </c>
      <c r="P1163">
        <v>1240</v>
      </c>
      <c r="Q1163">
        <v>1</v>
      </c>
      <c r="R1163">
        <v>0</v>
      </c>
      <c r="S1163">
        <v>1</v>
      </c>
      <c r="T1163">
        <v>1</v>
      </c>
      <c r="U1163">
        <v>0</v>
      </c>
      <c r="V1163">
        <v>0</v>
      </c>
      <c r="W1163">
        <v>0</v>
      </c>
    </row>
    <row r="1164" spans="1:23" ht="14.25" customHeight="1" x14ac:dyDescent="0.45">
      <c r="A1164">
        <v>1163</v>
      </c>
      <c r="B1164" s="1">
        <v>43101</v>
      </c>
      <c r="C1164" s="1">
        <v>43160</v>
      </c>
      <c r="D1164">
        <v>55</v>
      </c>
      <c r="E1164" t="s">
        <v>23</v>
      </c>
      <c r="F1164" t="s">
        <v>27</v>
      </c>
      <c r="G1164" t="s">
        <v>25</v>
      </c>
      <c r="H1164">
        <v>3</v>
      </c>
      <c r="I1164" t="s">
        <v>26</v>
      </c>
      <c r="J1164">
        <v>0</v>
      </c>
      <c r="K1164">
        <v>0</v>
      </c>
      <c r="L1164">
        <v>1</v>
      </c>
      <c r="M1164">
        <v>1</v>
      </c>
      <c r="N1164">
        <v>1</v>
      </c>
      <c r="O1164">
        <v>1</v>
      </c>
      <c r="P1164">
        <v>2710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</row>
    <row r="1165" spans="1:23" ht="14.25" customHeight="1" x14ac:dyDescent="0.45">
      <c r="A1165">
        <v>1164</v>
      </c>
      <c r="B1165" s="1">
        <v>43101</v>
      </c>
      <c r="C1165" s="1">
        <v>43435</v>
      </c>
      <c r="D1165">
        <v>62</v>
      </c>
      <c r="E1165" t="s">
        <v>28</v>
      </c>
      <c r="F1165" t="s">
        <v>27</v>
      </c>
      <c r="G1165" t="s">
        <v>25</v>
      </c>
      <c r="H1165">
        <v>12</v>
      </c>
      <c r="I1165" t="s">
        <v>26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49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</row>
    <row r="1166" spans="1:23" ht="14.25" customHeight="1" x14ac:dyDescent="0.45">
      <c r="A1166">
        <v>1165</v>
      </c>
      <c r="B1166" s="1">
        <v>43101</v>
      </c>
      <c r="C1166" s="1">
        <v>43191</v>
      </c>
      <c r="D1166">
        <v>65</v>
      </c>
      <c r="E1166" t="s">
        <v>23</v>
      </c>
      <c r="F1166" t="s">
        <v>27</v>
      </c>
      <c r="G1166" t="s">
        <v>25</v>
      </c>
      <c r="H1166">
        <v>4</v>
      </c>
      <c r="I1166" t="s">
        <v>26</v>
      </c>
      <c r="J1166">
        <v>0</v>
      </c>
      <c r="K1166">
        <v>0</v>
      </c>
      <c r="L1166">
        <v>0</v>
      </c>
      <c r="M1166">
        <v>1</v>
      </c>
      <c r="N1166">
        <v>1</v>
      </c>
      <c r="O1166">
        <v>0</v>
      </c>
      <c r="P1166">
        <v>212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0</v>
      </c>
    </row>
    <row r="1167" spans="1:23" ht="14.25" customHeight="1" x14ac:dyDescent="0.45">
      <c r="A1167">
        <v>1166</v>
      </c>
      <c r="B1167" s="1">
        <v>43101</v>
      </c>
      <c r="C1167" s="1">
        <v>43344</v>
      </c>
      <c r="D1167">
        <v>60</v>
      </c>
      <c r="E1167" t="s">
        <v>23</v>
      </c>
      <c r="F1167" t="s">
        <v>24</v>
      </c>
      <c r="G1167" t="s">
        <v>30</v>
      </c>
      <c r="H1167">
        <v>9</v>
      </c>
      <c r="I1167" t="s">
        <v>26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64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</row>
    <row r="1168" spans="1:23" ht="14.25" customHeight="1" x14ac:dyDescent="0.45">
      <c r="A1168">
        <v>1167</v>
      </c>
      <c r="B1168" s="1">
        <v>43101</v>
      </c>
      <c r="C1168" s="1">
        <v>43160</v>
      </c>
      <c r="D1168">
        <v>77</v>
      </c>
      <c r="E1168" t="s">
        <v>23</v>
      </c>
      <c r="F1168" t="s">
        <v>27</v>
      </c>
      <c r="G1168" t="s">
        <v>30</v>
      </c>
      <c r="H1168">
        <v>3</v>
      </c>
      <c r="I1168" t="s">
        <v>26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174</v>
      </c>
      <c r="Q1168">
        <v>1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</row>
    <row r="1169" spans="1:23" ht="14.25" customHeight="1" x14ac:dyDescent="0.45">
      <c r="A1169">
        <v>1168</v>
      </c>
      <c r="B1169" s="1">
        <v>43101</v>
      </c>
      <c r="C1169" s="1">
        <v>43313</v>
      </c>
      <c r="D1169">
        <v>52</v>
      </c>
      <c r="E1169" t="s">
        <v>23</v>
      </c>
      <c r="F1169" t="s">
        <v>27</v>
      </c>
      <c r="G1169" t="s">
        <v>30</v>
      </c>
      <c r="H1169">
        <v>8</v>
      </c>
      <c r="I1169" t="s">
        <v>26</v>
      </c>
      <c r="J1169">
        <v>0</v>
      </c>
      <c r="K1169">
        <v>0</v>
      </c>
      <c r="L1169">
        <v>0</v>
      </c>
      <c r="M1169">
        <v>1</v>
      </c>
      <c r="N1169">
        <v>1</v>
      </c>
      <c r="O1169">
        <v>0</v>
      </c>
      <c r="P1169">
        <v>668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</row>
    <row r="1170" spans="1:23" ht="14.25" customHeight="1" x14ac:dyDescent="0.45">
      <c r="A1170">
        <v>1169</v>
      </c>
      <c r="B1170" s="1">
        <v>43101</v>
      </c>
      <c r="C1170" s="1">
        <v>43313</v>
      </c>
      <c r="D1170">
        <v>52</v>
      </c>
      <c r="E1170" t="s">
        <v>23</v>
      </c>
      <c r="F1170" t="s">
        <v>27</v>
      </c>
      <c r="G1170" t="s">
        <v>30</v>
      </c>
      <c r="H1170">
        <v>8</v>
      </c>
      <c r="I1170" t="s">
        <v>26</v>
      </c>
      <c r="J1170">
        <v>0</v>
      </c>
      <c r="K1170">
        <v>0</v>
      </c>
      <c r="L1170">
        <v>0</v>
      </c>
      <c r="M1170">
        <v>1</v>
      </c>
      <c r="N1170">
        <v>1</v>
      </c>
      <c r="O1170">
        <v>0</v>
      </c>
      <c r="P1170">
        <v>668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</row>
    <row r="1171" spans="1:23" ht="14.25" customHeight="1" x14ac:dyDescent="0.45">
      <c r="A1171">
        <v>1170</v>
      </c>
      <c r="B1171" s="1">
        <v>43101</v>
      </c>
      <c r="C1171" s="1">
        <v>43374</v>
      </c>
      <c r="D1171">
        <v>79</v>
      </c>
      <c r="E1171" t="s">
        <v>23</v>
      </c>
      <c r="F1171" t="s">
        <v>27</v>
      </c>
      <c r="G1171" t="s">
        <v>25</v>
      </c>
      <c r="H1171">
        <v>10</v>
      </c>
      <c r="I1171" t="s">
        <v>26</v>
      </c>
      <c r="J1171">
        <v>0</v>
      </c>
      <c r="K1171">
        <v>0</v>
      </c>
      <c r="L1171">
        <v>0</v>
      </c>
      <c r="M1171">
        <v>1</v>
      </c>
      <c r="N1171">
        <v>1</v>
      </c>
      <c r="O1171">
        <v>1</v>
      </c>
      <c r="P1171">
        <v>1600</v>
      </c>
      <c r="Q1171">
        <v>0</v>
      </c>
      <c r="R1171">
        <v>0</v>
      </c>
      <c r="S1171">
        <v>1</v>
      </c>
      <c r="T1171">
        <v>1</v>
      </c>
      <c r="U1171">
        <v>0</v>
      </c>
      <c r="V1171">
        <v>0</v>
      </c>
      <c r="W1171">
        <v>0</v>
      </c>
    </row>
    <row r="1172" spans="1:23" ht="14.25" customHeight="1" x14ac:dyDescent="0.45">
      <c r="A1172">
        <v>1171</v>
      </c>
      <c r="B1172" s="1">
        <v>43101</v>
      </c>
      <c r="C1172" s="1">
        <v>43405</v>
      </c>
      <c r="D1172">
        <v>82</v>
      </c>
      <c r="E1172" t="s">
        <v>28</v>
      </c>
      <c r="F1172" t="s">
        <v>24</v>
      </c>
      <c r="G1172" t="s">
        <v>25</v>
      </c>
      <c r="H1172">
        <v>11</v>
      </c>
      <c r="I1172" t="s">
        <v>26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0</v>
      </c>
      <c r="P1172">
        <v>249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</row>
    <row r="1173" spans="1:23" ht="14.25" customHeight="1" x14ac:dyDescent="0.45">
      <c r="A1173">
        <v>1172</v>
      </c>
      <c r="B1173" s="1">
        <v>43101</v>
      </c>
      <c r="C1173" t="s">
        <v>98</v>
      </c>
      <c r="D1173">
        <v>70</v>
      </c>
      <c r="E1173" t="s">
        <v>28</v>
      </c>
      <c r="F1173" t="s">
        <v>27</v>
      </c>
      <c r="G1173" t="s">
        <v>25</v>
      </c>
      <c r="H1173">
        <v>14</v>
      </c>
      <c r="I1173" t="s">
        <v>26</v>
      </c>
      <c r="J1173">
        <v>0</v>
      </c>
      <c r="K1173">
        <v>0</v>
      </c>
      <c r="L1173">
        <v>1</v>
      </c>
      <c r="M1173">
        <v>0</v>
      </c>
      <c r="N1173">
        <v>1</v>
      </c>
      <c r="O1173">
        <v>0</v>
      </c>
      <c r="P1173">
        <v>519</v>
      </c>
      <c r="Q1173">
        <v>1</v>
      </c>
      <c r="R1173">
        <v>1</v>
      </c>
      <c r="S1173">
        <v>1</v>
      </c>
      <c r="T1173">
        <v>0</v>
      </c>
      <c r="U1173">
        <v>0</v>
      </c>
      <c r="V1173">
        <v>0</v>
      </c>
      <c r="W1173">
        <v>0</v>
      </c>
    </row>
    <row r="1174" spans="1:23" ht="14.25" customHeight="1" x14ac:dyDescent="0.45">
      <c r="A1174">
        <v>1173</v>
      </c>
      <c r="B1174" s="1">
        <v>43101</v>
      </c>
      <c r="C1174" s="1">
        <v>43104</v>
      </c>
      <c r="D1174">
        <v>68</v>
      </c>
      <c r="E1174" t="s">
        <v>23</v>
      </c>
      <c r="F1174" t="s">
        <v>24</v>
      </c>
      <c r="G1174" t="s">
        <v>25</v>
      </c>
      <c r="H1174">
        <v>4</v>
      </c>
      <c r="I1174" t="s">
        <v>26</v>
      </c>
      <c r="J1174">
        <v>0</v>
      </c>
      <c r="K1174">
        <v>0</v>
      </c>
      <c r="L1174">
        <v>0</v>
      </c>
      <c r="M1174">
        <v>1</v>
      </c>
      <c r="N1174">
        <v>1</v>
      </c>
      <c r="O1174">
        <v>0</v>
      </c>
      <c r="P1174">
        <v>285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</row>
    <row r="1175" spans="1:23" ht="14.25" customHeight="1" x14ac:dyDescent="0.45">
      <c r="A1175">
        <v>1174</v>
      </c>
      <c r="B1175" s="1">
        <v>43101</v>
      </c>
      <c r="C1175" s="1">
        <v>43160</v>
      </c>
      <c r="D1175">
        <v>36</v>
      </c>
      <c r="E1175" t="s">
        <v>28</v>
      </c>
      <c r="F1175" t="s">
        <v>27</v>
      </c>
      <c r="G1175" t="s">
        <v>25</v>
      </c>
      <c r="H1175">
        <v>3</v>
      </c>
      <c r="I1175" t="s">
        <v>26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13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1</v>
      </c>
    </row>
    <row r="1176" spans="1:23" ht="14.25" customHeight="1" x14ac:dyDescent="0.45">
      <c r="A1176">
        <v>1175</v>
      </c>
      <c r="B1176" s="1">
        <v>43101</v>
      </c>
      <c r="C1176" s="1">
        <v>43160</v>
      </c>
      <c r="D1176">
        <v>65</v>
      </c>
      <c r="E1176" t="s">
        <v>23</v>
      </c>
      <c r="F1176" t="s">
        <v>24</v>
      </c>
      <c r="G1176" t="s">
        <v>25</v>
      </c>
      <c r="H1176">
        <v>3</v>
      </c>
      <c r="I1176" t="s">
        <v>26</v>
      </c>
      <c r="J1176">
        <v>0</v>
      </c>
      <c r="K1176">
        <v>0</v>
      </c>
      <c r="L1176">
        <v>0</v>
      </c>
      <c r="M1176">
        <v>1</v>
      </c>
      <c r="N1176">
        <v>1</v>
      </c>
      <c r="O1176">
        <v>0</v>
      </c>
      <c r="P1176">
        <v>105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</row>
    <row r="1177" spans="1:23" ht="14.25" customHeight="1" x14ac:dyDescent="0.45">
      <c r="A1177">
        <v>1176</v>
      </c>
      <c r="B1177" s="1">
        <v>43101</v>
      </c>
      <c r="C1177" s="1">
        <v>43221</v>
      </c>
      <c r="D1177">
        <v>65</v>
      </c>
      <c r="E1177" t="s">
        <v>23</v>
      </c>
      <c r="F1177" t="s">
        <v>27</v>
      </c>
      <c r="G1177" t="s">
        <v>25</v>
      </c>
      <c r="H1177">
        <v>5</v>
      </c>
      <c r="I1177" t="s">
        <v>26</v>
      </c>
      <c r="J1177">
        <v>0</v>
      </c>
      <c r="K1177">
        <v>0</v>
      </c>
      <c r="L1177">
        <v>0</v>
      </c>
      <c r="M1177">
        <v>1</v>
      </c>
      <c r="N1177">
        <v>1</v>
      </c>
      <c r="O1177">
        <v>0</v>
      </c>
      <c r="P1177">
        <v>422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</row>
    <row r="1178" spans="1:23" ht="14.25" customHeight="1" x14ac:dyDescent="0.45">
      <c r="A1178">
        <v>1177</v>
      </c>
      <c r="B1178" s="1">
        <v>43101</v>
      </c>
      <c r="C1178" s="1">
        <v>43105</v>
      </c>
      <c r="D1178">
        <v>67</v>
      </c>
      <c r="E1178" t="s">
        <v>23</v>
      </c>
      <c r="F1178" t="s">
        <v>27</v>
      </c>
      <c r="G1178" t="s">
        <v>25</v>
      </c>
      <c r="H1178">
        <v>5</v>
      </c>
      <c r="I1178" t="s">
        <v>26</v>
      </c>
      <c r="J1178">
        <v>0</v>
      </c>
      <c r="K1178">
        <v>0</v>
      </c>
      <c r="L1178">
        <v>1</v>
      </c>
      <c r="M1178">
        <v>1</v>
      </c>
      <c r="N1178">
        <v>1</v>
      </c>
      <c r="O1178">
        <v>0</v>
      </c>
      <c r="P1178">
        <v>1370</v>
      </c>
      <c r="Q1178">
        <v>0</v>
      </c>
      <c r="R1178">
        <v>1</v>
      </c>
      <c r="S1178">
        <v>1</v>
      </c>
      <c r="T1178">
        <v>1</v>
      </c>
      <c r="U1178">
        <v>0</v>
      </c>
      <c r="V1178">
        <v>0</v>
      </c>
      <c r="W1178">
        <v>0</v>
      </c>
    </row>
    <row r="1179" spans="1:23" ht="14.25" customHeight="1" x14ac:dyDescent="0.45">
      <c r="A1179">
        <v>1178</v>
      </c>
      <c r="B1179" s="1">
        <v>43101</v>
      </c>
      <c r="C1179" t="s">
        <v>99</v>
      </c>
      <c r="D1179">
        <v>56</v>
      </c>
      <c r="E1179" t="s">
        <v>28</v>
      </c>
      <c r="F1179" t="s">
        <v>27</v>
      </c>
      <c r="G1179" t="s">
        <v>25</v>
      </c>
      <c r="H1179">
        <v>13</v>
      </c>
      <c r="I1179" t="s">
        <v>26</v>
      </c>
      <c r="J1179">
        <v>0</v>
      </c>
      <c r="K1179">
        <v>0</v>
      </c>
      <c r="L1179">
        <v>1</v>
      </c>
      <c r="M1179">
        <v>1</v>
      </c>
      <c r="N1179">
        <v>1</v>
      </c>
      <c r="O1179">
        <v>0</v>
      </c>
      <c r="P1179">
        <v>519</v>
      </c>
      <c r="Q1179">
        <v>0</v>
      </c>
      <c r="R1179">
        <v>1</v>
      </c>
      <c r="S1179">
        <v>1</v>
      </c>
      <c r="T1179">
        <v>0</v>
      </c>
      <c r="U1179">
        <v>0</v>
      </c>
      <c r="V1179">
        <v>0</v>
      </c>
      <c r="W1179">
        <v>0</v>
      </c>
    </row>
    <row r="1180" spans="1:23" ht="14.25" customHeight="1" x14ac:dyDescent="0.45">
      <c r="A1180">
        <v>1179</v>
      </c>
      <c r="B1180" s="1">
        <v>43101</v>
      </c>
      <c r="C1180" s="1">
        <v>43191</v>
      </c>
      <c r="D1180">
        <v>54</v>
      </c>
      <c r="E1180" t="s">
        <v>23</v>
      </c>
      <c r="F1180" t="s">
        <v>27</v>
      </c>
      <c r="G1180" t="s">
        <v>25</v>
      </c>
      <c r="H1180">
        <v>4</v>
      </c>
      <c r="I1180" t="s">
        <v>26</v>
      </c>
      <c r="J1180">
        <v>0</v>
      </c>
      <c r="K1180">
        <v>0</v>
      </c>
      <c r="L1180">
        <v>1</v>
      </c>
      <c r="M1180">
        <v>1</v>
      </c>
      <c r="N1180">
        <v>1</v>
      </c>
      <c r="O1180">
        <v>1</v>
      </c>
      <c r="P1180">
        <v>16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</row>
    <row r="1181" spans="1:23" ht="14.25" customHeight="1" x14ac:dyDescent="0.45">
      <c r="A1181">
        <v>1180</v>
      </c>
      <c r="B1181" s="1">
        <v>43101</v>
      </c>
      <c r="C1181" s="1">
        <v>43313</v>
      </c>
      <c r="D1181">
        <v>67</v>
      </c>
      <c r="E1181" t="s">
        <v>28</v>
      </c>
      <c r="F1181" t="s">
        <v>27</v>
      </c>
      <c r="G1181" t="s">
        <v>25</v>
      </c>
      <c r="H1181">
        <v>8</v>
      </c>
      <c r="I1181" t="s">
        <v>26</v>
      </c>
      <c r="J1181">
        <v>0</v>
      </c>
      <c r="K1181">
        <v>0</v>
      </c>
      <c r="L1181">
        <v>1</v>
      </c>
      <c r="M1181">
        <v>1</v>
      </c>
      <c r="N1181">
        <v>1</v>
      </c>
      <c r="O1181">
        <v>0</v>
      </c>
      <c r="P1181">
        <v>633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</row>
    <row r="1182" spans="1:23" ht="14.25" customHeight="1" x14ac:dyDescent="0.45">
      <c r="A1182">
        <v>1181</v>
      </c>
      <c r="B1182" s="1">
        <v>43101</v>
      </c>
      <c r="C1182" s="1">
        <v>43313</v>
      </c>
      <c r="D1182">
        <v>67</v>
      </c>
      <c r="E1182" t="s">
        <v>28</v>
      </c>
      <c r="F1182" t="s">
        <v>27</v>
      </c>
      <c r="G1182" t="s">
        <v>25</v>
      </c>
      <c r="H1182">
        <v>8</v>
      </c>
      <c r="I1182" t="s">
        <v>26</v>
      </c>
      <c r="J1182">
        <v>0</v>
      </c>
      <c r="K1182">
        <v>0</v>
      </c>
      <c r="L1182">
        <v>1</v>
      </c>
      <c r="M1182">
        <v>1</v>
      </c>
      <c r="N1182">
        <v>1</v>
      </c>
      <c r="O1182">
        <v>0</v>
      </c>
      <c r="P1182">
        <v>633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</row>
    <row r="1183" spans="1:23" ht="14.25" customHeight="1" x14ac:dyDescent="0.45">
      <c r="A1183">
        <v>1182</v>
      </c>
      <c r="B1183" s="1">
        <v>43101</v>
      </c>
      <c r="C1183" s="1">
        <v>43374</v>
      </c>
      <c r="D1183">
        <v>82</v>
      </c>
      <c r="E1183" t="s">
        <v>28</v>
      </c>
      <c r="F1183" t="s">
        <v>27</v>
      </c>
      <c r="G1183" t="s">
        <v>25</v>
      </c>
      <c r="H1183">
        <v>10</v>
      </c>
      <c r="I1183" t="s">
        <v>26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539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</row>
    <row r="1184" spans="1:23" ht="14.25" customHeight="1" x14ac:dyDescent="0.45">
      <c r="A1184">
        <v>1183</v>
      </c>
      <c r="B1184" s="1">
        <v>43101</v>
      </c>
      <c r="C1184" s="1">
        <v>43374</v>
      </c>
      <c r="D1184">
        <v>82</v>
      </c>
      <c r="E1184" t="s">
        <v>28</v>
      </c>
      <c r="F1184" t="s">
        <v>27</v>
      </c>
      <c r="G1184" t="s">
        <v>25</v>
      </c>
      <c r="H1184">
        <v>10</v>
      </c>
      <c r="I1184" t="s">
        <v>26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539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</row>
    <row r="1185" spans="1:23" ht="14.25" customHeight="1" x14ac:dyDescent="0.45">
      <c r="A1185">
        <v>1184</v>
      </c>
      <c r="B1185" s="1">
        <v>43101</v>
      </c>
      <c r="C1185" s="1">
        <v>43344</v>
      </c>
      <c r="D1185">
        <v>84</v>
      </c>
      <c r="E1185" t="s">
        <v>28</v>
      </c>
      <c r="F1185" t="s">
        <v>27</v>
      </c>
      <c r="G1185" t="s">
        <v>25</v>
      </c>
      <c r="H1185">
        <v>9</v>
      </c>
      <c r="I1185" t="s">
        <v>26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1</v>
      </c>
      <c r="P1185">
        <v>360</v>
      </c>
      <c r="Q1185">
        <v>1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</row>
    <row r="1186" spans="1:23" ht="14.25" customHeight="1" x14ac:dyDescent="0.45">
      <c r="A1186">
        <v>1185</v>
      </c>
      <c r="B1186" s="1">
        <v>43101</v>
      </c>
      <c r="C1186" s="1">
        <v>43191</v>
      </c>
      <c r="D1186">
        <v>72</v>
      </c>
      <c r="E1186" t="s">
        <v>28</v>
      </c>
      <c r="F1186" t="s">
        <v>27</v>
      </c>
      <c r="G1186" t="s">
        <v>25</v>
      </c>
      <c r="H1186">
        <v>4</v>
      </c>
      <c r="I1186" t="s">
        <v>26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48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</row>
    <row r="1187" spans="1:23" ht="14.25" customHeight="1" x14ac:dyDescent="0.45">
      <c r="A1187">
        <v>1186</v>
      </c>
      <c r="B1187" s="1">
        <v>43101</v>
      </c>
      <c r="C1187" s="1">
        <v>43191</v>
      </c>
      <c r="D1187">
        <v>72</v>
      </c>
      <c r="E1187" t="s">
        <v>28</v>
      </c>
      <c r="F1187" t="s">
        <v>27</v>
      </c>
      <c r="G1187" t="s">
        <v>25</v>
      </c>
      <c r="H1187">
        <v>4</v>
      </c>
      <c r="I1187" t="s">
        <v>26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48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</row>
    <row r="1188" spans="1:23" ht="14.25" customHeight="1" x14ac:dyDescent="0.45">
      <c r="A1188">
        <v>1187</v>
      </c>
      <c r="B1188" s="1">
        <v>43101</v>
      </c>
      <c r="C1188" s="1">
        <v>43160</v>
      </c>
      <c r="D1188">
        <v>68</v>
      </c>
      <c r="E1188" t="s">
        <v>28</v>
      </c>
      <c r="F1188" t="s">
        <v>27</v>
      </c>
      <c r="G1188" t="s">
        <v>30</v>
      </c>
      <c r="H1188">
        <v>3</v>
      </c>
      <c r="I1188" t="s">
        <v>26</v>
      </c>
      <c r="J1188">
        <v>0</v>
      </c>
      <c r="K1188">
        <v>0</v>
      </c>
      <c r="L1188">
        <v>0</v>
      </c>
      <c r="M1188">
        <v>1</v>
      </c>
      <c r="N1188">
        <v>1</v>
      </c>
      <c r="O1188">
        <v>0</v>
      </c>
      <c r="P1188">
        <v>155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</row>
    <row r="1189" spans="1:23" ht="14.25" customHeight="1" x14ac:dyDescent="0.45">
      <c r="A1189">
        <v>1188</v>
      </c>
      <c r="B1189" s="1">
        <v>43101</v>
      </c>
      <c r="C1189" s="1">
        <v>43160</v>
      </c>
      <c r="D1189">
        <v>68</v>
      </c>
      <c r="E1189" t="s">
        <v>28</v>
      </c>
      <c r="F1189" t="s">
        <v>27</v>
      </c>
      <c r="G1189" t="s">
        <v>30</v>
      </c>
      <c r="H1189">
        <v>3</v>
      </c>
      <c r="I1189" t="s">
        <v>26</v>
      </c>
      <c r="J1189">
        <v>0</v>
      </c>
      <c r="K1189">
        <v>0</v>
      </c>
      <c r="L1189">
        <v>0</v>
      </c>
      <c r="M1189">
        <v>1</v>
      </c>
      <c r="N1189">
        <v>1</v>
      </c>
      <c r="O1189">
        <v>0</v>
      </c>
      <c r="P1189">
        <v>155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</row>
    <row r="1190" spans="1:23" ht="14.25" customHeight="1" x14ac:dyDescent="0.45">
      <c r="A1190">
        <v>1189</v>
      </c>
      <c r="B1190" s="1">
        <v>43132</v>
      </c>
      <c r="C1190" t="s">
        <v>100</v>
      </c>
      <c r="D1190">
        <v>70</v>
      </c>
      <c r="E1190" t="s">
        <v>28</v>
      </c>
      <c r="F1190" t="s">
        <v>27</v>
      </c>
      <c r="G1190" t="s">
        <v>25</v>
      </c>
      <c r="H1190">
        <v>19</v>
      </c>
      <c r="I1190" t="s">
        <v>26</v>
      </c>
      <c r="J1190">
        <v>0</v>
      </c>
      <c r="K1190">
        <v>0</v>
      </c>
      <c r="L1190">
        <v>0</v>
      </c>
      <c r="M1190">
        <v>1</v>
      </c>
      <c r="N1190">
        <v>1</v>
      </c>
      <c r="O1190">
        <v>0</v>
      </c>
      <c r="P1190">
        <v>470</v>
      </c>
      <c r="Q1190">
        <v>1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</row>
    <row r="1191" spans="1:23" ht="14.25" customHeight="1" x14ac:dyDescent="0.45">
      <c r="A1191">
        <v>1190</v>
      </c>
      <c r="B1191" s="1">
        <v>43132</v>
      </c>
      <c r="C1191" s="1">
        <v>43252</v>
      </c>
      <c r="D1191">
        <v>56</v>
      </c>
      <c r="E1191" t="s">
        <v>23</v>
      </c>
      <c r="F1191" t="s">
        <v>27</v>
      </c>
      <c r="G1191" t="s">
        <v>25</v>
      </c>
      <c r="H1191">
        <v>5</v>
      </c>
      <c r="I1191" t="s">
        <v>26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1058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</row>
    <row r="1192" spans="1:23" ht="14.25" customHeight="1" x14ac:dyDescent="0.45">
      <c r="A1192">
        <v>1191</v>
      </c>
      <c r="B1192" s="1">
        <v>43132</v>
      </c>
      <c r="C1192" s="1">
        <v>43221</v>
      </c>
      <c r="D1192">
        <v>62</v>
      </c>
      <c r="E1192" t="s">
        <v>23</v>
      </c>
      <c r="F1192" t="s">
        <v>27</v>
      </c>
      <c r="G1192" t="s">
        <v>25</v>
      </c>
      <c r="H1192">
        <v>4</v>
      </c>
      <c r="I1192" t="s">
        <v>26</v>
      </c>
      <c r="J1192">
        <v>0</v>
      </c>
      <c r="K1192">
        <v>0</v>
      </c>
      <c r="L1192">
        <v>1</v>
      </c>
      <c r="M1192">
        <v>1</v>
      </c>
      <c r="N1192">
        <v>1</v>
      </c>
      <c r="O1192">
        <v>0</v>
      </c>
      <c r="P1192">
        <v>10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</row>
    <row r="1193" spans="1:23" ht="14.25" customHeight="1" x14ac:dyDescent="0.45">
      <c r="A1193">
        <v>1192</v>
      </c>
      <c r="B1193" s="1">
        <v>43102</v>
      </c>
      <c r="C1193" s="1">
        <v>43105</v>
      </c>
      <c r="D1193">
        <v>72</v>
      </c>
      <c r="E1193" t="s">
        <v>23</v>
      </c>
      <c r="F1193" t="s">
        <v>27</v>
      </c>
      <c r="G1193" t="s">
        <v>25</v>
      </c>
      <c r="H1193">
        <v>4</v>
      </c>
      <c r="I1193" t="s">
        <v>29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3490</v>
      </c>
      <c r="Q1193">
        <v>1</v>
      </c>
      <c r="R1193">
        <v>1</v>
      </c>
      <c r="S1193">
        <v>1</v>
      </c>
      <c r="T1193">
        <v>0</v>
      </c>
      <c r="U1193">
        <v>0</v>
      </c>
      <c r="V1193">
        <v>0</v>
      </c>
      <c r="W1193">
        <v>0</v>
      </c>
    </row>
    <row r="1194" spans="1:23" ht="14.25" customHeight="1" x14ac:dyDescent="0.45">
      <c r="A1194">
        <v>1193</v>
      </c>
      <c r="B1194" s="1">
        <v>43132</v>
      </c>
      <c r="C1194" s="1">
        <v>43282</v>
      </c>
      <c r="D1194">
        <v>57</v>
      </c>
      <c r="E1194" t="s">
        <v>28</v>
      </c>
      <c r="F1194" t="s">
        <v>27</v>
      </c>
      <c r="G1194" t="s">
        <v>25</v>
      </c>
      <c r="H1194">
        <v>6</v>
      </c>
      <c r="I1194" t="s">
        <v>26</v>
      </c>
      <c r="J1194">
        <v>0</v>
      </c>
      <c r="K1194">
        <v>0</v>
      </c>
      <c r="L1194">
        <v>1</v>
      </c>
      <c r="M1194">
        <v>0</v>
      </c>
      <c r="N1194">
        <v>1</v>
      </c>
      <c r="O1194">
        <v>0</v>
      </c>
      <c r="P1194">
        <v>213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</row>
    <row r="1195" spans="1:23" ht="14.25" customHeight="1" x14ac:dyDescent="0.45">
      <c r="A1195">
        <v>1194</v>
      </c>
      <c r="B1195" s="1">
        <v>43132</v>
      </c>
      <c r="C1195" s="1">
        <v>43160</v>
      </c>
      <c r="D1195">
        <v>53</v>
      </c>
      <c r="E1195" t="s">
        <v>23</v>
      </c>
      <c r="F1195" t="s">
        <v>27</v>
      </c>
      <c r="G1195" t="s">
        <v>30</v>
      </c>
      <c r="H1195">
        <v>2</v>
      </c>
      <c r="I1195" t="s">
        <v>26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78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</row>
    <row r="1196" spans="1:23" ht="14.25" customHeight="1" x14ac:dyDescent="0.45">
      <c r="A1196">
        <v>1195</v>
      </c>
      <c r="B1196" s="1">
        <v>43132</v>
      </c>
      <c r="C1196" t="s">
        <v>95</v>
      </c>
      <c r="D1196">
        <v>67</v>
      </c>
      <c r="E1196" t="s">
        <v>23</v>
      </c>
      <c r="F1196" t="s">
        <v>24</v>
      </c>
      <c r="G1196" t="s">
        <v>25</v>
      </c>
      <c r="H1196">
        <v>16</v>
      </c>
      <c r="I1196" t="s">
        <v>26</v>
      </c>
      <c r="J1196">
        <v>0</v>
      </c>
      <c r="K1196">
        <v>0</v>
      </c>
      <c r="L1196">
        <v>1</v>
      </c>
      <c r="M1196">
        <v>1</v>
      </c>
      <c r="N1196">
        <v>1</v>
      </c>
      <c r="O1196">
        <v>0</v>
      </c>
      <c r="P1196">
        <v>1700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</row>
    <row r="1197" spans="1:23" ht="14.25" customHeight="1" x14ac:dyDescent="0.45">
      <c r="A1197">
        <v>1196</v>
      </c>
      <c r="B1197" s="1">
        <v>43132</v>
      </c>
      <c r="C1197" t="s">
        <v>95</v>
      </c>
      <c r="D1197">
        <v>67</v>
      </c>
      <c r="E1197" t="s">
        <v>23</v>
      </c>
      <c r="F1197" t="s">
        <v>24</v>
      </c>
      <c r="G1197" t="s">
        <v>25</v>
      </c>
      <c r="H1197">
        <v>16</v>
      </c>
      <c r="I1197" t="s">
        <v>26</v>
      </c>
      <c r="J1197">
        <v>0</v>
      </c>
      <c r="K1197">
        <v>0</v>
      </c>
      <c r="L1197">
        <v>1</v>
      </c>
      <c r="M1197">
        <v>1</v>
      </c>
      <c r="N1197">
        <v>1</v>
      </c>
      <c r="O1197">
        <v>0</v>
      </c>
      <c r="P1197">
        <v>1700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</row>
    <row r="1198" spans="1:23" ht="14.25" customHeight="1" x14ac:dyDescent="0.45">
      <c r="A1198">
        <v>1197</v>
      </c>
      <c r="B1198" s="1">
        <v>43102</v>
      </c>
      <c r="C1198" s="1">
        <v>43104</v>
      </c>
      <c r="D1198">
        <v>66</v>
      </c>
      <c r="E1198" t="s">
        <v>23</v>
      </c>
      <c r="F1198" t="s">
        <v>24</v>
      </c>
      <c r="G1198" t="s">
        <v>25</v>
      </c>
      <c r="H1198">
        <v>3</v>
      </c>
      <c r="I1198" t="s">
        <v>31</v>
      </c>
      <c r="J1198">
        <v>0</v>
      </c>
      <c r="K1198">
        <v>0</v>
      </c>
      <c r="L1198">
        <v>1</v>
      </c>
      <c r="M1198">
        <v>1</v>
      </c>
      <c r="N1198">
        <v>0</v>
      </c>
      <c r="O1198">
        <v>1</v>
      </c>
      <c r="P1198">
        <v>1140</v>
      </c>
      <c r="Q1198">
        <v>1</v>
      </c>
      <c r="R1198">
        <v>0</v>
      </c>
      <c r="S1198">
        <v>0</v>
      </c>
      <c r="T1198">
        <v>1</v>
      </c>
      <c r="U1198">
        <v>1</v>
      </c>
      <c r="V1198">
        <v>0</v>
      </c>
      <c r="W1198">
        <v>0</v>
      </c>
    </row>
    <row r="1199" spans="1:23" ht="14.25" customHeight="1" x14ac:dyDescent="0.45">
      <c r="A1199">
        <v>1198</v>
      </c>
      <c r="B1199" s="1">
        <v>43132</v>
      </c>
      <c r="C1199" s="1">
        <v>43252</v>
      </c>
      <c r="D1199">
        <v>55</v>
      </c>
      <c r="E1199" t="s">
        <v>28</v>
      </c>
      <c r="F1199" t="s">
        <v>24</v>
      </c>
      <c r="G1199" t="s">
        <v>25</v>
      </c>
      <c r="H1199">
        <v>5</v>
      </c>
      <c r="I1199" t="s">
        <v>26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962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</row>
    <row r="1200" spans="1:23" ht="14.25" customHeight="1" x14ac:dyDescent="0.45">
      <c r="A1200">
        <v>1199</v>
      </c>
      <c r="B1200" s="1">
        <v>43132</v>
      </c>
      <c r="C1200" s="1">
        <v>43405</v>
      </c>
      <c r="D1200">
        <v>75</v>
      </c>
      <c r="E1200" t="s">
        <v>28</v>
      </c>
      <c r="F1200" t="s">
        <v>24</v>
      </c>
      <c r="G1200" t="s">
        <v>25</v>
      </c>
      <c r="H1200">
        <v>10</v>
      </c>
      <c r="I1200" t="s">
        <v>26</v>
      </c>
      <c r="J1200">
        <v>0</v>
      </c>
      <c r="K1200">
        <v>0</v>
      </c>
      <c r="L1200">
        <v>1</v>
      </c>
      <c r="M1200">
        <v>1</v>
      </c>
      <c r="N1200">
        <v>1</v>
      </c>
      <c r="O1200">
        <v>0</v>
      </c>
      <c r="P1200">
        <v>341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</row>
    <row r="1201" spans="1:23" ht="14.25" customHeight="1" x14ac:dyDescent="0.45">
      <c r="A1201">
        <v>1200</v>
      </c>
      <c r="B1201" s="1">
        <v>43102</v>
      </c>
      <c r="C1201" s="1">
        <v>43104</v>
      </c>
      <c r="D1201">
        <v>52</v>
      </c>
      <c r="E1201" t="s">
        <v>23</v>
      </c>
      <c r="F1201" t="s">
        <v>24</v>
      </c>
      <c r="G1201" t="s">
        <v>25</v>
      </c>
      <c r="H1201">
        <v>3</v>
      </c>
      <c r="I1201" t="s">
        <v>26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288</v>
      </c>
      <c r="Q1201">
        <v>0</v>
      </c>
      <c r="R1201">
        <v>0</v>
      </c>
      <c r="S1201">
        <v>1</v>
      </c>
      <c r="T1201">
        <v>0</v>
      </c>
      <c r="U1201">
        <v>1</v>
      </c>
      <c r="V1201">
        <v>0</v>
      </c>
      <c r="W1201">
        <v>0</v>
      </c>
    </row>
    <row r="1202" spans="1:23" ht="14.25" customHeight="1" x14ac:dyDescent="0.45">
      <c r="A1202">
        <v>1201</v>
      </c>
      <c r="B1202" s="1">
        <v>43132</v>
      </c>
      <c r="C1202" t="s">
        <v>95</v>
      </c>
      <c r="D1202">
        <v>65</v>
      </c>
      <c r="E1202" t="s">
        <v>23</v>
      </c>
      <c r="F1202" t="s">
        <v>24</v>
      </c>
      <c r="G1202" t="s">
        <v>25</v>
      </c>
      <c r="H1202">
        <v>16</v>
      </c>
      <c r="I1202" t="s">
        <v>26</v>
      </c>
      <c r="J1202">
        <v>0</v>
      </c>
      <c r="K1202">
        <v>0</v>
      </c>
      <c r="L1202">
        <v>1</v>
      </c>
      <c r="M1202">
        <v>0</v>
      </c>
      <c r="N1202">
        <v>1</v>
      </c>
      <c r="O1202">
        <v>0</v>
      </c>
      <c r="P1202">
        <v>1850</v>
      </c>
      <c r="Q1202">
        <v>0</v>
      </c>
      <c r="R1202">
        <v>0</v>
      </c>
      <c r="S1202">
        <v>1</v>
      </c>
      <c r="T1202">
        <v>1</v>
      </c>
      <c r="U1202">
        <v>0</v>
      </c>
      <c r="V1202">
        <v>0</v>
      </c>
      <c r="W1202">
        <v>0</v>
      </c>
    </row>
    <row r="1203" spans="1:23" ht="14.25" customHeight="1" x14ac:dyDescent="0.45">
      <c r="A1203">
        <v>1202</v>
      </c>
      <c r="B1203" s="1">
        <v>43132</v>
      </c>
      <c r="C1203" t="s">
        <v>95</v>
      </c>
      <c r="D1203">
        <v>65</v>
      </c>
      <c r="E1203" t="s">
        <v>23</v>
      </c>
      <c r="F1203" t="s">
        <v>24</v>
      </c>
      <c r="G1203" t="s">
        <v>25</v>
      </c>
      <c r="H1203">
        <v>16</v>
      </c>
      <c r="I1203" t="s">
        <v>26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1850</v>
      </c>
      <c r="Q1203">
        <v>0</v>
      </c>
      <c r="R1203">
        <v>0</v>
      </c>
      <c r="S1203">
        <v>1</v>
      </c>
      <c r="T1203">
        <v>1</v>
      </c>
      <c r="U1203">
        <v>0</v>
      </c>
      <c r="V1203">
        <v>0</v>
      </c>
      <c r="W1203">
        <v>0</v>
      </c>
    </row>
    <row r="1204" spans="1:23" ht="14.25" customHeight="1" x14ac:dyDescent="0.45">
      <c r="A1204">
        <v>1203</v>
      </c>
      <c r="B1204" s="1">
        <v>43132</v>
      </c>
      <c r="C1204" s="1">
        <v>43405</v>
      </c>
      <c r="D1204">
        <v>86</v>
      </c>
      <c r="E1204" t="s">
        <v>23</v>
      </c>
      <c r="F1204" t="s">
        <v>27</v>
      </c>
      <c r="G1204" t="s">
        <v>25</v>
      </c>
      <c r="H1204">
        <v>10</v>
      </c>
      <c r="I1204" t="s">
        <v>26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668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</row>
    <row r="1205" spans="1:23" ht="14.25" customHeight="1" x14ac:dyDescent="0.45">
      <c r="A1205">
        <v>1204</v>
      </c>
      <c r="B1205" s="1">
        <v>43132</v>
      </c>
      <c r="C1205" s="1">
        <v>43374</v>
      </c>
      <c r="D1205">
        <v>78</v>
      </c>
      <c r="E1205" t="s">
        <v>28</v>
      </c>
      <c r="F1205" t="s">
        <v>27</v>
      </c>
      <c r="G1205" t="s">
        <v>25</v>
      </c>
      <c r="H1205">
        <v>9</v>
      </c>
      <c r="I1205" t="s">
        <v>26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1</v>
      </c>
      <c r="P1205">
        <v>1420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</row>
    <row r="1206" spans="1:23" ht="14.25" customHeight="1" x14ac:dyDescent="0.45">
      <c r="A1206">
        <v>1205</v>
      </c>
      <c r="B1206" s="1">
        <v>43102</v>
      </c>
      <c r="C1206" s="1">
        <v>43119</v>
      </c>
      <c r="D1206">
        <v>80</v>
      </c>
      <c r="E1206" t="s">
        <v>23</v>
      </c>
      <c r="F1206" t="s">
        <v>27</v>
      </c>
      <c r="G1206" t="s">
        <v>25</v>
      </c>
      <c r="H1206">
        <v>18</v>
      </c>
      <c r="I1206" t="s">
        <v>29</v>
      </c>
      <c r="J1206">
        <v>0</v>
      </c>
      <c r="K1206">
        <v>0</v>
      </c>
      <c r="L1206">
        <v>0</v>
      </c>
      <c r="M1206">
        <v>1</v>
      </c>
      <c r="N1206">
        <v>1</v>
      </c>
      <c r="O1206">
        <v>0</v>
      </c>
      <c r="P1206">
        <v>401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</row>
    <row r="1207" spans="1:23" ht="14.25" customHeight="1" x14ac:dyDescent="0.45">
      <c r="A1207">
        <v>1206</v>
      </c>
      <c r="B1207" s="1">
        <v>43132</v>
      </c>
      <c r="C1207" s="1">
        <v>43252</v>
      </c>
      <c r="D1207">
        <v>45</v>
      </c>
      <c r="E1207" t="s">
        <v>23</v>
      </c>
      <c r="F1207" t="s">
        <v>27</v>
      </c>
      <c r="G1207" t="s">
        <v>25</v>
      </c>
      <c r="H1207">
        <v>5</v>
      </c>
      <c r="I1207" t="s">
        <v>26</v>
      </c>
      <c r="J1207">
        <v>0</v>
      </c>
      <c r="K1207">
        <v>0</v>
      </c>
      <c r="L1207">
        <v>0</v>
      </c>
      <c r="M1207">
        <v>1</v>
      </c>
      <c r="N1207">
        <v>1</v>
      </c>
      <c r="O1207">
        <v>0</v>
      </c>
      <c r="P1207">
        <v>253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</row>
    <row r="1208" spans="1:23" ht="14.25" customHeight="1" x14ac:dyDescent="0.45">
      <c r="A1208">
        <v>1207</v>
      </c>
      <c r="B1208" s="1">
        <v>43102</v>
      </c>
      <c r="C1208" s="1">
        <v>43108</v>
      </c>
      <c r="D1208">
        <v>62</v>
      </c>
      <c r="E1208" t="s">
        <v>28</v>
      </c>
      <c r="F1208" t="s">
        <v>27</v>
      </c>
      <c r="G1208" t="s">
        <v>25</v>
      </c>
      <c r="H1208">
        <v>7</v>
      </c>
      <c r="I1208" t="s">
        <v>26</v>
      </c>
      <c r="J1208">
        <v>0</v>
      </c>
      <c r="K1208">
        <v>0</v>
      </c>
      <c r="L1208">
        <v>1</v>
      </c>
      <c r="M1208">
        <v>0</v>
      </c>
      <c r="N1208">
        <v>1</v>
      </c>
      <c r="O1208">
        <v>0</v>
      </c>
      <c r="P1208">
        <v>1350</v>
      </c>
      <c r="Q1208">
        <v>0</v>
      </c>
      <c r="R1208">
        <v>1</v>
      </c>
      <c r="S1208">
        <v>0</v>
      </c>
      <c r="T1208">
        <v>1</v>
      </c>
      <c r="U1208">
        <v>0</v>
      </c>
      <c r="V1208">
        <v>0</v>
      </c>
      <c r="W1208">
        <v>0</v>
      </c>
    </row>
    <row r="1209" spans="1:23" ht="14.25" customHeight="1" x14ac:dyDescent="0.45">
      <c r="A1209">
        <v>1208</v>
      </c>
      <c r="B1209" s="1">
        <v>43132</v>
      </c>
      <c r="C1209" s="1">
        <v>43282</v>
      </c>
      <c r="D1209">
        <v>63</v>
      </c>
      <c r="E1209" t="s">
        <v>28</v>
      </c>
      <c r="F1209" t="s">
        <v>27</v>
      </c>
      <c r="G1209" t="s">
        <v>25</v>
      </c>
      <c r="H1209">
        <v>6</v>
      </c>
      <c r="I1209" t="s">
        <v>26</v>
      </c>
      <c r="J1209">
        <v>0</v>
      </c>
      <c r="K1209">
        <v>0</v>
      </c>
      <c r="L1209">
        <v>1</v>
      </c>
      <c r="M1209">
        <v>0</v>
      </c>
      <c r="N1209">
        <v>1</v>
      </c>
      <c r="O1209">
        <v>0</v>
      </c>
      <c r="P1209">
        <v>851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</row>
    <row r="1210" spans="1:23" ht="14.25" customHeight="1" x14ac:dyDescent="0.45">
      <c r="A1210">
        <v>1209</v>
      </c>
      <c r="B1210" s="1">
        <v>43132</v>
      </c>
      <c r="C1210" s="1">
        <v>43191</v>
      </c>
      <c r="D1210">
        <v>55</v>
      </c>
      <c r="E1210" t="s">
        <v>23</v>
      </c>
      <c r="F1210" t="s">
        <v>27</v>
      </c>
      <c r="G1210" t="s">
        <v>25</v>
      </c>
      <c r="H1210">
        <v>3</v>
      </c>
      <c r="I1210" t="s">
        <v>26</v>
      </c>
      <c r="J1210">
        <v>0</v>
      </c>
      <c r="K1210">
        <v>0</v>
      </c>
      <c r="L1210">
        <v>0</v>
      </c>
      <c r="M1210">
        <v>1</v>
      </c>
      <c r="N1210">
        <v>1</v>
      </c>
      <c r="O1210">
        <v>0</v>
      </c>
      <c r="P1210">
        <v>110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</row>
    <row r="1211" spans="1:23" ht="14.25" customHeight="1" x14ac:dyDescent="0.45">
      <c r="A1211">
        <v>1210</v>
      </c>
      <c r="B1211" s="1">
        <v>43132</v>
      </c>
      <c r="C1211" s="1">
        <v>43313</v>
      </c>
      <c r="D1211">
        <v>62</v>
      </c>
      <c r="E1211" t="s">
        <v>28</v>
      </c>
      <c r="F1211" t="s">
        <v>24</v>
      </c>
      <c r="G1211" t="s">
        <v>25</v>
      </c>
      <c r="H1211">
        <v>7</v>
      </c>
      <c r="I1211" t="s">
        <v>26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738</v>
      </c>
      <c r="Q1211">
        <v>0</v>
      </c>
      <c r="R1211">
        <v>1</v>
      </c>
      <c r="S1211">
        <v>1</v>
      </c>
      <c r="T1211">
        <v>0</v>
      </c>
      <c r="U1211">
        <v>0</v>
      </c>
      <c r="V1211">
        <v>0</v>
      </c>
      <c r="W1211">
        <v>0</v>
      </c>
    </row>
    <row r="1212" spans="1:23" ht="14.25" customHeight="1" x14ac:dyDescent="0.45">
      <c r="A1212">
        <v>1211</v>
      </c>
      <c r="B1212" s="1">
        <v>43103</v>
      </c>
      <c r="C1212" s="1">
        <v>43105</v>
      </c>
      <c r="D1212">
        <v>96</v>
      </c>
      <c r="E1212" t="s">
        <v>28</v>
      </c>
      <c r="F1212" t="s">
        <v>27</v>
      </c>
      <c r="G1212" t="s">
        <v>25</v>
      </c>
      <c r="H1212">
        <v>3</v>
      </c>
      <c r="I1212" t="s">
        <v>29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980</v>
      </c>
      <c r="Q1212">
        <v>1</v>
      </c>
      <c r="R1212">
        <v>0</v>
      </c>
      <c r="S1212">
        <v>1</v>
      </c>
      <c r="T1212">
        <v>1</v>
      </c>
      <c r="U1212">
        <v>0</v>
      </c>
      <c r="V1212">
        <v>0</v>
      </c>
      <c r="W1212">
        <v>0</v>
      </c>
    </row>
    <row r="1213" spans="1:23" ht="14.25" customHeight="1" x14ac:dyDescent="0.45">
      <c r="A1213">
        <v>1212</v>
      </c>
      <c r="B1213" s="1">
        <v>43160</v>
      </c>
      <c r="C1213" s="1">
        <v>43344</v>
      </c>
      <c r="D1213">
        <v>65</v>
      </c>
      <c r="E1213" t="s">
        <v>28</v>
      </c>
      <c r="F1213" t="s">
        <v>27</v>
      </c>
      <c r="G1213" t="s">
        <v>25</v>
      </c>
      <c r="H1213">
        <v>7</v>
      </c>
      <c r="I1213" t="s">
        <v>26</v>
      </c>
      <c r="J1213">
        <v>0</v>
      </c>
      <c r="K1213">
        <v>0</v>
      </c>
      <c r="L1213">
        <v>1</v>
      </c>
      <c r="M1213">
        <v>0</v>
      </c>
      <c r="N1213">
        <v>1</v>
      </c>
      <c r="O1213">
        <v>0</v>
      </c>
      <c r="P1213">
        <v>1120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0</v>
      </c>
    </row>
    <row r="1214" spans="1:23" ht="14.25" customHeight="1" x14ac:dyDescent="0.45">
      <c r="A1214">
        <v>1213</v>
      </c>
      <c r="B1214" s="1">
        <v>43160</v>
      </c>
      <c r="C1214" s="1">
        <v>43435</v>
      </c>
      <c r="D1214">
        <v>60</v>
      </c>
      <c r="E1214" t="s">
        <v>28</v>
      </c>
      <c r="F1214" t="s">
        <v>27</v>
      </c>
      <c r="G1214" t="s">
        <v>25</v>
      </c>
      <c r="H1214">
        <v>10</v>
      </c>
      <c r="I1214" t="s">
        <v>26</v>
      </c>
      <c r="J1214">
        <v>0</v>
      </c>
      <c r="K1214">
        <v>0</v>
      </c>
      <c r="L1214">
        <v>0</v>
      </c>
      <c r="M1214">
        <v>1</v>
      </c>
      <c r="N1214">
        <v>1</v>
      </c>
      <c r="O1214">
        <v>1</v>
      </c>
      <c r="P1214">
        <v>1340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</row>
    <row r="1215" spans="1:23" ht="14.25" customHeight="1" x14ac:dyDescent="0.45">
      <c r="A1215">
        <v>1214</v>
      </c>
      <c r="B1215" s="1">
        <v>43160</v>
      </c>
      <c r="C1215" s="1">
        <v>43221</v>
      </c>
      <c r="D1215">
        <v>72</v>
      </c>
      <c r="E1215" t="s">
        <v>23</v>
      </c>
      <c r="F1215" t="s">
        <v>24</v>
      </c>
      <c r="G1215" t="s">
        <v>25</v>
      </c>
      <c r="H1215">
        <v>3</v>
      </c>
      <c r="I1215" t="s">
        <v>26</v>
      </c>
      <c r="J1215">
        <v>0</v>
      </c>
      <c r="K1215">
        <v>0</v>
      </c>
      <c r="L1215">
        <v>0</v>
      </c>
      <c r="M1215">
        <v>1</v>
      </c>
      <c r="N1215">
        <v>1</v>
      </c>
      <c r="O1215">
        <v>0</v>
      </c>
      <c r="P1215">
        <v>69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</row>
    <row r="1216" spans="1:23" ht="14.25" customHeight="1" x14ac:dyDescent="0.45">
      <c r="A1216">
        <v>1215</v>
      </c>
      <c r="B1216" s="1">
        <v>43160</v>
      </c>
      <c r="C1216" t="s">
        <v>99</v>
      </c>
      <c r="D1216">
        <v>60</v>
      </c>
      <c r="E1216" t="s">
        <v>23</v>
      </c>
      <c r="F1216" t="s">
        <v>27</v>
      </c>
      <c r="G1216" t="s">
        <v>25</v>
      </c>
      <c r="H1216">
        <v>11</v>
      </c>
      <c r="I1216" t="s">
        <v>26</v>
      </c>
      <c r="J1216">
        <v>1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334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2</v>
      </c>
    </row>
    <row r="1217" spans="1:23" ht="14.25" customHeight="1" x14ac:dyDescent="0.45">
      <c r="A1217">
        <v>1216</v>
      </c>
      <c r="B1217" s="1">
        <v>43160</v>
      </c>
      <c r="C1217" s="1">
        <v>43282</v>
      </c>
      <c r="D1217">
        <v>72</v>
      </c>
      <c r="E1217" t="s">
        <v>28</v>
      </c>
      <c r="F1217" t="s">
        <v>24</v>
      </c>
      <c r="G1217" t="s">
        <v>25</v>
      </c>
      <c r="H1217">
        <v>5</v>
      </c>
      <c r="I1217" t="s">
        <v>26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713</v>
      </c>
      <c r="Q1217">
        <v>0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0</v>
      </c>
    </row>
    <row r="1218" spans="1:23" ht="14.25" customHeight="1" x14ac:dyDescent="0.45">
      <c r="A1218">
        <v>1217</v>
      </c>
      <c r="B1218" s="1">
        <v>43160</v>
      </c>
      <c r="C1218" s="1">
        <v>43282</v>
      </c>
      <c r="D1218">
        <v>61</v>
      </c>
      <c r="E1218" t="s">
        <v>23</v>
      </c>
      <c r="F1218" t="s">
        <v>24</v>
      </c>
      <c r="G1218" t="s">
        <v>25</v>
      </c>
      <c r="H1218">
        <v>5</v>
      </c>
      <c r="I1218" t="s">
        <v>26</v>
      </c>
      <c r="J1218">
        <v>0</v>
      </c>
      <c r="K1218">
        <v>0</v>
      </c>
      <c r="L1218">
        <v>1</v>
      </c>
      <c r="M1218">
        <v>0</v>
      </c>
      <c r="N1218">
        <v>1</v>
      </c>
      <c r="O1218">
        <v>1</v>
      </c>
      <c r="P1218">
        <v>197</v>
      </c>
      <c r="Q1218">
        <v>0</v>
      </c>
      <c r="R1218">
        <v>1</v>
      </c>
      <c r="S1218">
        <v>1</v>
      </c>
      <c r="T1218">
        <v>1</v>
      </c>
      <c r="U1218">
        <v>0</v>
      </c>
      <c r="V1218">
        <v>0</v>
      </c>
      <c r="W1218">
        <v>0</v>
      </c>
    </row>
    <row r="1219" spans="1:23" ht="14.25" customHeight="1" x14ac:dyDescent="0.45">
      <c r="A1219">
        <v>1218</v>
      </c>
      <c r="B1219" s="1">
        <v>43160</v>
      </c>
      <c r="C1219" t="s">
        <v>95</v>
      </c>
      <c r="D1219">
        <v>60</v>
      </c>
      <c r="E1219" t="s">
        <v>28</v>
      </c>
      <c r="F1219" t="s">
        <v>24</v>
      </c>
      <c r="G1219" t="s">
        <v>25</v>
      </c>
      <c r="H1219">
        <v>15</v>
      </c>
      <c r="I1219" t="s">
        <v>26</v>
      </c>
      <c r="J1219">
        <v>0</v>
      </c>
      <c r="K1219">
        <v>0</v>
      </c>
      <c r="L1219">
        <v>1</v>
      </c>
      <c r="M1219">
        <v>1</v>
      </c>
      <c r="N1219">
        <v>1</v>
      </c>
      <c r="O1219">
        <v>0</v>
      </c>
      <c r="P1219">
        <v>925</v>
      </c>
      <c r="Q1219">
        <v>0</v>
      </c>
      <c r="R1219">
        <v>1</v>
      </c>
      <c r="S1219">
        <v>1</v>
      </c>
      <c r="T1219">
        <v>1</v>
      </c>
      <c r="U1219">
        <v>0</v>
      </c>
      <c r="V1219">
        <v>0</v>
      </c>
      <c r="W1219">
        <v>0</v>
      </c>
    </row>
    <row r="1220" spans="1:23" ht="14.25" customHeight="1" x14ac:dyDescent="0.45">
      <c r="A1220">
        <v>1219</v>
      </c>
      <c r="B1220" s="1">
        <v>43160</v>
      </c>
      <c r="C1220" s="1">
        <v>43374</v>
      </c>
      <c r="D1220">
        <v>80</v>
      </c>
      <c r="E1220" t="s">
        <v>28</v>
      </c>
      <c r="F1220" t="s">
        <v>24</v>
      </c>
      <c r="G1220" t="s">
        <v>25</v>
      </c>
      <c r="H1220">
        <v>8</v>
      </c>
      <c r="I1220" t="s">
        <v>26</v>
      </c>
      <c r="J1220">
        <v>0</v>
      </c>
      <c r="K1220">
        <v>0</v>
      </c>
      <c r="L1220">
        <v>0</v>
      </c>
      <c r="M1220">
        <v>1</v>
      </c>
      <c r="N1220">
        <v>1</v>
      </c>
      <c r="O1220">
        <v>0</v>
      </c>
      <c r="P1220">
        <v>355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</row>
    <row r="1221" spans="1:23" ht="14.25" customHeight="1" x14ac:dyDescent="0.45">
      <c r="A1221">
        <v>1220</v>
      </c>
      <c r="B1221" s="1">
        <v>43160</v>
      </c>
      <c r="C1221" s="1">
        <v>43221</v>
      </c>
      <c r="D1221">
        <v>61</v>
      </c>
      <c r="E1221" t="s">
        <v>23</v>
      </c>
      <c r="F1221" t="s">
        <v>27</v>
      </c>
      <c r="G1221" t="s">
        <v>25</v>
      </c>
      <c r="H1221">
        <v>3</v>
      </c>
      <c r="I1221" t="s">
        <v>26</v>
      </c>
      <c r="J1221">
        <v>0</v>
      </c>
      <c r="K1221">
        <v>0</v>
      </c>
      <c r="L1221">
        <v>1</v>
      </c>
      <c r="M1221">
        <v>0</v>
      </c>
      <c r="N1221">
        <v>1</v>
      </c>
      <c r="O1221">
        <v>0</v>
      </c>
      <c r="P1221">
        <v>3100</v>
      </c>
      <c r="Q1221">
        <v>1</v>
      </c>
      <c r="R1221">
        <v>1</v>
      </c>
      <c r="S1221">
        <v>1</v>
      </c>
      <c r="T1221">
        <v>0</v>
      </c>
      <c r="U1221">
        <v>0</v>
      </c>
      <c r="V1221">
        <v>0</v>
      </c>
      <c r="W1221">
        <v>0</v>
      </c>
    </row>
    <row r="1222" spans="1:23" ht="14.25" customHeight="1" x14ac:dyDescent="0.45">
      <c r="A1222">
        <v>1221</v>
      </c>
      <c r="B1222" s="1">
        <v>43160</v>
      </c>
      <c r="C1222" s="1">
        <v>43221</v>
      </c>
      <c r="D1222">
        <v>66</v>
      </c>
      <c r="E1222" t="s">
        <v>23</v>
      </c>
      <c r="F1222" t="s">
        <v>27</v>
      </c>
      <c r="G1222" t="s">
        <v>25</v>
      </c>
      <c r="H1222">
        <v>3</v>
      </c>
      <c r="I1222" t="s">
        <v>26</v>
      </c>
      <c r="J1222">
        <v>0</v>
      </c>
      <c r="K1222">
        <v>0</v>
      </c>
      <c r="L1222">
        <v>1</v>
      </c>
      <c r="M1222">
        <v>1</v>
      </c>
      <c r="N1222">
        <v>1</v>
      </c>
      <c r="O1222">
        <v>0</v>
      </c>
      <c r="P1222">
        <v>117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0</v>
      </c>
    </row>
    <row r="1223" spans="1:23" ht="14.25" customHeight="1" x14ac:dyDescent="0.45">
      <c r="A1223">
        <v>1222</v>
      </c>
      <c r="B1223" s="1">
        <v>43160</v>
      </c>
      <c r="C1223" s="1">
        <v>43221</v>
      </c>
      <c r="D1223">
        <v>66</v>
      </c>
      <c r="E1223" t="s">
        <v>23</v>
      </c>
      <c r="F1223" t="s">
        <v>27</v>
      </c>
      <c r="G1223" t="s">
        <v>25</v>
      </c>
      <c r="H1223">
        <v>3</v>
      </c>
      <c r="I1223" t="s">
        <v>26</v>
      </c>
      <c r="J1223">
        <v>0</v>
      </c>
      <c r="K1223">
        <v>0</v>
      </c>
      <c r="L1223">
        <v>1</v>
      </c>
      <c r="M1223">
        <v>1</v>
      </c>
      <c r="N1223">
        <v>1</v>
      </c>
      <c r="O1223">
        <v>0</v>
      </c>
      <c r="P1223">
        <v>117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</row>
    <row r="1224" spans="1:23" ht="14.25" customHeight="1" x14ac:dyDescent="0.45">
      <c r="A1224">
        <v>1223</v>
      </c>
      <c r="B1224" s="1">
        <v>43160</v>
      </c>
      <c r="C1224" s="1">
        <v>43252</v>
      </c>
      <c r="D1224">
        <v>62</v>
      </c>
      <c r="E1224" t="s">
        <v>28</v>
      </c>
      <c r="F1224" t="s">
        <v>27</v>
      </c>
      <c r="G1224" t="s">
        <v>25</v>
      </c>
      <c r="H1224">
        <v>4</v>
      </c>
      <c r="I1224" t="s">
        <v>26</v>
      </c>
      <c r="J1224">
        <v>0</v>
      </c>
      <c r="K1224">
        <v>0</v>
      </c>
      <c r="L1224">
        <v>1</v>
      </c>
      <c r="M1224">
        <v>1</v>
      </c>
      <c r="N1224">
        <v>1</v>
      </c>
      <c r="O1224">
        <v>0</v>
      </c>
      <c r="P1224">
        <v>1380</v>
      </c>
      <c r="Q1224">
        <v>1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</row>
    <row r="1225" spans="1:23" ht="14.25" customHeight="1" x14ac:dyDescent="0.45">
      <c r="A1225">
        <v>1224</v>
      </c>
      <c r="B1225" s="1">
        <v>43160</v>
      </c>
      <c r="C1225" s="1">
        <v>43282</v>
      </c>
      <c r="D1225">
        <v>65</v>
      </c>
      <c r="E1225" t="s">
        <v>28</v>
      </c>
      <c r="F1225" t="s">
        <v>27</v>
      </c>
      <c r="G1225" t="s">
        <v>25</v>
      </c>
      <c r="H1225">
        <v>5</v>
      </c>
      <c r="I1225" t="s">
        <v>26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201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</row>
    <row r="1226" spans="1:23" ht="14.25" customHeight="1" x14ac:dyDescent="0.45">
      <c r="A1226">
        <v>1225</v>
      </c>
      <c r="B1226" s="1">
        <v>43160</v>
      </c>
      <c r="C1226" s="1">
        <v>43435</v>
      </c>
      <c r="D1226">
        <v>75</v>
      </c>
      <c r="E1226" t="s">
        <v>28</v>
      </c>
      <c r="F1226" t="s">
        <v>27</v>
      </c>
      <c r="G1226" t="s">
        <v>25</v>
      </c>
      <c r="H1226">
        <v>10</v>
      </c>
      <c r="I1226" t="s">
        <v>26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0</v>
      </c>
      <c r="P1226">
        <v>383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</row>
    <row r="1227" spans="1:23" ht="14.25" customHeight="1" x14ac:dyDescent="0.45">
      <c r="A1227">
        <v>1226</v>
      </c>
      <c r="B1227" s="1">
        <v>43160</v>
      </c>
      <c r="C1227" s="1">
        <v>43221</v>
      </c>
      <c r="D1227">
        <v>70</v>
      </c>
      <c r="E1227" t="s">
        <v>28</v>
      </c>
      <c r="F1227" t="s">
        <v>27</v>
      </c>
      <c r="G1227" t="s">
        <v>25</v>
      </c>
      <c r="H1227">
        <v>3</v>
      </c>
      <c r="I1227" t="s">
        <v>26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0</v>
      </c>
      <c r="P1227">
        <v>324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</row>
    <row r="1228" spans="1:23" ht="14.25" customHeight="1" x14ac:dyDescent="0.45">
      <c r="A1228">
        <v>1227</v>
      </c>
      <c r="B1228" s="1">
        <v>43103</v>
      </c>
      <c r="C1228" s="1">
        <v>43109</v>
      </c>
      <c r="D1228">
        <v>81</v>
      </c>
      <c r="E1228" t="s">
        <v>23</v>
      </c>
      <c r="F1228" t="s">
        <v>27</v>
      </c>
      <c r="G1228" t="s">
        <v>25</v>
      </c>
      <c r="H1228">
        <v>7</v>
      </c>
      <c r="I1228" t="s">
        <v>26</v>
      </c>
      <c r="J1228">
        <v>0</v>
      </c>
      <c r="K1228">
        <v>0</v>
      </c>
      <c r="L1228">
        <v>1</v>
      </c>
      <c r="M1228">
        <v>0</v>
      </c>
      <c r="N1228">
        <v>1</v>
      </c>
      <c r="O1228">
        <v>0</v>
      </c>
      <c r="P1228">
        <v>750</v>
      </c>
      <c r="Q1228">
        <v>0</v>
      </c>
      <c r="R1228">
        <v>1</v>
      </c>
      <c r="S1228">
        <v>1</v>
      </c>
      <c r="T1228">
        <v>0</v>
      </c>
      <c r="U1228">
        <v>0</v>
      </c>
      <c r="V1228">
        <v>0</v>
      </c>
      <c r="W1228">
        <v>0</v>
      </c>
    </row>
    <row r="1229" spans="1:23" ht="14.25" customHeight="1" x14ac:dyDescent="0.45">
      <c r="A1229">
        <v>1228</v>
      </c>
      <c r="B1229" s="1">
        <v>43160</v>
      </c>
      <c r="C1229" s="1">
        <v>43252</v>
      </c>
      <c r="D1229">
        <v>73</v>
      </c>
      <c r="E1229" t="s">
        <v>23</v>
      </c>
      <c r="F1229" t="s">
        <v>27</v>
      </c>
      <c r="G1229" t="s">
        <v>25</v>
      </c>
      <c r="H1229">
        <v>4</v>
      </c>
      <c r="I1229" t="s">
        <v>26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0</v>
      </c>
      <c r="P1229">
        <v>60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</row>
    <row r="1230" spans="1:23" ht="14.25" customHeight="1" x14ac:dyDescent="0.45">
      <c r="A1230">
        <v>1229</v>
      </c>
      <c r="B1230" s="1">
        <v>43160</v>
      </c>
      <c r="C1230" s="1">
        <v>43435</v>
      </c>
      <c r="D1230">
        <v>38</v>
      </c>
      <c r="E1230" t="s">
        <v>23</v>
      </c>
      <c r="F1230" t="s">
        <v>27</v>
      </c>
      <c r="G1230" t="s">
        <v>25</v>
      </c>
      <c r="H1230">
        <v>10</v>
      </c>
      <c r="I1230" t="s">
        <v>26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455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2</v>
      </c>
    </row>
    <row r="1231" spans="1:23" ht="14.25" customHeight="1" x14ac:dyDescent="0.45">
      <c r="A1231">
        <v>1230</v>
      </c>
      <c r="B1231" s="1">
        <v>43160</v>
      </c>
      <c r="C1231" s="1">
        <v>43435</v>
      </c>
      <c r="D1231">
        <v>57</v>
      </c>
      <c r="E1231" t="s">
        <v>23</v>
      </c>
      <c r="F1231" t="s">
        <v>27</v>
      </c>
      <c r="G1231" t="s">
        <v>25</v>
      </c>
      <c r="H1231">
        <v>10</v>
      </c>
      <c r="I1231" t="s">
        <v>26</v>
      </c>
      <c r="J1231">
        <v>0</v>
      </c>
      <c r="K1231">
        <v>0</v>
      </c>
      <c r="L1231">
        <v>1</v>
      </c>
      <c r="M1231">
        <v>1</v>
      </c>
      <c r="N1231">
        <v>1</v>
      </c>
      <c r="O1231">
        <v>0</v>
      </c>
      <c r="P1231">
        <v>232</v>
      </c>
      <c r="Q1231">
        <v>0</v>
      </c>
      <c r="R1231">
        <v>1</v>
      </c>
      <c r="S1231">
        <v>1</v>
      </c>
      <c r="T1231">
        <v>0</v>
      </c>
      <c r="U1231">
        <v>0</v>
      </c>
      <c r="V1231">
        <v>0</v>
      </c>
      <c r="W1231">
        <v>0</v>
      </c>
    </row>
    <row r="1232" spans="1:23" ht="14.25" customHeight="1" x14ac:dyDescent="0.45">
      <c r="A1232">
        <v>1231</v>
      </c>
      <c r="B1232" s="1">
        <v>43160</v>
      </c>
      <c r="C1232" s="1">
        <v>43344</v>
      </c>
      <c r="D1232">
        <v>60</v>
      </c>
      <c r="E1232" t="s">
        <v>23</v>
      </c>
      <c r="F1232" t="s">
        <v>24</v>
      </c>
      <c r="G1232" t="s">
        <v>25</v>
      </c>
      <c r="H1232">
        <v>7</v>
      </c>
      <c r="I1232" t="s">
        <v>26</v>
      </c>
      <c r="J1232">
        <v>0</v>
      </c>
      <c r="K1232">
        <v>1</v>
      </c>
      <c r="L1232">
        <v>1</v>
      </c>
      <c r="M1232">
        <v>0</v>
      </c>
      <c r="N1232">
        <v>1</v>
      </c>
      <c r="O1232">
        <v>0</v>
      </c>
      <c r="P1232">
        <v>5000</v>
      </c>
      <c r="Q1232">
        <v>1</v>
      </c>
      <c r="R1232">
        <v>1</v>
      </c>
      <c r="S1232">
        <v>1</v>
      </c>
      <c r="T1232">
        <v>1</v>
      </c>
      <c r="U1232">
        <v>0</v>
      </c>
      <c r="V1232">
        <v>0</v>
      </c>
      <c r="W1232">
        <v>1</v>
      </c>
    </row>
    <row r="1233" spans="1:23" ht="14.25" customHeight="1" x14ac:dyDescent="0.45">
      <c r="A1233">
        <v>1232</v>
      </c>
      <c r="B1233" s="1">
        <v>43191</v>
      </c>
      <c r="C1233" s="1">
        <v>43282</v>
      </c>
      <c r="D1233">
        <v>76</v>
      </c>
      <c r="E1233" t="s">
        <v>23</v>
      </c>
      <c r="F1233" t="s">
        <v>24</v>
      </c>
      <c r="G1233" t="s">
        <v>25</v>
      </c>
      <c r="H1233">
        <v>4</v>
      </c>
      <c r="I1233" t="s">
        <v>26</v>
      </c>
      <c r="J1233">
        <v>0</v>
      </c>
      <c r="K1233">
        <v>0</v>
      </c>
      <c r="L1233">
        <v>0</v>
      </c>
      <c r="M1233">
        <v>1</v>
      </c>
      <c r="N1233">
        <v>1</v>
      </c>
      <c r="O1233">
        <v>0</v>
      </c>
      <c r="P1233">
        <v>519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</row>
    <row r="1234" spans="1:23" ht="14.25" customHeight="1" x14ac:dyDescent="0.45">
      <c r="A1234">
        <v>1233</v>
      </c>
      <c r="B1234" s="1">
        <v>43104</v>
      </c>
      <c r="C1234" s="1">
        <v>43108</v>
      </c>
      <c r="D1234">
        <v>51</v>
      </c>
      <c r="E1234" t="s">
        <v>23</v>
      </c>
      <c r="F1234" t="s">
        <v>27</v>
      </c>
      <c r="G1234" t="s">
        <v>25</v>
      </c>
      <c r="H1234">
        <v>5</v>
      </c>
      <c r="I1234" t="s">
        <v>29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1</v>
      </c>
      <c r="P1234">
        <v>1180</v>
      </c>
      <c r="Q1234">
        <v>1</v>
      </c>
      <c r="R1234">
        <v>0</v>
      </c>
      <c r="S1234">
        <v>1</v>
      </c>
      <c r="T1234">
        <v>1</v>
      </c>
      <c r="U1234">
        <v>0</v>
      </c>
      <c r="V1234">
        <v>0</v>
      </c>
      <c r="W1234">
        <v>0</v>
      </c>
    </row>
    <row r="1235" spans="1:23" ht="14.25" customHeight="1" x14ac:dyDescent="0.45">
      <c r="A1235">
        <v>1234</v>
      </c>
      <c r="B1235" s="1">
        <v>43191</v>
      </c>
      <c r="C1235" s="1">
        <v>43344</v>
      </c>
      <c r="D1235">
        <v>57</v>
      </c>
      <c r="E1235" t="s">
        <v>23</v>
      </c>
      <c r="F1235" t="s">
        <v>27</v>
      </c>
      <c r="G1235" t="s">
        <v>30</v>
      </c>
      <c r="H1235">
        <v>6</v>
      </c>
      <c r="I1235" t="s">
        <v>26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1740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0</v>
      </c>
    </row>
    <row r="1236" spans="1:23" ht="14.25" customHeight="1" x14ac:dyDescent="0.45">
      <c r="A1236">
        <v>1235</v>
      </c>
      <c r="B1236" s="1">
        <v>43191</v>
      </c>
      <c r="C1236" s="1">
        <v>43374</v>
      </c>
      <c r="D1236">
        <v>53</v>
      </c>
      <c r="E1236" t="s">
        <v>23</v>
      </c>
      <c r="F1236" t="s">
        <v>27</v>
      </c>
      <c r="G1236" t="s">
        <v>25</v>
      </c>
      <c r="H1236">
        <v>7</v>
      </c>
      <c r="I1236" t="s">
        <v>26</v>
      </c>
      <c r="J1236">
        <v>1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67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1</v>
      </c>
    </row>
    <row r="1237" spans="1:23" ht="14.25" customHeight="1" x14ac:dyDescent="0.45">
      <c r="A1237">
        <v>1236</v>
      </c>
      <c r="B1237" s="1">
        <v>43104</v>
      </c>
      <c r="C1237" s="1">
        <v>43104</v>
      </c>
      <c r="D1237">
        <v>79</v>
      </c>
      <c r="E1237" t="s">
        <v>23</v>
      </c>
      <c r="F1237" t="s">
        <v>27</v>
      </c>
      <c r="G1237" t="s">
        <v>25</v>
      </c>
      <c r="H1237">
        <v>1</v>
      </c>
      <c r="I1237" t="s">
        <v>29</v>
      </c>
      <c r="J1237">
        <v>0</v>
      </c>
      <c r="K1237">
        <v>0</v>
      </c>
      <c r="L1237">
        <v>1</v>
      </c>
      <c r="M1237">
        <v>1</v>
      </c>
      <c r="N1237">
        <v>1</v>
      </c>
      <c r="O1237">
        <v>0</v>
      </c>
      <c r="P1237">
        <v>79</v>
      </c>
      <c r="Q1237">
        <v>1</v>
      </c>
      <c r="R1237">
        <v>1</v>
      </c>
      <c r="S1237">
        <v>1</v>
      </c>
      <c r="T1237">
        <v>1</v>
      </c>
      <c r="U1237">
        <v>1</v>
      </c>
      <c r="V1237">
        <v>0</v>
      </c>
      <c r="W1237">
        <v>0</v>
      </c>
    </row>
    <row r="1238" spans="1:23" ht="14.25" customHeight="1" x14ac:dyDescent="0.45">
      <c r="A1238">
        <v>1237</v>
      </c>
      <c r="B1238" s="1">
        <v>43191</v>
      </c>
      <c r="C1238" t="s">
        <v>87</v>
      </c>
      <c r="D1238">
        <v>55</v>
      </c>
      <c r="E1238" t="s">
        <v>23</v>
      </c>
      <c r="F1238" t="s">
        <v>24</v>
      </c>
      <c r="G1238" t="s">
        <v>25</v>
      </c>
      <c r="H1238">
        <v>13</v>
      </c>
      <c r="I1238" t="s">
        <v>26</v>
      </c>
      <c r="J1238">
        <v>0</v>
      </c>
      <c r="K1238">
        <v>0</v>
      </c>
      <c r="L1238">
        <v>1</v>
      </c>
      <c r="M1238">
        <v>0</v>
      </c>
      <c r="N1238">
        <v>1</v>
      </c>
      <c r="O1238">
        <v>0</v>
      </c>
      <c r="P1238">
        <v>1170</v>
      </c>
      <c r="Q1238">
        <v>1</v>
      </c>
      <c r="R1238">
        <v>1</v>
      </c>
      <c r="S1238">
        <v>0</v>
      </c>
      <c r="T1238">
        <v>1</v>
      </c>
      <c r="U1238">
        <v>0</v>
      </c>
      <c r="V1238">
        <v>0</v>
      </c>
      <c r="W1238">
        <v>0</v>
      </c>
    </row>
    <row r="1239" spans="1:23" ht="14.25" customHeight="1" x14ac:dyDescent="0.45">
      <c r="A1239">
        <v>1238</v>
      </c>
      <c r="B1239" s="1">
        <v>43104</v>
      </c>
      <c r="C1239" s="1">
        <v>43116</v>
      </c>
      <c r="D1239">
        <v>76</v>
      </c>
      <c r="E1239" t="s">
        <v>23</v>
      </c>
      <c r="F1239" t="s">
        <v>27</v>
      </c>
      <c r="G1239" t="s">
        <v>25</v>
      </c>
      <c r="H1239">
        <v>13</v>
      </c>
      <c r="I1239" t="s">
        <v>26</v>
      </c>
      <c r="J1239">
        <v>0</v>
      </c>
      <c r="K1239">
        <v>0</v>
      </c>
      <c r="L1239">
        <v>1</v>
      </c>
      <c r="M1239">
        <v>1</v>
      </c>
      <c r="N1239">
        <v>1</v>
      </c>
      <c r="O1239">
        <v>0</v>
      </c>
      <c r="P1239">
        <v>343</v>
      </c>
      <c r="Q1239">
        <v>1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</row>
    <row r="1240" spans="1:23" ht="14.25" customHeight="1" x14ac:dyDescent="0.45">
      <c r="A1240">
        <v>1239</v>
      </c>
      <c r="B1240" s="1">
        <v>43191</v>
      </c>
      <c r="C1240" t="s">
        <v>100</v>
      </c>
      <c r="D1240">
        <v>62</v>
      </c>
      <c r="E1240" t="s">
        <v>23</v>
      </c>
      <c r="F1240" t="s">
        <v>27</v>
      </c>
      <c r="G1240" t="s">
        <v>25</v>
      </c>
      <c r="H1240">
        <v>17</v>
      </c>
      <c r="I1240" t="s">
        <v>26</v>
      </c>
      <c r="J1240">
        <v>0</v>
      </c>
      <c r="K1240">
        <v>0</v>
      </c>
      <c r="L1240">
        <v>1</v>
      </c>
      <c r="M1240">
        <v>1</v>
      </c>
      <c r="N1240">
        <v>1</v>
      </c>
      <c r="O1240">
        <v>1</v>
      </c>
      <c r="P1240">
        <v>1440</v>
      </c>
      <c r="Q1240">
        <v>0</v>
      </c>
      <c r="R1240">
        <v>1</v>
      </c>
      <c r="S1240">
        <v>1</v>
      </c>
      <c r="T1240">
        <v>1</v>
      </c>
      <c r="U1240">
        <v>0</v>
      </c>
      <c r="V1240">
        <v>0</v>
      </c>
      <c r="W1240">
        <v>0</v>
      </c>
    </row>
    <row r="1241" spans="1:23" ht="14.25" customHeight="1" x14ac:dyDescent="0.45">
      <c r="A1241">
        <v>1240</v>
      </c>
      <c r="B1241" s="1">
        <v>43191</v>
      </c>
      <c r="C1241" t="s">
        <v>100</v>
      </c>
      <c r="D1241">
        <v>62</v>
      </c>
      <c r="E1241" t="s">
        <v>23</v>
      </c>
      <c r="F1241" t="s">
        <v>27</v>
      </c>
      <c r="G1241" t="s">
        <v>25</v>
      </c>
      <c r="H1241">
        <v>17</v>
      </c>
      <c r="I1241" t="s">
        <v>26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v>1</v>
      </c>
      <c r="P1241">
        <v>1440</v>
      </c>
      <c r="Q1241">
        <v>0</v>
      </c>
      <c r="R1241">
        <v>1</v>
      </c>
      <c r="S1241">
        <v>0</v>
      </c>
      <c r="T1241">
        <v>1</v>
      </c>
      <c r="U1241">
        <v>0</v>
      </c>
      <c r="V1241">
        <v>0</v>
      </c>
      <c r="W1241">
        <v>0</v>
      </c>
    </row>
    <row r="1242" spans="1:23" ht="14.25" customHeight="1" x14ac:dyDescent="0.45">
      <c r="A1242">
        <v>1241</v>
      </c>
      <c r="B1242" s="1">
        <v>43191</v>
      </c>
      <c r="C1242" t="s">
        <v>95</v>
      </c>
      <c r="D1242">
        <v>80</v>
      </c>
      <c r="E1242" t="s">
        <v>23</v>
      </c>
      <c r="F1242" t="s">
        <v>27</v>
      </c>
      <c r="G1242" t="s">
        <v>25</v>
      </c>
      <c r="H1242">
        <v>14</v>
      </c>
      <c r="I1242" t="s">
        <v>31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2820</v>
      </c>
      <c r="Q1242">
        <v>1</v>
      </c>
      <c r="R1242">
        <v>1</v>
      </c>
      <c r="S1242">
        <v>1</v>
      </c>
      <c r="T1242">
        <v>0</v>
      </c>
      <c r="U1242">
        <v>0</v>
      </c>
      <c r="V1242">
        <v>0</v>
      </c>
      <c r="W1242">
        <v>0</v>
      </c>
    </row>
    <row r="1243" spans="1:23" ht="14.25" customHeight="1" x14ac:dyDescent="0.45">
      <c r="A1243">
        <v>1242</v>
      </c>
      <c r="B1243" s="1">
        <v>43191</v>
      </c>
      <c r="C1243" s="1">
        <v>43374</v>
      </c>
      <c r="D1243">
        <v>70</v>
      </c>
      <c r="E1243" t="s">
        <v>28</v>
      </c>
      <c r="F1243" t="s">
        <v>27</v>
      </c>
      <c r="G1243" t="s">
        <v>25</v>
      </c>
      <c r="H1243">
        <v>7</v>
      </c>
      <c r="I1243" t="s">
        <v>26</v>
      </c>
      <c r="J1243">
        <v>0</v>
      </c>
      <c r="K1243">
        <v>0</v>
      </c>
      <c r="L1243">
        <v>0</v>
      </c>
      <c r="M1243">
        <v>1</v>
      </c>
      <c r="N1243">
        <v>1</v>
      </c>
      <c r="O1243">
        <v>0</v>
      </c>
      <c r="P1243">
        <v>1090</v>
      </c>
      <c r="Q1243">
        <v>0</v>
      </c>
      <c r="R1243">
        <v>1</v>
      </c>
      <c r="S1243">
        <v>1</v>
      </c>
      <c r="T1243">
        <v>0</v>
      </c>
      <c r="U1243">
        <v>0</v>
      </c>
      <c r="V1243">
        <v>0</v>
      </c>
      <c r="W1243">
        <v>0</v>
      </c>
    </row>
    <row r="1244" spans="1:23" ht="14.25" customHeight="1" x14ac:dyDescent="0.45">
      <c r="A1244">
        <v>1243</v>
      </c>
      <c r="B1244" s="1">
        <v>43191</v>
      </c>
      <c r="C1244" s="1">
        <v>43313</v>
      </c>
      <c r="D1244">
        <v>32</v>
      </c>
      <c r="E1244" t="s">
        <v>23</v>
      </c>
      <c r="F1244" t="s">
        <v>27</v>
      </c>
      <c r="G1244" t="s">
        <v>25</v>
      </c>
      <c r="H1244">
        <v>5</v>
      </c>
      <c r="I1244" t="s">
        <v>26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14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</row>
    <row r="1245" spans="1:23" ht="14.25" customHeight="1" x14ac:dyDescent="0.45">
      <c r="A1245">
        <v>1244</v>
      </c>
      <c r="B1245" s="1">
        <v>43191</v>
      </c>
      <c r="C1245" s="1">
        <v>43282</v>
      </c>
      <c r="D1245">
        <v>70</v>
      </c>
      <c r="E1245" t="s">
        <v>23</v>
      </c>
      <c r="F1245" t="s">
        <v>27</v>
      </c>
      <c r="G1245" t="s">
        <v>25</v>
      </c>
      <c r="H1245">
        <v>4</v>
      </c>
      <c r="I1245" t="s">
        <v>26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108</v>
      </c>
      <c r="Q1245">
        <v>0</v>
      </c>
      <c r="R1245">
        <v>0</v>
      </c>
      <c r="S1245">
        <v>1</v>
      </c>
      <c r="T1245">
        <v>1</v>
      </c>
      <c r="U1245">
        <v>0</v>
      </c>
      <c r="V1245">
        <v>0</v>
      </c>
      <c r="W1245">
        <v>0</v>
      </c>
    </row>
    <row r="1246" spans="1:23" ht="14.25" customHeight="1" x14ac:dyDescent="0.45">
      <c r="A1246">
        <v>1245</v>
      </c>
      <c r="B1246" s="1">
        <v>43191</v>
      </c>
      <c r="C1246" t="s">
        <v>95</v>
      </c>
      <c r="D1246">
        <v>78</v>
      </c>
      <c r="E1246" t="s">
        <v>23</v>
      </c>
      <c r="F1246" t="s">
        <v>27</v>
      </c>
      <c r="G1246" t="s">
        <v>25</v>
      </c>
      <c r="H1246">
        <v>14</v>
      </c>
      <c r="I1246" t="s">
        <v>26</v>
      </c>
      <c r="J1246">
        <v>0</v>
      </c>
      <c r="K1246">
        <v>0</v>
      </c>
      <c r="L1246">
        <v>1</v>
      </c>
      <c r="M1246">
        <v>1</v>
      </c>
      <c r="N1246">
        <v>1</v>
      </c>
      <c r="O1246">
        <v>0</v>
      </c>
      <c r="P1246">
        <v>536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</row>
    <row r="1247" spans="1:23" ht="14.25" customHeight="1" x14ac:dyDescent="0.45">
      <c r="A1247">
        <v>1246</v>
      </c>
      <c r="B1247" s="1">
        <v>43191</v>
      </c>
      <c r="C1247" s="1">
        <v>43405</v>
      </c>
      <c r="D1247">
        <v>71</v>
      </c>
      <c r="E1247" t="s">
        <v>23</v>
      </c>
      <c r="F1247" t="s">
        <v>27</v>
      </c>
      <c r="G1247" t="s">
        <v>30</v>
      </c>
      <c r="H1247">
        <v>8</v>
      </c>
      <c r="I1247" t="s">
        <v>26</v>
      </c>
      <c r="J1247">
        <v>1</v>
      </c>
      <c r="K1247">
        <v>0</v>
      </c>
      <c r="L1247">
        <v>1</v>
      </c>
      <c r="M1247">
        <v>0</v>
      </c>
      <c r="N1247">
        <v>1</v>
      </c>
      <c r="O1247">
        <v>0</v>
      </c>
      <c r="P1247">
        <v>78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</row>
    <row r="1248" spans="1:23" ht="14.25" customHeight="1" x14ac:dyDescent="0.45">
      <c r="A1248">
        <v>1247</v>
      </c>
      <c r="B1248" s="1">
        <v>43221</v>
      </c>
      <c r="C1248" s="1">
        <v>43435</v>
      </c>
      <c r="D1248">
        <v>70</v>
      </c>
      <c r="E1248" t="s">
        <v>28</v>
      </c>
      <c r="F1248" t="s">
        <v>24</v>
      </c>
      <c r="G1248" t="s">
        <v>25</v>
      </c>
      <c r="H1248">
        <v>8</v>
      </c>
      <c r="I1248" t="s">
        <v>26</v>
      </c>
      <c r="J1248">
        <v>0</v>
      </c>
      <c r="K1248">
        <v>0</v>
      </c>
      <c r="L1248">
        <v>1</v>
      </c>
      <c r="M1248">
        <v>1</v>
      </c>
      <c r="N1248">
        <v>1</v>
      </c>
      <c r="O1248">
        <v>0</v>
      </c>
      <c r="P1248">
        <v>721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</row>
    <row r="1249" spans="1:23" ht="14.25" customHeight="1" x14ac:dyDescent="0.45">
      <c r="A1249">
        <v>1248</v>
      </c>
      <c r="B1249" s="1">
        <v>43221</v>
      </c>
      <c r="C1249" s="1">
        <v>43405</v>
      </c>
      <c r="D1249">
        <v>54</v>
      </c>
      <c r="E1249" t="s">
        <v>28</v>
      </c>
      <c r="F1249" t="s">
        <v>27</v>
      </c>
      <c r="G1249" t="s">
        <v>25</v>
      </c>
      <c r="H1249">
        <v>7</v>
      </c>
      <c r="I1249" t="s">
        <v>26</v>
      </c>
      <c r="J1249">
        <v>0</v>
      </c>
      <c r="K1249">
        <v>0</v>
      </c>
      <c r="L1249">
        <v>0</v>
      </c>
      <c r="M1249">
        <v>1</v>
      </c>
      <c r="N1249">
        <v>1</v>
      </c>
      <c r="O1249">
        <v>0</v>
      </c>
      <c r="P1249">
        <v>30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</row>
    <row r="1250" spans="1:23" ht="14.25" customHeight="1" x14ac:dyDescent="0.45">
      <c r="A1250">
        <v>1249</v>
      </c>
      <c r="B1250" s="1">
        <v>43221</v>
      </c>
      <c r="C1250" s="1">
        <v>43435</v>
      </c>
      <c r="D1250">
        <v>51</v>
      </c>
      <c r="E1250" t="s">
        <v>28</v>
      </c>
      <c r="F1250" t="s">
        <v>27</v>
      </c>
      <c r="G1250" t="s">
        <v>25</v>
      </c>
      <c r="H1250">
        <v>8</v>
      </c>
      <c r="I1250" t="s">
        <v>26</v>
      </c>
      <c r="J1250">
        <v>0</v>
      </c>
      <c r="K1250">
        <v>0</v>
      </c>
      <c r="L1250">
        <v>1</v>
      </c>
      <c r="M1250">
        <v>0</v>
      </c>
      <c r="N1250">
        <v>1</v>
      </c>
      <c r="O1250">
        <v>0</v>
      </c>
      <c r="P1250">
        <v>1220</v>
      </c>
      <c r="Q1250">
        <v>0</v>
      </c>
      <c r="R1250">
        <v>0</v>
      </c>
      <c r="S1250">
        <v>1</v>
      </c>
      <c r="T1250">
        <v>1</v>
      </c>
      <c r="U1250">
        <v>0</v>
      </c>
      <c r="V1250">
        <v>0</v>
      </c>
      <c r="W1250">
        <v>0</v>
      </c>
    </row>
    <row r="1251" spans="1:23" ht="14.25" customHeight="1" x14ac:dyDescent="0.45">
      <c r="A1251">
        <v>1250</v>
      </c>
      <c r="B1251" s="1">
        <v>43221</v>
      </c>
      <c r="C1251" s="1">
        <v>43405</v>
      </c>
      <c r="D1251">
        <v>48</v>
      </c>
      <c r="E1251" t="s">
        <v>23</v>
      </c>
      <c r="F1251" t="s">
        <v>27</v>
      </c>
      <c r="G1251" t="s">
        <v>25</v>
      </c>
      <c r="H1251">
        <v>7</v>
      </c>
      <c r="I1251" t="s">
        <v>26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455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</row>
    <row r="1252" spans="1:23" ht="14.25" customHeight="1" x14ac:dyDescent="0.45">
      <c r="A1252">
        <v>1251</v>
      </c>
      <c r="B1252" s="1">
        <v>43221</v>
      </c>
      <c r="C1252" s="1">
        <v>43344</v>
      </c>
      <c r="D1252">
        <v>72</v>
      </c>
      <c r="E1252" t="s">
        <v>28</v>
      </c>
      <c r="F1252" t="s">
        <v>27</v>
      </c>
      <c r="G1252" t="s">
        <v>30</v>
      </c>
      <c r="H1252">
        <v>5</v>
      </c>
      <c r="I1252" t="s">
        <v>26</v>
      </c>
      <c r="J1252">
        <v>0</v>
      </c>
      <c r="K1252">
        <v>0</v>
      </c>
      <c r="L1252">
        <v>0</v>
      </c>
      <c r="M1252">
        <v>1</v>
      </c>
      <c r="N1252">
        <v>1</v>
      </c>
      <c r="O1252">
        <v>0</v>
      </c>
      <c r="P1252">
        <v>805</v>
      </c>
      <c r="Q1252">
        <v>1</v>
      </c>
      <c r="R1252">
        <v>0</v>
      </c>
      <c r="S1252">
        <v>1</v>
      </c>
      <c r="T1252">
        <v>1</v>
      </c>
      <c r="U1252">
        <v>0</v>
      </c>
      <c r="V1252">
        <v>0</v>
      </c>
      <c r="W1252">
        <v>0</v>
      </c>
    </row>
    <row r="1253" spans="1:23" ht="14.25" customHeight="1" x14ac:dyDescent="0.45">
      <c r="A1253">
        <v>1252</v>
      </c>
      <c r="B1253" s="1">
        <v>43221</v>
      </c>
      <c r="C1253" s="1">
        <v>43435</v>
      </c>
      <c r="D1253">
        <v>64</v>
      </c>
      <c r="E1253" t="s">
        <v>23</v>
      </c>
      <c r="F1253" t="s">
        <v>27</v>
      </c>
      <c r="G1253" t="s">
        <v>25</v>
      </c>
      <c r="H1253">
        <v>8</v>
      </c>
      <c r="I1253" t="s">
        <v>26</v>
      </c>
      <c r="J1253">
        <v>0</v>
      </c>
      <c r="K1253">
        <v>0</v>
      </c>
      <c r="L1253">
        <v>0</v>
      </c>
      <c r="M1253">
        <v>1</v>
      </c>
      <c r="N1253">
        <v>1</v>
      </c>
      <c r="O1253">
        <v>0</v>
      </c>
      <c r="P1253">
        <v>722</v>
      </c>
      <c r="Q1253">
        <v>0</v>
      </c>
      <c r="R1253">
        <v>1</v>
      </c>
      <c r="S1253">
        <v>1</v>
      </c>
      <c r="T1253">
        <v>0</v>
      </c>
      <c r="U1253">
        <v>0</v>
      </c>
      <c r="V1253">
        <v>0</v>
      </c>
      <c r="W1253">
        <v>0</v>
      </c>
    </row>
    <row r="1254" spans="1:23" ht="14.25" customHeight="1" x14ac:dyDescent="0.45">
      <c r="A1254">
        <v>1253</v>
      </c>
      <c r="B1254" s="1">
        <v>43221</v>
      </c>
      <c r="C1254" s="1">
        <v>43405</v>
      </c>
      <c r="D1254">
        <v>56</v>
      </c>
      <c r="E1254" t="s">
        <v>23</v>
      </c>
      <c r="F1254" t="s">
        <v>27</v>
      </c>
      <c r="G1254" t="s">
        <v>25</v>
      </c>
      <c r="H1254">
        <v>7</v>
      </c>
      <c r="I1254" t="s">
        <v>26</v>
      </c>
      <c r="J1254">
        <v>0</v>
      </c>
      <c r="K1254">
        <v>0</v>
      </c>
      <c r="L1254">
        <v>1</v>
      </c>
      <c r="M1254">
        <v>1</v>
      </c>
      <c r="N1254">
        <v>1</v>
      </c>
      <c r="O1254">
        <v>0</v>
      </c>
      <c r="P1254">
        <v>458</v>
      </c>
      <c r="Q1254">
        <v>0</v>
      </c>
      <c r="R1254">
        <v>1</v>
      </c>
      <c r="S1254">
        <v>1</v>
      </c>
      <c r="T1254">
        <v>0</v>
      </c>
      <c r="U1254">
        <v>0</v>
      </c>
      <c r="V1254">
        <v>0</v>
      </c>
      <c r="W1254">
        <v>0</v>
      </c>
    </row>
    <row r="1255" spans="1:23" ht="14.25" customHeight="1" x14ac:dyDescent="0.45">
      <c r="A1255">
        <v>1254</v>
      </c>
      <c r="B1255" s="1">
        <v>43105</v>
      </c>
      <c r="C1255" s="1">
        <v>43108</v>
      </c>
      <c r="D1255">
        <v>62</v>
      </c>
      <c r="E1255" t="s">
        <v>23</v>
      </c>
      <c r="F1255" t="s">
        <v>24</v>
      </c>
      <c r="G1255" t="s">
        <v>30</v>
      </c>
      <c r="H1255">
        <v>4</v>
      </c>
      <c r="I1255" t="s">
        <v>26</v>
      </c>
      <c r="J1255">
        <v>1</v>
      </c>
      <c r="K1255">
        <v>0</v>
      </c>
      <c r="L1255">
        <v>1</v>
      </c>
      <c r="M1255">
        <v>1</v>
      </c>
      <c r="N1255">
        <v>0</v>
      </c>
      <c r="O1255">
        <v>0</v>
      </c>
      <c r="P1255">
        <v>711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1</v>
      </c>
    </row>
    <row r="1256" spans="1:23" ht="14.25" customHeight="1" x14ac:dyDescent="0.45">
      <c r="A1256">
        <v>1255</v>
      </c>
      <c r="B1256" s="1">
        <v>43105</v>
      </c>
      <c r="C1256" s="1">
        <v>43108</v>
      </c>
      <c r="D1256">
        <v>63</v>
      </c>
      <c r="E1256" t="s">
        <v>23</v>
      </c>
      <c r="F1256" t="s">
        <v>27</v>
      </c>
      <c r="G1256" t="s">
        <v>30</v>
      </c>
      <c r="H1256">
        <v>4</v>
      </c>
      <c r="I1256" t="s">
        <v>26</v>
      </c>
      <c r="J1256">
        <v>0</v>
      </c>
      <c r="K1256">
        <v>0</v>
      </c>
      <c r="L1256">
        <v>1</v>
      </c>
      <c r="M1256">
        <v>1</v>
      </c>
      <c r="N1256">
        <v>1</v>
      </c>
      <c r="O1256">
        <v>1</v>
      </c>
      <c r="P1256">
        <v>1030</v>
      </c>
      <c r="Q1256">
        <v>1</v>
      </c>
      <c r="R1256">
        <v>1</v>
      </c>
      <c r="S1256">
        <v>0</v>
      </c>
      <c r="T1256">
        <v>1</v>
      </c>
      <c r="U1256">
        <v>0</v>
      </c>
      <c r="V1256">
        <v>0</v>
      </c>
      <c r="W1256">
        <v>0</v>
      </c>
    </row>
    <row r="1257" spans="1:23" ht="14.25" customHeight="1" x14ac:dyDescent="0.45">
      <c r="A1257">
        <v>1256</v>
      </c>
      <c r="B1257" s="1">
        <v>43221</v>
      </c>
      <c r="C1257" s="1">
        <v>43313</v>
      </c>
      <c r="D1257">
        <v>38</v>
      </c>
      <c r="E1257" t="s">
        <v>23</v>
      </c>
      <c r="F1257" t="s">
        <v>24</v>
      </c>
      <c r="G1257" t="s">
        <v>25</v>
      </c>
      <c r="H1257">
        <v>4</v>
      </c>
      <c r="I1257" t="s">
        <v>26</v>
      </c>
      <c r="J1257">
        <v>0</v>
      </c>
      <c r="K1257">
        <v>0</v>
      </c>
      <c r="L1257">
        <v>0</v>
      </c>
      <c r="M1257">
        <v>1</v>
      </c>
      <c r="N1257">
        <v>1</v>
      </c>
      <c r="O1257">
        <v>0</v>
      </c>
      <c r="P1257">
        <v>1050</v>
      </c>
      <c r="Q1257">
        <v>0</v>
      </c>
      <c r="R1257">
        <v>1</v>
      </c>
      <c r="S1257">
        <v>1</v>
      </c>
      <c r="T1257">
        <v>0</v>
      </c>
      <c r="U1257">
        <v>0</v>
      </c>
      <c r="V1257">
        <v>0</v>
      </c>
      <c r="W1257">
        <v>0</v>
      </c>
    </row>
    <row r="1258" spans="1:23" ht="14.25" customHeight="1" x14ac:dyDescent="0.45">
      <c r="A1258">
        <v>1257</v>
      </c>
      <c r="B1258" s="1">
        <v>43221</v>
      </c>
      <c r="C1258" s="1">
        <v>43405</v>
      </c>
      <c r="D1258">
        <v>52</v>
      </c>
      <c r="E1258" t="s">
        <v>28</v>
      </c>
      <c r="F1258" t="s">
        <v>24</v>
      </c>
      <c r="G1258" t="s">
        <v>25</v>
      </c>
      <c r="H1258">
        <v>7</v>
      </c>
      <c r="I1258" t="s">
        <v>26</v>
      </c>
      <c r="J1258">
        <v>0</v>
      </c>
      <c r="K1258">
        <v>0</v>
      </c>
      <c r="L1258">
        <v>1</v>
      </c>
      <c r="M1258">
        <v>1</v>
      </c>
      <c r="N1258">
        <v>1</v>
      </c>
      <c r="O1258">
        <v>0</v>
      </c>
      <c r="P1258">
        <v>1720</v>
      </c>
      <c r="Q1258">
        <v>1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</row>
    <row r="1259" spans="1:23" ht="14.25" customHeight="1" x14ac:dyDescent="0.45">
      <c r="A1259">
        <v>1258</v>
      </c>
      <c r="B1259" s="1">
        <v>43221</v>
      </c>
      <c r="C1259" s="1">
        <v>43405</v>
      </c>
      <c r="D1259">
        <v>52</v>
      </c>
      <c r="E1259" t="s">
        <v>28</v>
      </c>
      <c r="F1259" t="s">
        <v>24</v>
      </c>
      <c r="G1259" t="s">
        <v>25</v>
      </c>
      <c r="H1259">
        <v>7</v>
      </c>
      <c r="I1259" t="s">
        <v>26</v>
      </c>
      <c r="J1259">
        <v>0</v>
      </c>
      <c r="K1259">
        <v>0</v>
      </c>
      <c r="L1259">
        <v>1</v>
      </c>
      <c r="M1259">
        <v>1</v>
      </c>
      <c r="N1259">
        <v>1</v>
      </c>
      <c r="O1259">
        <v>0</v>
      </c>
      <c r="P1259">
        <v>1720</v>
      </c>
      <c r="Q1259">
        <v>1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0</v>
      </c>
    </row>
    <row r="1260" spans="1:23" ht="14.25" customHeight="1" x14ac:dyDescent="0.45">
      <c r="A1260">
        <v>1259</v>
      </c>
      <c r="B1260" s="1">
        <v>43221</v>
      </c>
      <c r="C1260" t="s">
        <v>99</v>
      </c>
      <c r="D1260">
        <v>58</v>
      </c>
      <c r="E1260" t="s">
        <v>23</v>
      </c>
      <c r="F1260" t="s">
        <v>24</v>
      </c>
      <c r="G1260" t="s">
        <v>25</v>
      </c>
      <c r="H1260">
        <v>9</v>
      </c>
      <c r="I1260" t="s">
        <v>26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1030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</row>
    <row r="1261" spans="1:23" ht="14.25" customHeight="1" x14ac:dyDescent="0.45">
      <c r="A1261">
        <v>1260</v>
      </c>
      <c r="B1261" s="1">
        <v>43221</v>
      </c>
      <c r="C1261" s="1">
        <v>43344</v>
      </c>
      <c r="D1261">
        <v>71</v>
      </c>
      <c r="E1261" t="s">
        <v>28</v>
      </c>
      <c r="F1261" t="s">
        <v>27</v>
      </c>
      <c r="G1261" t="s">
        <v>25</v>
      </c>
      <c r="H1261">
        <v>5</v>
      </c>
      <c r="I1261" t="s">
        <v>26</v>
      </c>
      <c r="J1261">
        <v>0</v>
      </c>
      <c r="K1261">
        <v>0</v>
      </c>
      <c r="L1261">
        <v>1</v>
      </c>
      <c r="M1261">
        <v>1</v>
      </c>
      <c r="N1261">
        <v>1</v>
      </c>
      <c r="O1261">
        <v>0</v>
      </c>
      <c r="P1261">
        <v>80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</row>
    <row r="1262" spans="1:23" ht="14.25" customHeight="1" x14ac:dyDescent="0.45">
      <c r="A1262">
        <v>1261</v>
      </c>
      <c r="B1262" s="1">
        <v>43221</v>
      </c>
      <c r="C1262" s="1">
        <v>43344</v>
      </c>
      <c r="D1262">
        <v>71</v>
      </c>
      <c r="E1262" t="s">
        <v>28</v>
      </c>
      <c r="F1262" t="s">
        <v>27</v>
      </c>
      <c r="G1262" t="s">
        <v>25</v>
      </c>
      <c r="H1262">
        <v>5</v>
      </c>
      <c r="I1262" t="s">
        <v>26</v>
      </c>
      <c r="J1262">
        <v>0</v>
      </c>
      <c r="K1262">
        <v>0</v>
      </c>
      <c r="L1262">
        <v>1</v>
      </c>
      <c r="M1262">
        <v>1</v>
      </c>
      <c r="N1262">
        <v>1</v>
      </c>
      <c r="O1262">
        <v>0</v>
      </c>
      <c r="P1262">
        <v>80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</row>
    <row r="1263" spans="1:23" ht="14.25" customHeight="1" x14ac:dyDescent="0.45">
      <c r="A1263">
        <v>1262</v>
      </c>
      <c r="B1263" s="1">
        <v>43105</v>
      </c>
      <c r="C1263" s="1">
        <v>43136</v>
      </c>
      <c r="D1263">
        <v>79</v>
      </c>
      <c r="E1263" t="s">
        <v>23</v>
      </c>
      <c r="F1263" t="s">
        <v>27</v>
      </c>
      <c r="G1263" t="s">
        <v>25</v>
      </c>
      <c r="H1263">
        <v>32</v>
      </c>
      <c r="I1263" t="s">
        <v>29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1</v>
      </c>
      <c r="P1263">
        <v>528</v>
      </c>
      <c r="Q1263">
        <v>0</v>
      </c>
      <c r="R1263">
        <v>0</v>
      </c>
      <c r="S1263">
        <v>1</v>
      </c>
      <c r="T1263">
        <v>1</v>
      </c>
      <c r="U1263">
        <v>1</v>
      </c>
      <c r="V1263">
        <v>0</v>
      </c>
      <c r="W1263">
        <v>0</v>
      </c>
    </row>
    <row r="1264" spans="1:23" ht="14.25" customHeight="1" x14ac:dyDescent="0.45">
      <c r="A1264">
        <v>1263</v>
      </c>
      <c r="B1264" s="1">
        <v>43221</v>
      </c>
      <c r="C1264" t="s">
        <v>101</v>
      </c>
      <c r="D1264">
        <v>88</v>
      </c>
      <c r="E1264" t="s">
        <v>28</v>
      </c>
      <c r="F1264" t="s">
        <v>27</v>
      </c>
      <c r="G1264" t="s">
        <v>25</v>
      </c>
      <c r="H1264">
        <v>18</v>
      </c>
      <c r="I1264" t="s">
        <v>26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692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</row>
    <row r="1265" spans="1:23" ht="14.25" customHeight="1" x14ac:dyDescent="0.45">
      <c r="A1265">
        <v>1264</v>
      </c>
      <c r="B1265" s="1">
        <v>43221</v>
      </c>
      <c r="C1265" s="1">
        <v>43435</v>
      </c>
      <c r="D1265">
        <v>70</v>
      </c>
      <c r="E1265" t="s">
        <v>28</v>
      </c>
      <c r="F1265" t="s">
        <v>27</v>
      </c>
      <c r="G1265" t="s">
        <v>25</v>
      </c>
      <c r="H1265">
        <v>8</v>
      </c>
      <c r="I1265" t="s">
        <v>26</v>
      </c>
      <c r="J1265">
        <v>0</v>
      </c>
      <c r="K1265">
        <v>0</v>
      </c>
      <c r="L1265">
        <v>1</v>
      </c>
      <c r="M1265">
        <v>1</v>
      </c>
      <c r="N1265">
        <v>1</v>
      </c>
      <c r="O1265">
        <v>1</v>
      </c>
      <c r="P1265">
        <v>679</v>
      </c>
      <c r="Q1265">
        <v>1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</row>
    <row r="1266" spans="1:23" ht="14.25" customHeight="1" x14ac:dyDescent="0.45">
      <c r="A1266">
        <v>1265</v>
      </c>
      <c r="B1266" s="1">
        <v>43221</v>
      </c>
      <c r="C1266" s="1">
        <v>43313</v>
      </c>
      <c r="D1266">
        <v>77</v>
      </c>
      <c r="E1266" t="s">
        <v>23</v>
      </c>
      <c r="F1266" t="s">
        <v>27</v>
      </c>
      <c r="G1266" t="s">
        <v>25</v>
      </c>
      <c r="H1266">
        <v>4</v>
      </c>
      <c r="I1266" t="s">
        <v>26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124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</row>
    <row r="1267" spans="1:23" ht="14.25" customHeight="1" x14ac:dyDescent="0.45">
      <c r="A1267">
        <v>1266</v>
      </c>
      <c r="B1267" s="1">
        <v>43221</v>
      </c>
      <c r="C1267" t="s">
        <v>102</v>
      </c>
      <c r="D1267">
        <v>50</v>
      </c>
      <c r="E1267" t="s">
        <v>23</v>
      </c>
      <c r="F1267" t="s">
        <v>24</v>
      </c>
      <c r="G1267" t="s">
        <v>30</v>
      </c>
      <c r="H1267">
        <v>11</v>
      </c>
      <c r="I1267" t="s">
        <v>26</v>
      </c>
      <c r="J1267">
        <v>1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80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</row>
    <row r="1268" spans="1:23" ht="14.25" customHeight="1" x14ac:dyDescent="0.45">
      <c r="A1268">
        <v>1267</v>
      </c>
      <c r="B1268" s="1">
        <v>43221</v>
      </c>
      <c r="C1268" s="1">
        <v>43252</v>
      </c>
      <c r="D1268">
        <v>46</v>
      </c>
      <c r="E1268" t="s">
        <v>28</v>
      </c>
      <c r="F1268" t="s">
        <v>27</v>
      </c>
      <c r="G1268" t="s">
        <v>30</v>
      </c>
      <c r="H1268">
        <v>2</v>
      </c>
      <c r="I1268" t="s">
        <v>26</v>
      </c>
      <c r="J1268">
        <v>0</v>
      </c>
      <c r="K1268">
        <v>0</v>
      </c>
      <c r="L1268">
        <v>1</v>
      </c>
      <c r="M1268">
        <v>1</v>
      </c>
      <c r="N1268">
        <v>1</v>
      </c>
      <c r="O1268">
        <v>0</v>
      </c>
      <c r="P1268">
        <v>78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</row>
    <row r="1269" spans="1:23" ht="14.25" customHeight="1" x14ac:dyDescent="0.45">
      <c r="A1269">
        <v>1268</v>
      </c>
      <c r="B1269" s="1">
        <v>43221</v>
      </c>
      <c r="C1269" s="1">
        <v>43252</v>
      </c>
      <c r="D1269">
        <v>46</v>
      </c>
      <c r="E1269" t="s">
        <v>28</v>
      </c>
      <c r="F1269" t="s">
        <v>27</v>
      </c>
      <c r="G1269" t="s">
        <v>30</v>
      </c>
      <c r="H1269">
        <v>2</v>
      </c>
      <c r="I1269" t="s">
        <v>26</v>
      </c>
      <c r="J1269">
        <v>0</v>
      </c>
      <c r="K1269">
        <v>0</v>
      </c>
      <c r="L1269">
        <v>1</v>
      </c>
      <c r="M1269">
        <v>1</v>
      </c>
      <c r="N1269">
        <v>1</v>
      </c>
      <c r="O1269">
        <v>0</v>
      </c>
      <c r="P1269">
        <v>78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</row>
    <row r="1270" spans="1:23" ht="14.25" customHeight="1" x14ac:dyDescent="0.45">
      <c r="A1270">
        <v>1269</v>
      </c>
      <c r="B1270" s="1">
        <v>43252</v>
      </c>
      <c r="C1270" s="1">
        <v>43374</v>
      </c>
      <c r="D1270">
        <v>44</v>
      </c>
      <c r="E1270" t="s">
        <v>28</v>
      </c>
      <c r="F1270" t="s">
        <v>27</v>
      </c>
      <c r="G1270" t="s">
        <v>25</v>
      </c>
      <c r="H1270">
        <v>5</v>
      </c>
      <c r="I1270" t="s">
        <v>26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105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</row>
    <row r="1271" spans="1:23" ht="14.25" customHeight="1" x14ac:dyDescent="0.45">
      <c r="A1271">
        <v>1270</v>
      </c>
      <c r="B1271" s="1">
        <v>43106</v>
      </c>
      <c r="C1271" s="1">
        <v>43106</v>
      </c>
      <c r="D1271">
        <v>73</v>
      </c>
      <c r="E1271" t="s">
        <v>23</v>
      </c>
      <c r="F1271" t="s">
        <v>27</v>
      </c>
      <c r="G1271" t="s">
        <v>25</v>
      </c>
      <c r="H1271">
        <v>1</v>
      </c>
      <c r="I1271" t="s">
        <v>29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1230</v>
      </c>
      <c r="Q1271">
        <v>1</v>
      </c>
      <c r="R1271">
        <v>0</v>
      </c>
      <c r="S1271">
        <v>1</v>
      </c>
      <c r="T1271">
        <v>1</v>
      </c>
      <c r="U1271">
        <v>0</v>
      </c>
      <c r="V1271">
        <v>0</v>
      </c>
      <c r="W1271">
        <v>0</v>
      </c>
    </row>
    <row r="1272" spans="1:23" ht="14.25" customHeight="1" x14ac:dyDescent="0.45">
      <c r="A1272">
        <v>1271</v>
      </c>
      <c r="B1272" s="1">
        <v>43252</v>
      </c>
      <c r="C1272" s="1">
        <v>43405</v>
      </c>
      <c r="D1272">
        <v>69</v>
      </c>
      <c r="E1272" t="s">
        <v>28</v>
      </c>
      <c r="F1272" t="s">
        <v>27</v>
      </c>
      <c r="G1272" t="s">
        <v>25</v>
      </c>
      <c r="H1272">
        <v>6</v>
      </c>
      <c r="I1272" t="s">
        <v>26</v>
      </c>
      <c r="J1272">
        <v>0</v>
      </c>
      <c r="K1272">
        <v>0</v>
      </c>
      <c r="L1272">
        <v>0</v>
      </c>
      <c r="M1272">
        <v>1</v>
      </c>
      <c r="N1272">
        <v>1</v>
      </c>
      <c r="O1272">
        <v>0</v>
      </c>
      <c r="P1272">
        <v>1150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</row>
    <row r="1273" spans="1:23" ht="14.25" customHeight="1" x14ac:dyDescent="0.45">
      <c r="A1273">
        <v>1272</v>
      </c>
      <c r="B1273" s="1">
        <v>43106</v>
      </c>
      <c r="C1273" s="1">
        <v>43117</v>
      </c>
      <c r="D1273">
        <v>86</v>
      </c>
      <c r="E1273" t="s">
        <v>23</v>
      </c>
      <c r="F1273" t="s">
        <v>27</v>
      </c>
      <c r="G1273" t="s">
        <v>25</v>
      </c>
      <c r="H1273">
        <v>12</v>
      </c>
      <c r="I1273" t="s">
        <v>29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1</v>
      </c>
      <c r="P1273">
        <v>110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0</v>
      </c>
      <c r="W1273">
        <v>0</v>
      </c>
    </row>
    <row r="1274" spans="1:23" ht="14.25" customHeight="1" x14ac:dyDescent="0.45">
      <c r="A1274">
        <v>1273</v>
      </c>
      <c r="B1274" s="1">
        <v>43252</v>
      </c>
      <c r="C1274" s="1">
        <v>43282</v>
      </c>
      <c r="D1274">
        <v>95</v>
      </c>
      <c r="E1274" t="s">
        <v>23</v>
      </c>
      <c r="F1274" t="s">
        <v>27</v>
      </c>
      <c r="G1274" t="s">
        <v>25</v>
      </c>
      <c r="H1274">
        <v>2</v>
      </c>
      <c r="I1274" t="s">
        <v>31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1</v>
      </c>
      <c r="P1274">
        <v>376</v>
      </c>
      <c r="Q1274">
        <v>0</v>
      </c>
      <c r="R1274">
        <v>0</v>
      </c>
      <c r="S1274">
        <v>1</v>
      </c>
      <c r="T1274">
        <v>1</v>
      </c>
      <c r="U1274">
        <v>1</v>
      </c>
      <c r="V1274">
        <v>0</v>
      </c>
      <c r="W1274">
        <v>1</v>
      </c>
    </row>
    <row r="1275" spans="1:23" ht="14.25" customHeight="1" x14ac:dyDescent="0.45">
      <c r="A1275">
        <v>1274</v>
      </c>
      <c r="B1275" s="1">
        <v>43252</v>
      </c>
      <c r="C1275" s="1">
        <v>43282</v>
      </c>
      <c r="D1275">
        <v>95</v>
      </c>
      <c r="E1275" t="s">
        <v>23</v>
      </c>
      <c r="F1275" t="s">
        <v>27</v>
      </c>
      <c r="G1275" t="s">
        <v>25</v>
      </c>
      <c r="H1275">
        <v>2</v>
      </c>
      <c r="I1275" t="s">
        <v>31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1</v>
      </c>
      <c r="P1275">
        <v>376</v>
      </c>
      <c r="Q1275">
        <v>0</v>
      </c>
      <c r="R1275">
        <v>0</v>
      </c>
      <c r="S1275">
        <v>0</v>
      </c>
      <c r="T1275">
        <v>1</v>
      </c>
      <c r="U1275">
        <v>1</v>
      </c>
      <c r="V1275">
        <v>0</v>
      </c>
      <c r="W1275">
        <v>1</v>
      </c>
    </row>
    <row r="1276" spans="1:23" ht="14.25" customHeight="1" x14ac:dyDescent="0.45">
      <c r="A1276">
        <v>1275</v>
      </c>
      <c r="B1276" s="1">
        <v>43252</v>
      </c>
      <c r="C1276" t="s">
        <v>99</v>
      </c>
      <c r="D1276">
        <v>67</v>
      </c>
      <c r="E1276" t="s">
        <v>23</v>
      </c>
      <c r="F1276" t="s">
        <v>27</v>
      </c>
      <c r="G1276" t="s">
        <v>25</v>
      </c>
      <c r="H1276">
        <v>8</v>
      </c>
      <c r="I1276" t="s">
        <v>26</v>
      </c>
      <c r="J1276">
        <v>0</v>
      </c>
      <c r="K1276">
        <v>0</v>
      </c>
      <c r="L1276">
        <v>0</v>
      </c>
      <c r="M1276">
        <v>1</v>
      </c>
      <c r="N1276">
        <v>1</v>
      </c>
      <c r="O1276">
        <v>0</v>
      </c>
      <c r="P1276">
        <v>440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</row>
    <row r="1277" spans="1:23" ht="14.25" customHeight="1" x14ac:dyDescent="0.45">
      <c r="A1277">
        <v>1276</v>
      </c>
      <c r="B1277" s="1">
        <v>43252</v>
      </c>
      <c r="C1277" s="1">
        <v>43405</v>
      </c>
      <c r="D1277">
        <v>71</v>
      </c>
      <c r="E1277" t="s">
        <v>23</v>
      </c>
      <c r="F1277" t="s">
        <v>27</v>
      </c>
      <c r="G1277" t="s">
        <v>25</v>
      </c>
      <c r="H1277">
        <v>6</v>
      </c>
      <c r="I1277" t="s">
        <v>26</v>
      </c>
      <c r="J1277">
        <v>0</v>
      </c>
      <c r="K1277">
        <v>0</v>
      </c>
      <c r="L1277">
        <v>1</v>
      </c>
      <c r="M1277">
        <v>0</v>
      </c>
      <c r="N1277">
        <v>1</v>
      </c>
      <c r="O1277">
        <v>0</v>
      </c>
      <c r="P1277">
        <v>52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</row>
    <row r="1278" spans="1:23" ht="14.25" customHeight="1" x14ac:dyDescent="0.45">
      <c r="A1278">
        <v>1277</v>
      </c>
      <c r="B1278" s="1">
        <v>43252</v>
      </c>
      <c r="C1278" s="1">
        <v>43435</v>
      </c>
      <c r="D1278">
        <v>70</v>
      </c>
      <c r="E1278" t="s">
        <v>28</v>
      </c>
      <c r="F1278" t="s">
        <v>27</v>
      </c>
      <c r="G1278" t="s">
        <v>25</v>
      </c>
      <c r="H1278">
        <v>7</v>
      </c>
      <c r="I1278" t="s">
        <v>26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876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</row>
    <row r="1279" spans="1:23" ht="14.25" customHeight="1" x14ac:dyDescent="0.45">
      <c r="A1279">
        <v>1278</v>
      </c>
      <c r="B1279" s="1">
        <v>43106</v>
      </c>
      <c r="C1279" s="1">
        <v>43110</v>
      </c>
      <c r="D1279">
        <v>70</v>
      </c>
      <c r="E1279" t="s">
        <v>23</v>
      </c>
      <c r="F1279" t="s">
        <v>27</v>
      </c>
      <c r="G1279" t="s">
        <v>25</v>
      </c>
      <c r="H1279">
        <v>5</v>
      </c>
      <c r="I1279" t="s">
        <v>26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731</v>
      </c>
      <c r="Q1279">
        <v>0</v>
      </c>
      <c r="R1279">
        <v>1</v>
      </c>
      <c r="S1279">
        <v>1</v>
      </c>
      <c r="T1279">
        <v>0</v>
      </c>
      <c r="U1279">
        <v>0</v>
      </c>
      <c r="V1279">
        <v>0</v>
      </c>
      <c r="W1279">
        <v>0</v>
      </c>
    </row>
    <row r="1280" spans="1:23" ht="14.25" customHeight="1" x14ac:dyDescent="0.45">
      <c r="A1280">
        <v>1279</v>
      </c>
      <c r="B1280" s="1">
        <v>43252</v>
      </c>
      <c r="C1280" s="1">
        <v>43435</v>
      </c>
      <c r="D1280">
        <v>65</v>
      </c>
      <c r="E1280" t="s">
        <v>23</v>
      </c>
      <c r="F1280" t="s">
        <v>27</v>
      </c>
      <c r="G1280" t="s">
        <v>25</v>
      </c>
      <c r="H1280">
        <v>7</v>
      </c>
      <c r="I1280" t="s">
        <v>26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1</v>
      </c>
      <c r="P1280">
        <v>1180</v>
      </c>
      <c r="Q1280">
        <v>1</v>
      </c>
      <c r="R1280">
        <v>0</v>
      </c>
      <c r="S1280">
        <v>1</v>
      </c>
      <c r="T1280">
        <v>1</v>
      </c>
      <c r="U1280">
        <v>0</v>
      </c>
      <c r="V1280">
        <v>0</v>
      </c>
      <c r="W1280">
        <v>0</v>
      </c>
    </row>
    <row r="1281" spans="1:23" ht="14.25" customHeight="1" x14ac:dyDescent="0.45">
      <c r="A1281">
        <v>1280</v>
      </c>
      <c r="B1281" s="1">
        <v>43252</v>
      </c>
      <c r="C1281" s="1">
        <v>43374</v>
      </c>
      <c r="D1281">
        <v>50</v>
      </c>
      <c r="E1281" t="s">
        <v>23</v>
      </c>
      <c r="F1281" t="s">
        <v>27</v>
      </c>
      <c r="G1281" t="s">
        <v>30</v>
      </c>
      <c r="H1281">
        <v>5</v>
      </c>
      <c r="I1281" t="s">
        <v>26</v>
      </c>
      <c r="J1281">
        <v>1</v>
      </c>
      <c r="K1281">
        <v>1</v>
      </c>
      <c r="L1281">
        <v>0</v>
      </c>
      <c r="M1281">
        <v>1</v>
      </c>
      <c r="N1281">
        <v>1</v>
      </c>
      <c r="O1281">
        <v>0</v>
      </c>
      <c r="P1281">
        <v>19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2</v>
      </c>
    </row>
    <row r="1282" spans="1:23" ht="14.25" customHeight="1" x14ac:dyDescent="0.45">
      <c r="A1282">
        <v>1281</v>
      </c>
      <c r="B1282" s="1">
        <v>43282</v>
      </c>
      <c r="C1282" t="s">
        <v>100</v>
      </c>
      <c r="D1282">
        <v>55</v>
      </c>
      <c r="E1282" t="s">
        <v>28</v>
      </c>
      <c r="F1282" t="s">
        <v>24</v>
      </c>
      <c r="G1282" t="s">
        <v>25</v>
      </c>
      <c r="H1282">
        <v>14</v>
      </c>
      <c r="I1282" t="s">
        <v>26</v>
      </c>
      <c r="J1282">
        <v>0</v>
      </c>
      <c r="K1282">
        <v>0</v>
      </c>
      <c r="L1282">
        <v>0</v>
      </c>
      <c r="M1282">
        <v>1</v>
      </c>
      <c r="N1282">
        <v>1</v>
      </c>
      <c r="O1282">
        <v>0</v>
      </c>
      <c r="P1282">
        <v>520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</row>
    <row r="1283" spans="1:23" ht="14.25" customHeight="1" x14ac:dyDescent="0.45">
      <c r="A1283">
        <v>1282</v>
      </c>
      <c r="B1283" s="1">
        <v>43282</v>
      </c>
      <c r="C1283" t="s">
        <v>97</v>
      </c>
      <c r="D1283">
        <v>75</v>
      </c>
      <c r="E1283" t="s">
        <v>28</v>
      </c>
      <c r="F1283" t="s">
        <v>27</v>
      </c>
      <c r="G1283" t="s">
        <v>25</v>
      </c>
      <c r="H1283">
        <v>12</v>
      </c>
      <c r="I1283" t="s">
        <v>26</v>
      </c>
      <c r="J1283">
        <v>0</v>
      </c>
      <c r="K1283">
        <v>0</v>
      </c>
      <c r="L1283">
        <v>0</v>
      </c>
      <c r="M1283">
        <v>1</v>
      </c>
      <c r="N1283">
        <v>1</v>
      </c>
      <c r="O1283">
        <v>1</v>
      </c>
      <c r="P1283">
        <v>3280</v>
      </c>
      <c r="Q1283">
        <v>1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</row>
    <row r="1284" spans="1:23" ht="14.25" customHeight="1" x14ac:dyDescent="0.45">
      <c r="A1284">
        <v>1283</v>
      </c>
      <c r="B1284" s="1">
        <v>43282</v>
      </c>
      <c r="C1284" s="1">
        <v>43374</v>
      </c>
      <c r="D1284">
        <v>68</v>
      </c>
      <c r="E1284" t="s">
        <v>23</v>
      </c>
      <c r="F1284" t="s">
        <v>27</v>
      </c>
      <c r="G1284" t="s">
        <v>25</v>
      </c>
      <c r="H1284">
        <v>4</v>
      </c>
      <c r="I1284" t="s">
        <v>26</v>
      </c>
      <c r="J1284">
        <v>0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218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</row>
    <row r="1285" spans="1:23" ht="14.25" customHeight="1" x14ac:dyDescent="0.45">
      <c r="A1285">
        <v>1284</v>
      </c>
      <c r="B1285" s="1">
        <v>43282</v>
      </c>
      <c r="C1285" s="1">
        <v>43405</v>
      </c>
      <c r="D1285">
        <v>67</v>
      </c>
      <c r="E1285" t="s">
        <v>28</v>
      </c>
      <c r="F1285" t="s">
        <v>27</v>
      </c>
      <c r="G1285" t="s">
        <v>25</v>
      </c>
      <c r="H1285">
        <v>5</v>
      </c>
      <c r="I1285" t="s">
        <v>26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341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</row>
    <row r="1286" spans="1:23" ht="14.25" customHeight="1" x14ac:dyDescent="0.45">
      <c r="A1286">
        <v>1285</v>
      </c>
      <c r="B1286" s="1">
        <v>43282</v>
      </c>
      <c r="C1286" t="s">
        <v>99</v>
      </c>
      <c r="D1286">
        <v>78</v>
      </c>
      <c r="E1286" t="s">
        <v>28</v>
      </c>
      <c r="F1286" t="s">
        <v>27</v>
      </c>
      <c r="G1286" t="s">
        <v>25</v>
      </c>
      <c r="H1286">
        <v>7</v>
      </c>
      <c r="I1286" t="s">
        <v>26</v>
      </c>
      <c r="J1286">
        <v>0</v>
      </c>
      <c r="K1286">
        <v>0</v>
      </c>
      <c r="L1286">
        <v>0</v>
      </c>
      <c r="M1286">
        <v>1</v>
      </c>
      <c r="N1286">
        <v>1</v>
      </c>
      <c r="O1286">
        <v>0</v>
      </c>
      <c r="P1286">
        <v>407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</row>
    <row r="1287" spans="1:23" ht="14.25" customHeight="1" x14ac:dyDescent="0.45">
      <c r="A1287">
        <v>1286</v>
      </c>
      <c r="B1287" s="1">
        <v>43282</v>
      </c>
      <c r="C1287" t="s">
        <v>93</v>
      </c>
      <c r="D1287">
        <v>72</v>
      </c>
      <c r="E1287" t="s">
        <v>23</v>
      </c>
      <c r="F1287" t="s">
        <v>27</v>
      </c>
      <c r="G1287" t="s">
        <v>25</v>
      </c>
      <c r="H1287">
        <v>13</v>
      </c>
      <c r="I1287" t="s">
        <v>26</v>
      </c>
      <c r="J1287">
        <v>0</v>
      </c>
      <c r="K1287">
        <v>0</v>
      </c>
      <c r="L1287">
        <v>0</v>
      </c>
      <c r="M1287">
        <v>1</v>
      </c>
      <c r="N1287">
        <v>1</v>
      </c>
      <c r="O1287">
        <v>0</v>
      </c>
      <c r="P1287">
        <v>726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</row>
    <row r="1288" spans="1:23" ht="14.25" customHeight="1" x14ac:dyDescent="0.45">
      <c r="A1288">
        <v>1287</v>
      </c>
      <c r="B1288" s="1">
        <v>43282</v>
      </c>
      <c r="C1288" t="s">
        <v>99</v>
      </c>
      <c r="D1288">
        <v>62</v>
      </c>
      <c r="E1288" t="s">
        <v>28</v>
      </c>
      <c r="F1288" t="s">
        <v>27</v>
      </c>
      <c r="G1288" t="s">
        <v>25</v>
      </c>
      <c r="H1288">
        <v>7</v>
      </c>
      <c r="I1288" t="s">
        <v>26</v>
      </c>
      <c r="J1288">
        <v>0</v>
      </c>
      <c r="K1288">
        <v>0</v>
      </c>
      <c r="L1288">
        <v>1</v>
      </c>
      <c r="M1288">
        <v>1</v>
      </c>
      <c r="N1288">
        <v>1</v>
      </c>
      <c r="O1288">
        <v>1</v>
      </c>
      <c r="P1288">
        <v>2000</v>
      </c>
      <c r="Q1288">
        <v>1</v>
      </c>
      <c r="R1288">
        <v>0</v>
      </c>
      <c r="S1288">
        <v>1</v>
      </c>
      <c r="T1288">
        <v>1</v>
      </c>
      <c r="U1288">
        <v>0</v>
      </c>
      <c r="V1288">
        <v>0</v>
      </c>
      <c r="W1288">
        <v>0</v>
      </c>
    </row>
    <row r="1289" spans="1:23" ht="14.25" customHeight="1" x14ac:dyDescent="0.45">
      <c r="A1289">
        <v>1288</v>
      </c>
      <c r="B1289" s="1">
        <v>43282</v>
      </c>
      <c r="C1289" s="1">
        <v>43405</v>
      </c>
      <c r="D1289">
        <v>79</v>
      </c>
      <c r="E1289" t="s">
        <v>23</v>
      </c>
      <c r="F1289" t="s">
        <v>27</v>
      </c>
      <c r="G1289" t="s">
        <v>25</v>
      </c>
      <c r="H1289">
        <v>5</v>
      </c>
      <c r="I1289" t="s">
        <v>26</v>
      </c>
      <c r="J1289">
        <v>0</v>
      </c>
      <c r="K1289">
        <v>0</v>
      </c>
      <c r="L1289">
        <v>0</v>
      </c>
      <c r="M1289">
        <v>1</v>
      </c>
      <c r="N1289">
        <v>1</v>
      </c>
      <c r="O1289">
        <v>0</v>
      </c>
      <c r="P1289">
        <v>106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</row>
    <row r="1290" spans="1:23" ht="14.25" customHeight="1" x14ac:dyDescent="0.45">
      <c r="A1290">
        <v>1289</v>
      </c>
      <c r="B1290" s="1">
        <v>43107</v>
      </c>
      <c r="C1290" s="1">
        <v>43108</v>
      </c>
      <c r="D1290">
        <v>90</v>
      </c>
      <c r="E1290" t="s">
        <v>23</v>
      </c>
      <c r="F1290" t="s">
        <v>27</v>
      </c>
      <c r="G1290" t="s">
        <v>25</v>
      </c>
      <c r="H1290">
        <v>2</v>
      </c>
      <c r="I1290" t="s">
        <v>29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1990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0</v>
      </c>
      <c r="W1290">
        <v>0</v>
      </c>
    </row>
    <row r="1291" spans="1:23" ht="14.25" customHeight="1" x14ac:dyDescent="0.45">
      <c r="A1291">
        <v>1290</v>
      </c>
      <c r="B1291" s="1">
        <v>43282</v>
      </c>
      <c r="C1291" s="1">
        <v>43344</v>
      </c>
      <c r="D1291">
        <v>70</v>
      </c>
      <c r="E1291" t="s">
        <v>28</v>
      </c>
      <c r="F1291" t="s">
        <v>24</v>
      </c>
      <c r="G1291" t="s">
        <v>30</v>
      </c>
      <c r="H1291">
        <v>3</v>
      </c>
      <c r="I1291" t="s">
        <v>26</v>
      </c>
      <c r="J1291">
        <v>0</v>
      </c>
      <c r="K1291">
        <v>0</v>
      </c>
      <c r="L1291">
        <v>0</v>
      </c>
      <c r="M1291">
        <v>1</v>
      </c>
      <c r="N1291">
        <v>1</v>
      </c>
      <c r="O1291">
        <v>0</v>
      </c>
      <c r="P1291">
        <v>110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</row>
    <row r="1292" spans="1:23" ht="14.25" customHeight="1" x14ac:dyDescent="0.45">
      <c r="A1292">
        <v>1291</v>
      </c>
      <c r="B1292" s="1">
        <v>43282</v>
      </c>
      <c r="C1292" t="s">
        <v>100</v>
      </c>
      <c r="D1292">
        <v>80</v>
      </c>
      <c r="E1292" t="s">
        <v>28</v>
      </c>
      <c r="F1292" t="s">
        <v>24</v>
      </c>
      <c r="G1292" t="s">
        <v>25</v>
      </c>
      <c r="H1292">
        <v>14</v>
      </c>
      <c r="I1292" t="s">
        <v>26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620</v>
      </c>
      <c r="Q1292">
        <v>0</v>
      </c>
      <c r="R1292">
        <v>1</v>
      </c>
      <c r="S1292">
        <v>1</v>
      </c>
      <c r="T1292">
        <v>0</v>
      </c>
      <c r="U1292">
        <v>0</v>
      </c>
      <c r="V1292">
        <v>0</v>
      </c>
      <c r="W1292">
        <v>0</v>
      </c>
    </row>
    <row r="1293" spans="1:23" ht="14.25" customHeight="1" x14ac:dyDescent="0.45">
      <c r="A1293">
        <v>1292</v>
      </c>
      <c r="B1293" s="1">
        <v>43107</v>
      </c>
      <c r="C1293" s="1">
        <v>43115</v>
      </c>
      <c r="D1293">
        <v>62</v>
      </c>
      <c r="E1293" t="s">
        <v>23</v>
      </c>
      <c r="F1293" t="s">
        <v>27</v>
      </c>
      <c r="G1293" t="s">
        <v>25</v>
      </c>
      <c r="H1293">
        <v>9</v>
      </c>
      <c r="I1293" t="s">
        <v>26</v>
      </c>
      <c r="J1293">
        <v>1</v>
      </c>
      <c r="K1293">
        <v>0</v>
      </c>
      <c r="L1293">
        <v>1</v>
      </c>
      <c r="M1293">
        <v>1</v>
      </c>
      <c r="N1293">
        <v>0</v>
      </c>
      <c r="O1293">
        <v>0</v>
      </c>
      <c r="P1293">
        <v>464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1</v>
      </c>
    </row>
    <row r="1294" spans="1:23" ht="14.25" customHeight="1" x14ac:dyDescent="0.45">
      <c r="A1294">
        <v>1293</v>
      </c>
      <c r="B1294" s="1">
        <v>43107</v>
      </c>
      <c r="C1294" s="1">
        <v>43110</v>
      </c>
      <c r="D1294">
        <v>65</v>
      </c>
      <c r="E1294" t="s">
        <v>28</v>
      </c>
      <c r="F1294" t="s">
        <v>24</v>
      </c>
      <c r="G1294" t="s">
        <v>25</v>
      </c>
      <c r="H1294">
        <v>4</v>
      </c>
      <c r="I1294" t="s">
        <v>26</v>
      </c>
      <c r="J1294">
        <v>0</v>
      </c>
      <c r="K1294">
        <v>0</v>
      </c>
      <c r="L1294">
        <v>0</v>
      </c>
      <c r="M1294">
        <v>1</v>
      </c>
      <c r="N1294">
        <v>1</v>
      </c>
      <c r="O1294">
        <v>0</v>
      </c>
      <c r="P1294">
        <v>342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</row>
    <row r="1295" spans="1:23" ht="14.25" customHeight="1" x14ac:dyDescent="0.45">
      <c r="A1295">
        <v>1294</v>
      </c>
      <c r="B1295" s="1">
        <v>43282</v>
      </c>
      <c r="C1295" t="s">
        <v>87</v>
      </c>
      <c r="D1295">
        <v>60</v>
      </c>
      <c r="E1295" t="s">
        <v>28</v>
      </c>
      <c r="F1295" t="s">
        <v>24</v>
      </c>
      <c r="G1295" t="s">
        <v>25</v>
      </c>
      <c r="H1295">
        <v>10</v>
      </c>
      <c r="I1295" t="s">
        <v>26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338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</row>
    <row r="1296" spans="1:23" ht="14.25" customHeight="1" x14ac:dyDescent="0.45">
      <c r="A1296">
        <v>1295</v>
      </c>
      <c r="B1296" s="1">
        <v>43282</v>
      </c>
      <c r="C1296" s="1">
        <v>43313</v>
      </c>
      <c r="D1296">
        <v>74</v>
      </c>
      <c r="E1296" t="s">
        <v>28</v>
      </c>
      <c r="F1296" t="s">
        <v>27</v>
      </c>
      <c r="G1296" t="s">
        <v>25</v>
      </c>
      <c r="H1296">
        <v>2</v>
      </c>
      <c r="I1296" t="s">
        <v>26</v>
      </c>
      <c r="J1296">
        <v>0</v>
      </c>
      <c r="K1296">
        <v>0</v>
      </c>
      <c r="L1296">
        <v>0</v>
      </c>
      <c r="M1296">
        <v>1</v>
      </c>
      <c r="N1296">
        <v>1</v>
      </c>
      <c r="O1296">
        <v>0</v>
      </c>
      <c r="P1296">
        <v>40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</row>
    <row r="1297" spans="1:23" ht="14.25" customHeight="1" x14ac:dyDescent="0.45">
      <c r="A1297">
        <v>1296</v>
      </c>
      <c r="B1297" s="1">
        <v>43282</v>
      </c>
      <c r="C1297" t="s">
        <v>102</v>
      </c>
      <c r="D1297">
        <v>84</v>
      </c>
      <c r="E1297" t="s">
        <v>23</v>
      </c>
      <c r="F1297" t="s">
        <v>27</v>
      </c>
      <c r="G1297" t="s">
        <v>25</v>
      </c>
      <c r="H1297">
        <v>9</v>
      </c>
      <c r="I1297" t="s">
        <v>26</v>
      </c>
      <c r="J1297">
        <v>0</v>
      </c>
      <c r="K1297">
        <v>0</v>
      </c>
      <c r="L1297">
        <v>1</v>
      </c>
      <c r="M1297">
        <v>1</v>
      </c>
      <c r="N1297">
        <v>1</v>
      </c>
      <c r="O1297">
        <v>0</v>
      </c>
      <c r="P1297">
        <v>710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</row>
    <row r="1298" spans="1:23" ht="14.25" customHeight="1" x14ac:dyDescent="0.45">
      <c r="A1298">
        <v>1297</v>
      </c>
      <c r="B1298" s="1">
        <v>43282</v>
      </c>
      <c r="C1298" s="1">
        <v>43313</v>
      </c>
      <c r="D1298">
        <v>61</v>
      </c>
      <c r="E1298" t="s">
        <v>23</v>
      </c>
      <c r="F1298" t="s">
        <v>27</v>
      </c>
      <c r="G1298" t="s">
        <v>25</v>
      </c>
      <c r="H1298">
        <v>2</v>
      </c>
      <c r="I1298" t="s">
        <v>31</v>
      </c>
      <c r="J1298">
        <v>0</v>
      </c>
      <c r="K1298">
        <v>0</v>
      </c>
      <c r="L1298">
        <v>0</v>
      </c>
      <c r="M1298">
        <v>1</v>
      </c>
      <c r="N1298">
        <v>1</v>
      </c>
      <c r="O1298">
        <v>0</v>
      </c>
      <c r="P1298">
        <v>352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</row>
    <row r="1299" spans="1:23" ht="14.25" customHeight="1" x14ac:dyDescent="0.45">
      <c r="A1299">
        <v>1298</v>
      </c>
      <c r="B1299" s="1">
        <v>43107</v>
      </c>
      <c r="C1299" s="1">
        <v>43108</v>
      </c>
      <c r="D1299">
        <v>60</v>
      </c>
      <c r="E1299" t="s">
        <v>23</v>
      </c>
      <c r="F1299" t="s">
        <v>27</v>
      </c>
      <c r="G1299" t="s">
        <v>25</v>
      </c>
      <c r="H1299">
        <v>2</v>
      </c>
      <c r="I1299" t="s">
        <v>29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1</v>
      </c>
      <c r="P1299">
        <v>5000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</row>
    <row r="1300" spans="1:23" ht="14.25" customHeight="1" x14ac:dyDescent="0.45">
      <c r="A1300">
        <v>1299</v>
      </c>
      <c r="B1300" s="1">
        <v>43282</v>
      </c>
      <c r="C1300" s="1">
        <v>43435</v>
      </c>
      <c r="D1300">
        <v>64</v>
      </c>
      <c r="E1300" t="s">
        <v>23</v>
      </c>
      <c r="F1300" t="s">
        <v>27</v>
      </c>
      <c r="G1300" t="s">
        <v>25</v>
      </c>
      <c r="H1300">
        <v>6</v>
      </c>
      <c r="I1300" t="s">
        <v>26</v>
      </c>
      <c r="J1300">
        <v>0</v>
      </c>
      <c r="K1300">
        <v>1</v>
      </c>
      <c r="L1300">
        <v>0</v>
      </c>
      <c r="M1300">
        <v>1</v>
      </c>
      <c r="N1300">
        <v>1</v>
      </c>
      <c r="O1300">
        <v>0</v>
      </c>
      <c r="P1300">
        <v>65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</row>
    <row r="1301" spans="1:23" ht="14.25" customHeight="1" x14ac:dyDescent="0.45">
      <c r="A1301">
        <v>1300</v>
      </c>
      <c r="B1301" s="1">
        <v>43107</v>
      </c>
      <c r="C1301" s="1">
        <v>43125</v>
      </c>
      <c r="D1301">
        <v>66</v>
      </c>
      <c r="E1301" t="s">
        <v>23</v>
      </c>
      <c r="F1301" t="s">
        <v>27</v>
      </c>
      <c r="G1301" t="s">
        <v>25</v>
      </c>
      <c r="H1301">
        <v>19</v>
      </c>
      <c r="I1301" t="s">
        <v>29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3000</v>
      </c>
      <c r="Q1301">
        <v>0</v>
      </c>
      <c r="R1301">
        <v>1</v>
      </c>
      <c r="S1301">
        <v>1</v>
      </c>
      <c r="T1301">
        <v>1</v>
      </c>
      <c r="U1301">
        <v>0</v>
      </c>
      <c r="V1301">
        <v>0</v>
      </c>
      <c r="W1301">
        <v>0</v>
      </c>
    </row>
    <row r="1302" spans="1:23" ht="14.25" customHeight="1" x14ac:dyDescent="0.45">
      <c r="A1302">
        <v>1301</v>
      </c>
      <c r="B1302" s="1">
        <v>43107</v>
      </c>
      <c r="C1302" s="1">
        <v>43110</v>
      </c>
      <c r="D1302">
        <v>80</v>
      </c>
      <c r="E1302" t="s">
        <v>23</v>
      </c>
      <c r="F1302" t="s">
        <v>27</v>
      </c>
      <c r="G1302" t="s">
        <v>25</v>
      </c>
      <c r="H1302">
        <v>4</v>
      </c>
      <c r="I1302" t="s">
        <v>29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5000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0</v>
      </c>
      <c r="W1302">
        <v>0</v>
      </c>
    </row>
    <row r="1303" spans="1:23" ht="14.25" customHeight="1" x14ac:dyDescent="0.45">
      <c r="A1303">
        <v>1302</v>
      </c>
      <c r="B1303" s="1">
        <v>43313</v>
      </c>
      <c r="C1303" t="s">
        <v>97</v>
      </c>
      <c r="D1303">
        <v>72</v>
      </c>
      <c r="E1303" t="s">
        <v>28</v>
      </c>
      <c r="F1303" t="s">
        <v>27</v>
      </c>
      <c r="G1303" t="s">
        <v>25</v>
      </c>
      <c r="H1303">
        <v>11</v>
      </c>
      <c r="I1303" t="s">
        <v>31</v>
      </c>
      <c r="J1303">
        <v>0</v>
      </c>
      <c r="K1303">
        <v>0</v>
      </c>
      <c r="L1303">
        <v>1</v>
      </c>
      <c r="M1303">
        <v>0</v>
      </c>
      <c r="N1303">
        <v>1</v>
      </c>
      <c r="O1303">
        <v>0</v>
      </c>
      <c r="P1303">
        <v>150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</row>
    <row r="1304" spans="1:23" ht="14.25" customHeight="1" x14ac:dyDescent="0.45">
      <c r="A1304">
        <v>1303</v>
      </c>
      <c r="B1304" s="1">
        <v>43313</v>
      </c>
      <c r="C1304" t="s">
        <v>93</v>
      </c>
      <c r="D1304">
        <v>69</v>
      </c>
      <c r="E1304" t="s">
        <v>23</v>
      </c>
      <c r="F1304" t="s">
        <v>27</v>
      </c>
      <c r="G1304" t="s">
        <v>25</v>
      </c>
      <c r="H1304">
        <v>12</v>
      </c>
      <c r="I1304" t="s">
        <v>26</v>
      </c>
      <c r="J1304">
        <v>0</v>
      </c>
      <c r="K1304">
        <v>0</v>
      </c>
      <c r="L1304">
        <v>0</v>
      </c>
      <c r="M1304">
        <v>1</v>
      </c>
      <c r="N1304">
        <v>1</v>
      </c>
      <c r="O1304">
        <v>0</v>
      </c>
      <c r="P1304">
        <v>2570</v>
      </c>
      <c r="Q1304">
        <v>0</v>
      </c>
      <c r="R1304">
        <v>1</v>
      </c>
      <c r="S1304">
        <v>1</v>
      </c>
      <c r="T1304">
        <v>0</v>
      </c>
      <c r="U1304">
        <v>0</v>
      </c>
      <c r="V1304">
        <v>0</v>
      </c>
      <c r="W1304">
        <v>0</v>
      </c>
    </row>
    <row r="1305" spans="1:23" ht="14.25" customHeight="1" x14ac:dyDescent="0.45">
      <c r="A1305">
        <v>1304</v>
      </c>
      <c r="B1305" s="1">
        <v>43313</v>
      </c>
      <c r="C1305" t="s">
        <v>87</v>
      </c>
      <c r="D1305">
        <v>65</v>
      </c>
      <c r="E1305" t="s">
        <v>28</v>
      </c>
      <c r="F1305" t="s">
        <v>24</v>
      </c>
      <c r="G1305" t="s">
        <v>25</v>
      </c>
      <c r="H1305">
        <v>9</v>
      </c>
      <c r="I1305" t="s">
        <v>26</v>
      </c>
      <c r="J1305">
        <v>0</v>
      </c>
      <c r="K1305">
        <v>0</v>
      </c>
      <c r="L1305">
        <v>0</v>
      </c>
      <c r="M1305">
        <v>1</v>
      </c>
      <c r="N1305">
        <v>1</v>
      </c>
      <c r="O1305">
        <v>0</v>
      </c>
      <c r="P1305">
        <v>190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</row>
    <row r="1306" spans="1:23" ht="14.25" customHeight="1" x14ac:dyDescent="0.45">
      <c r="A1306">
        <v>1305</v>
      </c>
      <c r="B1306" s="1">
        <v>43313</v>
      </c>
      <c r="C1306" t="s">
        <v>102</v>
      </c>
      <c r="D1306">
        <v>55</v>
      </c>
      <c r="E1306" t="s">
        <v>23</v>
      </c>
      <c r="F1306" t="s">
        <v>27</v>
      </c>
      <c r="G1306" t="s">
        <v>25</v>
      </c>
      <c r="H1306">
        <v>8</v>
      </c>
      <c r="I1306" t="s">
        <v>26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395</v>
      </c>
      <c r="Q1306">
        <v>1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</row>
    <row r="1307" spans="1:23" ht="14.25" customHeight="1" x14ac:dyDescent="0.45">
      <c r="A1307">
        <v>1306</v>
      </c>
      <c r="B1307" s="1">
        <v>43313</v>
      </c>
      <c r="C1307" t="s">
        <v>99</v>
      </c>
      <c r="D1307">
        <v>70</v>
      </c>
      <c r="E1307" t="s">
        <v>28</v>
      </c>
      <c r="F1307" t="s">
        <v>27</v>
      </c>
      <c r="G1307" t="s">
        <v>25</v>
      </c>
      <c r="H1307">
        <v>6</v>
      </c>
      <c r="I1307" t="s">
        <v>26</v>
      </c>
      <c r="J1307">
        <v>0</v>
      </c>
      <c r="K1307">
        <v>0</v>
      </c>
      <c r="L1307">
        <v>1</v>
      </c>
      <c r="M1307">
        <v>1</v>
      </c>
      <c r="N1307">
        <v>1</v>
      </c>
      <c r="O1307">
        <v>0</v>
      </c>
      <c r="P1307">
        <v>1250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</row>
    <row r="1308" spans="1:23" ht="14.25" customHeight="1" x14ac:dyDescent="0.45">
      <c r="A1308">
        <v>1307</v>
      </c>
      <c r="B1308" s="1">
        <v>43313</v>
      </c>
      <c r="C1308" s="1">
        <v>43374</v>
      </c>
      <c r="D1308">
        <v>57</v>
      </c>
      <c r="E1308" t="s">
        <v>28</v>
      </c>
      <c r="F1308" t="s">
        <v>27</v>
      </c>
      <c r="G1308" t="s">
        <v>25</v>
      </c>
      <c r="H1308">
        <v>3</v>
      </c>
      <c r="I1308" t="s">
        <v>26</v>
      </c>
      <c r="J1308">
        <v>0</v>
      </c>
      <c r="K1308">
        <v>0</v>
      </c>
      <c r="L1308">
        <v>1</v>
      </c>
      <c r="M1308">
        <v>1</v>
      </c>
      <c r="N1308">
        <v>1</v>
      </c>
      <c r="O1308">
        <v>0</v>
      </c>
      <c r="P1308">
        <v>412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</row>
    <row r="1309" spans="1:23" ht="14.25" customHeight="1" x14ac:dyDescent="0.45">
      <c r="A1309">
        <v>1308</v>
      </c>
      <c r="B1309" s="1">
        <v>43313</v>
      </c>
      <c r="C1309" s="1">
        <v>43374</v>
      </c>
      <c r="D1309">
        <v>57</v>
      </c>
      <c r="E1309" t="s">
        <v>28</v>
      </c>
      <c r="F1309" t="s">
        <v>27</v>
      </c>
      <c r="G1309" t="s">
        <v>25</v>
      </c>
      <c r="H1309">
        <v>3</v>
      </c>
      <c r="I1309" t="s">
        <v>26</v>
      </c>
      <c r="J1309">
        <v>0</v>
      </c>
      <c r="K1309">
        <v>0</v>
      </c>
      <c r="L1309">
        <v>1</v>
      </c>
      <c r="M1309">
        <v>1</v>
      </c>
      <c r="N1309">
        <v>1</v>
      </c>
      <c r="O1309">
        <v>0</v>
      </c>
      <c r="P1309">
        <v>412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</row>
    <row r="1310" spans="1:23" ht="14.25" customHeight="1" x14ac:dyDescent="0.45">
      <c r="A1310">
        <v>1309</v>
      </c>
      <c r="B1310" s="1">
        <v>43108</v>
      </c>
      <c r="C1310" s="1">
        <v>43108</v>
      </c>
      <c r="D1310">
        <v>63</v>
      </c>
      <c r="E1310" t="s">
        <v>28</v>
      </c>
      <c r="F1310" t="s">
        <v>27</v>
      </c>
      <c r="G1310" t="s">
        <v>25</v>
      </c>
      <c r="H1310">
        <v>1</v>
      </c>
      <c r="I1310" t="s">
        <v>29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1270</v>
      </c>
      <c r="Q1310">
        <v>1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</row>
    <row r="1311" spans="1:23" ht="14.25" customHeight="1" x14ac:dyDescent="0.45">
      <c r="A1311">
        <v>1310</v>
      </c>
      <c r="B1311" s="1">
        <v>43108</v>
      </c>
      <c r="C1311" s="1">
        <v>43110</v>
      </c>
      <c r="D1311">
        <v>54</v>
      </c>
      <c r="E1311" t="s">
        <v>23</v>
      </c>
      <c r="F1311" t="s">
        <v>27</v>
      </c>
      <c r="G1311" t="s">
        <v>25</v>
      </c>
      <c r="H1311">
        <v>3</v>
      </c>
      <c r="I1311" t="s">
        <v>31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488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</row>
    <row r="1312" spans="1:23" ht="14.25" customHeight="1" x14ac:dyDescent="0.45">
      <c r="A1312">
        <v>1311</v>
      </c>
      <c r="B1312" s="1">
        <v>43108</v>
      </c>
      <c r="C1312" s="1">
        <v>43109</v>
      </c>
      <c r="D1312">
        <v>65</v>
      </c>
      <c r="E1312" t="s">
        <v>23</v>
      </c>
      <c r="F1312" t="s">
        <v>27</v>
      </c>
      <c r="G1312" t="s">
        <v>25</v>
      </c>
      <c r="H1312">
        <v>2</v>
      </c>
      <c r="I1312" t="s">
        <v>29</v>
      </c>
      <c r="J1312">
        <v>0</v>
      </c>
      <c r="K1312">
        <v>0</v>
      </c>
      <c r="L1312">
        <v>1</v>
      </c>
      <c r="M1312">
        <v>0</v>
      </c>
      <c r="N1312">
        <v>1</v>
      </c>
      <c r="O1312">
        <v>0</v>
      </c>
      <c r="P1312">
        <v>2490</v>
      </c>
      <c r="Q1312">
        <v>0</v>
      </c>
      <c r="R1312">
        <v>1</v>
      </c>
      <c r="S1312">
        <v>1</v>
      </c>
      <c r="T1312">
        <v>1</v>
      </c>
      <c r="U1312">
        <v>1</v>
      </c>
      <c r="V1312">
        <v>0</v>
      </c>
      <c r="W1312">
        <v>0</v>
      </c>
    </row>
    <row r="1313" spans="1:23" ht="14.25" customHeight="1" x14ac:dyDescent="0.45">
      <c r="A1313">
        <v>1312</v>
      </c>
      <c r="B1313" s="1">
        <v>43344</v>
      </c>
      <c r="C1313" t="s">
        <v>99</v>
      </c>
      <c r="D1313">
        <v>83</v>
      </c>
      <c r="E1313" t="s">
        <v>23</v>
      </c>
      <c r="F1313" t="s">
        <v>24</v>
      </c>
      <c r="G1313" t="s">
        <v>25</v>
      </c>
      <c r="H1313">
        <v>5</v>
      </c>
      <c r="I1313" t="s">
        <v>26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0</v>
      </c>
      <c r="P1313">
        <v>1240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0</v>
      </c>
    </row>
    <row r="1314" spans="1:23" ht="14.25" customHeight="1" x14ac:dyDescent="0.45">
      <c r="A1314">
        <v>1313</v>
      </c>
      <c r="B1314" s="1">
        <v>43344</v>
      </c>
      <c r="C1314" t="s">
        <v>103</v>
      </c>
      <c r="D1314">
        <v>59</v>
      </c>
      <c r="E1314" t="s">
        <v>28</v>
      </c>
      <c r="F1314" t="s">
        <v>27</v>
      </c>
      <c r="G1314" t="s">
        <v>25</v>
      </c>
      <c r="H1314">
        <v>17</v>
      </c>
      <c r="I1314" t="s">
        <v>26</v>
      </c>
      <c r="J1314">
        <v>0</v>
      </c>
      <c r="K1314">
        <v>0</v>
      </c>
      <c r="L1314">
        <v>0</v>
      </c>
      <c r="M1314">
        <v>1</v>
      </c>
      <c r="N1314">
        <v>1</v>
      </c>
      <c r="O1314">
        <v>0</v>
      </c>
      <c r="P1314">
        <v>48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</row>
    <row r="1315" spans="1:23" ht="14.25" customHeight="1" x14ac:dyDescent="0.45">
      <c r="A1315">
        <v>1314</v>
      </c>
      <c r="B1315" s="1">
        <v>43344</v>
      </c>
      <c r="C1315" t="s">
        <v>99</v>
      </c>
      <c r="D1315">
        <v>68</v>
      </c>
      <c r="E1315" t="s">
        <v>28</v>
      </c>
      <c r="F1315" t="s">
        <v>27</v>
      </c>
      <c r="G1315" t="s">
        <v>30</v>
      </c>
      <c r="H1315">
        <v>5</v>
      </c>
      <c r="I1315" t="s">
        <v>26</v>
      </c>
      <c r="J1315">
        <v>0</v>
      </c>
      <c r="K1315">
        <v>0</v>
      </c>
      <c r="L1315">
        <v>1</v>
      </c>
      <c r="M1315">
        <v>1</v>
      </c>
      <c r="N1315">
        <v>1</v>
      </c>
      <c r="O1315">
        <v>1</v>
      </c>
      <c r="P1315">
        <v>3300</v>
      </c>
      <c r="Q1315">
        <v>1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</row>
    <row r="1316" spans="1:23" ht="14.25" customHeight="1" x14ac:dyDescent="0.45">
      <c r="A1316">
        <v>1315</v>
      </c>
      <c r="B1316" s="1">
        <v>43344</v>
      </c>
      <c r="C1316" t="s">
        <v>99</v>
      </c>
      <c r="D1316">
        <v>68</v>
      </c>
      <c r="E1316" t="s">
        <v>28</v>
      </c>
      <c r="F1316" t="s">
        <v>24</v>
      </c>
      <c r="G1316" t="s">
        <v>25</v>
      </c>
      <c r="H1316">
        <v>5</v>
      </c>
      <c r="I1316" t="s">
        <v>26</v>
      </c>
      <c r="J1316">
        <v>0</v>
      </c>
      <c r="K1316">
        <v>0</v>
      </c>
      <c r="L1316">
        <v>1</v>
      </c>
      <c r="M1316">
        <v>1</v>
      </c>
      <c r="N1316">
        <v>1</v>
      </c>
      <c r="O1316">
        <v>1</v>
      </c>
      <c r="P1316">
        <v>3300</v>
      </c>
      <c r="Q1316">
        <v>1</v>
      </c>
      <c r="R1316">
        <v>1</v>
      </c>
      <c r="S1316">
        <v>1</v>
      </c>
      <c r="T1316">
        <v>1</v>
      </c>
      <c r="U1316">
        <v>0</v>
      </c>
      <c r="V1316">
        <v>0</v>
      </c>
      <c r="W1316">
        <v>0</v>
      </c>
    </row>
    <row r="1317" spans="1:23" ht="14.25" customHeight="1" x14ac:dyDescent="0.45">
      <c r="A1317">
        <v>1316</v>
      </c>
      <c r="B1317" s="1">
        <v>43344</v>
      </c>
      <c r="C1317" s="1">
        <v>43435</v>
      </c>
      <c r="D1317">
        <v>80</v>
      </c>
      <c r="E1317" t="s">
        <v>28</v>
      </c>
      <c r="F1317" t="s">
        <v>27</v>
      </c>
      <c r="G1317" t="s">
        <v>25</v>
      </c>
      <c r="H1317">
        <v>4</v>
      </c>
      <c r="I1317" t="s">
        <v>26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0</v>
      </c>
      <c r="P1317">
        <v>41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</row>
    <row r="1318" spans="1:23" ht="14.25" customHeight="1" x14ac:dyDescent="0.45">
      <c r="A1318">
        <v>1317</v>
      </c>
      <c r="B1318" s="1">
        <v>43344</v>
      </c>
      <c r="C1318" t="s">
        <v>95</v>
      </c>
      <c r="D1318">
        <v>60</v>
      </c>
      <c r="E1318" t="s">
        <v>23</v>
      </c>
      <c r="F1318" t="s">
        <v>27</v>
      </c>
      <c r="G1318" t="s">
        <v>25</v>
      </c>
      <c r="H1318">
        <v>9</v>
      </c>
      <c r="I1318" t="s">
        <v>26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869</v>
      </c>
      <c r="Q1318">
        <v>1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</row>
    <row r="1319" spans="1:23" ht="14.25" customHeight="1" x14ac:dyDescent="0.45">
      <c r="A1319">
        <v>1318</v>
      </c>
      <c r="B1319" s="1">
        <v>43344</v>
      </c>
      <c r="C1319" s="1">
        <v>43405</v>
      </c>
      <c r="D1319">
        <v>70</v>
      </c>
      <c r="E1319" t="s">
        <v>28</v>
      </c>
      <c r="F1319" t="s">
        <v>27</v>
      </c>
      <c r="G1319" t="s">
        <v>25</v>
      </c>
      <c r="H1319">
        <v>3</v>
      </c>
      <c r="I1319" t="s">
        <v>26</v>
      </c>
      <c r="J1319">
        <v>0</v>
      </c>
      <c r="K1319">
        <v>0</v>
      </c>
      <c r="L1319">
        <v>1</v>
      </c>
      <c r="M1319">
        <v>1</v>
      </c>
      <c r="N1319">
        <v>1</v>
      </c>
      <c r="O1319">
        <v>0</v>
      </c>
      <c r="P1319">
        <v>93</v>
      </c>
      <c r="Q1319">
        <v>1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</row>
    <row r="1320" spans="1:23" ht="14.25" customHeight="1" x14ac:dyDescent="0.45">
      <c r="A1320">
        <v>1319</v>
      </c>
      <c r="B1320" s="1">
        <v>43344</v>
      </c>
      <c r="C1320" s="1">
        <v>43374</v>
      </c>
      <c r="D1320">
        <v>60</v>
      </c>
      <c r="E1320" t="s">
        <v>23</v>
      </c>
      <c r="F1320" t="s">
        <v>24</v>
      </c>
      <c r="G1320" t="s">
        <v>30</v>
      </c>
      <c r="H1320">
        <v>2</v>
      </c>
      <c r="I1320" t="s">
        <v>26</v>
      </c>
      <c r="J1320">
        <v>0</v>
      </c>
      <c r="K1320">
        <v>0</v>
      </c>
      <c r="L1320">
        <v>0</v>
      </c>
      <c r="M1320">
        <v>1</v>
      </c>
      <c r="N1320">
        <v>1</v>
      </c>
      <c r="O1320">
        <v>0</v>
      </c>
      <c r="P1320">
        <v>24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</row>
    <row r="1321" spans="1:23" ht="14.25" customHeight="1" x14ac:dyDescent="0.45">
      <c r="A1321">
        <v>1320</v>
      </c>
      <c r="B1321" s="1">
        <v>43344</v>
      </c>
      <c r="C1321" s="1">
        <v>43435</v>
      </c>
      <c r="D1321">
        <v>74</v>
      </c>
      <c r="E1321" t="s">
        <v>23</v>
      </c>
      <c r="F1321" t="s">
        <v>24</v>
      </c>
      <c r="G1321" t="s">
        <v>25</v>
      </c>
      <c r="H1321">
        <v>4</v>
      </c>
      <c r="I1321" t="s">
        <v>26</v>
      </c>
      <c r="J1321">
        <v>0</v>
      </c>
      <c r="K1321">
        <v>0</v>
      </c>
      <c r="L1321">
        <v>1</v>
      </c>
      <c r="M1321">
        <v>1</v>
      </c>
      <c r="N1321">
        <v>1</v>
      </c>
      <c r="O1321">
        <v>0</v>
      </c>
      <c r="P1321">
        <v>54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</row>
    <row r="1322" spans="1:23" ht="14.25" customHeight="1" x14ac:dyDescent="0.45">
      <c r="A1322">
        <v>1321</v>
      </c>
      <c r="B1322" s="1">
        <v>43344</v>
      </c>
      <c r="C1322" s="1">
        <v>43374</v>
      </c>
      <c r="D1322">
        <v>69</v>
      </c>
      <c r="E1322" t="s">
        <v>23</v>
      </c>
      <c r="F1322" t="s">
        <v>24</v>
      </c>
      <c r="G1322" t="s">
        <v>30</v>
      </c>
      <c r="H1322">
        <v>2</v>
      </c>
      <c r="I1322" t="s">
        <v>26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65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</row>
    <row r="1323" spans="1:23" ht="14.25" customHeight="1" x14ac:dyDescent="0.45">
      <c r="A1323">
        <v>1322</v>
      </c>
      <c r="B1323" s="1">
        <v>43344</v>
      </c>
      <c r="C1323" s="1">
        <v>43374</v>
      </c>
      <c r="D1323">
        <v>67</v>
      </c>
      <c r="E1323" t="s">
        <v>28</v>
      </c>
      <c r="F1323" t="s">
        <v>24</v>
      </c>
      <c r="G1323" t="s">
        <v>25</v>
      </c>
      <c r="H1323">
        <v>2</v>
      </c>
      <c r="I1323" t="s">
        <v>31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1710</v>
      </c>
      <c r="Q1323">
        <v>1</v>
      </c>
      <c r="R1323">
        <v>1</v>
      </c>
      <c r="S1323">
        <v>1</v>
      </c>
      <c r="T1323">
        <v>1</v>
      </c>
      <c r="U1323">
        <v>0</v>
      </c>
      <c r="V1323">
        <v>0</v>
      </c>
      <c r="W1323">
        <v>0</v>
      </c>
    </row>
    <row r="1324" spans="1:23" ht="14.25" customHeight="1" x14ac:dyDescent="0.45">
      <c r="A1324">
        <v>1323</v>
      </c>
      <c r="B1324" s="1">
        <v>43344</v>
      </c>
      <c r="C1324" s="1">
        <v>43435</v>
      </c>
      <c r="D1324">
        <v>57</v>
      </c>
      <c r="E1324" t="s">
        <v>23</v>
      </c>
      <c r="F1324" t="s">
        <v>24</v>
      </c>
      <c r="G1324" t="s">
        <v>25</v>
      </c>
      <c r="H1324">
        <v>4</v>
      </c>
      <c r="I1324" t="s">
        <v>26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12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</row>
    <row r="1325" spans="1:23" ht="14.25" customHeight="1" x14ac:dyDescent="0.45">
      <c r="A1325">
        <v>1324</v>
      </c>
      <c r="B1325" s="1">
        <v>43344</v>
      </c>
      <c r="C1325" t="s">
        <v>95</v>
      </c>
      <c r="D1325">
        <v>64</v>
      </c>
      <c r="E1325" t="s">
        <v>23</v>
      </c>
      <c r="F1325" t="s">
        <v>24</v>
      </c>
      <c r="G1325" t="s">
        <v>25</v>
      </c>
      <c r="H1325">
        <v>9</v>
      </c>
      <c r="I1325" t="s">
        <v>26</v>
      </c>
      <c r="J1325">
        <v>0</v>
      </c>
      <c r="K1325">
        <v>0</v>
      </c>
      <c r="L1325">
        <v>1</v>
      </c>
      <c r="M1325">
        <v>0</v>
      </c>
      <c r="N1325">
        <v>1</v>
      </c>
      <c r="O1325">
        <v>0</v>
      </c>
      <c r="P1325">
        <v>938</v>
      </c>
      <c r="Q1325">
        <v>0</v>
      </c>
      <c r="R1325">
        <v>1</v>
      </c>
      <c r="S1325">
        <v>1</v>
      </c>
      <c r="T1325">
        <v>0</v>
      </c>
      <c r="U1325">
        <v>0</v>
      </c>
      <c r="V1325">
        <v>0</v>
      </c>
      <c r="W1325">
        <v>0</v>
      </c>
    </row>
    <row r="1326" spans="1:23" ht="14.25" customHeight="1" x14ac:dyDescent="0.45">
      <c r="A1326">
        <v>1325</v>
      </c>
      <c r="B1326" s="1">
        <v>43344</v>
      </c>
      <c r="C1326" t="s">
        <v>95</v>
      </c>
      <c r="D1326">
        <v>64</v>
      </c>
      <c r="E1326" t="s">
        <v>23</v>
      </c>
      <c r="F1326" t="s">
        <v>24</v>
      </c>
      <c r="G1326" t="s">
        <v>25</v>
      </c>
      <c r="H1326">
        <v>9</v>
      </c>
      <c r="I1326" t="s">
        <v>26</v>
      </c>
      <c r="J1326">
        <v>0</v>
      </c>
      <c r="K1326">
        <v>0</v>
      </c>
      <c r="L1326">
        <v>1</v>
      </c>
      <c r="M1326">
        <v>0</v>
      </c>
      <c r="N1326">
        <v>1</v>
      </c>
      <c r="O1326">
        <v>0</v>
      </c>
      <c r="P1326">
        <v>938</v>
      </c>
      <c r="Q1326">
        <v>0</v>
      </c>
      <c r="R1326">
        <v>1</v>
      </c>
      <c r="S1326">
        <v>1</v>
      </c>
      <c r="T1326">
        <v>0</v>
      </c>
      <c r="U1326">
        <v>0</v>
      </c>
      <c r="V1326">
        <v>0</v>
      </c>
      <c r="W1326">
        <v>0</v>
      </c>
    </row>
    <row r="1327" spans="1:23" ht="14.25" customHeight="1" x14ac:dyDescent="0.45">
      <c r="A1327">
        <v>1326</v>
      </c>
      <c r="B1327" s="1">
        <v>43109</v>
      </c>
      <c r="C1327" s="1">
        <v>43111</v>
      </c>
      <c r="D1327">
        <v>51</v>
      </c>
      <c r="E1327" t="s">
        <v>23</v>
      </c>
      <c r="F1327" t="s">
        <v>24</v>
      </c>
      <c r="G1327" t="s">
        <v>25</v>
      </c>
      <c r="H1327">
        <v>3</v>
      </c>
      <c r="I1327" t="s">
        <v>29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2300</v>
      </c>
      <c r="Q1327">
        <v>0</v>
      </c>
      <c r="R1327">
        <v>1</v>
      </c>
      <c r="S1327">
        <v>1</v>
      </c>
      <c r="T1327">
        <v>1</v>
      </c>
      <c r="U1327">
        <v>0</v>
      </c>
      <c r="V1327">
        <v>0</v>
      </c>
      <c r="W1327">
        <v>0</v>
      </c>
    </row>
    <row r="1328" spans="1:23" ht="14.25" customHeight="1" x14ac:dyDescent="0.45">
      <c r="A1328">
        <v>1327</v>
      </c>
      <c r="B1328" s="1">
        <v>43344</v>
      </c>
      <c r="C1328" t="s">
        <v>99</v>
      </c>
      <c r="D1328">
        <v>63</v>
      </c>
      <c r="E1328" t="s">
        <v>23</v>
      </c>
      <c r="F1328" t="s">
        <v>27</v>
      </c>
      <c r="G1328" t="s">
        <v>25</v>
      </c>
      <c r="H1328">
        <v>5</v>
      </c>
      <c r="I1328" t="s">
        <v>31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828</v>
      </c>
      <c r="Q1328">
        <v>0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0</v>
      </c>
    </row>
    <row r="1329" spans="1:23" ht="14.25" customHeight="1" x14ac:dyDescent="0.45">
      <c r="A1329">
        <v>1328</v>
      </c>
      <c r="B1329" s="1">
        <v>43344</v>
      </c>
      <c r="C1329" t="s">
        <v>97</v>
      </c>
      <c r="D1329">
        <v>50</v>
      </c>
      <c r="E1329" t="s">
        <v>28</v>
      </c>
      <c r="F1329" t="s">
        <v>27</v>
      </c>
      <c r="G1329" t="s">
        <v>25</v>
      </c>
      <c r="H1329">
        <v>10</v>
      </c>
      <c r="I1329" t="s">
        <v>26</v>
      </c>
      <c r="J1329">
        <v>0</v>
      </c>
      <c r="K1329">
        <v>0</v>
      </c>
      <c r="L1329">
        <v>1</v>
      </c>
      <c r="M1329">
        <v>1</v>
      </c>
      <c r="N1329">
        <v>1</v>
      </c>
      <c r="O1329">
        <v>0</v>
      </c>
      <c r="P1329">
        <v>214</v>
      </c>
      <c r="Q1329">
        <v>0</v>
      </c>
      <c r="R1329">
        <v>0</v>
      </c>
      <c r="S1329">
        <v>1</v>
      </c>
      <c r="T1329">
        <v>0</v>
      </c>
      <c r="U1329">
        <v>0</v>
      </c>
      <c r="V1329">
        <v>0</v>
      </c>
      <c r="W1329">
        <v>0</v>
      </c>
    </row>
    <row r="1330" spans="1:23" ht="14.25" customHeight="1" x14ac:dyDescent="0.45">
      <c r="A1330">
        <v>1329</v>
      </c>
      <c r="B1330" s="1">
        <v>43344</v>
      </c>
      <c r="C1330" s="1">
        <v>43374</v>
      </c>
      <c r="D1330">
        <v>72</v>
      </c>
      <c r="E1330" t="s">
        <v>23</v>
      </c>
      <c r="F1330" t="s">
        <v>27</v>
      </c>
      <c r="G1330" t="s">
        <v>25</v>
      </c>
      <c r="H1330">
        <v>2</v>
      </c>
      <c r="I1330" t="s">
        <v>31</v>
      </c>
      <c r="J1330">
        <v>0</v>
      </c>
      <c r="K1330">
        <v>0</v>
      </c>
      <c r="L1330">
        <v>1</v>
      </c>
      <c r="M1330">
        <v>1</v>
      </c>
      <c r="N1330">
        <v>1</v>
      </c>
      <c r="O1330">
        <v>0</v>
      </c>
      <c r="P1330">
        <v>362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</row>
    <row r="1331" spans="1:23" ht="14.25" customHeight="1" x14ac:dyDescent="0.45">
      <c r="A1331">
        <v>1330</v>
      </c>
      <c r="B1331" s="1">
        <v>43344</v>
      </c>
      <c r="C1331" s="1">
        <v>43374</v>
      </c>
      <c r="D1331">
        <v>72</v>
      </c>
      <c r="E1331" t="s">
        <v>23</v>
      </c>
      <c r="F1331" t="s">
        <v>27</v>
      </c>
      <c r="G1331" t="s">
        <v>25</v>
      </c>
      <c r="H1331">
        <v>2</v>
      </c>
      <c r="I1331" t="s">
        <v>31</v>
      </c>
      <c r="J1331">
        <v>0</v>
      </c>
      <c r="K1331">
        <v>0</v>
      </c>
      <c r="L1331">
        <v>1</v>
      </c>
      <c r="M1331">
        <v>1</v>
      </c>
      <c r="N1331">
        <v>1</v>
      </c>
      <c r="O1331">
        <v>0</v>
      </c>
      <c r="P1331">
        <v>362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</row>
    <row r="1332" spans="1:23" ht="14.25" customHeight="1" x14ac:dyDescent="0.45">
      <c r="A1332">
        <v>1331</v>
      </c>
      <c r="B1332" s="1">
        <v>43344</v>
      </c>
      <c r="C1332" t="s">
        <v>100</v>
      </c>
      <c r="D1332">
        <v>65</v>
      </c>
      <c r="E1332" t="s">
        <v>28</v>
      </c>
      <c r="F1332" t="s">
        <v>27</v>
      </c>
      <c r="G1332" t="s">
        <v>30</v>
      </c>
      <c r="H1332">
        <v>12</v>
      </c>
      <c r="I1332" t="s">
        <v>26</v>
      </c>
      <c r="J1332">
        <v>0</v>
      </c>
      <c r="K1332">
        <v>0</v>
      </c>
      <c r="L1332">
        <v>1</v>
      </c>
      <c r="M1332">
        <v>1</v>
      </c>
      <c r="N1332">
        <v>1</v>
      </c>
      <c r="O1332">
        <v>0</v>
      </c>
      <c r="P1332">
        <v>96</v>
      </c>
      <c r="Q1332">
        <v>1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</row>
    <row r="1333" spans="1:23" ht="14.25" customHeight="1" x14ac:dyDescent="0.45">
      <c r="A1333">
        <v>1332</v>
      </c>
      <c r="B1333" s="1">
        <v>43344</v>
      </c>
      <c r="C1333" t="s">
        <v>100</v>
      </c>
      <c r="D1333">
        <v>65</v>
      </c>
      <c r="E1333" t="s">
        <v>28</v>
      </c>
      <c r="F1333" t="s">
        <v>27</v>
      </c>
      <c r="G1333" t="s">
        <v>30</v>
      </c>
      <c r="H1333">
        <v>12</v>
      </c>
      <c r="I1333" t="s">
        <v>26</v>
      </c>
      <c r="J1333">
        <v>0</v>
      </c>
      <c r="K1333">
        <v>0</v>
      </c>
      <c r="L1333">
        <v>1</v>
      </c>
      <c r="M1333">
        <v>1</v>
      </c>
      <c r="N1333">
        <v>1</v>
      </c>
      <c r="O1333">
        <v>0</v>
      </c>
      <c r="P1333">
        <v>96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</row>
    <row r="1334" spans="1:23" ht="14.25" customHeight="1" x14ac:dyDescent="0.45">
      <c r="A1334">
        <v>1333</v>
      </c>
      <c r="B1334" s="1">
        <v>43344</v>
      </c>
      <c r="C1334" t="s">
        <v>99</v>
      </c>
      <c r="D1334">
        <v>44</v>
      </c>
      <c r="E1334" t="s">
        <v>28</v>
      </c>
      <c r="F1334" t="s">
        <v>27</v>
      </c>
      <c r="G1334" t="s">
        <v>30</v>
      </c>
      <c r="H1334">
        <v>5</v>
      </c>
      <c r="I1334" t="s">
        <v>26</v>
      </c>
      <c r="J1334">
        <v>0</v>
      </c>
      <c r="K1334">
        <v>0</v>
      </c>
      <c r="L1334">
        <v>0</v>
      </c>
      <c r="M1334">
        <v>1</v>
      </c>
      <c r="N1334">
        <v>1</v>
      </c>
      <c r="O1334">
        <v>0</v>
      </c>
      <c r="P1334">
        <v>49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</row>
    <row r="1335" spans="1:23" ht="14.25" customHeight="1" x14ac:dyDescent="0.45">
      <c r="A1335">
        <v>1334</v>
      </c>
      <c r="B1335" s="1">
        <v>43344</v>
      </c>
      <c r="C1335" t="s">
        <v>98</v>
      </c>
      <c r="D1335">
        <v>60</v>
      </c>
      <c r="E1335" t="s">
        <v>28</v>
      </c>
      <c r="F1335" t="s">
        <v>24</v>
      </c>
      <c r="G1335" t="s">
        <v>25</v>
      </c>
      <c r="H1335">
        <v>6</v>
      </c>
      <c r="I1335" t="s">
        <v>26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212</v>
      </c>
      <c r="Q1335">
        <v>0</v>
      </c>
      <c r="R1335">
        <v>1</v>
      </c>
      <c r="S1335">
        <v>1</v>
      </c>
      <c r="T1335">
        <v>0</v>
      </c>
      <c r="U1335">
        <v>0</v>
      </c>
      <c r="V1335">
        <v>0</v>
      </c>
      <c r="W1335">
        <v>0</v>
      </c>
    </row>
    <row r="1336" spans="1:23" ht="14.25" customHeight="1" x14ac:dyDescent="0.45">
      <c r="A1336">
        <v>1335</v>
      </c>
      <c r="B1336" s="1">
        <v>43374</v>
      </c>
      <c r="C1336" t="s">
        <v>98</v>
      </c>
      <c r="D1336">
        <v>65</v>
      </c>
      <c r="E1336" t="s">
        <v>23</v>
      </c>
      <c r="F1336" t="s">
        <v>27</v>
      </c>
      <c r="G1336" t="s">
        <v>25</v>
      </c>
      <c r="H1336">
        <v>5</v>
      </c>
      <c r="I1336" t="s">
        <v>26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676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</row>
    <row r="1337" spans="1:23" ht="14.25" customHeight="1" x14ac:dyDescent="0.45">
      <c r="A1337">
        <v>1336</v>
      </c>
      <c r="B1337" s="1">
        <v>43374</v>
      </c>
      <c r="C1337" t="s">
        <v>100</v>
      </c>
      <c r="D1337">
        <v>65</v>
      </c>
      <c r="E1337" t="s">
        <v>23</v>
      </c>
      <c r="F1337" t="s">
        <v>27</v>
      </c>
      <c r="G1337" t="s">
        <v>25</v>
      </c>
      <c r="H1337">
        <v>11</v>
      </c>
      <c r="I1337" t="s">
        <v>26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1</v>
      </c>
      <c r="P1337">
        <v>5000</v>
      </c>
      <c r="Q1337">
        <v>1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</row>
    <row r="1338" spans="1:23" ht="14.25" customHeight="1" x14ac:dyDescent="0.45">
      <c r="A1338">
        <v>1337</v>
      </c>
      <c r="B1338" s="1">
        <v>43374</v>
      </c>
      <c r="C1338" t="s">
        <v>95</v>
      </c>
      <c r="D1338">
        <v>95</v>
      </c>
      <c r="E1338" t="s">
        <v>23</v>
      </c>
      <c r="F1338" t="s">
        <v>27</v>
      </c>
      <c r="G1338" t="s">
        <v>30</v>
      </c>
      <c r="H1338">
        <v>8</v>
      </c>
      <c r="I1338" t="s">
        <v>26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1580</v>
      </c>
      <c r="Q1338">
        <v>0</v>
      </c>
      <c r="R1338">
        <v>0</v>
      </c>
      <c r="S1338">
        <v>1</v>
      </c>
      <c r="T1338">
        <v>1</v>
      </c>
      <c r="U1338">
        <v>0</v>
      </c>
      <c r="V1338">
        <v>0</v>
      </c>
      <c r="W1338">
        <v>1</v>
      </c>
    </row>
    <row r="1339" spans="1:23" ht="14.25" customHeight="1" x14ac:dyDescent="0.45">
      <c r="A1339">
        <v>1338</v>
      </c>
      <c r="B1339" s="1">
        <v>43374</v>
      </c>
      <c r="C1339" s="1">
        <v>43374</v>
      </c>
      <c r="D1339">
        <v>45</v>
      </c>
      <c r="E1339" t="s">
        <v>23</v>
      </c>
      <c r="F1339" t="s">
        <v>27</v>
      </c>
      <c r="G1339" t="s">
        <v>25</v>
      </c>
      <c r="H1339">
        <v>1</v>
      </c>
      <c r="I1339" t="s">
        <v>31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</row>
    <row r="1340" spans="1:23" ht="14.25" customHeight="1" x14ac:dyDescent="0.45">
      <c r="A1340">
        <v>1339</v>
      </c>
      <c r="B1340" s="1">
        <v>43374</v>
      </c>
      <c r="C1340" t="s">
        <v>87</v>
      </c>
      <c r="D1340">
        <v>68</v>
      </c>
      <c r="E1340" t="s">
        <v>23</v>
      </c>
      <c r="F1340" t="s">
        <v>27</v>
      </c>
      <c r="G1340" t="s">
        <v>25</v>
      </c>
      <c r="H1340">
        <v>7</v>
      </c>
      <c r="I1340" t="s">
        <v>26</v>
      </c>
      <c r="J1340">
        <v>1</v>
      </c>
      <c r="K1340">
        <v>0</v>
      </c>
      <c r="L1340">
        <v>0</v>
      </c>
      <c r="M1340">
        <v>1</v>
      </c>
      <c r="N1340">
        <v>1</v>
      </c>
      <c r="O1340">
        <v>0</v>
      </c>
      <c r="P1340">
        <v>421</v>
      </c>
      <c r="Q1340">
        <v>0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1</v>
      </c>
    </row>
    <row r="1341" spans="1:23" ht="14.25" customHeight="1" x14ac:dyDescent="0.45">
      <c r="A1341">
        <v>1340</v>
      </c>
      <c r="B1341" s="1">
        <v>43374</v>
      </c>
      <c r="C1341" t="s">
        <v>87</v>
      </c>
      <c r="D1341">
        <v>68</v>
      </c>
      <c r="E1341" t="s">
        <v>23</v>
      </c>
      <c r="F1341" t="s">
        <v>27</v>
      </c>
      <c r="G1341" t="s">
        <v>25</v>
      </c>
      <c r="H1341">
        <v>7</v>
      </c>
      <c r="I1341" t="s">
        <v>26</v>
      </c>
      <c r="J1341">
        <v>1</v>
      </c>
      <c r="K1341">
        <v>0</v>
      </c>
      <c r="L1341">
        <v>0</v>
      </c>
      <c r="M1341">
        <v>1</v>
      </c>
      <c r="N1341">
        <v>1</v>
      </c>
      <c r="O1341">
        <v>0</v>
      </c>
      <c r="P1341">
        <v>421</v>
      </c>
      <c r="Q1341">
        <v>0</v>
      </c>
      <c r="R1341">
        <v>1</v>
      </c>
      <c r="S1341">
        <v>1</v>
      </c>
      <c r="T1341">
        <v>1</v>
      </c>
      <c r="U1341">
        <v>0</v>
      </c>
      <c r="V1341">
        <v>0</v>
      </c>
      <c r="W1341">
        <v>1</v>
      </c>
    </row>
    <row r="1342" spans="1:23" ht="14.25" customHeight="1" x14ac:dyDescent="0.45">
      <c r="A1342">
        <v>1341</v>
      </c>
      <c r="B1342" s="1">
        <v>43110</v>
      </c>
      <c r="C1342" s="1">
        <v>43111</v>
      </c>
      <c r="D1342">
        <v>77</v>
      </c>
      <c r="E1342" t="s">
        <v>23</v>
      </c>
      <c r="F1342" t="s">
        <v>24</v>
      </c>
      <c r="G1342" t="s">
        <v>25</v>
      </c>
      <c r="H1342">
        <v>2</v>
      </c>
      <c r="I1342" t="s">
        <v>29</v>
      </c>
      <c r="J1342">
        <v>0</v>
      </c>
      <c r="K1342">
        <v>0</v>
      </c>
      <c r="L1342">
        <v>0</v>
      </c>
      <c r="M1342">
        <v>1</v>
      </c>
      <c r="N1342">
        <v>1</v>
      </c>
      <c r="O1342">
        <v>0</v>
      </c>
      <c r="P1342">
        <v>180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</row>
    <row r="1343" spans="1:23" ht="14.25" customHeight="1" x14ac:dyDescent="0.45">
      <c r="A1343">
        <v>1342</v>
      </c>
      <c r="B1343" s="1">
        <v>43374</v>
      </c>
      <c r="C1343" t="s">
        <v>95</v>
      </c>
      <c r="D1343">
        <v>49</v>
      </c>
      <c r="E1343" t="s">
        <v>23</v>
      </c>
      <c r="F1343" t="s">
        <v>24</v>
      </c>
      <c r="G1343" t="s">
        <v>25</v>
      </c>
      <c r="H1343">
        <v>8</v>
      </c>
      <c r="I1343" t="s">
        <v>26</v>
      </c>
      <c r="J1343">
        <v>0</v>
      </c>
      <c r="K1343">
        <v>1</v>
      </c>
      <c r="L1343">
        <v>0</v>
      </c>
      <c r="M1343">
        <v>1</v>
      </c>
      <c r="N1343">
        <v>1</v>
      </c>
      <c r="O1343">
        <v>1</v>
      </c>
      <c r="P1343">
        <v>17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1</v>
      </c>
    </row>
    <row r="1344" spans="1:23" ht="14.25" customHeight="1" x14ac:dyDescent="0.45">
      <c r="A1344">
        <v>1343</v>
      </c>
      <c r="B1344" s="1">
        <v>43374</v>
      </c>
      <c r="C1344" s="1">
        <v>43435</v>
      </c>
      <c r="D1344">
        <v>45</v>
      </c>
      <c r="E1344" t="s">
        <v>23</v>
      </c>
      <c r="F1344" t="s">
        <v>24</v>
      </c>
      <c r="G1344" t="s">
        <v>25</v>
      </c>
      <c r="H1344">
        <v>3</v>
      </c>
      <c r="I1344" t="s">
        <v>26</v>
      </c>
      <c r="J1344">
        <v>0</v>
      </c>
      <c r="K1344">
        <v>0</v>
      </c>
      <c r="L1344">
        <v>1</v>
      </c>
      <c r="M1344">
        <v>1</v>
      </c>
      <c r="N1344">
        <v>1</v>
      </c>
      <c r="O1344">
        <v>1</v>
      </c>
      <c r="P1344">
        <v>1580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1</v>
      </c>
      <c r="W1344">
        <v>0</v>
      </c>
    </row>
    <row r="1345" spans="1:23" ht="14.25" customHeight="1" x14ac:dyDescent="0.45">
      <c r="A1345">
        <v>1344</v>
      </c>
      <c r="B1345" s="1">
        <v>43374</v>
      </c>
      <c r="C1345" t="s">
        <v>103</v>
      </c>
      <c r="D1345">
        <v>88</v>
      </c>
      <c r="E1345" t="s">
        <v>23</v>
      </c>
      <c r="F1345" t="s">
        <v>27</v>
      </c>
      <c r="G1345" t="s">
        <v>25</v>
      </c>
      <c r="H1345">
        <v>16</v>
      </c>
      <c r="I1345" t="s">
        <v>26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529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</row>
    <row r="1346" spans="1:23" ht="14.25" customHeight="1" x14ac:dyDescent="0.45">
      <c r="A1346">
        <v>1345</v>
      </c>
      <c r="B1346" s="1">
        <v>43374</v>
      </c>
      <c r="C1346" s="1">
        <v>43435</v>
      </c>
      <c r="D1346">
        <v>61</v>
      </c>
      <c r="E1346" t="s">
        <v>28</v>
      </c>
      <c r="F1346" t="s">
        <v>27</v>
      </c>
      <c r="G1346" t="s">
        <v>25</v>
      </c>
      <c r="H1346">
        <v>3</v>
      </c>
      <c r="I1346" t="s">
        <v>26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40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</row>
    <row r="1347" spans="1:23" ht="14.25" customHeight="1" x14ac:dyDescent="0.45">
      <c r="A1347">
        <v>1346</v>
      </c>
      <c r="B1347" s="1">
        <v>43110</v>
      </c>
      <c r="C1347" s="1">
        <v>43116</v>
      </c>
      <c r="D1347">
        <v>82</v>
      </c>
      <c r="E1347" t="s">
        <v>23</v>
      </c>
      <c r="F1347" t="s">
        <v>27</v>
      </c>
      <c r="G1347" t="s">
        <v>25</v>
      </c>
      <c r="H1347">
        <v>7</v>
      </c>
      <c r="I1347" t="s">
        <v>29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1</v>
      </c>
      <c r="P1347">
        <v>899</v>
      </c>
      <c r="Q1347">
        <v>0</v>
      </c>
      <c r="R1347">
        <v>0</v>
      </c>
      <c r="S1347">
        <v>1</v>
      </c>
      <c r="T1347">
        <v>1</v>
      </c>
      <c r="U1347">
        <v>0</v>
      </c>
      <c r="V1347">
        <v>0</v>
      </c>
      <c r="W1347">
        <v>0</v>
      </c>
    </row>
    <row r="1348" spans="1:23" ht="14.25" customHeight="1" x14ac:dyDescent="0.45">
      <c r="A1348">
        <v>1347</v>
      </c>
      <c r="B1348" s="1">
        <v>43374</v>
      </c>
      <c r="C1348" t="s">
        <v>93</v>
      </c>
      <c r="D1348">
        <v>36</v>
      </c>
      <c r="E1348" t="s">
        <v>23</v>
      </c>
      <c r="F1348" t="s">
        <v>27</v>
      </c>
      <c r="G1348" t="s">
        <v>25</v>
      </c>
      <c r="H1348">
        <v>10</v>
      </c>
      <c r="I1348" t="s">
        <v>26</v>
      </c>
      <c r="J1348">
        <v>1</v>
      </c>
      <c r="K1348">
        <v>1</v>
      </c>
      <c r="L1348">
        <v>0</v>
      </c>
      <c r="M1348">
        <v>1</v>
      </c>
      <c r="N1348">
        <v>1</v>
      </c>
      <c r="O1348">
        <v>1</v>
      </c>
      <c r="P1348">
        <v>4270</v>
      </c>
      <c r="Q1348">
        <v>1</v>
      </c>
      <c r="R1348">
        <v>0</v>
      </c>
      <c r="S1348">
        <v>1</v>
      </c>
      <c r="T1348">
        <v>1</v>
      </c>
      <c r="U1348">
        <v>0</v>
      </c>
      <c r="V1348">
        <v>0</v>
      </c>
      <c r="W1348">
        <v>2</v>
      </c>
    </row>
    <row r="1349" spans="1:23" ht="14.25" customHeight="1" x14ac:dyDescent="0.45">
      <c r="A1349">
        <v>1348</v>
      </c>
      <c r="B1349" s="1">
        <v>43374</v>
      </c>
      <c r="C1349" t="s">
        <v>96</v>
      </c>
      <c r="D1349">
        <v>70</v>
      </c>
      <c r="E1349" t="s">
        <v>23</v>
      </c>
      <c r="F1349" t="s">
        <v>27</v>
      </c>
      <c r="G1349" t="s">
        <v>25</v>
      </c>
      <c r="H1349">
        <v>12</v>
      </c>
      <c r="I1349" t="s">
        <v>26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1</v>
      </c>
      <c r="P1349">
        <v>3840</v>
      </c>
      <c r="Q1349">
        <v>1</v>
      </c>
      <c r="R1349">
        <v>1</v>
      </c>
      <c r="S1349">
        <v>1</v>
      </c>
      <c r="T1349">
        <v>1</v>
      </c>
      <c r="U1349">
        <v>0</v>
      </c>
      <c r="V1349">
        <v>0</v>
      </c>
      <c r="W1349">
        <v>0</v>
      </c>
    </row>
    <row r="1350" spans="1:23" ht="14.25" customHeight="1" x14ac:dyDescent="0.45">
      <c r="A1350">
        <v>1349</v>
      </c>
      <c r="B1350" s="1">
        <v>43374</v>
      </c>
      <c r="C1350" t="s">
        <v>96</v>
      </c>
      <c r="D1350">
        <v>70</v>
      </c>
      <c r="E1350" t="s">
        <v>23</v>
      </c>
      <c r="F1350" t="s">
        <v>27</v>
      </c>
      <c r="G1350" t="s">
        <v>25</v>
      </c>
      <c r="H1350">
        <v>12</v>
      </c>
      <c r="I1350" t="s">
        <v>26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1</v>
      </c>
      <c r="P1350">
        <v>3840</v>
      </c>
      <c r="Q1350">
        <v>1</v>
      </c>
      <c r="R1350">
        <v>1</v>
      </c>
      <c r="S1350">
        <v>1</v>
      </c>
      <c r="T1350">
        <v>1</v>
      </c>
      <c r="U1350">
        <v>0</v>
      </c>
      <c r="V1350">
        <v>0</v>
      </c>
      <c r="W1350">
        <v>0</v>
      </c>
    </row>
    <row r="1351" spans="1:23" ht="14.25" customHeight="1" x14ac:dyDescent="0.45">
      <c r="A1351">
        <v>1350</v>
      </c>
      <c r="B1351" s="1">
        <v>43374</v>
      </c>
      <c r="C1351" t="s">
        <v>98</v>
      </c>
      <c r="D1351">
        <v>58</v>
      </c>
      <c r="E1351" t="s">
        <v>23</v>
      </c>
      <c r="F1351" t="s">
        <v>27</v>
      </c>
      <c r="G1351" t="s">
        <v>30</v>
      </c>
      <c r="H1351">
        <v>5</v>
      </c>
      <c r="I1351" t="s">
        <v>26</v>
      </c>
      <c r="J1351">
        <v>1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968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1</v>
      </c>
    </row>
    <row r="1352" spans="1:23" ht="14.25" customHeight="1" x14ac:dyDescent="0.45">
      <c r="A1352">
        <v>1351</v>
      </c>
      <c r="B1352" s="1">
        <v>43374</v>
      </c>
      <c r="C1352" t="s">
        <v>98</v>
      </c>
      <c r="D1352">
        <v>58</v>
      </c>
      <c r="E1352" t="s">
        <v>23</v>
      </c>
      <c r="F1352" t="s">
        <v>27</v>
      </c>
      <c r="G1352" t="s">
        <v>30</v>
      </c>
      <c r="H1352">
        <v>5</v>
      </c>
      <c r="I1352" t="s">
        <v>26</v>
      </c>
      <c r="J1352">
        <v>1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968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1</v>
      </c>
    </row>
    <row r="1353" spans="1:23" ht="14.25" customHeight="1" x14ac:dyDescent="0.45">
      <c r="A1353">
        <v>1352</v>
      </c>
      <c r="B1353" s="1">
        <v>43374</v>
      </c>
      <c r="C1353" t="s">
        <v>97</v>
      </c>
      <c r="D1353">
        <v>65</v>
      </c>
      <c r="E1353" t="s">
        <v>28</v>
      </c>
      <c r="F1353" t="s">
        <v>27</v>
      </c>
      <c r="G1353" t="s">
        <v>25</v>
      </c>
      <c r="H1353">
        <v>9</v>
      </c>
      <c r="I1353" t="s">
        <v>26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2390</v>
      </c>
      <c r="Q1353">
        <v>1</v>
      </c>
      <c r="R1353">
        <v>1</v>
      </c>
      <c r="S1353">
        <v>1</v>
      </c>
      <c r="T1353">
        <v>0</v>
      </c>
      <c r="U1353">
        <v>0</v>
      </c>
      <c r="V1353">
        <v>1</v>
      </c>
      <c r="W1353">
        <v>0</v>
      </c>
    </row>
    <row r="1354" spans="1:23" ht="14.25" customHeight="1" x14ac:dyDescent="0.45">
      <c r="A1354">
        <v>1353</v>
      </c>
      <c r="B1354" s="1">
        <v>43405</v>
      </c>
      <c r="C1354" t="s">
        <v>93</v>
      </c>
      <c r="D1354">
        <v>58</v>
      </c>
      <c r="E1354" t="s">
        <v>23</v>
      </c>
      <c r="F1354" t="s">
        <v>24</v>
      </c>
      <c r="G1354" t="s">
        <v>25</v>
      </c>
      <c r="H1354">
        <v>9</v>
      </c>
      <c r="I1354" t="s">
        <v>26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2030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1</v>
      </c>
    </row>
    <row r="1355" spans="1:23" ht="14.25" customHeight="1" x14ac:dyDescent="0.45">
      <c r="A1355">
        <v>1354</v>
      </c>
      <c r="B1355" s="1">
        <v>43405</v>
      </c>
      <c r="C1355" t="s">
        <v>97</v>
      </c>
      <c r="D1355">
        <v>50</v>
      </c>
      <c r="E1355" t="s">
        <v>23</v>
      </c>
      <c r="F1355" t="s">
        <v>27</v>
      </c>
      <c r="G1355" t="s">
        <v>25</v>
      </c>
      <c r="H1355">
        <v>8</v>
      </c>
      <c r="I1355" t="s">
        <v>26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116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</row>
    <row r="1356" spans="1:23" ht="14.25" customHeight="1" x14ac:dyDescent="0.45">
      <c r="A1356">
        <v>1355</v>
      </c>
      <c r="B1356" s="1">
        <v>43405</v>
      </c>
      <c r="C1356" t="s">
        <v>97</v>
      </c>
      <c r="D1356">
        <v>70</v>
      </c>
      <c r="E1356" t="s">
        <v>28</v>
      </c>
      <c r="F1356" t="s">
        <v>27</v>
      </c>
      <c r="G1356" t="s">
        <v>25</v>
      </c>
      <c r="H1356">
        <v>8</v>
      </c>
      <c r="I1356" t="s">
        <v>26</v>
      </c>
      <c r="J1356">
        <v>0</v>
      </c>
      <c r="K1356">
        <v>0</v>
      </c>
      <c r="L1356">
        <v>0</v>
      </c>
      <c r="M1356">
        <v>1</v>
      </c>
      <c r="N1356">
        <v>1</v>
      </c>
      <c r="O1356">
        <v>0</v>
      </c>
      <c r="P1356">
        <v>167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0</v>
      </c>
      <c r="W1356">
        <v>0</v>
      </c>
    </row>
    <row r="1357" spans="1:23" ht="14.25" customHeight="1" x14ac:dyDescent="0.45">
      <c r="A1357">
        <v>1356</v>
      </c>
      <c r="B1357" s="1">
        <v>43111</v>
      </c>
      <c r="C1357" s="1">
        <v>43112</v>
      </c>
      <c r="D1357">
        <v>72</v>
      </c>
      <c r="E1357" t="s">
        <v>23</v>
      </c>
      <c r="F1357" t="s">
        <v>27</v>
      </c>
      <c r="G1357" t="s">
        <v>25</v>
      </c>
      <c r="H1357">
        <v>2</v>
      </c>
      <c r="I1357" t="s">
        <v>29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1</v>
      </c>
      <c r="P1357">
        <v>2010</v>
      </c>
      <c r="Q1357">
        <v>0</v>
      </c>
      <c r="R1357">
        <v>0</v>
      </c>
      <c r="S1357">
        <v>1</v>
      </c>
      <c r="T1357">
        <v>1</v>
      </c>
      <c r="U1357">
        <v>1</v>
      </c>
      <c r="V1357">
        <v>0</v>
      </c>
      <c r="W1357">
        <v>0</v>
      </c>
    </row>
    <row r="1358" spans="1:23" ht="14.25" customHeight="1" x14ac:dyDescent="0.45">
      <c r="A1358">
        <v>1357</v>
      </c>
      <c r="B1358" s="1">
        <v>43405</v>
      </c>
      <c r="C1358" t="s">
        <v>97</v>
      </c>
      <c r="D1358">
        <v>76</v>
      </c>
      <c r="E1358" t="s">
        <v>23</v>
      </c>
      <c r="F1358" t="s">
        <v>27</v>
      </c>
      <c r="G1358" t="s">
        <v>25</v>
      </c>
      <c r="H1358">
        <v>8</v>
      </c>
      <c r="I1358" t="s">
        <v>26</v>
      </c>
      <c r="J1358">
        <v>0</v>
      </c>
      <c r="K1358">
        <v>0</v>
      </c>
      <c r="L1358">
        <v>1</v>
      </c>
      <c r="M1358">
        <v>1</v>
      </c>
      <c r="N1358">
        <v>1</v>
      </c>
      <c r="O1358">
        <v>0</v>
      </c>
      <c r="P1358">
        <v>373</v>
      </c>
      <c r="Q1358">
        <v>0</v>
      </c>
      <c r="R1358">
        <v>1</v>
      </c>
      <c r="S1358">
        <v>1</v>
      </c>
      <c r="T1358">
        <v>0</v>
      </c>
      <c r="U1358">
        <v>0</v>
      </c>
      <c r="V1358">
        <v>0</v>
      </c>
      <c r="W1358">
        <v>0</v>
      </c>
    </row>
    <row r="1359" spans="1:23" ht="14.25" customHeight="1" x14ac:dyDescent="0.45">
      <c r="A1359">
        <v>1358</v>
      </c>
      <c r="B1359" s="1">
        <v>43405</v>
      </c>
      <c r="C1359" t="s">
        <v>104</v>
      </c>
      <c r="D1359">
        <v>65</v>
      </c>
      <c r="E1359" t="s">
        <v>28</v>
      </c>
      <c r="F1359" t="s">
        <v>27</v>
      </c>
      <c r="G1359" t="s">
        <v>25</v>
      </c>
      <c r="H1359">
        <v>16</v>
      </c>
      <c r="I1359" t="s">
        <v>26</v>
      </c>
      <c r="J1359">
        <v>0</v>
      </c>
      <c r="K1359">
        <v>0</v>
      </c>
      <c r="L1359">
        <v>1</v>
      </c>
      <c r="M1359">
        <v>1</v>
      </c>
      <c r="N1359">
        <v>1</v>
      </c>
      <c r="O1359">
        <v>1</v>
      </c>
      <c r="P1359">
        <v>377</v>
      </c>
      <c r="Q1359">
        <v>1</v>
      </c>
      <c r="R1359">
        <v>1</v>
      </c>
      <c r="S1359">
        <v>0</v>
      </c>
      <c r="T1359">
        <v>1</v>
      </c>
      <c r="U1359">
        <v>0</v>
      </c>
      <c r="V1359">
        <v>0</v>
      </c>
      <c r="W1359">
        <v>0</v>
      </c>
    </row>
    <row r="1360" spans="1:23" ht="14.25" customHeight="1" x14ac:dyDescent="0.45">
      <c r="A1360">
        <v>1359</v>
      </c>
      <c r="B1360" s="1">
        <v>43111</v>
      </c>
      <c r="C1360" s="1">
        <v>43120</v>
      </c>
      <c r="D1360">
        <v>73</v>
      </c>
      <c r="E1360" t="s">
        <v>23</v>
      </c>
      <c r="F1360" t="s">
        <v>27</v>
      </c>
      <c r="G1360" t="s">
        <v>25</v>
      </c>
      <c r="H1360">
        <v>10</v>
      </c>
      <c r="I1360" t="s">
        <v>26</v>
      </c>
      <c r="J1360">
        <v>0</v>
      </c>
      <c r="K1360">
        <v>0</v>
      </c>
      <c r="L1360">
        <v>1</v>
      </c>
      <c r="M1360">
        <v>1</v>
      </c>
      <c r="N1360">
        <v>1</v>
      </c>
      <c r="O1360">
        <v>0</v>
      </c>
      <c r="P1360">
        <v>673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</row>
    <row r="1361" spans="1:23" ht="14.25" customHeight="1" x14ac:dyDescent="0.45">
      <c r="A1361">
        <v>1360</v>
      </c>
      <c r="B1361" s="1">
        <v>43405</v>
      </c>
      <c r="C1361" t="s">
        <v>95</v>
      </c>
      <c r="D1361">
        <v>72</v>
      </c>
      <c r="E1361" t="s">
        <v>23</v>
      </c>
      <c r="F1361" t="s">
        <v>27</v>
      </c>
      <c r="G1361" t="s">
        <v>30</v>
      </c>
      <c r="H1361">
        <v>7</v>
      </c>
      <c r="I1361" t="s">
        <v>26</v>
      </c>
      <c r="J1361">
        <v>0</v>
      </c>
      <c r="K1361">
        <v>0</v>
      </c>
      <c r="L1361">
        <v>0</v>
      </c>
      <c r="M1361">
        <v>1</v>
      </c>
      <c r="N1361">
        <v>1</v>
      </c>
      <c r="O1361">
        <v>0</v>
      </c>
      <c r="P1361">
        <v>106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</row>
    <row r="1362" spans="1:23" ht="14.25" customHeight="1" x14ac:dyDescent="0.45">
      <c r="A1362">
        <v>1361</v>
      </c>
      <c r="B1362" s="1">
        <v>43405</v>
      </c>
      <c r="C1362" s="1">
        <v>43435</v>
      </c>
      <c r="D1362">
        <v>58</v>
      </c>
      <c r="E1362" t="s">
        <v>23</v>
      </c>
      <c r="F1362" t="s">
        <v>27</v>
      </c>
      <c r="G1362" t="s">
        <v>25</v>
      </c>
      <c r="H1362">
        <v>2</v>
      </c>
      <c r="I1362" t="s">
        <v>26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91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2</v>
      </c>
    </row>
    <row r="1363" spans="1:23" ht="14.25" customHeight="1" x14ac:dyDescent="0.45">
      <c r="A1363">
        <v>1362</v>
      </c>
      <c r="B1363" s="1">
        <v>43111</v>
      </c>
      <c r="C1363" s="1">
        <v>43113</v>
      </c>
      <c r="D1363">
        <v>60</v>
      </c>
      <c r="E1363" t="s">
        <v>28</v>
      </c>
      <c r="F1363" t="s">
        <v>27</v>
      </c>
      <c r="G1363" t="s">
        <v>25</v>
      </c>
      <c r="H1363">
        <v>3</v>
      </c>
      <c r="I1363" t="s">
        <v>29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194</v>
      </c>
      <c r="Q1363">
        <v>0</v>
      </c>
      <c r="R1363">
        <v>1</v>
      </c>
      <c r="S1363">
        <v>0</v>
      </c>
      <c r="T1363">
        <v>0</v>
      </c>
      <c r="U1363">
        <v>1</v>
      </c>
      <c r="V1363">
        <v>0</v>
      </c>
      <c r="W1363">
        <v>0</v>
      </c>
    </row>
    <row r="1364" spans="1:23" ht="14.25" customHeight="1" x14ac:dyDescent="0.45">
      <c r="A1364">
        <v>1363</v>
      </c>
      <c r="B1364" s="1">
        <v>43405</v>
      </c>
      <c r="C1364" t="s">
        <v>102</v>
      </c>
      <c r="D1364">
        <v>63</v>
      </c>
      <c r="E1364" t="s">
        <v>23</v>
      </c>
      <c r="F1364" t="s">
        <v>24</v>
      </c>
      <c r="G1364" t="s">
        <v>25</v>
      </c>
      <c r="H1364">
        <v>5</v>
      </c>
      <c r="I1364" t="s">
        <v>26</v>
      </c>
      <c r="J1364">
        <v>0</v>
      </c>
      <c r="K1364">
        <v>0</v>
      </c>
      <c r="L1364">
        <v>0</v>
      </c>
      <c r="M1364">
        <v>1</v>
      </c>
      <c r="N1364">
        <v>1</v>
      </c>
      <c r="O1364">
        <v>0</v>
      </c>
      <c r="P1364">
        <v>133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</row>
    <row r="1365" spans="1:23" ht="14.25" customHeight="1" x14ac:dyDescent="0.45">
      <c r="A1365">
        <v>1364</v>
      </c>
      <c r="B1365" s="1">
        <v>43435</v>
      </c>
      <c r="C1365" t="s">
        <v>103</v>
      </c>
      <c r="D1365">
        <v>66</v>
      </c>
      <c r="E1365" t="s">
        <v>23</v>
      </c>
      <c r="F1365" t="s">
        <v>27</v>
      </c>
      <c r="G1365" t="s">
        <v>25</v>
      </c>
      <c r="H1365">
        <v>14</v>
      </c>
      <c r="I1365" t="s">
        <v>26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1</v>
      </c>
      <c r="P1365">
        <v>1730</v>
      </c>
      <c r="Q1365">
        <v>1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</row>
    <row r="1366" spans="1:23" ht="14.25" customHeight="1" x14ac:dyDescent="0.45">
      <c r="A1366">
        <v>1365</v>
      </c>
      <c r="B1366" s="1">
        <v>43435</v>
      </c>
      <c r="C1366" t="s">
        <v>102</v>
      </c>
      <c r="D1366">
        <v>56</v>
      </c>
      <c r="E1366" t="s">
        <v>28</v>
      </c>
      <c r="F1366" t="s">
        <v>24</v>
      </c>
      <c r="G1366" t="s">
        <v>25</v>
      </c>
      <c r="H1366">
        <v>4</v>
      </c>
      <c r="I1366" t="s">
        <v>26</v>
      </c>
      <c r="J1366">
        <v>0</v>
      </c>
      <c r="K1366">
        <v>0</v>
      </c>
      <c r="L1366">
        <v>1</v>
      </c>
      <c r="M1366">
        <v>1</v>
      </c>
      <c r="N1366">
        <v>1</v>
      </c>
      <c r="O1366">
        <v>0</v>
      </c>
      <c r="P1366">
        <v>28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</row>
    <row r="1367" spans="1:23" ht="14.25" customHeight="1" x14ac:dyDescent="0.45">
      <c r="A1367">
        <v>1366</v>
      </c>
      <c r="B1367" s="1">
        <v>43435</v>
      </c>
      <c r="C1367" t="s">
        <v>87</v>
      </c>
      <c r="D1367">
        <v>84</v>
      </c>
      <c r="E1367" t="s">
        <v>23</v>
      </c>
      <c r="F1367" t="s">
        <v>24</v>
      </c>
      <c r="G1367" t="s">
        <v>25</v>
      </c>
      <c r="H1367">
        <v>5</v>
      </c>
      <c r="I1367" t="s">
        <v>26</v>
      </c>
      <c r="J1367">
        <v>0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218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</v>
      </c>
    </row>
    <row r="1368" spans="1:23" ht="14.25" customHeight="1" x14ac:dyDescent="0.45">
      <c r="A1368">
        <v>1367</v>
      </c>
      <c r="B1368" s="1">
        <v>43435</v>
      </c>
      <c r="C1368" t="s">
        <v>105</v>
      </c>
      <c r="D1368">
        <v>68</v>
      </c>
      <c r="E1368" t="s">
        <v>28</v>
      </c>
      <c r="F1368" t="s">
        <v>24</v>
      </c>
      <c r="G1368" t="s">
        <v>25</v>
      </c>
      <c r="H1368">
        <v>13</v>
      </c>
      <c r="I1368" t="s">
        <v>26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791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</row>
    <row r="1369" spans="1:23" ht="14.25" customHeight="1" x14ac:dyDescent="0.45">
      <c r="A1369">
        <v>1368</v>
      </c>
      <c r="B1369" s="1">
        <v>43112</v>
      </c>
      <c r="C1369" s="1">
        <v>43116</v>
      </c>
      <c r="D1369">
        <v>75</v>
      </c>
      <c r="E1369" t="s">
        <v>23</v>
      </c>
      <c r="F1369" t="s">
        <v>24</v>
      </c>
      <c r="G1369" t="s">
        <v>25</v>
      </c>
      <c r="H1369">
        <v>5</v>
      </c>
      <c r="I1369" t="s">
        <v>29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119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</row>
    <row r="1370" spans="1:23" ht="14.25" customHeight="1" x14ac:dyDescent="0.45">
      <c r="A1370">
        <v>1369</v>
      </c>
      <c r="B1370" s="1">
        <v>43435</v>
      </c>
      <c r="C1370" t="s">
        <v>93</v>
      </c>
      <c r="D1370">
        <v>63</v>
      </c>
      <c r="E1370" t="s">
        <v>28</v>
      </c>
      <c r="F1370" t="s">
        <v>27</v>
      </c>
      <c r="G1370" t="s">
        <v>25</v>
      </c>
      <c r="H1370">
        <v>8</v>
      </c>
      <c r="I1370" t="s">
        <v>26</v>
      </c>
      <c r="J1370">
        <v>0</v>
      </c>
      <c r="K1370">
        <v>0</v>
      </c>
      <c r="L1370">
        <v>1</v>
      </c>
      <c r="M1370">
        <v>1</v>
      </c>
      <c r="N1370">
        <v>1</v>
      </c>
      <c r="O1370">
        <v>0</v>
      </c>
      <c r="P1370">
        <v>169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</row>
    <row r="1371" spans="1:23" ht="14.25" customHeight="1" x14ac:dyDescent="0.45">
      <c r="A1371">
        <v>1370</v>
      </c>
      <c r="B1371" s="1">
        <v>43435</v>
      </c>
      <c r="C1371" t="s">
        <v>93</v>
      </c>
      <c r="D1371">
        <v>63</v>
      </c>
      <c r="E1371" t="s">
        <v>28</v>
      </c>
      <c r="F1371" t="s">
        <v>27</v>
      </c>
      <c r="G1371" t="s">
        <v>25</v>
      </c>
      <c r="H1371">
        <v>8</v>
      </c>
      <c r="I1371" t="s">
        <v>26</v>
      </c>
      <c r="J1371">
        <v>0</v>
      </c>
      <c r="K1371">
        <v>0</v>
      </c>
      <c r="L1371">
        <v>1</v>
      </c>
      <c r="M1371">
        <v>1</v>
      </c>
      <c r="N1371">
        <v>1</v>
      </c>
      <c r="O1371">
        <v>0</v>
      </c>
      <c r="P1371">
        <v>169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</row>
    <row r="1372" spans="1:23" ht="14.25" customHeight="1" x14ac:dyDescent="0.45">
      <c r="A1372">
        <v>1371</v>
      </c>
      <c r="B1372" s="1">
        <v>43435</v>
      </c>
      <c r="C1372" t="s">
        <v>95</v>
      </c>
      <c r="D1372">
        <v>80</v>
      </c>
      <c r="E1372" t="s">
        <v>23</v>
      </c>
      <c r="F1372" t="s">
        <v>27</v>
      </c>
      <c r="G1372" t="s">
        <v>25</v>
      </c>
      <c r="H1372">
        <v>6</v>
      </c>
      <c r="I1372" t="s">
        <v>26</v>
      </c>
      <c r="J1372">
        <v>0</v>
      </c>
      <c r="K1372">
        <v>0</v>
      </c>
      <c r="L1372">
        <v>1</v>
      </c>
      <c r="M1372">
        <v>1</v>
      </c>
      <c r="N1372">
        <v>1</v>
      </c>
      <c r="O1372">
        <v>0</v>
      </c>
      <c r="P1372">
        <v>1520</v>
      </c>
      <c r="Q1372">
        <v>1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0</v>
      </c>
    </row>
    <row r="1373" spans="1:23" ht="14.25" customHeight="1" x14ac:dyDescent="0.45">
      <c r="A1373">
        <v>1372</v>
      </c>
      <c r="B1373" s="1">
        <v>43435</v>
      </c>
      <c r="C1373" t="s">
        <v>95</v>
      </c>
      <c r="D1373">
        <v>80</v>
      </c>
      <c r="E1373" t="s">
        <v>23</v>
      </c>
      <c r="F1373" t="s">
        <v>27</v>
      </c>
      <c r="G1373" t="s">
        <v>25</v>
      </c>
      <c r="H1373">
        <v>6</v>
      </c>
      <c r="I1373" t="s">
        <v>26</v>
      </c>
      <c r="J1373">
        <v>0</v>
      </c>
      <c r="K1373">
        <v>0</v>
      </c>
      <c r="L1373">
        <v>1</v>
      </c>
      <c r="M1373">
        <v>1</v>
      </c>
      <c r="N1373">
        <v>1</v>
      </c>
      <c r="O1373">
        <v>0</v>
      </c>
      <c r="P1373">
        <v>1520</v>
      </c>
      <c r="Q1373">
        <v>1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</row>
    <row r="1374" spans="1:23" ht="14.25" customHeight="1" x14ac:dyDescent="0.45">
      <c r="A1374">
        <v>1373</v>
      </c>
      <c r="B1374" s="1">
        <v>43435</v>
      </c>
      <c r="C1374" t="s">
        <v>95</v>
      </c>
      <c r="D1374">
        <v>52</v>
      </c>
      <c r="E1374" t="s">
        <v>28</v>
      </c>
      <c r="F1374" t="s">
        <v>27</v>
      </c>
      <c r="G1374" t="s">
        <v>25</v>
      </c>
      <c r="H1374">
        <v>6</v>
      </c>
      <c r="I1374" t="s">
        <v>26</v>
      </c>
      <c r="J1374">
        <v>0</v>
      </c>
      <c r="K1374">
        <v>0</v>
      </c>
      <c r="L1374">
        <v>0</v>
      </c>
      <c r="M1374">
        <v>1</v>
      </c>
      <c r="N1374">
        <v>1</v>
      </c>
      <c r="O1374">
        <v>0</v>
      </c>
      <c r="P1374">
        <v>19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</row>
    <row r="1375" spans="1:23" ht="14.25" customHeight="1" x14ac:dyDescent="0.45">
      <c r="A1375">
        <v>1374</v>
      </c>
      <c r="B1375" s="1">
        <v>43435</v>
      </c>
      <c r="C1375" t="s">
        <v>103</v>
      </c>
      <c r="D1375">
        <v>75</v>
      </c>
      <c r="E1375" t="s">
        <v>23</v>
      </c>
      <c r="F1375" t="s">
        <v>27</v>
      </c>
      <c r="G1375" t="s">
        <v>25</v>
      </c>
      <c r="H1375">
        <v>14</v>
      </c>
      <c r="I1375" t="s">
        <v>26</v>
      </c>
      <c r="J1375">
        <v>0</v>
      </c>
      <c r="K1375">
        <v>0</v>
      </c>
      <c r="L1375">
        <v>1</v>
      </c>
      <c r="M1375">
        <v>1</v>
      </c>
      <c r="N1375">
        <v>1</v>
      </c>
      <c r="O1375">
        <v>0</v>
      </c>
      <c r="P1375">
        <v>275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</row>
    <row r="1376" spans="1:23" ht="14.25" customHeight="1" x14ac:dyDescent="0.45">
      <c r="A1376">
        <v>1375</v>
      </c>
      <c r="B1376" s="1">
        <v>43435</v>
      </c>
      <c r="C1376" t="s">
        <v>101</v>
      </c>
      <c r="D1376">
        <v>78</v>
      </c>
      <c r="E1376" t="s">
        <v>23</v>
      </c>
      <c r="F1376" t="s">
        <v>27</v>
      </c>
      <c r="G1376" t="s">
        <v>25</v>
      </c>
      <c r="H1376">
        <v>11</v>
      </c>
      <c r="I1376" t="s">
        <v>26</v>
      </c>
      <c r="J1376">
        <v>0</v>
      </c>
      <c r="K1376">
        <v>0</v>
      </c>
      <c r="L1376">
        <v>1</v>
      </c>
      <c r="M1376">
        <v>1</v>
      </c>
      <c r="N1376">
        <v>1</v>
      </c>
      <c r="O1376">
        <v>1</v>
      </c>
      <c r="P1376">
        <v>1680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0</v>
      </c>
      <c r="W1376">
        <v>0</v>
      </c>
    </row>
    <row r="1377" spans="1:23" ht="14.25" customHeight="1" x14ac:dyDescent="0.45">
      <c r="A1377">
        <v>1376</v>
      </c>
      <c r="B1377" s="1">
        <v>43435</v>
      </c>
      <c r="C1377" t="s">
        <v>101</v>
      </c>
      <c r="D1377">
        <v>78</v>
      </c>
      <c r="E1377" t="s">
        <v>23</v>
      </c>
      <c r="F1377" t="s">
        <v>27</v>
      </c>
      <c r="G1377" t="s">
        <v>25</v>
      </c>
      <c r="H1377">
        <v>11</v>
      </c>
      <c r="I1377" t="s">
        <v>26</v>
      </c>
      <c r="J1377">
        <v>0</v>
      </c>
      <c r="K1377">
        <v>0</v>
      </c>
      <c r="L1377">
        <v>1</v>
      </c>
      <c r="M1377">
        <v>1</v>
      </c>
      <c r="N1377">
        <v>1</v>
      </c>
      <c r="O1377">
        <v>1</v>
      </c>
      <c r="P1377">
        <v>1680</v>
      </c>
      <c r="Q1377">
        <v>1</v>
      </c>
      <c r="R1377">
        <v>1</v>
      </c>
      <c r="S1377">
        <v>1</v>
      </c>
      <c r="T1377">
        <v>1</v>
      </c>
      <c r="U1377">
        <v>0</v>
      </c>
      <c r="V1377">
        <v>0</v>
      </c>
      <c r="W1377">
        <v>0</v>
      </c>
    </row>
    <row r="1378" spans="1:23" ht="14.25" customHeight="1" x14ac:dyDescent="0.45">
      <c r="A1378">
        <v>1377</v>
      </c>
      <c r="B1378" s="1">
        <v>43435</v>
      </c>
      <c r="C1378" t="s">
        <v>102</v>
      </c>
      <c r="D1378">
        <v>46</v>
      </c>
      <c r="E1378" t="s">
        <v>23</v>
      </c>
      <c r="F1378" t="s">
        <v>27</v>
      </c>
      <c r="G1378" t="s">
        <v>25</v>
      </c>
      <c r="H1378">
        <v>4</v>
      </c>
      <c r="I1378" t="s">
        <v>26</v>
      </c>
      <c r="J1378">
        <v>0</v>
      </c>
      <c r="K1378">
        <v>0</v>
      </c>
      <c r="L1378">
        <v>0</v>
      </c>
      <c r="M1378">
        <v>1</v>
      </c>
      <c r="N1378">
        <v>1</v>
      </c>
      <c r="O1378">
        <v>0</v>
      </c>
      <c r="P1378">
        <v>769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</row>
    <row r="1379" spans="1:23" ht="14.25" customHeight="1" x14ac:dyDescent="0.45">
      <c r="A1379">
        <v>1378</v>
      </c>
      <c r="B1379" s="1">
        <v>43112</v>
      </c>
      <c r="C1379" s="1">
        <v>43147</v>
      </c>
      <c r="D1379">
        <v>64</v>
      </c>
      <c r="E1379" t="s">
        <v>23</v>
      </c>
      <c r="F1379" t="s">
        <v>27</v>
      </c>
      <c r="G1379" t="s">
        <v>25</v>
      </c>
      <c r="H1379">
        <v>36</v>
      </c>
      <c r="I1379" t="s">
        <v>29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1</v>
      </c>
      <c r="P1379">
        <v>5000</v>
      </c>
      <c r="Q1379">
        <v>1</v>
      </c>
      <c r="R1379">
        <v>0</v>
      </c>
      <c r="S1379">
        <v>1</v>
      </c>
      <c r="T1379">
        <v>1</v>
      </c>
      <c r="U1379">
        <v>1</v>
      </c>
      <c r="V1379">
        <v>0</v>
      </c>
      <c r="W1379">
        <v>0</v>
      </c>
    </row>
    <row r="1380" spans="1:23" ht="14.25" customHeight="1" x14ac:dyDescent="0.45">
      <c r="A1380">
        <v>1379</v>
      </c>
      <c r="B1380" s="1">
        <v>43112</v>
      </c>
      <c r="C1380" s="1">
        <v>43124</v>
      </c>
      <c r="D1380">
        <v>67</v>
      </c>
      <c r="E1380" t="s">
        <v>28</v>
      </c>
      <c r="F1380" t="s">
        <v>27</v>
      </c>
      <c r="G1380" t="s">
        <v>25</v>
      </c>
      <c r="H1380">
        <v>13</v>
      </c>
      <c r="I1380" t="s">
        <v>29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1140</v>
      </c>
      <c r="Q1380">
        <v>1</v>
      </c>
      <c r="R1380">
        <v>0</v>
      </c>
      <c r="S1380">
        <v>1</v>
      </c>
      <c r="T1380">
        <v>1</v>
      </c>
      <c r="U1380">
        <v>0</v>
      </c>
      <c r="V1380">
        <v>0</v>
      </c>
      <c r="W1380">
        <v>0</v>
      </c>
    </row>
    <row r="1381" spans="1:23" ht="14.25" customHeight="1" x14ac:dyDescent="0.45">
      <c r="A1381">
        <v>1380</v>
      </c>
      <c r="B1381" s="1">
        <v>43435</v>
      </c>
      <c r="C1381" t="s">
        <v>102</v>
      </c>
      <c r="D1381">
        <v>61</v>
      </c>
      <c r="E1381" t="s">
        <v>28</v>
      </c>
      <c r="F1381" t="s">
        <v>27</v>
      </c>
      <c r="G1381" t="s">
        <v>25</v>
      </c>
      <c r="H1381">
        <v>4</v>
      </c>
      <c r="I1381" t="s">
        <v>26</v>
      </c>
      <c r="J1381">
        <v>0</v>
      </c>
      <c r="K1381">
        <v>0</v>
      </c>
      <c r="L1381">
        <v>1</v>
      </c>
      <c r="M1381">
        <v>1</v>
      </c>
      <c r="N1381">
        <v>1</v>
      </c>
      <c r="O1381">
        <v>0</v>
      </c>
      <c r="P1381">
        <v>154</v>
      </c>
      <c r="Q1381">
        <v>1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</row>
    <row r="1382" spans="1:23" ht="14.25" customHeight="1" x14ac:dyDescent="0.45">
      <c r="A1382">
        <v>1381</v>
      </c>
      <c r="B1382" s="1">
        <v>43435</v>
      </c>
      <c r="C1382" t="s">
        <v>97</v>
      </c>
      <c r="D1382">
        <v>50</v>
      </c>
      <c r="E1382" t="s">
        <v>28</v>
      </c>
      <c r="F1382" t="s">
        <v>27</v>
      </c>
      <c r="G1382" t="s">
        <v>25</v>
      </c>
      <c r="H1382">
        <v>7</v>
      </c>
      <c r="I1382" t="s">
        <v>26</v>
      </c>
      <c r="J1382">
        <v>0</v>
      </c>
      <c r="K1382">
        <v>0</v>
      </c>
      <c r="L1382">
        <v>1</v>
      </c>
      <c r="M1382">
        <v>1</v>
      </c>
      <c r="N1382">
        <v>1</v>
      </c>
      <c r="O1382">
        <v>0</v>
      </c>
      <c r="P1382">
        <v>329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</row>
    <row r="1383" spans="1:23" ht="14.25" customHeight="1" x14ac:dyDescent="0.45">
      <c r="A1383">
        <v>1382</v>
      </c>
      <c r="B1383" s="1">
        <v>43435</v>
      </c>
      <c r="C1383" t="s">
        <v>106</v>
      </c>
      <c r="D1383">
        <v>62</v>
      </c>
      <c r="E1383" t="s">
        <v>23</v>
      </c>
      <c r="F1383" t="s">
        <v>27</v>
      </c>
      <c r="G1383" t="s">
        <v>25</v>
      </c>
      <c r="H1383">
        <v>12</v>
      </c>
      <c r="I1383" t="s">
        <v>26</v>
      </c>
      <c r="J1383">
        <v>0</v>
      </c>
      <c r="K1383">
        <v>0</v>
      </c>
      <c r="L1383">
        <v>1</v>
      </c>
      <c r="M1383">
        <v>1</v>
      </c>
      <c r="N1383">
        <v>1</v>
      </c>
      <c r="O1383">
        <v>0</v>
      </c>
      <c r="P1383">
        <v>1420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</row>
    <row r="1384" spans="1:23" ht="14.25" customHeight="1" x14ac:dyDescent="0.45">
      <c r="A1384">
        <v>1383</v>
      </c>
      <c r="B1384" s="1">
        <v>43435</v>
      </c>
      <c r="C1384" s="1">
        <v>43133</v>
      </c>
      <c r="D1384">
        <v>68</v>
      </c>
      <c r="E1384" t="s">
        <v>28</v>
      </c>
      <c r="F1384" t="s">
        <v>27</v>
      </c>
      <c r="G1384" t="s">
        <v>30</v>
      </c>
      <c r="H1384">
        <v>22</v>
      </c>
      <c r="I1384" t="s">
        <v>26</v>
      </c>
      <c r="J1384">
        <v>0</v>
      </c>
      <c r="K1384">
        <v>0</v>
      </c>
      <c r="L1384">
        <v>1</v>
      </c>
      <c r="M1384">
        <v>1</v>
      </c>
      <c r="N1384">
        <v>1</v>
      </c>
      <c r="O1384">
        <v>0</v>
      </c>
      <c r="P1384">
        <v>3230</v>
      </c>
      <c r="Q1384">
        <v>1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</row>
    <row r="1385" spans="1:23" ht="14.25" customHeight="1" x14ac:dyDescent="0.45">
      <c r="A1385">
        <v>1384</v>
      </c>
      <c r="B1385" s="1">
        <v>43435</v>
      </c>
      <c r="C1385" s="1">
        <v>43133</v>
      </c>
      <c r="D1385">
        <v>68</v>
      </c>
      <c r="E1385" t="s">
        <v>28</v>
      </c>
      <c r="F1385" t="s">
        <v>27</v>
      </c>
      <c r="G1385" t="s">
        <v>30</v>
      </c>
      <c r="H1385">
        <v>22</v>
      </c>
      <c r="I1385" t="s">
        <v>26</v>
      </c>
      <c r="J1385">
        <v>0</v>
      </c>
      <c r="K1385">
        <v>0</v>
      </c>
      <c r="L1385">
        <v>1</v>
      </c>
      <c r="M1385">
        <v>1</v>
      </c>
      <c r="N1385">
        <v>1</v>
      </c>
      <c r="O1385">
        <v>0</v>
      </c>
      <c r="P1385">
        <v>3230</v>
      </c>
      <c r="Q1385">
        <v>1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0</v>
      </c>
    </row>
    <row r="1386" spans="1:23" ht="14.25" customHeight="1" x14ac:dyDescent="0.45">
      <c r="A1386">
        <v>1385</v>
      </c>
      <c r="B1386" s="1">
        <v>43435</v>
      </c>
      <c r="C1386" t="s">
        <v>98</v>
      </c>
      <c r="D1386">
        <v>66</v>
      </c>
      <c r="E1386" t="s">
        <v>28</v>
      </c>
      <c r="F1386" t="s">
        <v>27</v>
      </c>
      <c r="G1386" t="s">
        <v>30</v>
      </c>
      <c r="H1386">
        <v>3</v>
      </c>
      <c r="I1386" t="s">
        <v>26</v>
      </c>
      <c r="J1386">
        <v>0</v>
      </c>
      <c r="K1386">
        <v>0</v>
      </c>
      <c r="L1386">
        <v>1</v>
      </c>
      <c r="M1386">
        <v>0</v>
      </c>
      <c r="N1386">
        <v>1</v>
      </c>
      <c r="O1386">
        <v>0</v>
      </c>
      <c r="P1386">
        <v>175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</row>
    <row r="1387" spans="1:23" ht="14.25" customHeight="1" x14ac:dyDescent="0.45">
      <c r="A1387">
        <v>1386</v>
      </c>
      <c r="B1387" s="1">
        <v>43435</v>
      </c>
      <c r="C1387" t="s">
        <v>95</v>
      </c>
      <c r="D1387">
        <v>85</v>
      </c>
      <c r="E1387" t="s">
        <v>23</v>
      </c>
      <c r="F1387" t="s">
        <v>27</v>
      </c>
      <c r="G1387" t="s">
        <v>30</v>
      </c>
      <c r="H1387">
        <v>6</v>
      </c>
      <c r="I1387" t="s">
        <v>31</v>
      </c>
      <c r="J1387">
        <v>0</v>
      </c>
      <c r="K1387">
        <v>0</v>
      </c>
      <c r="L1387">
        <v>1</v>
      </c>
      <c r="M1387">
        <v>1</v>
      </c>
      <c r="N1387">
        <v>1</v>
      </c>
      <c r="O1387">
        <v>0</v>
      </c>
      <c r="P1387">
        <v>2450</v>
      </c>
      <c r="Q1387">
        <v>0</v>
      </c>
      <c r="R1387">
        <v>1</v>
      </c>
      <c r="S1387">
        <v>1</v>
      </c>
      <c r="T1387">
        <v>1</v>
      </c>
      <c r="U1387">
        <v>0</v>
      </c>
      <c r="V1387">
        <v>0</v>
      </c>
      <c r="W1387">
        <v>0</v>
      </c>
    </row>
    <row r="1388" spans="1:23" ht="14.25" customHeight="1" x14ac:dyDescent="0.45">
      <c r="A1388">
        <v>1387</v>
      </c>
      <c r="B1388" s="1">
        <v>43435</v>
      </c>
      <c r="C1388" t="s">
        <v>95</v>
      </c>
      <c r="D1388">
        <v>85</v>
      </c>
      <c r="E1388" t="s">
        <v>23</v>
      </c>
      <c r="F1388" t="s">
        <v>27</v>
      </c>
      <c r="G1388" t="s">
        <v>30</v>
      </c>
      <c r="H1388">
        <v>6</v>
      </c>
      <c r="I1388" t="s">
        <v>31</v>
      </c>
      <c r="J1388">
        <v>0</v>
      </c>
      <c r="K1388">
        <v>0</v>
      </c>
      <c r="L1388">
        <v>1</v>
      </c>
      <c r="M1388">
        <v>1</v>
      </c>
      <c r="N1388">
        <v>1</v>
      </c>
      <c r="O1388">
        <v>0</v>
      </c>
      <c r="P1388">
        <v>2450</v>
      </c>
      <c r="Q1388">
        <v>0</v>
      </c>
      <c r="R1388">
        <v>1</v>
      </c>
      <c r="S1388">
        <v>1</v>
      </c>
      <c r="T1388">
        <v>1</v>
      </c>
      <c r="U1388">
        <v>0</v>
      </c>
      <c r="V1388">
        <v>0</v>
      </c>
      <c r="W1388">
        <v>0</v>
      </c>
    </row>
    <row r="1389" spans="1:23" ht="14.25" customHeight="1" x14ac:dyDescent="0.45">
      <c r="A1389">
        <v>1388</v>
      </c>
      <c r="B1389" s="1">
        <v>43435</v>
      </c>
      <c r="C1389" t="s">
        <v>102</v>
      </c>
      <c r="D1389">
        <v>50</v>
      </c>
      <c r="E1389" t="s">
        <v>28</v>
      </c>
      <c r="F1389" t="s">
        <v>27</v>
      </c>
      <c r="G1389" t="s">
        <v>30</v>
      </c>
      <c r="H1389">
        <v>4</v>
      </c>
      <c r="I1389" t="s">
        <v>26</v>
      </c>
      <c r="J1389">
        <v>0</v>
      </c>
      <c r="K1389">
        <v>0</v>
      </c>
      <c r="L1389">
        <v>0</v>
      </c>
      <c r="M1389">
        <v>1</v>
      </c>
      <c r="N1389">
        <v>1</v>
      </c>
      <c r="O1389">
        <v>0</v>
      </c>
      <c r="P1389">
        <v>70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</row>
    <row r="1390" spans="1:23" ht="14.25" customHeight="1" x14ac:dyDescent="0.45">
      <c r="A1390">
        <v>1389</v>
      </c>
      <c r="B1390" t="s">
        <v>99</v>
      </c>
      <c r="C1390" t="s">
        <v>93</v>
      </c>
      <c r="D1390">
        <v>69</v>
      </c>
      <c r="E1390" t="s">
        <v>28</v>
      </c>
      <c r="F1390" t="s">
        <v>24</v>
      </c>
      <c r="G1390" t="s">
        <v>25</v>
      </c>
      <c r="H1390">
        <v>7</v>
      </c>
      <c r="I1390" t="s">
        <v>26</v>
      </c>
      <c r="J1390">
        <v>0</v>
      </c>
      <c r="K1390">
        <v>0</v>
      </c>
      <c r="L1390">
        <v>1</v>
      </c>
      <c r="M1390">
        <v>1</v>
      </c>
      <c r="N1390">
        <v>1</v>
      </c>
      <c r="O1390">
        <v>0</v>
      </c>
      <c r="P1390">
        <v>1860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</row>
    <row r="1391" spans="1:23" ht="14.25" customHeight="1" x14ac:dyDescent="0.45">
      <c r="A1391">
        <v>1390</v>
      </c>
      <c r="B1391" t="s">
        <v>99</v>
      </c>
      <c r="C1391" t="s">
        <v>93</v>
      </c>
      <c r="D1391">
        <v>69</v>
      </c>
      <c r="E1391" t="s">
        <v>28</v>
      </c>
      <c r="F1391" t="s">
        <v>24</v>
      </c>
      <c r="G1391" t="s">
        <v>25</v>
      </c>
      <c r="H1391">
        <v>7</v>
      </c>
      <c r="I1391" t="s">
        <v>26</v>
      </c>
      <c r="J1391">
        <v>0</v>
      </c>
      <c r="K1391">
        <v>0</v>
      </c>
      <c r="L1391">
        <v>1</v>
      </c>
      <c r="M1391">
        <v>1</v>
      </c>
      <c r="N1391">
        <v>1</v>
      </c>
      <c r="O1391">
        <v>0</v>
      </c>
      <c r="P1391">
        <v>1860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</row>
    <row r="1392" spans="1:23" ht="14.25" customHeight="1" x14ac:dyDescent="0.45">
      <c r="A1392">
        <v>1391</v>
      </c>
      <c r="B1392" t="s">
        <v>99</v>
      </c>
      <c r="C1392" t="s">
        <v>101</v>
      </c>
      <c r="D1392">
        <v>75</v>
      </c>
      <c r="E1392" t="s">
        <v>28</v>
      </c>
      <c r="F1392" t="s">
        <v>24</v>
      </c>
      <c r="G1392" t="s">
        <v>25</v>
      </c>
      <c r="H1392">
        <v>10</v>
      </c>
      <c r="I1392" t="s">
        <v>26</v>
      </c>
      <c r="J1392">
        <v>0</v>
      </c>
      <c r="K1392">
        <v>0</v>
      </c>
      <c r="L1392">
        <v>1</v>
      </c>
      <c r="M1392">
        <v>1</v>
      </c>
      <c r="N1392">
        <v>1</v>
      </c>
      <c r="O1392">
        <v>0</v>
      </c>
      <c r="P1392">
        <v>818</v>
      </c>
      <c r="Q1392">
        <v>1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0</v>
      </c>
    </row>
    <row r="1393" spans="1:23" ht="14.25" customHeight="1" x14ac:dyDescent="0.45">
      <c r="A1393">
        <v>1392</v>
      </c>
      <c r="B1393" t="s">
        <v>99</v>
      </c>
      <c r="C1393" t="s">
        <v>101</v>
      </c>
      <c r="D1393">
        <v>75</v>
      </c>
      <c r="E1393" t="s">
        <v>28</v>
      </c>
      <c r="F1393" t="s">
        <v>24</v>
      </c>
      <c r="G1393" t="s">
        <v>25</v>
      </c>
      <c r="H1393">
        <v>10</v>
      </c>
      <c r="I1393" t="s">
        <v>26</v>
      </c>
      <c r="J1393">
        <v>0</v>
      </c>
      <c r="K1393">
        <v>0</v>
      </c>
      <c r="L1393">
        <v>1</v>
      </c>
      <c r="M1393">
        <v>1</v>
      </c>
      <c r="N1393">
        <v>1</v>
      </c>
      <c r="O1393">
        <v>0</v>
      </c>
      <c r="P1393">
        <v>818</v>
      </c>
      <c r="Q1393">
        <v>1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</row>
    <row r="1394" spans="1:23" ht="14.25" customHeight="1" x14ac:dyDescent="0.45">
      <c r="A1394">
        <v>1393</v>
      </c>
      <c r="B1394" s="1">
        <v>43113</v>
      </c>
      <c r="C1394" s="1">
        <v>43117</v>
      </c>
      <c r="D1394">
        <v>46</v>
      </c>
      <c r="E1394" t="s">
        <v>23</v>
      </c>
      <c r="F1394" t="s">
        <v>27</v>
      </c>
      <c r="G1394" t="s">
        <v>25</v>
      </c>
      <c r="H1394">
        <v>5</v>
      </c>
      <c r="I1394" t="s">
        <v>29</v>
      </c>
      <c r="J1394">
        <v>0</v>
      </c>
      <c r="K1394">
        <v>0</v>
      </c>
      <c r="L1394">
        <v>0</v>
      </c>
      <c r="M1394">
        <v>1</v>
      </c>
      <c r="N1394">
        <v>1</v>
      </c>
      <c r="O1394">
        <v>0</v>
      </c>
      <c r="P1394">
        <v>58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</row>
    <row r="1395" spans="1:23" ht="14.25" customHeight="1" x14ac:dyDescent="0.45">
      <c r="A1395">
        <v>1394</v>
      </c>
      <c r="B1395" t="s">
        <v>99</v>
      </c>
      <c r="C1395" t="s">
        <v>93</v>
      </c>
      <c r="D1395">
        <v>68</v>
      </c>
      <c r="E1395" t="s">
        <v>28</v>
      </c>
      <c r="F1395" t="s">
        <v>27</v>
      </c>
      <c r="G1395" t="s">
        <v>25</v>
      </c>
      <c r="H1395">
        <v>7</v>
      </c>
      <c r="I1395" t="s">
        <v>26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2140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</row>
    <row r="1396" spans="1:23" ht="14.25" customHeight="1" x14ac:dyDescent="0.45">
      <c r="A1396">
        <v>1395</v>
      </c>
      <c r="B1396" t="s">
        <v>99</v>
      </c>
      <c r="C1396" t="s">
        <v>87</v>
      </c>
      <c r="D1396">
        <v>57</v>
      </c>
      <c r="E1396" t="s">
        <v>23</v>
      </c>
      <c r="F1396" t="s">
        <v>27</v>
      </c>
      <c r="G1396" t="s">
        <v>25</v>
      </c>
      <c r="H1396">
        <v>4</v>
      </c>
      <c r="I1396" t="s">
        <v>26</v>
      </c>
      <c r="J1396">
        <v>0</v>
      </c>
      <c r="K1396">
        <v>0</v>
      </c>
      <c r="L1396">
        <v>0</v>
      </c>
      <c r="M1396">
        <v>1</v>
      </c>
      <c r="N1396">
        <v>1</v>
      </c>
      <c r="O1396">
        <v>1</v>
      </c>
      <c r="P1396">
        <v>2560</v>
      </c>
      <c r="Q1396">
        <v>1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0</v>
      </c>
    </row>
    <row r="1397" spans="1:23" ht="14.25" customHeight="1" x14ac:dyDescent="0.45">
      <c r="A1397">
        <v>1396</v>
      </c>
      <c r="B1397" t="s">
        <v>99</v>
      </c>
      <c r="C1397" t="s">
        <v>97</v>
      </c>
      <c r="D1397">
        <v>45</v>
      </c>
      <c r="E1397" t="s">
        <v>28</v>
      </c>
      <c r="F1397" t="s">
        <v>27</v>
      </c>
      <c r="G1397" t="s">
        <v>25</v>
      </c>
      <c r="H1397">
        <v>6</v>
      </c>
      <c r="I1397" t="s">
        <v>26</v>
      </c>
      <c r="J1397">
        <v>0</v>
      </c>
      <c r="K1397">
        <v>0</v>
      </c>
      <c r="L1397">
        <v>1</v>
      </c>
      <c r="M1397">
        <v>1</v>
      </c>
      <c r="N1397">
        <v>1</v>
      </c>
      <c r="O1397">
        <v>0</v>
      </c>
      <c r="P1397">
        <v>588</v>
      </c>
      <c r="Q1397">
        <v>1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</row>
    <row r="1398" spans="1:23" ht="14.25" customHeight="1" x14ac:dyDescent="0.45">
      <c r="A1398">
        <v>1397</v>
      </c>
      <c r="B1398" t="s">
        <v>99</v>
      </c>
      <c r="C1398" t="s">
        <v>101</v>
      </c>
      <c r="D1398">
        <v>60</v>
      </c>
      <c r="E1398" t="s">
        <v>28</v>
      </c>
      <c r="F1398" t="s">
        <v>24</v>
      </c>
      <c r="G1398" t="s">
        <v>30</v>
      </c>
      <c r="H1398">
        <v>10</v>
      </c>
      <c r="I1398" t="s">
        <v>26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28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</row>
    <row r="1399" spans="1:23" ht="14.25" customHeight="1" x14ac:dyDescent="0.45">
      <c r="A1399">
        <v>1398</v>
      </c>
      <c r="B1399" t="s">
        <v>99</v>
      </c>
      <c r="C1399" t="s">
        <v>101</v>
      </c>
      <c r="D1399">
        <v>60</v>
      </c>
      <c r="E1399" t="s">
        <v>28</v>
      </c>
      <c r="F1399" t="s">
        <v>24</v>
      </c>
      <c r="G1399" t="s">
        <v>30</v>
      </c>
      <c r="H1399">
        <v>10</v>
      </c>
      <c r="I1399" t="s">
        <v>26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28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0</v>
      </c>
    </row>
    <row r="1400" spans="1:23" ht="14.25" customHeight="1" x14ac:dyDescent="0.45">
      <c r="A1400">
        <v>1399</v>
      </c>
      <c r="B1400" t="s">
        <v>99</v>
      </c>
      <c r="C1400" t="s">
        <v>93</v>
      </c>
      <c r="D1400">
        <v>49</v>
      </c>
      <c r="E1400" t="s">
        <v>28</v>
      </c>
      <c r="F1400" t="s">
        <v>27</v>
      </c>
      <c r="G1400" t="s">
        <v>30</v>
      </c>
      <c r="H1400">
        <v>7</v>
      </c>
      <c r="I1400" t="s">
        <v>26</v>
      </c>
      <c r="J1400">
        <v>0</v>
      </c>
      <c r="K1400">
        <v>0</v>
      </c>
      <c r="L1400">
        <v>0</v>
      </c>
      <c r="M1400">
        <v>1</v>
      </c>
      <c r="N1400">
        <v>1</v>
      </c>
      <c r="O1400">
        <v>0</v>
      </c>
      <c r="P1400">
        <v>330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</row>
    <row r="1401" spans="1:23" ht="14.25" customHeight="1" x14ac:dyDescent="0.45">
      <c r="A1401">
        <v>1400</v>
      </c>
      <c r="B1401" t="s">
        <v>98</v>
      </c>
      <c r="C1401" t="s">
        <v>93</v>
      </c>
      <c r="D1401">
        <v>52</v>
      </c>
      <c r="E1401" t="s">
        <v>23</v>
      </c>
      <c r="F1401" t="s">
        <v>24</v>
      </c>
      <c r="G1401" t="s">
        <v>25</v>
      </c>
      <c r="H1401">
        <v>6</v>
      </c>
      <c r="I1401" t="s">
        <v>26</v>
      </c>
      <c r="J1401">
        <v>1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11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</row>
    <row r="1402" spans="1:23" ht="14.25" customHeight="1" x14ac:dyDescent="0.45">
      <c r="A1402">
        <v>1401</v>
      </c>
      <c r="B1402" t="s">
        <v>98</v>
      </c>
      <c r="C1402" t="s">
        <v>101</v>
      </c>
      <c r="D1402">
        <v>54</v>
      </c>
      <c r="E1402" t="s">
        <v>28</v>
      </c>
      <c r="F1402" t="s">
        <v>27</v>
      </c>
      <c r="G1402" t="s">
        <v>30</v>
      </c>
      <c r="H1402">
        <v>9</v>
      </c>
      <c r="I1402" t="s">
        <v>26</v>
      </c>
      <c r="J1402">
        <v>0</v>
      </c>
      <c r="K1402">
        <v>0</v>
      </c>
      <c r="L1402">
        <v>0</v>
      </c>
      <c r="M1402">
        <v>1</v>
      </c>
      <c r="N1402">
        <v>1</v>
      </c>
      <c r="O1402">
        <v>0</v>
      </c>
      <c r="P1402">
        <v>730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</row>
    <row r="1403" spans="1:23" ht="14.25" customHeight="1" x14ac:dyDescent="0.45">
      <c r="A1403">
        <v>1402</v>
      </c>
      <c r="B1403" t="s">
        <v>98</v>
      </c>
      <c r="C1403" t="s">
        <v>98</v>
      </c>
      <c r="D1403">
        <v>63</v>
      </c>
      <c r="E1403" t="s">
        <v>23</v>
      </c>
      <c r="F1403" t="s">
        <v>27</v>
      </c>
      <c r="G1403" t="s">
        <v>25</v>
      </c>
      <c r="H1403">
        <v>1</v>
      </c>
      <c r="I1403" t="s">
        <v>31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829</v>
      </c>
      <c r="Q1403">
        <v>0</v>
      </c>
      <c r="R1403">
        <v>1</v>
      </c>
      <c r="S1403">
        <v>1</v>
      </c>
      <c r="T1403">
        <v>0</v>
      </c>
      <c r="U1403">
        <v>0</v>
      </c>
      <c r="V1403">
        <v>0</v>
      </c>
      <c r="W1403">
        <v>0</v>
      </c>
    </row>
    <row r="1404" spans="1:23" ht="14.25" customHeight="1" x14ac:dyDescent="0.45">
      <c r="A1404">
        <v>1403</v>
      </c>
      <c r="B1404" t="s">
        <v>98</v>
      </c>
      <c r="C1404" t="s">
        <v>98</v>
      </c>
      <c r="D1404">
        <v>63</v>
      </c>
      <c r="E1404" t="s">
        <v>23</v>
      </c>
      <c r="F1404" t="s">
        <v>27</v>
      </c>
      <c r="G1404" t="s">
        <v>25</v>
      </c>
      <c r="H1404">
        <v>1</v>
      </c>
      <c r="I1404" t="s">
        <v>31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829</v>
      </c>
      <c r="Q1404">
        <v>0</v>
      </c>
      <c r="R1404">
        <v>1</v>
      </c>
      <c r="S1404">
        <v>1</v>
      </c>
      <c r="T1404">
        <v>0</v>
      </c>
      <c r="U1404">
        <v>0</v>
      </c>
      <c r="V1404">
        <v>0</v>
      </c>
      <c r="W1404">
        <v>0</v>
      </c>
    </row>
    <row r="1405" spans="1:23" ht="14.25" customHeight="1" x14ac:dyDescent="0.45">
      <c r="A1405">
        <v>1404</v>
      </c>
      <c r="B1405" t="s">
        <v>98</v>
      </c>
      <c r="C1405" t="s">
        <v>105</v>
      </c>
      <c r="D1405">
        <v>79</v>
      </c>
      <c r="E1405" t="s">
        <v>23</v>
      </c>
      <c r="F1405" t="s">
        <v>27</v>
      </c>
      <c r="G1405" t="s">
        <v>25</v>
      </c>
      <c r="H1405">
        <v>11</v>
      </c>
      <c r="I1405" t="s">
        <v>26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</v>
      </c>
      <c r="P1405">
        <v>171</v>
      </c>
      <c r="Q1405">
        <v>1</v>
      </c>
      <c r="R1405">
        <v>0</v>
      </c>
      <c r="S1405">
        <v>1</v>
      </c>
      <c r="T1405">
        <v>1</v>
      </c>
      <c r="U1405">
        <v>0</v>
      </c>
      <c r="V1405">
        <v>0</v>
      </c>
      <c r="W1405">
        <v>0</v>
      </c>
    </row>
    <row r="1406" spans="1:23" ht="14.25" customHeight="1" x14ac:dyDescent="0.45">
      <c r="A1406">
        <v>1405</v>
      </c>
      <c r="B1406" t="s">
        <v>98</v>
      </c>
      <c r="C1406" t="s">
        <v>106</v>
      </c>
      <c r="D1406">
        <v>66</v>
      </c>
      <c r="E1406" t="s">
        <v>28</v>
      </c>
      <c r="F1406" t="s">
        <v>27</v>
      </c>
      <c r="G1406" t="s">
        <v>25</v>
      </c>
      <c r="H1406">
        <v>10</v>
      </c>
      <c r="I1406" t="s">
        <v>26</v>
      </c>
      <c r="J1406">
        <v>0</v>
      </c>
      <c r="K1406">
        <v>0</v>
      </c>
      <c r="L1406">
        <v>1</v>
      </c>
      <c r="M1406">
        <v>1</v>
      </c>
      <c r="N1406">
        <v>1</v>
      </c>
      <c r="O1406">
        <v>1</v>
      </c>
      <c r="P1406">
        <v>1520</v>
      </c>
      <c r="Q1406">
        <v>1</v>
      </c>
      <c r="R1406">
        <v>0</v>
      </c>
      <c r="S1406">
        <v>1</v>
      </c>
      <c r="T1406">
        <v>1</v>
      </c>
      <c r="U1406">
        <v>0</v>
      </c>
      <c r="V1406">
        <v>0</v>
      </c>
      <c r="W1406">
        <v>0</v>
      </c>
    </row>
    <row r="1407" spans="1:23" ht="14.25" customHeight="1" x14ac:dyDescent="0.45">
      <c r="A1407">
        <v>1406</v>
      </c>
      <c r="B1407" t="s">
        <v>102</v>
      </c>
      <c r="C1407" t="s">
        <v>95</v>
      </c>
      <c r="D1407">
        <v>52</v>
      </c>
      <c r="E1407" t="s">
        <v>28</v>
      </c>
      <c r="F1407" t="s">
        <v>24</v>
      </c>
      <c r="G1407" t="s">
        <v>25</v>
      </c>
      <c r="H1407">
        <v>3</v>
      </c>
      <c r="I1407" t="s">
        <v>26</v>
      </c>
      <c r="J1407">
        <v>0</v>
      </c>
      <c r="K1407">
        <v>0</v>
      </c>
      <c r="L1407">
        <v>0</v>
      </c>
      <c r="M1407">
        <v>1</v>
      </c>
      <c r="N1407">
        <v>1</v>
      </c>
      <c r="O1407">
        <v>0</v>
      </c>
      <c r="P1407">
        <v>285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</row>
    <row r="1408" spans="1:23" ht="14.25" customHeight="1" x14ac:dyDescent="0.45">
      <c r="A1408">
        <v>1407</v>
      </c>
      <c r="B1408" t="s">
        <v>102</v>
      </c>
      <c r="C1408" t="s">
        <v>103</v>
      </c>
      <c r="D1408">
        <v>63</v>
      </c>
      <c r="E1408" t="s">
        <v>23</v>
      </c>
      <c r="F1408" t="s">
        <v>24</v>
      </c>
      <c r="G1408" t="s">
        <v>30</v>
      </c>
      <c r="H1408">
        <v>11</v>
      </c>
      <c r="I1408" t="s">
        <v>26</v>
      </c>
      <c r="J1408">
        <v>0</v>
      </c>
      <c r="K1408">
        <v>0</v>
      </c>
      <c r="L1408">
        <v>0</v>
      </c>
      <c r="M1408">
        <v>1</v>
      </c>
      <c r="N1408">
        <v>1</v>
      </c>
      <c r="O1408">
        <v>0</v>
      </c>
      <c r="P1408">
        <v>533</v>
      </c>
      <c r="Q1408">
        <v>1</v>
      </c>
      <c r="R1408">
        <v>1</v>
      </c>
      <c r="S1408">
        <v>1</v>
      </c>
      <c r="T1408">
        <v>1</v>
      </c>
      <c r="U1408">
        <v>0</v>
      </c>
      <c r="V1408">
        <v>0</v>
      </c>
      <c r="W1408">
        <v>0</v>
      </c>
    </row>
    <row r="1409" spans="1:23" ht="14.25" customHeight="1" x14ac:dyDescent="0.45">
      <c r="A1409">
        <v>1408</v>
      </c>
      <c r="B1409" t="s">
        <v>102</v>
      </c>
      <c r="C1409" t="s">
        <v>95</v>
      </c>
      <c r="D1409">
        <v>58</v>
      </c>
      <c r="E1409" t="s">
        <v>23</v>
      </c>
      <c r="F1409" t="s">
        <v>24</v>
      </c>
      <c r="G1409" t="s">
        <v>25</v>
      </c>
      <c r="H1409">
        <v>3</v>
      </c>
      <c r="I1409" t="s">
        <v>26</v>
      </c>
      <c r="J1409">
        <v>0</v>
      </c>
      <c r="K1409">
        <v>0</v>
      </c>
      <c r="L1409">
        <v>1</v>
      </c>
      <c r="M1409">
        <v>0</v>
      </c>
      <c r="N1409">
        <v>1</v>
      </c>
      <c r="O1409">
        <v>0</v>
      </c>
      <c r="P1409">
        <v>190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</row>
    <row r="1410" spans="1:23" ht="14.25" customHeight="1" x14ac:dyDescent="0.45">
      <c r="A1410">
        <v>1409</v>
      </c>
      <c r="B1410" t="s">
        <v>102</v>
      </c>
      <c r="C1410" t="s">
        <v>97</v>
      </c>
      <c r="D1410">
        <v>80</v>
      </c>
      <c r="E1410" t="s">
        <v>23</v>
      </c>
      <c r="F1410" t="s">
        <v>24</v>
      </c>
      <c r="G1410" t="s">
        <v>25</v>
      </c>
      <c r="H1410">
        <v>4</v>
      </c>
      <c r="I1410" t="s">
        <v>26</v>
      </c>
      <c r="J1410">
        <v>0</v>
      </c>
      <c r="K1410">
        <v>0</v>
      </c>
      <c r="L1410">
        <v>0</v>
      </c>
      <c r="M1410">
        <v>1</v>
      </c>
      <c r="N1410">
        <v>1</v>
      </c>
      <c r="O1410">
        <v>0</v>
      </c>
      <c r="P1410">
        <v>247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</row>
    <row r="1411" spans="1:23" ht="14.25" customHeight="1" x14ac:dyDescent="0.45">
      <c r="A1411">
        <v>1410</v>
      </c>
      <c r="B1411" t="s">
        <v>102</v>
      </c>
      <c r="C1411" s="1">
        <v>43161</v>
      </c>
      <c r="D1411">
        <v>65</v>
      </c>
      <c r="E1411" t="s">
        <v>23</v>
      </c>
      <c r="F1411" t="s">
        <v>24</v>
      </c>
      <c r="G1411" t="s">
        <v>25</v>
      </c>
      <c r="H1411">
        <v>20</v>
      </c>
      <c r="I1411" t="s">
        <v>26</v>
      </c>
      <c r="J1411">
        <v>0</v>
      </c>
      <c r="K1411">
        <v>0</v>
      </c>
      <c r="L1411">
        <v>1</v>
      </c>
      <c r="M1411">
        <v>0</v>
      </c>
      <c r="N1411">
        <v>1</v>
      </c>
      <c r="O1411">
        <v>1</v>
      </c>
      <c r="P1411">
        <v>268</v>
      </c>
      <c r="Q1411">
        <v>1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</row>
    <row r="1412" spans="1:23" ht="14.25" customHeight="1" x14ac:dyDescent="0.45">
      <c r="A1412">
        <v>1411</v>
      </c>
      <c r="B1412" t="s">
        <v>102</v>
      </c>
      <c r="C1412" t="s">
        <v>93</v>
      </c>
      <c r="D1412">
        <v>74</v>
      </c>
      <c r="E1412" t="s">
        <v>28</v>
      </c>
      <c r="F1412" t="s">
        <v>24</v>
      </c>
      <c r="G1412" t="s">
        <v>25</v>
      </c>
      <c r="H1412">
        <v>5</v>
      </c>
      <c r="I1412" t="s">
        <v>26</v>
      </c>
      <c r="J1412">
        <v>0</v>
      </c>
      <c r="K1412">
        <v>0</v>
      </c>
      <c r="L1412">
        <v>0</v>
      </c>
      <c r="M1412">
        <v>1</v>
      </c>
      <c r="N1412">
        <v>1</v>
      </c>
      <c r="O1412">
        <v>0</v>
      </c>
      <c r="P1412">
        <v>19</v>
      </c>
      <c r="Q1412">
        <v>1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</row>
    <row r="1413" spans="1:23" ht="14.25" customHeight="1" x14ac:dyDescent="0.45">
      <c r="A1413">
        <v>1412</v>
      </c>
      <c r="B1413" t="s">
        <v>102</v>
      </c>
      <c r="C1413" t="s">
        <v>93</v>
      </c>
      <c r="D1413">
        <v>85</v>
      </c>
      <c r="E1413" t="s">
        <v>23</v>
      </c>
      <c r="F1413" t="s">
        <v>27</v>
      </c>
      <c r="G1413" t="s">
        <v>25</v>
      </c>
      <c r="H1413">
        <v>5</v>
      </c>
      <c r="I1413" t="s">
        <v>26</v>
      </c>
      <c r="J1413">
        <v>0</v>
      </c>
      <c r="K1413">
        <v>0</v>
      </c>
      <c r="L1413">
        <v>0</v>
      </c>
      <c r="M1413">
        <v>1</v>
      </c>
      <c r="N1413">
        <v>1</v>
      </c>
      <c r="O1413">
        <v>0</v>
      </c>
      <c r="P1413">
        <v>699</v>
      </c>
      <c r="Q1413">
        <v>1</v>
      </c>
      <c r="R1413">
        <v>1</v>
      </c>
      <c r="S1413">
        <v>1</v>
      </c>
      <c r="T1413">
        <v>0</v>
      </c>
      <c r="U1413">
        <v>0</v>
      </c>
      <c r="V1413">
        <v>0</v>
      </c>
      <c r="W1413">
        <v>0</v>
      </c>
    </row>
    <row r="1414" spans="1:23" ht="14.25" customHeight="1" x14ac:dyDescent="0.45">
      <c r="A1414">
        <v>1413</v>
      </c>
      <c r="B1414" s="1">
        <v>43115</v>
      </c>
      <c r="C1414" s="1">
        <v>43122</v>
      </c>
      <c r="D1414">
        <v>63</v>
      </c>
      <c r="E1414" t="s">
        <v>23</v>
      </c>
      <c r="F1414" t="s">
        <v>27</v>
      </c>
      <c r="G1414" t="s">
        <v>25</v>
      </c>
      <c r="H1414">
        <v>8</v>
      </c>
      <c r="I1414" t="s">
        <v>29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829</v>
      </c>
      <c r="Q1414">
        <v>0</v>
      </c>
      <c r="R1414">
        <v>1</v>
      </c>
      <c r="S1414">
        <v>1</v>
      </c>
      <c r="T1414">
        <v>0</v>
      </c>
      <c r="U1414">
        <v>1</v>
      </c>
      <c r="V1414">
        <v>0</v>
      </c>
      <c r="W1414">
        <v>0</v>
      </c>
    </row>
    <row r="1415" spans="1:23" ht="14.25" customHeight="1" x14ac:dyDescent="0.45">
      <c r="A1415">
        <v>1414</v>
      </c>
      <c r="B1415" t="s">
        <v>102</v>
      </c>
      <c r="C1415" t="s">
        <v>100</v>
      </c>
      <c r="D1415">
        <v>61</v>
      </c>
      <c r="E1415" t="s">
        <v>23</v>
      </c>
      <c r="F1415" t="s">
        <v>27</v>
      </c>
      <c r="G1415" t="s">
        <v>25</v>
      </c>
      <c r="H1415">
        <v>6</v>
      </c>
      <c r="I1415" t="s">
        <v>26</v>
      </c>
      <c r="J1415">
        <v>0</v>
      </c>
      <c r="K1415">
        <v>0</v>
      </c>
      <c r="L1415">
        <v>1</v>
      </c>
      <c r="M1415">
        <v>1</v>
      </c>
      <c r="N1415">
        <v>1</v>
      </c>
      <c r="O1415">
        <v>1</v>
      </c>
      <c r="P1415">
        <v>731</v>
      </c>
      <c r="Q1415">
        <v>0</v>
      </c>
      <c r="R1415">
        <v>1</v>
      </c>
      <c r="S1415">
        <v>1</v>
      </c>
      <c r="T1415">
        <v>1</v>
      </c>
      <c r="U1415">
        <v>0</v>
      </c>
      <c r="V1415">
        <v>0</v>
      </c>
      <c r="W1415">
        <v>0</v>
      </c>
    </row>
    <row r="1416" spans="1:23" ht="14.25" customHeight="1" x14ac:dyDescent="0.45">
      <c r="A1416">
        <v>1415</v>
      </c>
      <c r="B1416" t="s">
        <v>102</v>
      </c>
      <c r="C1416" t="s">
        <v>106</v>
      </c>
      <c r="D1416">
        <v>44</v>
      </c>
      <c r="E1416" t="s">
        <v>23</v>
      </c>
      <c r="F1416" t="s">
        <v>27</v>
      </c>
      <c r="G1416" t="s">
        <v>25</v>
      </c>
      <c r="H1416">
        <v>9</v>
      </c>
      <c r="I1416" t="s">
        <v>26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481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</row>
    <row r="1417" spans="1:23" ht="14.25" customHeight="1" x14ac:dyDescent="0.45">
      <c r="A1417">
        <v>1416</v>
      </c>
      <c r="B1417" t="s">
        <v>102</v>
      </c>
      <c r="C1417" t="s">
        <v>93</v>
      </c>
      <c r="D1417">
        <v>65</v>
      </c>
      <c r="E1417" t="s">
        <v>28</v>
      </c>
      <c r="F1417" t="s">
        <v>27</v>
      </c>
      <c r="G1417" t="s">
        <v>25</v>
      </c>
      <c r="H1417">
        <v>5</v>
      </c>
      <c r="I1417" t="s">
        <v>26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451</v>
      </c>
      <c r="Q1417">
        <v>0</v>
      </c>
      <c r="R1417">
        <v>1</v>
      </c>
      <c r="S1417">
        <v>1</v>
      </c>
      <c r="T1417">
        <v>0</v>
      </c>
      <c r="U1417">
        <v>0</v>
      </c>
      <c r="V1417">
        <v>0</v>
      </c>
      <c r="W1417">
        <v>0</v>
      </c>
    </row>
    <row r="1418" spans="1:23" ht="14.25" customHeight="1" x14ac:dyDescent="0.45">
      <c r="A1418">
        <v>1417</v>
      </c>
      <c r="B1418" t="s">
        <v>102</v>
      </c>
      <c r="C1418" t="s">
        <v>104</v>
      </c>
      <c r="D1418">
        <v>77</v>
      </c>
      <c r="E1418" t="s">
        <v>28</v>
      </c>
      <c r="F1418" t="s">
        <v>27</v>
      </c>
      <c r="G1418" t="s">
        <v>25</v>
      </c>
      <c r="H1418">
        <v>12</v>
      </c>
      <c r="I1418" t="s">
        <v>31</v>
      </c>
      <c r="J1418">
        <v>0</v>
      </c>
      <c r="K1418">
        <v>0</v>
      </c>
      <c r="L1418">
        <v>1</v>
      </c>
      <c r="M1418">
        <v>1</v>
      </c>
      <c r="N1418">
        <v>1</v>
      </c>
      <c r="O1418">
        <v>1</v>
      </c>
      <c r="P1418">
        <v>1700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</row>
    <row r="1419" spans="1:23" ht="14.25" customHeight="1" x14ac:dyDescent="0.45">
      <c r="A1419">
        <v>1418</v>
      </c>
      <c r="B1419" t="s">
        <v>102</v>
      </c>
      <c r="C1419" t="s">
        <v>106</v>
      </c>
      <c r="D1419">
        <v>68</v>
      </c>
      <c r="E1419" t="s">
        <v>28</v>
      </c>
      <c r="F1419" t="s">
        <v>27</v>
      </c>
      <c r="G1419" t="s">
        <v>25</v>
      </c>
      <c r="H1419">
        <v>9</v>
      </c>
      <c r="I1419" t="s">
        <v>26</v>
      </c>
      <c r="J1419">
        <v>0</v>
      </c>
      <c r="K1419">
        <v>0</v>
      </c>
      <c r="L1419">
        <v>1</v>
      </c>
      <c r="M1419">
        <v>1</v>
      </c>
      <c r="N1419">
        <v>1</v>
      </c>
      <c r="O1419">
        <v>0</v>
      </c>
      <c r="P1419">
        <v>795</v>
      </c>
      <c r="Q1419">
        <v>0</v>
      </c>
      <c r="R1419">
        <v>1</v>
      </c>
      <c r="S1419">
        <v>1</v>
      </c>
      <c r="T1419">
        <v>0</v>
      </c>
      <c r="U1419">
        <v>0</v>
      </c>
      <c r="V1419">
        <v>0</v>
      </c>
      <c r="W1419">
        <v>0</v>
      </c>
    </row>
    <row r="1420" spans="1:23" ht="14.25" customHeight="1" x14ac:dyDescent="0.45">
      <c r="A1420">
        <v>1419</v>
      </c>
      <c r="B1420" t="s">
        <v>102</v>
      </c>
      <c r="C1420" t="s">
        <v>103</v>
      </c>
      <c r="D1420">
        <v>65</v>
      </c>
      <c r="E1420" t="s">
        <v>23</v>
      </c>
      <c r="F1420" t="s">
        <v>27</v>
      </c>
      <c r="G1420" t="s">
        <v>30</v>
      </c>
      <c r="H1420">
        <v>11</v>
      </c>
      <c r="I1420" t="s">
        <v>26</v>
      </c>
      <c r="J1420">
        <v>0</v>
      </c>
      <c r="K1420">
        <v>0</v>
      </c>
      <c r="L1420">
        <v>1</v>
      </c>
      <c r="M1420">
        <v>1</v>
      </c>
      <c r="N1420">
        <v>1</v>
      </c>
      <c r="O1420">
        <v>0</v>
      </c>
      <c r="P1420">
        <v>101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</row>
    <row r="1421" spans="1:23" ht="14.25" customHeight="1" x14ac:dyDescent="0.45">
      <c r="A1421">
        <v>1420</v>
      </c>
      <c r="B1421" t="s">
        <v>87</v>
      </c>
      <c r="C1421" t="s">
        <v>105</v>
      </c>
      <c r="D1421">
        <v>77</v>
      </c>
      <c r="E1421" t="s">
        <v>28</v>
      </c>
      <c r="F1421" t="s">
        <v>27</v>
      </c>
      <c r="G1421" t="s">
        <v>25</v>
      </c>
      <c r="H1421">
        <v>9</v>
      </c>
      <c r="I1421" t="s">
        <v>26</v>
      </c>
      <c r="J1421">
        <v>0</v>
      </c>
      <c r="K1421">
        <v>0</v>
      </c>
      <c r="L1421">
        <v>0</v>
      </c>
      <c r="M1421">
        <v>1</v>
      </c>
      <c r="N1421">
        <v>1</v>
      </c>
      <c r="O1421">
        <v>0</v>
      </c>
      <c r="P1421">
        <v>1280</v>
      </c>
      <c r="Q1421">
        <v>1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</v>
      </c>
    </row>
    <row r="1422" spans="1:23" ht="14.25" customHeight="1" x14ac:dyDescent="0.45">
      <c r="A1422">
        <v>1421</v>
      </c>
      <c r="B1422" t="s">
        <v>87</v>
      </c>
      <c r="C1422" t="s">
        <v>93</v>
      </c>
      <c r="D1422">
        <v>78</v>
      </c>
      <c r="E1422" t="s">
        <v>23</v>
      </c>
      <c r="F1422" t="s">
        <v>24</v>
      </c>
      <c r="G1422" t="s">
        <v>25</v>
      </c>
      <c r="H1422">
        <v>4</v>
      </c>
      <c r="I1422" t="s">
        <v>26</v>
      </c>
      <c r="J1422">
        <v>0</v>
      </c>
      <c r="K1422">
        <v>0</v>
      </c>
      <c r="L1422">
        <v>1</v>
      </c>
      <c r="M1422">
        <v>1</v>
      </c>
      <c r="N1422">
        <v>1</v>
      </c>
      <c r="O1422">
        <v>0</v>
      </c>
      <c r="P1422">
        <v>202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</row>
    <row r="1423" spans="1:23" ht="14.25" customHeight="1" x14ac:dyDescent="0.45">
      <c r="A1423">
        <v>1422</v>
      </c>
      <c r="B1423" t="s">
        <v>87</v>
      </c>
      <c r="C1423" t="s">
        <v>100</v>
      </c>
      <c r="D1423">
        <v>47</v>
      </c>
      <c r="E1423" t="s">
        <v>23</v>
      </c>
      <c r="F1423" t="s">
        <v>24</v>
      </c>
      <c r="G1423" t="s">
        <v>25</v>
      </c>
      <c r="H1423">
        <v>5</v>
      </c>
      <c r="I1423" t="s">
        <v>26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1110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</row>
    <row r="1424" spans="1:23" ht="14.25" customHeight="1" x14ac:dyDescent="0.45">
      <c r="A1424">
        <v>1423</v>
      </c>
      <c r="B1424" t="s">
        <v>87</v>
      </c>
      <c r="C1424" t="s">
        <v>100</v>
      </c>
      <c r="D1424">
        <v>70</v>
      </c>
      <c r="E1424" t="s">
        <v>23</v>
      </c>
      <c r="F1424" t="s">
        <v>24</v>
      </c>
      <c r="G1424" t="s">
        <v>25</v>
      </c>
      <c r="H1424">
        <v>5</v>
      </c>
      <c r="I1424" t="s">
        <v>26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1190</v>
      </c>
      <c r="Q1424">
        <v>0</v>
      </c>
      <c r="R1424">
        <v>1</v>
      </c>
      <c r="S1424">
        <v>1</v>
      </c>
      <c r="T1424">
        <v>0</v>
      </c>
      <c r="U1424">
        <v>0</v>
      </c>
      <c r="V1424">
        <v>0</v>
      </c>
      <c r="W1424">
        <v>0</v>
      </c>
    </row>
    <row r="1425" spans="1:23" ht="14.25" customHeight="1" x14ac:dyDescent="0.45">
      <c r="A1425">
        <v>1424</v>
      </c>
      <c r="B1425" t="s">
        <v>87</v>
      </c>
      <c r="C1425" t="s">
        <v>100</v>
      </c>
      <c r="D1425">
        <v>70</v>
      </c>
      <c r="E1425" t="s">
        <v>23</v>
      </c>
      <c r="F1425" t="s">
        <v>24</v>
      </c>
      <c r="G1425" t="s">
        <v>25</v>
      </c>
      <c r="H1425">
        <v>5</v>
      </c>
      <c r="I1425" t="s">
        <v>26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1190</v>
      </c>
      <c r="Q1425">
        <v>0</v>
      </c>
      <c r="R1425">
        <v>1</v>
      </c>
      <c r="S1425">
        <v>1</v>
      </c>
      <c r="T1425">
        <v>0</v>
      </c>
      <c r="U1425">
        <v>0</v>
      </c>
      <c r="V1425">
        <v>0</v>
      </c>
      <c r="W1425">
        <v>0</v>
      </c>
    </row>
    <row r="1426" spans="1:23" ht="14.25" customHeight="1" x14ac:dyDescent="0.45">
      <c r="A1426">
        <v>1425</v>
      </c>
      <c r="B1426" t="s">
        <v>87</v>
      </c>
      <c r="C1426" t="s">
        <v>93</v>
      </c>
      <c r="D1426">
        <v>71</v>
      </c>
      <c r="E1426" t="s">
        <v>23</v>
      </c>
      <c r="F1426" t="s">
        <v>27</v>
      </c>
      <c r="G1426" t="s">
        <v>25</v>
      </c>
      <c r="H1426">
        <v>4</v>
      </c>
      <c r="I1426" t="s">
        <v>26</v>
      </c>
      <c r="J1426">
        <v>0</v>
      </c>
      <c r="K1426">
        <v>0</v>
      </c>
      <c r="L1426">
        <v>1</v>
      </c>
      <c r="M1426">
        <v>1</v>
      </c>
      <c r="N1426">
        <v>1</v>
      </c>
      <c r="O1426">
        <v>0</v>
      </c>
      <c r="P1426">
        <v>287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0</v>
      </c>
    </row>
    <row r="1427" spans="1:23" ht="14.25" customHeight="1" x14ac:dyDescent="0.45">
      <c r="A1427">
        <v>1426</v>
      </c>
      <c r="B1427" t="s">
        <v>87</v>
      </c>
      <c r="C1427" t="s">
        <v>100</v>
      </c>
      <c r="D1427">
        <v>79</v>
      </c>
      <c r="E1427" t="s">
        <v>28</v>
      </c>
      <c r="F1427" t="s">
        <v>27</v>
      </c>
      <c r="G1427" t="s">
        <v>25</v>
      </c>
      <c r="H1427">
        <v>5</v>
      </c>
      <c r="I1427" t="s">
        <v>26</v>
      </c>
      <c r="J1427">
        <v>0</v>
      </c>
      <c r="K1427">
        <v>0</v>
      </c>
      <c r="L1427">
        <v>1</v>
      </c>
      <c r="M1427">
        <v>1</v>
      </c>
      <c r="N1427">
        <v>1</v>
      </c>
      <c r="O1427">
        <v>0</v>
      </c>
      <c r="P1427">
        <v>555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</row>
    <row r="1428" spans="1:23" ht="14.25" customHeight="1" x14ac:dyDescent="0.45">
      <c r="A1428">
        <v>1427</v>
      </c>
      <c r="B1428" t="s">
        <v>87</v>
      </c>
      <c r="C1428" t="s">
        <v>101</v>
      </c>
      <c r="D1428">
        <v>70</v>
      </c>
      <c r="E1428" t="s">
        <v>23</v>
      </c>
      <c r="F1428" t="s">
        <v>27</v>
      </c>
      <c r="G1428" t="s">
        <v>25</v>
      </c>
      <c r="H1428">
        <v>7</v>
      </c>
      <c r="I1428" t="s">
        <v>26</v>
      </c>
      <c r="J1428">
        <v>0</v>
      </c>
      <c r="K1428">
        <v>0</v>
      </c>
      <c r="L1428">
        <v>0</v>
      </c>
      <c r="M1428">
        <v>1</v>
      </c>
      <c r="N1428">
        <v>1</v>
      </c>
      <c r="O1428">
        <v>0</v>
      </c>
      <c r="P1428">
        <v>12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</row>
    <row r="1429" spans="1:23" ht="14.25" customHeight="1" x14ac:dyDescent="0.45">
      <c r="A1429">
        <v>1428</v>
      </c>
      <c r="B1429" s="1">
        <v>43116</v>
      </c>
      <c r="C1429" s="1">
        <v>43118</v>
      </c>
      <c r="D1429">
        <v>66</v>
      </c>
      <c r="E1429" t="s">
        <v>28</v>
      </c>
      <c r="F1429" t="s">
        <v>27</v>
      </c>
      <c r="G1429" t="s">
        <v>25</v>
      </c>
      <c r="H1429">
        <v>3</v>
      </c>
      <c r="I1429" t="s">
        <v>29</v>
      </c>
      <c r="J1429">
        <v>0</v>
      </c>
      <c r="K1429">
        <v>0</v>
      </c>
      <c r="L1429">
        <v>1</v>
      </c>
      <c r="M1429">
        <v>1</v>
      </c>
      <c r="N1429">
        <v>1</v>
      </c>
      <c r="O1429">
        <v>1</v>
      </c>
      <c r="P1429">
        <v>1840</v>
      </c>
      <c r="Q1429">
        <v>0</v>
      </c>
      <c r="R1429">
        <v>1</v>
      </c>
      <c r="S1429">
        <v>1</v>
      </c>
      <c r="T1429">
        <v>1</v>
      </c>
      <c r="U1429">
        <v>0</v>
      </c>
      <c r="V1429">
        <v>0</v>
      </c>
      <c r="W1429">
        <v>0</v>
      </c>
    </row>
    <row r="1430" spans="1:23" ht="14.25" customHeight="1" x14ac:dyDescent="0.45">
      <c r="A1430">
        <v>1429</v>
      </c>
      <c r="B1430" s="1">
        <v>43116</v>
      </c>
      <c r="C1430" s="1">
        <v>43121</v>
      </c>
      <c r="D1430">
        <v>58</v>
      </c>
      <c r="E1430" t="s">
        <v>23</v>
      </c>
      <c r="F1430" t="s">
        <v>27</v>
      </c>
      <c r="G1430" t="s">
        <v>25</v>
      </c>
      <c r="H1430">
        <v>6</v>
      </c>
      <c r="I1430" t="s">
        <v>29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1030</v>
      </c>
      <c r="Q1430">
        <v>0</v>
      </c>
      <c r="R1430">
        <v>1</v>
      </c>
      <c r="S1430">
        <v>1</v>
      </c>
      <c r="T1430">
        <v>0</v>
      </c>
      <c r="U1430">
        <v>0</v>
      </c>
      <c r="V1430">
        <v>0</v>
      </c>
      <c r="W1430">
        <v>0</v>
      </c>
    </row>
    <row r="1431" spans="1:23" ht="14.25" customHeight="1" x14ac:dyDescent="0.45">
      <c r="A1431">
        <v>1430</v>
      </c>
      <c r="B1431" t="s">
        <v>87</v>
      </c>
      <c r="C1431" t="s">
        <v>95</v>
      </c>
      <c r="D1431">
        <v>54</v>
      </c>
      <c r="E1431" t="s">
        <v>23</v>
      </c>
      <c r="F1431" t="s">
        <v>27</v>
      </c>
      <c r="G1431" t="s">
        <v>30</v>
      </c>
      <c r="H1431">
        <v>2</v>
      </c>
      <c r="I1431" t="s">
        <v>26</v>
      </c>
      <c r="J1431">
        <v>0</v>
      </c>
      <c r="K1431">
        <v>0</v>
      </c>
      <c r="L1431">
        <v>1</v>
      </c>
      <c r="M1431">
        <v>0</v>
      </c>
      <c r="N1431">
        <v>1</v>
      </c>
      <c r="O1431">
        <v>0</v>
      </c>
      <c r="P1431">
        <v>5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</row>
    <row r="1432" spans="1:23" ht="14.25" customHeight="1" x14ac:dyDescent="0.45">
      <c r="A1432">
        <v>1431</v>
      </c>
      <c r="B1432" t="s">
        <v>87</v>
      </c>
      <c r="C1432" t="s">
        <v>95</v>
      </c>
      <c r="D1432">
        <v>54</v>
      </c>
      <c r="E1432" t="s">
        <v>23</v>
      </c>
      <c r="F1432" t="s">
        <v>27</v>
      </c>
      <c r="G1432" t="s">
        <v>30</v>
      </c>
      <c r="H1432">
        <v>2</v>
      </c>
      <c r="I1432" t="s">
        <v>26</v>
      </c>
      <c r="J1432">
        <v>0</v>
      </c>
      <c r="K1432">
        <v>0</v>
      </c>
      <c r="L1432">
        <v>1</v>
      </c>
      <c r="M1432">
        <v>0</v>
      </c>
      <c r="N1432">
        <v>1</v>
      </c>
      <c r="O1432">
        <v>0</v>
      </c>
      <c r="P1432">
        <v>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</row>
    <row r="1433" spans="1:23" ht="14.25" customHeight="1" x14ac:dyDescent="0.45">
      <c r="A1433">
        <v>1432</v>
      </c>
      <c r="B1433" t="s">
        <v>95</v>
      </c>
      <c r="C1433" t="s">
        <v>93</v>
      </c>
      <c r="D1433">
        <v>74</v>
      </c>
      <c r="E1433" t="s">
        <v>23</v>
      </c>
      <c r="F1433" t="s">
        <v>24</v>
      </c>
      <c r="G1433" t="s">
        <v>25</v>
      </c>
      <c r="H1433">
        <v>3</v>
      </c>
      <c r="I1433" t="s">
        <v>31</v>
      </c>
      <c r="J1433">
        <v>0</v>
      </c>
      <c r="K1433">
        <v>1</v>
      </c>
      <c r="L1433">
        <v>0</v>
      </c>
      <c r="M1433">
        <v>1</v>
      </c>
      <c r="N1433">
        <v>1</v>
      </c>
      <c r="O1433">
        <v>1</v>
      </c>
      <c r="P1433">
        <v>2040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1</v>
      </c>
    </row>
    <row r="1434" spans="1:23" ht="14.25" customHeight="1" x14ac:dyDescent="0.45">
      <c r="A1434">
        <v>1433</v>
      </c>
      <c r="B1434" t="s">
        <v>95</v>
      </c>
      <c r="C1434" t="s">
        <v>100</v>
      </c>
      <c r="D1434">
        <v>56</v>
      </c>
      <c r="E1434" t="s">
        <v>23</v>
      </c>
      <c r="F1434" t="s">
        <v>27</v>
      </c>
      <c r="G1434" t="s">
        <v>25</v>
      </c>
      <c r="H1434">
        <v>4</v>
      </c>
      <c r="I1434" t="s">
        <v>26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35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</row>
    <row r="1435" spans="1:23" ht="14.25" customHeight="1" x14ac:dyDescent="0.45">
      <c r="A1435">
        <v>1434</v>
      </c>
      <c r="B1435" t="s">
        <v>95</v>
      </c>
      <c r="C1435" t="s">
        <v>96</v>
      </c>
      <c r="D1435">
        <v>58</v>
      </c>
      <c r="E1435" t="s">
        <v>28</v>
      </c>
      <c r="F1435" t="s">
        <v>27</v>
      </c>
      <c r="G1435" t="s">
        <v>30</v>
      </c>
      <c r="H1435">
        <v>5</v>
      </c>
      <c r="I1435" t="s">
        <v>26</v>
      </c>
      <c r="J1435">
        <v>0</v>
      </c>
      <c r="K1435">
        <v>0</v>
      </c>
      <c r="L1435">
        <v>0</v>
      </c>
      <c r="M1435">
        <v>1</v>
      </c>
      <c r="N1435">
        <v>1</v>
      </c>
      <c r="O1435">
        <v>0</v>
      </c>
      <c r="P1435">
        <v>647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</row>
    <row r="1436" spans="1:23" ht="14.25" customHeight="1" x14ac:dyDescent="0.45">
      <c r="A1436">
        <v>1435</v>
      </c>
      <c r="B1436" t="s">
        <v>95</v>
      </c>
      <c r="C1436" t="s">
        <v>93</v>
      </c>
      <c r="D1436">
        <v>74</v>
      </c>
      <c r="E1436" t="s">
        <v>23</v>
      </c>
      <c r="F1436" t="s">
        <v>24</v>
      </c>
      <c r="G1436" t="s">
        <v>25</v>
      </c>
      <c r="H1436">
        <v>3</v>
      </c>
      <c r="I1436" t="s">
        <v>31</v>
      </c>
      <c r="J1436">
        <v>0</v>
      </c>
      <c r="K1436">
        <v>0</v>
      </c>
      <c r="L1436">
        <v>0</v>
      </c>
      <c r="M1436">
        <v>1</v>
      </c>
      <c r="N1436">
        <v>1</v>
      </c>
      <c r="O1436">
        <v>0</v>
      </c>
      <c r="P1436">
        <v>2040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</row>
    <row r="1437" spans="1:23" ht="14.25" customHeight="1" x14ac:dyDescent="0.45">
      <c r="A1437">
        <v>1436</v>
      </c>
      <c r="B1437" t="s">
        <v>95</v>
      </c>
      <c r="C1437" t="s">
        <v>105</v>
      </c>
      <c r="D1437">
        <v>64</v>
      </c>
      <c r="E1437" t="s">
        <v>23</v>
      </c>
      <c r="F1437" t="s">
        <v>27</v>
      </c>
      <c r="G1437" t="s">
        <v>25</v>
      </c>
      <c r="H1437">
        <v>8</v>
      </c>
      <c r="I1437" t="s">
        <v>26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17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</row>
    <row r="1438" spans="1:23" ht="14.25" customHeight="1" x14ac:dyDescent="0.45">
      <c r="A1438">
        <v>1437</v>
      </c>
      <c r="B1438" t="s">
        <v>95</v>
      </c>
      <c r="C1438" t="s">
        <v>100</v>
      </c>
      <c r="D1438">
        <v>55</v>
      </c>
      <c r="E1438" t="s">
        <v>28</v>
      </c>
      <c r="F1438" t="s">
        <v>24</v>
      </c>
      <c r="G1438" t="s">
        <v>25</v>
      </c>
      <c r="H1438">
        <v>4</v>
      </c>
      <c r="I1438" t="s">
        <v>26</v>
      </c>
      <c r="J1438">
        <v>0</v>
      </c>
      <c r="K1438">
        <v>0</v>
      </c>
      <c r="L1438">
        <v>1</v>
      </c>
      <c r="M1438">
        <v>1</v>
      </c>
      <c r="N1438">
        <v>1</v>
      </c>
      <c r="O1438">
        <v>0</v>
      </c>
      <c r="P1438">
        <v>242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</row>
    <row r="1439" spans="1:23" ht="14.25" customHeight="1" x14ac:dyDescent="0.45">
      <c r="A1439">
        <v>1438</v>
      </c>
      <c r="B1439" t="s">
        <v>95</v>
      </c>
      <c r="C1439" t="s">
        <v>101</v>
      </c>
      <c r="D1439">
        <v>60</v>
      </c>
      <c r="E1439" t="s">
        <v>28</v>
      </c>
      <c r="F1439" t="s">
        <v>24</v>
      </c>
      <c r="G1439" t="s">
        <v>25</v>
      </c>
      <c r="H1439">
        <v>6</v>
      </c>
      <c r="I1439" t="s">
        <v>26</v>
      </c>
      <c r="J1439">
        <v>0</v>
      </c>
      <c r="K1439">
        <v>0</v>
      </c>
      <c r="L1439">
        <v>1</v>
      </c>
      <c r="M1439">
        <v>0</v>
      </c>
      <c r="N1439">
        <v>1</v>
      </c>
      <c r="O1439">
        <v>0</v>
      </c>
      <c r="P1439">
        <v>329</v>
      </c>
      <c r="Q1439">
        <v>1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</row>
    <row r="1440" spans="1:23" ht="14.25" customHeight="1" x14ac:dyDescent="0.45">
      <c r="A1440">
        <v>1439</v>
      </c>
      <c r="B1440" t="s">
        <v>95</v>
      </c>
      <c r="C1440" t="s">
        <v>107</v>
      </c>
      <c r="D1440">
        <v>63</v>
      </c>
      <c r="E1440" t="s">
        <v>23</v>
      </c>
      <c r="F1440" t="s">
        <v>24</v>
      </c>
      <c r="G1440" t="s">
        <v>25</v>
      </c>
      <c r="H1440">
        <v>15</v>
      </c>
      <c r="I1440" t="s">
        <v>26</v>
      </c>
      <c r="J1440">
        <v>0</v>
      </c>
      <c r="K1440">
        <v>0</v>
      </c>
      <c r="L1440">
        <v>1</v>
      </c>
      <c r="M1440">
        <v>1</v>
      </c>
      <c r="N1440">
        <v>1</v>
      </c>
      <c r="O1440">
        <v>0</v>
      </c>
      <c r="P1440">
        <v>74</v>
      </c>
      <c r="Q1440">
        <v>0</v>
      </c>
      <c r="R1440">
        <v>0</v>
      </c>
      <c r="S1440">
        <v>0</v>
      </c>
      <c r="T1440">
        <v>1</v>
      </c>
      <c r="U1440">
        <v>1</v>
      </c>
      <c r="V1440">
        <v>0</v>
      </c>
      <c r="W1440">
        <v>0</v>
      </c>
    </row>
    <row r="1441" spans="1:23" ht="14.25" customHeight="1" x14ac:dyDescent="0.45">
      <c r="A1441">
        <v>1440</v>
      </c>
      <c r="B1441" t="s">
        <v>95</v>
      </c>
      <c r="C1441" s="1">
        <v>43133</v>
      </c>
      <c r="D1441">
        <v>91</v>
      </c>
      <c r="E1441" t="s">
        <v>28</v>
      </c>
      <c r="F1441" t="s">
        <v>27</v>
      </c>
      <c r="G1441" t="s">
        <v>25</v>
      </c>
      <c r="H1441">
        <v>17</v>
      </c>
      <c r="I1441" t="s">
        <v>26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820</v>
      </c>
      <c r="Q1441">
        <v>1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0</v>
      </c>
    </row>
    <row r="1442" spans="1:23" ht="14.25" customHeight="1" x14ac:dyDescent="0.45">
      <c r="A1442">
        <v>1441</v>
      </c>
      <c r="B1442" t="s">
        <v>95</v>
      </c>
      <c r="C1442" t="s">
        <v>96</v>
      </c>
      <c r="D1442">
        <v>70</v>
      </c>
      <c r="E1442" t="s">
        <v>23</v>
      </c>
      <c r="F1442" t="s">
        <v>27</v>
      </c>
      <c r="G1442" t="s">
        <v>25</v>
      </c>
      <c r="H1442">
        <v>5</v>
      </c>
      <c r="I1442" t="s">
        <v>26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877</v>
      </c>
      <c r="Q1442">
        <v>1</v>
      </c>
      <c r="R1442">
        <v>1</v>
      </c>
      <c r="S1442">
        <v>1</v>
      </c>
      <c r="T1442">
        <v>0</v>
      </c>
      <c r="U1442">
        <v>0</v>
      </c>
      <c r="V1442">
        <v>0</v>
      </c>
      <c r="W1442">
        <v>0</v>
      </c>
    </row>
    <row r="1443" spans="1:23" ht="14.25" customHeight="1" x14ac:dyDescent="0.45">
      <c r="A1443">
        <v>1442</v>
      </c>
      <c r="B1443" t="s">
        <v>95</v>
      </c>
      <c r="C1443" t="s">
        <v>96</v>
      </c>
      <c r="D1443">
        <v>70</v>
      </c>
      <c r="E1443" t="s">
        <v>23</v>
      </c>
      <c r="F1443" t="s">
        <v>27</v>
      </c>
      <c r="G1443" t="s">
        <v>25</v>
      </c>
      <c r="H1443">
        <v>5</v>
      </c>
      <c r="I1443" t="s">
        <v>26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877</v>
      </c>
      <c r="Q1443">
        <v>1</v>
      </c>
      <c r="R1443">
        <v>1</v>
      </c>
      <c r="S1443">
        <v>1</v>
      </c>
      <c r="T1443">
        <v>0</v>
      </c>
      <c r="U1443">
        <v>0</v>
      </c>
      <c r="V1443">
        <v>0</v>
      </c>
      <c r="W1443">
        <v>0</v>
      </c>
    </row>
    <row r="1444" spans="1:23" ht="14.25" customHeight="1" x14ac:dyDescent="0.45">
      <c r="A1444">
        <v>1443</v>
      </c>
      <c r="B1444" t="s">
        <v>95</v>
      </c>
      <c r="C1444" t="s">
        <v>101</v>
      </c>
      <c r="D1444">
        <v>74</v>
      </c>
      <c r="E1444" t="s">
        <v>23</v>
      </c>
      <c r="F1444" t="s">
        <v>27</v>
      </c>
      <c r="G1444" t="s">
        <v>25</v>
      </c>
      <c r="H1444">
        <v>6</v>
      </c>
      <c r="I1444" t="s">
        <v>26</v>
      </c>
      <c r="J1444">
        <v>0</v>
      </c>
      <c r="K1444">
        <v>0</v>
      </c>
      <c r="L1444">
        <v>1</v>
      </c>
      <c r="M1444">
        <v>0</v>
      </c>
      <c r="N1444">
        <v>1</v>
      </c>
      <c r="O1444">
        <v>0</v>
      </c>
      <c r="P1444">
        <v>898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</row>
    <row r="1445" spans="1:23" ht="14.25" customHeight="1" x14ac:dyDescent="0.45">
      <c r="A1445">
        <v>1444</v>
      </c>
      <c r="B1445" t="s">
        <v>95</v>
      </c>
      <c r="C1445" t="s">
        <v>101</v>
      </c>
      <c r="D1445">
        <v>74</v>
      </c>
      <c r="E1445" t="s">
        <v>23</v>
      </c>
      <c r="F1445" t="s">
        <v>27</v>
      </c>
      <c r="G1445" t="s">
        <v>25</v>
      </c>
      <c r="H1445">
        <v>6</v>
      </c>
      <c r="I1445" t="s">
        <v>26</v>
      </c>
      <c r="J1445">
        <v>0</v>
      </c>
      <c r="K1445">
        <v>0</v>
      </c>
      <c r="L1445">
        <v>1</v>
      </c>
      <c r="M1445">
        <v>0</v>
      </c>
      <c r="N1445">
        <v>1</v>
      </c>
      <c r="O1445">
        <v>0</v>
      </c>
      <c r="P1445">
        <v>898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0</v>
      </c>
    </row>
    <row r="1446" spans="1:23" ht="14.25" customHeight="1" x14ac:dyDescent="0.45">
      <c r="A1446">
        <v>1445</v>
      </c>
      <c r="B1446" t="s">
        <v>95</v>
      </c>
      <c r="C1446" t="s">
        <v>93</v>
      </c>
      <c r="D1446">
        <v>75</v>
      </c>
      <c r="E1446" t="s">
        <v>28</v>
      </c>
      <c r="F1446" t="s">
        <v>27</v>
      </c>
      <c r="G1446" t="s">
        <v>25</v>
      </c>
      <c r="H1446">
        <v>3</v>
      </c>
      <c r="I1446" t="s">
        <v>26</v>
      </c>
      <c r="J1446">
        <v>0</v>
      </c>
      <c r="K1446">
        <v>0</v>
      </c>
      <c r="L1446">
        <v>0</v>
      </c>
      <c r="M1446">
        <v>1</v>
      </c>
      <c r="N1446">
        <v>1</v>
      </c>
      <c r="O1446">
        <v>0</v>
      </c>
      <c r="P1446">
        <v>561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</row>
    <row r="1447" spans="1:23" ht="14.25" customHeight="1" x14ac:dyDescent="0.45">
      <c r="A1447">
        <v>1446</v>
      </c>
      <c r="B1447" s="1">
        <v>43117</v>
      </c>
      <c r="C1447" s="1">
        <v>43139</v>
      </c>
      <c r="D1447">
        <v>73</v>
      </c>
      <c r="E1447" t="s">
        <v>23</v>
      </c>
      <c r="F1447" t="s">
        <v>27</v>
      </c>
      <c r="G1447" t="s">
        <v>25</v>
      </c>
      <c r="H1447">
        <v>23</v>
      </c>
      <c r="I1447" t="s">
        <v>29</v>
      </c>
      <c r="J1447">
        <v>0</v>
      </c>
      <c r="K1447">
        <v>0</v>
      </c>
      <c r="L1447">
        <v>1</v>
      </c>
      <c r="M1447">
        <v>1</v>
      </c>
      <c r="N1447">
        <v>0</v>
      </c>
      <c r="O1447">
        <v>0</v>
      </c>
      <c r="P1447">
        <v>5000</v>
      </c>
      <c r="Q1447">
        <v>0</v>
      </c>
      <c r="R1447">
        <v>1</v>
      </c>
      <c r="S1447">
        <v>1</v>
      </c>
      <c r="T1447">
        <v>1</v>
      </c>
      <c r="U1447">
        <v>1</v>
      </c>
      <c r="V1447">
        <v>0</v>
      </c>
      <c r="W1447">
        <v>0</v>
      </c>
    </row>
    <row r="1448" spans="1:23" ht="14.25" customHeight="1" x14ac:dyDescent="0.45">
      <c r="A1448">
        <v>1447</v>
      </c>
      <c r="B1448" t="s">
        <v>95</v>
      </c>
      <c r="C1448" t="s">
        <v>93</v>
      </c>
      <c r="D1448">
        <v>60</v>
      </c>
      <c r="E1448" t="s">
        <v>28</v>
      </c>
      <c r="F1448" t="s">
        <v>27</v>
      </c>
      <c r="G1448" t="s">
        <v>25</v>
      </c>
      <c r="H1448">
        <v>3</v>
      </c>
      <c r="I1448" t="s">
        <v>26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31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</row>
    <row r="1449" spans="1:23" ht="14.25" customHeight="1" x14ac:dyDescent="0.45">
      <c r="A1449">
        <v>1448</v>
      </c>
      <c r="B1449" s="1">
        <v>43117</v>
      </c>
      <c r="C1449" s="1">
        <v>43118</v>
      </c>
      <c r="D1449">
        <v>83</v>
      </c>
      <c r="E1449" t="s">
        <v>28</v>
      </c>
      <c r="F1449" t="s">
        <v>27</v>
      </c>
      <c r="G1449" t="s">
        <v>25</v>
      </c>
      <c r="H1449">
        <v>2</v>
      </c>
      <c r="I1449" t="s">
        <v>29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5000</v>
      </c>
      <c r="Q1449">
        <v>1</v>
      </c>
      <c r="R1449">
        <v>1</v>
      </c>
      <c r="S1449">
        <v>1</v>
      </c>
      <c r="T1449">
        <v>1</v>
      </c>
      <c r="U1449">
        <v>0</v>
      </c>
      <c r="V1449">
        <v>0</v>
      </c>
      <c r="W1449">
        <v>0</v>
      </c>
    </row>
    <row r="1450" spans="1:23" ht="14.25" customHeight="1" x14ac:dyDescent="0.45">
      <c r="A1450">
        <v>1449</v>
      </c>
      <c r="B1450" s="1">
        <v>43117</v>
      </c>
      <c r="C1450" s="1">
        <v>43118</v>
      </c>
      <c r="D1450">
        <v>82</v>
      </c>
      <c r="E1450" t="s">
        <v>28</v>
      </c>
      <c r="F1450" t="s">
        <v>27</v>
      </c>
      <c r="G1450" t="s">
        <v>25</v>
      </c>
      <c r="H1450">
        <v>2</v>
      </c>
      <c r="I1450" t="s">
        <v>29</v>
      </c>
      <c r="J1450">
        <v>0</v>
      </c>
      <c r="K1450">
        <v>0</v>
      </c>
      <c r="L1450">
        <v>0</v>
      </c>
      <c r="M1450">
        <v>1</v>
      </c>
      <c r="N1450">
        <v>1</v>
      </c>
      <c r="O1450">
        <v>0</v>
      </c>
      <c r="P1450">
        <v>358</v>
      </c>
      <c r="Q1450">
        <v>0</v>
      </c>
      <c r="R1450">
        <v>1</v>
      </c>
      <c r="S1450">
        <v>1</v>
      </c>
      <c r="T1450">
        <v>1</v>
      </c>
      <c r="U1450">
        <v>1</v>
      </c>
      <c r="V1450">
        <v>0</v>
      </c>
      <c r="W1450">
        <v>0</v>
      </c>
    </row>
    <row r="1451" spans="1:23" ht="14.25" customHeight="1" x14ac:dyDescent="0.45">
      <c r="A1451">
        <v>1450</v>
      </c>
      <c r="B1451" t="s">
        <v>97</v>
      </c>
      <c r="C1451" t="s">
        <v>101</v>
      </c>
      <c r="D1451">
        <v>65</v>
      </c>
      <c r="E1451" t="s">
        <v>23</v>
      </c>
      <c r="F1451" t="s">
        <v>24</v>
      </c>
      <c r="G1451" t="s">
        <v>25</v>
      </c>
      <c r="H1451">
        <v>5</v>
      </c>
      <c r="I1451" t="s">
        <v>26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223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</row>
    <row r="1452" spans="1:23" ht="14.25" customHeight="1" x14ac:dyDescent="0.45">
      <c r="A1452">
        <v>1451</v>
      </c>
      <c r="B1452" t="s">
        <v>97</v>
      </c>
      <c r="C1452" t="s">
        <v>97</v>
      </c>
      <c r="D1452">
        <v>68</v>
      </c>
      <c r="E1452" t="s">
        <v>28</v>
      </c>
      <c r="F1452" t="s">
        <v>27</v>
      </c>
      <c r="G1452" t="s">
        <v>25</v>
      </c>
      <c r="H1452">
        <v>1</v>
      </c>
      <c r="I1452" t="s">
        <v>31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303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</row>
    <row r="1453" spans="1:23" ht="14.25" customHeight="1" x14ac:dyDescent="0.45">
      <c r="A1453">
        <v>1452</v>
      </c>
      <c r="B1453" t="s">
        <v>97</v>
      </c>
      <c r="C1453" t="s">
        <v>104</v>
      </c>
      <c r="D1453">
        <v>30</v>
      </c>
      <c r="E1453" t="s">
        <v>23</v>
      </c>
      <c r="F1453" t="s">
        <v>27</v>
      </c>
      <c r="G1453" t="s">
        <v>30</v>
      </c>
      <c r="H1453">
        <v>9</v>
      </c>
      <c r="I1453" t="s">
        <v>26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610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</row>
    <row r="1454" spans="1:23" ht="14.25" customHeight="1" x14ac:dyDescent="0.45">
      <c r="A1454">
        <v>1453</v>
      </c>
      <c r="B1454" t="s">
        <v>97</v>
      </c>
      <c r="C1454" t="s">
        <v>103</v>
      </c>
      <c r="D1454">
        <v>46</v>
      </c>
      <c r="E1454" t="s">
        <v>23</v>
      </c>
      <c r="F1454" t="s">
        <v>27</v>
      </c>
      <c r="G1454" t="s">
        <v>25</v>
      </c>
      <c r="H1454">
        <v>8</v>
      </c>
      <c r="I1454" t="s">
        <v>26</v>
      </c>
      <c r="J1454">
        <v>0</v>
      </c>
      <c r="K1454">
        <v>1</v>
      </c>
      <c r="L1454">
        <v>0</v>
      </c>
      <c r="M1454">
        <v>1</v>
      </c>
      <c r="N1454">
        <v>1</v>
      </c>
      <c r="O1454">
        <v>0</v>
      </c>
      <c r="P1454">
        <v>314</v>
      </c>
      <c r="Q1454">
        <v>0</v>
      </c>
      <c r="R1454">
        <v>1</v>
      </c>
      <c r="S1454">
        <v>0</v>
      </c>
      <c r="T1454">
        <v>1</v>
      </c>
      <c r="U1454">
        <v>0</v>
      </c>
      <c r="V1454">
        <v>0</v>
      </c>
      <c r="W1454">
        <v>1</v>
      </c>
    </row>
    <row r="1455" spans="1:23" ht="14.25" customHeight="1" x14ac:dyDescent="0.45">
      <c r="A1455">
        <v>1454</v>
      </c>
      <c r="B1455" t="s">
        <v>97</v>
      </c>
      <c r="C1455" t="s">
        <v>93</v>
      </c>
      <c r="D1455">
        <v>60</v>
      </c>
      <c r="E1455" t="s">
        <v>23</v>
      </c>
      <c r="F1455" t="s">
        <v>24</v>
      </c>
      <c r="G1455" t="s">
        <v>25</v>
      </c>
      <c r="H1455">
        <v>2</v>
      </c>
      <c r="I1455" t="s">
        <v>26</v>
      </c>
      <c r="J1455">
        <v>0</v>
      </c>
      <c r="K1455">
        <v>0</v>
      </c>
      <c r="L1455">
        <v>1</v>
      </c>
      <c r="M1455">
        <v>1</v>
      </c>
      <c r="N1455">
        <v>1</v>
      </c>
      <c r="O1455">
        <v>1</v>
      </c>
      <c r="P1455">
        <v>2310</v>
      </c>
      <c r="Q1455">
        <v>0</v>
      </c>
      <c r="R1455">
        <v>1</v>
      </c>
      <c r="S1455">
        <v>1</v>
      </c>
      <c r="T1455">
        <v>1</v>
      </c>
      <c r="U1455">
        <v>0</v>
      </c>
      <c r="V1455">
        <v>0</v>
      </c>
      <c r="W1455">
        <v>0</v>
      </c>
    </row>
    <row r="1456" spans="1:23" ht="14.25" customHeight="1" x14ac:dyDescent="0.45">
      <c r="A1456">
        <v>1455</v>
      </c>
      <c r="B1456" t="s">
        <v>97</v>
      </c>
      <c r="C1456" t="s">
        <v>106</v>
      </c>
      <c r="D1456">
        <v>78</v>
      </c>
      <c r="E1456" t="s">
        <v>28</v>
      </c>
      <c r="F1456" t="s">
        <v>27</v>
      </c>
      <c r="G1456" t="s">
        <v>25</v>
      </c>
      <c r="H1456">
        <v>6</v>
      </c>
      <c r="I1456" t="s">
        <v>26</v>
      </c>
      <c r="J1456">
        <v>0</v>
      </c>
      <c r="K1456">
        <v>0</v>
      </c>
      <c r="L1456">
        <v>1</v>
      </c>
      <c r="M1456">
        <v>1</v>
      </c>
      <c r="N1456">
        <v>1</v>
      </c>
      <c r="O1456">
        <v>0</v>
      </c>
      <c r="P1456">
        <v>1470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</row>
    <row r="1457" spans="1:23" ht="14.25" customHeight="1" x14ac:dyDescent="0.45">
      <c r="A1457">
        <v>1456</v>
      </c>
      <c r="B1457" t="s">
        <v>97</v>
      </c>
      <c r="C1457" t="s">
        <v>103</v>
      </c>
      <c r="D1457">
        <v>70</v>
      </c>
      <c r="E1457" t="s">
        <v>23</v>
      </c>
      <c r="F1457" t="s">
        <v>27</v>
      </c>
      <c r="G1457" t="s">
        <v>25</v>
      </c>
      <c r="H1457">
        <v>8</v>
      </c>
      <c r="I1457" t="s">
        <v>26</v>
      </c>
      <c r="J1457">
        <v>0</v>
      </c>
      <c r="K1457">
        <v>0</v>
      </c>
      <c r="L1457">
        <v>0</v>
      </c>
      <c r="M1457">
        <v>1</v>
      </c>
      <c r="N1457">
        <v>1</v>
      </c>
      <c r="O1457">
        <v>0</v>
      </c>
      <c r="P1457">
        <v>342</v>
      </c>
      <c r="Q1457">
        <v>0</v>
      </c>
      <c r="R1457">
        <v>1</v>
      </c>
      <c r="S1457">
        <v>1</v>
      </c>
      <c r="T1457">
        <v>1</v>
      </c>
      <c r="U1457">
        <v>0</v>
      </c>
      <c r="V1457">
        <v>0</v>
      </c>
      <c r="W1457">
        <v>0</v>
      </c>
    </row>
    <row r="1458" spans="1:23" ht="14.25" customHeight="1" x14ac:dyDescent="0.45">
      <c r="A1458">
        <v>1457</v>
      </c>
      <c r="B1458" t="s">
        <v>97</v>
      </c>
      <c r="C1458" t="s">
        <v>103</v>
      </c>
      <c r="D1458">
        <v>70</v>
      </c>
      <c r="E1458" t="s">
        <v>23</v>
      </c>
      <c r="F1458" t="s">
        <v>27</v>
      </c>
      <c r="G1458" t="s">
        <v>25</v>
      </c>
      <c r="H1458">
        <v>8</v>
      </c>
      <c r="I1458" t="s">
        <v>26</v>
      </c>
      <c r="J1458">
        <v>0</v>
      </c>
      <c r="K1458">
        <v>0</v>
      </c>
      <c r="L1458">
        <v>0</v>
      </c>
      <c r="M1458">
        <v>1</v>
      </c>
      <c r="N1458">
        <v>1</v>
      </c>
      <c r="O1458">
        <v>0</v>
      </c>
      <c r="P1458">
        <v>342</v>
      </c>
      <c r="Q1458">
        <v>0</v>
      </c>
      <c r="R1458">
        <v>1</v>
      </c>
      <c r="S1458">
        <v>1</v>
      </c>
      <c r="T1458">
        <v>1</v>
      </c>
      <c r="U1458">
        <v>0</v>
      </c>
      <c r="V1458">
        <v>0</v>
      </c>
      <c r="W1458">
        <v>0</v>
      </c>
    </row>
    <row r="1459" spans="1:23" ht="14.25" customHeight="1" x14ac:dyDescent="0.45">
      <c r="A1459">
        <v>1458</v>
      </c>
      <c r="B1459" t="s">
        <v>97</v>
      </c>
      <c r="C1459" t="s">
        <v>100</v>
      </c>
      <c r="D1459">
        <v>80</v>
      </c>
      <c r="E1459" t="s">
        <v>28</v>
      </c>
      <c r="F1459" t="s">
        <v>24</v>
      </c>
      <c r="G1459" t="s">
        <v>30</v>
      </c>
      <c r="H1459">
        <v>3</v>
      </c>
      <c r="I1459" t="s">
        <v>26</v>
      </c>
      <c r="J1459">
        <v>0</v>
      </c>
      <c r="K1459">
        <v>0</v>
      </c>
      <c r="L1459">
        <v>0</v>
      </c>
      <c r="M1459">
        <v>1</v>
      </c>
      <c r="N1459">
        <v>1</v>
      </c>
      <c r="O1459">
        <v>0</v>
      </c>
      <c r="P1459">
        <v>63</v>
      </c>
      <c r="Q1459">
        <v>0</v>
      </c>
      <c r="R1459">
        <v>0</v>
      </c>
      <c r="S1459">
        <v>1</v>
      </c>
      <c r="T1459">
        <v>1</v>
      </c>
      <c r="U1459">
        <v>0</v>
      </c>
      <c r="V1459">
        <v>0</v>
      </c>
      <c r="W1459">
        <v>0</v>
      </c>
    </row>
    <row r="1460" spans="1:23" ht="14.25" customHeight="1" x14ac:dyDescent="0.45">
      <c r="A1460">
        <v>1459</v>
      </c>
      <c r="B1460" t="s">
        <v>97</v>
      </c>
      <c r="C1460" t="s">
        <v>93</v>
      </c>
      <c r="D1460">
        <v>57</v>
      </c>
      <c r="E1460" t="s">
        <v>23</v>
      </c>
      <c r="F1460" t="s">
        <v>27</v>
      </c>
      <c r="G1460" t="s">
        <v>30</v>
      </c>
      <c r="H1460">
        <v>2</v>
      </c>
      <c r="I1460" t="s">
        <v>26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20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</row>
    <row r="1461" spans="1:23" ht="14.25" customHeight="1" x14ac:dyDescent="0.45">
      <c r="A1461">
        <v>1460</v>
      </c>
      <c r="B1461" t="s">
        <v>97</v>
      </c>
      <c r="C1461" t="s">
        <v>96</v>
      </c>
      <c r="D1461">
        <v>58</v>
      </c>
      <c r="E1461" t="s">
        <v>23</v>
      </c>
      <c r="F1461" t="s">
        <v>27</v>
      </c>
      <c r="G1461" t="s">
        <v>30</v>
      </c>
      <c r="H1461">
        <v>4</v>
      </c>
      <c r="I1461" t="s">
        <v>26</v>
      </c>
      <c r="J1461">
        <v>0</v>
      </c>
      <c r="K1461">
        <v>0</v>
      </c>
      <c r="L1461">
        <v>1</v>
      </c>
      <c r="M1461">
        <v>1</v>
      </c>
      <c r="N1461">
        <v>1</v>
      </c>
      <c r="O1461">
        <v>0</v>
      </c>
      <c r="P1461">
        <v>341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</row>
    <row r="1462" spans="1:23" ht="14.25" customHeight="1" x14ac:dyDescent="0.45">
      <c r="A1462">
        <v>1461</v>
      </c>
      <c r="B1462" t="s">
        <v>97</v>
      </c>
      <c r="C1462" t="s">
        <v>96</v>
      </c>
      <c r="D1462">
        <v>58</v>
      </c>
      <c r="E1462" t="s">
        <v>23</v>
      </c>
      <c r="F1462" t="s">
        <v>27</v>
      </c>
      <c r="G1462" t="s">
        <v>30</v>
      </c>
      <c r="H1462">
        <v>4</v>
      </c>
      <c r="I1462" t="s">
        <v>26</v>
      </c>
      <c r="J1462">
        <v>0</v>
      </c>
      <c r="K1462">
        <v>0</v>
      </c>
      <c r="L1462">
        <v>1</v>
      </c>
      <c r="M1462">
        <v>1</v>
      </c>
      <c r="N1462">
        <v>1</v>
      </c>
      <c r="O1462">
        <v>0</v>
      </c>
      <c r="P1462">
        <v>341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</row>
    <row r="1463" spans="1:23" ht="14.25" customHeight="1" x14ac:dyDescent="0.45">
      <c r="A1463">
        <v>1462</v>
      </c>
      <c r="B1463" t="s">
        <v>93</v>
      </c>
      <c r="C1463" t="s">
        <v>105</v>
      </c>
      <c r="D1463">
        <v>62</v>
      </c>
      <c r="E1463" t="s">
        <v>28</v>
      </c>
      <c r="F1463" t="s">
        <v>27</v>
      </c>
      <c r="G1463" t="s">
        <v>25</v>
      </c>
      <c r="H1463">
        <v>6</v>
      </c>
      <c r="I1463" t="s">
        <v>26</v>
      </c>
      <c r="J1463">
        <v>0</v>
      </c>
      <c r="K1463">
        <v>0</v>
      </c>
      <c r="L1463">
        <v>0</v>
      </c>
      <c r="M1463">
        <v>1</v>
      </c>
      <c r="N1463">
        <v>1</v>
      </c>
      <c r="O1463">
        <v>0</v>
      </c>
      <c r="P1463">
        <v>999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</row>
    <row r="1464" spans="1:23" ht="14.25" customHeight="1" x14ac:dyDescent="0.45">
      <c r="A1464">
        <v>1463</v>
      </c>
      <c r="B1464" t="s">
        <v>93</v>
      </c>
      <c r="C1464" t="s">
        <v>104</v>
      </c>
      <c r="D1464">
        <v>65</v>
      </c>
      <c r="E1464" t="s">
        <v>23</v>
      </c>
      <c r="F1464" t="s">
        <v>27</v>
      </c>
      <c r="G1464" t="s">
        <v>25</v>
      </c>
      <c r="H1464">
        <v>8</v>
      </c>
      <c r="I1464" t="s">
        <v>26</v>
      </c>
      <c r="J1464">
        <v>0</v>
      </c>
      <c r="K1464">
        <v>0</v>
      </c>
      <c r="L1464">
        <v>0</v>
      </c>
      <c r="M1464">
        <v>1</v>
      </c>
      <c r="N1464">
        <v>1</v>
      </c>
      <c r="O1464">
        <v>0</v>
      </c>
      <c r="P1464">
        <v>713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</row>
    <row r="1465" spans="1:23" ht="14.25" customHeight="1" x14ac:dyDescent="0.45">
      <c r="A1465">
        <v>1464</v>
      </c>
      <c r="B1465" t="s">
        <v>93</v>
      </c>
      <c r="C1465" t="s">
        <v>108</v>
      </c>
      <c r="D1465">
        <v>51</v>
      </c>
      <c r="E1465" t="s">
        <v>28</v>
      </c>
      <c r="F1465" t="s">
        <v>27</v>
      </c>
      <c r="G1465" t="s">
        <v>25</v>
      </c>
      <c r="H1465">
        <v>9</v>
      </c>
      <c r="I1465" t="s">
        <v>26</v>
      </c>
      <c r="J1465">
        <v>0</v>
      </c>
      <c r="K1465">
        <v>0</v>
      </c>
      <c r="L1465">
        <v>1</v>
      </c>
      <c r="M1465">
        <v>1</v>
      </c>
      <c r="N1465">
        <v>1</v>
      </c>
      <c r="O1465">
        <v>0</v>
      </c>
      <c r="P1465">
        <v>637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</row>
    <row r="1466" spans="1:23" ht="14.25" customHeight="1" x14ac:dyDescent="0.45">
      <c r="A1466">
        <v>1465</v>
      </c>
      <c r="B1466" t="s">
        <v>93</v>
      </c>
      <c r="C1466" t="s">
        <v>105</v>
      </c>
      <c r="D1466">
        <v>62</v>
      </c>
      <c r="E1466" t="s">
        <v>28</v>
      </c>
      <c r="F1466" t="s">
        <v>27</v>
      </c>
      <c r="G1466" t="s">
        <v>30</v>
      </c>
      <c r="H1466">
        <v>6</v>
      </c>
      <c r="I1466" t="s">
        <v>26</v>
      </c>
      <c r="J1466">
        <v>0</v>
      </c>
      <c r="K1466">
        <v>0</v>
      </c>
      <c r="L1466">
        <v>0</v>
      </c>
      <c r="M1466">
        <v>1</v>
      </c>
      <c r="N1466">
        <v>1</v>
      </c>
      <c r="O1466">
        <v>0</v>
      </c>
      <c r="P1466">
        <v>519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</row>
    <row r="1467" spans="1:23" ht="14.25" customHeight="1" x14ac:dyDescent="0.45">
      <c r="A1467">
        <v>1466</v>
      </c>
      <c r="B1467" t="s">
        <v>93</v>
      </c>
      <c r="C1467" t="s">
        <v>109</v>
      </c>
      <c r="D1467">
        <v>79</v>
      </c>
      <c r="E1467" t="s">
        <v>23</v>
      </c>
      <c r="F1467" t="s">
        <v>27</v>
      </c>
      <c r="G1467" t="s">
        <v>30</v>
      </c>
      <c r="H1467">
        <v>41</v>
      </c>
      <c r="I1467" t="s">
        <v>26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1</v>
      </c>
      <c r="P1467">
        <v>1020</v>
      </c>
      <c r="Q1467">
        <v>1</v>
      </c>
      <c r="R1467">
        <v>0</v>
      </c>
      <c r="S1467">
        <v>1</v>
      </c>
      <c r="T1467">
        <v>1</v>
      </c>
      <c r="U1467">
        <v>0</v>
      </c>
      <c r="V1467">
        <v>0</v>
      </c>
      <c r="W1467">
        <v>0</v>
      </c>
    </row>
    <row r="1468" spans="1:23" ht="14.25" customHeight="1" x14ac:dyDescent="0.45">
      <c r="A1468">
        <v>1467</v>
      </c>
      <c r="B1468" t="s">
        <v>100</v>
      </c>
      <c r="C1468" t="s">
        <v>105</v>
      </c>
      <c r="D1468">
        <v>69</v>
      </c>
      <c r="E1468" t="s">
        <v>23</v>
      </c>
      <c r="F1468" t="s">
        <v>24</v>
      </c>
      <c r="G1468" t="s">
        <v>25</v>
      </c>
      <c r="H1468">
        <v>5</v>
      </c>
      <c r="I1468" t="s">
        <v>26</v>
      </c>
      <c r="J1468">
        <v>0</v>
      </c>
      <c r="K1468">
        <v>0</v>
      </c>
      <c r="L1468">
        <v>1</v>
      </c>
      <c r="M1468">
        <v>1</v>
      </c>
      <c r="N1468">
        <v>1</v>
      </c>
      <c r="O1468">
        <v>0</v>
      </c>
      <c r="P1468">
        <v>378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</row>
    <row r="1469" spans="1:23" ht="14.25" customHeight="1" x14ac:dyDescent="0.45">
      <c r="A1469">
        <v>1468</v>
      </c>
      <c r="B1469" t="s">
        <v>100</v>
      </c>
      <c r="C1469" t="s">
        <v>105</v>
      </c>
      <c r="D1469">
        <v>70</v>
      </c>
      <c r="E1469" t="s">
        <v>28</v>
      </c>
      <c r="F1469" t="s">
        <v>27</v>
      </c>
      <c r="G1469" t="s">
        <v>25</v>
      </c>
      <c r="H1469">
        <v>5</v>
      </c>
      <c r="I1469" t="s">
        <v>26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517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</row>
    <row r="1470" spans="1:23" ht="14.25" customHeight="1" x14ac:dyDescent="0.45">
      <c r="A1470">
        <v>1469</v>
      </c>
      <c r="B1470" t="s">
        <v>100</v>
      </c>
      <c r="C1470" t="s">
        <v>105</v>
      </c>
      <c r="D1470">
        <v>63</v>
      </c>
      <c r="E1470" t="s">
        <v>23</v>
      </c>
      <c r="F1470" t="s">
        <v>27</v>
      </c>
      <c r="G1470" t="s">
        <v>25</v>
      </c>
      <c r="H1470">
        <v>5</v>
      </c>
      <c r="I1470" t="s">
        <v>31</v>
      </c>
      <c r="J1470">
        <v>0</v>
      </c>
      <c r="K1470">
        <v>0</v>
      </c>
      <c r="L1470">
        <v>1</v>
      </c>
      <c r="M1470">
        <v>0</v>
      </c>
      <c r="N1470">
        <v>1</v>
      </c>
      <c r="O1470">
        <v>0</v>
      </c>
      <c r="P1470">
        <v>1580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</row>
    <row r="1471" spans="1:23" ht="14.25" customHeight="1" x14ac:dyDescent="0.45">
      <c r="A1471">
        <v>1470</v>
      </c>
      <c r="B1471" t="s">
        <v>100</v>
      </c>
      <c r="C1471" t="s">
        <v>105</v>
      </c>
      <c r="D1471">
        <v>63</v>
      </c>
      <c r="E1471" t="s">
        <v>28</v>
      </c>
      <c r="F1471" t="s">
        <v>27</v>
      </c>
      <c r="G1471" t="s">
        <v>25</v>
      </c>
      <c r="H1471">
        <v>5</v>
      </c>
      <c r="I1471" t="s">
        <v>26</v>
      </c>
      <c r="J1471">
        <v>0</v>
      </c>
      <c r="K1471">
        <v>0</v>
      </c>
      <c r="L1471">
        <v>0</v>
      </c>
      <c r="M1471">
        <v>1</v>
      </c>
      <c r="N1471">
        <v>1</v>
      </c>
      <c r="O1471">
        <v>0</v>
      </c>
      <c r="P1471">
        <v>2750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</row>
    <row r="1472" spans="1:23" ht="14.25" customHeight="1" x14ac:dyDescent="0.45">
      <c r="A1472">
        <v>1471</v>
      </c>
      <c r="B1472" t="s">
        <v>100</v>
      </c>
      <c r="C1472" t="s">
        <v>106</v>
      </c>
      <c r="D1472">
        <v>57</v>
      </c>
      <c r="E1472" t="s">
        <v>23</v>
      </c>
      <c r="F1472" t="s">
        <v>27</v>
      </c>
      <c r="G1472" t="s">
        <v>30</v>
      </c>
      <c r="H1472">
        <v>4</v>
      </c>
      <c r="I1472" t="s">
        <v>26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785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</row>
    <row r="1473" spans="1:23" ht="14.25" customHeight="1" x14ac:dyDescent="0.45">
      <c r="A1473">
        <v>1472</v>
      </c>
      <c r="B1473" t="s">
        <v>100</v>
      </c>
      <c r="C1473" t="s">
        <v>104</v>
      </c>
      <c r="D1473">
        <v>73</v>
      </c>
      <c r="E1473" t="s">
        <v>23</v>
      </c>
      <c r="F1473" t="s">
        <v>27</v>
      </c>
      <c r="G1473" t="s">
        <v>25</v>
      </c>
      <c r="H1473">
        <v>7</v>
      </c>
      <c r="I1473" t="s">
        <v>26</v>
      </c>
      <c r="J1473">
        <v>0</v>
      </c>
      <c r="K1473">
        <v>0</v>
      </c>
      <c r="L1473">
        <v>0</v>
      </c>
      <c r="M1473">
        <v>1</v>
      </c>
      <c r="N1473">
        <v>1</v>
      </c>
      <c r="O1473">
        <v>0</v>
      </c>
      <c r="P1473">
        <v>827</v>
      </c>
      <c r="Q1473">
        <v>0</v>
      </c>
      <c r="R1473">
        <v>1</v>
      </c>
      <c r="S1473">
        <v>1</v>
      </c>
      <c r="T1473">
        <v>0</v>
      </c>
      <c r="U1473">
        <v>0</v>
      </c>
      <c r="V1473">
        <v>0</v>
      </c>
      <c r="W1473">
        <v>0</v>
      </c>
    </row>
    <row r="1474" spans="1:23" ht="14.25" customHeight="1" x14ac:dyDescent="0.45">
      <c r="A1474">
        <v>1473</v>
      </c>
      <c r="B1474" t="s">
        <v>100</v>
      </c>
      <c r="C1474" t="s">
        <v>105</v>
      </c>
      <c r="D1474">
        <v>62</v>
      </c>
      <c r="E1474" t="s">
        <v>28</v>
      </c>
      <c r="F1474" t="s">
        <v>24</v>
      </c>
      <c r="G1474" t="s">
        <v>25</v>
      </c>
      <c r="H1474">
        <v>5</v>
      </c>
      <c r="I1474" t="s">
        <v>26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432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</row>
    <row r="1475" spans="1:23" ht="14.25" customHeight="1" x14ac:dyDescent="0.45">
      <c r="A1475">
        <v>1474</v>
      </c>
      <c r="B1475" s="1">
        <v>43120</v>
      </c>
      <c r="C1475" s="1">
        <v>43131</v>
      </c>
      <c r="D1475">
        <v>76</v>
      </c>
      <c r="E1475" t="s">
        <v>28</v>
      </c>
      <c r="F1475" t="s">
        <v>24</v>
      </c>
      <c r="G1475" t="s">
        <v>25</v>
      </c>
      <c r="H1475">
        <v>12</v>
      </c>
      <c r="I1475" t="s">
        <v>29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1</v>
      </c>
      <c r="P1475">
        <v>749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0</v>
      </c>
      <c r="W1475">
        <v>0</v>
      </c>
    </row>
    <row r="1476" spans="1:23" ht="14.25" customHeight="1" x14ac:dyDescent="0.45">
      <c r="A1476">
        <v>1475</v>
      </c>
      <c r="B1476" t="s">
        <v>100</v>
      </c>
      <c r="C1476" t="s">
        <v>110</v>
      </c>
      <c r="D1476">
        <v>67</v>
      </c>
      <c r="E1476" t="s">
        <v>28</v>
      </c>
      <c r="F1476" t="s">
        <v>24</v>
      </c>
      <c r="G1476" t="s">
        <v>25</v>
      </c>
      <c r="H1476">
        <v>10</v>
      </c>
      <c r="I1476" t="s">
        <v>26</v>
      </c>
      <c r="J1476">
        <v>0</v>
      </c>
      <c r="K1476">
        <v>0</v>
      </c>
      <c r="L1476">
        <v>1</v>
      </c>
      <c r="M1476">
        <v>1</v>
      </c>
      <c r="N1476">
        <v>1</v>
      </c>
      <c r="O1476">
        <v>0</v>
      </c>
      <c r="P1476">
        <v>2260</v>
      </c>
      <c r="Q1476">
        <v>0</v>
      </c>
      <c r="R1476">
        <v>1</v>
      </c>
      <c r="S1476">
        <v>1</v>
      </c>
      <c r="T1476">
        <v>0</v>
      </c>
      <c r="U1476">
        <v>0</v>
      </c>
      <c r="V1476">
        <v>0</v>
      </c>
      <c r="W1476">
        <v>0</v>
      </c>
    </row>
    <row r="1477" spans="1:23" ht="14.25" customHeight="1" x14ac:dyDescent="0.45">
      <c r="A1477">
        <v>1476</v>
      </c>
      <c r="B1477" t="s">
        <v>100</v>
      </c>
      <c r="C1477" t="s">
        <v>103</v>
      </c>
      <c r="D1477">
        <v>65</v>
      </c>
      <c r="E1477" t="s">
        <v>23</v>
      </c>
      <c r="F1477" t="s">
        <v>24</v>
      </c>
      <c r="G1477" t="s">
        <v>25</v>
      </c>
      <c r="H1477">
        <v>6</v>
      </c>
      <c r="I1477" t="s">
        <v>26</v>
      </c>
      <c r="J1477">
        <v>0</v>
      </c>
      <c r="K1477">
        <v>0</v>
      </c>
      <c r="L1477">
        <v>0</v>
      </c>
      <c r="M1477">
        <v>1</v>
      </c>
      <c r="N1477">
        <v>1</v>
      </c>
      <c r="O1477">
        <v>0</v>
      </c>
      <c r="P1477">
        <v>100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</row>
    <row r="1478" spans="1:23" ht="14.25" customHeight="1" x14ac:dyDescent="0.45">
      <c r="A1478">
        <v>1477</v>
      </c>
      <c r="B1478" t="s">
        <v>100</v>
      </c>
      <c r="C1478" t="s">
        <v>103</v>
      </c>
      <c r="D1478">
        <v>73</v>
      </c>
      <c r="E1478" t="s">
        <v>23</v>
      </c>
      <c r="F1478" t="s">
        <v>27</v>
      </c>
      <c r="G1478" t="s">
        <v>25</v>
      </c>
      <c r="H1478">
        <v>6</v>
      </c>
      <c r="I1478" t="s">
        <v>26</v>
      </c>
      <c r="J1478">
        <v>0</v>
      </c>
      <c r="K1478">
        <v>0</v>
      </c>
      <c r="L1478">
        <v>1</v>
      </c>
      <c r="M1478">
        <v>1</v>
      </c>
      <c r="N1478">
        <v>1</v>
      </c>
      <c r="O1478">
        <v>0</v>
      </c>
      <c r="P1478">
        <v>426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</row>
    <row r="1479" spans="1:23" ht="14.25" customHeight="1" x14ac:dyDescent="0.45">
      <c r="A1479">
        <v>1478</v>
      </c>
      <c r="B1479" t="s">
        <v>100</v>
      </c>
      <c r="C1479" t="s">
        <v>105</v>
      </c>
      <c r="D1479">
        <v>71</v>
      </c>
      <c r="E1479" t="s">
        <v>23</v>
      </c>
      <c r="F1479" t="s">
        <v>27</v>
      </c>
      <c r="G1479" t="s">
        <v>25</v>
      </c>
      <c r="H1479">
        <v>5</v>
      </c>
      <c r="I1479" t="s">
        <v>26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316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</row>
    <row r="1480" spans="1:23" ht="14.25" customHeight="1" x14ac:dyDescent="0.45">
      <c r="A1480">
        <v>1479</v>
      </c>
      <c r="B1480" s="1">
        <v>43120</v>
      </c>
      <c r="C1480" s="1">
        <v>43132</v>
      </c>
      <c r="D1480">
        <v>55</v>
      </c>
      <c r="E1480" t="s">
        <v>23</v>
      </c>
      <c r="F1480" t="s">
        <v>27</v>
      </c>
      <c r="G1480" t="s">
        <v>25</v>
      </c>
      <c r="H1480">
        <v>13</v>
      </c>
      <c r="I1480" t="s">
        <v>29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1</v>
      </c>
      <c r="P1480">
        <v>1700</v>
      </c>
      <c r="Q1480">
        <v>0</v>
      </c>
      <c r="R1480">
        <v>0</v>
      </c>
      <c r="S1480">
        <v>1</v>
      </c>
      <c r="T1480">
        <v>1</v>
      </c>
      <c r="U1480">
        <v>1</v>
      </c>
      <c r="V1480">
        <v>0</v>
      </c>
      <c r="W1480">
        <v>0</v>
      </c>
    </row>
    <row r="1481" spans="1:23" ht="14.25" customHeight="1" x14ac:dyDescent="0.45">
      <c r="A1481">
        <v>1480</v>
      </c>
      <c r="B1481" t="s">
        <v>100</v>
      </c>
      <c r="C1481" s="1">
        <v>43314</v>
      </c>
      <c r="D1481">
        <v>70</v>
      </c>
      <c r="E1481" t="s">
        <v>28</v>
      </c>
      <c r="F1481" t="s">
        <v>27</v>
      </c>
      <c r="G1481" t="s">
        <v>25</v>
      </c>
      <c r="H1481">
        <v>20</v>
      </c>
      <c r="I1481" t="s">
        <v>26</v>
      </c>
      <c r="J1481">
        <v>0</v>
      </c>
      <c r="K1481">
        <v>0</v>
      </c>
      <c r="L1481">
        <v>1</v>
      </c>
      <c r="M1481">
        <v>1</v>
      </c>
      <c r="N1481">
        <v>1</v>
      </c>
      <c r="O1481">
        <v>0</v>
      </c>
      <c r="P1481">
        <v>1600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0</v>
      </c>
    </row>
    <row r="1482" spans="1:23" ht="14.25" customHeight="1" x14ac:dyDescent="0.45">
      <c r="A1482">
        <v>1481</v>
      </c>
      <c r="B1482" t="s">
        <v>100</v>
      </c>
      <c r="C1482" t="s">
        <v>104</v>
      </c>
      <c r="D1482">
        <v>60</v>
      </c>
      <c r="E1482" t="s">
        <v>23</v>
      </c>
      <c r="F1482" t="s">
        <v>27</v>
      </c>
      <c r="G1482" t="s">
        <v>30</v>
      </c>
      <c r="H1482">
        <v>7</v>
      </c>
      <c r="I1482" t="s">
        <v>26</v>
      </c>
      <c r="J1482">
        <v>0</v>
      </c>
      <c r="K1482">
        <v>0</v>
      </c>
      <c r="L1482">
        <v>1</v>
      </c>
      <c r="M1482">
        <v>1</v>
      </c>
      <c r="N1482">
        <v>1</v>
      </c>
      <c r="O1482">
        <v>0</v>
      </c>
      <c r="P1482">
        <v>46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</row>
    <row r="1483" spans="1:23" ht="14.25" customHeight="1" x14ac:dyDescent="0.45">
      <c r="A1483">
        <v>1482</v>
      </c>
      <c r="B1483" t="s">
        <v>100</v>
      </c>
      <c r="C1483" t="s">
        <v>106</v>
      </c>
      <c r="D1483">
        <v>70</v>
      </c>
      <c r="E1483" t="s">
        <v>28</v>
      </c>
      <c r="F1483" t="s">
        <v>27</v>
      </c>
      <c r="G1483" t="s">
        <v>30</v>
      </c>
      <c r="H1483">
        <v>4</v>
      </c>
      <c r="I1483" t="s">
        <v>26</v>
      </c>
      <c r="J1483">
        <v>0</v>
      </c>
      <c r="K1483">
        <v>0</v>
      </c>
      <c r="L1483">
        <v>1</v>
      </c>
      <c r="M1483">
        <v>1</v>
      </c>
      <c r="N1483">
        <v>1</v>
      </c>
      <c r="O1483">
        <v>0</v>
      </c>
      <c r="P1483">
        <v>1180</v>
      </c>
      <c r="Q1483">
        <v>0</v>
      </c>
      <c r="R1483">
        <v>1</v>
      </c>
      <c r="S1483">
        <v>1</v>
      </c>
      <c r="T1483">
        <v>0</v>
      </c>
      <c r="U1483">
        <v>0</v>
      </c>
      <c r="V1483">
        <v>0</v>
      </c>
      <c r="W1483">
        <v>0</v>
      </c>
    </row>
    <row r="1484" spans="1:23" ht="14.25" customHeight="1" x14ac:dyDescent="0.45">
      <c r="A1484">
        <v>1483</v>
      </c>
      <c r="B1484" t="s">
        <v>100</v>
      </c>
      <c r="C1484" t="s">
        <v>106</v>
      </c>
      <c r="D1484">
        <v>70</v>
      </c>
      <c r="E1484" t="s">
        <v>28</v>
      </c>
      <c r="F1484" t="s">
        <v>27</v>
      </c>
      <c r="G1484" t="s">
        <v>30</v>
      </c>
      <c r="H1484">
        <v>4</v>
      </c>
      <c r="I1484" t="s">
        <v>26</v>
      </c>
      <c r="J1484">
        <v>0</v>
      </c>
      <c r="K1484">
        <v>0</v>
      </c>
      <c r="L1484">
        <v>1</v>
      </c>
      <c r="M1484">
        <v>1</v>
      </c>
      <c r="N1484">
        <v>1</v>
      </c>
      <c r="O1484">
        <v>0</v>
      </c>
      <c r="P1484">
        <v>1180</v>
      </c>
      <c r="Q1484">
        <v>0</v>
      </c>
      <c r="R1484">
        <v>1</v>
      </c>
      <c r="S1484">
        <v>1</v>
      </c>
      <c r="T1484">
        <v>0</v>
      </c>
      <c r="U1484">
        <v>0</v>
      </c>
      <c r="V1484">
        <v>0</v>
      </c>
      <c r="W1484">
        <v>0</v>
      </c>
    </row>
    <row r="1485" spans="1:23" ht="14.25" customHeight="1" x14ac:dyDescent="0.45">
      <c r="A1485">
        <v>1484</v>
      </c>
      <c r="B1485" s="1">
        <v>43121</v>
      </c>
      <c r="C1485" s="1">
        <v>43123</v>
      </c>
      <c r="D1485">
        <v>58</v>
      </c>
      <c r="E1485" t="s">
        <v>23</v>
      </c>
      <c r="F1485" t="s">
        <v>27</v>
      </c>
      <c r="G1485" t="s">
        <v>25</v>
      </c>
      <c r="H1485">
        <v>3</v>
      </c>
      <c r="I1485" t="s">
        <v>29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1</v>
      </c>
      <c r="P1485">
        <v>861</v>
      </c>
      <c r="Q1485">
        <v>1</v>
      </c>
      <c r="R1485">
        <v>0</v>
      </c>
      <c r="S1485">
        <v>1</v>
      </c>
      <c r="T1485">
        <v>1</v>
      </c>
      <c r="U1485">
        <v>1</v>
      </c>
      <c r="V1485">
        <v>0</v>
      </c>
      <c r="W1485">
        <v>0</v>
      </c>
    </row>
    <row r="1486" spans="1:23" ht="14.25" customHeight="1" x14ac:dyDescent="0.45">
      <c r="A1486">
        <v>1485</v>
      </c>
      <c r="B1486" s="1">
        <v>43121</v>
      </c>
      <c r="C1486" s="1">
        <v>43128</v>
      </c>
      <c r="D1486">
        <v>81</v>
      </c>
      <c r="E1486" t="s">
        <v>23</v>
      </c>
      <c r="F1486" t="s">
        <v>27</v>
      </c>
      <c r="G1486" t="s">
        <v>25</v>
      </c>
      <c r="H1486">
        <v>8</v>
      </c>
      <c r="I1486" t="s">
        <v>29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2080</v>
      </c>
      <c r="Q1486">
        <v>0</v>
      </c>
      <c r="R1486">
        <v>1</v>
      </c>
      <c r="S1486">
        <v>1</v>
      </c>
      <c r="T1486">
        <v>0</v>
      </c>
      <c r="U1486">
        <v>1</v>
      </c>
      <c r="V1486">
        <v>0</v>
      </c>
      <c r="W1486">
        <v>0</v>
      </c>
    </row>
    <row r="1487" spans="1:23" ht="14.25" customHeight="1" x14ac:dyDescent="0.45">
      <c r="A1487">
        <v>1486</v>
      </c>
      <c r="B1487" t="s">
        <v>96</v>
      </c>
      <c r="C1487" t="s">
        <v>106</v>
      </c>
      <c r="D1487">
        <v>61</v>
      </c>
      <c r="E1487" t="s">
        <v>28</v>
      </c>
      <c r="F1487" t="s">
        <v>27</v>
      </c>
      <c r="G1487" t="s">
        <v>25</v>
      </c>
      <c r="H1487">
        <v>3</v>
      </c>
      <c r="I1487" t="s">
        <v>26</v>
      </c>
      <c r="J1487">
        <v>0</v>
      </c>
      <c r="K1487">
        <v>0</v>
      </c>
      <c r="L1487">
        <v>1</v>
      </c>
      <c r="M1487">
        <v>0</v>
      </c>
      <c r="N1487">
        <v>1</v>
      </c>
      <c r="O1487">
        <v>0</v>
      </c>
      <c r="P1487">
        <v>833</v>
      </c>
      <c r="Q1487">
        <v>1</v>
      </c>
      <c r="R1487">
        <v>0</v>
      </c>
      <c r="S1487">
        <v>1</v>
      </c>
      <c r="T1487">
        <v>0</v>
      </c>
      <c r="U1487">
        <v>0</v>
      </c>
      <c r="V1487">
        <v>0</v>
      </c>
      <c r="W1487">
        <v>0</v>
      </c>
    </row>
    <row r="1488" spans="1:23" ht="14.25" customHeight="1" x14ac:dyDescent="0.45">
      <c r="A1488">
        <v>1487</v>
      </c>
      <c r="B1488" s="1">
        <v>43121</v>
      </c>
      <c r="C1488" s="1">
        <v>43121</v>
      </c>
      <c r="D1488">
        <v>78</v>
      </c>
      <c r="E1488" t="s">
        <v>23</v>
      </c>
      <c r="F1488" t="s">
        <v>27</v>
      </c>
      <c r="G1488" t="s">
        <v>25</v>
      </c>
      <c r="H1488">
        <v>1</v>
      </c>
      <c r="I1488" t="s">
        <v>29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927</v>
      </c>
      <c r="Q1488">
        <v>0</v>
      </c>
      <c r="R1488">
        <v>1</v>
      </c>
      <c r="S1488">
        <v>1</v>
      </c>
      <c r="T1488">
        <v>1</v>
      </c>
      <c r="U1488">
        <v>1</v>
      </c>
      <c r="V1488">
        <v>0</v>
      </c>
      <c r="W1488">
        <v>0</v>
      </c>
    </row>
    <row r="1489" spans="1:23" ht="14.25" customHeight="1" x14ac:dyDescent="0.45">
      <c r="A1489">
        <v>1488</v>
      </c>
      <c r="B1489" t="s">
        <v>101</v>
      </c>
      <c r="C1489" s="1">
        <v>43314</v>
      </c>
      <c r="D1489">
        <v>66</v>
      </c>
      <c r="E1489" t="s">
        <v>23</v>
      </c>
      <c r="F1489" t="s">
        <v>24</v>
      </c>
      <c r="G1489" t="s">
        <v>25</v>
      </c>
      <c r="H1489">
        <v>18</v>
      </c>
      <c r="I1489" t="s">
        <v>26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132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1</v>
      </c>
    </row>
    <row r="1490" spans="1:23" ht="14.25" customHeight="1" x14ac:dyDescent="0.45">
      <c r="A1490">
        <v>1489</v>
      </c>
      <c r="B1490" t="s">
        <v>101</v>
      </c>
      <c r="C1490" t="s">
        <v>111</v>
      </c>
      <c r="D1490">
        <v>45</v>
      </c>
      <c r="E1490" t="s">
        <v>23</v>
      </c>
      <c r="F1490" t="s">
        <v>24</v>
      </c>
      <c r="G1490" t="s">
        <v>25</v>
      </c>
      <c r="H1490">
        <v>7</v>
      </c>
      <c r="I1490" t="s">
        <v>26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298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</row>
    <row r="1491" spans="1:23" ht="14.25" customHeight="1" x14ac:dyDescent="0.45">
      <c r="A1491">
        <v>1490</v>
      </c>
      <c r="B1491" t="s">
        <v>101</v>
      </c>
      <c r="C1491" t="s">
        <v>104</v>
      </c>
      <c r="D1491">
        <v>70</v>
      </c>
      <c r="E1491" t="s">
        <v>23</v>
      </c>
      <c r="F1491" t="s">
        <v>27</v>
      </c>
      <c r="G1491" t="s">
        <v>25</v>
      </c>
      <c r="H1491">
        <v>5</v>
      </c>
      <c r="I1491" t="s">
        <v>26</v>
      </c>
      <c r="J1491">
        <v>0</v>
      </c>
      <c r="K1491">
        <v>0</v>
      </c>
      <c r="L1491">
        <v>1</v>
      </c>
      <c r="M1491">
        <v>0</v>
      </c>
      <c r="N1491">
        <v>1</v>
      </c>
      <c r="O1491">
        <v>0</v>
      </c>
      <c r="P1491">
        <v>960</v>
      </c>
      <c r="Q1491">
        <v>0</v>
      </c>
      <c r="R1491">
        <v>1</v>
      </c>
      <c r="S1491">
        <v>1</v>
      </c>
      <c r="T1491">
        <v>0</v>
      </c>
      <c r="U1491">
        <v>0</v>
      </c>
      <c r="V1491">
        <v>0</v>
      </c>
      <c r="W1491">
        <v>0</v>
      </c>
    </row>
    <row r="1492" spans="1:23" ht="14.25" customHeight="1" x14ac:dyDescent="0.45">
      <c r="A1492">
        <v>1491</v>
      </c>
      <c r="B1492" t="s">
        <v>101</v>
      </c>
      <c r="C1492" t="s">
        <v>110</v>
      </c>
      <c r="D1492">
        <v>76</v>
      </c>
      <c r="E1492" t="s">
        <v>28</v>
      </c>
      <c r="F1492" t="s">
        <v>27</v>
      </c>
      <c r="G1492" t="s">
        <v>25</v>
      </c>
      <c r="H1492">
        <v>8</v>
      </c>
      <c r="I1492" t="s">
        <v>26</v>
      </c>
      <c r="J1492">
        <v>0</v>
      </c>
      <c r="K1492">
        <v>0</v>
      </c>
      <c r="L1492">
        <v>1</v>
      </c>
      <c r="M1492">
        <v>0</v>
      </c>
      <c r="N1492">
        <v>1</v>
      </c>
      <c r="O1492">
        <v>0</v>
      </c>
      <c r="P1492">
        <v>1990</v>
      </c>
      <c r="Q1492">
        <v>1</v>
      </c>
      <c r="R1492">
        <v>1</v>
      </c>
      <c r="S1492">
        <v>1</v>
      </c>
      <c r="T1492">
        <v>0</v>
      </c>
      <c r="U1492">
        <v>0</v>
      </c>
      <c r="V1492">
        <v>0</v>
      </c>
      <c r="W1492">
        <v>0</v>
      </c>
    </row>
    <row r="1493" spans="1:23" ht="14.25" customHeight="1" x14ac:dyDescent="0.45">
      <c r="A1493">
        <v>1492</v>
      </c>
      <c r="B1493" t="s">
        <v>101</v>
      </c>
      <c r="C1493" t="s">
        <v>103</v>
      </c>
      <c r="D1493">
        <v>56</v>
      </c>
      <c r="E1493" t="s">
        <v>28</v>
      </c>
      <c r="F1493" t="s">
        <v>27</v>
      </c>
      <c r="G1493" t="s">
        <v>25</v>
      </c>
      <c r="H1493">
        <v>4</v>
      </c>
      <c r="I1493" t="s">
        <v>31</v>
      </c>
      <c r="J1493">
        <v>0</v>
      </c>
      <c r="K1493">
        <v>0</v>
      </c>
      <c r="L1493">
        <v>1</v>
      </c>
      <c r="M1493">
        <v>1</v>
      </c>
      <c r="N1493">
        <v>1</v>
      </c>
      <c r="O1493">
        <v>0</v>
      </c>
      <c r="P1493">
        <v>1010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</row>
    <row r="1494" spans="1:23" ht="14.25" customHeight="1" x14ac:dyDescent="0.45">
      <c r="A1494">
        <v>1493</v>
      </c>
      <c r="B1494" s="1">
        <v>43122</v>
      </c>
      <c r="C1494" s="1">
        <v>43136</v>
      </c>
      <c r="D1494">
        <v>50</v>
      </c>
      <c r="E1494" t="s">
        <v>28</v>
      </c>
      <c r="F1494" t="s">
        <v>27</v>
      </c>
      <c r="G1494" t="s">
        <v>25</v>
      </c>
      <c r="H1494">
        <v>15</v>
      </c>
      <c r="I1494" t="s">
        <v>29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38</v>
      </c>
      <c r="Q1494">
        <v>1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</row>
    <row r="1495" spans="1:23" ht="14.25" customHeight="1" x14ac:dyDescent="0.45">
      <c r="A1495">
        <v>1494</v>
      </c>
      <c r="B1495" t="s">
        <v>101</v>
      </c>
      <c r="C1495" s="1">
        <v>43102</v>
      </c>
      <c r="D1495">
        <v>67</v>
      </c>
      <c r="E1495" t="s">
        <v>28</v>
      </c>
      <c r="F1495" t="s">
        <v>27</v>
      </c>
      <c r="G1495" t="s">
        <v>25</v>
      </c>
      <c r="H1495">
        <v>11</v>
      </c>
      <c r="I1495" t="s">
        <v>26</v>
      </c>
      <c r="J1495">
        <v>0</v>
      </c>
      <c r="K1495">
        <v>0</v>
      </c>
      <c r="L1495">
        <v>1</v>
      </c>
      <c r="M1495">
        <v>0</v>
      </c>
      <c r="N1495">
        <v>1</v>
      </c>
      <c r="O1495">
        <v>0</v>
      </c>
      <c r="P1495">
        <v>108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</row>
    <row r="1496" spans="1:23" ht="14.25" customHeight="1" x14ac:dyDescent="0.45">
      <c r="A1496">
        <v>1495</v>
      </c>
      <c r="B1496" t="s">
        <v>101</v>
      </c>
      <c r="C1496" t="s">
        <v>108</v>
      </c>
      <c r="D1496">
        <v>78</v>
      </c>
      <c r="E1496" t="s">
        <v>28</v>
      </c>
      <c r="F1496" t="s">
        <v>27</v>
      </c>
      <c r="G1496" t="s">
        <v>25</v>
      </c>
      <c r="H1496">
        <v>6</v>
      </c>
      <c r="I1496" t="s">
        <v>26</v>
      </c>
      <c r="J1496">
        <v>0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518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</row>
    <row r="1497" spans="1:23" ht="14.25" customHeight="1" x14ac:dyDescent="0.45">
      <c r="A1497">
        <v>1496</v>
      </c>
      <c r="B1497" s="1">
        <v>43123</v>
      </c>
      <c r="C1497" s="1">
        <v>43125</v>
      </c>
      <c r="D1497">
        <v>73</v>
      </c>
      <c r="E1497" t="s">
        <v>23</v>
      </c>
      <c r="F1497" t="s">
        <v>27</v>
      </c>
      <c r="G1497" t="s">
        <v>25</v>
      </c>
      <c r="H1497">
        <v>3</v>
      </c>
      <c r="I1497" t="s">
        <v>26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205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</row>
    <row r="1498" spans="1:23" ht="14.25" customHeight="1" x14ac:dyDescent="0.45">
      <c r="A1498">
        <v>1497</v>
      </c>
      <c r="B1498" t="s">
        <v>106</v>
      </c>
      <c r="C1498" s="1">
        <v>43133</v>
      </c>
      <c r="D1498">
        <v>63</v>
      </c>
      <c r="E1498" t="s">
        <v>23</v>
      </c>
      <c r="F1498" t="s">
        <v>27</v>
      </c>
      <c r="G1498" t="s">
        <v>25</v>
      </c>
      <c r="H1498">
        <v>10</v>
      </c>
      <c r="I1498" t="s">
        <v>26</v>
      </c>
      <c r="J1498">
        <v>0</v>
      </c>
      <c r="K1498">
        <v>0</v>
      </c>
      <c r="L1498">
        <v>0</v>
      </c>
      <c r="M1498">
        <v>1</v>
      </c>
      <c r="N1498">
        <v>1</v>
      </c>
      <c r="O1498">
        <v>1</v>
      </c>
      <c r="P1498">
        <v>2970</v>
      </c>
      <c r="Q1498">
        <v>1</v>
      </c>
      <c r="R1498">
        <v>0</v>
      </c>
      <c r="S1498">
        <v>1</v>
      </c>
      <c r="T1498">
        <v>1</v>
      </c>
      <c r="U1498">
        <v>0</v>
      </c>
      <c r="V1498">
        <v>0</v>
      </c>
      <c r="W1498">
        <v>0</v>
      </c>
    </row>
    <row r="1499" spans="1:23" ht="14.25" customHeight="1" x14ac:dyDescent="0.45">
      <c r="A1499">
        <v>1498</v>
      </c>
      <c r="B1499" s="1">
        <v>43123</v>
      </c>
      <c r="C1499" s="1">
        <v>43130</v>
      </c>
      <c r="D1499">
        <v>60</v>
      </c>
      <c r="E1499" t="s">
        <v>23</v>
      </c>
      <c r="F1499" t="s">
        <v>24</v>
      </c>
      <c r="G1499" t="s">
        <v>25</v>
      </c>
      <c r="H1499">
        <v>8</v>
      </c>
      <c r="I1499" t="s">
        <v>29</v>
      </c>
      <c r="J1499">
        <v>0</v>
      </c>
      <c r="K1499">
        <v>0</v>
      </c>
      <c r="L1499">
        <v>0</v>
      </c>
      <c r="M1499">
        <v>1</v>
      </c>
      <c r="N1499">
        <v>1</v>
      </c>
      <c r="O1499">
        <v>0</v>
      </c>
      <c r="P1499">
        <v>789</v>
      </c>
      <c r="Q1499">
        <v>0</v>
      </c>
      <c r="R1499">
        <v>1</v>
      </c>
      <c r="S1499">
        <v>1</v>
      </c>
      <c r="T1499">
        <v>1</v>
      </c>
      <c r="U1499">
        <v>1</v>
      </c>
      <c r="V1499">
        <v>0</v>
      </c>
      <c r="W1499">
        <v>0</v>
      </c>
    </row>
    <row r="1500" spans="1:23" ht="14.25" customHeight="1" x14ac:dyDescent="0.45">
      <c r="A1500">
        <v>1499</v>
      </c>
      <c r="B1500" t="s">
        <v>106</v>
      </c>
      <c r="C1500" t="s">
        <v>112</v>
      </c>
      <c r="D1500">
        <v>70</v>
      </c>
      <c r="E1500" t="s">
        <v>28</v>
      </c>
      <c r="F1500" t="s">
        <v>27</v>
      </c>
      <c r="G1500" t="s">
        <v>25</v>
      </c>
      <c r="H1500">
        <v>29</v>
      </c>
      <c r="I1500" t="s">
        <v>26</v>
      </c>
      <c r="J1500">
        <v>0</v>
      </c>
      <c r="K1500">
        <v>0</v>
      </c>
      <c r="L1500">
        <v>1</v>
      </c>
      <c r="M1500">
        <v>0</v>
      </c>
      <c r="N1500">
        <v>1</v>
      </c>
      <c r="O1500">
        <v>0</v>
      </c>
      <c r="P1500">
        <v>1440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</row>
    <row r="1501" spans="1:23" ht="14.25" customHeight="1" x14ac:dyDescent="0.45">
      <c r="A1501">
        <v>1500</v>
      </c>
      <c r="B1501" s="1">
        <v>43123</v>
      </c>
      <c r="C1501" s="1">
        <v>43124</v>
      </c>
      <c r="D1501">
        <v>48</v>
      </c>
      <c r="E1501" t="s">
        <v>28</v>
      </c>
      <c r="F1501" t="s">
        <v>27</v>
      </c>
      <c r="G1501" t="s">
        <v>25</v>
      </c>
      <c r="H1501">
        <v>2</v>
      </c>
      <c r="I1501" t="s">
        <v>29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1</v>
      </c>
      <c r="P1501">
        <v>3520</v>
      </c>
      <c r="Q1501">
        <v>0</v>
      </c>
      <c r="R1501">
        <v>1</v>
      </c>
      <c r="S1501">
        <v>1</v>
      </c>
      <c r="T1501">
        <v>1</v>
      </c>
      <c r="U1501">
        <v>0</v>
      </c>
      <c r="V1501">
        <v>0</v>
      </c>
      <c r="W1501">
        <v>0</v>
      </c>
    </row>
    <row r="1502" spans="1:23" ht="14.25" customHeight="1" x14ac:dyDescent="0.45">
      <c r="A1502">
        <v>1501</v>
      </c>
      <c r="B1502" t="s">
        <v>106</v>
      </c>
      <c r="C1502" t="s">
        <v>111</v>
      </c>
      <c r="D1502">
        <v>61</v>
      </c>
      <c r="E1502" t="s">
        <v>23</v>
      </c>
      <c r="F1502" t="s">
        <v>27</v>
      </c>
      <c r="G1502" t="s">
        <v>25</v>
      </c>
      <c r="H1502">
        <v>6</v>
      </c>
      <c r="I1502" t="s">
        <v>26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1090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</row>
    <row r="1503" spans="1:23" ht="14.25" customHeight="1" x14ac:dyDescent="0.45">
      <c r="A1503">
        <v>1502</v>
      </c>
      <c r="B1503" t="s">
        <v>106</v>
      </c>
      <c r="C1503" t="s">
        <v>112</v>
      </c>
      <c r="D1503">
        <v>52</v>
      </c>
      <c r="E1503" t="s">
        <v>23</v>
      </c>
      <c r="F1503" t="s">
        <v>27</v>
      </c>
      <c r="G1503" t="s">
        <v>25</v>
      </c>
      <c r="H1503">
        <v>29</v>
      </c>
      <c r="I1503" t="s">
        <v>26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1</v>
      </c>
      <c r="P1503">
        <v>2560</v>
      </c>
      <c r="Q1503">
        <v>1</v>
      </c>
      <c r="R1503">
        <v>1</v>
      </c>
      <c r="S1503">
        <v>1</v>
      </c>
      <c r="T1503">
        <v>1</v>
      </c>
      <c r="U1503">
        <v>0</v>
      </c>
      <c r="V1503">
        <v>0</v>
      </c>
      <c r="W1503">
        <v>0</v>
      </c>
    </row>
    <row r="1504" spans="1:23" ht="14.25" customHeight="1" x14ac:dyDescent="0.45">
      <c r="A1504">
        <v>1503</v>
      </c>
      <c r="B1504" s="1">
        <v>43124</v>
      </c>
      <c r="C1504" s="1">
        <v>43133</v>
      </c>
      <c r="D1504">
        <v>77</v>
      </c>
      <c r="E1504" t="s">
        <v>28</v>
      </c>
      <c r="F1504" t="s">
        <v>27</v>
      </c>
      <c r="G1504" t="s">
        <v>25</v>
      </c>
      <c r="H1504">
        <v>9</v>
      </c>
      <c r="I1504" t="s">
        <v>26</v>
      </c>
      <c r="J1504">
        <v>0</v>
      </c>
      <c r="K1504">
        <v>0</v>
      </c>
      <c r="L1504">
        <v>1</v>
      </c>
      <c r="M1504">
        <v>1</v>
      </c>
      <c r="N1504">
        <v>1</v>
      </c>
      <c r="O1504">
        <v>0</v>
      </c>
      <c r="P1504">
        <v>392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0</v>
      </c>
      <c r="W1504">
        <v>0</v>
      </c>
    </row>
    <row r="1505" spans="1:23" ht="14.25" customHeight="1" x14ac:dyDescent="0.45">
      <c r="A1505">
        <v>1504</v>
      </c>
      <c r="B1505" s="1">
        <v>43124</v>
      </c>
      <c r="C1505" s="1">
        <v>43130</v>
      </c>
      <c r="D1505">
        <v>75</v>
      </c>
      <c r="E1505" t="s">
        <v>23</v>
      </c>
      <c r="F1505" t="s">
        <v>27</v>
      </c>
      <c r="G1505" t="s">
        <v>25</v>
      </c>
      <c r="H1505">
        <v>7</v>
      </c>
      <c r="I1505" t="s">
        <v>26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398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</row>
    <row r="1506" spans="1:23" ht="14.25" customHeight="1" x14ac:dyDescent="0.45">
      <c r="A1506">
        <v>1505</v>
      </c>
      <c r="B1506" t="s">
        <v>105</v>
      </c>
      <c r="C1506" t="s">
        <v>113</v>
      </c>
      <c r="D1506">
        <v>56</v>
      </c>
      <c r="E1506" t="s">
        <v>23</v>
      </c>
      <c r="F1506" t="s">
        <v>27</v>
      </c>
      <c r="G1506" t="s">
        <v>30</v>
      </c>
      <c r="H1506">
        <v>7</v>
      </c>
      <c r="I1506" t="s">
        <v>26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0</v>
      </c>
      <c r="P1506">
        <v>499</v>
      </c>
      <c r="Q1506">
        <v>0</v>
      </c>
      <c r="R1506">
        <v>1</v>
      </c>
      <c r="S1506">
        <v>1</v>
      </c>
      <c r="T1506">
        <v>1</v>
      </c>
      <c r="U1506">
        <v>0</v>
      </c>
      <c r="V1506">
        <v>0</v>
      </c>
      <c r="W1506">
        <v>2</v>
      </c>
    </row>
    <row r="1507" spans="1:23" ht="14.25" customHeight="1" x14ac:dyDescent="0.45">
      <c r="A1507">
        <v>1506</v>
      </c>
      <c r="B1507" t="s">
        <v>105</v>
      </c>
      <c r="C1507" s="1">
        <v>43102</v>
      </c>
      <c r="D1507">
        <v>64</v>
      </c>
      <c r="E1507" t="s">
        <v>23</v>
      </c>
      <c r="F1507" t="s">
        <v>27</v>
      </c>
      <c r="G1507" t="s">
        <v>25</v>
      </c>
      <c r="H1507">
        <v>9</v>
      </c>
      <c r="I1507" t="s">
        <v>26</v>
      </c>
      <c r="J1507">
        <v>0</v>
      </c>
      <c r="K1507">
        <v>0</v>
      </c>
      <c r="L1507">
        <v>1</v>
      </c>
      <c r="M1507">
        <v>1</v>
      </c>
      <c r="N1507">
        <v>1</v>
      </c>
      <c r="O1507">
        <v>0</v>
      </c>
      <c r="P1507">
        <v>1230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</row>
    <row r="1508" spans="1:23" ht="14.25" customHeight="1" x14ac:dyDescent="0.45">
      <c r="A1508">
        <v>1507</v>
      </c>
      <c r="B1508" t="s">
        <v>105</v>
      </c>
      <c r="C1508" t="s">
        <v>110</v>
      </c>
      <c r="D1508">
        <v>70</v>
      </c>
      <c r="E1508" t="s">
        <v>28</v>
      </c>
      <c r="F1508" t="s">
        <v>27</v>
      </c>
      <c r="G1508" t="s">
        <v>25</v>
      </c>
      <c r="H1508">
        <v>6</v>
      </c>
      <c r="I1508" t="s">
        <v>26</v>
      </c>
      <c r="J1508">
        <v>0</v>
      </c>
      <c r="K1508">
        <v>0</v>
      </c>
      <c r="L1508">
        <v>1</v>
      </c>
      <c r="M1508">
        <v>0</v>
      </c>
      <c r="N1508">
        <v>1</v>
      </c>
      <c r="O1508">
        <v>1</v>
      </c>
      <c r="P1508">
        <v>1350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</row>
    <row r="1509" spans="1:23" ht="14.25" customHeight="1" x14ac:dyDescent="0.45">
      <c r="A1509">
        <v>1508</v>
      </c>
      <c r="B1509" s="1">
        <v>43124</v>
      </c>
      <c r="C1509" s="1">
        <v>43127</v>
      </c>
      <c r="D1509">
        <v>66</v>
      </c>
      <c r="E1509" t="s">
        <v>23</v>
      </c>
      <c r="F1509" t="s">
        <v>27</v>
      </c>
      <c r="G1509" t="s">
        <v>25</v>
      </c>
      <c r="H1509">
        <v>4</v>
      </c>
      <c r="I1509" t="s">
        <v>29</v>
      </c>
      <c r="J1509">
        <v>0</v>
      </c>
      <c r="K1509">
        <v>0</v>
      </c>
      <c r="L1509">
        <v>0</v>
      </c>
      <c r="M1509">
        <v>1</v>
      </c>
      <c r="N1509">
        <v>1</v>
      </c>
      <c r="O1509">
        <v>1</v>
      </c>
      <c r="P1509">
        <v>1010</v>
      </c>
      <c r="Q1509">
        <v>0</v>
      </c>
      <c r="R1509">
        <v>0</v>
      </c>
      <c r="S1509">
        <v>1</v>
      </c>
      <c r="T1509">
        <v>1</v>
      </c>
      <c r="U1509">
        <v>1</v>
      </c>
      <c r="V1509">
        <v>0</v>
      </c>
      <c r="W1509">
        <v>0</v>
      </c>
    </row>
    <row r="1510" spans="1:23" ht="14.25" customHeight="1" x14ac:dyDescent="0.45">
      <c r="A1510">
        <v>1509</v>
      </c>
      <c r="B1510" s="1">
        <v>43124</v>
      </c>
      <c r="C1510" s="1">
        <v>43125</v>
      </c>
      <c r="D1510">
        <v>66</v>
      </c>
      <c r="E1510" t="s">
        <v>23</v>
      </c>
      <c r="F1510" t="s">
        <v>27</v>
      </c>
      <c r="G1510" t="s">
        <v>25</v>
      </c>
      <c r="H1510">
        <v>2</v>
      </c>
      <c r="I1510" t="s">
        <v>29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1196</v>
      </c>
      <c r="Q1510">
        <v>0</v>
      </c>
      <c r="R1510">
        <v>1</v>
      </c>
      <c r="S1510">
        <v>1</v>
      </c>
      <c r="T1510">
        <v>1</v>
      </c>
      <c r="U1510">
        <v>0</v>
      </c>
      <c r="V1510">
        <v>0</v>
      </c>
      <c r="W1510">
        <v>0</v>
      </c>
    </row>
    <row r="1511" spans="1:23" ht="14.25" customHeight="1" x14ac:dyDescent="0.45">
      <c r="A1511">
        <v>1510</v>
      </c>
      <c r="B1511" t="s">
        <v>105</v>
      </c>
      <c r="C1511" t="s">
        <v>111</v>
      </c>
      <c r="D1511">
        <v>70</v>
      </c>
      <c r="E1511" t="s">
        <v>28</v>
      </c>
      <c r="F1511" t="s">
        <v>27</v>
      </c>
      <c r="G1511" t="s">
        <v>25</v>
      </c>
      <c r="H1511">
        <v>5</v>
      </c>
      <c r="I1511" t="s">
        <v>26</v>
      </c>
      <c r="J1511">
        <v>0</v>
      </c>
      <c r="K1511">
        <v>0</v>
      </c>
      <c r="L1511">
        <v>0</v>
      </c>
      <c r="M1511">
        <v>1</v>
      </c>
      <c r="N1511">
        <v>1</v>
      </c>
      <c r="O1511">
        <v>0</v>
      </c>
      <c r="P1511">
        <v>231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</row>
    <row r="1512" spans="1:23" ht="14.25" customHeight="1" x14ac:dyDescent="0.45">
      <c r="A1512">
        <v>1511</v>
      </c>
      <c r="B1512" t="s">
        <v>103</v>
      </c>
      <c r="C1512" s="1">
        <v>43436</v>
      </c>
      <c r="D1512">
        <v>50</v>
      </c>
      <c r="E1512" t="s">
        <v>28</v>
      </c>
      <c r="F1512" t="s">
        <v>27</v>
      </c>
      <c r="G1512" t="s">
        <v>25</v>
      </c>
      <c r="H1512">
        <v>18</v>
      </c>
      <c r="I1512" t="s">
        <v>26</v>
      </c>
      <c r="J1512">
        <v>0</v>
      </c>
      <c r="K1512">
        <v>0</v>
      </c>
      <c r="L1512">
        <v>1</v>
      </c>
      <c r="M1512">
        <v>1</v>
      </c>
      <c r="N1512">
        <v>1</v>
      </c>
      <c r="O1512">
        <v>1</v>
      </c>
      <c r="P1512">
        <v>5000</v>
      </c>
      <c r="Q1512">
        <v>0</v>
      </c>
      <c r="R1512">
        <v>0</v>
      </c>
      <c r="S1512">
        <v>1</v>
      </c>
      <c r="T1512">
        <v>1</v>
      </c>
      <c r="U1512">
        <v>0</v>
      </c>
      <c r="V1512">
        <v>0</v>
      </c>
      <c r="W1512">
        <v>0</v>
      </c>
    </row>
    <row r="1513" spans="1:23" ht="14.25" customHeight="1" x14ac:dyDescent="0.45">
      <c r="A1513">
        <v>1512</v>
      </c>
      <c r="B1513" t="s">
        <v>103</v>
      </c>
      <c r="C1513" s="1">
        <v>43133</v>
      </c>
      <c r="D1513">
        <v>60</v>
      </c>
      <c r="E1513" t="s">
        <v>23</v>
      </c>
      <c r="F1513" t="s">
        <v>27</v>
      </c>
      <c r="G1513" t="s">
        <v>25</v>
      </c>
      <c r="H1513">
        <v>8</v>
      </c>
      <c r="I1513" t="s">
        <v>26</v>
      </c>
      <c r="J1513">
        <v>0</v>
      </c>
      <c r="K1513">
        <v>0</v>
      </c>
      <c r="L1513">
        <v>0</v>
      </c>
      <c r="M1513">
        <v>1</v>
      </c>
      <c r="N1513">
        <v>1</v>
      </c>
      <c r="O1513">
        <v>0</v>
      </c>
      <c r="P1513">
        <v>581</v>
      </c>
      <c r="Q1513">
        <v>0</v>
      </c>
      <c r="R1513">
        <v>1</v>
      </c>
      <c r="S1513">
        <v>1</v>
      </c>
      <c r="T1513">
        <v>0</v>
      </c>
      <c r="U1513">
        <v>0</v>
      </c>
      <c r="V1513">
        <v>0</v>
      </c>
      <c r="W1513">
        <v>0</v>
      </c>
    </row>
    <row r="1514" spans="1:23" ht="14.25" customHeight="1" x14ac:dyDescent="0.45">
      <c r="A1514">
        <v>1513</v>
      </c>
      <c r="B1514" t="s">
        <v>103</v>
      </c>
      <c r="C1514" t="s">
        <v>110</v>
      </c>
      <c r="D1514">
        <v>48</v>
      </c>
      <c r="E1514" t="s">
        <v>23</v>
      </c>
      <c r="F1514" t="s">
        <v>27</v>
      </c>
      <c r="G1514" t="s">
        <v>25</v>
      </c>
      <c r="H1514">
        <v>5</v>
      </c>
      <c r="I1514" t="s">
        <v>26</v>
      </c>
      <c r="J1514">
        <v>1</v>
      </c>
      <c r="K1514">
        <v>0</v>
      </c>
      <c r="L1514">
        <v>0</v>
      </c>
      <c r="M1514">
        <v>1</v>
      </c>
      <c r="N1514">
        <v>1</v>
      </c>
      <c r="O1514">
        <v>0</v>
      </c>
      <c r="P1514">
        <v>66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</row>
    <row r="1515" spans="1:23" ht="14.25" customHeight="1" x14ac:dyDescent="0.45">
      <c r="A1515">
        <v>1514</v>
      </c>
      <c r="B1515" t="s">
        <v>103</v>
      </c>
      <c r="C1515" t="s">
        <v>108</v>
      </c>
      <c r="D1515">
        <v>70</v>
      </c>
      <c r="E1515" t="s">
        <v>28</v>
      </c>
      <c r="F1515" t="s">
        <v>27</v>
      </c>
      <c r="G1515" t="s">
        <v>25</v>
      </c>
      <c r="H1515">
        <v>3</v>
      </c>
      <c r="I1515" t="s">
        <v>26</v>
      </c>
      <c r="J1515">
        <v>0</v>
      </c>
      <c r="K1515">
        <v>0</v>
      </c>
      <c r="L1515">
        <v>1</v>
      </c>
      <c r="M1515">
        <v>0</v>
      </c>
      <c r="N1515">
        <v>1</v>
      </c>
      <c r="O1515">
        <v>0</v>
      </c>
      <c r="P1515">
        <v>41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</row>
    <row r="1516" spans="1:23" ht="14.25" customHeight="1" x14ac:dyDescent="0.45">
      <c r="A1516">
        <v>1515</v>
      </c>
      <c r="B1516" t="s">
        <v>103</v>
      </c>
      <c r="C1516" t="s">
        <v>111</v>
      </c>
      <c r="D1516">
        <v>63</v>
      </c>
      <c r="E1516" t="s">
        <v>28</v>
      </c>
      <c r="F1516" t="s">
        <v>27</v>
      </c>
      <c r="G1516" t="s">
        <v>25</v>
      </c>
      <c r="H1516">
        <v>4</v>
      </c>
      <c r="I1516" t="s">
        <v>26</v>
      </c>
      <c r="J1516">
        <v>0</v>
      </c>
      <c r="K1516">
        <v>0</v>
      </c>
      <c r="L1516">
        <v>1</v>
      </c>
      <c r="M1516">
        <v>1</v>
      </c>
      <c r="N1516">
        <v>1</v>
      </c>
      <c r="O1516">
        <v>0</v>
      </c>
      <c r="P1516">
        <v>147</v>
      </c>
      <c r="Q1516">
        <v>0</v>
      </c>
      <c r="R1516">
        <v>1</v>
      </c>
      <c r="S1516">
        <v>1</v>
      </c>
      <c r="T1516">
        <v>0</v>
      </c>
      <c r="U1516">
        <v>0</v>
      </c>
      <c r="V1516">
        <v>0</v>
      </c>
      <c r="W1516">
        <v>0</v>
      </c>
    </row>
    <row r="1517" spans="1:23" ht="14.25" customHeight="1" x14ac:dyDescent="0.45">
      <c r="A1517">
        <v>1516</v>
      </c>
      <c r="B1517" t="s">
        <v>103</v>
      </c>
      <c r="C1517" t="s">
        <v>111</v>
      </c>
      <c r="D1517">
        <v>58</v>
      </c>
      <c r="E1517" t="s">
        <v>28</v>
      </c>
      <c r="F1517" t="s">
        <v>27</v>
      </c>
      <c r="G1517" t="s">
        <v>25</v>
      </c>
      <c r="H1517">
        <v>4</v>
      </c>
      <c r="I1517" t="s">
        <v>26</v>
      </c>
      <c r="J1517">
        <v>0</v>
      </c>
      <c r="K1517">
        <v>0</v>
      </c>
      <c r="L1517">
        <v>0</v>
      </c>
      <c r="M1517">
        <v>1</v>
      </c>
      <c r="N1517">
        <v>1</v>
      </c>
      <c r="O1517">
        <v>0</v>
      </c>
      <c r="P1517">
        <v>190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1</v>
      </c>
      <c r="W1517">
        <v>0</v>
      </c>
    </row>
    <row r="1518" spans="1:23" ht="14.25" customHeight="1" x14ac:dyDescent="0.45">
      <c r="A1518">
        <v>1517</v>
      </c>
      <c r="B1518" t="s">
        <v>103</v>
      </c>
      <c r="C1518" t="s">
        <v>114</v>
      </c>
      <c r="D1518">
        <v>60</v>
      </c>
      <c r="E1518" t="s">
        <v>28</v>
      </c>
      <c r="F1518" t="s">
        <v>27</v>
      </c>
      <c r="G1518" t="s">
        <v>25</v>
      </c>
      <c r="H1518">
        <v>22</v>
      </c>
      <c r="I1518" t="s">
        <v>26</v>
      </c>
      <c r="J1518">
        <v>0</v>
      </c>
      <c r="K1518">
        <v>0</v>
      </c>
      <c r="L1518">
        <v>1</v>
      </c>
      <c r="M1518">
        <v>1</v>
      </c>
      <c r="N1518">
        <v>1</v>
      </c>
      <c r="O1518">
        <v>0</v>
      </c>
      <c r="P1518">
        <v>2970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0</v>
      </c>
      <c r="W1518">
        <v>0</v>
      </c>
    </row>
    <row r="1519" spans="1:23" ht="14.25" customHeight="1" x14ac:dyDescent="0.45">
      <c r="A1519">
        <v>1518</v>
      </c>
      <c r="B1519" t="s">
        <v>103</v>
      </c>
      <c r="C1519" s="1">
        <v>43102</v>
      </c>
      <c r="D1519">
        <v>61</v>
      </c>
      <c r="E1519" t="s">
        <v>28</v>
      </c>
      <c r="F1519" t="s">
        <v>27</v>
      </c>
      <c r="G1519" t="s">
        <v>30</v>
      </c>
      <c r="H1519">
        <v>8</v>
      </c>
      <c r="I1519" t="s">
        <v>26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1760</v>
      </c>
      <c r="Q1519">
        <v>1</v>
      </c>
      <c r="R1519">
        <v>0</v>
      </c>
      <c r="S1519">
        <v>1</v>
      </c>
      <c r="T1519">
        <v>1</v>
      </c>
      <c r="U1519">
        <v>0</v>
      </c>
      <c r="V1519">
        <v>0</v>
      </c>
      <c r="W1519">
        <v>0</v>
      </c>
    </row>
    <row r="1520" spans="1:23" ht="14.25" customHeight="1" x14ac:dyDescent="0.45">
      <c r="A1520">
        <v>1519</v>
      </c>
      <c r="B1520" t="s">
        <v>104</v>
      </c>
      <c r="C1520" t="s">
        <v>108</v>
      </c>
      <c r="D1520">
        <v>58</v>
      </c>
      <c r="E1520" t="s">
        <v>28</v>
      </c>
      <c r="F1520" t="s">
        <v>27</v>
      </c>
      <c r="G1520" t="s">
        <v>25</v>
      </c>
      <c r="H1520">
        <v>2</v>
      </c>
      <c r="I1520" t="s">
        <v>26</v>
      </c>
      <c r="J1520">
        <v>0</v>
      </c>
      <c r="K1520">
        <v>0</v>
      </c>
      <c r="L1520">
        <v>1</v>
      </c>
      <c r="M1520">
        <v>1</v>
      </c>
      <c r="N1520">
        <v>1</v>
      </c>
      <c r="O1520">
        <v>1</v>
      </c>
      <c r="P1520">
        <v>1220</v>
      </c>
      <c r="Q1520">
        <v>1</v>
      </c>
      <c r="R1520">
        <v>0</v>
      </c>
      <c r="S1520">
        <v>1</v>
      </c>
      <c r="T1520">
        <v>1</v>
      </c>
      <c r="U1520">
        <v>0</v>
      </c>
      <c r="V1520">
        <v>0</v>
      </c>
      <c r="W1520">
        <v>0</v>
      </c>
    </row>
    <row r="1521" spans="1:23" ht="14.25" customHeight="1" x14ac:dyDescent="0.45">
      <c r="A1521">
        <v>1520</v>
      </c>
      <c r="B1521" t="s">
        <v>104</v>
      </c>
      <c r="C1521" t="s">
        <v>113</v>
      </c>
      <c r="D1521">
        <v>46</v>
      </c>
      <c r="E1521" t="s">
        <v>28</v>
      </c>
      <c r="F1521" t="s">
        <v>27</v>
      </c>
      <c r="G1521" t="s">
        <v>25</v>
      </c>
      <c r="H1521">
        <v>5</v>
      </c>
      <c r="I1521" t="s">
        <v>26</v>
      </c>
      <c r="J1521">
        <v>0</v>
      </c>
      <c r="K1521">
        <v>0</v>
      </c>
      <c r="L1521">
        <v>0</v>
      </c>
      <c r="M1521">
        <v>1</v>
      </c>
      <c r="N1521">
        <v>1</v>
      </c>
      <c r="O1521">
        <v>0</v>
      </c>
      <c r="P1521">
        <v>20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</row>
    <row r="1522" spans="1:23" ht="14.25" customHeight="1" x14ac:dyDescent="0.45">
      <c r="A1522">
        <v>1521</v>
      </c>
      <c r="B1522" t="s">
        <v>104</v>
      </c>
      <c r="C1522" t="s">
        <v>104</v>
      </c>
      <c r="D1522">
        <v>47</v>
      </c>
      <c r="E1522" t="s">
        <v>23</v>
      </c>
      <c r="F1522" t="s">
        <v>27</v>
      </c>
      <c r="G1522" t="s">
        <v>25</v>
      </c>
      <c r="H1522">
        <v>1</v>
      </c>
      <c r="I1522" t="s">
        <v>26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1610</v>
      </c>
      <c r="Q1522">
        <v>0</v>
      </c>
      <c r="R1522">
        <v>0</v>
      </c>
      <c r="S1522">
        <v>1</v>
      </c>
      <c r="T1522">
        <v>1</v>
      </c>
      <c r="U1522">
        <v>0</v>
      </c>
      <c r="V1522">
        <v>0</v>
      </c>
      <c r="W1522">
        <v>0</v>
      </c>
    </row>
    <row r="1523" spans="1:23" ht="14.25" customHeight="1" x14ac:dyDescent="0.45">
      <c r="A1523">
        <v>1522</v>
      </c>
      <c r="B1523" t="s">
        <v>104</v>
      </c>
      <c r="C1523" s="1">
        <v>43133</v>
      </c>
      <c r="D1523">
        <v>40</v>
      </c>
      <c r="E1523" t="s">
        <v>23</v>
      </c>
      <c r="F1523" t="s">
        <v>27</v>
      </c>
      <c r="G1523" t="s">
        <v>25</v>
      </c>
      <c r="H1523">
        <v>7</v>
      </c>
      <c r="I1523" t="s">
        <v>26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706</v>
      </c>
      <c r="Q1523">
        <v>1</v>
      </c>
      <c r="R1523">
        <v>1</v>
      </c>
      <c r="S1523">
        <v>1</v>
      </c>
      <c r="T1523">
        <v>0</v>
      </c>
      <c r="U1523">
        <v>0</v>
      </c>
      <c r="V1523">
        <v>0</v>
      </c>
      <c r="W1523">
        <v>0</v>
      </c>
    </row>
    <row r="1524" spans="1:23" ht="14.25" customHeight="1" x14ac:dyDescent="0.45">
      <c r="A1524">
        <v>1523</v>
      </c>
      <c r="B1524" t="s">
        <v>104</v>
      </c>
      <c r="C1524" s="1">
        <v>43161</v>
      </c>
      <c r="D1524">
        <v>82</v>
      </c>
      <c r="E1524" t="s">
        <v>28</v>
      </c>
      <c r="F1524" t="s">
        <v>24</v>
      </c>
      <c r="G1524" t="s">
        <v>25</v>
      </c>
      <c r="H1524">
        <v>9</v>
      </c>
      <c r="I1524" t="s">
        <v>26</v>
      </c>
      <c r="J1524">
        <v>0</v>
      </c>
      <c r="K1524">
        <v>0</v>
      </c>
      <c r="L1524">
        <v>1</v>
      </c>
      <c r="M1524">
        <v>1</v>
      </c>
      <c r="N1524">
        <v>1</v>
      </c>
      <c r="O1524">
        <v>1</v>
      </c>
      <c r="P1524">
        <v>268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</row>
    <row r="1525" spans="1:23" ht="14.25" customHeight="1" x14ac:dyDescent="0.45">
      <c r="A1525">
        <v>1524</v>
      </c>
      <c r="B1525" t="s">
        <v>104</v>
      </c>
      <c r="C1525" t="s">
        <v>113</v>
      </c>
      <c r="D1525">
        <v>53</v>
      </c>
      <c r="E1525" t="s">
        <v>23</v>
      </c>
      <c r="F1525" t="s">
        <v>27</v>
      </c>
      <c r="G1525" t="s">
        <v>25</v>
      </c>
      <c r="H1525">
        <v>5</v>
      </c>
      <c r="I1525" t="s">
        <v>26</v>
      </c>
      <c r="J1525">
        <v>0</v>
      </c>
      <c r="K1525">
        <v>0</v>
      </c>
      <c r="L1525">
        <v>1</v>
      </c>
      <c r="M1525">
        <v>0</v>
      </c>
      <c r="N1525">
        <v>1</v>
      </c>
      <c r="O1525">
        <v>0</v>
      </c>
      <c r="P1525">
        <v>736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</row>
    <row r="1526" spans="1:23" ht="14.25" customHeight="1" x14ac:dyDescent="0.45">
      <c r="A1526">
        <v>1525</v>
      </c>
      <c r="B1526" t="s">
        <v>104</v>
      </c>
      <c r="C1526" s="1">
        <v>43222</v>
      </c>
      <c r="D1526">
        <v>75</v>
      </c>
      <c r="E1526" t="s">
        <v>28</v>
      </c>
      <c r="F1526" t="s">
        <v>27</v>
      </c>
      <c r="G1526" t="s">
        <v>25</v>
      </c>
      <c r="H1526">
        <v>11</v>
      </c>
      <c r="I1526" t="s">
        <v>26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1410</v>
      </c>
      <c r="Q1526">
        <v>0</v>
      </c>
      <c r="R1526">
        <v>1</v>
      </c>
      <c r="S1526">
        <v>1</v>
      </c>
      <c r="T1526">
        <v>0</v>
      </c>
      <c r="U1526">
        <v>0</v>
      </c>
      <c r="V1526">
        <v>0</v>
      </c>
      <c r="W1526">
        <v>0</v>
      </c>
    </row>
    <row r="1527" spans="1:23" ht="14.25" customHeight="1" x14ac:dyDescent="0.45">
      <c r="A1527">
        <v>1526</v>
      </c>
      <c r="B1527" t="s">
        <v>104</v>
      </c>
      <c r="C1527" t="s">
        <v>110</v>
      </c>
      <c r="D1527">
        <v>81</v>
      </c>
      <c r="E1527" t="s">
        <v>23</v>
      </c>
      <c r="F1527" t="s">
        <v>27</v>
      </c>
      <c r="G1527" t="s">
        <v>25</v>
      </c>
      <c r="H1527">
        <v>4</v>
      </c>
      <c r="I1527" t="s">
        <v>31</v>
      </c>
      <c r="J1527">
        <v>0</v>
      </c>
      <c r="K1527">
        <v>0</v>
      </c>
      <c r="L1527">
        <v>1</v>
      </c>
      <c r="M1527">
        <v>0</v>
      </c>
      <c r="N1527">
        <v>1</v>
      </c>
      <c r="O1527">
        <v>0</v>
      </c>
      <c r="P1527">
        <v>905</v>
      </c>
      <c r="Q1527">
        <v>0</v>
      </c>
      <c r="R1527">
        <v>0</v>
      </c>
      <c r="S1527">
        <v>1</v>
      </c>
      <c r="T1527">
        <v>1</v>
      </c>
      <c r="U1527">
        <v>0</v>
      </c>
      <c r="V1527">
        <v>0</v>
      </c>
      <c r="W1527">
        <v>0</v>
      </c>
    </row>
    <row r="1528" spans="1:23" ht="14.25" customHeight="1" x14ac:dyDescent="0.45">
      <c r="A1528">
        <v>1527</v>
      </c>
      <c r="B1528" t="s">
        <v>104</v>
      </c>
      <c r="C1528" t="s">
        <v>115</v>
      </c>
      <c r="D1528">
        <v>29</v>
      </c>
      <c r="E1528" t="s">
        <v>23</v>
      </c>
      <c r="F1528" t="s">
        <v>27</v>
      </c>
      <c r="G1528" t="s">
        <v>25</v>
      </c>
      <c r="H1528">
        <v>19</v>
      </c>
      <c r="I1528" t="s">
        <v>26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</row>
    <row r="1529" spans="1:23" ht="14.25" customHeight="1" x14ac:dyDescent="0.45">
      <c r="A1529">
        <v>1528</v>
      </c>
      <c r="B1529" s="1">
        <v>43126</v>
      </c>
      <c r="C1529" s="1">
        <v>43128</v>
      </c>
      <c r="D1529">
        <v>67</v>
      </c>
      <c r="E1529" t="s">
        <v>28</v>
      </c>
      <c r="F1529" t="s">
        <v>27</v>
      </c>
      <c r="G1529" t="s">
        <v>25</v>
      </c>
      <c r="H1529">
        <v>3</v>
      </c>
      <c r="I1529" t="s">
        <v>29</v>
      </c>
      <c r="J1529">
        <v>0</v>
      </c>
      <c r="K1529">
        <v>0</v>
      </c>
      <c r="L1529">
        <v>0</v>
      </c>
      <c r="M1529">
        <v>1</v>
      </c>
      <c r="N1529">
        <v>1</v>
      </c>
      <c r="O1529">
        <v>0</v>
      </c>
      <c r="P1529">
        <v>260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</row>
    <row r="1530" spans="1:23" ht="14.25" customHeight="1" x14ac:dyDescent="0.45">
      <c r="A1530">
        <v>1529</v>
      </c>
      <c r="B1530" s="1">
        <v>43127</v>
      </c>
      <c r="C1530" s="1">
        <v>43145</v>
      </c>
      <c r="D1530">
        <v>45</v>
      </c>
      <c r="E1530" t="s">
        <v>28</v>
      </c>
      <c r="F1530" t="s">
        <v>27</v>
      </c>
      <c r="G1530" t="s">
        <v>25</v>
      </c>
      <c r="H1530">
        <v>18</v>
      </c>
      <c r="I1530" t="s">
        <v>26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256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</row>
    <row r="1531" spans="1:23" ht="14.25" customHeight="1" x14ac:dyDescent="0.45">
      <c r="A1531">
        <v>1530</v>
      </c>
      <c r="B1531" t="s">
        <v>108</v>
      </c>
      <c r="C1531" s="1">
        <v>43133</v>
      </c>
      <c r="D1531">
        <v>61</v>
      </c>
      <c r="E1531" t="s">
        <v>23</v>
      </c>
      <c r="F1531" t="s">
        <v>27</v>
      </c>
      <c r="G1531" t="s">
        <v>30</v>
      </c>
      <c r="H1531">
        <v>6</v>
      </c>
      <c r="I1531" t="s">
        <v>26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427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</row>
    <row r="1532" spans="1:23" ht="14.25" customHeight="1" x14ac:dyDescent="0.45">
      <c r="A1532">
        <v>1531</v>
      </c>
      <c r="B1532" t="s">
        <v>108</v>
      </c>
      <c r="C1532" s="1">
        <v>43253</v>
      </c>
      <c r="D1532">
        <v>68</v>
      </c>
      <c r="E1532" t="s">
        <v>23</v>
      </c>
      <c r="F1532" t="s">
        <v>27</v>
      </c>
      <c r="G1532" t="s">
        <v>25</v>
      </c>
      <c r="H1532">
        <v>11</v>
      </c>
      <c r="I1532" t="s">
        <v>26</v>
      </c>
      <c r="J1532">
        <v>0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400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</row>
    <row r="1533" spans="1:23" ht="14.25" customHeight="1" x14ac:dyDescent="0.45">
      <c r="A1533">
        <v>1532</v>
      </c>
      <c r="B1533" s="1">
        <v>43127</v>
      </c>
      <c r="C1533" s="1">
        <v>43224</v>
      </c>
      <c r="D1533">
        <v>79</v>
      </c>
      <c r="E1533" t="s">
        <v>28</v>
      </c>
      <c r="F1533" t="s">
        <v>27</v>
      </c>
      <c r="G1533" t="s">
        <v>25</v>
      </c>
      <c r="H1533">
        <v>98</v>
      </c>
      <c r="I1533" t="s">
        <v>26</v>
      </c>
      <c r="J1533">
        <v>0</v>
      </c>
      <c r="K1533">
        <v>0</v>
      </c>
      <c r="L1533">
        <v>1</v>
      </c>
      <c r="M1533">
        <v>0</v>
      </c>
      <c r="N1533">
        <v>1</v>
      </c>
      <c r="O1533">
        <v>0</v>
      </c>
      <c r="P1533">
        <v>958</v>
      </c>
      <c r="Q1533">
        <v>0</v>
      </c>
      <c r="R1533">
        <v>1</v>
      </c>
      <c r="S1533">
        <v>1</v>
      </c>
      <c r="T1533">
        <v>1</v>
      </c>
      <c r="U1533">
        <v>0</v>
      </c>
      <c r="V1533">
        <v>1</v>
      </c>
      <c r="W1533">
        <v>0</v>
      </c>
    </row>
    <row r="1534" spans="1:23" ht="14.25" customHeight="1" x14ac:dyDescent="0.45">
      <c r="A1534">
        <v>1533</v>
      </c>
      <c r="B1534" s="1">
        <v>43128</v>
      </c>
      <c r="C1534" s="1">
        <v>43129</v>
      </c>
      <c r="D1534">
        <v>40</v>
      </c>
      <c r="E1534" t="s">
        <v>28</v>
      </c>
      <c r="F1534" t="s">
        <v>27</v>
      </c>
      <c r="G1534" t="s">
        <v>25</v>
      </c>
      <c r="H1534">
        <v>2</v>
      </c>
      <c r="I1534" t="s">
        <v>29</v>
      </c>
      <c r="J1534">
        <v>0</v>
      </c>
      <c r="K1534">
        <v>0</v>
      </c>
      <c r="L1534">
        <v>1</v>
      </c>
      <c r="M1534">
        <v>0</v>
      </c>
      <c r="N1534">
        <v>1</v>
      </c>
      <c r="O1534">
        <v>1</v>
      </c>
      <c r="P1534">
        <v>2220</v>
      </c>
      <c r="Q1534">
        <v>0</v>
      </c>
      <c r="R1534">
        <v>1</v>
      </c>
      <c r="S1534">
        <v>1</v>
      </c>
      <c r="T1534">
        <v>1</v>
      </c>
      <c r="U1534">
        <v>1</v>
      </c>
      <c r="V1534">
        <v>0</v>
      </c>
      <c r="W1534">
        <v>0</v>
      </c>
    </row>
    <row r="1535" spans="1:23" ht="14.25" customHeight="1" x14ac:dyDescent="0.45">
      <c r="A1535">
        <v>1534</v>
      </c>
      <c r="B1535" s="1">
        <v>43128</v>
      </c>
      <c r="C1535" s="1">
        <v>43134</v>
      </c>
      <c r="D1535">
        <v>78</v>
      </c>
      <c r="E1535" t="s">
        <v>23</v>
      </c>
      <c r="F1535" t="s">
        <v>27</v>
      </c>
      <c r="G1535" t="s">
        <v>30</v>
      </c>
      <c r="H1535">
        <v>6</v>
      </c>
      <c r="I1535" t="s">
        <v>26</v>
      </c>
      <c r="J1535">
        <v>0</v>
      </c>
      <c r="K1535">
        <v>0</v>
      </c>
      <c r="L1535">
        <v>0</v>
      </c>
      <c r="M1535">
        <v>1</v>
      </c>
      <c r="N1535">
        <v>1</v>
      </c>
      <c r="O1535">
        <v>0</v>
      </c>
      <c r="P1535">
        <v>923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</row>
    <row r="1536" spans="1:23" ht="14.25" customHeight="1" x14ac:dyDescent="0.45">
      <c r="A1536">
        <v>1535</v>
      </c>
      <c r="B1536" s="1">
        <v>43128</v>
      </c>
      <c r="C1536" s="1">
        <v>43128</v>
      </c>
      <c r="D1536">
        <v>66</v>
      </c>
      <c r="E1536" t="s">
        <v>28</v>
      </c>
      <c r="F1536" t="s">
        <v>24</v>
      </c>
      <c r="G1536" t="s">
        <v>25</v>
      </c>
      <c r="H1536">
        <v>1</v>
      </c>
      <c r="I1536" t="s">
        <v>29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2740</v>
      </c>
      <c r="Q1536">
        <v>0</v>
      </c>
      <c r="R1536">
        <v>0</v>
      </c>
      <c r="S1536">
        <v>1</v>
      </c>
      <c r="T1536">
        <v>0</v>
      </c>
      <c r="U1536">
        <v>1</v>
      </c>
      <c r="V1536">
        <v>0</v>
      </c>
      <c r="W1536">
        <v>0</v>
      </c>
    </row>
    <row r="1537" spans="1:23" ht="14.25" customHeight="1" x14ac:dyDescent="0.45">
      <c r="A1537">
        <v>1536</v>
      </c>
      <c r="B1537" s="1">
        <v>43128</v>
      </c>
      <c r="C1537" s="1">
        <v>43129</v>
      </c>
      <c r="D1537">
        <v>63</v>
      </c>
      <c r="E1537" t="s">
        <v>23</v>
      </c>
      <c r="F1537" t="s">
        <v>24</v>
      </c>
      <c r="G1537" t="s">
        <v>25</v>
      </c>
      <c r="H1537">
        <v>2</v>
      </c>
      <c r="I1537" t="s">
        <v>29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2590</v>
      </c>
      <c r="Q1537">
        <v>0</v>
      </c>
      <c r="R1537">
        <v>1</v>
      </c>
      <c r="S1537">
        <v>1</v>
      </c>
      <c r="T1537">
        <v>1</v>
      </c>
      <c r="U1537">
        <v>0</v>
      </c>
      <c r="V1537">
        <v>0</v>
      </c>
      <c r="W1537">
        <v>0</v>
      </c>
    </row>
    <row r="1538" spans="1:23" ht="14.25" customHeight="1" x14ac:dyDescent="0.45">
      <c r="A1538">
        <v>1537</v>
      </c>
      <c r="B1538" t="s">
        <v>111</v>
      </c>
      <c r="C1538" s="1">
        <v>43345</v>
      </c>
      <c r="D1538">
        <v>45</v>
      </c>
      <c r="E1538" t="s">
        <v>28</v>
      </c>
      <c r="F1538" t="s">
        <v>24</v>
      </c>
      <c r="G1538" t="s">
        <v>25</v>
      </c>
      <c r="H1538">
        <v>13</v>
      </c>
      <c r="I1538" t="s">
        <v>26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2770</v>
      </c>
      <c r="Q1538">
        <v>1</v>
      </c>
      <c r="R1538">
        <v>1</v>
      </c>
      <c r="S1538">
        <v>1</v>
      </c>
      <c r="T1538">
        <v>0</v>
      </c>
      <c r="U1538">
        <v>0</v>
      </c>
      <c r="V1538">
        <v>0</v>
      </c>
      <c r="W1538">
        <v>0</v>
      </c>
    </row>
    <row r="1539" spans="1:23" ht="14.25" customHeight="1" x14ac:dyDescent="0.45">
      <c r="A1539">
        <v>1538</v>
      </c>
      <c r="B1539" t="s">
        <v>111</v>
      </c>
      <c r="C1539" t="s">
        <v>110</v>
      </c>
      <c r="D1539">
        <v>62</v>
      </c>
      <c r="E1539" t="s">
        <v>28</v>
      </c>
      <c r="F1539" t="s">
        <v>27</v>
      </c>
      <c r="G1539" t="s">
        <v>25</v>
      </c>
      <c r="H1539">
        <v>2</v>
      </c>
      <c r="I1539" t="s">
        <v>31</v>
      </c>
      <c r="J1539">
        <v>0</v>
      </c>
      <c r="K1539">
        <v>0</v>
      </c>
      <c r="L1539">
        <v>1</v>
      </c>
      <c r="M1539">
        <v>1</v>
      </c>
      <c r="N1539">
        <v>1</v>
      </c>
      <c r="O1539">
        <v>0</v>
      </c>
      <c r="P1539">
        <v>387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</row>
    <row r="1540" spans="1:23" ht="14.25" customHeight="1" x14ac:dyDescent="0.45">
      <c r="A1540">
        <v>1539</v>
      </c>
      <c r="B1540" t="s">
        <v>111</v>
      </c>
      <c r="C1540" t="s">
        <v>110</v>
      </c>
      <c r="D1540">
        <v>80</v>
      </c>
      <c r="E1540" t="s">
        <v>23</v>
      </c>
      <c r="F1540" t="s">
        <v>27</v>
      </c>
      <c r="G1540" t="s">
        <v>25</v>
      </c>
      <c r="H1540">
        <v>2</v>
      </c>
      <c r="I1540" t="s">
        <v>31</v>
      </c>
      <c r="J1540">
        <v>0</v>
      </c>
      <c r="K1540">
        <v>0</v>
      </c>
      <c r="L1540">
        <v>1</v>
      </c>
      <c r="M1540">
        <v>1</v>
      </c>
      <c r="N1540">
        <v>1</v>
      </c>
      <c r="O1540">
        <v>0</v>
      </c>
      <c r="P1540">
        <v>304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</row>
    <row r="1541" spans="1:23" ht="14.25" customHeight="1" x14ac:dyDescent="0.45">
      <c r="A1541">
        <v>1540</v>
      </c>
      <c r="B1541" t="s">
        <v>111</v>
      </c>
      <c r="C1541" s="1">
        <v>43133</v>
      </c>
      <c r="D1541">
        <v>60</v>
      </c>
      <c r="E1541" t="s">
        <v>28</v>
      </c>
      <c r="F1541" t="s">
        <v>27</v>
      </c>
      <c r="G1541" t="s">
        <v>25</v>
      </c>
      <c r="H1541">
        <v>6</v>
      </c>
      <c r="I1541" t="s">
        <v>26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15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</row>
    <row r="1542" spans="1:23" ht="14.25" customHeight="1" x14ac:dyDescent="0.45">
      <c r="A1542">
        <v>1541</v>
      </c>
      <c r="B1542" s="1">
        <v>43129</v>
      </c>
      <c r="C1542" s="1">
        <v>43132</v>
      </c>
      <c r="D1542">
        <v>73</v>
      </c>
      <c r="E1542" t="s">
        <v>23</v>
      </c>
      <c r="F1542" t="s">
        <v>27</v>
      </c>
      <c r="G1542" t="s">
        <v>25</v>
      </c>
      <c r="H1542">
        <v>3</v>
      </c>
      <c r="I1542" t="s">
        <v>26</v>
      </c>
      <c r="J1542">
        <v>0</v>
      </c>
      <c r="K1542">
        <v>0</v>
      </c>
      <c r="L1542">
        <v>0</v>
      </c>
      <c r="M1542">
        <v>1</v>
      </c>
      <c r="N1542">
        <v>1</v>
      </c>
      <c r="O1542">
        <v>0</v>
      </c>
      <c r="P1542">
        <v>480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</row>
    <row r="1543" spans="1:23" ht="14.25" customHeight="1" x14ac:dyDescent="0.45">
      <c r="A1543">
        <v>1542</v>
      </c>
      <c r="B1543" t="s">
        <v>110</v>
      </c>
      <c r="C1543" s="1">
        <v>43102</v>
      </c>
      <c r="D1543">
        <v>48</v>
      </c>
      <c r="E1543" t="s">
        <v>28</v>
      </c>
      <c r="F1543" t="s">
        <v>24</v>
      </c>
      <c r="G1543" t="s">
        <v>25</v>
      </c>
      <c r="H1543">
        <v>4</v>
      </c>
      <c r="I1543" t="s">
        <v>31</v>
      </c>
      <c r="J1543">
        <v>0</v>
      </c>
      <c r="K1543">
        <v>0</v>
      </c>
      <c r="L1543">
        <v>0</v>
      </c>
      <c r="M1543">
        <v>1</v>
      </c>
      <c r="N1543">
        <v>1</v>
      </c>
      <c r="O1543">
        <v>0</v>
      </c>
      <c r="P1543">
        <v>477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</row>
    <row r="1544" spans="1:23" ht="14.25" customHeight="1" x14ac:dyDescent="0.45">
      <c r="A1544">
        <v>1543</v>
      </c>
      <c r="B1544" t="s">
        <v>110</v>
      </c>
      <c r="C1544" t="s">
        <v>116</v>
      </c>
      <c r="D1544">
        <v>60</v>
      </c>
      <c r="E1544" t="s">
        <v>28</v>
      </c>
      <c r="F1544" t="s">
        <v>24</v>
      </c>
      <c r="G1544" t="s">
        <v>25</v>
      </c>
      <c r="H1544">
        <v>22</v>
      </c>
      <c r="I1544" t="s">
        <v>26</v>
      </c>
      <c r="J1544">
        <v>0</v>
      </c>
      <c r="K1544">
        <v>0</v>
      </c>
      <c r="L1544">
        <v>1</v>
      </c>
      <c r="M1544">
        <v>1</v>
      </c>
      <c r="N1544">
        <v>1</v>
      </c>
      <c r="O1544">
        <v>0</v>
      </c>
      <c r="P1544">
        <v>192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</row>
    <row r="1545" spans="1:23" ht="14.25" customHeight="1" x14ac:dyDescent="0.45">
      <c r="A1545">
        <v>1544</v>
      </c>
      <c r="B1545" t="s">
        <v>110</v>
      </c>
      <c r="C1545" s="1">
        <v>43102</v>
      </c>
      <c r="D1545">
        <v>50</v>
      </c>
      <c r="E1545" t="s">
        <v>28</v>
      </c>
      <c r="F1545" t="s">
        <v>27</v>
      </c>
      <c r="G1545" t="s">
        <v>25</v>
      </c>
      <c r="H1545">
        <v>4</v>
      </c>
      <c r="I1545" t="s">
        <v>26</v>
      </c>
      <c r="J1545">
        <v>0</v>
      </c>
      <c r="K1545">
        <v>0</v>
      </c>
      <c r="L1545">
        <v>0</v>
      </c>
      <c r="M1545">
        <v>1</v>
      </c>
      <c r="N1545">
        <v>1</v>
      </c>
      <c r="O1545">
        <v>0</v>
      </c>
      <c r="P1545">
        <v>43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</row>
    <row r="1546" spans="1:23" ht="14.25" customHeight="1" x14ac:dyDescent="0.45">
      <c r="A1546">
        <v>1545</v>
      </c>
      <c r="B1546" s="1">
        <v>43129</v>
      </c>
      <c r="C1546" s="1">
        <v>43138</v>
      </c>
      <c r="D1546">
        <v>61</v>
      </c>
      <c r="E1546" t="s">
        <v>28</v>
      </c>
      <c r="F1546" t="s">
        <v>27</v>
      </c>
      <c r="G1546" t="s">
        <v>25</v>
      </c>
      <c r="H1546">
        <v>10</v>
      </c>
      <c r="I1546" t="s">
        <v>29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5000</v>
      </c>
      <c r="Q1546">
        <v>1</v>
      </c>
      <c r="R1546">
        <v>0</v>
      </c>
      <c r="S1546">
        <v>1</v>
      </c>
      <c r="T1546">
        <v>1</v>
      </c>
      <c r="U1546">
        <v>1</v>
      </c>
      <c r="V1546">
        <v>0</v>
      </c>
      <c r="W1546">
        <v>0</v>
      </c>
    </row>
    <row r="1547" spans="1:23" ht="14.25" customHeight="1" x14ac:dyDescent="0.45">
      <c r="A1547">
        <v>1546</v>
      </c>
      <c r="B1547" t="s">
        <v>110</v>
      </c>
      <c r="C1547" s="1">
        <v>43133</v>
      </c>
      <c r="D1547">
        <v>66</v>
      </c>
      <c r="E1547" t="s">
        <v>23</v>
      </c>
      <c r="F1547" t="s">
        <v>27</v>
      </c>
      <c r="G1547" t="s">
        <v>25</v>
      </c>
      <c r="H1547">
        <v>5</v>
      </c>
      <c r="I1547" t="s">
        <v>26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1</v>
      </c>
      <c r="P1547">
        <v>428</v>
      </c>
      <c r="Q1547">
        <v>0</v>
      </c>
      <c r="R1547">
        <v>0</v>
      </c>
      <c r="S1547">
        <v>1</v>
      </c>
      <c r="T1547">
        <v>1</v>
      </c>
      <c r="U1547">
        <v>0</v>
      </c>
      <c r="V1547">
        <v>0</v>
      </c>
      <c r="W1547">
        <v>0</v>
      </c>
    </row>
    <row r="1548" spans="1:23" ht="14.25" customHeight="1" x14ac:dyDescent="0.45">
      <c r="A1548">
        <v>1547</v>
      </c>
      <c r="B1548" t="s">
        <v>110</v>
      </c>
      <c r="C1548" s="1">
        <v>43133</v>
      </c>
      <c r="D1548">
        <v>46</v>
      </c>
      <c r="E1548" t="s">
        <v>28</v>
      </c>
      <c r="F1548" t="s">
        <v>27</v>
      </c>
      <c r="G1548" t="s">
        <v>30</v>
      </c>
      <c r="H1548">
        <v>5</v>
      </c>
      <c r="I1548" t="s">
        <v>26</v>
      </c>
      <c r="J1548">
        <v>0</v>
      </c>
      <c r="K1548">
        <v>0</v>
      </c>
      <c r="L1548">
        <v>0</v>
      </c>
      <c r="M1548">
        <v>1</v>
      </c>
      <c r="N1548">
        <v>1</v>
      </c>
      <c r="O1548">
        <v>0</v>
      </c>
      <c r="P1548">
        <v>534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</row>
    <row r="1549" spans="1:23" ht="14.25" customHeight="1" x14ac:dyDescent="0.45">
      <c r="A1549">
        <v>1548</v>
      </c>
      <c r="B1549" s="1">
        <v>43130</v>
      </c>
      <c r="C1549" s="1">
        <v>43133</v>
      </c>
      <c r="D1549">
        <v>72</v>
      </c>
      <c r="E1549" t="s">
        <v>28</v>
      </c>
      <c r="F1549" t="s">
        <v>27</v>
      </c>
      <c r="G1549" t="s">
        <v>25</v>
      </c>
      <c r="H1549">
        <v>3</v>
      </c>
      <c r="I1549" t="s">
        <v>29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1</v>
      </c>
      <c r="P1549">
        <v>199</v>
      </c>
      <c r="Q1549">
        <v>0</v>
      </c>
      <c r="R1549">
        <v>0</v>
      </c>
      <c r="S1549">
        <v>1</v>
      </c>
      <c r="T1549">
        <v>1</v>
      </c>
      <c r="U1549">
        <v>0</v>
      </c>
      <c r="V1549">
        <v>0</v>
      </c>
      <c r="W1549">
        <v>0</v>
      </c>
    </row>
    <row r="1550" spans="1:23" ht="14.25" customHeight="1" x14ac:dyDescent="0.45">
      <c r="A1550">
        <v>1549</v>
      </c>
      <c r="B1550" t="s">
        <v>113</v>
      </c>
      <c r="C1550" s="1">
        <v>43406</v>
      </c>
      <c r="D1550">
        <v>61</v>
      </c>
      <c r="E1550" t="s">
        <v>23</v>
      </c>
      <c r="F1550" t="s">
        <v>27</v>
      </c>
      <c r="G1550" t="s">
        <v>30</v>
      </c>
      <c r="H1550">
        <v>12</v>
      </c>
      <c r="I1550" t="s">
        <v>26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100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</row>
    <row r="1551" spans="1:23" ht="14.25" customHeight="1" x14ac:dyDescent="0.45">
      <c r="A1551">
        <v>1550</v>
      </c>
      <c r="B1551" t="s">
        <v>113</v>
      </c>
      <c r="C1551" t="s">
        <v>117</v>
      </c>
      <c r="D1551">
        <v>75</v>
      </c>
      <c r="E1551" t="s">
        <v>23</v>
      </c>
      <c r="F1551" t="s">
        <v>24</v>
      </c>
      <c r="G1551" t="s">
        <v>25</v>
      </c>
      <c r="H1551">
        <v>16</v>
      </c>
      <c r="I1551" t="s">
        <v>26</v>
      </c>
      <c r="J1551">
        <v>0</v>
      </c>
      <c r="K1551">
        <v>0</v>
      </c>
      <c r="L1551">
        <v>0</v>
      </c>
      <c r="M1551">
        <v>1</v>
      </c>
      <c r="N1551">
        <v>1</v>
      </c>
      <c r="O1551">
        <v>0</v>
      </c>
      <c r="P1551">
        <v>1250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</row>
    <row r="1552" spans="1:23" ht="14.25" customHeight="1" x14ac:dyDescent="0.45">
      <c r="A1552">
        <v>1551</v>
      </c>
      <c r="B1552" s="1">
        <v>43130</v>
      </c>
      <c r="C1552" s="1">
        <v>43133</v>
      </c>
      <c r="D1552">
        <v>75</v>
      </c>
      <c r="E1552" t="s">
        <v>23</v>
      </c>
      <c r="F1552" t="s">
        <v>27</v>
      </c>
      <c r="G1552" t="s">
        <v>25</v>
      </c>
      <c r="H1552">
        <v>4</v>
      </c>
      <c r="I1552" t="s">
        <v>29</v>
      </c>
      <c r="J1552">
        <v>0</v>
      </c>
      <c r="K1552">
        <v>0</v>
      </c>
      <c r="L1552">
        <v>1</v>
      </c>
      <c r="M1552">
        <v>1</v>
      </c>
      <c r="N1552">
        <v>1</v>
      </c>
      <c r="O1552">
        <v>0</v>
      </c>
      <c r="P1552">
        <v>593</v>
      </c>
      <c r="Q1552">
        <v>0</v>
      </c>
      <c r="R1552">
        <v>0</v>
      </c>
      <c r="S1552">
        <v>1</v>
      </c>
      <c r="T1552">
        <v>1</v>
      </c>
      <c r="U1552">
        <v>0</v>
      </c>
      <c r="V1552">
        <v>0</v>
      </c>
      <c r="W1552">
        <v>0</v>
      </c>
    </row>
    <row r="1553" spans="1:23" ht="14.25" customHeight="1" x14ac:dyDescent="0.45">
      <c r="A1553">
        <v>1552</v>
      </c>
      <c r="B1553" s="1">
        <v>43130</v>
      </c>
      <c r="C1553" s="1">
        <v>43131</v>
      </c>
      <c r="D1553">
        <v>80</v>
      </c>
      <c r="E1553" t="s">
        <v>28</v>
      </c>
      <c r="F1553" t="s">
        <v>27</v>
      </c>
      <c r="G1553" t="s">
        <v>25</v>
      </c>
      <c r="H1553">
        <v>2</v>
      </c>
      <c r="I1553" t="s">
        <v>29</v>
      </c>
      <c r="J1553">
        <v>0</v>
      </c>
      <c r="K1553">
        <v>0</v>
      </c>
      <c r="L1553">
        <v>1</v>
      </c>
      <c r="M1553">
        <v>1</v>
      </c>
      <c r="N1553">
        <v>0</v>
      </c>
      <c r="O1553">
        <v>0</v>
      </c>
      <c r="P1553">
        <v>95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</row>
    <row r="1554" spans="1:23" ht="14.25" customHeight="1" x14ac:dyDescent="0.45">
      <c r="A1554">
        <v>1553</v>
      </c>
      <c r="B1554" s="1">
        <v>43130</v>
      </c>
      <c r="C1554" s="1">
        <v>43135</v>
      </c>
      <c r="D1554">
        <v>75</v>
      </c>
      <c r="E1554" t="s">
        <v>23</v>
      </c>
      <c r="F1554" t="s">
        <v>24</v>
      </c>
      <c r="G1554" t="s">
        <v>30</v>
      </c>
      <c r="H1554">
        <v>6</v>
      </c>
      <c r="I1554" t="s">
        <v>29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1970</v>
      </c>
      <c r="Q1554">
        <v>1</v>
      </c>
      <c r="R1554">
        <v>0</v>
      </c>
      <c r="S1554">
        <v>1</v>
      </c>
      <c r="T1554">
        <v>0</v>
      </c>
      <c r="U1554">
        <v>1</v>
      </c>
      <c r="V1554">
        <v>0</v>
      </c>
      <c r="W1554">
        <v>0</v>
      </c>
    </row>
    <row r="1555" spans="1:23" ht="14.25" customHeight="1" x14ac:dyDescent="0.45">
      <c r="A1555">
        <v>1554</v>
      </c>
      <c r="B1555" s="1">
        <v>43131</v>
      </c>
      <c r="C1555" s="1">
        <v>43137</v>
      </c>
      <c r="D1555">
        <v>78</v>
      </c>
      <c r="E1555" t="s">
        <v>23</v>
      </c>
      <c r="F1555" t="s">
        <v>24</v>
      </c>
      <c r="G1555" t="s">
        <v>25</v>
      </c>
      <c r="H1555">
        <v>7</v>
      </c>
      <c r="I1555" t="s">
        <v>29</v>
      </c>
      <c r="J1555">
        <v>0</v>
      </c>
      <c r="K1555">
        <v>0</v>
      </c>
      <c r="L1555">
        <v>1</v>
      </c>
      <c r="M1555">
        <v>1</v>
      </c>
      <c r="N1555">
        <v>1</v>
      </c>
      <c r="O1555">
        <v>0</v>
      </c>
      <c r="P1555">
        <v>911</v>
      </c>
      <c r="Q1555">
        <v>1</v>
      </c>
      <c r="R1555">
        <v>1</v>
      </c>
      <c r="S1555">
        <v>1</v>
      </c>
      <c r="T1555">
        <v>1</v>
      </c>
      <c r="U1555">
        <v>0</v>
      </c>
      <c r="V1555">
        <v>0</v>
      </c>
      <c r="W1555">
        <v>0</v>
      </c>
    </row>
    <row r="1556" spans="1:23" ht="14.25" customHeight="1" x14ac:dyDescent="0.45">
      <c r="A1556">
        <v>1555</v>
      </c>
      <c r="B1556" t="s">
        <v>107</v>
      </c>
      <c r="C1556" s="1">
        <v>43345</v>
      </c>
      <c r="D1556">
        <v>71</v>
      </c>
      <c r="E1556" t="s">
        <v>28</v>
      </c>
      <c r="F1556" t="s">
        <v>27</v>
      </c>
      <c r="G1556" t="s">
        <v>25</v>
      </c>
      <c r="H1556">
        <v>10</v>
      </c>
      <c r="I1556" t="s">
        <v>26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2740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</row>
    <row r="1557" spans="1:23" ht="14.25" customHeight="1" x14ac:dyDescent="0.45">
      <c r="A1557">
        <v>1556</v>
      </c>
      <c r="B1557" t="s">
        <v>107</v>
      </c>
      <c r="C1557" s="1">
        <v>43345</v>
      </c>
      <c r="D1557">
        <v>71</v>
      </c>
      <c r="E1557" t="s">
        <v>28</v>
      </c>
      <c r="F1557" t="s">
        <v>27</v>
      </c>
      <c r="G1557" t="s">
        <v>25</v>
      </c>
      <c r="H1557">
        <v>10</v>
      </c>
      <c r="I1557" t="s">
        <v>26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2740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0</v>
      </c>
    </row>
    <row r="1558" spans="1:23" ht="14.25" customHeight="1" x14ac:dyDescent="0.45">
      <c r="A1558">
        <v>1557</v>
      </c>
      <c r="B1558" t="s">
        <v>107</v>
      </c>
      <c r="C1558" s="1">
        <v>43161</v>
      </c>
      <c r="D1558">
        <v>64</v>
      </c>
      <c r="E1558" t="s">
        <v>23</v>
      </c>
      <c r="F1558" t="s">
        <v>27</v>
      </c>
      <c r="G1558" t="s">
        <v>25</v>
      </c>
      <c r="H1558">
        <v>4</v>
      </c>
      <c r="I1558" t="s">
        <v>26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45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</row>
    <row r="1559" spans="1:23" ht="14.25" customHeight="1" x14ac:dyDescent="0.45">
      <c r="A1559">
        <v>1558</v>
      </c>
      <c r="B1559" s="1">
        <v>43102</v>
      </c>
      <c r="C1559" s="1">
        <v>43192</v>
      </c>
      <c r="D1559">
        <v>85</v>
      </c>
      <c r="E1559" t="s">
        <v>28</v>
      </c>
      <c r="F1559" t="s">
        <v>24</v>
      </c>
      <c r="G1559" t="s">
        <v>25</v>
      </c>
      <c r="H1559">
        <v>4</v>
      </c>
      <c r="I1559" t="s">
        <v>26</v>
      </c>
      <c r="J1559">
        <v>0</v>
      </c>
      <c r="K1559">
        <v>0</v>
      </c>
      <c r="L1559">
        <v>0</v>
      </c>
      <c r="M1559">
        <v>1</v>
      </c>
      <c r="N1559">
        <v>1</v>
      </c>
      <c r="O1559">
        <v>0</v>
      </c>
      <c r="P1559">
        <v>220</v>
      </c>
      <c r="Q1559">
        <v>1</v>
      </c>
      <c r="R1559">
        <v>0</v>
      </c>
      <c r="S1559">
        <v>1</v>
      </c>
      <c r="T1559">
        <v>0</v>
      </c>
      <c r="U1559">
        <v>0</v>
      </c>
      <c r="V1559">
        <v>1</v>
      </c>
      <c r="W1559">
        <v>0</v>
      </c>
    </row>
    <row r="1560" spans="1:23" ht="14.25" customHeight="1" x14ac:dyDescent="0.45">
      <c r="A1560">
        <v>1559</v>
      </c>
      <c r="B1560" s="1">
        <v>43132</v>
      </c>
      <c r="C1560" s="1">
        <v>43132</v>
      </c>
      <c r="D1560">
        <v>58</v>
      </c>
      <c r="E1560" t="s">
        <v>23</v>
      </c>
      <c r="F1560" t="s">
        <v>27</v>
      </c>
      <c r="G1560" t="s">
        <v>25</v>
      </c>
      <c r="H1560">
        <v>1</v>
      </c>
      <c r="I1560" t="s">
        <v>29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378</v>
      </c>
      <c r="Q1560">
        <v>1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</row>
    <row r="1561" spans="1:23" ht="14.25" customHeight="1" x14ac:dyDescent="0.45">
      <c r="A1561">
        <v>1560</v>
      </c>
      <c r="B1561" s="1">
        <v>43102</v>
      </c>
      <c r="C1561" s="1">
        <v>43222</v>
      </c>
      <c r="D1561">
        <v>87</v>
      </c>
      <c r="E1561" t="s">
        <v>23</v>
      </c>
      <c r="F1561" t="s">
        <v>27</v>
      </c>
      <c r="G1561" t="s">
        <v>25</v>
      </c>
      <c r="H1561">
        <v>5</v>
      </c>
      <c r="I1561" t="s">
        <v>26</v>
      </c>
      <c r="J1561">
        <v>1</v>
      </c>
      <c r="K1561">
        <v>0</v>
      </c>
      <c r="L1561">
        <v>0</v>
      </c>
      <c r="M1561">
        <v>1</v>
      </c>
      <c r="N1561">
        <v>1</v>
      </c>
      <c r="O1561">
        <v>0</v>
      </c>
      <c r="P1561">
        <v>213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</row>
    <row r="1562" spans="1:23" ht="14.25" customHeight="1" x14ac:dyDescent="0.45">
      <c r="A1562">
        <v>1561</v>
      </c>
      <c r="B1562" s="1">
        <v>43132</v>
      </c>
      <c r="C1562" s="1">
        <v>43134</v>
      </c>
      <c r="D1562">
        <v>81</v>
      </c>
      <c r="E1562" t="s">
        <v>23</v>
      </c>
      <c r="F1562" t="s">
        <v>27</v>
      </c>
      <c r="G1562" t="s">
        <v>25</v>
      </c>
      <c r="H1562">
        <v>3</v>
      </c>
      <c r="I1562" t="s">
        <v>29</v>
      </c>
      <c r="J1562">
        <v>0</v>
      </c>
      <c r="K1562">
        <v>0</v>
      </c>
      <c r="L1562">
        <v>1</v>
      </c>
      <c r="M1562">
        <v>1</v>
      </c>
      <c r="N1562">
        <v>0</v>
      </c>
      <c r="O1562">
        <v>0</v>
      </c>
      <c r="P1562">
        <v>1020</v>
      </c>
      <c r="Q1562">
        <v>0</v>
      </c>
      <c r="R1562">
        <v>0</v>
      </c>
      <c r="S1562">
        <v>1</v>
      </c>
      <c r="T1562">
        <v>0</v>
      </c>
      <c r="U1562">
        <v>1</v>
      </c>
      <c r="V1562">
        <v>0</v>
      </c>
      <c r="W1562">
        <v>0</v>
      </c>
    </row>
    <row r="1563" spans="1:23" ht="14.25" customHeight="1" x14ac:dyDescent="0.45">
      <c r="A1563">
        <v>1562</v>
      </c>
      <c r="B1563" s="1">
        <v>43102</v>
      </c>
      <c r="C1563" t="s">
        <v>116</v>
      </c>
      <c r="D1563">
        <v>55</v>
      </c>
      <c r="E1563" t="s">
        <v>23</v>
      </c>
      <c r="F1563" t="s">
        <v>24</v>
      </c>
      <c r="G1563" t="s">
        <v>30</v>
      </c>
      <c r="H1563">
        <v>19</v>
      </c>
      <c r="I1563" t="s">
        <v>26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49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</row>
    <row r="1564" spans="1:23" ht="14.25" customHeight="1" x14ac:dyDescent="0.45">
      <c r="A1564">
        <v>1563</v>
      </c>
      <c r="B1564" s="1">
        <v>43102</v>
      </c>
      <c r="C1564" s="1">
        <v>43133</v>
      </c>
      <c r="D1564">
        <v>61</v>
      </c>
      <c r="E1564" t="s">
        <v>23</v>
      </c>
      <c r="F1564" t="s">
        <v>27</v>
      </c>
      <c r="G1564" t="s">
        <v>30</v>
      </c>
      <c r="H1564">
        <v>2</v>
      </c>
      <c r="I1564" t="s">
        <v>26</v>
      </c>
      <c r="J1564">
        <v>0</v>
      </c>
      <c r="K1564">
        <v>0</v>
      </c>
      <c r="L1564">
        <v>1</v>
      </c>
      <c r="M1564">
        <v>0</v>
      </c>
      <c r="N1564">
        <v>1</v>
      </c>
      <c r="O1564">
        <v>0</v>
      </c>
      <c r="P1564">
        <v>5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</row>
    <row r="1565" spans="1:23" ht="14.25" customHeight="1" x14ac:dyDescent="0.45">
      <c r="A1565">
        <v>1564</v>
      </c>
      <c r="B1565" s="1">
        <v>43132</v>
      </c>
      <c r="C1565" s="1">
        <v>43134</v>
      </c>
      <c r="D1565">
        <v>62</v>
      </c>
      <c r="E1565" t="s">
        <v>23</v>
      </c>
      <c r="F1565" t="s">
        <v>24</v>
      </c>
      <c r="G1565" t="s">
        <v>25</v>
      </c>
      <c r="H1565">
        <v>3</v>
      </c>
      <c r="I1565" t="s">
        <v>29</v>
      </c>
      <c r="J1565">
        <v>0</v>
      </c>
      <c r="K1565">
        <v>0</v>
      </c>
      <c r="L1565">
        <v>1</v>
      </c>
      <c r="M1565">
        <v>1</v>
      </c>
      <c r="N1565">
        <v>0</v>
      </c>
      <c r="O1565">
        <v>0</v>
      </c>
      <c r="P1565">
        <v>1390</v>
      </c>
      <c r="Q1565">
        <v>1</v>
      </c>
      <c r="R1565">
        <v>0</v>
      </c>
      <c r="S1565">
        <v>1</v>
      </c>
      <c r="T1565">
        <v>1</v>
      </c>
      <c r="U1565">
        <v>1</v>
      </c>
      <c r="V1565">
        <v>0</v>
      </c>
      <c r="W1565">
        <v>0</v>
      </c>
    </row>
    <row r="1566" spans="1:23" ht="14.25" customHeight="1" x14ac:dyDescent="0.45">
      <c r="A1566">
        <v>1565</v>
      </c>
      <c r="B1566" s="1">
        <v>43102</v>
      </c>
      <c r="C1566" s="1">
        <v>43253</v>
      </c>
      <c r="D1566">
        <v>46</v>
      </c>
      <c r="E1566" t="s">
        <v>23</v>
      </c>
      <c r="F1566" t="s">
        <v>27</v>
      </c>
      <c r="G1566" t="s">
        <v>25</v>
      </c>
      <c r="H1566">
        <v>6</v>
      </c>
      <c r="I1566" t="s">
        <v>26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525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0</v>
      </c>
    </row>
    <row r="1567" spans="1:23" ht="14.25" customHeight="1" x14ac:dyDescent="0.45">
      <c r="A1567">
        <v>1566</v>
      </c>
      <c r="B1567" s="1">
        <v>43102</v>
      </c>
      <c r="C1567" s="1">
        <v>43375</v>
      </c>
      <c r="D1567">
        <v>75</v>
      </c>
      <c r="E1567" t="s">
        <v>28</v>
      </c>
      <c r="F1567" t="s">
        <v>27</v>
      </c>
      <c r="G1567" t="s">
        <v>25</v>
      </c>
      <c r="H1567">
        <v>10</v>
      </c>
      <c r="I1567" t="s">
        <v>26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320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</row>
    <row r="1568" spans="1:23" ht="14.25" customHeight="1" x14ac:dyDescent="0.45">
      <c r="A1568">
        <v>1567</v>
      </c>
      <c r="B1568" s="1">
        <v>43102</v>
      </c>
      <c r="C1568" s="1">
        <v>43314</v>
      </c>
      <c r="D1568">
        <v>62</v>
      </c>
      <c r="E1568" t="s">
        <v>23</v>
      </c>
      <c r="F1568" t="s">
        <v>27</v>
      </c>
      <c r="G1568" t="s">
        <v>25</v>
      </c>
      <c r="H1568">
        <v>8</v>
      </c>
      <c r="I1568" t="s">
        <v>26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460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1</v>
      </c>
      <c r="W1568">
        <v>0</v>
      </c>
    </row>
    <row r="1569" spans="1:23" ht="14.25" customHeight="1" x14ac:dyDescent="0.45">
      <c r="A1569">
        <v>1568</v>
      </c>
      <c r="B1569" s="1">
        <v>43102</v>
      </c>
      <c r="C1569" s="1">
        <v>43192</v>
      </c>
      <c r="D1569">
        <v>68</v>
      </c>
      <c r="E1569" t="s">
        <v>28</v>
      </c>
      <c r="F1569" t="s">
        <v>27</v>
      </c>
      <c r="G1569" t="s">
        <v>25</v>
      </c>
      <c r="H1569">
        <v>4</v>
      </c>
      <c r="I1569" t="s">
        <v>26</v>
      </c>
      <c r="J1569">
        <v>0</v>
      </c>
      <c r="K1569">
        <v>0</v>
      </c>
      <c r="L1569">
        <v>1</v>
      </c>
      <c r="M1569">
        <v>1</v>
      </c>
      <c r="N1569">
        <v>1</v>
      </c>
      <c r="O1569">
        <v>0</v>
      </c>
      <c r="P1569">
        <v>778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</row>
    <row r="1570" spans="1:23" ht="14.25" customHeight="1" x14ac:dyDescent="0.45">
      <c r="A1570">
        <v>1569</v>
      </c>
      <c r="B1570" s="1">
        <v>43133</v>
      </c>
      <c r="C1570" s="1">
        <v>43253</v>
      </c>
      <c r="D1570">
        <v>35</v>
      </c>
      <c r="E1570" t="s">
        <v>23</v>
      </c>
      <c r="F1570" t="s">
        <v>24</v>
      </c>
      <c r="G1570" t="s">
        <v>25</v>
      </c>
      <c r="H1570">
        <v>5</v>
      </c>
      <c r="I1570" t="s">
        <v>26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499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1</v>
      </c>
    </row>
    <row r="1571" spans="1:23" ht="14.25" customHeight="1" x14ac:dyDescent="0.45">
      <c r="A1571">
        <v>1570</v>
      </c>
      <c r="B1571" s="1">
        <v>43133</v>
      </c>
      <c r="C1571" t="s">
        <v>115</v>
      </c>
      <c r="D1571">
        <v>80</v>
      </c>
      <c r="E1571" t="s">
        <v>23</v>
      </c>
      <c r="F1571" t="s">
        <v>24</v>
      </c>
      <c r="G1571" t="s">
        <v>25</v>
      </c>
      <c r="H1571">
        <v>12</v>
      </c>
      <c r="I1571" t="s">
        <v>26</v>
      </c>
      <c r="J1571">
        <v>0</v>
      </c>
      <c r="K1571">
        <v>0</v>
      </c>
      <c r="L1571">
        <v>1</v>
      </c>
      <c r="M1571">
        <v>1</v>
      </c>
      <c r="N1571">
        <v>1</v>
      </c>
      <c r="O1571">
        <v>0</v>
      </c>
      <c r="P1571">
        <v>2090</v>
      </c>
      <c r="Q1571">
        <v>1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</row>
    <row r="1572" spans="1:23" ht="14.25" customHeight="1" x14ac:dyDescent="0.45">
      <c r="A1572">
        <v>1571</v>
      </c>
      <c r="B1572" s="1">
        <v>43133</v>
      </c>
      <c r="C1572" s="1">
        <v>43222</v>
      </c>
      <c r="D1572">
        <v>80</v>
      </c>
      <c r="E1572" t="s">
        <v>28</v>
      </c>
      <c r="F1572" t="s">
        <v>27</v>
      </c>
      <c r="G1572" t="s">
        <v>25</v>
      </c>
      <c r="H1572">
        <v>4</v>
      </c>
      <c r="I1572" t="s">
        <v>26</v>
      </c>
      <c r="J1572">
        <v>0</v>
      </c>
      <c r="K1572">
        <v>0</v>
      </c>
      <c r="L1572">
        <v>0</v>
      </c>
      <c r="M1572">
        <v>1</v>
      </c>
      <c r="N1572">
        <v>1</v>
      </c>
      <c r="O1572">
        <v>0</v>
      </c>
      <c r="P1572">
        <v>56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</row>
    <row r="1573" spans="1:23" ht="14.25" customHeight="1" x14ac:dyDescent="0.45">
      <c r="A1573">
        <v>1572</v>
      </c>
      <c r="B1573" s="1">
        <v>43133</v>
      </c>
      <c r="C1573" s="1">
        <v>43137</v>
      </c>
      <c r="D1573">
        <v>72</v>
      </c>
      <c r="E1573" t="s">
        <v>23</v>
      </c>
      <c r="F1573" t="s">
        <v>27</v>
      </c>
      <c r="G1573" t="s">
        <v>25</v>
      </c>
      <c r="H1573">
        <v>5</v>
      </c>
      <c r="I1573" t="s">
        <v>29</v>
      </c>
      <c r="J1573">
        <v>0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780</v>
      </c>
      <c r="Q1573">
        <v>0</v>
      </c>
      <c r="R1573">
        <v>0</v>
      </c>
      <c r="S1573">
        <v>1</v>
      </c>
      <c r="T1573">
        <v>1</v>
      </c>
      <c r="U1573">
        <v>1</v>
      </c>
      <c r="V1573">
        <v>0</v>
      </c>
      <c r="W1573">
        <v>0</v>
      </c>
    </row>
    <row r="1574" spans="1:23" ht="14.25" customHeight="1" x14ac:dyDescent="0.45">
      <c r="A1574">
        <v>1573</v>
      </c>
      <c r="B1574" s="1">
        <v>43133</v>
      </c>
      <c r="C1574" s="1">
        <v>43253</v>
      </c>
      <c r="D1574">
        <v>63</v>
      </c>
      <c r="E1574" t="s">
        <v>23</v>
      </c>
      <c r="F1574" t="s">
        <v>27</v>
      </c>
      <c r="G1574" t="s">
        <v>25</v>
      </c>
      <c r="H1574">
        <v>5</v>
      </c>
      <c r="I1574" t="s">
        <v>26</v>
      </c>
      <c r="J1574">
        <v>0</v>
      </c>
      <c r="K1574">
        <v>1</v>
      </c>
      <c r="L1574">
        <v>1</v>
      </c>
      <c r="M1574">
        <v>1</v>
      </c>
      <c r="N1574">
        <v>1</v>
      </c>
      <c r="O1574">
        <v>0</v>
      </c>
      <c r="P1574">
        <v>106</v>
      </c>
      <c r="Q1574">
        <v>1</v>
      </c>
      <c r="R1574">
        <v>1</v>
      </c>
      <c r="S1574">
        <v>0</v>
      </c>
      <c r="T1574">
        <v>0</v>
      </c>
      <c r="U1574">
        <v>0</v>
      </c>
      <c r="V1574">
        <v>1</v>
      </c>
      <c r="W1574">
        <v>1</v>
      </c>
    </row>
    <row r="1575" spans="1:23" ht="14.25" customHeight="1" x14ac:dyDescent="0.45">
      <c r="A1575">
        <v>1574</v>
      </c>
      <c r="B1575" s="1">
        <v>43133</v>
      </c>
      <c r="C1575" s="1">
        <v>43137</v>
      </c>
      <c r="D1575">
        <v>62</v>
      </c>
      <c r="E1575" t="s">
        <v>23</v>
      </c>
      <c r="F1575" t="s">
        <v>27</v>
      </c>
      <c r="G1575" t="s">
        <v>25</v>
      </c>
      <c r="H1575">
        <v>5</v>
      </c>
      <c r="I1575" t="s">
        <v>29</v>
      </c>
      <c r="J1575">
        <v>0</v>
      </c>
      <c r="K1575">
        <v>0</v>
      </c>
      <c r="L1575">
        <v>1</v>
      </c>
      <c r="M1575">
        <v>0</v>
      </c>
      <c r="N1575">
        <v>1</v>
      </c>
      <c r="O1575">
        <v>0</v>
      </c>
      <c r="P1575">
        <v>891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0</v>
      </c>
    </row>
    <row r="1576" spans="1:23" ht="14.25" customHeight="1" x14ac:dyDescent="0.45">
      <c r="A1576">
        <v>1575</v>
      </c>
      <c r="B1576" s="1">
        <v>43133</v>
      </c>
      <c r="C1576" s="1">
        <v>43345</v>
      </c>
      <c r="D1576">
        <v>53</v>
      </c>
      <c r="E1576" t="s">
        <v>23</v>
      </c>
      <c r="F1576" t="s">
        <v>27</v>
      </c>
      <c r="G1576" t="s">
        <v>30</v>
      </c>
      <c r="H1576">
        <v>8</v>
      </c>
      <c r="I1576" t="s">
        <v>26</v>
      </c>
      <c r="J1576">
        <v>0</v>
      </c>
      <c r="K1576">
        <v>0</v>
      </c>
      <c r="L1576">
        <v>1</v>
      </c>
      <c r="M1576">
        <v>0</v>
      </c>
      <c r="N1576">
        <v>1</v>
      </c>
      <c r="O1576">
        <v>0</v>
      </c>
      <c r="P1576">
        <v>790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</row>
    <row r="1577" spans="1:23" ht="14.25" customHeight="1" x14ac:dyDescent="0.45">
      <c r="A1577">
        <v>1576</v>
      </c>
      <c r="B1577" s="1">
        <v>43133</v>
      </c>
      <c r="C1577" s="1">
        <v>43253</v>
      </c>
      <c r="D1577">
        <v>65</v>
      </c>
      <c r="E1577" t="s">
        <v>23</v>
      </c>
      <c r="F1577" t="s">
        <v>27</v>
      </c>
      <c r="G1577" t="s">
        <v>25</v>
      </c>
      <c r="H1577">
        <v>5</v>
      </c>
      <c r="I1577" t="s">
        <v>26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9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</row>
    <row r="1578" spans="1:23" ht="14.25" customHeight="1" x14ac:dyDescent="0.45">
      <c r="A1578">
        <v>1577</v>
      </c>
      <c r="B1578" s="1">
        <v>43133</v>
      </c>
      <c r="C1578" s="1">
        <v>43222</v>
      </c>
      <c r="D1578">
        <v>56</v>
      </c>
      <c r="E1578" t="s">
        <v>28</v>
      </c>
      <c r="F1578" t="s">
        <v>27</v>
      </c>
      <c r="G1578" t="s">
        <v>25</v>
      </c>
      <c r="H1578">
        <v>4</v>
      </c>
      <c r="I1578" t="s">
        <v>26</v>
      </c>
      <c r="J1578">
        <v>0</v>
      </c>
      <c r="K1578">
        <v>0</v>
      </c>
      <c r="L1578">
        <v>1</v>
      </c>
      <c r="M1578">
        <v>1</v>
      </c>
      <c r="N1578">
        <v>1</v>
      </c>
      <c r="O1578">
        <v>0</v>
      </c>
      <c r="P1578">
        <v>167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</row>
    <row r="1579" spans="1:23" ht="14.25" customHeight="1" x14ac:dyDescent="0.45">
      <c r="A1579">
        <v>1578</v>
      </c>
      <c r="B1579" s="1">
        <v>43133</v>
      </c>
      <c r="C1579" s="1">
        <v>43253</v>
      </c>
      <c r="D1579">
        <v>92</v>
      </c>
      <c r="E1579" t="s">
        <v>23</v>
      </c>
      <c r="F1579" t="s">
        <v>27</v>
      </c>
      <c r="G1579" t="s">
        <v>25</v>
      </c>
      <c r="H1579">
        <v>5</v>
      </c>
      <c r="I1579" t="s">
        <v>26</v>
      </c>
      <c r="J1579">
        <v>0</v>
      </c>
      <c r="K1579">
        <v>0</v>
      </c>
      <c r="L1579">
        <v>1</v>
      </c>
      <c r="M1579">
        <v>1</v>
      </c>
      <c r="N1579">
        <v>1</v>
      </c>
      <c r="O1579">
        <v>0</v>
      </c>
      <c r="P1579">
        <v>1320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0</v>
      </c>
      <c r="W1579">
        <v>0</v>
      </c>
    </row>
    <row r="1580" spans="1:23" ht="14.25" customHeight="1" x14ac:dyDescent="0.45">
      <c r="A1580">
        <v>1579</v>
      </c>
      <c r="B1580" s="1">
        <v>43133</v>
      </c>
      <c r="C1580" s="1">
        <v>43143</v>
      </c>
      <c r="D1580">
        <v>80</v>
      </c>
      <c r="E1580" t="s">
        <v>28</v>
      </c>
      <c r="F1580" t="s">
        <v>27</v>
      </c>
      <c r="G1580" t="s">
        <v>30</v>
      </c>
      <c r="H1580">
        <v>11</v>
      </c>
      <c r="I1580" t="s">
        <v>26</v>
      </c>
      <c r="J1580">
        <v>0</v>
      </c>
      <c r="K1580">
        <v>0</v>
      </c>
      <c r="L1580">
        <v>1</v>
      </c>
      <c r="M1580">
        <v>1</v>
      </c>
      <c r="N1580">
        <v>1</v>
      </c>
      <c r="O1580">
        <v>0</v>
      </c>
      <c r="P1580">
        <v>168</v>
      </c>
      <c r="Q1580">
        <v>1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</row>
    <row r="1581" spans="1:23" ht="14.25" customHeight="1" x14ac:dyDescent="0.45">
      <c r="A1581">
        <v>1580</v>
      </c>
      <c r="B1581" s="1">
        <v>43161</v>
      </c>
      <c r="C1581" t="s">
        <v>118</v>
      </c>
      <c r="D1581">
        <v>50</v>
      </c>
      <c r="E1581" t="s">
        <v>28</v>
      </c>
      <c r="F1581" t="s">
        <v>24</v>
      </c>
      <c r="G1581" t="s">
        <v>25</v>
      </c>
      <c r="H1581">
        <v>16</v>
      </c>
      <c r="I1581" t="s">
        <v>31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5000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</row>
    <row r="1582" spans="1:23" ht="14.25" customHeight="1" x14ac:dyDescent="0.45">
      <c r="A1582">
        <v>1581</v>
      </c>
      <c r="B1582" s="1">
        <v>43161</v>
      </c>
      <c r="C1582" t="s">
        <v>115</v>
      </c>
      <c r="D1582">
        <v>73</v>
      </c>
      <c r="E1582" t="s">
        <v>28</v>
      </c>
      <c r="F1582" t="s">
        <v>27</v>
      </c>
      <c r="G1582" t="s">
        <v>25</v>
      </c>
      <c r="H1582">
        <v>11</v>
      </c>
      <c r="I1582" t="s">
        <v>26</v>
      </c>
      <c r="J1582">
        <v>0</v>
      </c>
      <c r="K1582">
        <v>0</v>
      </c>
      <c r="L1582">
        <v>1</v>
      </c>
      <c r="M1582">
        <v>0</v>
      </c>
      <c r="N1582">
        <v>1</v>
      </c>
      <c r="O1582">
        <v>0</v>
      </c>
      <c r="P1582">
        <v>2070</v>
      </c>
      <c r="Q1582">
        <v>0</v>
      </c>
      <c r="R1582">
        <v>0</v>
      </c>
      <c r="S1582">
        <v>1</v>
      </c>
      <c r="T1582">
        <v>1</v>
      </c>
      <c r="U1582">
        <v>0</v>
      </c>
      <c r="V1582">
        <v>0</v>
      </c>
      <c r="W1582">
        <v>0</v>
      </c>
    </row>
    <row r="1583" spans="1:23" ht="14.25" customHeight="1" x14ac:dyDescent="0.45">
      <c r="A1583">
        <v>1582</v>
      </c>
      <c r="B1583" s="1">
        <v>43161</v>
      </c>
      <c r="C1583" t="s">
        <v>118</v>
      </c>
      <c r="D1583">
        <v>71</v>
      </c>
      <c r="E1583" t="s">
        <v>23</v>
      </c>
      <c r="F1583" t="s">
        <v>27</v>
      </c>
      <c r="G1583" t="s">
        <v>25</v>
      </c>
      <c r="H1583">
        <v>16</v>
      </c>
      <c r="I1583" t="s">
        <v>26</v>
      </c>
      <c r="J1583">
        <v>1</v>
      </c>
      <c r="K1583">
        <v>1</v>
      </c>
      <c r="L1583">
        <v>1</v>
      </c>
      <c r="M1583">
        <v>0</v>
      </c>
      <c r="N1583">
        <v>1</v>
      </c>
      <c r="O1583">
        <v>0</v>
      </c>
      <c r="P1583">
        <v>623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2</v>
      </c>
    </row>
    <row r="1584" spans="1:23" ht="14.25" customHeight="1" x14ac:dyDescent="0.45">
      <c r="A1584">
        <v>1583</v>
      </c>
      <c r="B1584" s="1">
        <v>43161</v>
      </c>
      <c r="C1584" t="s">
        <v>119</v>
      </c>
      <c r="D1584">
        <v>82</v>
      </c>
      <c r="E1584" t="s">
        <v>28</v>
      </c>
      <c r="F1584" t="s">
        <v>27</v>
      </c>
      <c r="G1584" t="s">
        <v>25</v>
      </c>
      <c r="H1584">
        <v>50</v>
      </c>
      <c r="I1584" t="s">
        <v>26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230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</row>
    <row r="1585" spans="1:23" ht="14.25" customHeight="1" x14ac:dyDescent="0.45">
      <c r="A1585">
        <v>1584</v>
      </c>
      <c r="B1585" s="1">
        <v>43134</v>
      </c>
      <c r="C1585" s="1">
        <v>43149</v>
      </c>
      <c r="D1585">
        <v>65</v>
      </c>
      <c r="E1585" t="s">
        <v>23</v>
      </c>
      <c r="F1585" t="s">
        <v>27</v>
      </c>
      <c r="G1585" t="s">
        <v>25</v>
      </c>
      <c r="H1585">
        <v>16</v>
      </c>
      <c r="I1585" t="s">
        <v>29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950</v>
      </c>
      <c r="Q1585">
        <v>1</v>
      </c>
      <c r="R1585">
        <v>0</v>
      </c>
      <c r="S1585">
        <v>1</v>
      </c>
      <c r="T1585">
        <v>1</v>
      </c>
      <c r="U1585">
        <v>1</v>
      </c>
      <c r="V1585">
        <v>0</v>
      </c>
      <c r="W1585">
        <v>0</v>
      </c>
    </row>
    <row r="1586" spans="1:23" ht="14.25" customHeight="1" x14ac:dyDescent="0.45">
      <c r="A1586">
        <v>1585</v>
      </c>
      <c r="B1586" s="1">
        <v>43134</v>
      </c>
      <c r="C1586" s="1">
        <v>43134</v>
      </c>
      <c r="D1586">
        <v>58</v>
      </c>
      <c r="E1586" t="s">
        <v>28</v>
      </c>
      <c r="F1586" t="s">
        <v>27</v>
      </c>
      <c r="G1586" t="s">
        <v>25</v>
      </c>
      <c r="H1586">
        <v>1</v>
      </c>
      <c r="I1586" t="s">
        <v>29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1910</v>
      </c>
      <c r="Q1586">
        <v>0</v>
      </c>
      <c r="R1586">
        <v>1</v>
      </c>
      <c r="S1586">
        <v>1</v>
      </c>
      <c r="T1586">
        <v>0</v>
      </c>
      <c r="U1586">
        <v>0</v>
      </c>
      <c r="V1586">
        <v>0</v>
      </c>
      <c r="W1586">
        <v>0</v>
      </c>
    </row>
    <row r="1587" spans="1:23" ht="14.25" customHeight="1" x14ac:dyDescent="0.45">
      <c r="A1587">
        <v>1586</v>
      </c>
      <c r="B1587" s="1">
        <v>43161</v>
      </c>
      <c r="C1587" s="1">
        <v>43436</v>
      </c>
      <c r="D1587">
        <v>65</v>
      </c>
      <c r="E1587" t="s">
        <v>28</v>
      </c>
      <c r="F1587" t="s">
        <v>27</v>
      </c>
      <c r="G1587" t="s">
        <v>25</v>
      </c>
      <c r="H1587">
        <v>10</v>
      </c>
      <c r="I1587" t="s">
        <v>26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55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</row>
    <row r="1588" spans="1:23" ht="14.25" customHeight="1" x14ac:dyDescent="0.45">
      <c r="A1588">
        <v>1587</v>
      </c>
      <c r="B1588" s="1">
        <v>43192</v>
      </c>
      <c r="C1588" s="1">
        <v>43103</v>
      </c>
      <c r="D1588">
        <v>62</v>
      </c>
      <c r="E1588" t="s">
        <v>23</v>
      </c>
      <c r="F1588" t="s">
        <v>24</v>
      </c>
      <c r="G1588" t="s">
        <v>25</v>
      </c>
      <c r="H1588">
        <v>26</v>
      </c>
      <c r="I1588" t="s">
        <v>26</v>
      </c>
      <c r="J1588">
        <v>0</v>
      </c>
      <c r="K1588">
        <v>0</v>
      </c>
      <c r="L1588">
        <v>1</v>
      </c>
      <c r="M1588">
        <v>1</v>
      </c>
      <c r="N1588">
        <v>1</v>
      </c>
      <c r="O1588">
        <v>0</v>
      </c>
      <c r="P1588">
        <v>1060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1</v>
      </c>
      <c r="W1588">
        <v>0</v>
      </c>
    </row>
    <row r="1589" spans="1:23" ht="14.25" customHeight="1" x14ac:dyDescent="0.45">
      <c r="A1589">
        <v>1588</v>
      </c>
      <c r="B1589" s="1">
        <v>43192</v>
      </c>
      <c r="C1589" s="1">
        <v>43253</v>
      </c>
      <c r="D1589">
        <v>59</v>
      </c>
      <c r="E1589" t="s">
        <v>23</v>
      </c>
      <c r="F1589" t="s">
        <v>27</v>
      </c>
      <c r="G1589" t="s">
        <v>25</v>
      </c>
      <c r="H1589">
        <v>3</v>
      </c>
      <c r="I1589" t="s">
        <v>26</v>
      </c>
      <c r="J1589">
        <v>0</v>
      </c>
      <c r="K1589">
        <v>0</v>
      </c>
      <c r="L1589">
        <v>0</v>
      </c>
      <c r="M1589">
        <v>1</v>
      </c>
      <c r="N1589">
        <v>1</v>
      </c>
      <c r="O1589">
        <v>0</v>
      </c>
      <c r="P1589">
        <v>200</v>
      </c>
      <c r="Q1589">
        <v>1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</row>
    <row r="1590" spans="1:23" ht="14.25" customHeight="1" x14ac:dyDescent="0.45">
      <c r="A1590">
        <v>1589</v>
      </c>
      <c r="B1590" s="1">
        <v>43192</v>
      </c>
      <c r="C1590" s="1">
        <v>43314</v>
      </c>
      <c r="D1590">
        <v>58</v>
      </c>
      <c r="E1590" t="s">
        <v>23</v>
      </c>
      <c r="F1590" t="s">
        <v>27</v>
      </c>
      <c r="G1590" t="s">
        <v>25</v>
      </c>
      <c r="H1590">
        <v>5</v>
      </c>
      <c r="I1590" t="s">
        <v>26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0</v>
      </c>
      <c r="P1590">
        <v>138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</v>
      </c>
    </row>
    <row r="1591" spans="1:23" ht="14.25" customHeight="1" x14ac:dyDescent="0.45">
      <c r="A1591">
        <v>1590</v>
      </c>
      <c r="B1591" s="1">
        <v>43135</v>
      </c>
      <c r="C1591" s="1">
        <v>43141</v>
      </c>
      <c r="D1591">
        <v>72</v>
      </c>
      <c r="E1591" t="s">
        <v>23</v>
      </c>
      <c r="F1591" t="s">
        <v>27</v>
      </c>
      <c r="G1591" t="s">
        <v>25</v>
      </c>
      <c r="H1591">
        <v>7</v>
      </c>
      <c r="I1591" t="s">
        <v>29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4030</v>
      </c>
      <c r="Q1591">
        <v>0</v>
      </c>
      <c r="R1591">
        <v>1</v>
      </c>
      <c r="S1591">
        <v>1</v>
      </c>
      <c r="T1591">
        <v>1</v>
      </c>
      <c r="U1591">
        <v>0</v>
      </c>
      <c r="V1591">
        <v>0</v>
      </c>
      <c r="W1591">
        <v>0</v>
      </c>
    </row>
    <row r="1592" spans="1:23" ht="14.25" customHeight="1" x14ac:dyDescent="0.45">
      <c r="A1592">
        <v>1591</v>
      </c>
      <c r="B1592" s="1">
        <v>43222</v>
      </c>
      <c r="C1592" t="s">
        <v>114</v>
      </c>
      <c r="D1592">
        <v>56</v>
      </c>
      <c r="E1592" t="s">
        <v>23</v>
      </c>
      <c r="F1592" t="s">
        <v>24</v>
      </c>
      <c r="G1592" t="s">
        <v>25</v>
      </c>
      <c r="H1592">
        <v>11</v>
      </c>
      <c r="I1592" t="s">
        <v>26</v>
      </c>
      <c r="J1592">
        <v>0</v>
      </c>
      <c r="K1592">
        <v>1</v>
      </c>
      <c r="L1592">
        <v>0</v>
      </c>
      <c r="M1592">
        <v>1</v>
      </c>
      <c r="N1592">
        <v>1</v>
      </c>
      <c r="O1592">
        <v>1</v>
      </c>
      <c r="P1592">
        <v>1280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1</v>
      </c>
    </row>
    <row r="1593" spans="1:23" ht="14.25" customHeight="1" x14ac:dyDescent="0.45">
      <c r="A1593">
        <v>1592</v>
      </c>
      <c r="B1593" s="1">
        <v>43222</v>
      </c>
      <c r="C1593" s="1">
        <v>43375</v>
      </c>
      <c r="D1593">
        <v>79</v>
      </c>
      <c r="E1593" t="s">
        <v>28</v>
      </c>
      <c r="F1593" t="s">
        <v>27</v>
      </c>
      <c r="G1593" t="s">
        <v>25</v>
      </c>
      <c r="H1593">
        <v>6</v>
      </c>
      <c r="I1593" t="s">
        <v>26</v>
      </c>
      <c r="J1593">
        <v>0</v>
      </c>
      <c r="K1593">
        <v>0</v>
      </c>
      <c r="L1593">
        <v>0</v>
      </c>
      <c r="M1593">
        <v>1</v>
      </c>
      <c r="N1593">
        <v>1</v>
      </c>
      <c r="O1593">
        <v>0</v>
      </c>
      <c r="P1593">
        <v>358</v>
      </c>
      <c r="Q1593">
        <v>0</v>
      </c>
      <c r="R1593">
        <v>0</v>
      </c>
      <c r="S1593">
        <v>1</v>
      </c>
      <c r="T1593">
        <v>1</v>
      </c>
      <c r="U1593">
        <v>0</v>
      </c>
      <c r="V1593">
        <v>1</v>
      </c>
      <c r="W1593">
        <v>0</v>
      </c>
    </row>
    <row r="1594" spans="1:23" ht="14.25" customHeight="1" x14ac:dyDescent="0.45">
      <c r="A1594">
        <v>1593</v>
      </c>
      <c r="B1594" s="1">
        <v>43222</v>
      </c>
      <c r="C1594" s="1">
        <v>43345</v>
      </c>
      <c r="D1594">
        <v>65</v>
      </c>
      <c r="E1594" t="s">
        <v>28</v>
      </c>
      <c r="F1594" t="s">
        <v>27</v>
      </c>
      <c r="G1594" t="s">
        <v>25</v>
      </c>
      <c r="H1594">
        <v>5</v>
      </c>
      <c r="I1594" t="s">
        <v>26</v>
      </c>
      <c r="J1594">
        <v>0</v>
      </c>
      <c r="K1594">
        <v>0</v>
      </c>
      <c r="L1594">
        <v>1</v>
      </c>
      <c r="M1594">
        <v>1</v>
      </c>
      <c r="N1594">
        <v>1</v>
      </c>
      <c r="O1594">
        <v>1</v>
      </c>
      <c r="P1594">
        <v>320</v>
      </c>
      <c r="Q1594">
        <v>1</v>
      </c>
      <c r="R1594">
        <v>0</v>
      </c>
      <c r="S1594">
        <v>1</v>
      </c>
      <c r="T1594">
        <v>1</v>
      </c>
      <c r="U1594">
        <v>0</v>
      </c>
      <c r="V1594">
        <v>0</v>
      </c>
      <c r="W1594">
        <v>0</v>
      </c>
    </row>
    <row r="1595" spans="1:23" ht="14.25" customHeight="1" x14ac:dyDescent="0.45">
      <c r="A1595">
        <v>1594</v>
      </c>
      <c r="B1595" s="1">
        <v>43222</v>
      </c>
      <c r="C1595" t="s">
        <v>114</v>
      </c>
      <c r="D1595">
        <v>53</v>
      </c>
      <c r="E1595" t="s">
        <v>28</v>
      </c>
      <c r="F1595" t="s">
        <v>27</v>
      </c>
      <c r="G1595" t="s">
        <v>25</v>
      </c>
      <c r="H1595">
        <v>11</v>
      </c>
      <c r="I1595" t="s">
        <v>26</v>
      </c>
      <c r="J1595">
        <v>0</v>
      </c>
      <c r="K1595">
        <v>0</v>
      </c>
      <c r="L1595">
        <v>1</v>
      </c>
      <c r="M1595">
        <v>1</v>
      </c>
      <c r="N1595">
        <v>1</v>
      </c>
      <c r="O1595">
        <v>0</v>
      </c>
      <c r="P1595">
        <v>1060</v>
      </c>
      <c r="Q1595">
        <v>1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0</v>
      </c>
    </row>
    <row r="1596" spans="1:23" ht="14.25" customHeight="1" x14ac:dyDescent="0.45">
      <c r="A1596">
        <v>1595</v>
      </c>
      <c r="B1596" s="1">
        <v>43222</v>
      </c>
      <c r="C1596" t="s">
        <v>120</v>
      </c>
      <c r="D1596">
        <v>58</v>
      </c>
      <c r="E1596" t="s">
        <v>28</v>
      </c>
      <c r="F1596" t="s">
        <v>27</v>
      </c>
      <c r="G1596" t="s">
        <v>25</v>
      </c>
      <c r="H1596">
        <v>13</v>
      </c>
      <c r="I1596" t="s">
        <v>26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1140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</row>
    <row r="1597" spans="1:23" ht="14.25" customHeight="1" x14ac:dyDescent="0.45">
      <c r="A1597">
        <v>1596</v>
      </c>
      <c r="B1597" s="1">
        <v>43136</v>
      </c>
      <c r="C1597" s="1">
        <v>43139</v>
      </c>
      <c r="D1597">
        <v>65</v>
      </c>
      <c r="E1597" t="s">
        <v>23</v>
      </c>
      <c r="F1597" t="s">
        <v>27</v>
      </c>
      <c r="G1597" t="s">
        <v>25</v>
      </c>
      <c r="H1597">
        <v>4</v>
      </c>
      <c r="I1597" t="s">
        <v>29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1090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1</v>
      </c>
    </row>
    <row r="1598" spans="1:23" ht="14.25" customHeight="1" x14ac:dyDescent="0.45">
      <c r="A1598">
        <v>1597</v>
      </c>
      <c r="B1598" s="1">
        <v>43222</v>
      </c>
      <c r="C1598" s="1">
        <v>43375</v>
      </c>
      <c r="D1598">
        <v>74</v>
      </c>
      <c r="E1598" t="s">
        <v>23</v>
      </c>
      <c r="F1598" t="s">
        <v>27</v>
      </c>
      <c r="G1598" t="s">
        <v>25</v>
      </c>
      <c r="H1598">
        <v>6</v>
      </c>
      <c r="I1598" t="s">
        <v>26</v>
      </c>
      <c r="J1598">
        <v>0</v>
      </c>
      <c r="K1598">
        <v>0</v>
      </c>
      <c r="L1598">
        <v>0</v>
      </c>
      <c r="M1598">
        <v>1</v>
      </c>
      <c r="N1598">
        <v>1</v>
      </c>
      <c r="O1598">
        <v>0</v>
      </c>
      <c r="P1598">
        <v>127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</row>
    <row r="1599" spans="1:23" ht="14.25" customHeight="1" x14ac:dyDescent="0.45">
      <c r="A1599">
        <v>1598</v>
      </c>
      <c r="B1599" s="1">
        <v>43222</v>
      </c>
      <c r="C1599" s="1">
        <v>43314</v>
      </c>
      <c r="D1599">
        <v>61</v>
      </c>
      <c r="E1599" t="s">
        <v>23</v>
      </c>
      <c r="F1599" t="s">
        <v>27</v>
      </c>
      <c r="G1599" t="s">
        <v>30</v>
      </c>
      <c r="H1599">
        <v>4</v>
      </c>
      <c r="I1599" t="s">
        <v>26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49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</row>
    <row r="1600" spans="1:23" ht="14.25" customHeight="1" x14ac:dyDescent="0.45">
      <c r="A1600">
        <v>1599</v>
      </c>
      <c r="B1600" s="1">
        <v>43222</v>
      </c>
      <c r="C1600" s="1">
        <v>43283</v>
      </c>
      <c r="D1600">
        <v>53</v>
      </c>
      <c r="E1600" t="s">
        <v>28</v>
      </c>
      <c r="F1600" t="s">
        <v>27</v>
      </c>
      <c r="G1600" t="s">
        <v>30</v>
      </c>
      <c r="H1600">
        <v>3</v>
      </c>
      <c r="I1600" t="s">
        <v>26</v>
      </c>
      <c r="J1600">
        <v>0</v>
      </c>
      <c r="K1600">
        <v>0</v>
      </c>
      <c r="L1600">
        <v>1</v>
      </c>
      <c r="M1600">
        <v>1</v>
      </c>
      <c r="N1600">
        <v>1</v>
      </c>
      <c r="O1600">
        <v>0</v>
      </c>
      <c r="P1600">
        <v>403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</row>
    <row r="1601" spans="1:23" ht="14.25" customHeight="1" x14ac:dyDescent="0.45">
      <c r="A1601">
        <v>1600</v>
      </c>
      <c r="B1601" s="1">
        <v>43222</v>
      </c>
      <c r="C1601" s="1">
        <v>43253</v>
      </c>
      <c r="D1601">
        <v>33</v>
      </c>
      <c r="E1601" t="s">
        <v>23</v>
      </c>
      <c r="F1601" t="s">
        <v>27</v>
      </c>
      <c r="G1601" t="s">
        <v>30</v>
      </c>
      <c r="H1601">
        <v>2</v>
      </c>
      <c r="I1601" t="s">
        <v>26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24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</row>
    <row r="1602" spans="1:23" ht="14.25" customHeight="1" x14ac:dyDescent="0.45">
      <c r="A1602">
        <v>1601</v>
      </c>
      <c r="B1602" s="1">
        <v>43253</v>
      </c>
      <c r="C1602" s="1">
        <v>43406</v>
      </c>
      <c r="D1602">
        <v>65</v>
      </c>
      <c r="E1602" t="s">
        <v>28</v>
      </c>
      <c r="F1602" t="s">
        <v>24</v>
      </c>
      <c r="G1602" t="s">
        <v>25</v>
      </c>
      <c r="H1602">
        <v>6</v>
      </c>
      <c r="I1602" t="s">
        <v>26</v>
      </c>
      <c r="J1602">
        <v>0</v>
      </c>
      <c r="K1602">
        <v>0</v>
      </c>
      <c r="L1602">
        <v>1</v>
      </c>
      <c r="M1602">
        <v>1</v>
      </c>
      <c r="N1602">
        <v>1</v>
      </c>
      <c r="O1602">
        <v>0</v>
      </c>
      <c r="P1602">
        <v>686</v>
      </c>
      <c r="Q1602">
        <v>1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</row>
    <row r="1603" spans="1:23" ht="14.25" customHeight="1" x14ac:dyDescent="0.45">
      <c r="A1603">
        <v>1602</v>
      </c>
      <c r="B1603" s="1">
        <v>43253</v>
      </c>
      <c r="C1603" t="s">
        <v>117</v>
      </c>
      <c r="D1603">
        <v>65</v>
      </c>
      <c r="E1603" t="s">
        <v>23</v>
      </c>
      <c r="F1603" t="s">
        <v>24</v>
      </c>
      <c r="G1603" t="s">
        <v>25</v>
      </c>
      <c r="H1603">
        <v>9</v>
      </c>
      <c r="I1603" t="s">
        <v>26</v>
      </c>
      <c r="J1603">
        <v>1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146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1</v>
      </c>
    </row>
    <row r="1604" spans="1:23" ht="14.25" customHeight="1" x14ac:dyDescent="0.45">
      <c r="A1604">
        <v>1603</v>
      </c>
      <c r="B1604" s="1">
        <v>43253</v>
      </c>
      <c r="C1604" t="s">
        <v>112</v>
      </c>
      <c r="D1604">
        <v>50</v>
      </c>
      <c r="E1604" t="s">
        <v>28</v>
      </c>
      <c r="F1604" t="s">
        <v>24</v>
      </c>
      <c r="G1604" t="s">
        <v>25</v>
      </c>
      <c r="H1604">
        <v>15</v>
      </c>
      <c r="I1604" t="s">
        <v>26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510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0</v>
      </c>
    </row>
    <row r="1605" spans="1:23" ht="14.25" customHeight="1" x14ac:dyDescent="0.45">
      <c r="A1605">
        <v>1604</v>
      </c>
      <c r="B1605" s="1">
        <v>43137</v>
      </c>
      <c r="C1605" s="1">
        <v>43143</v>
      </c>
      <c r="D1605">
        <v>70</v>
      </c>
      <c r="E1605" t="s">
        <v>28</v>
      </c>
      <c r="F1605" t="s">
        <v>27</v>
      </c>
      <c r="G1605" t="s">
        <v>25</v>
      </c>
      <c r="H1605">
        <v>7</v>
      </c>
      <c r="I1605" t="s">
        <v>26</v>
      </c>
      <c r="J1605">
        <v>0</v>
      </c>
      <c r="K1605">
        <v>0</v>
      </c>
      <c r="L1605">
        <v>1</v>
      </c>
      <c r="M1605">
        <v>1</v>
      </c>
      <c r="N1605">
        <v>0</v>
      </c>
      <c r="O1605">
        <v>1</v>
      </c>
      <c r="P1605">
        <v>466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</row>
    <row r="1606" spans="1:23" ht="14.25" customHeight="1" x14ac:dyDescent="0.45">
      <c r="A1606">
        <v>1605</v>
      </c>
      <c r="B1606" s="1">
        <v>43253</v>
      </c>
      <c r="C1606" t="s">
        <v>114</v>
      </c>
      <c r="D1606">
        <v>63</v>
      </c>
      <c r="E1606" t="s">
        <v>23</v>
      </c>
      <c r="F1606" t="s">
        <v>27</v>
      </c>
      <c r="G1606" t="s">
        <v>25</v>
      </c>
      <c r="H1606">
        <v>10</v>
      </c>
      <c r="I1606" t="s">
        <v>26</v>
      </c>
      <c r="J1606">
        <v>0</v>
      </c>
      <c r="K1606">
        <v>0</v>
      </c>
      <c r="L1606">
        <v>1</v>
      </c>
      <c r="M1606">
        <v>0</v>
      </c>
      <c r="N1606">
        <v>1</v>
      </c>
      <c r="O1606">
        <v>0</v>
      </c>
      <c r="P1606">
        <v>472</v>
      </c>
      <c r="Q1606">
        <v>0</v>
      </c>
      <c r="R1606">
        <v>1</v>
      </c>
      <c r="S1606">
        <v>0</v>
      </c>
      <c r="T1606">
        <v>1</v>
      </c>
      <c r="U1606">
        <v>0</v>
      </c>
      <c r="V1606">
        <v>0</v>
      </c>
      <c r="W1606">
        <v>0</v>
      </c>
    </row>
    <row r="1607" spans="1:23" ht="14.25" customHeight="1" x14ac:dyDescent="0.45">
      <c r="A1607">
        <v>1606</v>
      </c>
      <c r="B1607" s="1">
        <v>43283</v>
      </c>
      <c r="C1607" t="s">
        <v>121</v>
      </c>
      <c r="D1607">
        <v>45</v>
      </c>
      <c r="E1607" t="s">
        <v>28</v>
      </c>
      <c r="F1607" t="s">
        <v>24</v>
      </c>
      <c r="G1607" t="s">
        <v>25</v>
      </c>
      <c r="H1607">
        <v>17</v>
      </c>
      <c r="I1607" t="s">
        <v>26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2200</v>
      </c>
      <c r="Q1607">
        <v>0</v>
      </c>
      <c r="R1607">
        <v>1</v>
      </c>
      <c r="S1607">
        <v>1</v>
      </c>
      <c r="T1607">
        <v>0</v>
      </c>
      <c r="U1607">
        <v>0</v>
      </c>
      <c r="V1607">
        <v>0</v>
      </c>
      <c r="W1607">
        <v>0</v>
      </c>
    </row>
    <row r="1608" spans="1:23" ht="14.25" customHeight="1" x14ac:dyDescent="0.45">
      <c r="A1608">
        <v>1607</v>
      </c>
      <c r="B1608" s="1">
        <v>43283</v>
      </c>
      <c r="C1608" t="s">
        <v>122</v>
      </c>
      <c r="D1608">
        <v>78</v>
      </c>
      <c r="E1608" t="s">
        <v>23</v>
      </c>
      <c r="F1608" t="s">
        <v>24</v>
      </c>
      <c r="G1608" t="s">
        <v>25</v>
      </c>
      <c r="H1608">
        <v>10</v>
      </c>
      <c r="I1608" t="s">
        <v>26</v>
      </c>
      <c r="J1608">
        <v>0</v>
      </c>
      <c r="K1608">
        <v>1</v>
      </c>
      <c r="L1608">
        <v>0</v>
      </c>
      <c r="M1608">
        <v>1</v>
      </c>
      <c r="N1608">
        <v>1</v>
      </c>
      <c r="O1608">
        <v>0</v>
      </c>
      <c r="P1608">
        <v>64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</row>
    <row r="1609" spans="1:23" ht="14.25" customHeight="1" x14ac:dyDescent="0.45">
      <c r="A1609">
        <v>1608</v>
      </c>
      <c r="B1609" s="1">
        <v>43283</v>
      </c>
      <c r="C1609" t="s">
        <v>112</v>
      </c>
      <c r="D1609">
        <v>70</v>
      </c>
      <c r="E1609" t="s">
        <v>28</v>
      </c>
      <c r="F1609" t="s">
        <v>27</v>
      </c>
      <c r="G1609" t="s">
        <v>25</v>
      </c>
      <c r="H1609">
        <v>14</v>
      </c>
      <c r="I1609" t="s">
        <v>26</v>
      </c>
      <c r="J1609">
        <v>0</v>
      </c>
      <c r="K1609">
        <v>0</v>
      </c>
      <c r="L1609">
        <v>1</v>
      </c>
      <c r="M1609">
        <v>1</v>
      </c>
      <c r="N1609">
        <v>1</v>
      </c>
      <c r="O1609">
        <v>0</v>
      </c>
      <c r="P1609">
        <v>313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</row>
    <row r="1610" spans="1:23" ht="14.25" customHeight="1" x14ac:dyDescent="0.45">
      <c r="A1610">
        <v>1609</v>
      </c>
      <c r="B1610" s="1">
        <v>43283</v>
      </c>
      <c r="C1610" t="s">
        <v>123</v>
      </c>
      <c r="D1610">
        <v>80</v>
      </c>
      <c r="E1610" t="s">
        <v>28</v>
      </c>
      <c r="F1610" t="s">
        <v>27</v>
      </c>
      <c r="G1610" t="s">
        <v>25</v>
      </c>
      <c r="H1610">
        <v>21</v>
      </c>
      <c r="I1610" t="s">
        <v>26</v>
      </c>
      <c r="J1610">
        <v>0</v>
      </c>
      <c r="K1610">
        <v>0</v>
      </c>
      <c r="L1610">
        <v>1</v>
      </c>
      <c r="M1610">
        <v>0</v>
      </c>
      <c r="N1610">
        <v>1</v>
      </c>
      <c r="O1610">
        <v>0</v>
      </c>
      <c r="P1610">
        <v>2430</v>
      </c>
      <c r="Q1610">
        <v>0</v>
      </c>
      <c r="R1610">
        <v>1</v>
      </c>
      <c r="S1610">
        <v>1</v>
      </c>
      <c r="T1610">
        <v>0</v>
      </c>
      <c r="U1610">
        <v>0</v>
      </c>
      <c r="V1610">
        <v>0</v>
      </c>
      <c r="W1610">
        <v>0</v>
      </c>
    </row>
    <row r="1611" spans="1:23" ht="14.25" customHeight="1" x14ac:dyDescent="0.45">
      <c r="A1611">
        <v>1610</v>
      </c>
      <c r="B1611" s="1">
        <v>43283</v>
      </c>
      <c r="C1611" t="s">
        <v>123</v>
      </c>
      <c r="D1611">
        <v>80</v>
      </c>
      <c r="E1611" t="s">
        <v>28</v>
      </c>
      <c r="F1611" t="s">
        <v>27</v>
      </c>
      <c r="G1611" t="s">
        <v>25</v>
      </c>
      <c r="H1611">
        <v>21</v>
      </c>
      <c r="I1611" t="s">
        <v>26</v>
      </c>
      <c r="J1611">
        <v>0</v>
      </c>
      <c r="K1611">
        <v>0</v>
      </c>
      <c r="L1611">
        <v>1</v>
      </c>
      <c r="M1611">
        <v>0</v>
      </c>
      <c r="N1611">
        <v>1</v>
      </c>
      <c r="O1611">
        <v>0</v>
      </c>
      <c r="P1611">
        <v>2430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0</v>
      </c>
    </row>
    <row r="1612" spans="1:23" ht="14.25" customHeight="1" x14ac:dyDescent="0.45">
      <c r="A1612">
        <v>1611</v>
      </c>
      <c r="B1612" s="1">
        <v>43283</v>
      </c>
      <c r="C1612" t="s">
        <v>115</v>
      </c>
      <c r="D1612">
        <v>78</v>
      </c>
      <c r="E1612" t="s">
        <v>23</v>
      </c>
      <c r="F1612" t="s">
        <v>27</v>
      </c>
      <c r="G1612" t="s">
        <v>25</v>
      </c>
      <c r="H1612">
        <v>7</v>
      </c>
      <c r="I1612" t="s">
        <v>26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0</v>
      </c>
      <c r="P1612">
        <v>1850</v>
      </c>
      <c r="Q1612">
        <v>0</v>
      </c>
      <c r="R1612">
        <v>1</v>
      </c>
      <c r="S1612">
        <v>1</v>
      </c>
      <c r="T1612">
        <v>0</v>
      </c>
      <c r="U1612">
        <v>0</v>
      </c>
      <c r="V1612">
        <v>0</v>
      </c>
      <c r="W1612">
        <v>0</v>
      </c>
    </row>
    <row r="1613" spans="1:23" ht="14.25" customHeight="1" x14ac:dyDescent="0.45">
      <c r="A1613">
        <v>1612</v>
      </c>
      <c r="B1613" s="1">
        <v>43283</v>
      </c>
      <c r="C1613" t="s">
        <v>114</v>
      </c>
      <c r="D1613">
        <v>78</v>
      </c>
      <c r="E1613" t="s">
        <v>23</v>
      </c>
      <c r="F1613" t="s">
        <v>27</v>
      </c>
      <c r="G1613" t="s">
        <v>25</v>
      </c>
      <c r="H1613">
        <v>9</v>
      </c>
      <c r="I1613" t="s">
        <v>26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1</v>
      </c>
      <c r="P1613">
        <v>999</v>
      </c>
      <c r="Q1613">
        <v>0</v>
      </c>
      <c r="R1613">
        <v>0</v>
      </c>
      <c r="S1613">
        <v>1</v>
      </c>
      <c r="T1613">
        <v>1</v>
      </c>
      <c r="U1613">
        <v>0</v>
      </c>
      <c r="V1613">
        <v>0</v>
      </c>
      <c r="W1613">
        <v>0</v>
      </c>
    </row>
    <row r="1614" spans="1:23" ht="14.25" customHeight="1" x14ac:dyDescent="0.45">
      <c r="A1614">
        <v>1613</v>
      </c>
      <c r="B1614" s="1">
        <v>43138</v>
      </c>
      <c r="C1614" s="1">
        <v>43142</v>
      </c>
      <c r="D1614">
        <v>78</v>
      </c>
      <c r="E1614" t="s">
        <v>23</v>
      </c>
      <c r="F1614" t="s">
        <v>27</v>
      </c>
      <c r="G1614" t="s">
        <v>25</v>
      </c>
      <c r="H1614">
        <v>5</v>
      </c>
      <c r="I1614" t="s">
        <v>29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1520</v>
      </c>
      <c r="Q1614">
        <v>0</v>
      </c>
      <c r="R1614">
        <v>1</v>
      </c>
      <c r="S1614">
        <v>1</v>
      </c>
      <c r="T1614">
        <v>0</v>
      </c>
      <c r="U1614">
        <v>0</v>
      </c>
      <c r="V1614">
        <v>0</v>
      </c>
      <c r="W1614">
        <v>0</v>
      </c>
    </row>
    <row r="1615" spans="1:23" ht="14.25" customHeight="1" x14ac:dyDescent="0.45">
      <c r="A1615">
        <v>1614</v>
      </c>
      <c r="B1615" s="1">
        <v>43283</v>
      </c>
      <c r="C1615" s="1">
        <v>43375</v>
      </c>
      <c r="D1615">
        <v>61</v>
      </c>
      <c r="E1615" t="s">
        <v>28</v>
      </c>
      <c r="F1615" t="s">
        <v>27</v>
      </c>
      <c r="G1615" t="s">
        <v>25</v>
      </c>
      <c r="H1615">
        <v>4</v>
      </c>
      <c r="I1615" t="s">
        <v>26</v>
      </c>
      <c r="J1615">
        <v>0</v>
      </c>
      <c r="K1615">
        <v>0</v>
      </c>
      <c r="L1615">
        <v>0</v>
      </c>
      <c r="M1615">
        <v>1</v>
      </c>
      <c r="N1615">
        <v>1</v>
      </c>
      <c r="O1615">
        <v>0</v>
      </c>
      <c r="P1615">
        <v>37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</row>
    <row r="1616" spans="1:23" ht="14.25" customHeight="1" x14ac:dyDescent="0.45">
      <c r="A1616">
        <v>1615</v>
      </c>
      <c r="B1616" s="1">
        <v>43283</v>
      </c>
      <c r="C1616" s="1">
        <v>43375</v>
      </c>
      <c r="D1616">
        <v>61</v>
      </c>
      <c r="E1616" t="s">
        <v>28</v>
      </c>
      <c r="F1616" t="s">
        <v>27</v>
      </c>
      <c r="G1616" t="s">
        <v>25</v>
      </c>
      <c r="H1616">
        <v>4</v>
      </c>
      <c r="I1616" t="s">
        <v>26</v>
      </c>
      <c r="J1616">
        <v>0</v>
      </c>
      <c r="K1616">
        <v>0</v>
      </c>
      <c r="L1616">
        <v>0</v>
      </c>
      <c r="M1616">
        <v>1</v>
      </c>
      <c r="N1616">
        <v>1</v>
      </c>
      <c r="O1616">
        <v>0</v>
      </c>
      <c r="P1616">
        <v>37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</row>
    <row r="1617" spans="1:23" ht="14.25" customHeight="1" x14ac:dyDescent="0.45">
      <c r="A1617">
        <v>1616</v>
      </c>
      <c r="B1617" s="1">
        <v>43283</v>
      </c>
      <c r="C1617" s="1">
        <v>43345</v>
      </c>
      <c r="D1617">
        <v>70</v>
      </c>
      <c r="E1617" t="s">
        <v>28</v>
      </c>
      <c r="F1617" t="s">
        <v>27</v>
      </c>
      <c r="G1617" t="s">
        <v>30</v>
      </c>
      <c r="H1617">
        <v>3</v>
      </c>
      <c r="I1617" t="s">
        <v>26</v>
      </c>
      <c r="J1617">
        <v>0</v>
      </c>
      <c r="K1617">
        <v>0</v>
      </c>
      <c r="L1617">
        <v>0</v>
      </c>
      <c r="M1617">
        <v>1</v>
      </c>
      <c r="N1617">
        <v>1</v>
      </c>
      <c r="O1617">
        <v>1</v>
      </c>
      <c r="P1617">
        <v>2900</v>
      </c>
      <c r="Q1617">
        <v>0</v>
      </c>
      <c r="R1617">
        <v>0</v>
      </c>
      <c r="S1617">
        <v>1</v>
      </c>
      <c r="T1617">
        <v>1</v>
      </c>
      <c r="U1617">
        <v>0</v>
      </c>
      <c r="V1617">
        <v>0</v>
      </c>
      <c r="W1617">
        <v>0</v>
      </c>
    </row>
    <row r="1618" spans="1:23" ht="14.25" customHeight="1" x14ac:dyDescent="0.45">
      <c r="A1618">
        <v>1617</v>
      </c>
      <c r="B1618" s="1">
        <v>43283</v>
      </c>
      <c r="C1618" s="1">
        <v>43345</v>
      </c>
      <c r="D1618">
        <v>70</v>
      </c>
      <c r="E1618" t="s">
        <v>28</v>
      </c>
      <c r="F1618" t="s">
        <v>27</v>
      </c>
      <c r="G1618" t="s">
        <v>30</v>
      </c>
      <c r="H1618">
        <v>3</v>
      </c>
      <c r="I1618" t="s">
        <v>26</v>
      </c>
      <c r="J1618">
        <v>0</v>
      </c>
      <c r="K1618">
        <v>0</v>
      </c>
      <c r="L1618">
        <v>0</v>
      </c>
      <c r="M1618">
        <v>1</v>
      </c>
      <c r="N1618">
        <v>1</v>
      </c>
      <c r="O1618">
        <v>1</v>
      </c>
      <c r="P1618">
        <v>2900</v>
      </c>
      <c r="Q1618">
        <v>0</v>
      </c>
      <c r="R1618">
        <v>0</v>
      </c>
      <c r="S1618">
        <v>1</v>
      </c>
      <c r="T1618">
        <v>1</v>
      </c>
      <c r="U1618">
        <v>0</v>
      </c>
      <c r="V1618">
        <v>0</v>
      </c>
      <c r="W1618">
        <v>0</v>
      </c>
    </row>
    <row r="1619" spans="1:23" ht="14.25" customHeight="1" x14ac:dyDescent="0.45">
      <c r="A1619">
        <v>1618</v>
      </c>
      <c r="B1619" s="1">
        <v>43283</v>
      </c>
      <c r="C1619" t="s">
        <v>124</v>
      </c>
      <c r="D1619">
        <v>77</v>
      </c>
      <c r="E1619" t="s">
        <v>23</v>
      </c>
      <c r="F1619" t="s">
        <v>27</v>
      </c>
      <c r="G1619" t="s">
        <v>30</v>
      </c>
      <c r="H1619">
        <v>16</v>
      </c>
      <c r="I1619" t="s">
        <v>26</v>
      </c>
      <c r="J1619">
        <v>0</v>
      </c>
      <c r="K1619">
        <v>1</v>
      </c>
      <c r="L1619">
        <v>0</v>
      </c>
      <c r="M1619">
        <v>0</v>
      </c>
      <c r="N1619">
        <v>1</v>
      </c>
      <c r="O1619">
        <v>0</v>
      </c>
      <c r="P1619">
        <v>57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1</v>
      </c>
      <c r="W1619">
        <v>1</v>
      </c>
    </row>
    <row r="1620" spans="1:23" ht="14.25" customHeight="1" x14ac:dyDescent="0.45">
      <c r="A1620">
        <v>1619</v>
      </c>
      <c r="B1620" s="1">
        <v>43283</v>
      </c>
      <c r="C1620" s="1">
        <v>43436</v>
      </c>
      <c r="D1620">
        <v>42</v>
      </c>
      <c r="E1620" t="s">
        <v>23</v>
      </c>
      <c r="F1620" t="s">
        <v>27</v>
      </c>
      <c r="G1620" t="s">
        <v>30</v>
      </c>
      <c r="H1620">
        <v>6</v>
      </c>
      <c r="I1620" t="s">
        <v>26</v>
      </c>
      <c r="J1620">
        <v>0</v>
      </c>
      <c r="K1620">
        <v>0</v>
      </c>
      <c r="L1620">
        <v>0</v>
      </c>
      <c r="M1620">
        <v>1</v>
      </c>
      <c r="N1620">
        <v>1</v>
      </c>
      <c r="O1620">
        <v>0</v>
      </c>
      <c r="P1620">
        <v>21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</row>
    <row r="1621" spans="1:23" ht="14.25" customHeight="1" x14ac:dyDescent="0.45">
      <c r="A1621">
        <v>1620</v>
      </c>
      <c r="B1621" s="1">
        <v>43138</v>
      </c>
      <c r="C1621" s="1">
        <v>43155</v>
      </c>
      <c r="D1621">
        <v>66</v>
      </c>
      <c r="E1621" t="s">
        <v>23</v>
      </c>
      <c r="F1621" t="s">
        <v>27</v>
      </c>
      <c r="G1621" t="s">
        <v>30</v>
      </c>
      <c r="H1621">
        <v>18</v>
      </c>
      <c r="I1621" t="s">
        <v>29</v>
      </c>
      <c r="J1621">
        <v>0</v>
      </c>
      <c r="K1621">
        <v>0</v>
      </c>
      <c r="L1621">
        <v>1</v>
      </c>
      <c r="M1621">
        <v>1</v>
      </c>
      <c r="N1621">
        <v>0</v>
      </c>
      <c r="O1621">
        <v>0</v>
      </c>
      <c r="P1621">
        <v>43</v>
      </c>
      <c r="Q1621">
        <v>1</v>
      </c>
      <c r="R1621">
        <v>1</v>
      </c>
      <c r="S1621">
        <v>0</v>
      </c>
      <c r="T1621">
        <v>0</v>
      </c>
      <c r="U1621">
        <v>1</v>
      </c>
      <c r="V1621">
        <v>0</v>
      </c>
      <c r="W1621">
        <v>0</v>
      </c>
    </row>
    <row r="1622" spans="1:23" ht="14.25" customHeight="1" x14ac:dyDescent="0.45">
      <c r="A1622">
        <v>1621</v>
      </c>
      <c r="B1622" s="1">
        <v>43283</v>
      </c>
      <c r="C1622" t="s">
        <v>115</v>
      </c>
      <c r="D1622">
        <v>70</v>
      </c>
      <c r="E1622" t="s">
        <v>28</v>
      </c>
      <c r="F1622" t="s">
        <v>27</v>
      </c>
      <c r="G1622" t="s">
        <v>25</v>
      </c>
      <c r="H1622">
        <v>7</v>
      </c>
      <c r="I1622" t="s">
        <v>31</v>
      </c>
      <c r="J1622">
        <v>0</v>
      </c>
      <c r="K1622">
        <v>0</v>
      </c>
      <c r="L1622">
        <v>0</v>
      </c>
      <c r="M1622">
        <v>1</v>
      </c>
      <c r="N1622">
        <v>1</v>
      </c>
      <c r="O1622">
        <v>0</v>
      </c>
      <c r="P1622">
        <v>1200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0</v>
      </c>
    </row>
    <row r="1623" spans="1:23" ht="14.25" customHeight="1" x14ac:dyDescent="0.45">
      <c r="A1623">
        <v>1622</v>
      </c>
      <c r="B1623" s="1">
        <v>43283</v>
      </c>
      <c r="C1623" t="s">
        <v>115</v>
      </c>
      <c r="D1623">
        <v>75</v>
      </c>
      <c r="E1623" t="s">
        <v>28</v>
      </c>
      <c r="F1623" t="s">
        <v>27</v>
      </c>
      <c r="G1623" t="s">
        <v>25</v>
      </c>
      <c r="H1623">
        <v>7</v>
      </c>
      <c r="I1623" t="s">
        <v>26</v>
      </c>
      <c r="J1623">
        <v>0</v>
      </c>
      <c r="K1623">
        <v>0</v>
      </c>
      <c r="L1623">
        <v>0</v>
      </c>
      <c r="M1623">
        <v>1</v>
      </c>
      <c r="N1623">
        <v>1</v>
      </c>
      <c r="O1623">
        <v>0</v>
      </c>
      <c r="P1623">
        <v>90</v>
      </c>
      <c r="Q1623">
        <v>0</v>
      </c>
      <c r="R1623">
        <v>1</v>
      </c>
      <c r="S1623">
        <v>1</v>
      </c>
      <c r="T1623">
        <v>0</v>
      </c>
      <c r="U1623">
        <v>0</v>
      </c>
      <c r="V1623">
        <v>0</v>
      </c>
      <c r="W1623">
        <v>0</v>
      </c>
    </row>
    <row r="1624" spans="1:23" ht="14.25" customHeight="1" x14ac:dyDescent="0.45">
      <c r="A1624">
        <v>1623</v>
      </c>
      <c r="B1624" s="1">
        <v>43314</v>
      </c>
      <c r="C1624" t="s">
        <v>114</v>
      </c>
      <c r="D1624">
        <v>58</v>
      </c>
      <c r="E1624" t="s">
        <v>23</v>
      </c>
      <c r="F1624" t="s">
        <v>24</v>
      </c>
      <c r="G1624" t="s">
        <v>25</v>
      </c>
      <c r="H1624">
        <v>8</v>
      </c>
      <c r="I1624" t="s">
        <v>26</v>
      </c>
      <c r="J1624">
        <v>1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411</v>
      </c>
      <c r="Q1624">
        <v>0</v>
      </c>
      <c r="R1624">
        <v>1</v>
      </c>
      <c r="S1624">
        <v>1</v>
      </c>
      <c r="T1624">
        <v>0</v>
      </c>
      <c r="U1624">
        <v>0</v>
      </c>
      <c r="V1624">
        <v>1</v>
      </c>
      <c r="W1624">
        <v>1</v>
      </c>
    </row>
    <row r="1625" spans="1:23" ht="14.25" customHeight="1" x14ac:dyDescent="0.45">
      <c r="A1625">
        <v>1624</v>
      </c>
      <c r="B1625" s="1">
        <v>43314</v>
      </c>
      <c r="C1625" t="s">
        <v>116</v>
      </c>
      <c r="D1625">
        <v>75</v>
      </c>
      <c r="E1625" t="s">
        <v>23</v>
      </c>
      <c r="F1625" t="s">
        <v>27</v>
      </c>
      <c r="G1625" t="s">
        <v>25</v>
      </c>
      <c r="H1625">
        <v>12</v>
      </c>
      <c r="I1625" t="s">
        <v>26</v>
      </c>
      <c r="J1625">
        <v>0</v>
      </c>
      <c r="K1625">
        <v>0</v>
      </c>
      <c r="L1625">
        <v>1</v>
      </c>
      <c r="M1625">
        <v>0</v>
      </c>
      <c r="N1625">
        <v>1</v>
      </c>
      <c r="O1625">
        <v>0</v>
      </c>
      <c r="P1625">
        <v>661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</row>
    <row r="1626" spans="1:23" ht="14.25" customHeight="1" x14ac:dyDescent="0.45">
      <c r="A1626">
        <v>1625</v>
      </c>
      <c r="B1626" s="1">
        <v>43314</v>
      </c>
      <c r="C1626" t="s">
        <v>115</v>
      </c>
      <c r="D1626">
        <v>78</v>
      </c>
      <c r="E1626" t="s">
        <v>23</v>
      </c>
      <c r="F1626" t="s">
        <v>27</v>
      </c>
      <c r="G1626" t="s">
        <v>25</v>
      </c>
      <c r="H1626">
        <v>6</v>
      </c>
      <c r="I1626" t="s">
        <v>26</v>
      </c>
      <c r="J1626">
        <v>0</v>
      </c>
      <c r="K1626">
        <v>0</v>
      </c>
      <c r="L1626">
        <v>1</v>
      </c>
      <c r="M1626">
        <v>0</v>
      </c>
      <c r="N1626">
        <v>1</v>
      </c>
      <c r="O1626">
        <v>1</v>
      </c>
      <c r="P1626">
        <v>659</v>
      </c>
      <c r="Q1626">
        <v>1</v>
      </c>
      <c r="R1626">
        <v>1</v>
      </c>
      <c r="S1626">
        <v>0</v>
      </c>
      <c r="T1626">
        <v>1</v>
      </c>
      <c r="U1626">
        <v>0</v>
      </c>
      <c r="V1626">
        <v>0</v>
      </c>
      <c r="W1626">
        <v>0</v>
      </c>
    </row>
    <row r="1627" spans="1:23" ht="14.25" customHeight="1" x14ac:dyDescent="0.45">
      <c r="A1627">
        <v>1626</v>
      </c>
      <c r="B1627" s="1">
        <v>43314</v>
      </c>
      <c r="C1627" t="s">
        <v>115</v>
      </c>
      <c r="D1627">
        <v>78</v>
      </c>
      <c r="E1627" t="s">
        <v>23</v>
      </c>
      <c r="F1627" t="s">
        <v>27</v>
      </c>
      <c r="G1627" t="s">
        <v>25</v>
      </c>
      <c r="H1627">
        <v>6</v>
      </c>
      <c r="I1627" t="s">
        <v>26</v>
      </c>
      <c r="J1627">
        <v>0</v>
      </c>
      <c r="K1627">
        <v>0</v>
      </c>
      <c r="L1627">
        <v>1</v>
      </c>
      <c r="M1627">
        <v>0</v>
      </c>
      <c r="N1627">
        <v>1</v>
      </c>
      <c r="O1627">
        <v>1</v>
      </c>
      <c r="P1627">
        <v>659</v>
      </c>
      <c r="Q1627">
        <v>1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</row>
    <row r="1628" spans="1:23" ht="14.25" customHeight="1" x14ac:dyDescent="0.45">
      <c r="A1628">
        <v>1627</v>
      </c>
      <c r="B1628" s="1">
        <v>43314</v>
      </c>
      <c r="C1628" s="1">
        <v>43375</v>
      </c>
      <c r="D1628">
        <v>51</v>
      </c>
      <c r="E1628" t="s">
        <v>28</v>
      </c>
      <c r="F1628" t="s">
        <v>27</v>
      </c>
      <c r="G1628" t="s">
        <v>25</v>
      </c>
      <c r="H1628">
        <v>3</v>
      </c>
      <c r="I1628" t="s">
        <v>26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13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</row>
    <row r="1629" spans="1:23" ht="14.25" customHeight="1" x14ac:dyDescent="0.45">
      <c r="A1629">
        <v>1628</v>
      </c>
      <c r="B1629" s="1">
        <v>43139</v>
      </c>
      <c r="C1629" s="1">
        <v>43141</v>
      </c>
      <c r="D1629">
        <v>70</v>
      </c>
      <c r="E1629" t="s">
        <v>23</v>
      </c>
      <c r="F1629" t="s">
        <v>27</v>
      </c>
      <c r="G1629" t="s">
        <v>25</v>
      </c>
      <c r="H1629">
        <v>3</v>
      </c>
      <c r="I1629" t="s">
        <v>29</v>
      </c>
      <c r="J1629">
        <v>0</v>
      </c>
      <c r="K1629">
        <v>0</v>
      </c>
      <c r="L1629">
        <v>1</v>
      </c>
      <c r="M1629">
        <v>1</v>
      </c>
      <c r="N1629">
        <v>0</v>
      </c>
      <c r="O1629">
        <v>1</v>
      </c>
      <c r="P1629">
        <v>691</v>
      </c>
      <c r="Q1629">
        <v>0</v>
      </c>
      <c r="R1629">
        <v>1</v>
      </c>
      <c r="S1629">
        <v>1</v>
      </c>
      <c r="T1629">
        <v>1</v>
      </c>
      <c r="U1629">
        <v>0</v>
      </c>
      <c r="V1629">
        <v>0</v>
      </c>
      <c r="W1629">
        <v>0</v>
      </c>
    </row>
    <row r="1630" spans="1:23" ht="14.25" customHeight="1" x14ac:dyDescent="0.45">
      <c r="A1630">
        <v>1629</v>
      </c>
      <c r="B1630" s="1">
        <v>43139</v>
      </c>
      <c r="C1630" s="1">
        <v>43154</v>
      </c>
      <c r="D1630">
        <v>70</v>
      </c>
      <c r="E1630" t="s">
        <v>28</v>
      </c>
      <c r="F1630" t="s">
        <v>27</v>
      </c>
      <c r="G1630" t="s">
        <v>25</v>
      </c>
      <c r="H1630">
        <v>16</v>
      </c>
      <c r="I1630" t="s">
        <v>29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1</v>
      </c>
      <c r="P1630">
        <v>1290</v>
      </c>
      <c r="Q1630">
        <v>1</v>
      </c>
      <c r="R1630">
        <v>0</v>
      </c>
      <c r="S1630">
        <v>1</v>
      </c>
      <c r="T1630">
        <v>1</v>
      </c>
      <c r="U1630">
        <v>1</v>
      </c>
      <c r="V1630">
        <v>0</v>
      </c>
      <c r="W1630">
        <v>0</v>
      </c>
    </row>
    <row r="1631" spans="1:23" ht="14.25" customHeight="1" x14ac:dyDescent="0.45">
      <c r="A1631">
        <v>1630</v>
      </c>
      <c r="B1631" s="1">
        <v>43314</v>
      </c>
      <c r="C1631" s="1">
        <v>43375</v>
      </c>
      <c r="D1631">
        <v>69</v>
      </c>
      <c r="E1631" t="s">
        <v>23</v>
      </c>
      <c r="F1631" t="s">
        <v>27</v>
      </c>
      <c r="G1631" t="s">
        <v>25</v>
      </c>
      <c r="H1631">
        <v>3</v>
      </c>
      <c r="I1631" t="s">
        <v>26</v>
      </c>
      <c r="J1631">
        <v>1</v>
      </c>
      <c r="K1631">
        <v>0</v>
      </c>
      <c r="L1631">
        <v>1</v>
      </c>
      <c r="M1631">
        <v>0</v>
      </c>
      <c r="N1631">
        <v>1</v>
      </c>
      <c r="O1631">
        <v>0</v>
      </c>
      <c r="P1631">
        <v>1984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</row>
    <row r="1632" spans="1:23" ht="14.25" customHeight="1" x14ac:dyDescent="0.45">
      <c r="A1632">
        <v>1631</v>
      </c>
      <c r="B1632" s="1">
        <v>43314</v>
      </c>
      <c r="C1632" t="s">
        <v>122</v>
      </c>
      <c r="D1632">
        <v>46</v>
      </c>
      <c r="E1632" t="s">
        <v>28</v>
      </c>
      <c r="F1632" t="s">
        <v>27</v>
      </c>
      <c r="G1632" t="s">
        <v>25</v>
      </c>
      <c r="H1632">
        <v>9</v>
      </c>
      <c r="I1632" t="s">
        <v>26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149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</row>
    <row r="1633" spans="1:23" ht="14.25" customHeight="1" x14ac:dyDescent="0.45">
      <c r="A1633">
        <v>1632</v>
      </c>
      <c r="B1633" s="1">
        <v>43314</v>
      </c>
      <c r="C1633" t="s">
        <v>122</v>
      </c>
      <c r="D1633">
        <v>46</v>
      </c>
      <c r="E1633" t="s">
        <v>28</v>
      </c>
      <c r="F1633" t="s">
        <v>27</v>
      </c>
      <c r="G1633" t="s">
        <v>25</v>
      </c>
      <c r="H1633">
        <v>9</v>
      </c>
      <c r="I1633" t="s">
        <v>26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149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</row>
    <row r="1634" spans="1:23" ht="14.25" customHeight="1" x14ac:dyDescent="0.45">
      <c r="A1634">
        <v>1633</v>
      </c>
      <c r="B1634" s="1">
        <v>43314</v>
      </c>
      <c r="C1634" t="s">
        <v>114</v>
      </c>
      <c r="D1634">
        <v>75</v>
      </c>
      <c r="E1634" t="s">
        <v>23</v>
      </c>
      <c r="F1634" t="s">
        <v>27</v>
      </c>
      <c r="G1634" t="s">
        <v>25</v>
      </c>
      <c r="H1634">
        <v>8</v>
      </c>
      <c r="I1634" t="s">
        <v>26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1180</v>
      </c>
      <c r="Q1634">
        <v>0</v>
      </c>
      <c r="R1634">
        <v>0</v>
      </c>
      <c r="S1634">
        <v>1</v>
      </c>
      <c r="T1634">
        <v>1</v>
      </c>
      <c r="U1634">
        <v>0</v>
      </c>
      <c r="V1634">
        <v>0</v>
      </c>
      <c r="W1634">
        <v>0</v>
      </c>
    </row>
    <row r="1635" spans="1:23" ht="14.25" customHeight="1" x14ac:dyDescent="0.45">
      <c r="A1635">
        <v>1634</v>
      </c>
      <c r="B1635" s="1">
        <v>43314</v>
      </c>
      <c r="C1635" s="1">
        <v>43436</v>
      </c>
      <c r="D1635">
        <v>54</v>
      </c>
      <c r="E1635" t="s">
        <v>23</v>
      </c>
      <c r="F1635" t="s">
        <v>27</v>
      </c>
      <c r="G1635" t="s">
        <v>25</v>
      </c>
      <c r="H1635">
        <v>5</v>
      </c>
      <c r="I1635" t="s">
        <v>26</v>
      </c>
      <c r="J1635">
        <v>1</v>
      </c>
      <c r="K1635">
        <v>0</v>
      </c>
      <c r="L1635">
        <v>1</v>
      </c>
      <c r="M1635">
        <v>0</v>
      </c>
      <c r="N1635">
        <v>0</v>
      </c>
      <c r="O1635">
        <v>1</v>
      </c>
      <c r="P1635">
        <v>2980</v>
      </c>
      <c r="Q1635">
        <v>1</v>
      </c>
      <c r="R1635">
        <v>0</v>
      </c>
      <c r="S1635">
        <v>1</v>
      </c>
      <c r="T1635">
        <v>1</v>
      </c>
      <c r="U1635">
        <v>0</v>
      </c>
      <c r="V1635">
        <v>0</v>
      </c>
      <c r="W1635">
        <v>1</v>
      </c>
    </row>
    <row r="1636" spans="1:23" ht="14.25" customHeight="1" x14ac:dyDescent="0.45">
      <c r="A1636">
        <v>1635</v>
      </c>
      <c r="B1636" s="1">
        <v>43314</v>
      </c>
      <c r="C1636" t="s">
        <v>120</v>
      </c>
      <c r="D1636">
        <v>84</v>
      </c>
      <c r="E1636" t="s">
        <v>23</v>
      </c>
      <c r="F1636" t="s">
        <v>24</v>
      </c>
      <c r="G1636" t="s">
        <v>25</v>
      </c>
      <c r="H1636">
        <v>10</v>
      </c>
      <c r="I1636" t="s">
        <v>26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1910</v>
      </c>
      <c r="Q1636">
        <v>1</v>
      </c>
      <c r="R1636">
        <v>1</v>
      </c>
      <c r="S1636">
        <v>1</v>
      </c>
      <c r="T1636">
        <v>0</v>
      </c>
      <c r="U1636">
        <v>0</v>
      </c>
      <c r="V1636">
        <v>0</v>
      </c>
      <c r="W1636">
        <v>0</v>
      </c>
    </row>
    <row r="1637" spans="1:23" ht="14.25" customHeight="1" x14ac:dyDescent="0.45">
      <c r="A1637">
        <v>1636</v>
      </c>
      <c r="B1637" s="1">
        <v>43345</v>
      </c>
      <c r="C1637" t="s">
        <v>117</v>
      </c>
      <c r="D1637">
        <v>75</v>
      </c>
      <c r="E1637" t="s">
        <v>23</v>
      </c>
      <c r="F1637" t="s">
        <v>27</v>
      </c>
      <c r="G1637" t="s">
        <v>25</v>
      </c>
      <c r="H1637">
        <v>6</v>
      </c>
      <c r="I1637" t="s">
        <v>26</v>
      </c>
      <c r="J1637">
        <v>0</v>
      </c>
      <c r="K1637">
        <v>0</v>
      </c>
      <c r="L1637">
        <v>1</v>
      </c>
      <c r="M1637">
        <v>0</v>
      </c>
      <c r="N1637">
        <v>1</v>
      </c>
      <c r="O1637">
        <v>1</v>
      </c>
      <c r="P1637">
        <v>1250</v>
      </c>
      <c r="Q1637">
        <v>1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</row>
    <row r="1638" spans="1:23" ht="14.25" customHeight="1" x14ac:dyDescent="0.45">
      <c r="A1638">
        <v>1637</v>
      </c>
      <c r="B1638" s="1">
        <v>43140</v>
      </c>
      <c r="C1638" s="1">
        <v>43197</v>
      </c>
      <c r="D1638">
        <v>80</v>
      </c>
      <c r="E1638" t="s">
        <v>23</v>
      </c>
      <c r="F1638" t="s">
        <v>27</v>
      </c>
      <c r="G1638" t="s">
        <v>25</v>
      </c>
      <c r="H1638">
        <v>58</v>
      </c>
      <c r="I1638" t="s">
        <v>29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78</v>
      </c>
      <c r="Q1638">
        <v>1</v>
      </c>
      <c r="R1638">
        <v>1</v>
      </c>
      <c r="S1638">
        <v>0</v>
      </c>
      <c r="T1638">
        <v>0</v>
      </c>
      <c r="U1638">
        <v>1</v>
      </c>
      <c r="V1638">
        <v>0</v>
      </c>
      <c r="W1638">
        <v>0</v>
      </c>
    </row>
    <row r="1639" spans="1:23" ht="14.25" customHeight="1" x14ac:dyDescent="0.45">
      <c r="A1639">
        <v>1638</v>
      </c>
      <c r="B1639" s="1">
        <v>43345</v>
      </c>
      <c r="C1639" t="s">
        <v>115</v>
      </c>
      <c r="D1639">
        <v>60</v>
      </c>
      <c r="E1639" t="s">
        <v>23</v>
      </c>
      <c r="F1639" t="s">
        <v>27</v>
      </c>
      <c r="G1639" t="s">
        <v>25</v>
      </c>
      <c r="H1639">
        <v>5</v>
      </c>
      <c r="I1639" t="s">
        <v>26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5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</row>
    <row r="1640" spans="1:23" ht="14.25" customHeight="1" x14ac:dyDescent="0.45">
      <c r="A1640">
        <v>1639</v>
      </c>
      <c r="B1640" s="1">
        <v>43345</v>
      </c>
      <c r="C1640" t="s">
        <v>125</v>
      </c>
      <c r="D1640">
        <v>84</v>
      </c>
      <c r="E1640" t="s">
        <v>23</v>
      </c>
      <c r="F1640" t="s">
        <v>27</v>
      </c>
      <c r="G1640" t="s">
        <v>25</v>
      </c>
      <c r="H1640">
        <v>16</v>
      </c>
      <c r="I1640" t="s">
        <v>26</v>
      </c>
      <c r="J1640">
        <v>0</v>
      </c>
      <c r="K1640">
        <v>0</v>
      </c>
      <c r="L1640">
        <v>1</v>
      </c>
      <c r="M1640">
        <v>1</v>
      </c>
      <c r="N1640">
        <v>1</v>
      </c>
      <c r="O1640">
        <v>0</v>
      </c>
      <c r="P1640">
        <v>1130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</row>
    <row r="1641" spans="1:23" ht="14.25" customHeight="1" x14ac:dyDescent="0.45">
      <c r="A1641">
        <v>1640</v>
      </c>
      <c r="B1641" s="1">
        <v>43140</v>
      </c>
      <c r="C1641" s="1">
        <v>43159</v>
      </c>
      <c r="D1641">
        <v>71</v>
      </c>
      <c r="E1641" t="s">
        <v>28</v>
      </c>
      <c r="F1641" t="s">
        <v>27</v>
      </c>
      <c r="G1641" t="s">
        <v>25</v>
      </c>
      <c r="H1641">
        <v>20</v>
      </c>
      <c r="I1641" t="s">
        <v>29</v>
      </c>
      <c r="J1641">
        <v>0</v>
      </c>
      <c r="K1641">
        <v>0</v>
      </c>
      <c r="L1641">
        <v>1</v>
      </c>
      <c r="M1641">
        <v>1</v>
      </c>
      <c r="N1641">
        <v>1</v>
      </c>
      <c r="O1641">
        <v>1</v>
      </c>
      <c r="P1641">
        <v>642</v>
      </c>
      <c r="Q1641">
        <v>1</v>
      </c>
      <c r="R1641">
        <v>0</v>
      </c>
      <c r="S1641">
        <v>1</v>
      </c>
      <c r="T1641">
        <v>1</v>
      </c>
      <c r="U1641">
        <v>1</v>
      </c>
      <c r="V1641">
        <v>0</v>
      </c>
      <c r="W1641">
        <v>0</v>
      </c>
    </row>
    <row r="1642" spans="1:23" ht="14.25" customHeight="1" x14ac:dyDescent="0.45">
      <c r="A1642">
        <v>1641</v>
      </c>
      <c r="B1642" s="1">
        <v>43345</v>
      </c>
      <c r="C1642" t="s">
        <v>122</v>
      </c>
      <c r="D1642">
        <v>62</v>
      </c>
      <c r="E1642" t="s">
        <v>23</v>
      </c>
      <c r="F1642" t="s">
        <v>27</v>
      </c>
      <c r="G1642" t="s">
        <v>25</v>
      </c>
      <c r="H1642">
        <v>8</v>
      </c>
      <c r="I1642" t="s">
        <v>26</v>
      </c>
      <c r="J1642">
        <v>0</v>
      </c>
      <c r="K1642">
        <v>0</v>
      </c>
      <c r="L1642">
        <v>1</v>
      </c>
      <c r="M1642">
        <v>1</v>
      </c>
      <c r="N1642">
        <v>1</v>
      </c>
      <c r="O1642">
        <v>0</v>
      </c>
      <c r="P1642">
        <v>1820</v>
      </c>
      <c r="Q1642">
        <v>0</v>
      </c>
      <c r="R1642">
        <v>1</v>
      </c>
      <c r="S1642">
        <v>1</v>
      </c>
      <c r="T1642">
        <v>1</v>
      </c>
      <c r="U1642">
        <v>0</v>
      </c>
      <c r="V1642">
        <v>0</v>
      </c>
      <c r="W1642">
        <v>0</v>
      </c>
    </row>
    <row r="1643" spans="1:23" ht="14.25" customHeight="1" x14ac:dyDescent="0.45">
      <c r="A1643">
        <v>1642</v>
      </c>
      <c r="B1643" s="1">
        <v>43345</v>
      </c>
      <c r="C1643" t="s">
        <v>122</v>
      </c>
      <c r="D1643">
        <v>62</v>
      </c>
      <c r="E1643" t="s">
        <v>23</v>
      </c>
      <c r="F1643" t="s">
        <v>27</v>
      </c>
      <c r="G1643" t="s">
        <v>25</v>
      </c>
      <c r="H1643">
        <v>8</v>
      </c>
      <c r="I1643" t="s">
        <v>26</v>
      </c>
      <c r="J1643">
        <v>0</v>
      </c>
      <c r="K1643">
        <v>0</v>
      </c>
      <c r="L1643">
        <v>1</v>
      </c>
      <c r="M1643">
        <v>1</v>
      </c>
      <c r="N1643">
        <v>1</v>
      </c>
      <c r="O1643">
        <v>0</v>
      </c>
      <c r="P1643">
        <v>1820</v>
      </c>
      <c r="Q1643">
        <v>0</v>
      </c>
      <c r="R1643">
        <v>1</v>
      </c>
      <c r="S1643">
        <v>1</v>
      </c>
      <c r="T1643">
        <v>1</v>
      </c>
      <c r="U1643">
        <v>0</v>
      </c>
      <c r="V1643">
        <v>0</v>
      </c>
      <c r="W1643">
        <v>0</v>
      </c>
    </row>
    <row r="1644" spans="1:23" ht="14.25" customHeight="1" x14ac:dyDescent="0.45">
      <c r="A1644">
        <v>1643</v>
      </c>
      <c r="B1644" s="1">
        <v>43345</v>
      </c>
      <c r="C1644" s="1">
        <v>43103</v>
      </c>
      <c r="D1644">
        <v>67</v>
      </c>
      <c r="E1644" t="s">
        <v>28</v>
      </c>
      <c r="F1644" t="s">
        <v>27</v>
      </c>
      <c r="G1644" t="s">
        <v>25</v>
      </c>
      <c r="H1644">
        <v>21</v>
      </c>
      <c r="I1644" t="s">
        <v>26</v>
      </c>
      <c r="J1644">
        <v>0</v>
      </c>
      <c r="K1644">
        <v>0</v>
      </c>
      <c r="L1644">
        <v>0</v>
      </c>
      <c r="M1644">
        <v>1</v>
      </c>
      <c r="N1644">
        <v>1</v>
      </c>
      <c r="O1644">
        <v>0</v>
      </c>
      <c r="P1644">
        <v>1280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</row>
    <row r="1645" spans="1:23" ht="14.25" customHeight="1" x14ac:dyDescent="0.45">
      <c r="A1645">
        <v>1644</v>
      </c>
      <c r="B1645" s="1">
        <v>43345</v>
      </c>
      <c r="C1645" t="s">
        <v>122</v>
      </c>
      <c r="D1645">
        <v>45</v>
      </c>
      <c r="E1645" t="s">
        <v>28</v>
      </c>
      <c r="F1645" t="s">
        <v>27</v>
      </c>
      <c r="G1645" t="s">
        <v>25</v>
      </c>
      <c r="H1645">
        <v>8</v>
      </c>
      <c r="I1645" t="s">
        <v>26</v>
      </c>
      <c r="J1645">
        <v>0</v>
      </c>
      <c r="K1645">
        <v>0</v>
      </c>
      <c r="L1645">
        <v>1</v>
      </c>
      <c r="M1645">
        <v>1</v>
      </c>
      <c r="N1645">
        <v>1</v>
      </c>
      <c r="O1645">
        <v>0</v>
      </c>
      <c r="P1645">
        <v>62</v>
      </c>
      <c r="Q1645">
        <v>1</v>
      </c>
      <c r="R1645">
        <v>1</v>
      </c>
      <c r="S1645">
        <v>1</v>
      </c>
      <c r="T1645">
        <v>0</v>
      </c>
      <c r="U1645">
        <v>0</v>
      </c>
      <c r="V1645">
        <v>0</v>
      </c>
      <c r="W1645">
        <v>0</v>
      </c>
    </row>
    <row r="1646" spans="1:23" ht="14.25" customHeight="1" x14ac:dyDescent="0.45">
      <c r="A1646">
        <v>1645</v>
      </c>
      <c r="B1646" s="1">
        <v>43345</v>
      </c>
      <c r="C1646" t="s">
        <v>122</v>
      </c>
      <c r="D1646">
        <v>45</v>
      </c>
      <c r="E1646" t="s">
        <v>28</v>
      </c>
      <c r="F1646" t="s">
        <v>27</v>
      </c>
      <c r="G1646" t="s">
        <v>25</v>
      </c>
      <c r="H1646">
        <v>8</v>
      </c>
      <c r="I1646" t="s">
        <v>26</v>
      </c>
      <c r="J1646">
        <v>0</v>
      </c>
      <c r="K1646">
        <v>0</v>
      </c>
      <c r="L1646">
        <v>1</v>
      </c>
      <c r="M1646">
        <v>1</v>
      </c>
      <c r="N1646">
        <v>1</v>
      </c>
      <c r="O1646">
        <v>0</v>
      </c>
      <c r="P1646">
        <v>62</v>
      </c>
      <c r="Q1646">
        <v>1</v>
      </c>
      <c r="R1646">
        <v>1</v>
      </c>
      <c r="S1646">
        <v>1</v>
      </c>
      <c r="T1646">
        <v>0</v>
      </c>
      <c r="U1646">
        <v>0</v>
      </c>
      <c r="V1646">
        <v>0</v>
      </c>
      <c r="W1646">
        <v>0</v>
      </c>
    </row>
    <row r="1647" spans="1:23" ht="14.25" customHeight="1" x14ac:dyDescent="0.45">
      <c r="A1647">
        <v>1646</v>
      </c>
      <c r="B1647" s="1">
        <v>43345</v>
      </c>
      <c r="C1647" t="s">
        <v>114</v>
      </c>
      <c r="D1647">
        <v>46</v>
      </c>
      <c r="E1647" t="s">
        <v>28</v>
      </c>
      <c r="F1647" t="s">
        <v>27</v>
      </c>
      <c r="G1647" t="s">
        <v>25</v>
      </c>
      <c r="H1647">
        <v>7</v>
      </c>
      <c r="I1647" t="s">
        <v>26</v>
      </c>
      <c r="J1647">
        <v>0</v>
      </c>
      <c r="K1647">
        <v>0</v>
      </c>
      <c r="L1647">
        <v>0</v>
      </c>
      <c r="M1647">
        <v>1</v>
      </c>
      <c r="N1647">
        <v>1</v>
      </c>
      <c r="O1647">
        <v>0</v>
      </c>
      <c r="P1647">
        <v>1050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</row>
    <row r="1648" spans="1:23" ht="14.25" customHeight="1" x14ac:dyDescent="0.45">
      <c r="A1648">
        <v>1647</v>
      </c>
      <c r="B1648" s="1">
        <v>43345</v>
      </c>
      <c r="C1648" t="s">
        <v>118</v>
      </c>
      <c r="D1648">
        <v>65</v>
      </c>
      <c r="E1648" t="s">
        <v>28</v>
      </c>
      <c r="F1648" t="s">
        <v>24</v>
      </c>
      <c r="G1648" t="s">
        <v>30</v>
      </c>
      <c r="H1648">
        <v>10</v>
      </c>
      <c r="I1648" t="s">
        <v>26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210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</row>
    <row r="1649" spans="1:23" ht="14.25" customHeight="1" x14ac:dyDescent="0.45">
      <c r="A1649">
        <v>1648</v>
      </c>
      <c r="B1649" s="1">
        <v>43345</v>
      </c>
      <c r="C1649" t="s">
        <v>120</v>
      </c>
      <c r="D1649">
        <v>61</v>
      </c>
      <c r="E1649" t="s">
        <v>23</v>
      </c>
      <c r="F1649" t="s">
        <v>27</v>
      </c>
      <c r="G1649" t="s">
        <v>30</v>
      </c>
      <c r="H1649">
        <v>9</v>
      </c>
      <c r="I1649" t="s">
        <v>26</v>
      </c>
      <c r="J1649">
        <v>0</v>
      </c>
      <c r="K1649">
        <v>1</v>
      </c>
      <c r="L1649">
        <v>0</v>
      </c>
      <c r="M1649">
        <v>0</v>
      </c>
      <c r="N1649">
        <v>1</v>
      </c>
      <c r="O1649">
        <v>0</v>
      </c>
      <c r="P1649">
        <v>543</v>
      </c>
      <c r="Q1649">
        <v>0</v>
      </c>
      <c r="R1649">
        <v>1</v>
      </c>
      <c r="S1649">
        <v>1</v>
      </c>
      <c r="T1649">
        <v>1</v>
      </c>
      <c r="U1649">
        <v>0</v>
      </c>
      <c r="V1649">
        <v>0</v>
      </c>
      <c r="W1649">
        <v>1</v>
      </c>
    </row>
    <row r="1650" spans="1:23" ht="14.25" customHeight="1" x14ac:dyDescent="0.45">
      <c r="A1650">
        <v>1649</v>
      </c>
      <c r="B1650" s="1">
        <v>43345</v>
      </c>
      <c r="C1650" s="1">
        <v>43436</v>
      </c>
      <c r="D1650">
        <v>60</v>
      </c>
      <c r="E1650" t="s">
        <v>28</v>
      </c>
      <c r="F1650" t="s">
        <v>27</v>
      </c>
      <c r="G1650" t="s">
        <v>30</v>
      </c>
      <c r="H1650">
        <v>4</v>
      </c>
      <c r="I1650" t="s">
        <v>26</v>
      </c>
      <c r="J1650">
        <v>0</v>
      </c>
      <c r="K1650">
        <v>0</v>
      </c>
      <c r="L1650">
        <v>0</v>
      </c>
      <c r="M1650">
        <v>1</v>
      </c>
      <c r="N1650">
        <v>1</v>
      </c>
      <c r="O1650">
        <v>0</v>
      </c>
      <c r="P1650">
        <v>210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</row>
    <row r="1651" spans="1:23" ht="14.25" customHeight="1" x14ac:dyDescent="0.45">
      <c r="A1651">
        <v>1650</v>
      </c>
      <c r="B1651" s="1">
        <v>43345</v>
      </c>
      <c r="C1651" t="s">
        <v>114</v>
      </c>
      <c r="D1651">
        <v>81</v>
      </c>
      <c r="E1651" t="s">
        <v>23</v>
      </c>
      <c r="F1651" t="s">
        <v>27</v>
      </c>
      <c r="G1651" t="s">
        <v>30</v>
      </c>
      <c r="H1651">
        <v>7</v>
      </c>
      <c r="I1651" t="s">
        <v>26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1530</v>
      </c>
      <c r="Q1651">
        <v>0</v>
      </c>
      <c r="R1651">
        <v>1</v>
      </c>
      <c r="S1651">
        <v>1</v>
      </c>
      <c r="T1651">
        <v>0</v>
      </c>
      <c r="U1651">
        <v>0</v>
      </c>
      <c r="V1651">
        <v>0</v>
      </c>
      <c r="W1651">
        <v>0</v>
      </c>
    </row>
    <row r="1652" spans="1:23" ht="14.25" customHeight="1" x14ac:dyDescent="0.45">
      <c r="A1652">
        <v>1651</v>
      </c>
      <c r="B1652" s="1">
        <v>43140</v>
      </c>
      <c r="C1652" s="1">
        <v>43144</v>
      </c>
      <c r="D1652">
        <v>73</v>
      </c>
      <c r="E1652" t="s">
        <v>23</v>
      </c>
      <c r="F1652" t="s">
        <v>24</v>
      </c>
      <c r="G1652" t="s">
        <v>25</v>
      </c>
      <c r="H1652">
        <v>5</v>
      </c>
      <c r="I1652" t="s">
        <v>26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381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</row>
    <row r="1653" spans="1:23" ht="14.25" customHeight="1" x14ac:dyDescent="0.45">
      <c r="A1653">
        <v>1652</v>
      </c>
      <c r="B1653" s="1">
        <v>43140</v>
      </c>
      <c r="C1653" s="1">
        <v>43145</v>
      </c>
      <c r="D1653">
        <v>66</v>
      </c>
      <c r="E1653" t="s">
        <v>28</v>
      </c>
      <c r="F1653" t="s">
        <v>27</v>
      </c>
      <c r="G1653" t="s">
        <v>30</v>
      </c>
      <c r="H1653">
        <v>6</v>
      </c>
      <c r="I1653" t="s">
        <v>26</v>
      </c>
      <c r="J1653">
        <v>0</v>
      </c>
      <c r="K1653">
        <v>0</v>
      </c>
      <c r="L1653">
        <v>1</v>
      </c>
      <c r="M1653">
        <v>0</v>
      </c>
      <c r="N1653">
        <v>1</v>
      </c>
      <c r="O1653">
        <v>0</v>
      </c>
      <c r="P1653">
        <v>1360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</row>
    <row r="1654" spans="1:23" ht="14.25" customHeight="1" x14ac:dyDescent="0.45">
      <c r="A1654">
        <v>1653</v>
      </c>
      <c r="B1654" s="1">
        <v>43375</v>
      </c>
      <c r="C1654" t="s">
        <v>126</v>
      </c>
      <c r="D1654">
        <v>62</v>
      </c>
      <c r="E1654" t="s">
        <v>28</v>
      </c>
      <c r="F1654" t="s">
        <v>24</v>
      </c>
      <c r="G1654" t="s">
        <v>25</v>
      </c>
      <c r="H1654">
        <v>16</v>
      </c>
      <c r="I1654" t="s">
        <v>26</v>
      </c>
      <c r="J1654">
        <v>0</v>
      </c>
      <c r="K1654">
        <v>0</v>
      </c>
      <c r="L1654">
        <v>0</v>
      </c>
      <c r="M1654">
        <v>1</v>
      </c>
      <c r="N1654">
        <v>1</v>
      </c>
      <c r="O1654">
        <v>0</v>
      </c>
      <c r="P1654">
        <v>4310</v>
      </c>
      <c r="Q1654">
        <v>1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</row>
    <row r="1655" spans="1:23" ht="14.25" customHeight="1" x14ac:dyDescent="0.45">
      <c r="A1655">
        <v>1654</v>
      </c>
      <c r="B1655" s="1">
        <v>43375</v>
      </c>
      <c r="C1655" t="s">
        <v>109</v>
      </c>
      <c r="D1655">
        <v>51</v>
      </c>
      <c r="E1655" t="s">
        <v>23</v>
      </c>
      <c r="F1655" t="s">
        <v>24</v>
      </c>
      <c r="G1655" t="s">
        <v>25</v>
      </c>
      <c r="H1655">
        <v>19</v>
      </c>
      <c r="I1655" t="s">
        <v>26</v>
      </c>
      <c r="J1655">
        <v>0</v>
      </c>
      <c r="K1655">
        <v>0</v>
      </c>
      <c r="L1655">
        <v>0</v>
      </c>
      <c r="M1655">
        <v>1</v>
      </c>
      <c r="N1655">
        <v>1</v>
      </c>
      <c r="O1655">
        <v>0</v>
      </c>
      <c r="P1655">
        <v>4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</row>
    <row r="1656" spans="1:23" ht="14.25" customHeight="1" x14ac:dyDescent="0.45">
      <c r="A1656">
        <v>1655</v>
      </c>
      <c r="B1656" s="1">
        <v>43141</v>
      </c>
      <c r="C1656" s="1">
        <v>43142</v>
      </c>
      <c r="D1656">
        <v>63</v>
      </c>
      <c r="E1656" t="s">
        <v>28</v>
      </c>
      <c r="F1656" t="s">
        <v>24</v>
      </c>
      <c r="G1656" t="s">
        <v>25</v>
      </c>
      <c r="H1656">
        <v>2</v>
      </c>
      <c r="I1656" t="s">
        <v>29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1820</v>
      </c>
      <c r="Q1656">
        <v>0</v>
      </c>
      <c r="R1656">
        <v>1</v>
      </c>
      <c r="S1656">
        <v>1</v>
      </c>
      <c r="T1656">
        <v>0</v>
      </c>
      <c r="U1656">
        <v>0</v>
      </c>
      <c r="V1656">
        <v>0</v>
      </c>
      <c r="W1656">
        <v>0</v>
      </c>
    </row>
    <row r="1657" spans="1:23" ht="14.25" customHeight="1" x14ac:dyDescent="0.45">
      <c r="A1657">
        <v>1656</v>
      </c>
      <c r="B1657" s="1">
        <v>43375</v>
      </c>
      <c r="C1657" t="s">
        <v>122</v>
      </c>
      <c r="D1657">
        <v>68</v>
      </c>
      <c r="E1657" t="s">
        <v>23</v>
      </c>
      <c r="F1657" t="s">
        <v>27</v>
      </c>
      <c r="G1657" t="s">
        <v>25</v>
      </c>
      <c r="H1657">
        <v>7</v>
      </c>
      <c r="I1657" t="s">
        <v>26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1</v>
      </c>
      <c r="P1657">
        <v>549</v>
      </c>
      <c r="Q1657">
        <v>0</v>
      </c>
      <c r="R1657">
        <v>1</v>
      </c>
      <c r="S1657">
        <v>1</v>
      </c>
      <c r="T1657">
        <v>1</v>
      </c>
      <c r="U1657">
        <v>0</v>
      </c>
      <c r="V1657">
        <v>0</v>
      </c>
      <c r="W1657">
        <v>0</v>
      </c>
    </row>
    <row r="1658" spans="1:23" ht="14.25" customHeight="1" x14ac:dyDescent="0.45">
      <c r="A1658">
        <v>1657</v>
      </c>
      <c r="B1658" s="1">
        <v>43375</v>
      </c>
      <c r="C1658" t="s">
        <v>115</v>
      </c>
      <c r="D1658">
        <v>65</v>
      </c>
      <c r="E1658" t="s">
        <v>23</v>
      </c>
      <c r="F1658" t="s">
        <v>27</v>
      </c>
      <c r="G1658" t="s">
        <v>25</v>
      </c>
      <c r="H1658">
        <v>4</v>
      </c>
      <c r="I1658" t="s">
        <v>26</v>
      </c>
      <c r="J1658">
        <v>0</v>
      </c>
      <c r="K1658">
        <v>0</v>
      </c>
      <c r="L1658">
        <v>1</v>
      </c>
      <c r="M1658">
        <v>1</v>
      </c>
      <c r="N1658">
        <v>1</v>
      </c>
      <c r="O1658">
        <v>0</v>
      </c>
      <c r="P1658">
        <v>611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</row>
    <row r="1659" spans="1:23" ht="14.25" customHeight="1" x14ac:dyDescent="0.45">
      <c r="A1659">
        <v>1658</v>
      </c>
      <c r="B1659" s="1">
        <v>43375</v>
      </c>
      <c r="C1659" t="s">
        <v>122</v>
      </c>
      <c r="D1659">
        <v>54</v>
      </c>
      <c r="E1659" t="s">
        <v>28</v>
      </c>
      <c r="F1659" t="s">
        <v>27</v>
      </c>
      <c r="G1659" t="s">
        <v>25</v>
      </c>
      <c r="H1659">
        <v>7</v>
      </c>
      <c r="I1659" t="s">
        <v>26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18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</row>
    <row r="1660" spans="1:23" ht="14.25" customHeight="1" x14ac:dyDescent="0.45">
      <c r="A1660">
        <v>1659</v>
      </c>
      <c r="B1660" s="1">
        <v>43375</v>
      </c>
      <c r="C1660" s="1">
        <v>43375</v>
      </c>
      <c r="D1660">
        <v>40</v>
      </c>
      <c r="E1660" t="s">
        <v>23</v>
      </c>
      <c r="F1660" t="s">
        <v>27</v>
      </c>
      <c r="G1660" t="s">
        <v>25</v>
      </c>
      <c r="H1660">
        <v>1</v>
      </c>
      <c r="I1660" t="s">
        <v>31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195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0</v>
      </c>
    </row>
    <row r="1661" spans="1:23" ht="14.25" customHeight="1" x14ac:dyDescent="0.45">
      <c r="A1661">
        <v>1660</v>
      </c>
      <c r="B1661" s="1">
        <v>43375</v>
      </c>
      <c r="C1661" t="s">
        <v>117</v>
      </c>
      <c r="D1661">
        <v>55</v>
      </c>
      <c r="E1661" t="s">
        <v>23</v>
      </c>
      <c r="F1661" t="s">
        <v>24</v>
      </c>
      <c r="G1661" t="s">
        <v>30</v>
      </c>
      <c r="H1661">
        <v>5</v>
      </c>
      <c r="I1661" t="s">
        <v>26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14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</row>
    <row r="1662" spans="1:23" ht="14.25" customHeight="1" x14ac:dyDescent="0.45">
      <c r="A1662">
        <v>1661</v>
      </c>
      <c r="B1662" s="1">
        <v>43375</v>
      </c>
      <c r="C1662" s="1">
        <v>43103</v>
      </c>
      <c r="D1662">
        <v>72</v>
      </c>
      <c r="E1662" t="s">
        <v>23</v>
      </c>
      <c r="F1662" t="s">
        <v>27</v>
      </c>
      <c r="G1662" t="s">
        <v>30</v>
      </c>
      <c r="H1662">
        <v>20</v>
      </c>
      <c r="I1662" t="s">
        <v>26</v>
      </c>
      <c r="J1662">
        <v>0</v>
      </c>
      <c r="K1662">
        <v>0</v>
      </c>
      <c r="L1662">
        <v>1</v>
      </c>
      <c r="M1662">
        <v>1</v>
      </c>
      <c r="N1662">
        <v>1</v>
      </c>
      <c r="O1662">
        <v>0</v>
      </c>
      <c r="P1662">
        <v>801</v>
      </c>
      <c r="Q1662">
        <v>1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</row>
    <row r="1663" spans="1:23" ht="14.25" customHeight="1" x14ac:dyDescent="0.45">
      <c r="A1663">
        <v>1662</v>
      </c>
      <c r="B1663" s="1">
        <v>43375</v>
      </c>
      <c r="C1663" t="s">
        <v>122</v>
      </c>
      <c r="D1663">
        <v>54</v>
      </c>
      <c r="E1663" t="s">
        <v>28</v>
      </c>
      <c r="F1663" t="s">
        <v>27</v>
      </c>
      <c r="G1663" t="s">
        <v>30</v>
      </c>
      <c r="H1663">
        <v>7</v>
      </c>
      <c r="I1663" t="s">
        <v>26</v>
      </c>
      <c r="J1663">
        <v>0</v>
      </c>
      <c r="K1663">
        <v>0</v>
      </c>
      <c r="L1663">
        <v>0</v>
      </c>
      <c r="M1663">
        <v>1</v>
      </c>
      <c r="N1663">
        <v>1</v>
      </c>
      <c r="O1663">
        <v>1</v>
      </c>
      <c r="P1663">
        <v>827</v>
      </c>
      <c r="Q1663">
        <v>1</v>
      </c>
      <c r="R1663">
        <v>0</v>
      </c>
      <c r="S1663">
        <v>1</v>
      </c>
      <c r="T1663">
        <v>1</v>
      </c>
      <c r="U1663">
        <v>0</v>
      </c>
      <c r="V1663">
        <v>0</v>
      </c>
      <c r="W1663">
        <v>0</v>
      </c>
    </row>
    <row r="1664" spans="1:23" ht="14.25" customHeight="1" x14ac:dyDescent="0.45">
      <c r="A1664">
        <v>1663</v>
      </c>
      <c r="B1664" s="1">
        <v>43375</v>
      </c>
      <c r="C1664" t="s">
        <v>116</v>
      </c>
      <c r="D1664">
        <v>70</v>
      </c>
      <c r="E1664" t="s">
        <v>23</v>
      </c>
      <c r="F1664" t="s">
        <v>27</v>
      </c>
      <c r="G1664" t="s">
        <v>25</v>
      </c>
      <c r="H1664">
        <v>10</v>
      </c>
      <c r="I1664" t="s">
        <v>26</v>
      </c>
      <c r="J1664">
        <v>0</v>
      </c>
      <c r="K1664">
        <v>0</v>
      </c>
      <c r="L1664">
        <v>1</v>
      </c>
      <c r="M1664">
        <v>0</v>
      </c>
      <c r="N1664">
        <v>1</v>
      </c>
      <c r="O1664">
        <v>0</v>
      </c>
      <c r="P1664">
        <v>122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</row>
    <row r="1665" spans="1:23" ht="14.25" customHeight="1" x14ac:dyDescent="0.45">
      <c r="A1665">
        <v>1664</v>
      </c>
      <c r="B1665" s="1">
        <v>43406</v>
      </c>
      <c r="C1665" t="s">
        <v>112</v>
      </c>
      <c r="D1665">
        <v>51</v>
      </c>
      <c r="E1665" t="s">
        <v>23</v>
      </c>
      <c r="F1665" t="s">
        <v>24</v>
      </c>
      <c r="G1665" t="s">
        <v>25</v>
      </c>
      <c r="H1665">
        <v>10</v>
      </c>
      <c r="I1665" t="s">
        <v>26</v>
      </c>
      <c r="J1665">
        <v>0</v>
      </c>
      <c r="K1665">
        <v>0</v>
      </c>
      <c r="L1665">
        <v>1</v>
      </c>
      <c r="M1665">
        <v>1</v>
      </c>
      <c r="N1665">
        <v>1</v>
      </c>
      <c r="O1665">
        <v>0</v>
      </c>
      <c r="P1665">
        <v>312</v>
      </c>
      <c r="Q1665">
        <v>0</v>
      </c>
      <c r="R1665">
        <v>1</v>
      </c>
      <c r="S1665">
        <v>1</v>
      </c>
      <c r="T1665">
        <v>0</v>
      </c>
      <c r="U1665">
        <v>0</v>
      </c>
      <c r="V1665">
        <v>0</v>
      </c>
      <c r="W1665">
        <v>0</v>
      </c>
    </row>
    <row r="1666" spans="1:23" ht="14.25" customHeight="1" x14ac:dyDescent="0.45">
      <c r="A1666">
        <v>1665</v>
      </c>
      <c r="B1666" s="1">
        <v>43406</v>
      </c>
      <c r="C1666" t="s">
        <v>112</v>
      </c>
      <c r="D1666">
        <v>51</v>
      </c>
      <c r="E1666" t="s">
        <v>23</v>
      </c>
      <c r="F1666" t="s">
        <v>24</v>
      </c>
      <c r="G1666" t="s">
        <v>25</v>
      </c>
      <c r="H1666">
        <v>10</v>
      </c>
      <c r="I1666" t="s">
        <v>26</v>
      </c>
      <c r="J1666">
        <v>0</v>
      </c>
      <c r="K1666">
        <v>0</v>
      </c>
      <c r="L1666">
        <v>1</v>
      </c>
      <c r="M1666">
        <v>1</v>
      </c>
      <c r="N1666">
        <v>1</v>
      </c>
      <c r="O1666">
        <v>0</v>
      </c>
      <c r="P1666">
        <v>312</v>
      </c>
      <c r="Q1666">
        <v>0</v>
      </c>
      <c r="R1666">
        <v>1</v>
      </c>
      <c r="S1666">
        <v>1</v>
      </c>
      <c r="T1666">
        <v>0</v>
      </c>
      <c r="U1666">
        <v>0</v>
      </c>
      <c r="V1666">
        <v>0</v>
      </c>
      <c r="W1666">
        <v>0</v>
      </c>
    </row>
    <row r="1667" spans="1:23" ht="14.25" customHeight="1" x14ac:dyDescent="0.45">
      <c r="A1667">
        <v>1666</v>
      </c>
      <c r="B1667" s="1">
        <v>43406</v>
      </c>
      <c r="C1667" t="s">
        <v>112</v>
      </c>
      <c r="D1667">
        <v>65</v>
      </c>
      <c r="E1667" t="s">
        <v>23</v>
      </c>
      <c r="F1667" t="s">
        <v>24</v>
      </c>
      <c r="G1667" t="s">
        <v>25</v>
      </c>
      <c r="H1667">
        <v>10</v>
      </c>
      <c r="I1667" t="s">
        <v>26</v>
      </c>
      <c r="J1667">
        <v>0</v>
      </c>
      <c r="K1667">
        <v>0</v>
      </c>
      <c r="L1667">
        <v>1</v>
      </c>
      <c r="M1667">
        <v>1</v>
      </c>
      <c r="N1667">
        <v>1</v>
      </c>
      <c r="O1667">
        <v>0</v>
      </c>
      <c r="P1667">
        <v>1600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</row>
    <row r="1668" spans="1:23" ht="14.25" customHeight="1" x14ac:dyDescent="0.45">
      <c r="A1668">
        <v>1667</v>
      </c>
      <c r="B1668" s="1">
        <v>43142</v>
      </c>
      <c r="C1668" s="1">
        <v>43147</v>
      </c>
      <c r="D1668">
        <v>70</v>
      </c>
      <c r="E1668" t="s">
        <v>23</v>
      </c>
      <c r="F1668" t="s">
        <v>24</v>
      </c>
      <c r="G1668" t="s">
        <v>25</v>
      </c>
      <c r="H1668">
        <v>6</v>
      </c>
      <c r="I1668" t="s">
        <v>29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72</v>
      </c>
      <c r="Q1668">
        <v>0</v>
      </c>
      <c r="R1668">
        <v>1</v>
      </c>
      <c r="S1668">
        <v>1</v>
      </c>
      <c r="T1668">
        <v>0</v>
      </c>
      <c r="U1668">
        <v>0</v>
      </c>
      <c r="V1668">
        <v>0</v>
      </c>
      <c r="W1668">
        <v>0</v>
      </c>
    </row>
    <row r="1669" spans="1:23" ht="14.25" customHeight="1" x14ac:dyDescent="0.45">
      <c r="A1669">
        <v>1668</v>
      </c>
      <c r="B1669" s="1">
        <v>43406</v>
      </c>
      <c r="C1669" t="s">
        <v>125</v>
      </c>
      <c r="D1669">
        <v>66</v>
      </c>
      <c r="E1669" t="s">
        <v>28</v>
      </c>
      <c r="F1669" t="s">
        <v>24</v>
      </c>
      <c r="G1669" t="s">
        <v>25</v>
      </c>
      <c r="H1669">
        <v>14</v>
      </c>
      <c r="I1669" t="s">
        <v>26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149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</row>
    <row r="1670" spans="1:23" ht="14.25" customHeight="1" x14ac:dyDescent="0.45">
      <c r="A1670">
        <v>1669</v>
      </c>
      <c r="B1670" s="1">
        <v>43406</v>
      </c>
      <c r="C1670" t="s">
        <v>125</v>
      </c>
      <c r="D1670">
        <v>71</v>
      </c>
      <c r="E1670" t="s">
        <v>28</v>
      </c>
      <c r="F1670" t="s">
        <v>24</v>
      </c>
      <c r="G1670" t="s">
        <v>25</v>
      </c>
      <c r="H1670">
        <v>14</v>
      </c>
      <c r="I1670" t="s">
        <v>26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149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</row>
    <row r="1671" spans="1:23" ht="14.25" customHeight="1" x14ac:dyDescent="0.45">
      <c r="A1671">
        <v>1670</v>
      </c>
      <c r="B1671" s="1">
        <v>43406</v>
      </c>
      <c r="C1671" t="s">
        <v>118</v>
      </c>
      <c r="D1671">
        <v>86</v>
      </c>
      <c r="E1671" t="s">
        <v>23</v>
      </c>
      <c r="F1671" t="s">
        <v>27</v>
      </c>
      <c r="G1671" t="s">
        <v>25</v>
      </c>
      <c r="H1671">
        <v>8</v>
      </c>
      <c r="I1671" t="s">
        <v>26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1</v>
      </c>
      <c r="P1671">
        <v>1080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</row>
    <row r="1672" spans="1:23" ht="14.25" customHeight="1" x14ac:dyDescent="0.45">
      <c r="A1672">
        <v>1671</v>
      </c>
      <c r="B1672" s="1">
        <v>43406</v>
      </c>
      <c r="C1672" t="s">
        <v>120</v>
      </c>
      <c r="D1672">
        <v>79</v>
      </c>
      <c r="E1672" t="s">
        <v>28</v>
      </c>
      <c r="F1672" t="s">
        <v>27</v>
      </c>
      <c r="G1672" t="s">
        <v>25</v>
      </c>
      <c r="H1672">
        <v>7</v>
      </c>
      <c r="I1672" t="s">
        <v>26</v>
      </c>
      <c r="J1672">
        <v>0</v>
      </c>
      <c r="K1672">
        <v>0</v>
      </c>
      <c r="L1672">
        <v>1</v>
      </c>
      <c r="M1672">
        <v>1</v>
      </c>
      <c r="N1672">
        <v>1</v>
      </c>
      <c r="O1672">
        <v>0</v>
      </c>
      <c r="P1672">
        <v>1650</v>
      </c>
      <c r="Q1672">
        <v>1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</row>
    <row r="1673" spans="1:23" ht="14.25" customHeight="1" x14ac:dyDescent="0.45">
      <c r="A1673">
        <v>1672</v>
      </c>
      <c r="B1673" s="1">
        <v>43406</v>
      </c>
      <c r="C1673" t="s">
        <v>120</v>
      </c>
      <c r="D1673">
        <v>79</v>
      </c>
      <c r="E1673" t="s">
        <v>28</v>
      </c>
      <c r="F1673" t="s">
        <v>27</v>
      </c>
      <c r="G1673" t="s">
        <v>25</v>
      </c>
      <c r="H1673">
        <v>7</v>
      </c>
      <c r="I1673" t="s">
        <v>26</v>
      </c>
      <c r="J1673">
        <v>0</v>
      </c>
      <c r="K1673">
        <v>0</v>
      </c>
      <c r="L1673">
        <v>1</v>
      </c>
      <c r="M1673">
        <v>1</v>
      </c>
      <c r="N1673">
        <v>1</v>
      </c>
      <c r="O1673">
        <v>0</v>
      </c>
      <c r="P1673">
        <v>1650</v>
      </c>
      <c r="Q1673">
        <v>1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</row>
    <row r="1674" spans="1:23" ht="14.25" customHeight="1" x14ac:dyDescent="0.45">
      <c r="A1674">
        <v>1673</v>
      </c>
      <c r="B1674" s="1">
        <v>43406</v>
      </c>
      <c r="C1674" t="s">
        <v>117</v>
      </c>
      <c r="D1674">
        <v>16</v>
      </c>
      <c r="E1674" t="s">
        <v>23</v>
      </c>
      <c r="F1674" t="s">
        <v>27</v>
      </c>
      <c r="G1674" t="s">
        <v>25</v>
      </c>
      <c r="H1674">
        <v>4</v>
      </c>
      <c r="I1674" t="s">
        <v>26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1030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</row>
    <row r="1675" spans="1:23" ht="14.25" customHeight="1" x14ac:dyDescent="0.45">
      <c r="A1675">
        <v>1674</v>
      </c>
      <c r="B1675" s="1">
        <v>43406</v>
      </c>
      <c r="C1675" t="s">
        <v>114</v>
      </c>
      <c r="D1675">
        <v>55</v>
      </c>
      <c r="E1675" t="s">
        <v>23</v>
      </c>
      <c r="F1675" t="s">
        <v>27</v>
      </c>
      <c r="G1675" t="s">
        <v>25</v>
      </c>
      <c r="H1675">
        <v>5</v>
      </c>
      <c r="I1675" t="s">
        <v>26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3490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1</v>
      </c>
    </row>
    <row r="1676" spans="1:23" ht="14.25" customHeight="1" x14ac:dyDescent="0.45">
      <c r="A1676">
        <v>1675</v>
      </c>
      <c r="B1676" s="1">
        <v>43406</v>
      </c>
      <c r="C1676" t="s">
        <v>112</v>
      </c>
      <c r="D1676">
        <v>64</v>
      </c>
      <c r="E1676" t="s">
        <v>23</v>
      </c>
      <c r="F1676" t="s">
        <v>27</v>
      </c>
      <c r="G1676" t="s">
        <v>25</v>
      </c>
      <c r="H1676">
        <v>10</v>
      </c>
      <c r="I1676" t="s">
        <v>26</v>
      </c>
      <c r="J1676">
        <v>0</v>
      </c>
      <c r="K1676">
        <v>0</v>
      </c>
      <c r="L1676">
        <v>1</v>
      </c>
      <c r="M1676">
        <v>1</v>
      </c>
      <c r="N1676">
        <v>1</v>
      </c>
      <c r="O1676">
        <v>0</v>
      </c>
      <c r="P1676">
        <v>1140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</row>
    <row r="1677" spans="1:23" ht="14.25" customHeight="1" x14ac:dyDescent="0.45">
      <c r="A1677">
        <v>1676</v>
      </c>
      <c r="B1677" s="1">
        <v>43406</v>
      </c>
      <c r="C1677" t="s">
        <v>112</v>
      </c>
      <c r="D1677">
        <v>64</v>
      </c>
      <c r="E1677" t="s">
        <v>23</v>
      </c>
      <c r="F1677" t="s">
        <v>27</v>
      </c>
      <c r="G1677" t="s">
        <v>25</v>
      </c>
      <c r="H1677">
        <v>10</v>
      </c>
      <c r="I1677" t="s">
        <v>26</v>
      </c>
      <c r="J1677">
        <v>0</v>
      </c>
      <c r="K1677">
        <v>0</v>
      </c>
      <c r="L1677">
        <v>1</v>
      </c>
      <c r="M1677">
        <v>1</v>
      </c>
      <c r="N1677">
        <v>1</v>
      </c>
      <c r="O1677">
        <v>0</v>
      </c>
      <c r="P1677">
        <v>1140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</row>
    <row r="1678" spans="1:23" ht="14.25" customHeight="1" x14ac:dyDescent="0.45">
      <c r="A1678">
        <v>1677</v>
      </c>
      <c r="B1678" s="1">
        <v>43406</v>
      </c>
      <c r="C1678" t="s">
        <v>116</v>
      </c>
      <c r="D1678">
        <v>67</v>
      </c>
      <c r="E1678" t="s">
        <v>28</v>
      </c>
      <c r="F1678" t="s">
        <v>27</v>
      </c>
      <c r="G1678" t="s">
        <v>25</v>
      </c>
      <c r="H1678">
        <v>9</v>
      </c>
      <c r="I1678" t="s">
        <v>26</v>
      </c>
      <c r="J1678">
        <v>0</v>
      </c>
      <c r="K1678">
        <v>0</v>
      </c>
      <c r="L1678">
        <v>1</v>
      </c>
      <c r="M1678">
        <v>1</v>
      </c>
      <c r="N1678">
        <v>1</v>
      </c>
      <c r="O1678">
        <v>0</v>
      </c>
      <c r="P1678">
        <v>2000</v>
      </c>
      <c r="Q1678">
        <v>1</v>
      </c>
      <c r="R1678">
        <v>1</v>
      </c>
      <c r="S1678">
        <v>1</v>
      </c>
      <c r="T1678">
        <v>0</v>
      </c>
      <c r="U1678">
        <v>0</v>
      </c>
      <c r="V1678">
        <v>0</v>
      </c>
      <c r="W1678">
        <v>0</v>
      </c>
    </row>
    <row r="1679" spans="1:23" ht="14.25" customHeight="1" x14ac:dyDescent="0.45">
      <c r="A1679">
        <v>1678</v>
      </c>
      <c r="B1679" s="1">
        <v>43142</v>
      </c>
      <c r="C1679" s="1">
        <v>43144</v>
      </c>
      <c r="D1679">
        <v>81</v>
      </c>
      <c r="E1679" t="s">
        <v>23</v>
      </c>
      <c r="F1679" t="s">
        <v>27</v>
      </c>
      <c r="G1679" t="s">
        <v>25</v>
      </c>
      <c r="H1679">
        <v>3</v>
      </c>
      <c r="I1679" t="s">
        <v>29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1</v>
      </c>
      <c r="P1679">
        <v>278</v>
      </c>
      <c r="Q1679">
        <v>0</v>
      </c>
      <c r="R1679">
        <v>0</v>
      </c>
      <c r="S1679">
        <v>0</v>
      </c>
      <c r="T1679">
        <v>1</v>
      </c>
      <c r="U1679">
        <v>1</v>
      </c>
      <c r="V1679">
        <v>0</v>
      </c>
      <c r="W1679">
        <v>0</v>
      </c>
    </row>
    <row r="1680" spans="1:23" ht="14.25" customHeight="1" x14ac:dyDescent="0.45">
      <c r="A1680">
        <v>1679</v>
      </c>
      <c r="B1680" s="1">
        <v>43406</v>
      </c>
      <c r="C1680" s="1">
        <v>43436</v>
      </c>
      <c r="D1680">
        <v>79</v>
      </c>
      <c r="E1680" t="s">
        <v>23</v>
      </c>
      <c r="F1680" t="s">
        <v>27</v>
      </c>
      <c r="G1680" t="s">
        <v>25</v>
      </c>
      <c r="H1680">
        <v>2</v>
      </c>
      <c r="I1680" t="s">
        <v>26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66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</row>
    <row r="1681" spans="1:23" ht="14.25" customHeight="1" x14ac:dyDescent="0.45">
      <c r="A1681">
        <v>1680</v>
      </c>
      <c r="B1681" s="1">
        <v>43406</v>
      </c>
      <c r="C1681" t="s">
        <v>121</v>
      </c>
      <c r="D1681">
        <v>75</v>
      </c>
      <c r="E1681" t="s">
        <v>23</v>
      </c>
      <c r="F1681" t="s">
        <v>27</v>
      </c>
      <c r="G1681" t="s">
        <v>25</v>
      </c>
      <c r="H1681">
        <v>13</v>
      </c>
      <c r="I1681" t="s">
        <v>26</v>
      </c>
      <c r="J1681">
        <v>0</v>
      </c>
      <c r="K1681">
        <v>0</v>
      </c>
      <c r="L1681">
        <v>0</v>
      </c>
      <c r="M1681">
        <v>1</v>
      </c>
      <c r="N1681">
        <v>1</v>
      </c>
      <c r="O1681">
        <v>0</v>
      </c>
      <c r="P1681">
        <v>1850</v>
      </c>
      <c r="Q1681">
        <v>0</v>
      </c>
      <c r="R1681">
        <v>1</v>
      </c>
      <c r="S1681">
        <v>1</v>
      </c>
      <c r="T1681">
        <v>1</v>
      </c>
      <c r="U1681">
        <v>0</v>
      </c>
      <c r="V1681">
        <v>0</v>
      </c>
      <c r="W1681">
        <v>0</v>
      </c>
    </row>
    <row r="1682" spans="1:23" ht="14.25" customHeight="1" x14ac:dyDescent="0.45">
      <c r="A1682">
        <v>1681</v>
      </c>
      <c r="B1682" s="1">
        <v>43406</v>
      </c>
      <c r="C1682" t="s">
        <v>124</v>
      </c>
      <c r="D1682">
        <v>82</v>
      </c>
      <c r="E1682" t="s">
        <v>23</v>
      </c>
      <c r="F1682" t="s">
        <v>27</v>
      </c>
      <c r="G1682" t="s">
        <v>25</v>
      </c>
      <c r="H1682">
        <v>12</v>
      </c>
      <c r="I1682" t="s">
        <v>26</v>
      </c>
      <c r="J1682">
        <v>0</v>
      </c>
      <c r="K1682">
        <v>0</v>
      </c>
      <c r="L1682">
        <v>1</v>
      </c>
      <c r="M1682">
        <v>1</v>
      </c>
      <c r="N1682">
        <v>1</v>
      </c>
      <c r="O1682">
        <v>0</v>
      </c>
      <c r="P1682">
        <v>44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</row>
    <row r="1683" spans="1:23" ht="14.25" customHeight="1" x14ac:dyDescent="0.45">
      <c r="A1683">
        <v>1682</v>
      </c>
      <c r="B1683" s="1">
        <v>43436</v>
      </c>
      <c r="C1683" s="1">
        <v>43284</v>
      </c>
      <c r="D1683">
        <v>69</v>
      </c>
      <c r="E1683" t="s">
        <v>23</v>
      </c>
      <c r="F1683" t="s">
        <v>24</v>
      </c>
      <c r="G1683" t="s">
        <v>25</v>
      </c>
      <c r="H1683">
        <v>24</v>
      </c>
      <c r="I1683" t="s">
        <v>26</v>
      </c>
      <c r="J1683">
        <v>0</v>
      </c>
      <c r="K1683">
        <v>0</v>
      </c>
      <c r="L1683">
        <v>1</v>
      </c>
      <c r="M1683">
        <v>0</v>
      </c>
      <c r="N1683">
        <v>1</v>
      </c>
      <c r="O1683">
        <v>0</v>
      </c>
      <c r="P1683">
        <v>1070</v>
      </c>
      <c r="Q1683">
        <v>0</v>
      </c>
      <c r="R1683">
        <v>0</v>
      </c>
      <c r="S1683">
        <v>1</v>
      </c>
      <c r="T1683">
        <v>1</v>
      </c>
      <c r="U1683">
        <v>0</v>
      </c>
      <c r="V1683">
        <v>0</v>
      </c>
      <c r="W1683">
        <v>0</v>
      </c>
    </row>
    <row r="1684" spans="1:23" ht="14.25" customHeight="1" x14ac:dyDescent="0.45">
      <c r="A1684">
        <v>1683</v>
      </c>
      <c r="B1684" s="1">
        <v>43436</v>
      </c>
      <c r="C1684" s="1">
        <v>43284</v>
      </c>
      <c r="D1684">
        <v>69</v>
      </c>
      <c r="E1684" t="s">
        <v>23</v>
      </c>
      <c r="F1684" t="s">
        <v>24</v>
      </c>
      <c r="G1684" t="s">
        <v>25</v>
      </c>
      <c r="H1684">
        <v>24</v>
      </c>
      <c r="I1684" t="s">
        <v>26</v>
      </c>
      <c r="J1684">
        <v>0</v>
      </c>
      <c r="K1684">
        <v>0</v>
      </c>
      <c r="L1684">
        <v>1</v>
      </c>
      <c r="M1684">
        <v>0</v>
      </c>
      <c r="N1684">
        <v>1</v>
      </c>
      <c r="O1684">
        <v>0</v>
      </c>
      <c r="P1684">
        <v>1070</v>
      </c>
      <c r="Q1684">
        <v>0</v>
      </c>
      <c r="R1684">
        <v>0</v>
      </c>
      <c r="S1684">
        <v>1</v>
      </c>
      <c r="T1684">
        <v>1</v>
      </c>
      <c r="U1684">
        <v>0</v>
      </c>
      <c r="V1684">
        <v>0</v>
      </c>
      <c r="W1684">
        <v>0</v>
      </c>
    </row>
    <row r="1685" spans="1:23" ht="14.25" customHeight="1" x14ac:dyDescent="0.45">
      <c r="A1685">
        <v>1684</v>
      </c>
      <c r="B1685" s="1">
        <v>43436</v>
      </c>
      <c r="C1685" t="s">
        <v>118</v>
      </c>
      <c r="D1685">
        <v>68</v>
      </c>
      <c r="E1685" t="s">
        <v>23</v>
      </c>
      <c r="F1685" t="s">
        <v>27</v>
      </c>
      <c r="G1685" t="s">
        <v>25</v>
      </c>
      <c r="H1685">
        <v>7</v>
      </c>
      <c r="I1685" t="s">
        <v>26</v>
      </c>
      <c r="J1685">
        <v>1</v>
      </c>
      <c r="K1685">
        <v>0</v>
      </c>
      <c r="L1685">
        <v>0</v>
      </c>
      <c r="M1685">
        <v>1</v>
      </c>
      <c r="N1685">
        <v>1</v>
      </c>
      <c r="O1685">
        <v>0</v>
      </c>
      <c r="P1685">
        <v>868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1</v>
      </c>
    </row>
    <row r="1686" spans="1:23" ht="14.25" customHeight="1" x14ac:dyDescent="0.45">
      <c r="A1686">
        <v>1685</v>
      </c>
      <c r="B1686" s="1">
        <v>43436</v>
      </c>
      <c r="C1686" t="s">
        <v>120</v>
      </c>
      <c r="D1686">
        <v>81</v>
      </c>
      <c r="E1686" t="s">
        <v>23</v>
      </c>
      <c r="F1686" t="s">
        <v>27</v>
      </c>
      <c r="G1686" t="s">
        <v>25</v>
      </c>
      <c r="H1686">
        <v>6</v>
      </c>
      <c r="I1686" t="s">
        <v>26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1330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0</v>
      </c>
    </row>
    <row r="1687" spans="1:23" ht="14.25" customHeight="1" x14ac:dyDescent="0.45">
      <c r="A1687">
        <v>1686</v>
      </c>
      <c r="B1687" s="1">
        <v>43436</v>
      </c>
      <c r="C1687" t="s">
        <v>120</v>
      </c>
      <c r="D1687">
        <v>56</v>
      </c>
      <c r="E1687" t="s">
        <v>28</v>
      </c>
      <c r="F1687" t="s">
        <v>27</v>
      </c>
      <c r="G1687" t="s">
        <v>25</v>
      </c>
      <c r="H1687">
        <v>6</v>
      </c>
      <c r="I1687" t="s">
        <v>26</v>
      </c>
      <c r="J1687">
        <v>0</v>
      </c>
      <c r="K1687">
        <v>0</v>
      </c>
      <c r="L1687">
        <v>1</v>
      </c>
      <c r="M1687">
        <v>1</v>
      </c>
      <c r="N1687">
        <v>1</v>
      </c>
      <c r="O1687">
        <v>0</v>
      </c>
      <c r="P1687">
        <v>200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</row>
    <row r="1688" spans="1:23" ht="14.25" customHeight="1" x14ac:dyDescent="0.45">
      <c r="A1688">
        <v>1687</v>
      </c>
      <c r="B1688" s="1">
        <v>43436</v>
      </c>
      <c r="C1688" t="s">
        <v>122</v>
      </c>
      <c r="D1688">
        <v>75</v>
      </c>
      <c r="E1688" t="s">
        <v>23</v>
      </c>
      <c r="F1688" t="s">
        <v>27</v>
      </c>
      <c r="G1688" t="s">
        <v>25</v>
      </c>
      <c r="H1688">
        <v>5</v>
      </c>
      <c r="I1688" t="s">
        <v>26</v>
      </c>
      <c r="J1688">
        <v>0</v>
      </c>
      <c r="K1688">
        <v>0</v>
      </c>
      <c r="L1688">
        <v>0</v>
      </c>
      <c r="M1688">
        <v>1</v>
      </c>
      <c r="N1688">
        <v>1</v>
      </c>
      <c r="O1688">
        <v>0</v>
      </c>
      <c r="P1688">
        <v>2270</v>
      </c>
      <c r="Q1688">
        <v>0</v>
      </c>
      <c r="R1688">
        <v>1</v>
      </c>
      <c r="S1688">
        <v>0</v>
      </c>
      <c r="T1688">
        <v>1</v>
      </c>
      <c r="U1688">
        <v>0</v>
      </c>
      <c r="V1688">
        <v>0</v>
      </c>
      <c r="W1688">
        <v>0</v>
      </c>
    </row>
    <row r="1689" spans="1:23" ht="14.25" customHeight="1" x14ac:dyDescent="0.45">
      <c r="A1689">
        <v>1688</v>
      </c>
      <c r="B1689" s="1">
        <v>43436</v>
      </c>
      <c r="C1689" t="s">
        <v>122</v>
      </c>
      <c r="D1689">
        <v>75</v>
      </c>
      <c r="E1689" t="s">
        <v>23</v>
      </c>
      <c r="F1689" t="s">
        <v>27</v>
      </c>
      <c r="G1689" t="s">
        <v>25</v>
      </c>
      <c r="H1689">
        <v>5</v>
      </c>
      <c r="I1689" t="s">
        <v>26</v>
      </c>
      <c r="J1689">
        <v>0</v>
      </c>
      <c r="K1689">
        <v>0</v>
      </c>
      <c r="L1689">
        <v>0</v>
      </c>
      <c r="M1689">
        <v>1</v>
      </c>
      <c r="N1689">
        <v>1</v>
      </c>
      <c r="O1689">
        <v>0</v>
      </c>
      <c r="P1689">
        <v>2270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0</v>
      </c>
      <c r="W1689">
        <v>0</v>
      </c>
    </row>
    <row r="1690" spans="1:23" ht="14.25" customHeight="1" x14ac:dyDescent="0.45">
      <c r="A1690">
        <v>1689</v>
      </c>
      <c r="B1690" s="1">
        <v>43436</v>
      </c>
      <c r="C1690" t="s">
        <v>116</v>
      </c>
      <c r="D1690">
        <v>76</v>
      </c>
      <c r="E1690" t="s">
        <v>23</v>
      </c>
      <c r="F1690" t="s">
        <v>27</v>
      </c>
      <c r="G1690" t="s">
        <v>30</v>
      </c>
      <c r="H1690">
        <v>8</v>
      </c>
      <c r="I1690" t="s">
        <v>26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1060</v>
      </c>
      <c r="Q1690">
        <v>0</v>
      </c>
      <c r="R1690">
        <v>1</v>
      </c>
      <c r="S1690">
        <v>1</v>
      </c>
      <c r="T1690">
        <v>0</v>
      </c>
      <c r="U1690">
        <v>0</v>
      </c>
      <c r="V1690">
        <v>0</v>
      </c>
      <c r="W1690">
        <v>0</v>
      </c>
    </row>
    <row r="1691" spans="1:23" ht="14.25" customHeight="1" x14ac:dyDescent="0.45">
      <c r="A1691">
        <v>1690</v>
      </c>
      <c r="B1691" s="1">
        <v>43436</v>
      </c>
      <c r="C1691" t="s">
        <v>115</v>
      </c>
      <c r="D1691">
        <v>59</v>
      </c>
      <c r="E1691" t="s">
        <v>23</v>
      </c>
      <c r="F1691" t="s">
        <v>24</v>
      </c>
      <c r="G1691" t="s">
        <v>30</v>
      </c>
      <c r="H1691">
        <v>2</v>
      </c>
      <c r="I1691" t="s">
        <v>26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309</v>
      </c>
      <c r="Q1691">
        <v>0</v>
      </c>
      <c r="R1691">
        <v>1</v>
      </c>
      <c r="S1691">
        <v>1</v>
      </c>
      <c r="T1691">
        <v>0</v>
      </c>
      <c r="U1691">
        <v>0</v>
      </c>
      <c r="V1691">
        <v>0</v>
      </c>
      <c r="W1691">
        <v>0</v>
      </c>
    </row>
    <row r="1692" spans="1:23" ht="14.25" customHeight="1" x14ac:dyDescent="0.45">
      <c r="A1692">
        <v>1691</v>
      </c>
      <c r="B1692" t="s">
        <v>115</v>
      </c>
      <c r="C1692" t="s">
        <v>117</v>
      </c>
      <c r="D1692">
        <v>60</v>
      </c>
      <c r="E1692" t="s">
        <v>28</v>
      </c>
      <c r="F1692" t="s">
        <v>24</v>
      </c>
      <c r="G1692" t="s">
        <v>25</v>
      </c>
      <c r="H1692">
        <v>2</v>
      </c>
      <c r="I1692" t="s">
        <v>31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1361</v>
      </c>
      <c r="Q1692">
        <v>0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0</v>
      </c>
    </row>
    <row r="1693" spans="1:23" ht="14.25" customHeight="1" x14ac:dyDescent="0.45">
      <c r="A1693">
        <v>1692</v>
      </c>
      <c r="B1693" t="s">
        <v>115</v>
      </c>
      <c r="C1693" t="s">
        <v>118</v>
      </c>
      <c r="D1693">
        <v>62</v>
      </c>
      <c r="E1693" t="s">
        <v>23</v>
      </c>
      <c r="F1693" t="s">
        <v>24</v>
      </c>
      <c r="G1693" t="s">
        <v>25</v>
      </c>
      <c r="H1693">
        <v>6</v>
      </c>
      <c r="I1693" t="s">
        <v>26</v>
      </c>
      <c r="J1693">
        <v>0</v>
      </c>
      <c r="K1693">
        <v>1</v>
      </c>
      <c r="L1693">
        <v>0</v>
      </c>
      <c r="M1693">
        <v>1</v>
      </c>
      <c r="N1693">
        <v>1</v>
      </c>
      <c r="O1693">
        <v>0</v>
      </c>
      <c r="P1693">
        <v>2050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1</v>
      </c>
    </row>
    <row r="1694" spans="1:23" ht="14.25" customHeight="1" x14ac:dyDescent="0.45">
      <c r="A1694">
        <v>1693</v>
      </c>
      <c r="B1694" t="s">
        <v>115</v>
      </c>
      <c r="C1694" s="1">
        <v>43223</v>
      </c>
      <c r="D1694">
        <v>63</v>
      </c>
      <c r="E1694" t="s">
        <v>28</v>
      </c>
      <c r="F1694" t="s">
        <v>27</v>
      </c>
      <c r="G1694" t="s">
        <v>25</v>
      </c>
      <c r="H1694">
        <v>21</v>
      </c>
      <c r="I1694" t="s">
        <v>26</v>
      </c>
      <c r="J1694">
        <v>0</v>
      </c>
      <c r="K1694">
        <v>0</v>
      </c>
      <c r="L1694">
        <v>1</v>
      </c>
      <c r="M1694">
        <v>1</v>
      </c>
      <c r="N1694">
        <v>1</v>
      </c>
      <c r="O1694">
        <v>1</v>
      </c>
      <c r="P1694">
        <v>285</v>
      </c>
      <c r="Q1694">
        <v>0</v>
      </c>
      <c r="R1694">
        <v>0</v>
      </c>
      <c r="S1694">
        <v>1</v>
      </c>
      <c r="T1694">
        <v>1</v>
      </c>
      <c r="U1694">
        <v>0</v>
      </c>
      <c r="V1694">
        <v>0</v>
      </c>
      <c r="W1694">
        <v>0</v>
      </c>
    </row>
    <row r="1695" spans="1:23" ht="14.25" customHeight="1" x14ac:dyDescent="0.45">
      <c r="A1695">
        <v>1694</v>
      </c>
      <c r="B1695" s="1">
        <v>43144</v>
      </c>
      <c r="C1695" s="1">
        <v>43144</v>
      </c>
      <c r="D1695">
        <v>72</v>
      </c>
      <c r="E1695" t="s">
        <v>23</v>
      </c>
      <c r="F1695" t="s">
        <v>27</v>
      </c>
      <c r="G1695" t="s">
        <v>25</v>
      </c>
      <c r="H1695">
        <v>1</v>
      </c>
      <c r="I1695" t="s">
        <v>29</v>
      </c>
      <c r="J1695">
        <v>0</v>
      </c>
      <c r="K1695">
        <v>0</v>
      </c>
      <c r="L1695">
        <v>0</v>
      </c>
      <c r="M1695">
        <v>1</v>
      </c>
      <c r="N1695">
        <v>1</v>
      </c>
      <c r="O1695">
        <v>0</v>
      </c>
      <c r="P1695">
        <v>617</v>
      </c>
      <c r="Q1695">
        <v>0</v>
      </c>
      <c r="R1695">
        <v>1</v>
      </c>
      <c r="S1695">
        <v>1</v>
      </c>
      <c r="T1695">
        <v>0</v>
      </c>
      <c r="U1695">
        <v>1</v>
      </c>
      <c r="V1695">
        <v>0</v>
      </c>
      <c r="W1695">
        <v>0</v>
      </c>
    </row>
    <row r="1696" spans="1:23" ht="14.25" customHeight="1" x14ac:dyDescent="0.45">
      <c r="A1696">
        <v>1695</v>
      </c>
      <c r="B1696" t="s">
        <v>115</v>
      </c>
      <c r="C1696" t="s">
        <v>127</v>
      </c>
      <c r="D1696">
        <v>56</v>
      </c>
      <c r="E1696" t="s">
        <v>28</v>
      </c>
      <c r="F1696" t="s">
        <v>27</v>
      </c>
      <c r="G1696" t="s">
        <v>25</v>
      </c>
      <c r="H1696">
        <v>14</v>
      </c>
      <c r="I1696" t="s">
        <v>26</v>
      </c>
      <c r="J1696">
        <v>0</v>
      </c>
      <c r="K1696">
        <v>0</v>
      </c>
      <c r="L1696">
        <v>0</v>
      </c>
      <c r="M1696">
        <v>1</v>
      </c>
      <c r="N1696">
        <v>1</v>
      </c>
      <c r="O1696">
        <v>0</v>
      </c>
      <c r="P1696">
        <v>875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</row>
    <row r="1697" spans="1:23" ht="14.25" customHeight="1" x14ac:dyDescent="0.45">
      <c r="A1697">
        <v>1696</v>
      </c>
      <c r="B1697" t="s">
        <v>115</v>
      </c>
      <c r="C1697" t="s">
        <v>122</v>
      </c>
      <c r="D1697">
        <v>58</v>
      </c>
      <c r="E1697" t="s">
        <v>23</v>
      </c>
      <c r="F1697" t="s">
        <v>27</v>
      </c>
      <c r="G1697" t="s">
        <v>25</v>
      </c>
      <c r="H1697">
        <v>4</v>
      </c>
      <c r="I1697" t="s">
        <v>26</v>
      </c>
      <c r="J1697">
        <v>0</v>
      </c>
      <c r="K1697">
        <v>0</v>
      </c>
      <c r="L1697">
        <v>0</v>
      </c>
      <c r="M1697">
        <v>1</v>
      </c>
      <c r="N1697">
        <v>1</v>
      </c>
      <c r="O1697">
        <v>0</v>
      </c>
      <c r="P1697">
        <v>6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</row>
    <row r="1698" spans="1:23" ht="14.25" customHeight="1" x14ac:dyDescent="0.45">
      <c r="A1698">
        <v>1697</v>
      </c>
      <c r="B1698" t="s">
        <v>115</v>
      </c>
      <c r="C1698" t="s">
        <v>112</v>
      </c>
      <c r="D1698">
        <v>82</v>
      </c>
      <c r="E1698" t="s">
        <v>23</v>
      </c>
      <c r="F1698" t="s">
        <v>27</v>
      </c>
      <c r="G1698" t="s">
        <v>25</v>
      </c>
      <c r="H1698">
        <v>8</v>
      </c>
      <c r="I1698" t="s">
        <v>26</v>
      </c>
      <c r="J1698">
        <v>0</v>
      </c>
      <c r="K1698">
        <v>0</v>
      </c>
      <c r="L1698">
        <v>1</v>
      </c>
      <c r="M1698">
        <v>1</v>
      </c>
      <c r="N1698">
        <v>1</v>
      </c>
      <c r="O1698">
        <v>1</v>
      </c>
      <c r="P1698">
        <v>690</v>
      </c>
      <c r="Q1698">
        <v>1</v>
      </c>
      <c r="R1698">
        <v>0</v>
      </c>
      <c r="S1698">
        <v>1</v>
      </c>
      <c r="T1698">
        <v>1</v>
      </c>
      <c r="U1698">
        <v>0</v>
      </c>
      <c r="V1698">
        <v>0</v>
      </c>
      <c r="W1698">
        <v>0</v>
      </c>
    </row>
    <row r="1699" spans="1:23" ht="14.25" customHeight="1" x14ac:dyDescent="0.45">
      <c r="A1699">
        <v>1698</v>
      </c>
      <c r="B1699" t="s">
        <v>115</v>
      </c>
      <c r="C1699" t="s">
        <v>128</v>
      </c>
      <c r="D1699">
        <v>68</v>
      </c>
      <c r="E1699" t="s">
        <v>28</v>
      </c>
      <c r="F1699" t="s">
        <v>27</v>
      </c>
      <c r="G1699" t="s">
        <v>25</v>
      </c>
      <c r="H1699">
        <v>9</v>
      </c>
      <c r="I1699" t="s">
        <v>26</v>
      </c>
      <c r="J1699">
        <v>0</v>
      </c>
      <c r="K1699">
        <v>0</v>
      </c>
      <c r="L1699">
        <v>1</v>
      </c>
      <c r="M1699">
        <v>0</v>
      </c>
      <c r="N1699">
        <v>1</v>
      </c>
      <c r="O1699">
        <v>0</v>
      </c>
      <c r="P1699">
        <v>1990</v>
      </c>
      <c r="Q1699">
        <v>1</v>
      </c>
      <c r="R1699">
        <v>1</v>
      </c>
      <c r="S1699">
        <v>1</v>
      </c>
      <c r="T1699">
        <v>1</v>
      </c>
      <c r="U1699">
        <v>0</v>
      </c>
      <c r="V1699">
        <v>0</v>
      </c>
      <c r="W1699">
        <v>0</v>
      </c>
    </row>
    <row r="1700" spans="1:23" ht="14.25" customHeight="1" x14ac:dyDescent="0.45">
      <c r="A1700">
        <v>1699</v>
      </c>
      <c r="B1700" t="s">
        <v>115</v>
      </c>
      <c r="C1700" t="s">
        <v>128</v>
      </c>
      <c r="D1700">
        <v>68</v>
      </c>
      <c r="E1700" t="s">
        <v>28</v>
      </c>
      <c r="F1700" t="s">
        <v>27</v>
      </c>
      <c r="G1700" t="s">
        <v>25</v>
      </c>
      <c r="H1700">
        <v>9</v>
      </c>
      <c r="I1700" t="s">
        <v>26</v>
      </c>
      <c r="J1700">
        <v>0</v>
      </c>
      <c r="K1700">
        <v>0</v>
      </c>
      <c r="L1700">
        <v>1</v>
      </c>
      <c r="M1700">
        <v>0</v>
      </c>
      <c r="N1700">
        <v>1</v>
      </c>
      <c r="O1700">
        <v>0</v>
      </c>
      <c r="P1700">
        <v>1990</v>
      </c>
      <c r="Q1700">
        <v>1</v>
      </c>
      <c r="R1700">
        <v>1</v>
      </c>
      <c r="S1700">
        <v>1</v>
      </c>
      <c r="T1700">
        <v>1</v>
      </c>
      <c r="U1700">
        <v>0</v>
      </c>
      <c r="V1700">
        <v>0</v>
      </c>
      <c r="W1700">
        <v>0</v>
      </c>
    </row>
    <row r="1701" spans="1:23" ht="14.25" customHeight="1" x14ac:dyDescent="0.45">
      <c r="A1701">
        <v>1700</v>
      </c>
      <c r="B1701" t="s">
        <v>115</v>
      </c>
      <c r="C1701" t="s">
        <v>127</v>
      </c>
      <c r="D1701">
        <v>58</v>
      </c>
      <c r="E1701" t="s">
        <v>28</v>
      </c>
      <c r="F1701" t="s">
        <v>27</v>
      </c>
      <c r="G1701" t="s">
        <v>25</v>
      </c>
      <c r="H1701">
        <v>14</v>
      </c>
      <c r="I1701" t="s">
        <v>26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1410</v>
      </c>
      <c r="Q1701">
        <v>0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0</v>
      </c>
    </row>
    <row r="1702" spans="1:23" ht="14.25" customHeight="1" x14ac:dyDescent="0.45">
      <c r="A1702">
        <v>1701</v>
      </c>
      <c r="B1702" s="1">
        <v>43144</v>
      </c>
      <c r="C1702" s="1">
        <v>43145</v>
      </c>
      <c r="D1702">
        <v>30</v>
      </c>
      <c r="E1702" t="s">
        <v>28</v>
      </c>
      <c r="F1702" t="s">
        <v>27</v>
      </c>
      <c r="G1702" t="s">
        <v>25</v>
      </c>
      <c r="H1702">
        <v>2</v>
      </c>
      <c r="I1702" t="s">
        <v>29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1490</v>
      </c>
      <c r="Q1702">
        <v>0</v>
      </c>
      <c r="R1702">
        <v>0</v>
      </c>
      <c r="S1702">
        <v>1</v>
      </c>
      <c r="T1702">
        <v>1</v>
      </c>
      <c r="U1702">
        <v>0</v>
      </c>
      <c r="V1702">
        <v>0</v>
      </c>
      <c r="W1702">
        <v>0</v>
      </c>
    </row>
    <row r="1703" spans="1:23" ht="14.25" customHeight="1" x14ac:dyDescent="0.45">
      <c r="A1703">
        <v>1702</v>
      </c>
      <c r="B1703" s="1">
        <v>43144</v>
      </c>
      <c r="C1703" s="1">
        <v>43158</v>
      </c>
      <c r="D1703">
        <v>88</v>
      </c>
      <c r="E1703" t="s">
        <v>23</v>
      </c>
      <c r="F1703" t="s">
        <v>27</v>
      </c>
      <c r="G1703" t="s">
        <v>25</v>
      </c>
      <c r="H1703">
        <v>15</v>
      </c>
      <c r="I1703" t="s">
        <v>29</v>
      </c>
      <c r="J1703">
        <v>0</v>
      </c>
      <c r="K1703">
        <v>0</v>
      </c>
      <c r="L1703">
        <v>1</v>
      </c>
      <c r="M1703">
        <v>0</v>
      </c>
      <c r="N1703">
        <v>1</v>
      </c>
      <c r="O1703">
        <v>0</v>
      </c>
      <c r="P1703">
        <v>1890</v>
      </c>
      <c r="Q1703">
        <v>0</v>
      </c>
      <c r="R1703">
        <v>1</v>
      </c>
      <c r="S1703">
        <v>1</v>
      </c>
      <c r="T1703">
        <v>0</v>
      </c>
      <c r="U1703">
        <v>0</v>
      </c>
      <c r="V1703">
        <v>0</v>
      </c>
      <c r="W1703">
        <v>0</v>
      </c>
    </row>
    <row r="1704" spans="1:23" ht="14.25" customHeight="1" x14ac:dyDescent="0.45">
      <c r="A1704">
        <v>1703</v>
      </c>
      <c r="B1704" t="s">
        <v>117</v>
      </c>
      <c r="C1704" t="s">
        <v>116</v>
      </c>
      <c r="D1704">
        <v>68</v>
      </c>
      <c r="E1704" t="s">
        <v>23</v>
      </c>
      <c r="F1704" t="s">
        <v>24</v>
      </c>
      <c r="G1704" t="s">
        <v>25</v>
      </c>
      <c r="H1704">
        <v>6</v>
      </c>
      <c r="I1704" t="s">
        <v>26</v>
      </c>
      <c r="J1704">
        <v>0</v>
      </c>
      <c r="K1704">
        <v>0</v>
      </c>
      <c r="L1704">
        <v>1</v>
      </c>
      <c r="M1704">
        <v>1</v>
      </c>
      <c r="N1704">
        <v>1</v>
      </c>
      <c r="O1704">
        <v>0</v>
      </c>
      <c r="P1704">
        <v>312</v>
      </c>
      <c r="Q1704">
        <v>1</v>
      </c>
      <c r="R1704">
        <v>0</v>
      </c>
      <c r="S1704">
        <v>1</v>
      </c>
      <c r="T1704">
        <v>1</v>
      </c>
      <c r="U1704">
        <v>0</v>
      </c>
      <c r="V1704">
        <v>0</v>
      </c>
      <c r="W1704">
        <v>0</v>
      </c>
    </row>
    <row r="1705" spans="1:23" ht="14.25" customHeight="1" x14ac:dyDescent="0.45">
      <c r="A1705">
        <v>1704</v>
      </c>
      <c r="B1705" t="s">
        <v>117</v>
      </c>
      <c r="C1705" s="1">
        <v>43103</v>
      </c>
      <c r="D1705">
        <v>47</v>
      </c>
      <c r="E1705" t="s">
        <v>28</v>
      </c>
      <c r="F1705" t="s">
        <v>24</v>
      </c>
      <c r="G1705" t="s">
        <v>25</v>
      </c>
      <c r="H1705">
        <v>16</v>
      </c>
      <c r="I1705" t="s">
        <v>26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454</v>
      </c>
      <c r="Q1705">
        <v>0</v>
      </c>
      <c r="R1705">
        <v>1</v>
      </c>
      <c r="S1705">
        <v>1</v>
      </c>
      <c r="T1705">
        <v>0</v>
      </c>
      <c r="U1705">
        <v>0</v>
      </c>
      <c r="V1705">
        <v>0</v>
      </c>
      <c r="W1705">
        <v>0</v>
      </c>
    </row>
    <row r="1706" spans="1:23" ht="14.25" customHeight="1" x14ac:dyDescent="0.45">
      <c r="A1706">
        <v>1705</v>
      </c>
      <c r="B1706" t="s">
        <v>117</v>
      </c>
      <c r="C1706" s="1">
        <v>43103</v>
      </c>
      <c r="D1706">
        <v>75</v>
      </c>
      <c r="E1706" t="s">
        <v>28</v>
      </c>
      <c r="F1706" t="s">
        <v>24</v>
      </c>
      <c r="G1706" t="s">
        <v>25</v>
      </c>
      <c r="H1706">
        <v>16</v>
      </c>
      <c r="I1706" t="s">
        <v>26</v>
      </c>
      <c r="J1706">
        <v>0</v>
      </c>
      <c r="K1706">
        <v>0</v>
      </c>
      <c r="L1706">
        <v>1</v>
      </c>
      <c r="M1706">
        <v>1</v>
      </c>
      <c r="N1706">
        <v>1</v>
      </c>
      <c r="O1706">
        <v>1</v>
      </c>
      <c r="P1706">
        <v>3350</v>
      </c>
      <c r="Q1706">
        <v>1</v>
      </c>
      <c r="R1706">
        <v>0</v>
      </c>
      <c r="S1706">
        <v>1</v>
      </c>
      <c r="T1706">
        <v>1</v>
      </c>
      <c r="U1706">
        <v>0</v>
      </c>
      <c r="V1706">
        <v>0</v>
      </c>
      <c r="W1706">
        <v>0</v>
      </c>
    </row>
    <row r="1707" spans="1:23" ht="14.25" customHeight="1" x14ac:dyDescent="0.45">
      <c r="A1707">
        <v>1706</v>
      </c>
      <c r="B1707" s="1">
        <v>43145</v>
      </c>
      <c r="C1707" s="1">
        <v>43145</v>
      </c>
      <c r="D1707">
        <v>75</v>
      </c>
      <c r="E1707" t="s">
        <v>28</v>
      </c>
      <c r="F1707" t="s">
        <v>24</v>
      </c>
      <c r="G1707" t="s">
        <v>25</v>
      </c>
      <c r="H1707">
        <v>1</v>
      </c>
      <c r="I1707" t="s">
        <v>29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320</v>
      </c>
      <c r="Q1707">
        <v>0</v>
      </c>
      <c r="R1707">
        <v>1</v>
      </c>
      <c r="S1707">
        <v>1</v>
      </c>
      <c r="T1707">
        <v>0</v>
      </c>
      <c r="U1707">
        <v>0</v>
      </c>
      <c r="V1707">
        <v>0</v>
      </c>
      <c r="W1707">
        <v>0</v>
      </c>
    </row>
    <row r="1708" spans="1:23" ht="14.25" customHeight="1" x14ac:dyDescent="0.45">
      <c r="A1708">
        <v>1707</v>
      </c>
      <c r="B1708" t="s">
        <v>117</v>
      </c>
      <c r="C1708" t="s">
        <v>121</v>
      </c>
      <c r="D1708">
        <v>81</v>
      </c>
      <c r="E1708" t="s">
        <v>28</v>
      </c>
      <c r="F1708" t="s">
        <v>24</v>
      </c>
      <c r="G1708" t="s">
        <v>25</v>
      </c>
      <c r="H1708">
        <v>10</v>
      </c>
      <c r="I1708" t="s">
        <v>26</v>
      </c>
      <c r="J1708">
        <v>0</v>
      </c>
      <c r="K1708">
        <v>0</v>
      </c>
      <c r="L1708">
        <v>0</v>
      </c>
      <c r="M1708">
        <v>1</v>
      </c>
      <c r="N1708">
        <v>1</v>
      </c>
      <c r="O1708">
        <v>0</v>
      </c>
      <c r="P1708">
        <v>1050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</row>
    <row r="1709" spans="1:23" ht="14.25" customHeight="1" x14ac:dyDescent="0.45">
      <c r="A1709">
        <v>1708</v>
      </c>
      <c r="B1709" t="s">
        <v>117</v>
      </c>
      <c r="C1709" t="s">
        <v>118</v>
      </c>
      <c r="D1709">
        <v>54</v>
      </c>
      <c r="E1709" t="s">
        <v>23</v>
      </c>
      <c r="F1709" t="s">
        <v>24</v>
      </c>
      <c r="G1709" t="s">
        <v>25</v>
      </c>
      <c r="H1709">
        <v>5</v>
      </c>
      <c r="I1709" t="s">
        <v>26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131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</row>
    <row r="1710" spans="1:23" ht="14.25" customHeight="1" x14ac:dyDescent="0.45">
      <c r="A1710">
        <v>1709</v>
      </c>
      <c r="B1710" s="1">
        <v>43145</v>
      </c>
      <c r="C1710" s="1">
        <v>43146</v>
      </c>
      <c r="D1710">
        <v>60</v>
      </c>
      <c r="E1710" t="s">
        <v>28</v>
      </c>
      <c r="F1710" t="s">
        <v>24</v>
      </c>
      <c r="G1710" t="s">
        <v>25</v>
      </c>
      <c r="H1710">
        <v>2</v>
      </c>
      <c r="I1710" t="s">
        <v>29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582</v>
      </c>
      <c r="Q1710">
        <v>0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</row>
    <row r="1711" spans="1:23" ht="14.25" customHeight="1" x14ac:dyDescent="0.45">
      <c r="A1711">
        <v>1710</v>
      </c>
      <c r="B1711" s="1">
        <v>43145</v>
      </c>
      <c r="C1711" s="1">
        <v>43160</v>
      </c>
      <c r="D1711">
        <v>60</v>
      </c>
      <c r="E1711" t="s">
        <v>23</v>
      </c>
      <c r="F1711" t="s">
        <v>27</v>
      </c>
      <c r="G1711" t="s">
        <v>25</v>
      </c>
      <c r="H1711">
        <v>16</v>
      </c>
      <c r="I1711" t="s">
        <v>29</v>
      </c>
      <c r="J1711">
        <v>0</v>
      </c>
      <c r="K1711">
        <v>0</v>
      </c>
      <c r="L1711">
        <v>1</v>
      </c>
      <c r="M1711">
        <v>1</v>
      </c>
      <c r="N1711">
        <v>0</v>
      </c>
      <c r="O1711">
        <v>1</v>
      </c>
      <c r="P1711">
        <v>958</v>
      </c>
      <c r="Q1711">
        <v>0</v>
      </c>
      <c r="R1711">
        <v>0</v>
      </c>
      <c r="S1711">
        <v>1</v>
      </c>
      <c r="T1711">
        <v>1</v>
      </c>
      <c r="U1711">
        <v>0</v>
      </c>
      <c r="V1711">
        <v>0</v>
      </c>
      <c r="W1711">
        <v>0</v>
      </c>
    </row>
    <row r="1712" spans="1:23" ht="14.25" customHeight="1" x14ac:dyDescent="0.45">
      <c r="A1712">
        <v>1711</v>
      </c>
      <c r="B1712" t="s">
        <v>117</v>
      </c>
      <c r="C1712" t="s">
        <v>120</v>
      </c>
      <c r="D1712">
        <v>52</v>
      </c>
      <c r="E1712" t="s">
        <v>23</v>
      </c>
      <c r="F1712" t="s">
        <v>27</v>
      </c>
      <c r="G1712" t="s">
        <v>25</v>
      </c>
      <c r="H1712">
        <v>4</v>
      </c>
      <c r="I1712" t="s">
        <v>26</v>
      </c>
      <c r="J1712">
        <v>0</v>
      </c>
      <c r="K1712">
        <v>1</v>
      </c>
      <c r="L1712">
        <v>1</v>
      </c>
      <c r="M1712">
        <v>0</v>
      </c>
      <c r="N1712">
        <v>1</v>
      </c>
      <c r="O1712">
        <v>0</v>
      </c>
      <c r="P1712">
        <v>952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1</v>
      </c>
    </row>
    <row r="1713" spans="1:23" ht="14.25" customHeight="1" x14ac:dyDescent="0.45">
      <c r="A1713">
        <v>1712</v>
      </c>
      <c r="B1713" t="s">
        <v>117</v>
      </c>
      <c r="C1713" t="s">
        <v>120</v>
      </c>
      <c r="D1713">
        <v>85</v>
      </c>
      <c r="E1713" t="s">
        <v>23</v>
      </c>
      <c r="F1713" t="s">
        <v>27</v>
      </c>
      <c r="G1713" t="s">
        <v>25</v>
      </c>
      <c r="H1713">
        <v>4</v>
      </c>
      <c r="I1713" t="s">
        <v>31</v>
      </c>
      <c r="J1713">
        <v>0</v>
      </c>
      <c r="K1713">
        <v>0</v>
      </c>
      <c r="L1713">
        <v>0</v>
      </c>
      <c r="M1713">
        <v>1</v>
      </c>
      <c r="N1713">
        <v>1</v>
      </c>
      <c r="O1713">
        <v>0</v>
      </c>
      <c r="P1713">
        <v>103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</row>
    <row r="1714" spans="1:23" ht="14.25" customHeight="1" x14ac:dyDescent="0.45">
      <c r="A1714">
        <v>1713</v>
      </c>
      <c r="B1714" t="s">
        <v>117</v>
      </c>
      <c r="C1714" t="s">
        <v>118</v>
      </c>
      <c r="D1714">
        <v>71</v>
      </c>
      <c r="E1714" t="s">
        <v>23</v>
      </c>
      <c r="F1714" t="s">
        <v>27</v>
      </c>
      <c r="G1714" t="s">
        <v>25</v>
      </c>
      <c r="H1714">
        <v>5</v>
      </c>
      <c r="I1714" t="s">
        <v>26</v>
      </c>
      <c r="J1714">
        <v>0</v>
      </c>
      <c r="K1714">
        <v>0</v>
      </c>
      <c r="L1714">
        <v>0</v>
      </c>
      <c r="M1714">
        <v>1</v>
      </c>
      <c r="N1714">
        <v>1</v>
      </c>
      <c r="O1714">
        <v>0</v>
      </c>
      <c r="P1714">
        <v>933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</row>
    <row r="1715" spans="1:23" ht="14.25" customHeight="1" x14ac:dyDescent="0.45">
      <c r="A1715">
        <v>1714</v>
      </c>
      <c r="B1715" t="s">
        <v>117</v>
      </c>
      <c r="C1715" t="s">
        <v>121</v>
      </c>
      <c r="D1715">
        <v>51</v>
      </c>
      <c r="E1715" t="s">
        <v>23</v>
      </c>
      <c r="F1715" t="s">
        <v>27</v>
      </c>
      <c r="G1715" t="s">
        <v>25</v>
      </c>
      <c r="H1715">
        <v>10</v>
      </c>
      <c r="I1715" t="s">
        <v>26</v>
      </c>
      <c r="J1715">
        <v>0</v>
      </c>
      <c r="K1715">
        <v>0</v>
      </c>
      <c r="L1715">
        <v>1</v>
      </c>
      <c r="M1715">
        <v>0</v>
      </c>
      <c r="N1715">
        <v>1</v>
      </c>
      <c r="O1715">
        <v>0</v>
      </c>
      <c r="P1715">
        <v>823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</row>
    <row r="1716" spans="1:23" ht="14.25" customHeight="1" x14ac:dyDescent="0.45">
      <c r="A1716">
        <v>1715</v>
      </c>
      <c r="B1716" s="1">
        <v>43145</v>
      </c>
      <c r="C1716" s="1">
        <v>43145</v>
      </c>
      <c r="D1716">
        <v>69</v>
      </c>
      <c r="E1716" t="s">
        <v>28</v>
      </c>
      <c r="F1716" t="s">
        <v>27</v>
      </c>
      <c r="G1716" t="s">
        <v>25</v>
      </c>
      <c r="H1716">
        <v>1</v>
      </c>
      <c r="I1716" t="s">
        <v>29</v>
      </c>
      <c r="J1716">
        <v>0</v>
      </c>
      <c r="K1716">
        <v>0</v>
      </c>
      <c r="L1716">
        <v>0</v>
      </c>
      <c r="M1716">
        <v>1</v>
      </c>
      <c r="N1716">
        <v>1</v>
      </c>
      <c r="O1716">
        <v>0</v>
      </c>
      <c r="P1716">
        <v>920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0</v>
      </c>
    </row>
    <row r="1717" spans="1:23" ht="14.25" customHeight="1" x14ac:dyDescent="0.45">
      <c r="A1717">
        <v>1716</v>
      </c>
      <c r="B1717" t="s">
        <v>117</v>
      </c>
      <c r="C1717" t="s">
        <v>127</v>
      </c>
      <c r="D1717">
        <v>62</v>
      </c>
      <c r="E1717" t="s">
        <v>28</v>
      </c>
      <c r="F1717" t="s">
        <v>27</v>
      </c>
      <c r="G1717" t="s">
        <v>25</v>
      </c>
      <c r="H1717">
        <v>13</v>
      </c>
      <c r="I1717" t="s">
        <v>26</v>
      </c>
      <c r="J1717">
        <v>0</v>
      </c>
      <c r="K1717">
        <v>0</v>
      </c>
      <c r="L1717">
        <v>1</v>
      </c>
      <c r="M1717">
        <v>0</v>
      </c>
      <c r="N1717">
        <v>1</v>
      </c>
      <c r="O1717">
        <v>1</v>
      </c>
      <c r="P1717">
        <v>1520</v>
      </c>
      <c r="Q1717">
        <v>0</v>
      </c>
      <c r="R1717">
        <v>0</v>
      </c>
      <c r="S1717">
        <v>1</v>
      </c>
      <c r="T1717">
        <v>1</v>
      </c>
      <c r="U1717">
        <v>0</v>
      </c>
      <c r="V1717">
        <v>0</v>
      </c>
      <c r="W1717">
        <v>0</v>
      </c>
    </row>
    <row r="1718" spans="1:23" ht="14.25" customHeight="1" x14ac:dyDescent="0.45">
      <c r="A1718">
        <v>1717</v>
      </c>
      <c r="B1718" t="s">
        <v>117</v>
      </c>
      <c r="C1718" t="s">
        <v>128</v>
      </c>
      <c r="D1718">
        <v>67</v>
      </c>
      <c r="E1718" t="s">
        <v>23</v>
      </c>
      <c r="F1718" t="s">
        <v>27</v>
      </c>
      <c r="G1718" t="s">
        <v>25</v>
      </c>
      <c r="H1718">
        <v>8</v>
      </c>
      <c r="I1718" t="s">
        <v>26</v>
      </c>
      <c r="J1718">
        <v>0</v>
      </c>
      <c r="K1718">
        <v>0</v>
      </c>
      <c r="L1718">
        <v>1</v>
      </c>
      <c r="M1718">
        <v>1</v>
      </c>
      <c r="N1718">
        <v>1</v>
      </c>
      <c r="O1718">
        <v>0</v>
      </c>
      <c r="P1718">
        <v>1260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0</v>
      </c>
    </row>
    <row r="1719" spans="1:23" ht="14.25" customHeight="1" x14ac:dyDescent="0.45">
      <c r="A1719">
        <v>1718</v>
      </c>
      <c r="B1719" t="s">
        <v>117</v>
      </c>
      <c r="C1719" t="s">
        <v>116</v>
      </c>
      <c r="D1719">
        <v>66</v>
      </c>
      <c r="E1719" t="s">
        <v>23</v>
      </c>
      <c r="F1719" t="s">
        <v>27</v>
      </c>
      <c r="G1719" t="s">
        <v>25</v>
      </c>
      <c r="H1719">
        <v>6</v>
      </c>
      <c r="I1719" t="s">
        <v>26</v>
      </c>
      <c r="J1719">
        <v>0</v>
      </c>
      <c r="K1719">
        <v>0</v>
      </c>
      <c r="L1719">
        <v>1</v>
      </c>
      <c r="M1719">
        <v>1</v>
      </c>
      <c r="N1719">
        <v>1</v>
      </c>
      <c r="O1719">
        <v>0</v>
      </c>
      <c r="P1719">
        <v>317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</row>
    <row r="1720" spans="1:23" ht="14.25" customHeight="1" x14ac:dyDescent="0.45">
      <c r="A1720">
        <v>1719</v>
      </c>
      <c r="B1720" t="s">
        <v>117</v>
      </c>
      <c r="C1720" t="s">
        <v>121</v>
      </c>
      <c r="D1720">
        <v>82</v>
      </c>
      <c r="E1720" t="s">
        <v>28</v>
      </c>
      <c r="F1720" t="s">
        <v>27</v>
      </c>
      <c r="G1720" t="s">
        <v>30</v>
      </c>
      <c r="H1720">
        <v>10</v>
      </c>
      <c r="I1720" t="s">
        <v>26</v>
      </c>
      <c r="J1720">
        <v>0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73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</row>
    <row r="1721" spans="1:23" ht="14.25" customHeight="1" x14ac:dyDescent="0.45">
      <c r="A1721">
        <v>1720</v>
      </c>
      <c r="B1721" t="s">
        <v>117</v>
      </c>
      <c r="C1721" t="s">
        <v>120</v>
      </c>
      <c r="D1721">
        <v>65</v>
      </c>
      <c r="E1721" t="s">
        <v>28</v>
      </c>
      <c r="F1721" t="s">
        <v>27</v>
      </c>
      <c r="G1721" t="s">
        <v>30</v>
      </c>
      <c r="H1721">
        <v>4</v>
      </c>
      <c r="I1721" t="s">
        <v>26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50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</row>
    <row r="1722" spans="1:23" ht="14.25" customHeight="1" x14ac:dyDescent="0.45">
      <c r="A1722">
        <v>1721</v>
      </c>
      <c r="B1722" t="s">
        <v>117</v>
      </c>
      <c r="C1722" t="s">
        <v>124</v>
      </c>
      <c r="D1722">
        <v>54</v>
      </c>
      <c r="E1722" t="s">
        <v>23</v>
      </c>
      <c r="F1722" t="s">
        <v>27</v>
      </c>
      <c r="G1722" t="s">
        <v>30</v>
      </c>
      <c r="H1722">
        <v>9</v>
      </c>
      <c r="I1722" t="s">
        <v>26</v>
      </c>
      <c r="J1722">
        <v>1</v>
      </c>
      <c r="K1722">
        <v>0</v>
      </c>
      <c r="L1722">
        <v>0</v>
      </c>
      <c r="M1722">
        <v>1</v>
      </c>
      <c r="N1722">
        <v>1</v>
      </c>
      <c r="O1722">
        <v>0</v>
      </c>
      <c r="P1722">
        <v>454</v>
      </c>
      <c r="Q1722">
        <v>0</v>
      </c>
      <c r="R1722">
        <v>0</v>
      </c>
      <c r="S1722">
        <v>1</v>
      </c>
      <c r="T1722">
        <v>1</v>
      </c>
      <c r="U1722">
        <v>0</v>
      </c>
      <c r="V1722">
        <v>0</v>
      </c>
      <c r="W1722">
        <v>1</v>
      </c>
    </row>
    <row r="1723" spans="1:23" ht="14.25" customHeight="1" x14ac:dyDescent="0.45">
      <c r="A1723">
        <v>1722</v>
      </c>
      <c r="B1723" t="s">
        <v>117</v>
      </c>
      <c r="C1723" t="s">
        <v>121</v>
      </c>
      <c r="D1723">
        <v>62</v>
      </c>
      <c r="E1723" t="s">
        <v>28</v>
      </c>
      <c r="F1723" t="s">
        <v>24</v>
      </c>
      <c r="G1723" t="s">
        <v>25</v>
      </c>
      <c r="H1723">
        <v>10</v>
      </c>
      <c r="I1723" t="s">
        <v>26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595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</row>
    <row r="1724" spans="1:23" ht="14.25" customHeight="1" x14ac:dyDescent="0.45">
      <c r="A1724">
        <v>1723</v>
      </c>
      <c r="B1724" t="s">
        <v>117</v>
      </c>
      <c r="C1724" s="1">
        <v>43254</v>
      </c>
      <c r="D1724">
        <v>48</v>
      </c>
      <c r="E1724" t="s">
        <v>28</v>
      </c>
      <c r="F1724" t="s">
        <v>27</v>
      </c>
      <c r="G1724" t="s">
        <v>25</v>
      </c>
      <c r="H1724">
        <v>21</v>
      </c>
      <c r="I1724" t="s">
        <v>26</v>
      </c>
      <c r="J1724">
        <v>0</v>
      </c>
      <c r="K1724">
        <v>0</v>
      </c>
      <c r="L1724">
        <v>0</v>
      </c>
      <c r="M1724">
        <v>1</v>
      </c>
      <c r="N1724">
        <v>1</v>
      </c>
      <c r="O1724">
        <v>0</v>
      </c>
      <c r="P1724">
        <v>1130</v>
      </c>
      <c r="Q1724">
        <v>1</v>
      </c>
      <c r="R1724">
        <v>1</v>
      </c>
      <c r="S1724">
        <v>1</v>
      </c>
      <c r="T1724">
        <v>0</v>
      </c>
      <c r="U1724">
        <v>0</v>
      </c>
      <c r="V1724">
        <v>0</v>
      </c>
      <c r="W1724">
        <v>0</v>
      </c>
    </row>
    <row r="1725" spans="1:23" ht="14.25" customHeight="1" x14ac:dyDescent="0.45">
      <c r="A1725">
        <v>1724</v>
      </c>
      <c r="B1725" t="s">
        <v>117</v>
      </c>
      <c r="C1725" t="s">
        <v>125</v>
      </c>
      <c r="D1725">
        <v>65</v>
      </c>
      <c r="E1725" t="s">
        <v>28</v>
      </c>
      <c r="F1725" t="s">
        <v>24</v>
      </c>
      <c r="G1725" t="s">
        <v>25</v>
      </c>
      <c r="H1725">
        <v>11</v>
      </c>
      <c r="I1725" t="s">
        <v>26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2690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</row>
    <row r="1726" spans="1:23" ht="14.25" customHeight="1" x14ac:dyDescent="0.45">
      <c r="A1726">
        <v>1725</v>
      </c>
      <c r="B1726" s="1">
        <v>43145</v>
      </c>
      <c r="C1726" s="1">
        <v>43150</v>
      </c>
      <c r="D1726">
        <v>70</v>
      </c>
      <c r="E1726" t="s">
        <v>28</v>
      </c>
      <c r="F1726" t="s">
        <v>27</v>
      </c>
      <c r="G1726" t="s">
        <v>25</v>
      </c>
      <c r="H1726">
        <v>6</v>
      </c>
      <c r="I1726" t="s">
        <v>26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735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</row>
    <row r="1727" spans="1:23" ht="14.25" customHeight="1" x14ac:dyDescent="0.45">
      <c r="A1727">
        <v>1726</v>
      </c>
      <c r="B1727" t="s">
        <v>114</v>
      </c>
      <c r="C1727" t="s">
        <v>128</v>
      </c>
      <c r="D1727">
        <v>56</v>
      </c>
      <c r="E1727" t="s">
        <v>23</v>
      </c>
      <c r="F1727" t="s">
        <v>24</v>
      </c>
      <c r="G1727" t="s">
        <v>25</v>
      </c>
      <c r="H1727">
        <v>7</v>
      </c>
      <c r="I1727" t="s">
        <v>26</v>
      </c>
      <c r="J1727">
        <v>1</v>
      </c>
      <c r="K1727">
        <v>0</v>
      </c>
      <c r="L1727">
        <v>0</v>
      </c>
      <c r="M1727">
        <v>1</v>
      </c>
      <c r="N1727">
        <v>1</v>
      </c>
      <c r="O1727">
        <v>0</v>
      </c>
      <c r="P1727">
        <v>108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1</v>
      </c>
    </row>
    <row r="1728" spans="1:23" ht="14.25" customHeight="1" x14ac:dyDescent="0.45">
      <c r="A1728">
        <v>1727</v>
      </c>
      <c r="B1728" t="s">
        <v>114</v>
      </c>
      <c r="C1728" t="s">
        <v>116</v>
      </c>
      <c r="D1728">
        <v>75</v>
      </c>
      <c r="E1728" t="s">
        <v>28</v>
      </c>
      <c r="F1728" t="s">
        <v>24</v>
      </c>
      <c r="G1728" t="s">
        <v>25</v>
      </c>
      <c r="H1728">
        <v>5</v>
      </c>
      <c r="I1728" t="s">
        <v>26</v>
      </c>
      <c r="J1728">
        <v>0</v>
      </c>
      <c r="K1728">
        <v>0</v>
      </c>
      <c r="L1728">
        <v>0</v>
      </c>
      <c r="M1728">
        <v>1</v>
      </c>
      <c r="N1728">
        <v>1</v>
      </c>
      <c r="O1728">
        <v>0</v>
      </c>
      <c r="P1728">
        <v>717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</row>
    <row r="1729" spans="1:23" ht="14.25" customHeight="1" x14ac:dyDescent="0.45">
      <c r="A1729">
        <v>1728</v>
      </c>
      <c r="B1729" t="s">
        <v>114</v>
      </c>
      <c r="C1729" t="s">
        <v>124</v>
      </c>
      <c r="D1729">
        <v>75</v>
      </c>
      <c r="E1729" t="s">
        <v>23</v>
      </c>
      <c r="F1729" t="s">
        <v>24</v>
      </c>
      <c r="G1729" t="s">
        <v>25</v>
      </c>
      <c r="H1729">
        <v>8</v>
      </c>
      <c r="I1729" t="s">
        <v>26</v>
      </c>
      <c r="J1729">
        <v>0</v>
      </c>
      <c r="K1729">
        <v>0</v>
      </c>
      <c r="L1729">
        <v>0</v>
      </c>
      <c r="M1729">
        <v>1</v>
      </c>
      <c r="N1729">
        <v>1</v>
      </c>
      <c r="O1729">
        <v>0</v>
      </c>
      <c r="P1729">
        <v>84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</row>
    <row r="1730" spans="1:23" ht="14.25" customHeight="1" x14ac:dyDescent="0.45">
      <c r="A1730">
        <v>1729</v>
      </c>
      <c r="B1730" t="s">
        <v>114</v>
      </c>
      <c r="C1730" t="s">
        <v>124</v>
      </c>
      <c r="D1730">
        <v>75</v>
      </c>
      <c r="E1730" t="s">
        <v>23</v>
      </c>
      <c r="F1730" t="s">
        <v>24</v>
      </c>
      <c r="G1730" t="s">
        <v>25</v>
      </c>
      <c r="H1730">
        <v>8</v>
      </c>
      <c r="I1730" t="s">
        <v>26</v>
      </c>
      <c r="J1730">
        <v>0</v>
      </c>
      <c r="K1730">
        <v>0</v>
      </c>
      <c r="L1730">
        <v>0</v>
      </c>
      <c r="M1730">
        <v>1</v>
      </c>
      <c r="N1730">
        <v>1</v>
      </c>
      <c r="O1730">
        <v>0</v>
      </c>
      <c r="P1730">
        <v>84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</row>
    <row r="1731" spans="1:23" ht="14.25" customHeight="1" x14ac:dyDescent="0.45">
      <c r="A1731">
        <v>1730</v>
      </c>
      <c r="B1731" t="s">
        <v>114</v>
      </c>
      <c r="C1731" t="s">
        <v>128</v>
      </c>
      <c r="D1731">
        <v>58</v>
      </c>
      <c r="E1731" t="s">
        <v>28</v>
      </c>
      <c r="F1731" t="s">
        <v>27</v>
      </c>
      <c r="G1731" t="s">
        <v>25</v>
      </c>
      <c r="H1731">
        <v>7</v>
      </c>
      <c r="I1731" t="s">
        <v>26</v>
      </c>
      <c r="J1731">
        <v>0</v>
      </c>
      <c r="K1731">
        <v>0</v>
      </c>
      <c r="L1731">
        <v>1</v>
      </c>
      <c r="M1731">
        <v>1</v>
      </c>
      <c r="N1731">
        <v>1</v>
      </c>
      <c r="O1731">
        <v>1</v>
      </c>
      <c r="P1731">
        <v>853</v>
      </c>
      <c r="Q1731">
        <v>1</v>
      </c>
      <c r="R1731">
        <v>0</v>
      </c>
      <c r="S1731">
        <v>1</v>
      </c>
      <c r="T1731">
        <v>1</v>
      </c>
      <c r="U1731">
        <v>0</v>
      </c>
      <c r="V1731">
        <v>0</v>
      </c>
      <c r="W1731">
        <v>0</v>
      </c>
    </row>
    <row r="1732" spans="1:23" ht="14.25" customHeight="1" x14ac:dyDescent="0.45">
      <c r="A1732">
        <v>1731</v>
      </c>
      <c r="B1732" t="s">
        <v>114</v>
      </c>
      <c r="C1732" t="s">
        <v>128</v>
      </c>
      <c r="D1732">
        <v>58</v>
      </c>
      <c r="E1732" t="s">
        <v>28</v>
      </c>
      <c r="F1732" t="s">
        <v>27</v>
      </c>
      <c r="G1732" t="s">
        <v>25</v>
      </c>
      <c r="H1732">
        <v>7</v>
      </c>
      <c r="I1732" t="s">
        <v>26</v>
      </c>
      <c r="J1732">
        <v>0</v>
      </c>
      <c r="K1732">
        <v>0</v>
      </c>
      <c r="L1732">
        <v>1</v>
      </c>
      <c r="M1732">
        <v>1</v>
      </c>
      <c r="N1732">
        <v>1</v>
      </c>
      <c r="O1732">
        <v>1</v>
      </c>
      <c r="P1732">
        <v>853</v>
      </c>
      <c r="Q1732">
        <v>1</v>
      </c>
      <c r="R1732">
        <v>0</v>
      </c>
      <c r="S1732">
        <v>1</v>
      </c>
      <c r="T1732">
        <v>1</v>
      </c>
      <c r="U1732">
        <v>0</v>
      </c>
      <c r="V1732">
        <v>0</v>
      </c>
      <c r="W1732">
        <v>0</v>
      </c>
    </row>
    <row r="1733" spans="1:23" ht="14.25" customHeight="1" x14ac:dyDescent="0.45">
      <c r="A1733">
        <v>1732</v>
      </c>
      <c r="B1733" t="s">
        <v>114</v>
      </c>
      <c r="C1733" t="s">
        <v>121</v>
      </c>
      <c r="D1733">
        <v>81</v>
      </c>
      <c r="E1733" t="s">
        <v>23</v>
      </c>
      <c r="F1733" t="s">
        <v>27</v>
      </c>
      <c r="G1733" t="s">
        <v>25</v>
      </c>
      <c r="H1733">
        <v>9</v>
      </c>
      <c r="I1733" t="s">
        <v>26</v>
      </c>
      <c r="J1733">
        <v>0</v>
      </c>
      <c r="K1733">
        <v>0</v>
      </c>
      <c r="L1733">
        <v>0</v>
      </c>
      <c r="M1733">
        <v>1</v>
      </c>
      <c r="N1733">
        <v>1</v>
      </c>
      <c r="O1733">
        <v>0</v>
      </c>
      <c r="P1733">
        <v>82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</row>
    <row r="1734" spans="1:23" ht="14.25" customHeight="1" x14ac:dyDescent="0.45">
      <c r="A1734">
        <v>1733</v>
      </c>
      <c r="B1734" t="s">
        <v>114</v>
      </c>
      <c r="C1734" t="s">
        <v>123</v>
      </c>
      <c r="D1734">
        <v>42</v>
      </c>
      <c r="E1734" t="s">
        <v>28</v>
      </c>
      <c r="F1734" t="s">
        <v>27</v>
      </c>
      <c r="G1734" t="s">
        <v>25</v>
      </c>
      <c r="H1734">
        <v>13</v>
      </c>
      <c r="I1734" t="s">
        <v>26</v>
      </c>
      <c r="J1734">
        <v>0</v>
      </c>
      <c r="K1734">
        <v>0</v>
      </c>
      <c r="L1734">
        <v>0</v>
      </c>
      <c r="M1734">
        <v>1</v>
      </c>
      <c r="N1734">
        <v>1</v>
      </c>
      <c r="O1734">
        <v>1</v>
      </c>
      <c r="P1734">
        <v>817</v>
      </c>
      <c r="Q1734">
        <v>1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</row>
    <row r="1735" spans="1:23" ht="14.25" customHeight="1" x14ac:dyDescent="0.45">
      <c r="A1735">
        <v>1734</v>
      </c>
      <c r="B1735" t="s">
        <v>114</v>
      </c>
      <c r="C1735" t="s">
        <v>124</v>
      </c>
      <c r="D1735">
        <v>55</v>
      </c>
      <c r="E1735" t="s">
        <v>28</v>
      </c>
      <c r="F1735" t="s">
        <v>27</v>
      </c>
      <c r="G1735" t="s">
        <v>25</v>
      </c>
      <c r="H1735">
        <v>8</v>
      </c>
      <c r="I1735" t="s">
        <v>26</v>
      </c>
      <c r="J1735">
        <v>0</v>
      </c>
      <c r="K1735">
        <v>0</v>
      </c>
      <c r="L1735">
        <v>1</v>
      </c>
      <c r="M1735">
        <v>1</v>
      </c>
      <c r="N1735">
        <v>1</v>
      </c>
      <c r="O1735">
        <v>0</v>
      </c>
      <c r="P1735">
        <v>3010</v>
      </c>
      <c r="Q1735">
        <v>0</v>
      </c>
      <c r="R1735">
        <v>1</v>
      </c>
      <c r="S1735">
        <v>1</v>
      </c>
      <c r="T1735">
        <v>1</v>
      </c>
      <c r="U1735">
        <v>0</v>
      </c>
      <c r="V1735">
        <v>0</v>
      </c>
      <c r="W1735">
        <v>0</v>
      </c>
    </row>
    <row r="1736" spans="1:23" ht="14.25" customHeight="1" x14ac:dyDescent="0.45">
      <c r="A1736">
        <v>1735</v>
      </c>
      <c r="B1736" t="s">
        <v>114</v>
      </c>
      <c r="C1736" t="s">
        <v>112</v>
      </c>
      <c r="D1736">
        <v>74</v>
      </c>
      <c r="E1736" t="s">
        <v>23</v>
      </c>
      <c r="F1736" t="s">
        <v>27</v>
      </c>
      <c r="G1736" t="s">
        <v>25</v>
      </c>
      <c r="H1736">
        <v>6</v>
      </c>
      <c r="I1736" t="s">
        <v>26</v>
      </c>
      <c r="J1736">
        <v>1</v>
      </c>
      <c r="K1736">
        <v>0</v>
      </c>
      <c r="L1736">
        <v>1</v>
      </c>
      <c r="M1736">
        <v>1</v>
      </c>
      <c r="N1736">
        <v>1</v>
      </c>
      <c r="O1736">
        <v>0</v>
      </c>
      <c r="P1736">
        <v>41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</row>
    <row r="1737" spans="1:23" ht="14.25" customHeight="1" x14ac:dyDescent="0.45">
      <c r="A1737">
        <v>1736</v>
      </c>
      <c r="B1737" t="s">
        <v>114</v>
      </c>
      <c r="C1737" s="1">
        <v>43223</v>
      </c>
      <c r="D1737">
        <v>64</v>
      </c>
      <c r="E1737" t="s">
        <v>23</v>
      </c>
      <c r="F1737" t="s">
        <v>27</v>
      </c>
      <c r="G1737" t="s">
        <v>25</v>
      </c>
      <c r="H1737">
        <v>19</v>
      </c>
      <c r="I1737" t="s">
        <v>26</v>
      </c>
      <c r="J1737">
        <v>0</v>
      </c>
      <c r="K1737">
        <v>0</v>
      </c>
      <c r="L1737">
        <v>1</v>
      </c>
      <c r="M1737">
        <v>1</v>
      </c>
      <c r="N1737">
        <v>1</v>
      </c>
      <c r="O1737">
        <v>1</v>
      </c>
      <c r="P1737">
        <v>3500</v>
      </c>
      <c r="Q1737">
        <v>0</v>
      </c>
      <c r="R1737">
        <v>0</v>
      </c>
      <c r="S1737">
        <v>1</v>
      </c>
      <c r="T1737">
        <v>1</v>
      </c>
      <c r="U1737">
        <v>0</v>
      </c>
      <c r="V1737">
        <v>0</v>
      </c>
      <c r="W1737">
        <v>0</v>
      </c>
    </row>
    <row r="1738" spans="1:23" ht="14.25" customHeight="1" x14ac:dyDescent="0.45">
      <c r="A1738">
        <v>1737</v>
      </c>
      <c r="B1738" t="s">
        <v>114</v>
      </c>
      <c r="C1738" t="s">
        <v>118</v>
      </c>
      <c r="D1738">
        <v>60</v>
      </c>
      <c r="E1738" t="s">
        <v>28</v>
      </c>
      <c r="F1738" t="s">
        <v>27</v>
      </c>
      <c r="G1738" t="s">
        <v>25</v>
      </c>
      <c r="H1738">
        <v>4</v>
      </c>
      <c r="I1738" t="s">
        <v>26</v>
      </c>
      <c r="J1738">
        <v>0</v>
      </c>
      <c r="K1738">
        <v>0</v>
      </c>
      <c r="L1738">
        <v>1</v>
      </c>
      <c r="M1738">
        <v>1</v>
      </c>
      <c r="N1738">
        <v>1</v>
      </c>
      <c r="O1738">
        <v>0</v>
      </c>
      <c r="P1738">
        <v>2040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</row>
    <row r="1739" spans="1:23" ht="14.25" customHeight="1" x14ac:dyDescent="0.45">
      <c r="A1739">
        <v>1738</v>
      </c>
      <c r="B1739" t="s">
        <v>114</v>
      </c>
      <c r="C1739" t="s">
        <v>118</v>
      </c>
      <c r="D1739">
        <v>34</v>
      </c>
      <c r="E1739" t="s">
        <v>23</v>
      </c>
      <c r="F1739" t="s">
        <v>27</v>
      </c>
      <c r="G1739" t="s">
        <v>25</v>
      </c>
      <c r="H1739">
        <v>4</v>
      </c>
      <c r="I1739" t="s">
        <v>26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190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</row>
    <row r="1740" spans="1:23" ht="14.25" customHeight="1" x14ac:dyDescent="0.45">
      <c r="A1740">
        <v>1739</v>
      </c>
      <c r="B1740" t="s">
        <v>122</v>
      </c>
      <c r="C1740" s="1">
        <v>43103</v>
      </c>
      <c r="D1740">
        <v>60</v>
      </c>
      <c r="E1740" t="s">
        <v>23</v>
      </c>
      <c r="F1740" t="s">
        <v>24</v>
      </c>
      <c r="G1740" t="s">
        <v>25</v>
      </c>
      <c r="H1740">
        <v>14</v>
      </c>
      <c r="I1740" t="s">
        <v>26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573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</row>
    <row r="1741" spans="1:23" ht="14.25" customHeight="1" x14ac:dyDescent="0.45">
      <c r="A1741">
        <v>1740</v>
      </c>
      <c r="B1741" t="s">
        <v>122</v>
      </c>
      <c r="C1741" s="1">
        <v>43103</v>
      </c>
      <c r="D1741">
        <v>60</v>
      </c>
      <c r="E1741" t="s">
        <v>23</v>
      </c>
      <c r="F1741" t="s">
        <v>24</v>
      </c>
      <c r="G1741" t="s">
        <v>25</v>
      </c>
      <c r="H1741">
        <v>14</v>
      </c>
      <c r="I1741" t="s">
        <v>26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573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</row>
    <row r="1742" spans="1:23" ht="14.25" customHeight="1" x14ac:dyDescent="0.45">
      <c r="A1742">
        <v>1741</v>
      </c>
      <c r="B1742" t="s">
        <v>122</v>
      </c>
      <c r="C1742" t="s">
        <v>126</v>
      </c>
      <c r="D1742">
        <v>67</v>
      </c>
      <c r="E1742" t="s">
        <v>28</v>
      </c>
      <c r="F1742" t="s">
        <v>27</v>
      </c>
      <c r="G1742" t="s">
        <v>25</v>
      </c>
      <c r="H1742">
        <v>10</v>
      </c>
      <c r="I1742" t="s">
        <v>26</v>
      </c>
      <c r="J1742">
        <v>0</v>
      </c>
      <c r="K1742">
        <v>0</v>
      </c>
      <c r="L1742">
        <v>1</v>
      </c>
      <c r="M1742">
        <v>1</v>
      </c>
      <c r="N1742">
        <v>1</v>
      </c>
      <c r="O1742">
        <v>0</v>
      </c>
      <c r="P1742">
        <v>405</v>
      </c>
      <c r="Q1742">
        <v>0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0</v>
      </c>
    </row>
    <row r="1743" spans="1:23" ht="14.25" customHeight="1" x14ac:dyDescent="0.45">
      <c r="A1743">
        <v>1742</v>
      </c>
      <c r="B1743" t="s">
        <v>122</v>
      </c>
      <c r="C1743" t="s">
        <v>128</v>
      </c>
      <c r="D1743">
        <v>52</v>
      </c>
      <c r="E1743" t="s">
        <v>23</v>
      </c>
      <c r="F1743" t="s">
        <v>27</v>
      </c>
      <c r="G1743" t="s">
        <v>25</v>
      </c>
      <c r="H1743">
        <v>6</v>
      </c>
      <c r="I1743" t="s">
        <v>26</v>
      </c>
      <c r="J1743">
        <v>0</v>
      </c>
      <c r="K1743">
        <v>0</v>
      </c>
      <c r="L1743">
        <v>1</v>
      </c>
      <c r="M1743">
        <v>1</v>
      </c>
      <c r="N1743">
        <v>1</v>
      </c>
      <c r="O1743">
        <v>1</v>
      </c>
      <c r="P1743">
        <v>32</v>
      </c>
      <c r="Q1743">
        <v>0</v>
      </c>
      <c r="R1743">
        <v>1</v>
      </c>
      <c r="S1743">
        <v>1</v>
      </c>
      <c r="T1743">
        <v>1</v>
      </c>
      <c r="U1743">
        <v>0</v>
      </c>
      <c r="V1743">
        <v>0</v>
      </c>
      <c r="W1743">
        <v>0</v>
      </c>
    </row>
    <row r="1744" spans="1:23" ht="14.25" customHeight="1" x14ac:dyDescent="0.45">
      <c r="A1744">
        <v>1743</v>
      </c>
      <c r="B1744" t="s">
        <v>122</v>
      </c>
      <c r="C1744" t="s">
        <v>124</v>
      </c>
      <c r="D1744">
        <v>76</v>
      </c>
      <c r="E1744" t="s">
        <v>23</v>
      </c>
      <c r="F1744" t="s">
        <v>27</v>
      </c>
      <c r="G1744" t="s">
        <v>25</v>
      </c>
      <c r="H1744">
        <v>7</v>
      </c>
      <c r="I1744" t="s">
        <v>26</v>
      </c>
      <c r="J1744">
        <v>0</v>
      </c>
      <c r="K1744">
        <v>0</v>
      </c>
      <c r="L1744">
        <v>0</v>
      </c>
      <c r="M1744">
        <v>1</v>
      </c>
      <c r="N1744">
        <v>1</v>
      </c>
      <c r="O1744">
        <v>0</v>
      </c>
      <c r="P1744">
        <v>1410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</row>
    <row r="1745" spans="1:23" ht="14.25" customHeight="1" x14ac:dyDescent="0.45">
      <c r="A1745">
        <v>1744</v>
      </c>
      <c r="B1745" t="s">
        <v>122</v>
      </c>
      <c r="C1745" t="s">
        <v>124</v>
      </c>
      <c r="D1745">
        <v>50</v>
      </c>
      <c r="E1745" t="s">
        <v>23</v>
      </c>
      <c r="F1745" t="s">
        <v>27</v>
      </c>
      <c r="G1745" t="s">
        <v>25</v>
      </c>
      <c r="H1745">
        <v>7</v>
      </c>
      <c r="I1745" t="s">
        <v>26</v>
      </c>
      <c r="J1745">
        <v>0</v>
      </c>
      <c r="K1745">
        <v>1</v>
      </c>
      <c r="L1745">
        <v>1</v>
      </c>
      <c r="M1745">
        <v>1</v>
      </c>
      <c r="N1745">
        <v>1</v>
      </c>
      <c r="O1745">
        <v>0</v>
      </c>
      <c r="P1745">
        <v>50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1</v>
      </c>
    </row>
    <row r="1746" spans="1:23" ht="14.25" customHeight="1" x14ac:dyDescent="0.45">
      <c r="A1746">
        <v>1745</v>
      </c>
      <c r="B1746" t="s">
        <v>122</v>
      </c>
      <c r="C1746" t="s">
        <v>109</v>
      </c>
      <c r="D1746">
        <v>71</v>
      </c>
      <c r="E1746" t="s">
        <v>28</v>
      </c>
      <c r="F1746" t="s">
        <v>27</v>
      </c>
      <c r="G1746" t="s">
        <v>25</v>
      </c>
      <c r="H1746">
        <v>13</v>
      </c>
      <c r="I1746" t="s">
        <v>26</v>
      </c>
      <c r="J1746">
        <v>0</v>
      </c>
      <c r="K1746">
        <v>0</v>
      </c>
      <c r="L1746">
        <v>1</v>
      </c>
      <c r="M1746">
        <v>1</v>
      </c>
      <c r="N1746">
        <v>1</v>
      </c>
      <c r="O1746">
        <v>0</v>
      </c>
      <c r="P1746">
        <v>37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</row>
    <row r="1747" spans="1:23" ht="14.25" customHeight="1" x14ac:dyDescent="0.45">
      <c r="A1747">
        <v>1746</v>
      </c>
      <c r="B1747" t="s">
        <v>122</v>
      </c>
      <c r="C1747" t="s">
        <v>121</v>
      </c>
      <c r="D1747">
        <v>71</v>
      </c>
      <c r="E1747" t="s">
        <v>28</v>
      </c>
      <c r="F1747" t="s">
        <v>27</v>
      </c>
      <c r="G1747" t="s">
        <v>25</v>
      </c>
      <c r="H1747">
        <v>8</v>
      </c>
      <c r="I1747" t="s">
        <v>26</v>
      </c>
      <c r="J1747">
        <v>0</v>
      </c>
      <c r="K1747">
        <v>0</v>
      </c>
      <c r="L1747">
        <v>1</v>
      </c>
      <c r="M1747">
        <v>1</v>
      </c>
      <c r="N1747">
        <v>1</v>
      </c>
      <c r="O1747">
        <v>0</v>
      </c>
      <c r="P1747">
        <v>242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</row>
    <row r="1748" spans="1:23" ht="14.25" customHeight="1" x14ac:dyDescent="0.45">
      <c r="A1748">
        <v>1747</v>
      </c>
      <c r="B1748" t="s">
        <v>122</v>
      </c>
      <c r="C1748" t="s">
        <v>112</v>
      </c>
      <c r="D1748">
        <v>67</v>
      </c>
      <c r="E1748" t="s">
        <v>23</v>
      </c>
      <c r="F1748" t="s">
        <v>27</v>
      </c>
      <c r="G1748" t="s">
        <v>25</v>
      </c>
      <c r="H1748">
        <v>5</v>
      </c>
      <c r="I1748" t="s">
        <v>26</v>
      </c>
      <c r="J1748">
        <v>0</v>
      </c>
      <c r="K1748">
        <v>0</v>
      </c>
      <c r="L1748">
        <v>1</v>
      </c>
      <c r="M1748">
        <v>1</v>
      </c>
      <c r="N1748">
        <v>1</v>
      </c>
      <c r="O1748">
        <v>1</v>
      </c>
      <c r="P1748">
        <v>668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0</v>
      </c>
    </row>
    <row r="1749" spans="1:23" ht="14.25" customHeight="1" x14ac:dyDescent="0.45">
      <c r="A1749">
        <v>1748</v>
      </c>
      <c r="B1749" t="s">
        <v>122</v>
      </c>
      <c r="C1749" s="1">
        <v>43103</v>
      </c>
      <c r="D1749">
        <v>65</v>
      </c>
      <c r="E1749" t="s">
        <v>28</v>
      </c>
      <c r="F1749" t="s">
        <v>24</v>
      </c>
      <c r="G1749" t="s">
        <v>25</v>
      </c>
      <c r="H1749">
        <v>14</v>
      </c>
      <c r="I1749" t="s">
        <v>26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466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</row>
    <row r="1750" spans="1:23" ht="14.25" customHeight="1" x14ac:dyDescent="0.45">
      <c r="A1750">
        <v>1749</v>
      </c>
      <c r="B1750" t="s">
        <v>122</v>
      </c>
      <c r="C1750" t="s">
        <v>124</v>
      </c>
      <c r="D1750">
        <v>50</v>
      </c>
      <c r="E1750" t="s">
        <v>23</v>
      </c>
      <c r="F1750" t="s">
        <v>27</v>
      </c>
      <c r="G1750" t="s">
        <v>30</v>
      </c>
      <c r="H1750">
        <v>7</v>
      </c>
      <c r="I1750" t="s">
        <v>26</v>
      </c>
      <c r="J1750">
        <v>0</v>
      </c>
      <c r="K1750">
        <v>0</v>
      </c>
      <c r="L1750">
        <v>0</v>
      </c>
      <c r="M1750">
        <v>1</v>
      </c>
      <c r="N1750">
        <v>1</v>
      </c>
      <c r="O1750">
        <v>1</v>
      </c>
      <c r="P1750">
        <v>520</v>
      </c>
      <c r="Q1750">
        <v>0</v>
      </c>
      <c r="R1750">
        <v>1</v>
      </c>
      <c r="S1750">
        <v>1</v>
      </c>
      <c r="T1750">
        <v>1</v>
      </c>
      <c r="U1750">
        <v>0</v>
      </c>
      <c r="V1750">
        <v>0</v>
      </c>
      <c r="W1750">
        <v>0</v>
      </c>
    </row>
    <row r="1751" spans="1:23" ht="14.25" customHeight="1" x14ac:dyDescent="0.45">
      <c r="A1751">
        <v>1750</v>
      </c>
      <c r="B1751" t="s">
        <v>122</v>
      </c>
      <c r="C1751" t="s">
        <v>128</v>
      </c>
      <c r="D1751">
        <v>83</v>
      </c>
      <c r="E1751" t="s">
        <v>23</v>
      </c>
      <c r="F1751" t="s">
        <v>27</v>
      </c>
      <c r="G1751" t="s">
        <v>25</v>
      </c>
      <c r="H1751">
        <v>6</v>
      </c>
      <c r="I1751" t="s">
        <v>26</v>
      </c>
      <c r="J1751">
        <v>0</v>
      </c>
      <c r="K1751">
        <v>0</v>
      </c>
      <c r="L1751">
        <v>0</v>
      </c>
      <c r="M1751">
        <v>1</v>
      </c>
      <c r="N1751">
        <v>1</v>
      </c>
      <c r="O1751">
        <v>0</v>
      </c>
      <c r="P1751">
        <v>17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</row>
    <row r="1752" spans="1:23" ht="14.25" customHeight="1" x14ac:dyDescent="0.45">
      <c r="A1752">
        <v>1751</v>
      </c>
      <c r="B1752" t="s">
        <v>122</v>
      </c>
      <c r="C1752" s="1">
        <v>43193</v>
      </c>
      <c r="D1752">
        <v>60</v>
      </c>
      <c r="E1752" t="s">
        <v>23</v>
      </c>
      <c r="F1752" t="s">
        <v>27</v>
      </c>
      <c r="G1752" t="s">
        <v>25</v>
      </c>
      <c r="H1752">
        <v>20</v>
      </c>
      <c r="I1752" t="s">
        <v>26</v>
      </c>
      <c r="J1752">
        <v>0</v>
      </c>
      <c r="K1752">
        <v>0</v>
      </c>
      <c r="L1752">
        <v>1</v>
      </c>
      <c r="M1752">
        <v>1</v>
      </c>
      <c r="N1752">
        <v>1</v>
      </c>
      <c r="O1752">
        <v>1</v>
      </c>
      <c r="P1752">
        <v>56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</row>
    <row r="1753" spans="1:23" ht="14.25" customHeight="1" x14ac:dyDescent="0.45">
      <c r="A1753">
        <v>1752</v>
      </c>
      <c r="B1753" t="s">
        <v>122</v>
      </c>
      <c r="C1753" t="s">
        <v>128</v>
      </c>
      <c r="D1753">
        <v>70</v>
      </c>
      <c r="E1753" t="s">
        <v>23</v>
      </c>
      <c r="F1753" t="s">
        <v>27</v>
      </c>
      <c r="G1753" t="s">
        <v>25</v>
      </c>
      <c r="H1753">
        <v>6</v>
      </c>
      <c r="I1753" t="s">
        <v>26</v>
      </c>
      <c r="J1753">
        <v>0</v>
      </c>
      <c r="K1753">
        <v>0</v>
      </c>
      <c r="L1753">
        <v>1</v>
      </c>
      <c r="M1753">
        <v>1</v>
      </c>
      <c r="N1753">
        <v>1</v>
      </c>
      <c r="O1753">
        <v>0</v>
      </c>
      <c r="P1753">
        <v>501</v>
      </c>
      <c r="Q1753">
        <v>1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0</v>
      </c>
    </row>
    <row r="1754" spans="1:23" ht="14.25" customHeight="1" x14ac:dyDescent="0.45">
      <c r="A1754">
        <v>1753</v>
      </c>
      <c r="B1754" t="s">
        <v>122</v>
      </c>
      <c r="C1754" t="s">
        <v>124</v>
      </c>
      <c r="D1754">
        <v>80</v>
      </c>
      <c r="E1754" t="s">
        <v>28</v>
      </c>
      <c r="F1754" t="s">
        <v>27</v>
      </c>
      <c r="G1754" t="s">
        <v>25</v>
      </c>
      <c r="H1754">
        <v>7</v>
      </c>
      <c r="I1754" t="s">
        <v>26</v>
      </c>
      <c r="J1754">
        <v>0</v>
      </c>
      <c r="K1754">
        <v>0</v>
      </c>
      <c r="L1754">
        <v>1</v>
      </c>
      <c r="M1754">
        <v>1</v>
      </c>
      <c r="N1754">
        <v>1</v>
      </c>
      <c r="O1754">
        <v>0</v>
      </c>
      <c r="P1754">
        <v>967</v>
      </c>
      <c r="Q1754">
        <v>0</v>
      </c>
      <c r="R1754">
        <v>1</v>
      </c>
      <c r="S1754">
        <v>1</v>
      </c>
      <c r="T1754">
        <v>0</v>
      </c>
      <c r="U1754">
        <v>0</v>
      </c>
      <c r="V1754">
        <v>0</v>
      </c>
      <c r="W1754">
        <v>0</v>
      </c>
    </row>
    <row r="1755" spans="1:23" ht="14.25" customHeight="1" x14ac:dyDescent="0.45">
      <c r="A1755">
        <v>1754</v>
      </c>
      <c r="B1755" t="s">
        <v>120</v>
      </c>
      <c r="C1755" s="1">
        <v>43315</v>
      </c>
      <c r="D1755">
        <v>59</v>
      </c>
      <c r="E1755" t="s">
        <v>23</v>
      </c>
      <c r="F1755" t="s">
        <v>24</v>
      </c>
      <c r="G1755" t="s">
        <v>25</v>
      </c>
      <c r="H1755">
        <v>20</v>
      </c>
      <c r="I1755" t="s">
        <v>26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2860</v>
      </c>
      <c r="Q1755">
        <v>0</v>
      </c>
      <c r="R1755">
        <v>0</v>
      </c>
      <c r="S1755">
        <v>1</v>
      </c>
      <c r="T1755">
        <v>1</v>
      </c>
      <c r="U1755">
        <v>0</v>
      </c>
      <c r="V1755">
        <v>0</v>
      </c>
      <c r="W1755">
        <v>0</v>
      </c>
    </row>
    <row r="1756" spans="1:23" ht="14.25" customHeight="1" x14ac:dyDescent="0.45">
      <c r="A1756">
        <v>1755</v>
      </c>
      <c r="B1756" s="1">
        <v>43148</v>
      </c>
      <c r="C1756" s="1">
        <v>43149</v>
      </c>
      <c r="D1756">
        <v>58</v>
      </c>
      <c r="E1756" t="s">
        <v>23</v>
      </c>
      <c r="F1756" t="s">
        <v>27</v>
      </c>
      <c r="G1756" t="s">
        <v>25</v>
      </c>
      <c r="H1756">
        <v>2</v>
      </c>
      <c r="I1756" t="s">
        <v>29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790</v>
      </c>
      <c r="Q1756">
        <v>1</v>
      </c>
      <c r="R1756">
        <v>0</v>
      </c>
      <c r="S1756">
        <v>1</v>
      </c>
      <c r="T1756">
        <v>1</v>
      </c>
      <c r="U1756">
        <v>1</v>
      </c>
      <c r="V1756">
        <v>0</v>
      </c>
      <c r="W1756">
        <v>0</v>
      </c>
    </row>
    <row r="1757" spans="1:23" ht="14.25" customHeight="1" x14ac:dyDescent="0.45">
      <c r="A1757">
        <v>1756</v>
      </c>
      <c r="B1757" t="s">
        <v>120</v>
      </c>
      <c r="C1757" t="s">
        <v>118</v>
      </c>
      <c r="D1757">
        <v>68</v>
      </c>
      <c r="E1757" t="s">
        <v>23</v>
      </c>
      <c r="F1757" t="s">
        <v>27</v>
      </c>
      <c r="G1757" t="s">
        <v>25</v>
      </c>
      <c r="H1757">
        <v>2</v>
      </c>
      <c r="I1757" t="s">
        <v>31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1500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</row>
    <row r="1758" spans="1:23" ht="14.25" customHeight="1" x14ac:dyDescent="0.45">
      <c r="A1758">
        <v>1757</v>
      </c>
      <c r="B1758" t="s">
        <v>120</v>
      </c>
      <c r="C1758" t="s">
        <v>124</v>
      </c>
      <c r="D1758">
        <v>65</v>
      </c>
      <c r="E1758" t="s">
        <v>23</v>
      </c>
      <c r="F1758" t="s">
        <v>27</v>
      </c>
      <c r="G1758" t="s">
        <v>25</v>
      </c>
      <c r="H1758">
        <v>6</v>
      </c>
      <c r="I1758" t="s">
        <v>26</v>
      </c>
      <c r="J1758">
        <v>0</v>
      </c>
      <c r="K1758">
        <v>1</v>
      </c>
      <c r="L1758">
        <v>1</v>
      </c>
      <c r="M1758">
        <v>1</v>
      </c>
      <c r="N1758">
        <v>1</v>
      </c>
      <c r="O1758">
        <v>0</v>
      </c>
      <c r="P1758">
        <v>1500</v>
      </c>
      <c r="Q1758">
        <v>1</v>
      </c>
      <c r="R1758">
        <v>0</v>
      </c>
      <c r="S1758">
        <v>1</v>
      </c>
      <c r="T1758">
        <v>1</v>
      </c>
      <c r="U1758">
        <v>0</v>
      </c>
      <c r="V1758">
        <v>0</v>
      </c>
      <c r="W1758">
        <v>1</v>
      </c>
    </row>
    <row r="1759" spans="1:23" ht="14.25" customHeight="1" x14ac:dyDescent="0.45">
      <c r="A1759">
        <v>1758</v>
      </c>
      <c r="B1759" t="s">
        <v>120</v>
      </c>
      <c r="C1759" t="s">
        <v>109</v>
      </c>
      <c r="D1759">
        <v>70</v>
      </c>
      <c r="E1759" t="s">
        <v>28</v>
      </c>
      <c r="F1759" t="s">
        <v>27</v>
      </c>
      <c r="G1759" t="s">
        <v>25</v>
      </c>
      <c r="H1759">
        <v>12</v>
      </c>
      <c r="I1759" t="s">
        <v>26</v>
      </c>
      <c r="J1759">
        <v>0</v>
      </c>
      <c r="K1759">
        <v>0</v>
      </c>
      <c r="L1759">
        <v>0</v>
      </c>
      <c r="M1759">
        <v>1</v>
      </c>
      <c r="N1759">
        <v>1</v>
      </c>
      <c r="O1759">
        <v>0</v>
      </c>
      <c r="P1759">
        <v>865</v>
      </c>
      <c r="Q1759">
        <v>0</v>
      </c>
      <c r="R1759">
        <v>0</v>
      </c>
      <c r="S1759">
        <v>1</v>
      </c>
      <c r="T1759">
        <v>1</v>
      </c>
      <c r="U1759">
        <v>0</v>
      </c>
      <c r="V1759">
        <v>0</v>
      </c>
      <c r="W1759">
        <v>0</v>
      </c>
    </row>
    <row r="1760" spans="1:23" ht="14.25" customHeight="1" x14ac:dyDescent="0.45">
      <c r="A1760">
        <v>1759</v>
      </c>
      <c r="B1760" t="s">
        <v>120</v>
      </c>
      <c r="C1760" t="s">
        <v>116</v>
      </c>
      <c r="D1760">
        <v>40</v>
      </c>
      <c r="E1760" t="s">
        <v>23</v>
      </c>
      <c r="F1760" t="s">
        <v>27</v>
      </c>
      <c r="G1760" t="s">
        <v>30</v>
      </c>
      <c r="H1760">
        <v>3</v>
      </c>
      <c r="I1760" t="s">
        <v>31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301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</row>
    <row r="1761" spans="1:23" ht="14.25" customHeight="1" x14ac:dyDescent="0.45">
      <c r="A1761">
        <v>1760</v>
      </c>
      <c r="B1761" t="s">
        <v>120</v>
      </c>
      <c r="C1761" t="s">
        <v>116</v>
      </c>
      <c r="D1761">
        <v>73</v>
      </c>
      <c r="E1761" t="s">
        <v>23</v>
      </c>
      <c r="F1761" t="s">
        <v>27</v>
      </c>
      <c r="G1761" t="s">
        <v>25</v>
      </c>
      <c r="H1761">
        <v>3</v>
      </c>
      <c r="I1761" t="s">
        <v>26</v>
      </c>
      <c r="J1761">
        <v>0</v>
      </c>
      <c r="K1761">
        <v>0</v>
      </c>
      <c r="L1761">
        <v>0</v>
      </c>
      <c r="M1761">
        <v>1</v>
      </c>
      <c r="N1761">
        <v>1</v>
      </c>
      <c r="O1761">
        <v>0</v>
      </c>
      <c r="P1761">
        <v>41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</row>
    <row r="1762" spans="1:23" ht="14.25" customHeight="1" x14ac:dyDescent="0.45">
      <c r="A1762">
        <v>1761</v>
      </c>
      <c r="B1762" t="s">
        <v>120</v>
      </c>
      <c r="C1762" t="s">
        <v>127</v>
      </c>
      <c r="D1762">
        <v>62</v>
      </c>
      <c r="E1762" t="s">
        <v>28</v>
      </c>
      <c r="F1762" t="s">
        <v>27</v>
      </c>
      <c r="G1762" t="s">
        <v>25</v>
      </c>
      <c r="H1762">
        <v>10</v>
      </c>
      <c r="I1762" t="s">
        <v>26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626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</row>
    <row r="1763" spans="1:23" ht="14.25" customHeight="1" x14ac:dyDescent="0.45">
      <c r="A1763">
        <v>1762</v>
      </c>
      <c r="B1763" t="s">
        <v>120</v>
      </c>
      <c r="C1763" t="s">
        <v>125</v>
      </c>
      <c r="D1763">
        <v>64</v>
      </c>
      <c r="E1763" t="s">
        <v>23</v>
      </c>
      <c r="F1763" t="s">
        <v>27</v>
      </c>
      <c r="G1763" t="s">
        <v>25</v>
      </c>
      <c r="H1763">
        <v>8</v>
      </c>
      <c r="I1763" t="s">
        <v>26</v>
      </c>
      <c r="J1763">
        <v>0</v>
      </c>
      <c r="K1763">
        <v>0</v>
      </c>
      <c r="L1763">
        <v>1</v>
      </c>
      <c r="M1763">
        <v>1</v>
      </c>
      <c r="N1763">
        <v>1</v>
      </c>
      <c r="O1763">
        <v>1</v>
      </c>
      <c r="P1763">
        <v>860</v>
      </c>
      <c r="Q1763">
        <v>0</v>
      </c>
      <c r="R1763">
        <v>1</v>
      </c>
      <c r="S1763">
        <v>1</v>
      </c>
      <c r="T1763">
        <v>1</v>
      </c>
      <c r="U1763">
        <v>0</v>
      </c>
      <c r="V1763">
        <v>0</v>
      </c>
      <c r="W1763">
        <v>0</v>
      </c>
    </row>
    <row r="1764" spans="1:23" ht="14.25" customHeight="1" x14ac:dyDescent="0.45">
      <c r="A1764">
        <v>1763</v>
      </c>
      <c r="B1764" t="s">
        <v>120</v>
      </c>
      <c r="C1764" t="s">
        <v>112</v>
      </c>
      <c r="D1764">
        <v>40</v>
      </c>
      <c r="E1764" t="s">
        <v>23</v>
      </c>
      <c r="F1764" t="s">
        <v>27</v>
      </c>
      <c r="G1764" t="s">
        <v>25</v>
      </c>
      <c r="H1764">
        <v>4</v>
      </c>
      <c r="I1764" t="s">
        <v>26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790</v>
      </c>
      <c r="Q1764">
        <v>0</v>
      </c>
      <c r="R1764">
        <v>1</v>
      </c>
      <c r="S1764">
        <v>1</v>
      </c>
      <c r="T1764">
        <v>0</v>
      </c>
      <c r="U1764">
        <v>0</v>
      </c>
      <c r="V1764">
        <v>0</v>
      </c>
      <c r="W1764">
        <v>0</v>
      </c>
    </row>
    <row r="1765" spans="1:23" ht="14.25" customHeight="1" x14ac:dyDescent="0.45">
      <c r="A1765">
        <v>1764</v>
      </c>
      <c r="B1765" t="s">
        <v>118</v>
      </c>
      <c r="C1765" t="s">
        <v>123</v>
      </c>
      <c r="D1765">
        <v>72</v>
      </c>
      <c r="E1765" t="s">
        <v>28</v>
      </c>
      <c r="F1765" t="s">
        <v>24</v>
      </c>
      <c r="G1765" t="s">
        <v>25</v>
      </c>
      <c r="H1765">
        <v>10</v>
      </c>
      <c r="I1765" t="s">
        <v>26</v>
      </c>
      <c r="J1765">
        <v>0</v>
      </c>
      <c r="K1765">
        <v>0</v>
      </c>
      <c r="L1765">
        <v>1</v>
      </c>
      <c r="M1765">
        <v>1</v>
      </c>
      <c r="N1765">
        <v>1</v>
      </c>
      <c r="O1765">
        <v>1</v>
      </c>
      <c r="P1765">
        <v>1050</v>
      </c>
      <c r="Q1765">
        <v>1</v>
      </c>
      <c r="R1765">
        <v>1</v>
      </c>
      <c r="S1765">
        <v>0</v>
      </c>
      <c r="T1765">
        <v>1</v>
      </c>
      <c r="U1765">
        <v>0</v>
      </c>
      <c r="V1765">
        <v>0</v>
      </c>
      <c r="W1765">
        <v>0</v>
      </c>
    </row>
    <row r="1766" spans="1:23" ht="14.25" customHeight="1" x14ac:dyDescent="0.45">
      <c r="A1766">
        <v>1765</v>
      </c>
      <c r="B1766" t="s">
        <v>118</v>
      </c>
      <c r="C1766" t="s">
        <v>121</v>
      </c>
      <c r="D1766">
        <v>70</v>
      </c>
      <c r="E1766" t="s">
        <v>23</v>
      </c>
      <c r="F1766" t="s">
        <v>24</v>
      </c>
      <c r="G1766" t="s">
        <v>25</v>
      </c>
      <c r="H1766">
        <v>6</v>
      </c>
      <c r="I1766" t="s">
        <v>26</v>
      </c>
      <c r="J1766">
        <v>0</v>
      </c>
      <c r="K1766">
        <v>0</v>
      </c>
      <c r="L1766">
        <v>0</v>
      </c>
      <c r="M1766">
        <v>1</v>
      </c>
      <c r="N1766">
        <v>1</v>
      </c>
      <c r="O1766">
        <v>0</v>
      </c>
      <c r="P1766">
        <v>281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</row>
    <row r="1767" spans="1:23" ht="14.25" customHeight="1" x14ac:dyDescent="0.45">
      <c r="A1767">
        <v>1766</v>
      </c>
      <c r="B1767" t="s">
        <v>118</v>
      </c>
      <c r="C1767" s="1">
        <v>43134</v>
      </c>
      <c r="D1767">
        <v>50</v>
      </c>
      <c r="E1767" t="s">
        <v>28</v>
      </c>
      <c r="F1767" t="s">
        <v>24</v>
      </c>
      <c r="G1767" t="s">
        <v>25</v>
      </c>
      <c r="H1767">
        <v>13</v>
      </c>
      <c r="I1767" t="s">
        <v>31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5000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</row>
    <row r="1768" spans="1:23" ht="14.25" customHeight="1" x14ac:dyDescent="0.45">
      <c r="A1768">
        <v>1767</v>
      </c>
      <c r="B1768" t="s">
        <v>118</v>
      </c>
      <c r="C1768" s="1">
        <v>43103</v>
      </c>
      <c r="D1768">
        <v>78</v>
      </c>
      <c r="E1768" t="s">
        <v>23</v>
      </c>
      <c r="F1768" t="s">
        <v>24</v>
      </c>
      <c r="G1768" t="s">
        <v>25</v>
      </c>
      <c r="H1768">
        <v>12</v>
      </c>
      <c r="I1768" t="s">
        <v>26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964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</row>
    <row r="1769" spans="1:23" ht="14.25" customHeight="1" x14ac:dyDescent="0.45">
      <c r="A1769">
        <v>1768</v>
      </c>
      <c r="B1769" t="s">
        <v>118</v>
      </c>
      <c r="C1769" t="s">
        <v>126</v>
      </c>
      <c r="D1769">
        <v>75</v>
      </c>
      <c r="E1769" t="s">
        <v>28</v>
      </c>
      <c r="F1769" t="s">
        <v>27</v>
      </c>
      <c r="G1769" t="s">
        <v>25</v>
      </c>
      <c r="H1769">
        <v>8</v>
      </c>
      <c r="I1769" t="s">
        <v>26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318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</row>
    <row r="1770" spans="1:23" ht="14.25" customHeight="1" x14ac:dyDescent="0.45">
      <c r="A1770">
        <v>1769</v>
      </c>
      <c r="B1770" t="s">
        <v>118</v>
      </c>
      <c r="C1770" t="s">
        <v>126</v>
      </c>
      <c r="D1770">
        <v>60</v>
      </c>
      <c r="E1770" t="s">
        <v>28</v>
      </c>
      <c r="F1770" t="s">
        <v>27</v>
      </c>
      <c r="G1770" t="s">
        <v>25</v>
      </c>
      <c r="H1770">
        <v>8</v>
      </c>
      <c r="I1770" t="s">
        <v>26</v>
      </c>
      <c r="J1770">
        <v>0</v>
      </c>
      <c r="K1770">
        <v>0</v>
      </c>
      <c r="L1770">
        <v>1</v>
      </c>
      <c r="M1770">
        <v>1</v>
      </c>
      <c r="N1770">
        <v>1</v>
      </c>
      <c r="O1770">
        <v>1</v>
      </c>
      <c r="P1770">
        <v>177</v>
      </c>
      <c r="Q1770">
        <v>1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</row>
    <row r="1771" spans="1:23" ht="14.25" customHeight="1" x14ac:dyDescent="0.45">
      <c r="A1771">
        <v>1770</v>
      </c>
      <c r="B1771" s="1">
        <v>43149</v>
      </c>
      <c r="C1771" s="1">
        <v>43151</v>
      </c>
      <c r="D1771">
        <v>59</v>
      </c>
      <c r="E1771" t="s">
        <v>23</v>
      </c>
      <c r="F1771" t="s">
        <v>27</v>
      </c>
      <c r="G1771" t="s">
        <v>25</v>
      </c>
      <c r="H1771">
        <v>3</v>
      </c>
      <c r="I1771" t="s">
        <v>29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628</v>
      </c>
      <c r="Q1771">
        <v>0</v>
      </c>
      <c r="R1771">
        <v>1</v>
      </c>
      <c r="S1771">
        <v>1</v>
      </c>
      <c r="T1771">
        <v>1</v>
      </c>
      <c r="U1771">
        <v>1</v>
      </c>
      <c r="V1771">
        <v>0</v>
      </c>
      <c r="W1771">
        <v>0</v>
      </c>
    </row>
    <row r="1772" spans="1:23" ht="14.25" customHeight="1" x14ac:dyDescent="0.45">
      <c r="A1772">
        <v>1771</v>
      </c>
      <c r="B1772" s="1">
        <v>43149</v>
      </c>
      <c r="C1772" s="1">
        <v>43151</v>
      </c>
      <c r="D1772">
        <v>59</v>
      </c>
      <c r="E1772" t="s">
        <v>23</v>
      </c>
      <c r="F1772" t="s">
        <v>27</v>
      </c>
      <c r="G1772" t="s">
        <v>25</v>
      </c>
      <c r="H1772">
        <v>3</v>
      </c>
      <c r="I1772" t="s">
        <v>29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628</v>
      </c>
      <c r="Q1772">
        <v>0</v>
      </c>
      <c r="R1772">
        <v>0</v>
      </c>
      <c r="S1772">
        <v>1</v>
      </c>
      <c r="T1772">
        <v>1</v>
      </c>
      <c r="U1772">
        <v>1</v>
      </c>
      <c r="V1772">
        <v>0</v>
      </c>
      <c r="W1772">
        <v>0</v>
      </c>
    </row>
    <row r="1773" spans="1:23" ht="14.25" customHeight="1" x14ac:dyDescent="0.45">
      <c r="A1773">
        <v>1772</v>
      </c>
      <c r="B1773" t="s">
        <v>118</v>
      </c>
      <c r="C1773" t="s">
        <v>112</v>
      </c>
      <c r="D1773">
        <v>66</v>
      </c>
      <c r="E1773" t="s">
        <v>23</v>
      </c>
      <c r="F1773" t="s">
        <v>27</v>
      </c>
      <c r="G1773" t="s">
        <v>25</v>
      </c>
      <c r="H1773">
        <v>3</v>
      </c>
      <c r="I1773" t="s">
        <v>26</v>
      </c>
      <c r="J1773">
        <v>0</v>
      </c>
      <c r="K1773">
        <v>0</v>
      </c>
      <c r="L1773">
        <v>1</v>
      </c>
      <c r="M1773">
        <v>1</v>
      </c>
      <c r="N1773">
        <v>1</v>
      </c>
      <c r="O1773">
        <v>0</v>
      </c>
      <c r="P1773">
        <v>1170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</row>
    <row r="1774" spans="1:23" ht="14.25" customHeight="1" x14ac:dyDescent="0.45">
      <c r="A1774">
        <v>1773</v>
      </c>
      <c r="B1774" s="1">
        <v>43149</v>
      </c>
      <c r="C1774" s="1">
        <v>43152</v>
      </c>
      <c r="D1774">
        <v>17</v>
      </c>
      <c r="E1774" t="s">
        <v>23</v>
      </c>
      <c r="F1774" t="s">
        <v>27</v>
      </c>
      <c r="G1774" t="s">
        <v>30</v>
      </c>
      <c r="H1774">
        <v>4</v>
      </c>
      <c r="I1774" t="s">
        <v>29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320</v>
      </c>
      <c r="Q1774">
        <v>0</v>
      </c>
      <c r="R1774">
        <v>1</v>
      </c>
      <c r="S1774">
        <v>1</v>
      </c>
      <c r="T1774">
        <v>0</v>
      </c>
      <c r="U1774">
        <v>1</v>
      </c>
      <c r="V1774">
        <v>0</v>
      </c>
      <c r="W1774">
        <v>0</v>
      </c>
    </row>
    <row r="1775" spans="1:23" ht="14.25" customHeight="1" x14ac:dyDescent="0.45">
      <c r="A1775">
        <v>1774</v>
      </c>
      <c r="B1775" t="s">
        <v>118</v>
      </c>
      <c r="C1775" s="1">
        <v>43254</v>
      </c>
      <c r="D1775">
        <v>89</v>
      </c>
      <c r="E1775" t="s">
        <v>28</v>
      </c>
      <c r="F1775" t="s">
        <v>27</v>
      </c>
      <c r="G1775" t="s">
        <v>30</v>
      </c>
      <c r="H1775">
        <v>17</v>
      </c>
      <c r="I1775" t="s">
        <v>26</v>
      </c>
      <c r="J1775">
        <v>0</v>
      </c>
      <c r="K1775">
        <v>0</v>
      </c>
      <c r="L1775">
        <v>0</v>
      </c>
      <c r="M1775">
        <v>1</v>
      </c>
      <c r="N1775">
        <v>1</v>
      </c>
      <c r="O1775">
        <v>1</v>
      </c>
      <c r="P1775">
        <v>98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</row>
    <row r="1776" spans="1:23" ht="14.25" customHeight="1" x14ac:dyDescent="0.45">
      <c r="A1776">
        <v>1775</v>
      </c>
      <c r="B1776" t="s">
        <v>118</v>
      </c>
      <c r="C1776" t="s">
        <v>121</v>
      </c>
      <c r="D1776">
        <v>30</v>
      </c>
      <c r="E1776" t="s">
        <v>23</v>
      </c>
      <c r="F1776" t="s">
        <v>24</v>
      </c>
      <c r="G1776" t="s">
        <v>25</v>
      </c>
      <c r="H1776">
        <v>6</v>
      </c>
      <c r="I1776" t="s">
        <v>26</v>
      </c>
      <c r="J1776">
        <v>0</v>
      </c>
      <c r="K1776">
        <v>0</v>
      </c>
      <c r="L1776">
        <v>0</v>
      </c>
      <c r="M1776">
        <v>1</v>
      </c>
      <c r="N1776">
        <v>1</v>
      </c>
      <c r="O1776">
        <v>0</v>
      </c>
      <c r="P1776">
        <v>12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</row>
    <row r="1777" spans="1:23" ht="14.25" customHeight="1" x14ac:dyDescent="0.45">
      <c r="A1777">
        <v>1776</v>
      </c>
      <c r="B1777" s="1">
        <v>43149</v>
      </c>
      <c r="C1777" s="1">
        <v>43170</v>
      </c>
      <c r="D1777">
        <v>60</v>
      </c>
      <c r="E1777" t="s">
        <v>28</v>
      </c>
      <c r="F1777" t="s">
        <v>27</v>
      </c>
      <c r="G1777" t="s">
        <v>25</v>
      </c>
      <c r="H1777">
        <v>25</v>
      </c>
      <c r="I1777" t="s">
        <v>26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5000</v>
      </c>
      <c r="Q1777">
        <v>1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</row>
    <row r="1778" spans="1:23" ht="14.25" customHeight="1" x14ac:dyDescent="0.45">
      <c r="A1778">
        <v>1777</v>
      </c>
      <c r="B1778" t="s">
        <v>116</v>
      </c>
      <c r="C1778" t="s">
        <v>121</v>
      </c>
      <c r="D1778">
        <v>62</v>
      </c>
      <c r="E1778" t="s">
        <v>23</v>
      </c>
      <c r="F1778" t="s">
        <v>24</v>
      </c>
      <c r="G1778" t="s">
        <v>25</v>
      </c>
      <c r="H1778">
        <v>5</v>
      </c>
      <c r="I1778" t="s">
        <v>26</v>
      </c>
      <c r="J1778">
        <v>0</v>
      </c>
      <c r="K1778">
        <v>1</v>
      </c>
      <c r="L1778">
        <v>0</v>
      </c>
      <c r="M1778">
        <v>1</v>
      </c>
      <c r="N1778">
        <v>1</v>
      </c>
      <c r="O1778">
        <v>0</v>
      </c>
      <c r="P1778">
        <v>292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</row>
    <row r="1779" spans="1:23" ht="14.25" customHeight="1" x14ac:dyDescent="0.45">
      <c r="A1779">
        <v>1778</v>
      </c>
      <c r="B1779" t="s">
        <v>116</v>
      </c>
      <c r="C1779" t="s">
        <v>128</v>
      </c>
      <c r="D1779">
        <v>60</v>
      </c>
      <c r="E1779" t="s">
        <v>23</v>
      </c>
      <c r="F1779" t="s">
        <v>24</v>
      </c>
      <c r="G1779" t="s">
        <v>25</v>
      </c>
      <c r="H1779">
        <v>3</v>
      </c>
      <c r="I1779" t="s">
        <v>26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12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</row>
    <row r="1780" spans="1:23" ht="14.25" customHeight="1" x14ac:dyDescent="0.45">
      <c r="A1780">
        <v>1779</v>
      </c>
      <c r="B1780" t="s">
        <v>116</v>
      </c>
      <c r="C1780" s="1">
        <v>43193</v>
      </c>
      <c r="D1780">
        <v>82</v>
      </c>
      <c r="E1780" t="s">
        <v>28</v>
      </c>
      <c r="F1780" t="s">
        <v>24</v>
      </c>
      <c r="G1780" t="s">
        <v>25</v>
      </c>
      <c r="H1780">
        <v>14</v>
      </c>
      <c r="I1780" t="s">
        <v>26</v>
      </c>
      <c r="J1780">
        <v>0</v>
      </c>
      <c r="K1780">
        <v>0</v>
      </c>
      <c r="L1780">
        <v>1</v>
      </c>
      <c r="M1780">
        <v>1</v>
      </c>
      <c r="N1780">
        <v>1</v>
      </c>
      <c r="O1780">
        <v>0</v>
      </c>
      <c r="P1780">
        <v>387</v>
      </c>
      <c r="Q1780">
        <v>0</v>
      </c>
      <c r="R1780">
        <v>0</v>
      </c>
      <c r="S1780">
        <v>1</v>
      </c>
      <c r="T1780">
        <v>1</v>
      </c>
      <c r="U1780">
        <v>0</v>
      </c>
      <c r="V1780">
        <v>0</v>
      </c>
      <c r="W1780">
        <v>0</v>
      </c>
    </row>
    <row r="1781" spans="1:23" ht="14.25" customHeight="1" x14ac:dyDescent="0.45">
      <c r="A1781">
        <v>1780</v>
      </c>
      <c r="B1781" t="s">
        <v>116</v>
      </c>
      <c r="C1781" t="s">
        <v>128</v>
      </c>
      <c r="D1781">
        <v>80</v>
      </c>
      <c r="E1781" t="s">
        <v>23</v>
      </c>
      <c r="F1781" t="s">
        <v>27</v>
      </c>
      <c r="G1781" t="s">
        <v>25</v>
      </c>
      <c r="H1781">
        <v>3</v>
      </c>
      <c r="I1781" t="s">
        <v>26</v>
      </c>
      <c r="J1781">
        <v>0</v>
      </c>
      <c r="K1781">
        <v>0</v>
      </c>
      <c r="L1781">
        <v>1</v>
      </c>
      <c r="M1781">
        <v>0</v>
      </c>
      <c r="N1781">
        <v>1</v>
      </c>
      <c r="O1781">
        <v>0</v>
      </c>
      <c r="P1781">
        <v>361</v>
      </c>
      <c r="Q1781">
        <v>0</v>
      </c>
      <c r="R1781">
        <v>1</v>
      </c>
      <c r="S1781">
        <v>1</v>
      </c>
      <c r="T1781">
        <v>0</v>
      </c>
      <c r="U1781">
        <v>0</v>
      </c>
      <c r="V1781">
        <v>0</v>
      </c>
      <c r="W1781">
        <v>0</v>
      </c>
    </row>
    <row r="1782" spans="1:23" ht="14.25" customHeight="1" x14ac:dyDescent="0.45">
      <c r="A1782">
        <v>1781</v>
      </c>
      <c r="B1782" t="s">
        <v>116</v>
      </c>
      <c r="C1782" t="s">
        <v>112</v>
      </c>
      <c r="D1782">
        <v>60</v>
      </c>
      <c r="E1782" t="s">
        <v>23</v>
      </c>
      <c r="F1782" t="s">
        <v>27</v>
      </c>
      <c r="G1782" t="s">
        <v>25</v>
      </c>
      <c r="H1782">
        <v>2</v>
      </c>
      <c r="I1782" t="s">
        <v>31</v>
      </c>
      <c r="J1782">
        <v>1</v>
      </c>
      <c r="K1782">
        <v>0</v>
      </c>
      <c r="L1782">
        <v>1</v>
      </c>
      <c r="M1782">
        <v>1</v>
      </c>
      <c r="N1782">
        <v>1</v>
      </c>
      <c r="O1782">
        <v>0</v>
      </c>
      <c r="P1782">
        <v>5000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1</v>
      </c>
    </row>
    <row r="1783" spans="1:23" ht="14.25" customHeight="1" x14ac:dyDescent="0.45">
      <c r="A1783">
        <v>1782</v>
      </c>
      <c r="B1783" t="s">
        <v>116</v>
      </c>
      <c r="C1783" t="s">
        <v>127</v>
      </c>
      <c r="D1783">
        <v>70</v>
      </c>
      <c r="E1783" t="s">
        <v>23</v>
      </c>
      <c r="F1783" t="s">
        <v>27</v>
      </c>
      <c r="G1783" t="s">
        <v>25</v>
      </c>
      <c r="H1783">
        <v>8</v>
      </c>
      <c r="I1783" t="s">
        <v>26</v>
      </c>
      <c r="J1783">
        <v>0</v>
      </c>
      <c r="K1783">
        <v>0</v>
      </c>
      <c r="L1783">
        <v>0</v>
      </c>
      <c r="M1783">
        <v>1</v>
      </c>
      <c r="N1783">
        <v>1</v>
      </c>
      <c r="O1783">
        <v>0</v>
      </c>
      <c r="P1783">
        <v>313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</row>
    <row r="1784" spans="1:23" ht="14.25" customHeight="1" x14ac:dyDescent="0.45">
      <c r="A1784">
        <v>1783</v>
      </c>
      <c r="B1784" t="s">
        <v>116</v>
      </c>
      <c r="C1784" t="s">
        <v>121</v>
      </c>
      <c r="D1784">
        <v>77</v>
      </c>
      <c r="E1784" t="s">
        <v>23</v>
      </c>
      <c r="F1784" t="s">
        <v>27</v>
      </c>
      <c r="G1784" t="s">
        <v>25</v>
      </c>
      <c r="H1784">
        <v>5</v>
      </c>
      <c r="I1784" t="s">
        <v>31</v>
      </c>
      <c r="J1784">
        <v>0</v>
      </c>
      <c r="K1784">
        <v>0</v>
      </c>
      <c r="L1784">
        <v>1</v>
      </c>
      <c r="M1784">
        <v>1</v>
      </c>
      <c r="N1784">
        <v>1</v>
      </c>
      <c r="O1784">
        <v>1</v>
      </c>
      <c r="P1784">
        <v>726</v>
      </c>
      <c r="Q1784">
        <v>0</v>
      </c>
      <c r="R1784">
        <v>1</v>
      </c>
      <c r="S1784">
        <v>1</v>
      </c>
      <c r="T1784">
        <v>1</v>
      </c>
      <c r="U1784">
        <v>0</v>
      </c>
      <c r="V1784">
        <v>0</v>
      </c>
      <c r="W1784">
        <v>0</v>
      </c>
    </row>
    <row r="1785" spans="1:23" ht="14.25" customHeight="1" x14ac:dyDescent="0.45">
      <c r="A1785">
        <v>1784</v>
      </c>
      <c r="B1785" t="s">
        <v>116</v>
      </c>
      <c r="C1785" s="1">
        <v>43134</v>
      </c>
      <c r="D1785">
        <v>66</v>
      </c>
      <c r="E1785" t="s">
        <v>28</v>
      </c>
      <c r="F1785" t="s">
        <v>27</v>
      </c>
      <c r="G1785" t="s">
        <v>25</v>
      </c>
      <c r="H1785">
        <v>12</v>
      </c>
      <c r="I1785" t="s">
        <v>26</v>
      </c>
      <c r="J1785">
        <v>0</v>
      </c>
      <c r="K1785">
        <v>0</v>
      </c>
      <c r="L1785">
        <v>0</v>
      </c>
      <c r="M1785">
        <v>1</v>
      </c>
      <c r="N1785">
        <v>1</v>
      </c>
      <c r="O1785">
        <v>0</v>
      </c>
      <c r="P1785">
        <v>155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</row>
    <row r="1786" spans="1:23" ht="14.25" customHeight="1" x14ac:dyDescent="0.45">
      <c r="A1786">
        <v>1785</v>
      </c>
      <c r="B1786" t="s">
        <v>116</v>
      </c>
      <c r="C1786" t="s">
        <v>128</v>
      </c>
      <c r="D1786">
        <v>70</v>
      </c>
      <c r="E1786" t="s">
        <v>23</v>
      </c>
      <c r="F1786" t="s">
        <v>27</v>
      </c>
      <c r="G1786" t="s">
        <v>25</v>
      </c>
      <c r="H1786">
        <v>3</v>
      </c>
      <c r="I1786" t="s">
        <v>26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300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</row>
    <row r="1787" spans="1:23" ht="14.25" customHeight="1" x14ac:dyDescent="0.45">
      <c r="A1787">
        <v>1786</v>
      </c>
      <c r="B1787" t="s">
        <v>116</v>
      </c>
      <c r="C1787" s="1">
        <v>43103</v>
      </c>
      <c r="D1787">
        <v>55</v>
      </c>
      <c r="E1787" t="s">
        <v>28</v>
      </c>
      <c r="F1787" t="s">
        <v>27</v>
      </c>
      <c r="G1787" t="s">
        <v>25</v>
      </c>
      <c r="H1787">
        <v>11</v>
      </c>
      <c r="I1787" t="s">
        <v>26</v>
      </c>
      <c r="J1787">
        <v>0</v>
      </c>
      <c r="K1787">
        <v>0</v>
      </c>
      <c r="L1787">
        <v>1</v>
      </c>
      <c r="M1787">
        <v>1</v>
      </c>
      <c r="N1787">
        <v>1</v>
      </c>
      <c r="O1787">
        <v>0</v>
      </c>
      <c r="P1787">
        <v>180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</row>
    <row r="1788" spans="1:23" ht="14.25" customHeight="1" x14ac:dyDescent="0.45">
      <c r="A1788">
        <v>1787</v>
      </c>
      <c r="B1788" t="s">
        <v>116</v>
      </c>
      <c r="C1788" t="s">
        <v>124</v>
      </c>
      <c r="D1788">
        <v>55</v>
      </c>
      <c r="E1788" t="s">
        <v>28</v>
      </c>
      <c r="F1788" t="s">
        <v>24</v>
      </c>
      <c r="G1788" t="s">
        <v>30</v>
      </c>
      <c r="H1788">
        <v>4</v>
      </c>
      <c r="I1788" t="s">
        <v>26</v>
      </c>
      <c r="J1788">
        <v>0</v>
      </c>
      <c r="K1788">
        <v>0</v>
      </c>
      <c r="L1788">
        <v>1</v>
      </c>
      <c r="M1788">
        <v>1</v>
      </c>
      <c r="N1788">
        <v>1</v>
      </c>
      <c r="O1788">
        <v>0</v>
      </c>
      <c r="P1788">
        <v>100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</row>
    <row r="1789" spans="1:23" ht="14.25" customHeight="1" x14ac:dyDescent="0.45">
      <c r="A1789">
        <v>1788</v>
      </c>
      <c r="B1789" t="s">
        <v>116</v>
      </c>
      <c r="C1789" t="s">
        <v>109</v>
      </c>
      <c r="D1789">
        <v>50</v>
      </c>
      <c r="E1789" t="s">
        <v>28</v>
      </c>
      <c r="F1789" t="s">
        <v>27</v>
      </c>
      <c r="G1789" t="s">
        <v>30</v>
      </c>
      <c r="H1789">
        <v>10</v>
      </c>
      <c r="I1789" t="s">
        <v>26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414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</row>
    <row r="1790" spans="1:23" ht="14.25" customHeight="1" x14ac:dyDescent="0.45">
      <c r="A1790">
        <v>1789</v>
      </c>
      <c r="B1790" t="s">
        <v>116</v>
      </c>
      <c r="C1790" t="s">
        <v>112</v>
      </c>
      <c r="D1790">
        <v>56</v>
      </c>
      <c r="E1790" t="s">
        <v>23</v>
      </c>
      <c r="F1790" t="s">
        <v>27</v>
      </c>
      <c r="G1790" t="s">
        <v>30</v>
      </c>
      <c r="H1790">
        <v>2</v>
      </c>
      <c r="I1790" t="s">
        <v>26</v>
      </c>
      <c r="J1790">
        <v>0</v>
      </c>
      <c r="K1790">
        <v>0</v>
      </c>
      <c r="L1790">
        <v>1</v>
      </c>
      <c r="M1790">
        <v>1</v>
      </c>
      <c r="N1790">
        <v>1</v>
      </c>
      <c r="O1790">
        <v>0</v>
      </c>
      <c r="P1790">
        <v>72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</row>
    <row r="1791" spans="1:23" ht="14.25" customHeight="1" x14ac:dyDescent="0.45">
      <c r="A1791">
        <v>1790</v>
      </c>
      <c r="B1791" t="s">
        <v>116</v>
      </c>
      <c r="C1791" t="s">
        <v>128</v>
      </c>
      <c r="D1791">
        <v>81</v>
      </c>
      <c r="E1791" t="s">
        <v>28</v>
      </c>
      <c r="F1791" t="s">
        <v>27</v>
      </c>
      <c r="G1791" t="s">
        <v>30</v>
      </c>
      <c r="H1791">
        <v>3</v>
      </c>
      <c r="I1791" t="s">
        <v>26</v>
      </c>
      <c r="J1791">
        <v>0</v>
      </c>
      <c r="K1791">
        <v>0</v>
      </c>
      <c r="L1791">
        <v>1</v>
      </c>
      <c r="M1791">
        <v>1</v>
      </c>
      <c r="N1791">
        <v>1</v>
      </c>
      <c r="O1791">
        <v>0</v>
      </c>
      <c r="P1791">
        <v>27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</row>
    <row r="1792" spans="1:23" ht="14.25" customHeight="1" x14ac:dyDescent="0.45">
      <c r="A1792">
        <v>1791</v>
      </c>
      <c r="B1792" t="s">
        <v>116</v>
      </c>
      <c r="C1792" t="s">
        <v>127</v>
      </c>
      <c r="D1792">
        <v>69</v>
      </c>
      <c r="E1792" t="s">
        <v>28</v>
      </c>
      <c r="F1792" t="s">
        <v>27</v>
      </c>
      <c r="G1792" t="s">
        <v>30</v>
      </c>
      <c r="H1792">
        <v>8</v>
      </c>
      <c r="I1792" t="s">
        <v>26</v>
      </c>
      <c r="J1792">
        <v>0</v>
      </c>
      <c r="K1792">
        <v>0</v>
      </c>
      <c r="L1792">
        <v>0</v>
      </c>
      <c r="M1792">
        <v>1</v>
      </c>
      <c r="N1792">
        <v>1</v>
      </c>
      <c r="O1792">
        <v>0</v>
      </c>
      <c r="P1792">
        <v>31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</row>
    <row r="1793" spans="1:23" ht="14.25" customHeight="1" x14ac:dyDescent="0.45">
      <c r="A1793">
        <v>1792</v>
      </c>
      <c r="B1793" t="s">
        <v>116</v>
      </c>
      <c r="C1793" t="s">
        <v>127</v>
      </c>
      <c r="D1793">
        <v>69</v>
      </c>
      <c r="E1793" t="s">
        <v>28</v>
      </c>
      <c r="F1793" t="s">
        <v>27</v>
      </c>
      <c r="G1793" t="s">
        <v>30</v>
      </c>
      <c r="H1793">
        <v>8</v>
      </c>
      <c r="I1793" t="s">
        <v>26</v>
      </c>
      <c r="J1793">
        <v>0</v>
      </c>
      <c r="K1793">
        <v>0</v>
      </c>
      <c r="L1793">
        <v>0</v>
      </c>
      <c r="M1793">
        <v>1</v>
      </c>
      <c r="N1793">
        <v>1</v>
      </c>
      <c r="O1793">
        <v>0</v>
      </c>
      <c r="P1793">
        <v>31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</row>
    <row r="1794" spans="1:23" ht="14.25" customHeight="1" x14ac:dyDescent="0.45">
      <c r="A1794">
        <v>1793</v>
      </c>
      <c r="B1794" t="s">
        <v>116</v>
      </c>
      <c r="C1794" t="s">
        <v>112</v>
      </c>
      <c r="D1794">
        <v>68</v>
      </c>
      <c r="E1794" t="s">
        <v>23</v>
      </c>
      <c r="F1794" t="s">
        <v>27</v>
      </c>
      <c r="G1794" t="s">
        <v>30</v>
      </c>
      <c r="H1794">
        <v>2</v>
      </c>
      <c r="I1794" t="s">
        <v>31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242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</row>
    <row r="1795" spans="1:23" ht="14.25" customHeight="1" x14ac:dyDescent="0.45">
      <c r="A1795">
        <v>1794</v>
      </c>
      <c r="B1795" t="s">
        <v>116</v>
      </c>
      <c r="C1795" t="s">
        <v>123</v>
      </c>
      <c r="D1795">
        <v>70</v>
      </c>
      <c r="E1795" t="s">
        <v>23</v>
      </c>
      <c r="F1795" t="s">
        <v>24</v>
      </c>
      <c r="G1795" t="s">
        <v>25</v>
      </c>
      <c r="H1795">
        <v>9</v>
      </c>
      <c r="I1795" t="s">
        <v>26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250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</row>
    <row r="1796" spans="1:23" ht="14.25" customHeight="1" x14ac:dyDescent="0.45">
      <c r="A1796">
        <v>1795</v>
      </c>
      <c r="B1796" t="s">
        <v>116</v>
      </c>
      <c r="C1796" t="s">
        <v>128</v>
      </c>
      <c r="D1796">
        <v>76</v>
      </c>
      <c r="E1796" t="s">
        <v>28</v>
      </c>
      <c r="F1796" t="s">
        <v>27</v>
      </c>
      <c r="G1796" t="s">
        <v>25</v>
      </c>
      <c r="H1796">
        <v>3</v>
      </c>
      <c r="I1796" t="s">
        <v>26</v>
      </c>
      <c r="J1796">
        <v>0</v>
      </c>
      <c r="K1796">
        <v>0</v>
      </c>
      <c r="L1796">
        <v>1</v>
      </c>
      <c r="M1796">
        <v>1</v>
      </c>
      <c r="N1796">
        <v>1</v>
      </c>
      <c r="O1796">
        <v>0</v>
      </c>
      <c r="P1796">
        <v>11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</row>
    <row r="1797" spans="1:23" ht="14.25" customHeight="1" x14ac:dyDescent="0.45">
      <c r="A1797">
        <v>1796</v>
      </c>
      <c r="B1797" t="s">
        <v>112</v>
      </c>
      <c r="C1797" t="s">
        <v>121</v>
      </c>
      <c r="D1797">
        <v>54</v>
      </c>
      <c r="E1797" t="s">
        <v>23</v>
      </c>
      <c r="F1797" t="s">
        <v>27</v>
      </c>
      <c r="G1797" t="s">
        <v>25</v>
      </c>
      <c r="H1797">
        <v>4</v>
      </c>
      <c r="I1797" t="s">
        <v>26</v>
      </c>
      <c r="J1797">
        <v>0</v>
      </c>
      <c r="K1797">
        <v>0</v>
      </c>
      <c r="L1797">
        <v>1</v>
      </c>
      <c r="M1797">
        <v>1</v>
      </c>
      <c r="N1797">
        <v>1</v>
      </c>
      <c r="O1797">
        <v>1</v>
      </c>
      <c r="P1797">
        <v>1710</v>
      </c>
      <c r="Q1797">
        <v>0</v>
      </c>
      <c r="R1797">
        <v>0</v>
      </c>
      <c r="S1797">
        <v>1</v>
      </c>
      <c r="T1797">
        <v>1</v>
      </c>
      <c r="U1797">
        <v>0</v>
      </c>
      <c r="V1797">
        <v>0</v>
      </c>
      <c r="W1797">
        <v>0</v>
      </c>
    </row>
    <row r="1798" spans="1:23" ht="14.25" customHeight="1" x14ac:dyDescent="0.45">
      <c r="A1798">
        <v>1797</v>
      </c>
      <c r="B1798" t="s">
        <v>112</v>
      </c>
      <c r="C1798" s="1">
        <v>43254</v>
      </c>
      <c r="D1798">
        <v>82</v>
      </c>
      <c r="E1798" t="s">
        <v>28</v>
      </c>
      <c r="F1798" t="s">
        <v>27</v>
      </c>
      <c r="G1798" t="s">
        <v>25</v>
      </c>
      <c r="H1798">
        <v>15</v>
      </c>
      <c r="I1798" t="s">
        <v>26</v>
      </c>
      <c r="J1798">
        <v>0</v>
      </c>
      <c r="K1798">
        <v>0</v>
      </c>
      <c r="L1798">
        <v>0</v>
      </c>
      <c r="M1798">
        <v>1</v>
      </c>
      <c r="N1798">
        <v>1</v>
      </c>
      <c r="O1798">
        <v>0</v>
      </c>
      <c r="P1798">
        <v>2130</v>
      </c>
      <c r="Q1798">
        <v>1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</row>
    <row r="1799" spans="1:23" ht="14.25" customHeight="1" x14ac:dyDescent="0.45">
      <c r="A1799">
        <v>1798</v>
      </c>
      <c r="B1799" t="s">
        <v>112</v>
      </c>
      <c r="C1799" t="s">
        <v>125</v>
      </c>
      <c r="D1799">
        <v>73</v>
      </c>
      <c r="E1799" t="s">
        <v>28</v>
      </c>
      <c r="F1799" t="s">
        <v>27</v>
      </c>
      <c r="G1799" t="s">
        <v>25</v>
      </c>
      <c r="H1799">
        <v>5</v>
      </c>
      <c r="I1799" t="s">
        <v>26</v>
      </c>
      <c r="J1799">
        <v>0</v>
      </c>
      <c r="K1799">
        <v>0</v>
      </c>
      <c r="L1799">
        <v>1</v>
      </c>
      <c r="M1799">
        <v>1</v>
      </c>
      <c r="N1799">
        <v>1</v>
      </c>
      <c r="O1799">
        <v>0</v>
      </c>
      <c r="P1799">
        <v>974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</row>
    <row r="1800" spans="1:23" ht="14.25" customHeight="1" x14ac:dyDescent="0.45">
      <c r="A1800">
        <v>1799</v>
      </c>
      <c r="B1800" t="s">
        <v>112</v>
      </c>
      <c r="C1800" t="s">
        <v>125</v>
      </c>
      <c r="D1800">
        <v>94</v>
      </c>
      <c r="E1800" t="s">
        <v>28</v>
      </c>
      <c r="F1800" t="s">
        <v>27</v>
      </c>
      <c r="G1800" t="s">
        <v>25</v>
      </c>
      <c r="H1800">
        <v>5</v>
      </c>
      <c r="I1800" t="s">
        <v>26</v>
      </c>
      <c r="J1800">
        <v>0</v>
      </c>
      <c r="K1800">
        <v>0</v>
      </c>
      <c r="L1800">
        <v>1</v>
      </c>
      <c r="M1800">
        <v>1</v>
      </c>
      <c r="N1800">
        <v>1</v>
      </c>
      <c r="O1800">
        <v>0</v>
      </c>
      <c r="P1800">
        <v>275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</row>
    <row r="1801" spans="1:23" ht="14.25" customHeight="1" x14ac:dyDescent="0.45">
      <c r="A1801">
        <v>1800</v>
      </c>
      <c r="B1801" t="s">
        <v>112</v>
      </c>
      <c r="C1801" s="1">
        <v>43103</v>
      </c>
      <c r="D1801">
        <v>48</v>
      </c>
      <c r="E1801" t="s">
        <v>23</v>
      </c>
      <c r="F1801" t="s">
        <v>27</v>
      </c>
      <c r="G1801" t="s">
        <v>25</v>
      </c>
      <c r="H1801">
        <v>10</v>
      </c>
      <c r="I1801" t="s">
        <v>26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671</v>
      </c>
      <c r="Q1801">
        <v>0</v>
      </c>
      <c r="R1801">
        <v>0</v>
      </c>
      <c r="S1801">
        <v>1</v>
      </c>
      <c r="T1801">
        <v>1</v>
      </c>
      <c r="U1801">
        <v>0</v>
      </c>
      <c r="V1801">
        <v>0</v>
      </c>
      <c r="W1801">
        <v>0</v>
      </c>
    </row>
    <row r="1802" spans="1:23" ht="14.25" customHeight="1" x14ac:dyDescent="0.45">
      <c r="A1802">
        <v>1801</v>
      </c>
      <c r="B1802" t="s">
        <v>112</v>
      </c>
      <c r="C1802" t="s">
        <v>121</v>
      </c>
      <c r="D1802">
        <v>84</v>
      </c>
      <c r="E1802" t="s">
        <v>28</v>
      </c>
      <c r="F1802" t="s">
        <v>27</v>
      </c>
      <c r="G1802" t="s">
        <v>25</v>
      </c>
      <c r="H1802">
        <v>4</v>
      </c>
      <c r="I1802" t="s">
        <v>26</v>
      </c>
      <c r="J1802">
        <v>0</v>
      </c>
      <c r="K1802">
        <v>0</v>
      </c>
      <c r="L1802">
        <v>0</v>
      </c>
      <c r="M1802">
        <v>1</v>
      </c>
      <c r="N1802">
        <v>1</v>
      </c>
      <c r="O1802">
        <v>0</v>
      </c>
      <c r="P1802">
        <v>1940</v>
      </c>
      <c r="Q1802">
        <v>1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</row>
    <row r="1803" spans="1:23" ht="14.25" customHeight="1" x14ac:dyDescent="0.45">
      <c r="A1803">
        <v>1802</v>
      </c>
      <c r="B1803" s="1">
        <v>43151</v>
      </c>
      <c r="C1803" s="1">
        <v>43168</v>
      </c>
      <c r="D1803">
        <v>84</v>
      </c>
      <c r="E1803" t="s">
        <v>23</v>
      </c>
      <c r="F1803" t="s">
        <v>27</v>
      </c>
      <c r="G1803" t="s">
        <v>25</v>
      </c>
      <c r="H1803">
        <v>18</v>
      </c>
      <c r="I1803" t="s">
        <v>31</v>
      </c>
      <c r="J1803">
        <v>0</v>
      </c>
      <c r="K1803">
        <v>0</v>
      </c>
      <c r="L1803">
        <v>0</v>
      </c>
      <c r="M1803">
        <v>1</v>
      </c>
      <c r="N1803">
        <v>1</v>
      </c>
      <c r="O1803">
        <v>0</v>
      </c>
      <c r="P1803">
        <v>1280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</row>
    <row r="1804" spans="1:23" ht="14.25" customHeight="1" x14ac:dyDescent="0.45">
      <c r="A1804">
        <v>1803</v>
      </c>
      <c r="B1804" t="s">
        <v>112</v>
      </c>
      <c r="C1804" t="s">
        <v>125</v>
      </c>
      <c r="D1804">
        <v>68</v>
      </c>
      <c r="E1804" t="s">
        <v>23</v>
      </c>
      <c r="F1804" t="s">
        <v>27</v>
      </c>
      <c r="G1804" t="s">
        <v>25</v>
      </c>
      <c r="H1804">
        <v>5</v>
      </c>
      <c r="I1804" t="s">
        <v>26</v>
      </c>
      <c r="J1804">
        <v>0</v>
      </c>
      <c r="K1804">
        <v>0</v>
      </c>
      <c r="L1804">
        <v>0</v>
      </c>
      <c r="M1804">
        <v>1</v>
      </c>
      <c r="N1804">
        <v>1</v>
      </c>
      <c r="O1804">
        <v>0</v>
      </c>
      <c r="P1804">
        <v>66</v>
      </c>
      <c r="Q1804">
        <v>0</v>
      </c>
      <c r="R1804">
        <v>1</v>
      </c>
      <c r="S1804">
        <v>0</v>
      </c>
      <c r="T1804">
        <v>0</v>
      </c>
      <c r="U1804">
        <v>0</v>
      </c>
      <c r="V1804">
        <v>0</v>
      </c>
      <c r="W1804">
        <v>0</v>
      </c>
    </row>
    <row r="1805" spans="1:23" ht="14.25" customHeight="1" x14ac:dyDescent="0.45">
      <c r="A1805">
        <v>1804</v>
      </c>
      <c r="B1805" t="s">
        <v>112</v>
      </c>
      <c r="C1805" s="1">
        <v>43162</v>
      </c>
      <c r="D1805">
        <v>63</v>
      </c>
      <c r="E1805" t="s">
        <v>28</v>
      </c>
      <c r="F1805" t="s">
        <v>27</v>
      </c>
      <c r="G1805" t="s">
        <v>25</v>
      </c>
      <c r="H1805">
        <v>12</v>
      </c>
      <c r="I1805" t="s">
        <v>26</v>
      </c>
      <c r="J1805">
        <v>0</v>
      </c>
      <c r="K1805">
        <v>0</v>
      </c>
      <c r="L1805">
        <v>0</v>
      </c>
      <c r="M1805">
        <v>1</v>
      </c>
      <c r="N1805">
        <v>1</v>
      </c>
      <c r="O1805">
        <v>0</v>
      </c>
      <c r="P1805">
        <v>1220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</row>
    <row r="1806" spans="1:23" ht="14.25" customHeight="1" x14ac:dyDescent="0.45">
      <c r="A1806">
        <v>1805</v>
      </c>
      <c r="B1806" t="s">
        <v>112</v>
      </c>
      <c r="C1806" t="s">
        <v>126</v>
      </c>
      <c r="D1806">
        <v>35</v>
      </c>
      <c r="E1806" t="s">
        <v>28</v>
      </c>
      <c r="F1806" t="s">
        <v>27</v>
      </c>
      <c r="G1806" t="s">
        <v>25</v>
      </c>
      <c r="H1806">
        <v>6</v>
      </c>
      <c r="I1806" t="s">
        <v>26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143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</row>
    <row r="1807" spans="1:23" ht="14.25" customHeight="1" x14ac:dyDescent="0.45">
      <c r="A1807">
        <v>1806</v>
      </c>
      <c r="B1807" t="s">
        <v>112</v>
      </c>
      <c r="C1807" t="s">
        <v>124</v>
      </c>
      <c r="D1807">
        <v>65</v>
      </c>
      <c r="E1807" t="s">
        <v>28</v>
      </c>
      <c r="F1807" t="s">
        <v>27</v>
      </c>
      <c r="G1807" t="s">
        <v>30</v>
      </c>
      <c r="H1807">
        <v>3</v>
      </c>
      <c r="I1807" t="s">
        <v>26</v>
      </c>
      <c r="J1807">
        <v>0</v>
      </c>
      <c r="K1807">
        <v>0</v>
      </c>
      <c r="L1807">
        <v>1</v>
      </c>
      <c r="M1807">
        <v>1</v>
      </c>
      <c r="N1807">
        <v>1</v>
      </c>
      <c r="O1807">
        <v>0</v>
      </c>
      <c r="P1807">
        <v>5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</row>
    <row r="1808" spans="1:23" ht="14.25" customHeight="1" x14ac:dyDescent="0.45">
      <c r="A1808">
        <v>1807</v>
      </c>
      <c r="B1808" t="s">
        <v>112</v>
      </c>
      <c r="C1808" t="s">
        <v>124</v>
      </c>
      <c r="D1808">
        <v>65</v>
      </c>
      <c r="E1808" t="s">
        <v>28</v>
      </c>
      <c r="F1808" t="s">
        <v>27</v>
      </c>
      <c r="G1808" t="s">
        <v>30</v>
      </c>
      <c r="H1808">
        <v>3</v>
      </c>
      <c r="I1808" t="s">
        <v>26</v>
      </c>
      <c r="J1808">
        <v>0</v>
      </c>
      <c r="K1808">
        <v>0</v>
      </c>
      <c r="L1808">
        <v>1</v>
      </c>
      <c r="M1808">
        <v>1</v>
      </c>
      <c r="N1808">
        <v>1</v>
      </c>
      <c r="O1808">
        <v>0</v>
      </c>
      <c r="P1808">
        <v>5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</row>
    <row r="1809" spans="1:23" ht="14.25" customHeight="1" x14ac:dyDescent="0.45">
      <c r="A1809">
        <v>1808</v>
      </c>
      <c r="B1809" t="s">
        <v>112</v>
      </c>
      <c r="C1809" t="s">
        <v>128</v>
      </c>
      <c r="D1809">
        <v>58</v>
      </c>
      <c r="E1809" t="s">
        <v>23</v>
      </c>
      <c r="F1809" t="s">
        <v>27</v>
      </c>
      <c r="G1809" t="s">
        <v>30</v>
      </c>
      <c r="H1809">
        <v>2</v>
      </c>
      <c r="I1809" t="s">
        <v>31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3580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</row>
    <row r="1810" spans="1:23" ht="14.25" customHeight="1" x14ac:dyDescent="0.45">
      <c r="A1810">
        <v>1809</v>
      </c>
      <c r="B1810" t="s">
        <v>112</v>
      </c>
      <c r="C1810" t="s">
        <v>128</v>
      </c>
      <c r="D1810">
        <v>58</v>
      </c>
      <c r="E1810" t="s">
        <v>23</v>
      </c>
      <c r="F1810" t="s">
        <v>27</v>
      </c>
      <c r="G1810" t="s">
        <v>30</v>
      </c>
      <c r="H1810">
        <v>2</v>
      </c>
      <c r="I1810" t="s">
        <v>31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3580</v>
      </c>
      <c r="Q1810">
        <v>0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0</v>
      </c>
    </row>
    <row r="1811" spans="1:23" ht="14.25" customHeight="1" x14ac:dyDescent="0.45">
      <c r="A1811">
        <v>1810</v>
      </c>
      <c r="B1811" t="s">
        <v>112</v>
      </c>
      <c r="C1811" s="1">
        <v>43315</v>
      </c>
      <c r="D1811">
        <v>43</v>
      </c>
      <c r="E1811" t="s">
        <v>23</v>
      </c>
      <c r="F1811" t="s">
        <v>27</v>
      </c>
      <c r="G1811" t="s">
        <v>30</v>
      </c>
      <c r="H1811">
        <v>17</v>
      </c>
      <c r="I1811" t="s">
        <v>26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2320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</row>
    <row r="1812" spans="1:23" ht="14.25" customHeight="1" x14ac:dyDescent="0.45">
      <c r="A1812">
        <v>1811</v>
      </c>
      <c r="B1812" t="s">
        <v>112</v>
      </c>
      <c r="C1812" s="1">
        <v>43162</v>
      </c>
      <c r="D1812">
        <v>60</v>
      </c>
      <c r="E1812" t="s">
        <v>23</v>
      </c>
      <c r="F1812" t="s">
        <v>27</v>
      </c>
      <c r="G1812" t="s">
        <v>30</v>
      </c>
      <c r="H1812">
        <v>12</v>
      </c>
      <c r="I1812" t="s">
        <v>26</v>
      </c>
      <c r="J1812">
        <v>0</v>
      </c>
      <c r="K1812">
        <v>0</v>
      </c>
      <c r="L1812">
        <v>1</v>
      </c>
      <c r="M1812">
        <v>0</v>
      </c>
      <c r="N1812">
        <v>1</v>
      </c>
      <c r="O1812">
        <v>0</v>
      </c>
      <c r="P1812">
        <v>839</v>
      </c>
      <c r="Q1812">
        <v>0</v>
      </c>
      <c r="R1812">
        <v>1</v>
      </c>
      <c r="S1812">
        <v>1</v>
      </c>
      <c r="T1812">
        <v>0</v>
      </c>
      <c r="U1812">
        <v>0</v>
      </c>
      <c r="V1812">
        <v>0</v>
      </c>
      <c r="W1812">
        <v>0</v>
      </c>
    </row>
    <row r="1813" spans="1:23" ht="14.25" customHeight="1" x14ac:dyDescent="0.45">
      <c r="A1813">
        <v>1812</v>
      </c>
      <c r="B1813" t="s">
        <v>128</v>
      </c>
      <c r="C1813" t="s">
        <v>109</v>
      </c>
      <c r="D1813">
        <v>70</v>
      </c>
      <c r="E1813" t="s">
        <v>28</v>
      </c>
      <c r="F1813" t="s">
        <v>24</v>
      </c>
      <c r="G1813" t="s">
        <v>25</v>
      </c>
      <c r="H1813">
        <v>8</v>
      </c>
      <c r="I1813" t="s">
        <v>26</v>
      </c>
      <c r="J1813">
        <v>0</v>
      </c>
      <c r="K1813">
        <v>0</v>
      </c>
      <c r="L1813">
        <v>1</v>
      </c>
      <c r="M1813">
        <v>1</v>
      </c>
      <c r="N1813">
        <v>1</v>
      </c>
      <c r="O1813">
        <v>0</v>
      </c>
      <c r="P1813">
        <v>319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</row>
    <row r="1814" spans="1:23" ht="14.25" customHeight="1" x14ac:dyDescent="0.45">
      <c r="A1814">
        <v>1813</v>
      </c>
      <c r="B1814" t="s">
        <v>128</v>
      </c>
      <c r="C1814" t="s">
        <v>127</v>
      </c>
      <c r="D1814">
        <v>67</v>
      </c>
      <c r="E1814" t="s">
        <v>23</v>
      </c>
      <c r="F1814" t="s">
        <v>24</v>
      </c>
      <c r="G1814" t="s">
        <v>25</v>
      </c>
      <c r="H1814">
        <v>6</v>
      </c>
      <c r="I1814" t="s">
        <v>26</v>
      </c>
      <c r="J1814">
        <v>0</v>
      </c>
      <c r="K1814">
        <v>0</v>
      </c>
      <c r="L1814">
        <v>0</v>
      </c>
      <c r="M1814">
        <v>1</v>
      </c>
      <c r="N1814">
        <v>1</v>
      </c>
      <c r="O1814">
        <v>0</v>
      </c>
      <c r="P1814">
        <v>650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</row>
    <row r="1815" spans="1:23" ht="14.25" customHeight="1" x14ac:dyDescent="0.45">
      <c r="A1815">
        <v>1814</v>
      </c>
      <c r="B1815" t="s">
        <v>128</v>
      </c>
      <c r="C1815" t="s">
        <v>125</v>
      </c>
      <c r="D1815">
        <v>53</v>
      </c>
      <c r="E1815" t="s">
        <v>28</v>
      </c>
      <c r="F1815" t="s">
        <v>24</v>
      </c>
      <c r="G1815" t="s">
        <v>25</v>
      </c>
      <c r="H1815">
        <v>4</v>
      </c>
      <c r="I1815" t="s">
        <v>26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675</v>
      </c>
      <c r="Q1815">
        <v>0</v>
      </c>
      <c r="R1815">
        <v>1</v>
      </c>
      <c r="S1815">
        <v>1</v>
      </c>
      <c r="T1815">
        <v>0</v>
      </c>
      <c r="U1815">
        <v>0</v>
      </c>
      <c r="V1815">
        <v>0</v>
      </c>
      <c r="W1815">
        <v>0</v>
      </c>
    </row>
    <row r="1816" spans="1:23" ht="14.25" customHeight="1" x14ac:dyDescent="0.45">
      <c r="A1816">
        <v>1815</v>
      </c>
      <c r="B1816" t="s">
        <v>128</v>
      </c>
      <c r="C1816" t="s">
        <v>125</v>
      </c>
      <c r="D1816">
        <v>53</v>
      </c>
      <c r="E1816" t="s">
        <v>28</v>
      </c>
      <c r="F1816" t="s">
        <v>24</v>
      </c>
      <c r="G1816" t="s">
        <v>25</v>
      </c>
      <c r="H1816">
        <v>4</v>
      </c>
      <c r="I1816" t="s">
        <v>26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675</v>
      </c>
      <c r="Q1816">
        <v>0</v>
      </c>
      <c r="R1816">
        <v>1</v>
      </c>
      <c r="S1816">
        <v>1</v>
      </c>
      <c r="T1816">
        <v>0</v>
      </c>
      <c r="U1816">
        <v>0</v>
      </c>
      <c r="V1816">
        <v>0</v>
      </c>
      <c r="W1816">
        <v>0</v>
      </c>
    </row>
    <row r="1817" spans="1:23" ht="14.25" customHeight="1" x14ac:dyDescent="0.45">
      <c r="A1817">
        <v>1816</v>
      </c>
      <c r="B1817" t="s">
        <v>128</v>
      </c>
      <c r="C1817" t="s">
        <v>125</v>
      </c>
      <c r="D1817">
        <v>75</v>
      </c>
      <c r="E1817" t="s">
        <v>28</v>
      </c>
      <c r="F1817" t="s">
        <v>27</v>
      </c>
      <c r="G1817" t="s">
        <v>25</v>
      </c>
      <c r="H1817">
        <v>4</v>
      </c>
      <c r="I1817" t="s">
        <v>26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353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</row>
    <row r="1818" spans="1:23" ht="14.25" customHeight="1" x14ac:dyDescent="0.45">
      <c r="A1818">
        <v>1817</v>
      </c>
      <c r="B1818" t="s">
        <v>128</v>
      </c>
      <c r="C1818" s="1">
        <v>43134</v>
      </c>
      <c r="D1818">
        <v>75</v>
      </c>
      <c r="E1818" t="s">
        <v>28</v>
      </c>
      <c r="F1818" t="s">
        <v>27</v>
      </c>
      <c r="G1818" t="s">
        <v>25</v>
      </c>
      <c r="H1818">
        <v>10</v>
      </c>
      <c r="I1818" t="s">
        <v>26</v>
      </c>
      <c r="J1818">
        <v>0</v>
      </c>
      <c r="K1818">
        <v>0</v>
      </c>
      <c r="L1818">
        <v>1</v>
      </c>
      <c r="M1818">
        <v>1</v>
      </c>
      <c r="N1818">
        <v>1</v>
      </c>
      <c r="O1818">
        <v>0</v>
      </c>
      <c r="P1818">
        <v>482</v>
      </c>
      <c r="Q1818">
        <v>0</v>
      </c>
      <c r="R1818">
        <v>1</v>
      </c>
      <c r="S1818">
        <v>1</v>
      </c>
      <c r="T1818">
        <v>1</v>
      </c>
      <c r="U1818">
        <v>0</v>
      </c>
      <c r="V1818">
        <v>0</v>
      </c>
      <c r="W1818">
        <v>0</v>
      </c>
    </row>
    <row r="1819" spans="1:23" ht="14.25" customHeight="1" x14ac:dyDescent="0.45">
      <c r="A1819">
        <v>1818</v>
      </c>
      <c r="B1819" t="s">
        <v>128</v>
      </c>
      <c r="C1819" t="s">
        <v>129</v>
      </c>
      <c r="D1819">
        <v>69</v>
      </c>
      <c r="E1819" t="s">
        <v>28</v>
      </c>
      <c r="F1819" t="s">
        <v>27</v>
      </c>
      <c r="G1819" t="s">
        <v>25</v>
      </c>
      <c r="H1819">
        <v>22</v>
      </c>
      <c r="I1819" t="s">
        <v>26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84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</row>
    <row r="1820" spans="1:23" ht="14.25" customHeight="1" x14ac:dyDescent="0.45">
      <c r="A1820">
        <v>1819</v>
      </c>
      <c r="B1820" t="s">
        <v>128</v>
      </c>
      <c r="C1820" t="s">
        <v>125</v>
      </c>
      <c r="D1820">
        <v>66</v>
      </c>
      <c r="E1820" t="s">
        <v>23</v>
      </c>
      <c r="F1820" t="s">
        <v>27</v>
      </c>
      <c r="G1820" t="s">
        <v>25</v>
      </c>
      <c r="H1820">
        <v>4</v>
      </c>
      <c r="I1820" t="s">
        <v>26</v>
      </c>
      <c r="J1820">
        <v>0</v>
      </c>
      <c r="K1820">
        <v>0</v>
      </c>
      <c r="L1820">
        <v>1</v>
      </c>
      <c r="M1820">
        <v>1</v>
      </c>
      <c r="N1820">
        <v>1</v>
      </c>
      <c r="O1820">
        <v>0</v>
      </c>
      <c r="P1820">
        <v>65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</row>
    <row r="1821" spans="1:23" ht="14.25" customHeight="1" x14ac:dyDescent="0.45">
      <c r="A1821">
        <v>1820</v>
      </c>
      <c r="B1821" t="s">
        <v>128</v>
      </c>
      <c r="C1821" t="s">
        <v>121</v>
      </c>
      <c r="D1821">
        <v>30</v>
      </c>
      <c r="E1821" t="s">
        <v>23</v>
      </c>
      <c r="F1821" t="s">
        <v>27</v>
      </c>
      <c r="G1821" t="s">
        <v>25</v>
      </c>
      <c r="H1821">
        <v>3</v>
      </c>
      <c r="I1821" t="s">
        <v>31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88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</row>
    <row r="1822" spans="1:23" ht="14.25" customHeight="1" x14ac:dyDescent="0.45">
      <c r="A1822">
        <v>1821</v>
      </c>
      <c r="B1822" t="s">
        <v>128</v>
      </c>
      <c r="C1822" t="s">
        <v>126</v>
      </c>
      <c r="D1822">
        <v>43</v>
      </c>
      <c r="E1822" t="s">
        <v>23</v>
      </c>
      <c r="F1822" t="s">
        <v>27</v>
      </c>
      <c r="G1822" t="s">
        <v>25</v>
      </c>
      <c r="H1822">
        <v>5</v>
      </c>
      <c r="I1822" t="s">
        <v>26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474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1</v>
      </c>
    </row>
    <row r="1823" spans="1:23" ht="14.25" customHeight="1" x14ac:dyDescent="0.45">
      <c r="A1823">
        <v>1822</v>
      </c>
      <c r="B1823" s="1">
        <v>43152</v>
      </c>
      <c r="C1823" s="1">
        <v>43165</v>
      </c>
      <c r="D1823">
        <v>65</v>
      </c>
      <c r="E1823" t="s">
        <v>23</v>
      </c>
      <c r="F1823" t="s">
        <v>27</v>
      </c>
      <c r="G1823" t="s">
        <v>25</v>
      </c>
      <c r="H1823">
        <v>14</v>
      </c>
      <c r="I1823" t="s">
        <v>29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598</v>
      </c>
      <c r="Q1823">
        <v>1</v>
      </c>
      <c r="R1823">
        <v>1</v>
      </c>
      <c r="S1823">
        <v>1</v>
      </c>
      <c r="T1823">
        <v>1</v>
      </c>
      <c r="U1823">
        <v>0</v>
      </c>
      <c r="V1823">
        <v>0</v>
      </c>
      <c r="W1823">
        <v>0</v>
      </c>
    </row>
    <row r="1824" spans="1:23" ht="14.25" customHeight="1" x14ac:dyDescent="0.45">
      <c r="A1824">
        <v>1823</v>
      </c>
      <c r="B1824" t="s">
        <v>128</v>
      </c>
      <c r="C1824" t="s">
        <v>125</v>
      </c>
      <c r="D1824">
        <v>72</v>
      </c>
      <c r="E1824" t="s">
        <v>23</v>
      </c>
      <c r="F1824" t="s">
        <v>27</v>
      </c>
      <c r="G1824" t="s">
        <v>30</v>
      </c>
      <c r="H1824">
        <v>4</v>
      </c>
      <c r="I1824" t="s">
        <v>26</v>
      </c>
      <c r="J1824">
        <v>0</v>
      </c>
      <c r="K1824">
        <v>0</v>
      </c>
      <c r="L1824">
        <v>0</v>
      </c>
      <c r="M1824">
        <v>1</v>
      </c>
      <c r="N1824">
        <v>1</v>
      </c>
      <c r="O1824">
        <v>1</v>
      </c>
      <c r="P1824">
        <v>1700</v>
      </c>
      <c r="Q1824">
        <v>1</v>
      </c>
      <c r="R1824">
        <v>0</v>
      </c>
      <c r="S1824">
        <v>1</v>
      </c>
      <c r="T1824">
        <v>1</v>
      </c>
      <c r="U1824">
        <v>0</v>
      </c>
      <c r="V1824">
        <v>0</v>
      </c>
      <c r="W1824">
        <v>0</v>
      </c>
    </row>
    <row r="1825" spans="1:23" ht="14.25" customHeight="1" x14ac:dyDescent="0.45">
      <c r="A1825">
        <v>1824</v>
      </c>
      <c r="B1825" t="s">
        <v>128</v>
      </c>
      <c r="C1825" t="s">
        <v>121</v>
      </c>
      <c r="D1825">
        <v>67</v>
      </c>
      <c r="E1825" t="s">
        <v>28</v>
      </c>
      <c r="F1825" t="s">
        <v>27</v>
      </c>
      <c r="G1825" t="s">
        <v>30</v>
      </c>
      <c r="H1825">
        <v>3</v>
      </c>
      <c r="I1825" t="s">
        <v>26</v>
      </c>
      <c r="J1825">
        <v>0</v>
      </c>
      <c r="K1825">
        <v>0</v>
      </c>
      <c r="L1825">
        <v>1</v>
      </c>
      <c r="M1825">
        <v>1</v>
      </c>
      <c r="N1825">
        <v>1</v>
      </c>
      <c r="O1825">
        <v>0</v>
      </c>
      <c r="P1825">
        <v>39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</row>
    <row r="1826" spans="1:23" ht="14.25" customHeight="1" x14ac:dyDescent="0.45">
      <c r="A1826">
        <v>1825</v>
      </c>
      <c r="B1826" t="s">
        <v>128</v>
      </c>
      <c r="C1826" t="s">
        <v>123</v>
      </c>
      <c r="D1826">
        <v>62</v>
      </c>
      <c r="E1826" t="s">
        <v>28</v>
      </c>
      <c r="F1826" t="s">
        <v>27</v>
      </c>
      <c r="G1826" t="s">
        <v>25</v>
      </c>
      <c r="H1826">
        <v>7</v>
      </c>
      <c r="I1826" t="s">
        <v>26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0</v>
      </c>
      <c r="P1826">
        <v>194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2</v>
      </c>
    </row>
    <row r="1827" spans="1:23" ht="14.25" customHeight="1" x14ac:dyDescent="0.45">
      <c r="A1827">
        <v>1826</v>
      </c>
      <c r="B1827" t="s">
        <v>124</v>
      </c>
      <c r="C1827" t="s">
        <v>126</v>
      </c>
      <c r="D1827">
        <v>97</v>
      </c>
      <c r="E1827" t="s">
        <v>23</v>
      </c>
      <c r="F1827" t="s">
        <v>24</v>
      </c>
      <c r="G1827" t="s">
        <v>25</v>
      </c>
      <c r="H1827">
        <v>4</v>
      </c>
      <c r="I1827" t="s">
        <v>26</v>
      </c>
      <c r="J1827">
        <v>0</v>
      </c>
      <c r="K1827">
        <v>0</v>
      </c>
      <c r="L1827">
        <v>0</v>
      </c>
      <c r="M1827">
        <v>1</v>
      </c>
      <c r="N1827">
        <v>1</v>
      </c>
      <c r="O1827">
        <v>0</v>
      </c>
      <c r="P1827">
        <v>1000</v>
      </c>
      <c r="Q1827">
        <v>0</v>
      </c>
      <c r="R1827">
        <v>0</v>
      </c>
      <c r="S1827">
        <v>1</v>
      </c>
      <c r="T1827">
        <v>1</v>
      </c>
      <c r="U1827">
        <v>0</v>
      </c>
      <c r="V1827">
        <v>0</v>
      </c>
      <c r="W1827">
        <v>0</v>
      </c>
    </row>
    <row r="1828" spans="1:23" ht="14.25" customHeight="1" x14ac:dyDescent="0.45">
      <c r="A1828">
        <v>1827</v>
      </c>
      <c r="B1828" t="s">
        <v>124</v>
      </c>
      <c r="C1828" t="s">
        <v>109</v>
      </c>
      <c r="D1828">
        <v>78</v>
      </c>
      <c r="E1828" t="s">
        <v>23</v>
      </c>
      <c r="F1828" t="s">
        <v>27</v>
      </c>
      <c r="G1828" t="s">
        <v>25</v>
      </c>
      <c r="H1828">
        <v>7</v>
      </c>
      <c r="I1828" t="s">
        <v>31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3430</v>
      </c>
      <c r="Q1828">
        <v>0</v>
      </c>
      <c r="R1828">
        <v>0</v>
      </c>
      <c r="S1828">
        <v>1</v>
      </c>
      <c r="T1828">
        <v>1</v>
      </c>
      <c r="U1828">
        <v>0</v>
      </c>
      <c r="V1828">
        <v>0</v>
      </c>
      <c r="W1828">
        <v>0</v>
      </c>
    </row>
    <row r="1829" spans="1:23" ht="14.25" customHeight="1" x14ac:dyDescent="0.45">
      <c r="A1829">
        <v>1828</v>
      </c>
      <c r="B1829" s="1">
        <v>43153</v>
      </c>
      <c r="C1829" s="1">
        <v>43161</v>
      </c>
      <c r="D1829">
        <v>77</v>
      </c>
      <c r="E1829" t="s">
        <v>28</v>
      </c>
      <c r="F1829" t="s">
        <v>27</v>
      </c>
      <c r="G1829" t="s">
        <v>25</v>
      </c>
      <c r="H1829">
        <v>9</v>
      </c>
      <c r="I1829" t="s">
        <v>29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3040</v>
      </c>
      <c r="Q1829">
        <v>0</v>
      </c>
      <c r="R1829">
        <v>0</v>
      </c>
      <c r="S1829">
        <v>1</v>
      </c>
      <c r="T1829">
        <v>1</v>
      </c>
      <c r="U1829">
        <v>1</v>
      </c>
      <c r="V1829">
        <v>0</v>
      </c>
      <c r="W1829">
        <v>0</v>
      </c>
    </row>
    <row r="1830" spans="1:23" ht="14.25" customHeight="1" x14ac:dyDescent="0.45">
      <c r="A1830">
        <v>1829</v>
      </c>
      <c r="B1830" s="1">
        <v>43153</v>
      </c>
      <c r="C1830" s="1">
        <v>43154</v>
      </c>
      <c r="D1830">
        <v>75</v>
      </c>
      <c r="E1830" t="s">
        <v>23</v>
      </c>
      <c r="F1830" t="s">
        <v>27</v>
      </c>
      <c r="G1830" t="s">
        <v>25</v>
      </c>
      <c r="H1830">
        <v>2</v>
      </c>
      <c r="I1830" t="s">
        <v>29</v>
      </c>
      <c r="J1830">
        <v>0</v>
      </c>
      <c r="K1830">
        <v>0</v>
      </c>
      <c r="L1830">
        <v>0</v>
      </c>
      <c r="M1830">
        <v>1</v>
      </c>
      <c r="N1830">
        <v>1</v>
      </c>
      <c r="O1830">
        <v>0</v>
      </c>
      <c r="P1830">
        <v>768</v>
      </c>
      <c r="Q1830">
        <v>1</v>
      </c>
      <c r="R1830">
        <v>0</v>
      </c>
      <c r="S1830">
        <v>1</v>
      </c>
      <c r="T1830">
        <v>1</v>
      </c>
      <c r="U1830">
        <v>0</v>
      </c>
      <c r="V1830">
        <v>0</v>
      </c>
      <c r="W1830">
        <v>0</v>
      </c>
    </row>
    <row r="1831" spans="1:23" ht="14.25" customHeight="1" x14ac:dyDescent="0.45">
      <c r="A1831">
        <v>1830</v>
      </c>
      <c r="B1831" s="1">
        <v>43153</v>
      </c>
      <c r="C1831" s="1">
        <v>43157</v>
      </c>
      <c r="D1831">
        <v>71</v>
      </c>
      <c r="E1831" t="s">
        <v>23</v>
      </c>
      <c r="F1831" t="s">
        <v>27</v>
      </c>
      <c r="G1831" t="s">
        <v>25</v>
      </c>
      <c r="H1831">
        <v>5</v>
      </c>
      <c r="I1831" t="s">
        <v>29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1600</v>
      </c>
      <c r="Q1831">
        <v>0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</row>
    <row r="1832" spans="1:23" ht="14.25" customHeight="1" x14ac:dyDescent="0.45">
      <c r="A1832">
        <v>1831</v>
      </c>
      <c r="B1832" t="s">
        <v>124</v>
      </c>
      <c r="C1832" t="s">
        <v>125</v>
      </c>
      <c r="D1832">
        <v>68</v>
      </c>
      <c r="E1832" t="s">
        <v>28</v>
      </c>
      <c r="F1832" t="s">
        <v>27</v>
      </c>
      <c r="G1832" t="s">
        <v>25</v>
      </c>
      <c r="H1832">
        <v>3</v>
      </c>
      <c r="I1832" t="s">
        <v>26</v>
      </c>
      <c r="J1832">
        <v>0</v>
      </c>
      <c r="K1832">
        <v>0</v>
      </c>
      <c r="L1832">
        <v>0</v>
      </c>
      <c r="M1832">
        <v>1</v>
      </c>
      <c r="N1832">
        <v>1</v>
      </c>
      <c r="O1832">
        <v>0</v>
      </c>
      <c r="P1832">
        <v>424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</row>
    <row r="1833" spans="1:23" ht="14.25" customHeight="1" x14ac:dyDescent="0.45">
      <c r="A1833">
        <v>1832</v>
      </c>
      <c r="B1833" s="1">
        <v>43154</v>
      </c>
      <c r="C1833" s="1">
        <v>43167</v>
      </c>
      <c r="D1833">
        <v>60</v>
      </c>
      <c r="E1833" t="s">
        <v>23</v>
      </c>
      <c r="F1833" t="s">
        <v>24</v>
      </c>
      <c r="G1833" t="s">
        <v>25</v>
      </c>
      <c r="H1833">
        <v>14</v>
      </c>
      <c r="I1833" t="s">
        <v>29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867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</row>
    <row r="1834" spans="1:23" ht="14.25" customHeight="1" x14ac:dyDescent="0.45">
      <c r="A1834">
        <v>1833</v>
      </c>
      <c r="B1834" t="s">
        <v>121</v>
      </c>
      <c r="C1834" s="1">
        <v>43162</v>
      </c>
      <c r="D1834">
        <v>62</v>
      </c>
      <c r="E1834" t="s">
        <v>23</v>
      </c>
      <c r="F1834" t="s">
        <v>24</v>
      </c>
      <c r="G1834" t="s">
        <v>25</v>
      </c>
      <c r="H1834">
        <v>9</v>
      </c>
      <c r="I1834" t="s">
        <v>26</v>
      </c>
      <c r="J1834">
        <v>0</v>
      </c>
      <c r="K1834">
        <v>0</v>
      </c>
      <c r="L1834">
        <v>1</v>
      </c>
      <c r="M1834">
        <v>0</v>
      </c>
      <c r="N1834">
        <v>1</v>
      </c>
      <c r="O1834">
        <v>0</v>
      </c>
      <c r="P1834">
        <v>732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</row>
    <row r="1835" spans="1:23" ht="14.25" customHeight="1" x14ac:dyDescent="0.45">
      <c r="A1835">
        <v>1834</v>
      </c>
      <c r="B1835" t="s">
        <v>121</v>
      </c>
      <c r="C1835" t="s">
        <v>123</v>
      </c>
      <c r="D1835">
        <v>55</v>
      </c>
      <c r="E1835" t="s">
        <v>28</v>
      </c>
      <c r="F1835" t="s">
        <v>27</v>
      </c>
      <c r="G1835" t="s">
        <v>25</v>
      </c>
      <c r="H1835">
        <v>5</v>
      </c>
      <c r="I1835" t="s">
        <v>26</v>
      </c>
      <c r="J1835">
        <v>0</v>
      </c>
      <c r="K1835">
        <v>0</v>
      </c>
      <c r="L1835">
        <v>1</v>
      </c>
      <c r="M1835">
        <v>1</v>
      </c>
      <c r="N1835">
        <v>1</v>
      </c>
      <c r="O1835">
        <v>0</v>
      </c>
      <c r="P1835">
        <v>298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</row>
    <row r="1836" spans="1:23" ht="14.25" customHeight="1" x14ac:dyDescent="0.45">
      <c r="A1836">
        <v>1835</v>
      </c>
      <c r="B1836" t="s">
        <v>121</v>
      </c>
      <c r="C1836" s="1">
        <v>43162</v>
      </c>
      <c r="D1836">
        <v>68</v>
      </c>
      <c r="E1836" t="s">
        <v>23</v>
      </c>
      <c r="F1836" t="s">
        <v>27</v>
      </c>
      <c r="G1836" t="s">
        <v>25</v>
      </c>
      <c r="H1836">
        <v>9</v>
      </c>
      <c r="I1836" t="s">
        <v>26</v>
      </c>
      <c r="J1836">
        <v>0</v>
      </c>
      <c r="K1836">
        <v>0</v>
      </c>
      <c r="L1836">
        <v>1</v>
      </c>
      <c r="M1836">
        <v>0</v>
      </c>
      <c r="N1836">
        <v>1</v>
      </c>
      <c r="O1836">
        <v>0</v>
      </c>
      <c r="P1836">
        <v>2552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</row>
    <row r="1837" spans="1:23" ht="14.25" customHeight="1" x14ac:dyDescent="0.45">
      <c r="A1837">
        <v>1836</v>
      </c>
      <c r="B1837" s="1">
        <v>43154</v>
      </c>
      <c r="C1837" s="1">
        <v>43161</v>
      </c>
      <c r="D1837">
        <v>70</v>
      </c>
      <c r="E1837" t="s">
        <v>28</v>
      </c>
      <c r="F1837" t="s">
        <v>27</v>
      </c>
      <c r="G1837" t="s">
        <v>25</v>
      </c>
      <c r="H1837">
        <v>8</v>
      </c>
      <c r="I1837" t="s">
        <v>29</v>
      </c>
      <c r="J1837">
        <v>0</v>
      </c>
      <c r="K1837">
        <v>0</v>
      </c>
      <c r="L1837">
        <v>1</v>
      </c>
      <c r="M1837">
        <v>1</v>
      </c>
      <c r="N1837">
        <v>0</v>
      </c>
      <c r="O1837">
        <v>0</v>
      </c>
      <c r="P1837">
        <v>3670</v>
      </c>
      <c r="Q1837">
        <v>0</v>
      </c>
      <c r="R1837">
        <v>0</v>
      </c>
      <c r="S1837">
        <v>1</v>
      </c>
      <c r="T1837">
        <v>1</v>
      </c>
      <c r="U1837">
        <v>1</v>
      </c>
      <c r="V1837">
        <v>0</v>
      </c>
      <c r="W1837">
        <v>0</v>
      </c>
    </row>
    <row r="1838" spans="1:23" ht="14.25" customHeight="1" x14ac:dyDescent="0.45">
      <c r="A1838">
        <v>1837</v>
      </c>
      <c r="B1838" s="1">
        <v>43154</v>
      </c>
      <c r="C1838" s="1">
        <v>43155</v>
      </c>
      <c r="D1838">
        <v>40</v>
      </c>
      <c r="E1838" t="s">
        <v>23</v>
      </c>
      <c r="F1838" t="s">
        <v>24</v>
      </c>
      <c r="G1838" t="s">
        <v>30</v>
      </c>
      <c r="H1838">
        <v>2</v>
      </c>
      <c r="I1838" t="s">
        <v>29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514</v>
      </c>
      <c r="Q1838">
        <v>0</v>
      </c>
      <c r="R1838">
        <v>1</v>
      </c>
      <c r="S1838">
        <v>1</v>
      </c>
      <c r="T1838">
        <v>1</v>
      </c>
      <c r="U1838">
        <v>1</v>
      </c>
      <c r="V1838">
        <v>0</v>
      </c>
      <c r="W1838">
        <v>0</v>
      </c>
    </row>
    <row r="1839" spans="1:23" ht="14.25" customHeight="1" x14ac:dyDescent="0.45">
      <c r="A1839">
        <v>1838</v>
      </c>
      <c r="B1839" t="s">
        <v>121</v>
      </c>
      <c r="C1839" t="s">
        <v>109</v>
      </c>
      <c r="D1839">
        <v>78</v>
      </c>
      <c r="E1839" t="s">
        <v>28</v>
      </c>
      <c r="F1839" t="s">
        <v>27</v>
      </c>
      <c r="G1839" t="s">
        <v>30</v>
      </c>
      <c r="H1839">
        <v>6</v>
      </c>
      <c r="I1839" t="s">
        <v>26</v>
      </c>
      <c r="J1839">
        <v>0</v>
      </c>
      <c r="K1839">
        <v>0</v>
      </c>
      <c r="L1839">
        <v>1</v>
      </c>
      <c r="M1839">
        <v>1</v>
      </c>
      <c r="N1839">
        <v>1</v>
      </c>
      <c r="O1839">
        <v>0</v>
      </c>
      <c r="P1839">
        <v>64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</row>
    <row r="1840" spans="1:23" ht="14.25" customHeight="1" x14ac:dyDescent="0.45">
      <c r="A1840">
        <v>1839</v>
      </c>
      <c r="B1840" t="s">
        <v>125</v>
      </c>
      <c r="C1840" s="1">
        <v>43223</v>
      </c>
      <c r="D1840">
        <v>68</v>
      </c>
      <c r="E1840" t="s">
        <v>23</v>
      </c>
      <c r="F1840" t="s">
        <v>24</v>
      </c>
      <c r="G1840" t="s">
        <v>25</v>
      </c>
      <c r="H1840">
        <v>10</v>
      </c>
      <c r="I1840" t="s">
        <v>26</v>
      </c>
      <c r="J1840">
        <v>0</v>
      </c>
      <c r="K1840">
        <v>0</v>
      </c>
      <c r="L1840">
        <v>1</v>
      </c>
      <c r="M1840">
        <v>1</v>
      </c>
      <c r="N1840">
        <v>1</v>
      </c>
      <c r="O1840">
        <v>0</v>
      </c>
      <c r="P1840">
        <v>2120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</row>
    <row r="1841" spans="1:23" ht="14.25" customHeight="1" x14ac:dyDescent="0.45">
      <c r="A1841">
        <v>1840</v>
      </c>
      <c r="B1841" t="s">
        <v>125</v>
      </c>
      <c r="C1841" s="1">
        <v>43254</v>
      </c>
      <c r="D1841">
        <v>62</v>
      </c>
      <c r="E1841" t="s">
        <v>28</v>
      </c>
      <c r="F1841" t="s">
        <v>24</v>
      </c>
      <c r="G1841" t="s">
        <v>25</v>
      </c>
      <c r="H1841">
        <v>11</v>
      </c>
      <c r="I1841" t="s">
        <v>26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2390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</row>
    <row r="1842" spans="1:23" ht="14.25" customHeight="1" x14ac:dyDescent="0.45">
      <c r="A1842">
        <v>1841</v>
      </c>
      <c r="B1842" t="s">
        <v>125</v>
      </c>
      <c r="C1842" s="1">
        <v>43254</v>
      </c>
      <c r="D1842">
        <v>62</v>
      </c>
      <c r="E1842" t="s">
        <v>28</v>
      </c>
      <c r="F1842" t="s">
        <v>24</v>
      </c>
      <c r="G1842" t="s">
        <v>25</v>
      </c>
      <c r="H1842">
        <v>11</v>
      </c>
      <c r="I1842" t="s">
        <v>26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2390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</row>
    <row r="1843" spans="1:23" ht="14.25" customHeight="1" x14ac:dyDescent="0.45">
      <c r="A1843">
        <v>1842</v>
      </c>
      <c r="B1843" t="s">
        <v>125</v>
      </c>
      <c r="C1843" t="s">
        <v>125</v>
      </c>
      <c r="D1843">
        <v>53</v>
      </c>
      <c r="E1843" t="s">
        <v>23</v>
      </c>
      <c r="F1843" t="s">
        <v>27</v>
      </c>
      <c r="G1843" t="s">
        <v>25</v>
      </c>
      <c r="H1843">
        <v>1</v>
      </c>
      <c r="I1843" t="s">
        <v>31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1</v>
      </c>
      <c r="P1843">
        <v>5000</v>
      </c>
      <c r="Q1843">
        <v>0</v>
      </c>
      <c r="R1843">
        <v>0</v>
      </c>
      <c r="S1843">
        <v>1</v>
      </c>
      <c r="T1843">
        <v>1</v>
      </c>
      <c r="U1843">
        <v>0</v>
      </c>
      <c r="V1843">
        <v>0</v>
      </c>
      <c r="W1843">
        <v>0</v>
      </c>
    </row>
    <row r="1844" spans="1:23" ht="14.25" customHeight="1" x14ac:dyDescent="0.45">
      <c r="A1844">
        <v>1843</v>
      </c>
      <c r="B1844" t="s">
        <v>125</v>
      </c>
      <c r="C1844" s="1">
        <v>43162</v>
      </c>
      <c r="D1844">
        <v>60</v>
      </c>
      <c r="E1844" t="s">
        <v>28</v>
      </c>
      <c r="F1844" t="s">
        <v>27</v>
      </c>
      <c r="G1844" t="s">
        <v>25</v>
      </c>
      <c r="H1844">
        <v>8</v>
      </c>
      <c r="I1844" t="s">
        <v>26</v>
      </c>
      <c r="J1844">
        <v>0</v>
      </c>
      <c r="K1844">
        <v>0</v>
      </c>
      <c r="L1844">
        <v>1</v>
      </c>
      <c r="M1844">
        <v>1</v>
      </c>
      <c r="N1844">
        <v>1</v>
      </c>
      <c r="O1844">
        <v>0</v>
      </c>
      <c r="P1844">
        <v>354</v>
      </c>
      <c r="Q1844">
        <v>0</v>
      </c>
      <c r="R1844">
        <v>1</v>
      </c>
      <c r="S1844">
        <v>1</v>
      </c>
      <c r="T1844">
        <v>1</v>
      </c>
      <c r="U1844">
        <v>0</v>
      </c>
      <c r="V1844">
        <v>0</v>
      </c>
      <c r="W1844">
        <v>0</v>
      </c>
    </row>
    <row r="1845" spans="1:23" ht="14.25" customHeight="1" x14ac:dyDescent="0.45">
      <c r="A1845">
        <v>1844</v>
      </c>
      <c r="B1845" s="1">
        <v>43156</v>
      </c>
      <c r="C1845" s="1">
        <v>43161</v>
      </c>
      <c r="D1845">
        <v>62</v>
      </c>
      <c r="E1845" t="s">
        <v>23</v>
      </c>
      <c r="F1845" t="s">
        <v>24</v>
      </c>
      <c r="G1845" t="s">
        <v>25</v>
      </c>
      <c r="H1845">
        <v>6</v>
      </c>
      <c r="I1845" t="s">
        <v>29</v>
      </c>
      <c r="J1845">
        <v>0</v>
      </c>
      <c r="K1845">
        <v>0</v>
      </c>
      <c r="L1845">
        <v>1</v>
      </c>
      <c r="M1845">
        <v>1</v>
      </c>
      <c r="N1845">
        <v>0</v>
      </c>
      <c r="O1845">
        <v>0</v>
      </c>
      <c r="P1845">
        <v>201</v>
      </c>
      <c r="Q1845">
        <v>1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</row>
    <row r="1846" spans="1:23" ht="14.25" customHeight="1" x14ac:dyDescent="0.45">
      <c r="A1846">
        <v>1845</v>
      </c>
      <c r="B1846" t="s">
        <v>126</v>
      </c>
      <c r="C1846" s="1">
        <v>43254</v>
      </c>
      <c r="D1846">
        <v>45</v>
      </c>
      <c r="E1846" t="s">
        <v>23</v>
      </c>
      <c r="F1846" t="s">
        <v>27</v>
      </c>
      <c r="G1846" t="s">
        <v>25</v>
      </c>
      <c r="H1846">
        <v>10</v>
      </c>
      <c r="I1846" t="s">
        <v>26</v>
      </c>
      <c r="J1846">
        <v>0</v>
      </c>
      <c r="K1846">
        <v>0</v>
      </c>
      <c r="L1846">
        <v>0</v>
      </c>
      <c r="M1846">
        <v>1</v>
      </c>
      <c r="N1846">
        <v>1</v>
      </c>
      <c r="O1846">
        <v>0</v>
      </c>
      <c r="P1846">
        <v>7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</row>
    <row r="1847" spans="1:23" ht="14.25" customHeight="1" x14ac:dyDescent="0.45">
      <c r="A1847">
        <v>1846</v>
      </c>
      <c r="B1847" t="s">
        <v>126</v>
      </c>
      <c r="C1847" s="1">
        <v>43193</v>
      </c>
      <c r="D1847">
        <v>54</v>
      </c>
      <c r="E1847" t="s">
        <v>23</v>
      </c>
      <c r="F1847" t="s">
        <v>27</v>
      </c>
      <c r="G1847" t="s">
        <v>25</v>
      </c>
      <c r="H1847">
        <v>8</v>
      </c>
      <c r="I1847" t="s">
        <v>26</v>
      </c>
      <c r="J1847">
        <v>1</v>
      </c>
      <c r="K1847">
        <v>0</v>
      </c>
      <c r="L1847">
        <v>1</v>
      </c>
      <c r="M1847">
        <v>0</v>
      </c>
      <c r="N1847">
        <v>1</v>
      </c>
      <c r="O1847">
        <v>0</v>
      </c>
      <c r="P1847">
        <v>676</v>
      </c>
      <c r="Q1847">
        <v>0</v>
      </c>
      <c r="R1847">
        <v>1</v>
      </c>
      <c r="S1847">
        <v>1</v>
      </c>
      <c r="T1847">
        <v>1</v>
      </c>
      <c r="U1847">
        <v>0</v>
      </c>
      <c r="V1847">
        <v>0</v>
      </c>
      <c r="W1847">
        <v>1</v>
      </c>
    </row>
    <row r="1848" spans="1:23" ht="14.25" customHeight="1" x14ac:dyDescent="0.45">
      <c r="A1848">
        <v>1847</v>
      </c>
      <c r="B1848" s="1">
        <v>43156</v>
      </c>
      <c r="C1848" s="1">
        <v>43162</v>
      </c>
      <c r="D1848">
        <v>70</v>
      </c>
      <c r="E1848" t="s">
        <v>23</v>
      </c>
      <c r="F1848" t="s">
        <v>27</v>
      </c>
      <c r="G1848" t="s">
        <v>25</v>
      </c>
      <c r="H1848">
        <v>7</v>
      </c>
      <c r="I1848" t="s">
        <v>29</v>
      </c>
      <c r="J1848">
        <v>0</v>
      </c>
      <c r="K1848">
        <v>0</v>
      </c>
      <c r="L1848">
        <v>0</v>
      </c>
      <c r="M1848">
        <v>1</v>
      </c>
      <c r="N1848">
        <v>1</v>
      </c>
      <c r="O1848">
        <v>0</v>
      </c>
      <c r="P1848">
        <v>3580</v>
      </c>
      <c r="Q1848">
        <v>0</v>
      </c>
      <c r="R1848">
        <v>1</v>
      </c>
      <c r="S1848">
        <v>1</v>
      </c>
      <c r="T1848">
        <v>1</v>
      </c>
      <c r="U1848">
        <v>0</v>
      </c>
      <c r="V1848">
        <v>0</v>
      </c>
      <c r="W1848">
        <v>0</v>
      </c>
    </row>
    <row r="1849" spans="1:23" ht="14.25" customHeight="1" x14ac:dyDescent="0.45">
      <c r="A1849">
        <v>1848</v>
      </c>
      <c r="B1849" t="s">
        <v>126</v>
      </c>
      <c r="C1849" s="1">
        <v>43103</v>
      </c>
      <c r="D1849">
        <v>65</v>
      </c>
      <c r="E1849" t="s">
        <v>23</v>
      </c>
      <c r="F1849" t="s">
        <v>27</v>
      </c>
      <c r="G1849" t="s">
        <v>30</v>
      </c>
      <c r="H1849">
        <v>5</v>
      </c>
      <c r="I1849" t="s">
        <v>26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28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</row>
    <row r="1850" spans="1:23" ht="14.25" customHeight="1" x14ac:dyDescent="0.45">
      <c r="A1850">
        <v>1849</v>
      </c>
      <c r="B1850" s="1">
        <v>43157</v>
      </c>
      <c r="C1850" s="1">
        <v>43162</v>
      </c>
      <c r="D1850">
        <v>29</v>
      </c>
      <c r="E1850" t="s">
        <v>23</v>
      </c>
      <c r="F1850" t="s">
        <v>24</v>
      </c>
      <c r="G1850" t="s">
        <v>25</v>
      </c>
      <c r="H1850">
        <v>6</v>
      </c>
      <c r="I1850" t="s">
        <v>29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602</v>
      </c>
      <c r="Q1850">
        <v>1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2</v>
      </c>
    </row>
    <row r="1851" spans="1:23" ht="14.25" customHeight="1" x14ac:dyDescent="0.45">
      <c r="A1851">
        <v>1850</v>
      </c>
      <c r="B1851" s="1">
        <v>43157</v>
      </c>
      <c r="C1851" s="1">
        <v>43158</v>
      </c>
      <c r="D1851">
        <v>55</v>
      </c>
      <c r="E1851" t="s">
        <v>23</v>
      </c>
      <c r="F1851" t="s">
        <v>24</v>
      </c>
      <c r="G1851" t="s">
        <v>25</v>
      </c>
      <c r="H1851">
        <v>2</v>
      </c>
      <c r="I1851" t="s">
        <v>29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611</v>
      </c>
      <c r="Q1851">
        <v>0</v>
      </c>
      <c r="R1851">
        <v>1</v>
      </c>
      <c r="S1851">
        <v>0</v>
      </c>
      <c r="T1851">
        <v>0</v>
      </c>
      <c r="U1851">
        <v>1</v>
      </c>
      <c r="V1851">
        <v>0</v>
      </c>
      <c r="W1851">
        <v>0</v>
      </c>
    </row>
    <row r="1852" spans="1:23" ht="14.25" customHeight="1" x14ac:dyDescent="0.45">
      <c r="A1852">
        <v>1851</v>
      </c>
      <c r="B1852" t="s">
        <v>127</v>
      </c>
      <c r="C1852" s="1">
        <v>43284</v>
      </c>
      <c r="D1852">
        <v>56</v>
      </c>
      <c r="E1852" t="s">
        <v>23</v>
      </c>
      <c r="F1852" t="s">
        <v>24</v>
      </c>
      <c r="G1852" t="s">
        <v>25</v>
      </c>
      <c r="H1852">
        <v>10</v>
      </c>
      <c r="I1852" t="s">
        <v>26</v>
      </c>
      <c r="J1852">
        <v>0</v>
      </c>
      <c r="K1852">
        <v>1</v>
      </c>
      <c r="L1852">
        <v>1</v>
      </c>
      <c r="M1852">
        <v>1</v>
      </c>
      <c r="N1852">
        <v>1</v>
      </c>
      <c r="O1852">
        <v>0</v>
      </c>
      <c r="P1852">
        <v>599</v>
      </c>
      <c r="Q1852">
        <v>0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1</v>
      </c>
    </row>
    <row r="1853" spans="1:23" ht="14.25" customHeight="1" x14ac:dyDescent="0.45">
      <c r="A1853">
        <v>1852</v>
      </c>
      <c r="B1853" t="s">
        <v>127</v>
      </c>
      <c r="C1853" s="1">
        <v>43223</v>
      </c>
      <c r="D1853">
        <v>66</v>
      </c>
      <c r="E1853" t="s">
        <v>28</v>
      </c>
      <c r="F1853" t="s">
        <v>27</v>
      </c>
      <c r="G1853" t="s">
        <v>25</v>
      </c>
      <c r="H1853">
        <v>8</v>
      </c>
      <c r="I1853" t="s">
        <v>26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765</v>
      </c>
      <c r="Q1853">
        <v>1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</row>
    <row r="1854" spans="1:23" ht="14.25" customHeight="1" x14ac:dyDescent="0.45">
      <c r="A1854">
        <v>1853</v>
      </c>
      <c r="B1854" t="s">
        <v>127</v>
      </c>
      <c r="C1854" s="1">
        <v>43103</v>
      </c>
      <c r="D1854">
        <v>60</v>
      </c>
      <c r="E1854" t="s">
        <v>23</v>
      </c>
      <c r="F1854" t="s">
        <v>27</v>
      </c>
      <c r="G1854" t="s">
        <v>25</v>
      </c>
      <c r="H1854">
        <v>4</v>
      </c>
      <c r="I1854" t="s">
        <v>26</v>
      </c>
      <c r="J1854">
        <v>0</v>
      </c>
      <c r="K1854">
        <v>0</v>
      </c>
      <c r="L1854">
        <v>1</v>
      </c>
      <c r="M1854">
        <v>1</v>
      </c>
      <c r="N1854">
        <v>1</v>
      </c>
      <c r="O1854">
        <v>0</v>
      </c>
      <c r="P1854">
        <v>76</v>
      </c>
      <c r="Q1854">
        <v>0</v>
      </c>
      <c r="R1854">
        <v>1</v>
      </c>
      <c r="S1854">
        <v>1</v>
      </c>
      <c r="T1854">
        <v>0</v>
      </c>
      <c r="U1854">
        <v>0</v>
      </c>
      <c r="V1854">
        <v>0</v>
      </c>
      <c r="W1854">
        <v>0</v>
      </c>
    </row>
    <row r="1855" spans="1:23" ht="14.25" customHeight="1" x14ac:dyDescent="0.45">
      <c r="A1855">
        <v>1854</v>
      </c>
      <c r="B1855" t="s">
        <v>127</v>
      </c>
      <c r="C1855" s="1">
        <v>43103</v>
      </c>
      <c r="D1855">
        <v>60</v>
      </c>
      <c r="E1855" t="s">
        <v>23</v>
      </c>
      <c r="F1855" t="s">
        <v>27</v>
      </c>
      <c r="G1855" t="s">
        <v>25</v>
      </c>
      <c r="H1855">
        <v>4</v>
      </c>
      <c r="I1855" t="s">
        <v>26</v>
      </c>
      <c r="J1855">
        <v>0</v>
      </c>
      <c r="K1855">
        <v>0</v>
      </c>
      <c r="L1855">
        <v>1</v>
      </c>
      <c r="M1855">
        <v>1</v>
      </c>
      <c r="N1855">
        <v>1</v>
      </c>
      <c r="O1855">
        <v>0</v>
      </c>
      <c r="P1855">
        <v>76</v>
      </c>
      <c r="Q1855">
        <v>0</v>
      </c>
      <c r="R1855">
        <v>1</v>
      </c>
      <c r="S1855">
        <v>1</v>
      </c>
      <c r="T1855">
        <v>0</v>
      </c>
      <c r="U1855">
        <v>0</v>
      </c>
      <c r="V1855">
        <v>0</v>
      </c>
      <c r="W1855">
        <v>0</v>
      </c>
    </row>
    <row r="1856" spans="1:23" ht="14.25" customHeight="1" x14ac:dyDescent="0.45">
      <c r="A1856">
        <v>1855</v>
      </c>
      <c r="B1856" t="s">
        <v>127</v>
      </c>
      <c r="C1856" t="s">
        <v>123</v>
      </c>
      <c r="D1856">
        <v>40</v>
      </c>
      <c r="E1856" t="s">
        <v>28</v>
      </c>
      <c r="F1856" t="s">
        <v>27</v>
      </c>
      <c r="G1856" t="s">
        <v>25</v>
      </c>
      <c r="H1856">
        <v>2</v>
      </c>
      <c r="I1856" t="s">
        <v>26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23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</row>
    <row r="1857" spans="1:23" ht="14.25" customHeight="1" x14ac:dyDescent="0.45">
      <c r="A1857">
        <v>1856</v>
      </c>
      <c r="B1857" t="s">
        <v>127</v>
      </c>
      <c r="C1857" s="1">
        <v>43103</v>
      </c>
      <c r="D1857">
        <v>52</v>
      </c>
      <c r="E1857" t="s">
        <v>23</v>
      </c>
      <c r="F1857" t="s">
        <v>27</v>
      </c>
      <c r="G1857" t="s">
        <v>25</v>
      </c>
      <c r="H1857">
        <v>4</v>
      </c>
      <c r="I1857" t="s">
        <v>31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1010</v>
      </c>
      <c r="Q1857">
        <v>0</v>
      </c>
      <c r="R1857">
        <v>0</v>
      </c>
      <c r="S1857">
        <v>1</v>
      </c>
      <c r="T1857">
        <v>1</v>
      </c>
      <c r="U1857">
        <v>0</v>
      </c>
      <c r="V1857">
        <v>0</v>
      </c>
      <c r="W1857">
        <v>0</v>
      </c>
    </row>
    <row r="1858" spans="1:23" ht="14.25" customHeight="1" x14ac:dyDescent="0.45">
      <c r="A1858">
        <v>1857</v>
      </c>
      <c r="B1858" t="s">
        <v>127</v>
      </c>
      <c r="C1858" s="1">
        <v>43103</v>
      </c>
      <c r="D1858">
        <v>58</v>
      </c>
      <c r="E1858" t="s">
        <v>23</v>
      </c>
      <c r="F1858" t="s">
        <v>27</v>
      </c>
      <c r="G1858" t="s">
        <v>25</v>
      </c>
      <c r="H1858">
        <v>4</v>
      </c>
      <c r="I1858" t="s">
        <v>26</v>
      </c>
      <c r="J1858">
        <v>0</v>
      </c>
      <c r="K1858">
        <v>0</v>
      </c>
      <c r="L1858">
        <v>1</v>
      </c>
      <c r="M1858">
        <v>0</v>
      </c>
      <c r="N1858">
        <v>1</v>
      </c>
      <c r="O1858">
        <v>0</v>
      </c>
      <c r="P1858">
        <v>163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</row>
    <row r="1859" spans="1:23" ht="14.25" customHeight="1" x14ac:dyDescent="0.45">
      <c r="A1859">
        <v>1858</v>
      </c>
      <c r="B1859" t="s">
        <v>127</v>
      </c>
      <c r="C1859" s="1">
        <v>43162</v>
      </c>
      <c r="D1859">
        <v>75</v>
      </c>
      <c r="E1859" t="s">
        <v>23</v>
      </c>
      <c r="F1859" t="s">
        <v>24</v>
      </c>
      <c r="G1859" t="s">
        <v>30</v>
      </c>
      <c r="H1859">
        <v>6</v>
      </c>
      <c r="I1859" t="s">
        <v>26</v>
      </c>
      <c r="J1859">
        <v>0</v>
      </c>
      <c r="K1859">
        <v>0</v>
      </c>
      <c r="L1859">
        <v>0</v>
      </c>
      <c r="M1859">
        <v>1</v>
      </c>
      <c r="N1859">
        <v>1</v>
      </c>
      <c r="O1859">
        <v>0</v>
      </c>
      <c r="P1859">
        <v>204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</row>
    <row r="1860" spans="1:23" ht="14.25" customHeight="1" x14ac:dyDescent="0.45">
      <c r="A1860">
        <v>1859</v>
      </c>
      <c r="B1860" t="s">
        <v>127</v>
      </c>
      <c r="C1860" s="1">
        <v>43284</v>
      </c>
      <c r="D1860">
        <v>72</v>
      </c>
      <c r="E1860" t="s">
        <v>28</v>
      </c>
      <c r="F1860" t="s">
        <v>27</v>
      </c>
      <c r="G1860" t="s">
        <v>30</v>
      </c>
      <c r="H1860">
        <v>10</v>
      </c>
      <c r="I1860" t="s">
        <v>26</v>
      </c>
      <c r="J1860">
        <v>0</v>
      </c>
      <c r="K1860">
        <v>0</v>
      </c>
      <c r="L1860">
        <v>1</v>
      </c>
      <c r="M1860">
        <v>1</v>
      </c>
      <c r="N1860">
        <v>1</v>
      </c>
      <c r="O1860">
        <v>0</v>
      </c>
      <c r="P1860">
        <v>1250</v>
      </c>
      <c r="Q1860">
        <v>0</v>
      </c>
      <c r="R1860">
        <v>0</v>
      </c>
      <c r="S1860">
        <v>1</v>
      </c>
      <c r="T1860">
        <v>1</v>
      </c>
      <c r="U1860">
        <v>0</v>
      </c>
      <c r="V1860">
        <v>0</v>
      </c>
      <c r="W1860">
        <v>0</v>
      </c>
    </row>
    <row r="1861" spans="1:23" ht="14.25" customHeight="1" x14ac:dyDescent="0.45">
      <c r="A1861">
        <v>1860</v>
      </c>
      <c r="B1861" t="s">
        <v>127</v>
      </c>
      <c r="C1861" s="1">
        <v>43162</v>
      </c>
      <c r="D1861">
        <v>71</v>
      </c>
      <c r="E1861" t="s">
        <v>28</v>
      </c>
      <c r="F1861" t="s">
        <v>27</v>
      </c>
      <c r="G1861" t="s">
        <v>25</v>
      </c>
      <c r="H1861">
        <v>6</v>
      </c>
      <c r="I1861" t="s">
        <v>26</v>
      </c>
      <c r="J1861">
        <v>0</v>
      </c>
      <c r="K1861">
        <v>0</v>
      </c>
      <c r="L1861">
        <v>1</v>
      </c>
      <c r="M1861">
        <v>1</v>
      </c>
      <c r="N1861">
        <v>1</v>
      </c>
      <c r="O1861">
        <v>0</v>
      </c>
      <c r="P1861">
        <v>610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</row>
    <row r="1862" spans="1:23" ht="14.25" customHeight="1" x14ac:dyDescent="0.45">
      <c r="A1862">
        <v>1861</v>
      </c>
      <c r="B1862" t="s">
        <v>127</v>
      </c>
      <c r="C1862" s="1">
        <v>43162</v>
      </c>
      <c r="D1862">
        <v>69</v>
      </c>
      <c r="E1862" t="s">
        <v>23</v>
      </c>
      <c r="F1862" t="s">
        <v>27</v>
      </c>
      <c r="G1862" t="s">
        <v>25</v>
      </c>
      <c r="H1862">
        <v>6</v>
      </c>
      <c r="I1862" t="s">
        <v>26</v>
      </c>
      <c r="J1862">
        <v>0</v>
      </c>
      <c r="K1862">
        <v>0</v>
      </c>
      <c r="L1862">
        <v>1</v>
      </c>
      <c r="M1862">
        <v>1</v>
      </c>
      <c r="N1862">
        <v>1</v>
      </c>
      <c r="O1862">
        <v>1</v>
      </c>
      <c r="P1862">
        <v>4900</v>
      </c>
      <c r="Q1862">
        <v>1</v>
      </c>
      <c r="R1862">
        <v>0</v>
      </c>
      <c r="S1862">
        <v>1</v>
      </c>
      <c r="T1862">
        <v>1</v>
      </c>
      <c r="U1862">
        <v>0</v>
      </c>
      <c r="V1862">
        <v>0</v>
      </c>
      <c r="W1862">
        <v>0</v>
      </c>
    </row>
    <row r="1863" spans="1:23" ht="14.25" customHeight="1" x14ac:dyDescent="0.45">
      <c r="A1863">
        <v>1862</v>
      </c>
      <c r="B1863" t="s">
        <v>123</v>
      </c>
      <c r="C1863" s="1">
        <v>43103</v>
      </c>
      <c r="D1863">
        <v>52</v>
      </c>
      <c r="E1863" t="s">
        <v>23</v>
      </c>
      <c r="F1863" t="s">
        <v>27</v>
      </c>
      <c r="G1863" t="s">
        <v>25</v>
      </c>
      <c r="H1863">
        <v>3</v>
      </c>
      <c r="I1863" t="s">
        <v>26</v>
      </c>
      <c r="J1863">
        <v>0</v>
      </c>
      <c r="K1863">
        <v>0</v>
      </c>
      <c r="L1863">
        <v>0</v>
      </c>
      <c r="M1863">
        <v>1</v>
      </c>
      <c r="N1863">
        <v>1</v>
      </c>
      <c r="O1863">
        <v>0</v>
      </c>
      <c r="P1863">
        <v>115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</row>
    <row r="1864" spans="1:23" ht="14.25" customHeight="1" x14ac:dyDescent="0.45">
      <c r="A1864">
        <v>1863</v>
      </c>
      <c r="B1864" t="s">
        <v>123</v>
      </c>
      <c r="C1864" s="1">
        <v>43162</v>
      </c>
      <c r="D1864">
        <v>64</v>
      </c>
      <c r="E1864" t="s">
        <v>23</v>
      </c>
      <c r="F1864" t="s">
        <v>27</v>
      </c>
      <c r="G1864" t="s">
        <v>25</v>
      </c>
      <c r="H1864">
        <v>5</v>
      </c>
      <c r="I1864" t="s">
        <v>26</v>
      </c>
      <c r="J1864">
        <v>0</v>
      </c>
      <c r="K1864">
        <v>0</v>
      </c>
      <c r="L1864">
        <v>1</v>
      </c>
      <c r="M1864">
        <v>1</v>
      </c>
      <c r="N1864">
        <v>1</v>
      </c>
      <c r="O1864">
        <v>0</v>
      </c>
      <c r="P1864">
        <v>208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</row>
    <row r="1865" spans="1:23" ht="14.25" customHeight="1" x14ac:dyDescent="0.45">
      <c r="A1865">
        <v>1864</v>
      </c>
      <c r="B1865" t="s">
        <v>123</v>
      </c>
      <c r="C1865" s="1">
        <v>43134</v>
      </c>
      <c r="D1865">
        <v>65</v>
      </c>
      <c r="E1865" t="s">
        <v>28</v>
      </c>
      <c r="F1865" t="s">
        <v>27</v>
      </c>
      <c r="G1865" t="s">
        <v>25</v>
      </c>
      <c r="H1865">
        <v>4</v>
      </c>
      <c r="I1865" t="s">
        <v>26</v>
      </c>
      <c r="J1865">
        <v>0</v>
      </c>
      <c r="K1865">
        <v>0</v>
      </c>
      <c r="L1865">
        <v>1</v>
      </c>
      <c r="M1865">
        <v>1</v>
      </c>
      <c r="N1865">
        <v>1</v>
      </c>
      <c r="O1865">
        <v>0</v>
      </c>
      <c r="P1865">
        <v>877</v>
      </c>
      <c r="Q1865">
        <v>0</v>
      </c>
      <c r="R1865">
        <v>0</v>
      </c>
      <c r="S1865">
        <v>1</v>
      </c>
      <c r="T1865">
        <v>0</v>
      </c>
      <c r="U1865">
        <v>1</v>
      </c>
      <c r="V1865">
        <v>0</v>
      </c>
      <c r="W1865">
        <v>0</v>
      </c>
    </row>
    <row r="1866" spans="1:23" ht="14.25" customHeight="1" x14ac:dyDescent="0.45">
      <c r="A1866">
        <v>1865</v>
      </c>
      <c r="B1866" t="s">
        <v>123</v>
      </c>
      <c r="C1866" s="1">
        <v>43103</v>
      </c>
      <c r="D1866">
        <v>63</v>
      </c>
      <c r="E1866" t="s">
        <v>28</v>
      </c>
      <c r="F1866" t="s">
        <v>27</v>
      </c>
      <c r="G1866" t="s">
        <v>25</v>
      </c>
      <c r="H1866">
        <v>3</v>
      </c>
      <c r="I1866" t="s">
        <v>26</v>
      </c>
      <c r="J1866">
        <v>0</v>
      </c>
      <c r="K1866">
        <v>0</v>
      </c>
      <c r="L1866">
        <v>1</v>
      </c>
      <c r="M1866">
        <v>1</v>
      </c>
      <c r="N1866">
        <v>1</v>
      </c>
      <c r="O1866">
        <v>0</v>
      </c>
      <c r="P1866">
        <v>16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</row>
    <row r="1867" spans="1:23" ht="14.25" customHeight="1" x14ac:dyDescent="0.45">
      <c r="A1867">
        <v>1866</v>
      </c>
      <c r="B1867" s="1">
        <v>43158</v>
      </c>
      <c r="C1867" s="1">
        <v>43170</v>
      </c>
      <c r="D1867">
        <v>65</v>
      </c>
      <c r="E1867" t="s">
        <v>23</v>
      </c>
      <c r="F1867" t="s">
        <v>24</v>
      </c>
      <c r="G1867" t="s">
        <v>30</v>
      </c>
      <c r="H1867">
        <v>13</v>
      </c>
      <c r="I1867" t="s">
        <v>26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891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</row>
    <row r="1868" spans="1:23" ht="14.25" customHeight="1" x14ac:dyDescent="0.45">
      <c r="A1868">
        <v>1867</v>
      </c>
      <c r="B1868" t="s">
        <v>123</v>
      </c>
      <c r="C1868" s="1">
        <v>43163</v>
      </c>
      <c r="D1868">
        <v>35</v>
      </c>
      <c r="E1868" t="s">
        <v>23</v>
      </c>
      <c r="F1868" t="s">
        <v>27</v>
      </c>
      <c r="G1868" t="s">
        <v>30</v>
      </c>
      <c r="H1868">
        <v>36</v>
      </c>
      <c r="I1868" t="s">
        <v>26</v>
      </c>
      <c r="J1868">
        <v>0</v>
      </c>
      <c r="K1868">
        <v>0</v>
      </c>
      <c r="L1868">
        <v>1</v>
      </c>
      <c r="M1868">
        <v>0</v>
      </c>
      <c r="N1868">
        <v>1</v>
      </c>
      <c r="O1868">
        <v>0</v>
      </c>
      <c r="P1868">
        <v>412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</row>
    <row r="1869" spans="1:23" ht="14.25" customHeight="1" x14ac:dyDescent="0.45">
      <c r="A1869">
        <v>1868</v>
      </c>
      <c r="B1869" s="1">
        <v>43158</v>
      </c>
      <c r="C1869" s="1">
        <v>43159</v>
      </c>
      <c r="D1869">
        <v>65</v>
      </c>
      <c r="E1869" t="s">
        <v>23</v>
      </c>
      <c r="F1869" t="s">
        <v>24</v>
      </c>
      <c r="G1869" t="s">
        <v>25</v>
      </c>
      <c r="H1869">
        <v>2</v>
      </c>
      <c r="I1869" t="s">
        <v>29</v>
      </c>
      <c r="J1869">
        <v>1</v>
      </c>
      <c r="K1869">
        <v>1</v>
      </c>
      <c r="L1869">
        <v>0</v>
      </c>
      <c r="M1869">
        <v>0</v>
      </c>
      <c r="N1869">
        <v>1</v>
      </c>
      <c r="O1869">
        <v>0</v>
      </c>
      <c r="P1869">
        <v>970</v>
      </c>
      <c r="Q1869">
        <v>0</v>
      </c>
      <c r="R1869">
        <v>0</v>
      </c>
      <c r="S1869">
        <v>1</v>
      </c>
      <c r="T1869">
        <v>0</v>
      </c>
      <c r="U1869">
        <v>1</v>
      </c>
      <c r="V1869">
        <v>0</v>
      </c>
      <c r="W1869">
        <v>2</v>
      </c>
    </row>
    <row r="1870" spans="1:23" ht="14.25" customHeight="1" x14ac:dyDescent="0.45">
      <c r="A1870">
        <v>1869</v>
      </c>
      <c r="B1870" s="1">
        <v>43158</v>
      </c>
      <c r="C1870" s="1">
        <v>43162</v>
      </c>
      <c r="D1870">
        <v>60</v>
      </c>
      <c r="E1870" t="s">
        <v>23</v>
      </c>
      <c r="F1870" t="s">
        <v>27</v>
      </c>
      <c r="G1870" t="s">
        <v>30</v>
      </c>
      <c r="H1870">
        <v>5</v>
      </c>
      <c r="I1870" t="s">
        <v>31</v>
      </c>
      <c r="J1870">
        <v>0</v>
      </c>
      <c r="K1870">
        <v>0</v>
      </c>
      <c r="L1870">
        <v>1</v>
      </c>
      <c r="M1870">
        <v>1</v>
      </c>
      <c r="N1870">
        <v>0</v>
      </c>
      <c r="O1870">
        <v>0</v>
      </c>
      <c r="P1870">
        <v>313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</row>
    <row r="1871" spans="1:23" ht="14.25" customHeight="1" x14ac:dyDescent="0.45">
      <c r="A1871">
        <v>1870</v>
      </c>
      <c r="B1871" s="1">
        <v>43159</v>
      </c>
      <c r="C1871" s="1">
        <v>43167</v>
      </c>
      <c r="D1871">
        <v>55</v>
      </c>
      <c r="E1871" t="s">
        <v>23</v>
      </c>
      <c r="F1871" t="s">
        <v>24</v>
      </c>
      <c r="G1871" t="s">
        <v>25</v>
      </c>
      <c r="H1871">
        <v>9</v>
      </c>
      <c r="I1871" t="s">
        <v>26</v>
      </c>
      <c r="J1871">
        <v>0</v>
      </c>
      <c r="K1871">
        <v>1</v>
      </c>
      <c r="L1871">
        <v>1</v>
      </c>
      <c r="M1871">
        <v>1</v>
      </c>
      <c r="N1871">
        <v>0</v>
      </c>
      <c r="O1871">
        <v>0</v>
      </c>
      <c r="P1871">
        <v>905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1</v>
      </c>
    </row>
    <row r="1872" spans="1:23" ht="14.25" customHeight="1" x14ac:dyDescent="0.45">
      <c r="A1872">
        <v>1871</v>
      </c>
      <c r="B1872" t="s">
        <v>109</v>
      </c>
      <c r="C1872" t="s">
        <v>130</v>
      </c>
      <c r="D1872">
        <v>58</v>
      </c>
      <c r="E1872" t="s">
        <v>28</v>
      </c>
      <c r="F1872" t="s">
        <v>27</v>
      </c>
      <c r="G1872" t="s">
        <v>25</v>
      </c>
      <c r="H1872">
        <v>27</v>
      </c>
      <c r="I1872" t="s">
        <v>26</v>
      </c>
      <c r="J1872">
        <v>0</v>
      </c>
      <c r="K1872">
        <v>0</v>
      </c>
      <c r="L1872">
        <v>1</v>
      </c>
      <c r="M1872">
        <v>0</v>
      </c>
      <c r="N1872">
        <v>1</v>
      </c>
      <c r="O1872">
        <v>0</v>
      </c>
      <c r="P1872">
        <v>1420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0</v>
      </c>
    </row>
    <row r="1873" spans="1:23" ht="14.25" customHeight="1" x14ac:dyDescent="0.45">
      <c r="A1873">
        <v>1872</v>
      </c>
      <c r="B1873" t="s">
        <v>109</v>
      </c>
      <c r="C1873" s="1">
        <v>43254</v>
      </c>
      <c r="D1873">
        <v>65</v>
      </c>
      <c r="E1873" t="s">
        <v>28</v>
      </c>
      <c r="F1873" t="s">
        <v>27</v>
      </c>
      <c r="G1873" t="s">
        <v>25</v>
      </c>
      <c r="H1873">
        <v>7</v>
      </c>
      <c r="I1873" t="s">
        <v>26</v>
      </c>
      <c r="J1873">
        <v>0</v>
      </c>
      <c r="K1873">
        <v>0</v>
      </c>
      <c r="L1873">
        <v>1</v>
      </c>
      <c r="M1873">
        <v>1</v>
      </c>
      <c r="N1873">
        <v>1</v>
      </c>
      <c r="O1873">
        <v>0</v>
      </c>
      <c r="P1873">
        <v>107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</row>
    <row r="1874" spans="1:23" ht="14.25" customHeight="1" x14ac:dyDescent="0.45">
      <c r="A1874">
        <v>1873</v>
      </c>
      <c r="B1874" t="s">
        <v>109</v>
      </c>
      <c r="C1874" s="1">
        <v>43254</v>
      </c>
      <c r="D1874">
        <v>73</v>
      </c>
      <c r="E1874" t="s">
        <v>23</v>
      </c>
      <c r="F1874" t="s">
        <v>27</v>
      </c>
      <c r="G1874" t="s">
        <v>25</v>
      </c>
      <c r="H1874">
        <v>7</v>
      </c>
      <c r="I1874" t="s">
        <v>26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147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</row>
    <row r="1875" spans="1:23" ht="14.25" customHeight="1" x14ac:dyDescent="0.45">
      <c r="A1875">
        <v>1874</v>
      </c>
      <c r="B1875" t="s">
        <v>109</v>
      </c>
      <c r="C1875" s="1">
        <v>43193</v>
      </c>
      <c r="D1875">
        <v>69</v>
      </c>
      <c r="E1875" t="s">
        <v>28</v>
      </c>
      <c r="F1875" t="s">
        <v>27</v>
      </c>
      <c r="G1875" t="s">
        <v>25</v>
      </c>
      <c r="H1875">
        <v>5</v>
      </c>
      <c r="I1875" t="s">
        <v>26</v>
      </c>
      <c r="J1875">
        <v>0</v>
      </c>
      <c r="K1875">
        <v>0</v>
      </c>
      <c r="L1875">
        <v>1</v>
      </c>
      <c r="M1875">
        <v>1</v>
      </c>
      <c r="N1875">
        <v>1</v>
      </c>
      <c r="O1875">
        <v>0</v>
      </c>
      <c r="P1875">
        <v>110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</row>
    <row r="1876" spans="1:23" ht="14.25" customHeight="1" x14ac:dyDescent="0.45">
      <c r="A1876">
        <v>1875</v>
      </c>
      <c r="B1876" t="s">
        <v>109</v>
      </c>
      <c r="C1876" s="1">
        <v>43315</v>
      </c>
      <c r="D1876">
        <v>72</v>
      </c>
      <c r="E1876" t="s">
        <v>23</v>
      </c>
      <c r="F1876" t="s">
        <v>27</v>
      </c>
      <c r="G1876" t="s">
        <v>25</v>
      </c>
      <c r="H1876">
        <v>9</v>
      </c>
      <c r="I1876" t="s">
        <v>26</v>
      </c>
      <c r="J1876">
        <v>0</v>
      </c>
      <c r="K1876">
        <v>0</v>
      </c>
      <c r="L1876">
        <v>1</v>
      </c>
      <c r="M1876">
        <v>0</v>
      </c>
      <c r="N1876">
        <v>1</v>
      </c>
      <c r="O1876">
        <v>0</v>
      </c>
      <c r="P1876">
        <v>586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</row>
    <row r="1877" spans="1:23" ht="14.25" customHeight="1" x14ac:dyDescent="0.45">
      <c r="A1877">
        <v>1876</v>
      </c>
      <c r="B1877" t="s">
        <v>109</v>
      </c>
      <c r="C1877" s="1">
        <v>43162</v>
      </c>
      <c r="D1877">
        <v>53</v>
      </c>
      <c r="E1877" t="s">
        <v>23</v>
      </c>
      <c r="F1877" t="s">
        <v>27</v>
      </c>
      <c r="G1877" t="s">
        <v>25</v>
      </c>
      <c r="H1877">
        <v>4</v>
      </c>
      <c r="I1877" t="s">
        <v>26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4090</v>
      </c>
      <c r="Q1877">
        <v>0</v>
      </c>
      <c r="R1877">
        <v>0</v>
      </c>
      <c r="S1877">
        <v>1</v>
      </c>
      <c r="T1877">
        <v>1</v>
      </c>
      <c r="U1877">
        <v>0</v>
      </c>
      <c r="V1877">
        <v>0</v>
      </c>
      <c r="W1877">
        <v>0</v>
      </c>
    </row>
    <row r="1878" spans="1:23" ht="14.25" customHeight="1" x14ac:dyDescent="0.45">
      <c r="A1878">
        <v>1877</v>
      </c>
      <c r="B1878" s="1">
        <v>43159</v>
      </c>
      <c r="C1878" s="1">
        <v>43167</v>
      </c>
      <c r="D1878">
        <v>72</v>
      </c>
      <c r="E1878" t="s">
        <v>23</v>
      </c>
      <c r="F1878" t="s">
        <v>27</v>
      </c>
      <c r="G1878" t="s">
        <v>30</v>
      </c>
      <c r="H1878">
        <v>9</v>
      </c>
      <c r="I1878" t="s">
        <v>26</v>
      </c>
      <c r="J1878">
        <v>0</v>
      </c>
      <c r="K1878">
        <v>0</v>
      </c>
      <c r="L1878">
        <v>1</v>
      </c>
      <c r="M1878">
        <v>0</v>
      </c>
      <c r="N1878">
        <v>1</v>
      </c>
      <c r="O1878">
        <v>0</v>
      </c>
      <c r="P1878">
        <v>586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</row>
    <row r="1879" spans="1:23" ht="14.25" customHeight="1" x14ac:dyDescent="0.45">
      <c r="A1879">
        <v>1878</v>
      </c>
      <c r="B1879" t="s">
        <v>109</v>
      </c>
      <c r="C1879" s="1">
        <v>43223</v>
      </c>
      <c r="D1879">
        <v>65</v>
      </c>
      <c r="E1879" t="s">
        <v>28</v>
      </c>
      <c r="F1879" t="s">
        <v>27</v>
      </c>
      <c r="G1879" t="s">
        <v>30</v>
      </c>
      <c r="H1879">
        <v>6</v>
      </c>
      <c r="I1879" t="s">
        <v>26</v>
      </c>
      <c r="J1879">
        <v>0</v>
      </c>
      <c r="K1879">
        <v>0</v>
      </c>
      <c r="L1879">
        <v>0</v>
      </c>
      <c r="M1879">
        <v>1</v>
      </c>
      <c r="N1879">
        <v>1</v>
      </c>
      <c r="O1879">
        <v>0</v>
      </c>
      <c r="P1879">
        <v>10</v>
      </c>
      <c r="Q1879">
        <v>1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</row>
    <row r="1880" spans="1:23" ht="14.25" customHeight="1" x14ac:dyDescent="0.45">
      <c r="A1880">
        <v>1879</v>
      </c>
      <c r="B1880" s="1">
        <v>43160</v>
      </c>
      <c r="C1880" s="1">
        <v>43169</v>
      </c>
      <c r="D1880">
        <v>75</v>
      </c>
      <c r="E1880" t="s">
        <v>28</v>
      </c>
      <c r="F1880" t="s">
        <v>24</v>
      </c>
      <c r="G1880" t="s">
        <v>30</v>
      </c>
      <c r="H1880">
        <v>10</v>
      </c>
      <c r="I1880" t="s">
        <v>26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320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</row>
    <row r="1881" spans="1:23" ht="14.25" customHeight="1" x14ac:dyDescent="0.45">
      <c r="A1881">
        <v>1880</v>
      </c>
      <c r="B1881" s="1">
        <v>43103</v>
      </c>
      <c r="C1881" s="1">
        <v>43193</v>
      </c>
      <c r="D1881">
        <v>74</v>
      </c>
      <c r="E1881" t="s">
        <v>28</v>
      </c>
      <c r="F1881" t="s">
        <v>27</v>
      </c>
      <c r="G1881" t="s">
        <v>30</v>
      </c>
      <c r="H1881">
        <v>4</v>
      </c>
      <c r="I1881" t="s">
        <v>26</v>
      </c>
      <c r="J1881">
        <v>0</v>
      </c>
      <c r="K1881">
        <v>0</v>
      </c>
      <c r="L1881">
        <v>0</v>
      </c>
      <c r="M1881">
        <v>1</v>
      </c>
      <c r="N1881">
        <v>1</v>
      </c>
      <c r="O1881">
        <v>0</v>
      </c>
      <c r="P1881">
        <v>60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</row>
    <row r="1882" spans="1:23" ht="14.25" customHeight="1" x14ac:dyDescent="0.45">
      <c r="A1882">
        <v>1881</v>
      </c>
      <c r="B1882" s="1">
        <v>43160</v>
      </c>
      <c r="C1882" s="1">
        <v>43161</v>
      </c>
      <c r="D1882">
        <v>46</v>
      </c>
      <c r="E1882" t="s">
        <v>28</v>
      </c>
      <c r="F1882" t="s">
        <v>27</v>
      </c>
      <c r="G1882" t="s">
        <v>25</v>
      </c>
      <c r="H1882">
        <v>2</v>
      </c>
      <c r="I1882" t="s">
        <v>29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4610</v>
      </c>
      <c r="Q1882">
        <v>1</v>
      </c>
      <c r="R1882">
        <v>1</v>
      </c>
      <c r="S1882">
        <v>1</v>
      </c>
      <c r="T1882">
        <v>1</v>
      </c>
      <c r="U1882">
        <v>0</v>
      </c>
      <c r="V1882">
        <v>0</v>
      </c>
      <c r="W1882">
        <v>0</v>
      </c>
    </row>
    <row r="1883" spans="1:23" ht="14.25" customHeight="1" x14ac:dyDescent="0.45">
      <c r="A1883">
        <v>1882</v>
      </c>
      <c r="B1883" s="1">
        <v>43103</v>
      </c>
      <c r="C1883" s="1">
        <v>43162</v>
      </c>
      <c r="D1883">
        <v>53</v>
      </c>
      <c r="E1883" t="s">
        <v>23</v>
      </c>
      <c r="F1883" t="s">
        <v>27</v>
      </c>
      <c r="G1883" t="s">
        <v>30</v>
      </c>
      <c r="H1883">
        <v>3</v>
      </c>
      <c r="I1883" t="s">
        <v>31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19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</row>
    <row r="1884" spans="1:23" ht="14.25" customHeight="1" x14ac:dyDescent="0.45">
      <c r="A1884">
        <v>1883</v>
      </c>
      <c r="B1884" s="1">
        <v>43103</v>
      </c>
      <c r="C1884" s="1">
        <v>43193</v>
      </c>
      <c r="D1884">
        <v>86</v>
      </c>
      <c r="E1884" t="s">
        <v>28</v>
      </c>
      <c r="F1884" t="s">
        <v>27</v>
      </c>
      <c r="G1884" t="s">
        <v>25</v>
      </c>
      <c r="H1884">
        <v>4</v>
      </c>
      <c r="I1884" t="s">
        <v>26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42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</row>
    <row r="1885" spans="1:23" ht="14.25" customHeight="1" x14ac:dyDescent="0.45">
      <c r="A1885">
        <v>1884</v>
      </c>
      <c r="B1885" s="1">
        <v>43134</v>
      </c>
      <c r="C1885" s="1">
        <v>43346</v>
      </c>
      <c r="D1885">
        <v>75</v>
      </c>
      <c r="E1885" t="s">
        <v>28</v>
      </c>
      <c r="F1885" t="s">
        <v>24</v>
      </c>
      <c r="G1885" t="s">
        <v>25</v>
      </c>
      <c r="H1885">
        <v>8</v>
      </c>
      <c r="I1885" t="s">
        <v>26</v>
      </c>
      <c r="J1885">
        <v>0</v>
      </c>
      <c r="K1885">
        <v>0</v>
      </c>
      <c r="L1885">
        <v>1</v>
      </c>
      <c r="M1885">
        <v>0</v>
      </c>
      <c r="N1885">
        <v>1</v>
      </c>
      <c r="O1885">
        <v>1</v>
      </c>
      <c r="P1885">
        <v>2140</v>
      </c>
      <c r="Q1885">
        <v>1</v>
      </c>
      <c r="R1885">
        <v>0</v>
      </c>
      <c r="S1885">
        <v>1</v>
      </c>
      <c r="T1885">
        <v>1</v>
      </c>
      <c r="U1885">
        <v>0</v>
      </c>
      <c r="V1885">
        <v>0</v>
      </c>
      <c r="W1885">
        <v>0</v>
      </c>
    </row>
    <row r="1886" spans="1:23" ht="14.25" customHeight="1" x14ac:dyDescent="0.45">
      <c r="A1886">
        <v>1885</v>
      </c>
      <c r="B1886" s="1">
        <v>43161</v>
      </c>
      <c r="C1886" s="1">
        <v>43163</v>
      </c>
      <c r="D1886">
        <v>55</v>
      </c>
      <c r="E1886" t="s">
        <v>23</v>
      </c>
      <c r="F1886" t="s">
        <v>24</v>
      </c>
      <c r="G1886" t="s">
        <v>25</v>
      </c>
      <c r="H1886">
        <v>3</v>
      </c>
      <c r="I1886" t="s">
        <v>29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20</v>
      </c>
      <c r="Q1886">
        <v>0</v>
      </c>
      <c r="R1886">
        <v>0</v>
      </c>
      <c r="S1886">
        <v>1</v>
      </c>
      <c r="T1886">
        <v>1</v>
      </c>
      <c r="U1886">
        <v>1</v>
      </c>
      <c r="V1886">
        <v>0</v>
      </c>
      <c r="W1886">
        <v>0</v>
      </c>
    </row>
    <row r="1887" spans="1:23" ht="14.25" customHeight="1" x14ac:dyDescent="0.45">
      <c r="A1887">
        <v>1886</v>
      </c>
      <c r="B1887" s="1">
        <v>43161</v>
      </c>
      <c r="C1887" s="1">
        <v>43162</v>
      </c>
      <c r="D1887">
        <v>49</v>
      </c>
      <c r="E1887" t="s">
        <v>23</v>
      </c>
      <c r="F1887" t="s">
        <v>27</v>
      </c>
      <c r="G1887" t="s">
        <v>25</v>
      </c>
      <c r="H1887">
        <v>2</v>
      </c>
      <c r="I1887" t="s">
        <v>29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168</v>
      </c>
      <c r="Q1887">
        <v>1</v>
      </c>
      <c r="R1887">
        <v>0</v>
      </c>
      <c r="S1887">
        <v>1</v>
      </c>
      <c r="T1887">
        <v>1</v>
      </c>
      <c r="U1887">
        <v>1</v>
      </c>
      <c r="V1887">
        <v>0</v>
      </c>
      <c r="W1887">
        <v>0</v>
      </c>
    </row>
    <row r="1888" spans="1:23" ht="14.25" customHeight="1" x14ac:dyDescent="0.45">
      <c r="A1888">
        <v>1887</v>
      </c>
      <c r="B1888" s="1">
        <v>43161</v>
      </c>
      <c r="C1888" s="1">
        <v>43161</v>
      </c>
      <c r="D1888">
        <v>55</v>
      </c>
      <c r="E1888" t="s">
        <v>28</v>
      </c>
      <c r="F1888" t="s">
        <v>27</v>
      </c>
      <c r="G1888" t="s">
        <v>25</v>
      </c>
      <c r="H1888">
        <v>1</v>
      </c>
      <c r="I1888" t="s">
        <v>29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1680</v>
      </c>
      <c r="Q1888">
        <v>0</v>
      </c>
      <c r="R1888">
        <v>0</v>
      </c>
      <c r="S1888">
        <v>1</v>
      </c>
      <c r="T1888">
        <v>1</v>
      </c>
      <c r="U1888">
        <v>0</v>
      </c>
      <c r="V1888">
        <v>0</v>
      </c>
      <c r="W1888">
        <v>0</v>
      </c>
    </row>
    <row r="1889" spans="1:23" ht="14.25" customHeight="1" x14ac:dyDescent="0.45">
      <c r="A1889">
        <v>1888</v>
      </c>
      <c r="B1889" s="1">
        <v>43134</v>
      </c>
      <c r="C1889" s="1">
        <v>43254</v>
      </c>
      <c r="D1889">
        <v>92</v>
      </c>
      <c r="E1889" t="s">
        <v>23</v>
      </c>
      <c r="F1889" t="s">
        <v>27</v>
      </c>
      <c r="G1889" t="s">
        <v>25</v>
      </c>
      <c r="H1889">
        <v>5</v>
      </c>
      <c r="I1889" t="s">
        <v>26</v>
      </c>
      <c r="J1889">
        <v>0</v>
      </c>
      <c r="K1889">
        <v>0</v>
      </c>
      <c r="L1889">
        <v>1</v>
      </c>
      <c r="M1889">
        <v>1</v>
      </c>
      <c r="N1889">
        <v>1</v>
      </c>
      <c r="O1889">
        <v>0</v>
      </c>
      <c r="P1889">
        <v>1320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</row>
    <row r="1890" spans="1:23" ht="14.25" customHeight="1" x14ac:dyDescent="0.45">
      <c r="A1890">
        <v>1889</v>
      </c>
      <c r="B1890" s="1">
        <v>43134</v>
      </c>
      <c r="C1890" s="1">
        <v>43223</v>
      </c>
      <c r="D1890">
        <v>81</v>
      </c>
      <c r="E1890" t="s">
        <v>23</v>
      </c>
      <c r="F1890" t="s">
        <v>27</v>
      </c>
      <c r="G1890" t="s">
        <v>25</v>
      </c>
      <c r="H1890">
        <v>4</v>
      </c>
      <c r="I1890" t="s">
        <v>26</v>
      </c>
      <c r="J1890">
        <v>0</v>
      </c>
      <c r="K1890">
        <v>0</v>
      </c>
      <c r="L1890">
        <v>0</v>
      </c>
      <c r="M1890">
        <v>1</v>
      </c>
      <c r="N1890">
        <v>1</v>
      </c>
      <c r="O1890">
        <v>0</v>
      </c>
      <c r="P1890">
        <v>586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</row>
    <row r="1891" spans="1:23" ht="14.25" customHeight="1" x14ac:dyDescent="0.45">
      <c r="A1891">
        <v>1890</v>
      </c>
      <c r="B1891" s="1">
        <v>43134</v>
      </c>
      <c r="C1891" s="1">
        <v>43223</v>
      </c>
      <c r="D1891">
        <v>78</v>
      </c>
      <c r="E1891" t="s">
        <v>28</v>
      </c>
      <c r="F1891" t="s">
        <v>27</v>
      </c>
      <c r="G1891" t="s">
        <v>25</v>
      </c>
      <c r="H1891">
        <v>4</v>
      </c>
      <c r="I1891" t="s">
        <v>26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28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</row>
    <row r="1892" spans="1:23" ht="14.25" customHeight="1" x14ac:dyDescent="0.45">
      <c r="A1892">
        <v>1891</v>
      </c>
      <c r="B1892" s="1">
        <v>43161</v>
      </c>
      <c r="C1892" s="1">
        <v>43171</v>
      </c>
      <c r="D1892">
        <v>57</v>
      </c>
      <c r="E1892" t="s">
        <v>23</v>
      </c>
      <c r="F1892" t="s">
        <v>27</v>
      </c>
      <c r="G1892" t="s">
        <v>30</v>
      </c>
      <c r="H1892">
        <v>11</v>
      </c>
      <c r="I1892" t="s">
        <v>26</v>
      </c>
      <c r="J1892">
        <v>0</v>
      </c>
      <c r="K1892">
        <v>0</v>
      </c>
      <c r="L1892">
        <v>1</v>
      </c>
      <c r="M1892">
        <v>1</v>
      </c>
      <c r="N1892">
        <v>0</v>
      </c>
      <c r="O1892">
        <v>0</v>
      </c>
      <c r="P1892">
        <v>5000</v>
      </c>
      <c r="Q1892">
        <v>0</v>
      </c>
      <c r="R1892">
        <v>0</v>
      </c>
      <c r="S1892">
        <v>1</v>
      </c>
      <c r="T1892">
        <v>1</v>
      </c>
      <c r="U1892">
        <v>0</v>
      </c>
      <c r="V1892">
        <v>0</v>
      </c>
      <c r="W1892">
        <v>0</v>
      </c>
    </row>
    <row r="1893" spans="1:23" ht="14.25" customHeight="1" x14ac:dyDescent="0.45">
      <c r="A1893">
        <v>1892</v>
      </c>
      <c r="B1893" s="1">
        <v>43161</v>
      </c>
      <c r="C1893" s="1">
        <v>43171</v>
      </c>
      <c r="D1893">
        <v>62</v>
      </c>
      <c r="E1893" t="s">
        <v>28</v>
      </c>
      <c r="F1893" t="s">
        <v>27</v>
      </c>
      <c r="G1893" t="s">
        <v>30</v>
      </c>
      <c r="H1893">
        <v>11</v>
      </c>
      <c r="I1893" t="s">
        <v>26</v>
      </c>
      <c r="J1893">
        <v>0</v>
      </c>
      <c r="K1893">
        <v>0</v>
      </c>
      <c r="L1893">
        <v>1</v>
      </c>
      <c r="M1893">
        <v>1</v>
      </c>
      <c r="N1893">
        <v>1</v>
      </c>
      <c r="O1893">
        <v>1</v>
      </c>
      <c r="P1893">
        <v>1690</v>
      </c>
      <c r="Q1893">
        <v>0</v>
      </c>
      <c r="R1893">
        <v>0</v>
      </c>
      <c r="S1893">
        <v>0</v>
      </c>
      <c r="T1893">
        <v>1</v>
      </c>
      <c r="U1893">
        <v>1</v>
      </c>
      <c r="V1893">
        <v>0</v>
      </c>
      <c r="W1893">
        <v>0</v>
      </c>
    </row>
    <row r="1894" spans="1:23" ht="14.25" customHeight="1" x14ac:dyDescent="0.45">
      <c r="A1894">
        <v>1893</v>
      </c>
      <c r="B1894" s="1">
        <v>43134</v>
      </c>
      <c r="C1894" t="s">
        <v>131</v>
      </c>
      <c r="D1894">
        <v>54</v>
      </c>
      <c r="E1894" t="s">
        <v>23</v>
      </c>
      <c r="F1894" t="s">
        <v>27</v>
      </c>
      <c r="G1894" t="s">
        <v>25</v>
      </c>
      <c r="H1894">
        <v>21</v>
      </c>
      <c r="I1894" t="s">
        <v>26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994</v>
      </c>
      <c r="Q1894">
        <v>0</v>
      </c>
      <c r="R1894">
        <v>1</v>
      </c>
      <c r="S1894">
        <v>1</v>
      </c>
      <c r="T1894">
        <v>1</v>
      </c>
      <c r="U1894">
        <v>0</v>
      </c>
      <c r="V1894">
        <v>0</v>
      </c>
      <c r="W1894">
        <v>0</v>
      </c>
    </row>
    <row r="1895" spans="1:23" ht="14.25" customHeight="1" x14ac:dyDescent="0.45">
      <c r="A1895">
        <v>1894</v>
      </c>
      <c r="B1895" s="1">
        <v>43134</v>
      </c>
      <c r="C1895" s="1">
        <v>43254</v>
      </c>
      <c r="D1895">
        <v>60</v>
      </c>
      <c r="E1895" t="s">
        <v>23</v>
      </c>
      <c r="F1895" t="s">
        <v>27</v>
      </c>
      <c r="G1895" t="s">
        <v>25</v>
      </c>
      <c r="H1895">
        <v>5</v>
      </c>
      <c r="I1895" t="s">
        <v>26</v>
      </c>
      <c r="J1895">
        <v>0</v>
      </c>
      <c r="K1895">
        <v>1</v>
      </c>
      <c r="L1895">
        <v>1</v>
      </c>
      <c r="M1895">
        <v>1</v>
      </c>
      <c r="N1895">
        <v>1</v>
      </c>
      <c r="O1895">
        <v>0</v>
      </c>
      <c r="P1895">
        <v>103</v>
      </c>
      <c r="Q1895">
        <v>0</v>
      </c>
      <c r="R1895">
        <v>1</v>
      </c>
      <c r="S1895">
        <v>0</v>
      </c>
      <c r="T1895">
        <v>1</v>
      </c>
      <c r="U1895">
        <v>0</v>
      </c>
      <c r="V1895">
        <v>0</v>
      </c>
      <c r="W1895">
        <v>1</v>
      </c>
    </row>
    <row r="1896" spans="1:23" ht="14.25" customHeight="1" x14ac:dyDescent="0.45">
      <c r="A1896">
        <v>1895</v>
      </c>
      <c r="B1896" s="1">
        <v>43161</v>
      </c>
      <c r="C1896" s="1">
        <v>43168</v>
      </c>
      <c r="D1896">
        <v>63</v>
      </c>
      <c r="E1896" t="s">
        <v>23</v>
      </c>
      <c r="F1896" t="s">
        <v>27</v>
      </c>
      <c r="G1896" t="s">
        <v>25</v>
      </c>
      <c r="H1896">
        <v>8</v>
      </c>
      <c r="I1896" t="s">
        <v>26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1160</v>
      </c>
      <c r="Q1896">
        <v>0</v>
      </c>
      <c r="R1896">
        <v>1</v>
      </c>
      <c r="S1896">
        <v>1</v>
      </c>
      <c r="T1896">
        <v>1</v>
      </c>
      <c r="U1896">
        <v>0</v>
      </c>
      <c r="V1896">
        <v>0</v>
      </c>
      <c r="W1896">
        <v>0</v>
      </c>
    </row>
    <row r="1897" spans="1:23" ht="14.25" customHeight="1" x14ac:dyDescent="0.45">
      <c r="A1897">
        <v>1896</v>
      </c>
      <c r="B1897" s="1">
        <v>43161</v>
      </c>
      <c r="C1897" s="1">
        <v>43165</v>
      </c>
      <c r="D1897">
        <v>67</v>
      </c>
      <c r="E1897" t="s">
        <v>23</v>
      </c>
      <c r="F1897" t="s">
        <v>24</v>
      </c>
      <c r="G1897" t="s">
        <v>25</v>
      </c>
      <c r="H1897">
        <v>5</v>
      </c>
      <c r="I1897" t="s">
        <v>29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2740</v>
      </c>
      <c r="Q1897">
        <v>0</v>
      </c>
      <c r="R1897">
        <v>1</v>
      </c>
      <c r="S1897">
        <v>1</v>
      </c>
      <c r="T1897">
        <v>0</v>
      </c>
      <c r="U1897">
        <v>1</v>
      </c>
      <c r="V1897">
        <v>1</v>
      </c>
      <c r="W1897">
        <v>0</v>
      </c>
    </row>
    <row r="1898" spans="1:23" ht="14.25" customHeight="1" x14ac:dyDescent="0.45">
      <c r="A1898">
        <v>1897</v>
      </c>
      <c r="B1898" s="1">
        <v>43134</v>
      </c>
      <c r="C1898" s="1">
        <v>43407</v>
      </c>
      <c r="D1898">
        <v>82</v>
      </c>
      <c r="E1898" t="s">
        <v>23</v>
      </c>
      <c r="F1898" t="s">
        <v>27</v>
      </c>
      <c r="G1898" t="s">
        <v>25</v>
      </c>
      <c r="H1898">
        <v>10</v>
      </c>
      <c r="I1898" t="s">
        <v>26</v>
      </c>
      <c r="J1898">
        <v>0</v>
      </c>
      <c r="K1898">
        <v>0</v>
      </c>
      <c r="L1898">
        <v>0</v>
      </c>
      <c r="M1898">
        <v>1</v>
      </c>
      <c r="N1898">
        <v>1</v>
      </c>
      <c r="O1898">
        <v>0</v>
      </c>
      <c r="P1898">
        <v>4470</v>
      </c>
      <c r="Q1898">
        <v>0</v>
      </c>
      <c r="R1898">
        <v>1</v>
      </c>
      <c r="S1898">
        <v>1</v>
      </c>
      <c r="T1898">
        <v>1</v>
      </c>
      <c r="U1898">
        <v>0</v>
      </c>
      <c r="V1898">
        <v>0</v>
      </c>
      <c r="W1898">
        <v>0</v>
      </c>
    </row>
    <row r="1899" spans="1:23" ht="14.25" customHeight="1" x14ac:dyDescent="0.45">
      <c r="A1899">
        <v>1898</v>
      </c>
      <c r="B1899" s="1">
        <v>43162</v>
      </c>
      <c r="C1899" s="1">
        <v>43254</v>
      </c>
      <c r="D1899">
        <v>46</v>
      </c>
      <c r="E1899" t="s">
        <v>28</v>
      </c>
      <c r="F1899" t="s">
        <v>27</v>
      </c>
      <c r="G1899" t="s">
        <v>25</v>
      </c>
      <c r="H1899">
        <v>4</v>
      </c>
      <c r="I1899" t="s">
        <v>26</v>
      </c>
      <c r="J1899">
        <v>0</v>
      </c>
      <c r="K1899">
        <v>0</v>
      </c>
      <c r="L1899">
        <v>1</v>
      </c>
      <c r="M1899">
        <v>1</v>
      </c>
      <c r="N1899">
        <v>1</v>
      </c>
      <c r="O1899">
        <v>0</v>
      </c>
      <c r="P1899">
        <v>32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</row>
    <row r="1900" spans="1:23" ht="14.25" customHeight="1" x14ac:dyDescent="0.45">
      <c r="A1900">
        <v>1899</v>
      </c>
      <c r="B1900" s="1">
        <v>43162</v>
      </c>
      <c r="C1900" s="1">
        <v>43169</v>
      </c>
      <c r="D1900">
        <v>76</v>
      </c>
      <c r="E1900" t="s">
        <v>23</v>
      </c>
      <c r="F1900" t="s">
        <v>27</v>
      </c>
      <c r="G1900" t="s">
        <v>30</v>
      </c>
      <c r="H1900">
        <v>8</v>
      </c>
      <c r="I1900" t="s">
        <v>26</v>
      </c>
      <c r="J1900">
        <v>0</v>
      </c>
      <c r="K1900">
        <v>0</v>
      </c>
      <c r="L1900">
        <v>1</v>
      </c>
      <c r="M1900">
        <v>1</v>
      </c>
      <c r="N1900">
        <v>1</v>
      </c>
      <c r="O1900">
        <v>1</v>
      </c>
      <c r="P1900">
        <v>534</v>
      </c>
      <c r="Q1900">
        <v>1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</row>
    <row r="1901" spans="1:23" ht="14.25" customHeight="1" x14ac:dyDescent="0.45">
      <c r="A1901">
        <v>1900</v>
      </c>
      <c r="B1901" s="1">
        <v>43162</v>
      </c>
      <c r="C1901" s="1">
        <v>43346</v>
      </c>
      <c r="D1901">
        <v>72</v>
      </c>
      <c r="E1901" t="s">
        <v>28</v>
      </c>
      <c r="F1901" t="s">
        <v>27</v>
      </c>
      <c r="G1901" t="s">
        <v>25</v>
      </c>
      <c r="H1901">
        <v>7</v>
      </c>
      <c r="I1901" t="s">
        <v>26</v>
      </c>
      <c r="J1901">
        <v>0</v>
      </c>
      <c r="K1901">
        <v>0</v>
      </c>
      <c r="L1901">
        <v>1</v>
      </c>
      <c r="M1901">
        <v>1</v>
      </c>
      <c r="N1901">
        <v>1</v>
      </c>
      <c r="O1901">
        <v>0</v>
      </c>
      <c r="P1901">
        <v>447</v>
      </c>
      <c r="Q1901">
        <v>0</v>
      </c>
      <c r="R1901">
        <v>1</v>
      </c>
      <c r="S1901">
        <v>1</v>
      </c>
      <c r="T1901">
        <v>0</v>
      </c>
      <c r="U1901">
        <v>0</v>
      </c>
      <c r="V1901">
        <v>0</v>
      </c>
      <c r="W1901">
        <v>0</v>
      </c>
    </row>
    <row r="1902" spans="1:23" ht="14.25" customHeight="1" x14ac:dyDescent="0.45">
      <c r="A1902">
        <v>1901</v>
      </c>
      <c r="B1902" s="1">
        <v>43162</v>
      </c>
      <c r="C1902" t="s">
        <v>132</v>
      </c>
      <c r="D1902">
        <v>69</v>
      </c>
      <c r="E1902" t="s">
        <v>28</v>
      </c>
      <c r="F1902" t="s">
        <v>27</v>
      </c>
      <c r="G1902" t="s">
        <v>25</v>
      </c>
      <c r="H1902">
        <v>15</v>
      </c>
      <c r="I1902" t="s">
        <v>26</v>
      </c>
      <c r="J1902">
        <v>0</v>
      </c>
      <c r="K1902">
        <v>0</v>
      </c>
      <c r="L1902">
        <v>1</v>
      </c>
      <c r="M1902">
        <v>1</v>
      </c>
      <c r="N1902">
        <v>1</v>
      </c>
      <c r="O1902">
        <v>0</v>
      </c>
      <c r="P1902">
        <v>2080</v>
      </c>
      <c r="Q1902">
        <v>1</v>
      </c>
      <c r="R1902">
        <v>1</v>
      </c>
      <c r="S1902">
        <v>0</v>
      </c>
      <c r="T1902">
        <v>1</v>
      </c>
      <c r="U1902">
        <v>0</v>
      </c>
      <c r="V1902">
        <v>0</v>
      </c>
      <c r="W1902">
        <v>0</v>
      </c>
    </row>
    <row r="1903" spans="1:23" ht="14.25" customHeight="1" x14ac:dyDescent="0.45">
      <c r="A1903">
        <v>1902</v>
      </c>
      <c r="B1903" s="1">
        <v>43162</v>
      </c>
      <c r="C1903" s="1">
        <v>43223</v>
      </c>
      <c r="D1903">
        <v>75</v>
      </c>
      <c r="E1903" t="s">
        <v>23</v>
      </c>
      <c r="F1903" t="s">
        <v>24</v>
      </c>
      <c r="G1903" t="s">
        <v>30</v>
      </c>
      <c r="H1903">
        <v>3</v>
      </c>
      <c r="I1903" t="s">
        <v>26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1610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</row>
    <row r="1904" spans="1:23" ht="14.25" customHeight="1" x14ac:dyDescent="0.45">
      <c r="A1904">
        <v>1903</v>
      </c>
      <c r="B1904" s="1">
        <v>43162</v>
      </c>
      <c r="C1904" s="1">
        <v>43223</v>
      </c>
      <c r="D1904">
        <v>75</v>
      </c>
      <c r="E1904" t="s">
        <v>28</v>
      </c>
      <c r="F1904" t="s">
        <v>24</v>
      </c>
      <c r="G1904" t="s">
        <v>30</v>
      </c>
      <c r="H1904">
        <v>3</v>
      </c>
      <c r="I1904" t="s">
        <v>26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1610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</row>
    <row r="1905" spans="1:23" ht="14.25" customHeight="1" x14ac:dyDescent="0.45">
      <c r="A1905">
        <v>1904</v>
      </c>
      <c r="B1905" s="1">
        <v>43162</v>
      </c>
      <c r="C1905" s="1">
        <v>43162</v>
      </c>
      <c r="D1905">
        <v>63</v>
      </c>
      <c r="E1905" t="s">
        <v>23</v>
      </c>
      <c r="F1905" t="s">
        <v>24</v>
      </c>
      <c r="G1905" t="s">
        <v>25</v>
      </c>
      <c r="H1905">
        <v>1</v>
      </c>
      <c r="I1905" t="s">
        <v>29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1620</v>
      </c>
      <c r="Q1905">
        <v>1</v>
      </c>
      <c r="R1905">
        <v>1</v>
      </c>
      <c r="S1905">
        <v>1</v>
      </c>
      <c r="T1905">
        <v>0</v>
      </c>
      <c r="U1905">
        <v>0</v>
      </c>
      <c r="V1905">
        <v>0</v>
      </c>
      <c r="W1905">
        <v>0</v>
      </c>
    </row>
    <row r="1906" spans="1:23" ht="14.25" customHeight="1" x14ac:dyDescent="0.45">
      <c r="A1906">
        <v>1905</v>
      </c>
      <c r="B1906" s="1">
        <v>43162</v>
      </c>
      <c r="C1906" s="1">
        <v>43254</v>
      </c>
      <c r="D1906">
        <v>65</v>
      </c>
      <c r="E1906" t="s">
        <v>23</v>
      </c>
      <c r="F1906" t="s">
        <v>27</v>
      </c>
      <c r="G1906" t="s">
        <v>25</v>
      </c>
      <c r="H1906">
        <v>4</v>
      </c>
      <c r="I1906" t="s">
        <v>31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456</v>
      </c>
      <c r="Q1906">
        <v>0</v>
      </c>
      <c r="R1906">
        <v>1</v>
      </c>
      <c r="S1906">
        <v>1</v>
      </c>
      <c r="T1906">
        <v>0</v>
      </c>
      <c r="U1906">
        <v>0</v>
      </c>
      <c r="V1906">
        <v>0</v>
      </c>
      <c r="W1906">
        <v>0</v>
      </c>
    </row>
    <row r="1907" spans="1:23" ht="14.25" customHeight="1" x14ac:dyDescent="0.45">
      <c r="A1907">
        <v>1906</v>
      </c>
      <c r="B1907" s="1">
        <v>43193</v>
      </c>
      <c r="C1907" t="s">
        <v>133</v>
      </c>
      <c r="D1907">
        <v>73</v>
      </c>
      <c r="E1907" t="s">
        <v>28</v>
      </c>
      <c r="F1907" t="s">
        <v>27</v>
      </c>
      <c r="G1907" t="s">
        <v>25</v>
      </c>
      <c r="H1907">
        <v>12</v>
      </c>
      <c r="I1907" t="s">
        <v>26</v>
      </c>
      <c r="J1907">
        <v>0</v>
      </c>
      <c r="K1907">
        <v>0</v>
      </c>
      <c r="L1907">
        <v>0</v>
      </c>
      <c r="M1907">
        <v>1</v>
      </c>
      <c r="N1907">
        <v>1</v>
      </c>
      <c r="O1907">
        <v>0</v>
      </c>
      <c r="P1907">
        <v>287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</row>
    <row r="1908" spans="1:23" ht="14.25" customHeight="1" x14ac:dyDescent="0.45">
      <c r="A1908">
        <v>1907</v>
      </c>
      <c r="B1908" s="1">
        <v>43163</v>
      </c>
      <c r="C1908" s="1">
        <v>43163</v>
      </c>
      <c r="D1908">
        <v>60</v>
      </c>
      <c r="E1908" t="s">
        <v>23</v>
      </c>
      <c r="F1908" t="s">
        <v>27</v>
      </c>
      <c r="G1908" t="s">
        <v>25</v>
      </c>
      <c r="H1908">
        <v>1</v>
      </c>
      <c r="I1908" t="s">
        <v>29</v>
      </c>
      <c r="J1908">
        <v>1</v>
      </c>
      <c r="K1908">
        <v>1</v>
      </c>
      <c r="L1908">
        <v>0</v>
      </c>
      <c r="M1908">
        <v>1</v>
      </c>
      <c r="N1908">
        <v>1</v>
      </c>
      <c r="O1908">
        <v>1</v>
      </c>
      <c r="P1908">
        <v>2210</v>
      </c>
      <c r="Q1908">
        <v>0</v>
      </c>
      <c r="R1908">
        <v>0</v>
      </c>
      <c r="S1908">
        <v>1</v>
      </c>
      <c r="T1908">
        <v>1</v>
      </c>
      <c r="U1908">
        <v>1</v>
      </c>
      <c r="V1908">
        <v>0</v>
      </c>
      <c r="W1908">
        <v>2</v>
      </c>
    </row>
    <row r="1909" spans="1:23" ht="14.25" customHeight="1" x14ac:dyDescent="0.45">
      <c r="A1909">
        <v>1908</v>
      </c>
      <c r="B1909" s="1">
        <v>43193</v>
      </c>
      <c r="C1909" t="s">
        <v>131</v>
      </c>
      <c r="D1909">
        <v>38</v>
      </c>
      <c r="E1909" t="s">
        <v>23</v>
      </c>
      <c r="F1909" t="s">
        <v>27</v>
      </c>
      <c r="G1909" t="s">
        <v>30</v>
      </c>
      <c r="H1909">
        <v>19</v>
      </c>
      <c r="I1909" t="s">
        <v>26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</row>
    <row r="1910" spans="1:23" ht="14.25" customHeight="1" x14ac:dyDescent="0.45">
      <c r="A1910">
        <v>1909</v>
      </c>
      <c r="B1910" s="1">
        <v>43163</v>
      </c>
      <c r="C1910" s="1">
        <v>43171</v>
      </c>
      <c r="D1910">
        <v>86</v>
      </c>
      <c r="E1910" t="s">
        <v>28</v>
      </c>
      <c r="F1910" t="s">
        <v>27</v>
      </c>
      <c r="G1910" t="s">
        <v>30</v>
      </c>
      <c r="H1910">
        <v>9</v>
      </c>
      <c r="I1910" t="s">
        <v>26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1430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</row>
    <row r="1911" spans="1:23" ht="14.25" customHeight="1" x14ac:dyDescent="0.45">
      <c r="A1911">
        <v>1910</v>
      </c>
      <c r="B1911" s="1">
        <v>43163</v>
      </c>
      <c r="C1911" s="1">
        <v>43167</v>
      </c>
      <c r="D1911">
        <v>69</v>
      </c>
      <c r="E1911" t="s">
        <v>28</v>
      </c>
      <c r="F1911" t="s">
        <v>24</v>
      </c>
      <c r="G1911" t="s">
        <v>25</v>
      </c>
      <c r="H1911">
        <v>5</v>
      </c>
      <c r="I1911" t="s">
        <v>29</v>
      </c>
      <c r="J1911">
        <v>0</v>
      </c>
      <c r="K1911">
        <v>0</v>
      </c>
      <c r="L1911">
        <v>1</v>
      </c>
      <c r="M1911">
        <v>0</v>
      </c>
      <c r="N1911">
        <v>1</v>
      </c>
      <c r="O1911">
        <v>0</v>
      </c>
      <c r="P1911">
        <v>1900</v>
      </c>
      <c r="Q1911">
        <v>0</v>
      </c>
      <c r="R1911">
        <v>1</v>
      </c>
      <c r="S1911">
        <v>1</v>
      </c>
      <c r="T1911">
        <v>0</v>
      </c>
      <c r="U1911">
        <v>0</v>
      </c>
      <c r="V1911">
        <v>0</v>
      </c>
      <c r="W1911">
        <v>0</v>
      </c>
    </row>
    <row r="1912" spans="1:23" ht="14.25" customHeight="1" x14ac:dyDescent="0.45">
      <c r="A1912">
        <v>1911</v>
      </c>
      <c r="B1912" s="1">
        <v>43193</v>
      </c>
      <c r="C1912" s="1">
        <v>43284</v>
      </c>
      <c r="D1912">
        <v>70</v>
      </c>
      <c r="E1912" t="s">
        <v>23</v>
      </c>
      <c r="F1912" t="s">
        <v>27</v>
      </c>
      <c r="G1912" t="s">
        <v>25</v>
      </c>
      <c r="H1912">
        <v>4</v>
      </c>
      <c r="I1912" t="s">
        <v>26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22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</row>
    <row r="1913" spans="1:23" ht="14.25" customHeight="1" x14ac:dyDescent="0.45">
      <c r="A1913">
        <v>1912</v>
      </c>
      <c r="B1913" s="1">
        <v>43193</v>
      </c>
      <c r="C1913" s="1">
        <v>43193</v>
      </c>
      <c r="D1913">
        <v>68</v>
      </c>
      <c r="E1913" t="s">
        <v>28</v>
      </c>
      <c r="F1913" t="s">
        <v>27</v>
      </c>
      <c r="G1913" t="s">
        <v>25</v>
      </c>
      <c r="H1913">
        <v>1</v>
      </c>
      <c r="I1913" t="s">
        <v>31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1500</v>
      </c>
      <c r="Q1913">
        <v>1</v>
      </c>
      <c r="R1913">
        <v>1</v>
      </c>
      <c r="S1913">
        <v>1</v>
      </c>
      <c r="T1913">
        <v>1</v>
      </c>
      <c r="U1913">
        <v>0</v>
      </c>
      <c r="V1913">
        <v>0</v>
      </c>
      <c r="W1913">
        <v>0</v>
      </c>
    </row>
    <row r="1914" spans="1:23" ht="14.25" customHeight="1" x14ac:dyDescent="0.45">
      <c r="A1914">
        <v>1913</v>
      </c>
      <c r="B1914" s="1">
        <v>43193</v>
      </c>
      <c r="C1914" s="1">
        <v>43437</v>
      </c>
      <c r="D1914">
        <v>78</v>
      </c>
      <c r="E1914" t="s">
        <v>28</v>
      </c>
      <c r="F1914" t="s">
        <v>27</v>
      </c>
      <c r="G1914" t="s">
        <v>25</v>
      </c>
      <c r="H1914">
        <v>9</v>
      </c>
      <c r="I1914" t="s">
        <v>26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458</v>
      </c>
      <c r="Q1914">
        <v>1</v>
      </c>
      <c r="R1914">
        <v>1</v>
      </c>
      <c r="S1914">
        <v>1</v>
      </c>
      <c r="T1914">
        <v>0</v>
      </c>
      <c r="U1914">
        <v>0</v>
      </c>
      <c r="V1914">
        <v>0</v>
      </c>
      <c r="W1914">
        <v>0</v>
      </c>
    </row>
    <row r="1915" spans="1:23" ht="14.25" customHeight="1" x14ac:dyDescent="0.45">
      <c r="A1915">
        <v>1914</v>
      </c>
      <c r="B1915" s="1">
        <v>43223</v>
      </c>
      <c r="C1915" t="s">
        <v>134</v>
      </c>
      <c r="D1915">
        <v>76</v>
      </c>
      <c r="E1915" t="s">
        <v>23</v>
      </c>
      <c r="F1915" t="s">
        <v>24</v>
      </c>
      <c r="G1915" t="s">
        <v>25</v>
      </c>
      <c r="H1915">
        <v>12</v>
      </c>
      <c r="I1915" t="s">
        <v>26</v>
      </c>
      <c r="J1915">
        <v>0</v>
      </c>
      <c r="K1915">
        <v>0</v>
      </c>
      <c r="L1915">
        <v>0</v>
      </c>
      <c r="M1915">
        <v>1</v>
      </c>
      <c r="N1915">
        <v>1</v>
      </c>
      <c r="O1915">
        <v>0</v>
      </c>
      <c r="P1915">
        <v>88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</row>
    <row r="1916" spans="1:23" ht="14.25" customHeight="1" x14ac:dyDescent="0.45">
      <c r="A1916">
        <v>1915</v>
      </c>
      <c r="B1916" s="1">
        <v>43223</v>
      </c>
      <c r="C1916" t="s">
        <v>132</v>
      </c>
      <c r="D1916">
        <v>61</v>
      </c>
      <c r="E1916" t="s">
        <v>23</v>
      </c>
      <c r="F1916" t="s">
        <v>27</v>
      </c>
      <c r="G1916" t="s">
        <v>25</v>
      </c>
      <c r="H1916">
        <v>13</v>
      </c>
      <c r="I1916" t="s">
        <v>26</v>
      </c>
      <c r="J1916">
        <v>0</v>
      </c>
      <c r="K1916">
        <v>0</v>
      </c>
      <c r="L1916">
        <v>1</v>
      </c>
      <c r="M1916">
        <v>1</v>
      </c>
      <c r="N1916">
        <v>1</v>
      </c>
      <c r="O1916">
        <v>1</v>
      </c>
      <c r="P1916">
        <v>1910</v>
      </c>
      <c r="Q1916">
        <v>1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</row>
    <row r="1917" spans="1:23" ht="14.25" customHeight="1" x14ac:dyDescent="0.45">
      <c r="A1917">
        <v>1916</v>
      </c>
      <c r="B1917" s="1">
        <v>43223</v>
      </c>
      <c r="C1917" t="s">
        <v>135</v>
      </c>
      <c r="D1917">
        <v>63</v>
      </c>
      <c r="E1917" t="s">
        <v>28</v>
      </c>
      <c r="F1917" t="s">
        <v>27</v>
      </c>
      <c r="G1917" t="s">
        <v>25</v>
      </c>
      <c r="H1917">
        <v>14</v>
      </c>
      <c r="I1917" t="s">
        <v>26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966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</row>
    <row r="1918" spans="1:23" ht="14.25" customHeight="1" x14ac:dyDescent="0.45">
      <c r="A1918">
        <v>1917</v>
      </c>
      <c r="B1918" s="1">
        <v>43164</v>
      </c>
      <c r="C1918" s="1">
        <v>43171</v>
      </c>
      <c r="D1918">
        <v>70</v>
      </c>
      <c r="E1918" t="s">
        <v>23</v>
      </c>
      <c r="F1918" t="s">
        <v>24</v>
      </c>
      <c r="G1918" t="s">
        <v>30</v>
      </c>
      <c r="H1918">
        <v>8</v>
      </c>
      <c r="I1918" t="s">
        <v>26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125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</row>
    <row r="1919" spans="1:23" ht="14.25" customHeight="1" x14ac:dyDescent="0.45">
      <c r="A1919">
        <v>1918</v>
      </c>
      <c r="B1919" s="1">
        <v>43164</v>
      </c>
      <c r="C1919" s="1">
        <v>43171</v>
      </c>
      <c r="D1919">
        <v>65</v>
      </c>
      <c r="E1919" t="s">
        <v>28</v>
      </c>
      <c r="F1919" t="s">
        <v>27</v>
      </c>
      <c r="G1919" t="s">
        <v>30</v>
      </c>
      <c r="H1919">
        <v>8</v>
      </c>
      <c r="I1919" t="s">
        <v>26</v>
      </c>
      <c r="J1919">
        <v>0</v>
      </c>
      <c r="K1919">
        <v>0</v>
      </c>
      <c r="L1919">
        <v>0</v>
      </c>
      <c r="M1919">
        <v>1</v>
      </c>
      <c r="N1919">
        <v>1</v>
      </c>
      <c r="O1919">
        <v>0</v>
      </c>
      <c r="P1919">
        <v>263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</row>
    <row r="1920" spans="1:23" ht="14.25" customHeight="1" x14ac:dyDescent="0.45">
      <c r="A1920">
        <v>1919</v>
      </c>
      <c r="B1920" s="1">
        <v>43164</v>
      </c>
      <c r="C1920" s="1">
        <v>43169</v>
      </c>
      <c r="D1920">
        <v>75</v>
      </c>
      <c r="E1920" t="s">
        <v>28</v>
      </c>
      <c r="F1920" t="s">
        <v>27</v>
      </c>
      <c r="G1920" t="s">
        <v>25</v>
      </c>
      <c r="H1920">
        <v>6</v>
      </c>
      <c r="I1920" t="s">
        <v>29</v>
      </c>
      <c r="J1920">
        <v>0</v>
      </c>
      <c r="K1920">
        <v>0</v>
      </c>
      <c r="L1920">
        <v>1</v>
      </c>
      <c r="M1920">
        <v>1</v>
      </c>
      <c r="N1920">
        <v>0</v>
      </c>
      <c r="O1920">
        <v>0</v>
      </c>
      <c r="P1920">
        <v>920</v>
      </c>
      <c r="Q1920">
        <v>0</v>
      </c>
      <c r="R1920">
        <v>1</v>
      </c>
      <c r="S1920">
        <v>1</v>
      </c>
      <c r="T1920">
        <v>0</v>
      </c>
      <c r="U1920">
        <v>0</v>
      </c>
      <c r="V1920">
        <v>0</v>
      </c>
      <c r="W1920">
        <v>0</v>
      </c>
    </row>
    <row r="1921" spans="1:23" ht="14.25" customHeight="1" x14ac:dyDescent="0.45">
      <c r="A1921">
        <v>1920</v>
      </c>
      <c r="B1921" s="1">
        <v>43223</v>
      </c>
      <c r="C1921" s="1">
        <v>43284</v>
      </c>
      <c r="D1921">
        <v>60</v>
      </c>
      <c r="E1921" t="s">
        <v>23</v>
      </c>
      <c r="F1921" t="s">
        <v>27</v>
      </c>
      <c r="G1921" t="s">
        <v>25</v>
      </c>
      <c r="H1921">
        <v>3</v>
      </c>
      <c r="I1921" t="s">
        <v>26</v>
      </c>
      <c r="J1921">
        <v>0</v>
      </c>
      <c r="K1921">
        <v>0</v>
      </c>
      <c r="L1921">
        <v>0</v>
      </c>
      <c r="M1921">
        <v>1</v>
      </c>
      <c r="N1921">
        <v>1</v>
      </c>
      <c r="O1921">
        <v>0</v>
      </c>
      <c r="P1921">
        <v>18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</row>
    <row r="1922" spans="1:23" ht="14.25" customHeight="1" x14ac:dyDescent="0.45">
      <c r="A1922">
        <v>1921</v>
      </c>
      <c r="B1922" s="1">
        <v>43165</v>
      </c>
      <c r="C1922" s="1">
        <v>43173</v>
      </c>
      <c r="D1922">
        <v>41</v>
      </c>
      <c r="E1922" t="s">
        <v>23</v>
      </c>
      <c r="F1922" t="s">
        <v>27</v>
      </c>
      <c r="G1922" t="s">
        <v>25</v>
      </c>
      <c r="H1922">
        <v>9</v>
      </c>
      <c r="I1922" t="s">
        <v>26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327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</row>
    <row r="1923" spans="1:23" ht="14.25" customHeight="1" x14ac:dyDescent="0.45">
      <c r="A1923">
        <v>1922</v>
      </c>
      <c r="B1923" s="1">
        <v>43254</v>
      </c>
      <c r="C1923" s="1">
        <v>43346</v>
      </c>
      <c r="D1923">
        <v>65</v>
      </c>
      <c r="E1923" t="s">
        <v>23</v>
      </c>
      <c r="F1923" t="s">
        <v>27</v>
      </c>
      <c r="G1923" t="s">
        <v>25</v>
      </c>
      <c r="H1923">
        <v>4</v>
      </c>
      <c r="I1923" t="s">
        <v>26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2380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</row>
    <row r="1924" spans="1:23" ht="14.25" customHeight="1" x14ac:dyDescent="0.45">
      <c r="A1924">
        <v>1923</v>
      </c>
      <c r="B1924" s="1">
        <v>43254</v>
      </c>
      <c r="C1924" s="1">
        <v>43315</v>
      </c>
      <c r="D1924">
        <v>60</v>
      </c>
      <c r="E1924" t="s">
        <v>23</v>
      </c>
      <c r="F1924" t="s">
        <v>24</v>
      </c>
      <c r="G1924" t="s">
        <v>30</v>
      </c>
      <c r="H1924">
        <v>3</v>
      </c>
      <c r="I1924" t="s">
        <v>26</v>
      </c>
      <c r="J1924">
        <v>0</v>
      </c>
      <c r="K1924">
        <v>1</v>
      </c>
      <c r="L1924">
        <v>1</v>
      </c>
      <c r="M1924">
        <v>1</v>
      </c>
      <c r="N1924">
        <v>1</v>
      </c>
      <c r="O1924">
        <v>0</v>
      </c>
      <c r="P1924">
        <v>524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</row>
    <row r="1925" spans="1:23" ht="14.25" customHeight="1" x14ac:dyDescent="0.45">
      <c r="A1925">
        <v>1924</v>
      </c>
      <c r="B1925" s="1">
        <v>43254</v>
      </c>
      <c r="C1925" s="1">
        <v>43284</v>
      </c>
      <c r="D1925">
        <v>67</v>
      </c>
      <c r="E1925" t="s">
        <v>23</v>
      </c>
      <c r="F1925" t="s">
        <v>27</v>
      </c>
      <c r="G1925" t="s">
        <v>30</v>
      </c>
      <c r="H1925">
        <v>2</v>
      </c>
      <c r="I1925" t="s">
        <v>31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0</v>
      </c>
      <c r="P1925">
        <v>27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</row>
    <row r="1926" spans="1:23" ht="14.25" customHeight="1" x14ac:dyDescent="0.45">
      <c r="A1926">
        <v>1925</v>
      </c>
      <c r="B1926" s="1">
        <v>43165</v>
      </c>
      <c r="C1926" s="1">
        <v>43174</v>
      </c>
      <c r="D1926">
        <v>65</v>
      </c>
      <c r="E1926" t="s">
        <v>23</v>
      </c>
      <c r="F1926" t="s">
        <v>24</v>
      </c>
      <c r="G1926" t="s">
        <v>25</v>
      </c>
      <c r="H1926">
        <v>10</v>
      </c>
      <c r="I1926" t="s">
        <v>31</v>
      </c>
      <c r="J1926">
        <v>0</v>
      </c>
      <c r="K1926">
        <v>0</v>
      </c>
      <c r="L1926">
        <v>1</v>
      </c>
      <c r="M1926">
        <v>1</v>
      </c>
      <c r="N1926">
        <v>1</v>
      </c>
      <c r="O1926">
        <v>0</v>
      </c>
      <c r="P1926">
        <v>575</v>
      </c>
      <c r="Q1926">
        <v>0</v>
      </c>
      <c r="R1926">
        <v>1</v>
      </c>
      <c r="S1926">
        <v>1</v>
      </c>
      <c r="T1926">
        <v>0</v>
      </c>
      <c r="U1926">
        <v>0</v>
      </c>
      <c r="V1926">
        <v>0</v>
      </c>
      <c r="W1926">
        <v>0</v>
      </c>
    </row>
    <row r="1927" spans="1:23" ht="14.25" customHeight="1" x14ac:dyDescent="0.45">
      <c r="A1927">
        <v>1926</v>
      </c>
      <c r="B1927" s="1">
        <v>43254</v>
      </c>
      <c r="C1927" s="1">
        <v>43284</v>
      </c>
      <c r="D1927">
        <v>50</v>
      </c>
      <c r="E1927" t="s">
        <v>23</v>
      </c>
      <c r="F1927" t="s">
        <v>27</v>
      </c>
      <c r="G1927" t="s">
        <v>25</v>
      </c>
      <c r="H1927">
        <v>2</v>
      </c>
      <c r="I1927" t="s">
        <v>31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10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2</v>
      </c>
    </row>
    <row r="1928" spans="1:23" ht="14.25" customHeight="1" x14ac:dyDescent="0.45">
      <c r="A1928">
        <v>1927</v>
      </c>
      <c r="B1928" s="1">
        <v>43284</v>
      </c>
      <c r="C1928" t="s">
        <v>136</v>
      </c>
      <c r="D1928">
        <v>90</v>
      </c>
      <c r="E1928" t="s">
        <v>23</v>
      </c>
      <c r="F1928" t="s">
        <v>27</v>
      </c>
      <c r="G1928" t="s">
        <v>25</v>
      </c>
      <c r="H1928">
        <v>15</v>
      </c>
      <c r="I1928" t="s">
        <v>26</v>
      </c>
      <c r="J1928">
        <v>0</v>
      </c>
      <c r="K1928">
        <v>0</v>
      </c>
      <c r="L1928">
        <v>0</v>
      </c>
      <c r="M1928">
        <v>1</v>
      </c>
      <c r="N1928">
        <v>1</v>
      </c>
      <c r="O1928">
        <v>0</v>
      </c>
      <c r="P1928">
        <v>2190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</row>
    <row r="1929" spans="1:23" ht="14.25" customHeight="1" x14ac:dyDescent="0.45">
      <c r="A1929">
        <v>1928</v>
      </c>
      <c r="B1929" s="1">
        <v>43284</v>
      </c>
      <c r="C1929" t="s">
        <v>136</v>
      </c>
      <c r="D1929">
        <v>55</v>
      </c>
      <c r="E1929" t="s">
        <v>23</v>
      </c>
      <c r="F1929" t="s">
        <v>27</v>
      </c>
      <c r="G1929" t="s">
        <v>25</v>
      </c>
      <c r="H1929">
        <v>15</v>
      </c>
      <c r="I1929" t="s">
        <v>26</v>
      </c>
      <c r="J1929">
        <v>1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1520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1</v>
      </c>
    </row>
    <row r="1930" spans="1:23" ht="14.25" customHeight="1" x14ac:dyDescent="0.45">
      <c r="A1930">
        <v>1929</v>
      </c>
      <c r="B1930" s="1">
        <v>43166</v>
      </c>
      <c r="C1930" s="1">
        <v>43166</v>
      </c>
      <c r="D1930">
        <v>75</v>
      </c>
      <c r="E1930" t="s">
        <v>28</v>
      </c>
      <c r="F1930" t="s">
        <v>27</v>
      </c>
      <c r="G1930" t="s">
        <v>25</v>
      </c>
      <c r="H1930">
        <v>1</v>
      </c>
      <c r="I1930" t="s">
        <v>29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491</v>
      </c>
      <c r="Q1930">
        <v>1</v>
      </c>
      <c r="R1930">
        <v>0</v>
      </c>
      <c r="S1930">
        <v>1</v>
      </c>
      <c r="T1930">
        <v>1</v>
      </c>
      <c r="U1930">
        <v>0</v>
      </c>
      <c r="V1930">
        <v>0</v>
      </c>
      <c r="W1930">
        <v>0</v>
      </c>
    </row>
    <row r="1931" spans="1:23" ht="14.25" customHeight="1" x14ac:dyDescent="0.45">
      <c r="A1931">
        <v>1930</v>
      </c>
      <c r="B1931" s="1">
        <v>43166</v>
      </c>
      <c r="C1931" s="1">
        <v>43180</v>
      </c>
      <c r="D1931">
        <v>90</v>
      </c>
      <c r="E1931" t="s">
        <v>23</v>
      </c>
      <c r="F1931" t="s">
        <v>27</v>
      </c>
      <c r="G1931" t="s">
        <v>30</v>
      </c>
      <c r="H1931">
        <v>15</v>
      </c>
      <c r="I1931" t="s">
        <v>26</v>
      </c>
      <c r="J1931">
        <v>0</v>
      </c>
      <c r="K1931">
        <v>0</v>
      </c>
      <c r="L1931">
        <v>0</v>
      </c>
      <c r="M1931">
        <v>1</v>
      </c>
      <c r="N1931">
        <v>1</v>
      </c>
      <c r="O1931">
        <v>0</v>
      </c>
      <c r="P1931">
        <v>2190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</row>
    <row r="1932" spans="1:23" ht="14.25" customHeight="1" x14ac:dyDescent="0.45">
      <c r="A1932">
        <v>1931</v>
      </c>
      <c r="B1932" s="1">
        <v>43166</v>
      </c>
      <c r="C1932" s="1">
        <v>43178</v>
      </c>
      <c r="D1932">
        <v>34</v>
      </c>
      <c r="E1932" t="s">
        <v>28</v>
      </c>
      <c r="F1932" t="s">
        <v>24</v>
      </c>
      <c r="G1932" t="s">
        <v>25</v>
      </c>
      <c r="H1932">
        <v>13</v>
      </c>
      <c r="I1932" t="s">
        <v>26</v>
      </c>
      <c r="J1932">
        <v>0</v>
      </c>
      <c r="K1932">
        <v>0</v>
      </c>
      <c r="L1932">
        <v>0</v>
      </c>
      <c r="M1932">
        <v>1</v>
      </c>
      <c r="N1932">
        <v>1</v>
      </c>
      <c r="O1932">
        <v>0</v>
      </c>
      <c r="P1932">
        <v>5000</v>
      </c>
      <c r="Q1932">
        <v>1</v>
      </c>
      <c r="R1932">
        <v>1</v>
      </c>
      <c r="S1932">
        <v>1</v>
      </c>
      <c r="T1932">
        <v>0</v>
      </c>
      <c r="U1932">
        <v>0</v>
      </c>
      <c r="V1932">
        <v>0</v>
      </c>
      <c r="W1932">
        <v>0</v>
      </c>
    </row>
    <row r="1933" spans="1:23" ht="14.25" customHeight="1" x14ac:dyDescent="0.45">
      <c r="A1933">
        <v>1932</v>
      </c>
      <c r="B1933" s="1">
        <v>43166</v>
      </c>
      <c r="C1933" s="1">
        <v>43171</v>
      </c>
      <c r="D1933">
        <v>66</v>
      </c>
      <c r="E1933" t="s">
        <v>28</v>
      </c>
      <c r="F1933" t="s">
        <v>24</v>
      </c>
      <c r="G1933" t="s">
        <v>25</v>
      </c>
      <c r="H1933">
        <v>6</v>
      </c>
      <c r="I1933" t="s">
        <v>26</v>
      </c>
      <c r="J1933">
        <v>0</v>
      </c>
      <c r="K1933">
        <v>0</v>
      </c>
      <c r="L1933">
        <v>0</v>
      </c>
      <c r="M1933">
        <v>1</v>
      </c>
      <c r="N1933">
        <v>1</v>
      </c>
      <c r="O1933">
        <v>0</v>
      </c>
      <c r="P1933">
        <v>1930</v>
      </c>
      <c r="Q1933">
        <v>0</v>
      </c>
      <c r="R1933">
        <v>1</v>
      </c>
      <c r="S1933">
        <v>1</v>
      </c>
      <c r="T1933">
        <v>0</v>
      </c>
      <c r="U1933">
        <v>0</v>
      </c>
      <c r="V1933">
        <v>0</v>
      </c>
      <c r="W1933">
        <v>0</v>
      </c>
    </row>
    <row r="1934" spans="1:23" ht="14.25" customHeight="1" x14ac:dyDescent="0.45">
      <c r="A1934">
        <v>1933</v>
      </c>
      <c r="B1934" s="1">
        <v>43284</v>
      </c>
      <c r="C1934" t="s">
        <v>129</v>
      </c>
      <c r="D1934">
        <v>71</v>
      </c>
      <c r="E1934" t="s">
        <v>23</v>
      </c>
      <c r="F1934" t="s">
        <v>27</v>
      </c>
      <c r="G1934" t="s">
        <v>25</v>
      </c>
      <c r="H1934">
        <v>8</v>
      </c>
      <c r="I1934" t="s">
        <v>31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1340</v>
      </c>
      <c r="Q1934">
        <v>0</v>
      </c>
      <c r="R1934">
        <v>1</v>
      </c>
      <c r="S1934">
        <v>1</v>
      </c>
      <c r="T1934">
        <v>1</v>
      </c>
      <c r="U1934">
        <v>0</v>
      </c>
      <c r="V1934">
        <v>0</v>
      </c>
      <c r="W1934">
        <v>0</v>
      </c>
    </row>
    <row r="1935" spans="1:23" ht="14.25" customHeight="1" x14ac:dyDescent="0.45">
      <c r="A1935">
        <v>1934</v>
      </c>
      <c r="B1935" s="1">
        <v>43284</v>
      </c>
      <c r="C1935" s="1">
        <v>43407</v>
      </c>
      <c r="D1935">
        <v>66</v>
      </c>
      <c r="E1935" t="s">
        <v>23</v>
      </c>
      <c r="F1935" t="s">
        <v>27</v>
      </c>
      <c r="G1935" t="s">
        <v>25</v>
      </c>
      <c r="H1935">
        <v>5</v>
      </c>
      <c r="I1935" t="s">
        <v>26</v>
      </c>
      <c r="J1935">
        <v>0</v>
      </c>
      <c r="K1935">
        <v>0</v>
      </c>
      <c r="L1935">
        <v>0</v>
      </c>
      <c r="M1935">
        <v>1</v>
      </c>
      <c r="N1935">
        <v>1</v>
      </c>
      <c r="O1935">
        <v>0</v>
      </c>
      <c r="P1935">
        <v>858</v>
      </c>
      <c r="Q1935">
        <v>0</v>
      </c>
      <c r="R1935">
        <v>1</v>
      </c>
      <c r="S1935">
        <v>1</v>
      </c>
      <c r="T1935">
        <v>0</v>
      </c>
      <c r="U1935">
        <v>0</v>
      </c>
      <c r="V1935">
        <v>0</v>
      </c>
      <c r="W1935">
        <v>0</v>
      </c>
    </row>
    <row r="1936" spans="1:23" ht="14.25" customHeight="1" x14ac:dyDescent="0.45">
      <c r="A1936">
        <v>1935</v>
      </c>
      <c r="B1936" s="1">
        <v>43167</v>
      </c>
      <c r="C1936" s="1">
        <v>43172</v>
      </c>
      <c r="D1936">
        <v>75</v>
      </c>
      <c r="E1936" t="s">
        <v>23</v>
      </c>
      <c r="F1936" t="s">
        <v>24</v>
      </c>
      <c r="G1936" t="s">
        <v>30</v>
      </c>
      <c r="H1936">
        <v>6</v>
      </c>
      <c r="I1936" t="s">
        <v>26</v>
      </c>
      <c r="J1936">
        <v>0</v>
      </c>
      <c r="K1936">
        <v>0</v>
      </c>
      <c r="L1936">
        <v>0</v>
      </c>
      <c r="M1936">
        <v>1</v>
      </c>
      <c r="N1936">
        <v>1</v>
      </c>
      <c r="O1936">
        <v>0</v>
      </c>
      <c r="P1936">
        <v>103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</row>
    <row r="1937" spans="1:23" ht="14.25" customHeight="1" x14ac:dyDescent="0.45">
      <c r="A1937">
        <v>1936</v>
      </c>
      <c r="B1937" s="1">
        <v>43167</v>
      </c>
      <c r="C1937" s="1">
        <v>43176</v>
      </c>
      <c r="D1937">
        <v>56</v>
      </c>
      <c r="E1937" t="s">
        <v>23</v>
      </c>
      <c r="F1937" t="s">
        <v>24</v>
      </c>
      <c r="G1937" t="s">
        <v>30</v>
      </c>
      <c r="H1937">
        <v>10</v>
      </c>
      <c r="I1937" t="s">
        <v>31</v>
      </c>
      <c r="J1937">
        <v>0</v>
      </c>
      <c r="K1937">
        <v>0</v>
      </c>
      <c r="L1937">
        <v>0</v>
      </c>
      <c r="M1937">
        <v>1</v>
      </c>
      <c r="N1937">
        <v>1</v>
      </c>
      <c r="O1937">
        <v>0</v>
      </c>
      <c r="P1937">
        <v>1520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</row>
    <row r="1938" spans="1:23" ht="14.25" customHeight="1" x14ac:dyDescent="0.45">
      <c r="A1938">
        <v>1937</v>
      </c>
      <c r="B1938" s="1">
        <v>43167</v>
      </c>
      <c r="C1938" s="1">
        <v>43171</v>
      </c>
      <c r="D1938">
        <v>54</v>
      </c>
      <c r="E1938" t="s">
        <v>23</v>
      </c>
      <c r="F1938" t="s">
        <v>27</v>
      </c>
      <c r="G1938" t="s">
        <v>30</v>
      </c>
      <c r="H1938">
        <v>5</v>
      </c>
      <c r="I1938" t="s">
        <v>26</v>
      </c>
      <c r="J1938">
        <v>1</v>
      </c>
      <c r="K1938">
        <v>0</v>
      </c>
      <c r="L1938">
        <v>1</v>
      </c>
      <c r="M1938">
        <v>0</v>
      </c>
      <c r="N1938">
        <v>0</v>
      </c>
      <c r="O1938">
        <v>1</v>
      </c>
      <c r="P1938">
        <v>2980</v>
      </c>
      <c r="Q1938">
        <v>1</v>
      </c>
      <c r="R1938">
        <v>0</v>
      </c>
      <c r="S1938">
        <v>1</v>
      </c>
      <c r="T1938">
        <v>1</v>
      </c>
      <c r="U1938">
        <v>0</v>
      </c>
      <c r="V1938">
        <v>0</v>
      </c>
      <c r="W1938">
        <v>1</v>
      </c>
    </row>
    <row r="1939" spans="1:23" ht="14.25" customHeight="1" x14ac:dyDescent="0.45">
      <c r="A1939">
        <v>1938</v>
      </c>
      <c r="B1939" s="1">
        <v>43167</v>
      </c>
      <c r="C1939" s="1">
        <v>43173</v>
      </c>
      <c r="D1939">
        <v>72</v>
      </c>
      <c r="E1939" t="s">
        <v>23</v>
      </c>
      <c r="F1939" t="s">
        <v>27</v>
      </c>
      <c r="G1939" t="s">
        <v>25</v>
      </c>
      <c r="H1939">
        <v>7</v>
      </c>
      <c r="I1939" t="s">
        <v>29</v>
      </c>
      <c r="J1939">
        <v>0</v>
      </c>
      <c r="K1939">
        <v>0</v>
      </c>
      <c r="L1939">
        <v>1</v>
      </c>
      <c r="M1939">
        <v>1</v>
      </c>
      <c r="N1939">
        <v>1</v>
      </c>
      <c r="O1939">
        <v>0</v>
      </c>
      <c r="P1939">
        <v>647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0</v>
      </c>
    </row>
    <row r="1940" spans="1:23" ht="14.25" customHeight="1" x14ac:dyDescent="0.45">
      <c r="A1940">
        <v>1939</v>
      </c>
      <c r="B1940" s="1">
        <v>43315</v>
      </c>
      <c r="C1940" t="s">
        <v>137</v>
      </c>
      <c r="D1940">
        <v>48</v>
      </c>
      <c r="E1940" t="s">
        <v>23</v>
      </c>
      <c r="F1940" t="s">
        <v>27</v>
      </c>
      <c r="G1940" t="s">
        <v>25</v>
      </c>
      <c r="H1940">
        <v>6</v>
      </c>
      <c r="I1940" t="s">
        <v>26</v>
      </c>
      <c r="J1940">
        <v>0</v>
      </c>
      <c r="K1940">
        <v>0</v>
      </c>
      <c r="L1940">
        <v>0</v>
      </c>
      <c r="M1940">
        <v>1</v>
      </c>
      <c r="N1940">
        <v>1</v>
      </c>
      <c r="O1940">
        <v>0</v>
      </c>
      <c r="P1940">
        <v>34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</row>
    <row r="1941" spans="1:23" ht="14.25" customHeight="1" x14ac:dyDescent="0.45">
      <c r="A1941">
        <v>1940</v>
      </c>
      <c r="B1941" s="1">
        <v>43167</v>
      </c>
      <c r="C1941" s="1">
        <v>43171</v>
      </c>
      <c r="D1941">
        <v>80</v>
      </c>
      <c r="E1941" t="s">
        <v>23</v>
      </c>
      <c r="F1941" t="s">
        <v>27</v>
      </c>
      <c r="G1941" t="s">
        <v>30</v>
      </c>
      <c r="H1941">
        <v>5</v>
      </c>
      <c r="I1941" t="s">
        <v>26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1</v>
      </c>
      <c r="P1941">
        <v>140</v>
      </c>
      <c r="Q1941">
        <v>1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</row>
    <row r="1942" spans="1:23" ht="14.25" customHeight="1" x14ac:dyDescent="0.45">
      <c r="A1942">
        <v>1941</v>
      </c>
      <c r="B1942" s="1">
        <v>43167</v>
      </c>
      <c r="C1942" s="1">
        <v>43176</v>
      </c>
      <c r="D1942">
        <v>86</v>
      </c>
      <c r="E1942" t="s">
        <v>23</v>
      </c>
      <c r="F1942" t="s">
        <v>27</v>
      </c>
      <c r="G1942" t="s">
        <v>30</v>
      </c>
      <c r="H1942">
        <v>10</v>
      </c>
      <c r="I1942" t="s">
        <v>26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267</v>
      </c>
      <c r="Q1942">
        <v>0</v>
      </c>
      <c r="R1942">
        <v>1</v>
      </c>
      <c r="S1942">
        <v>1</v>
      </c>
      <c r="T1942">
        <v>0</v>
      </c>
      <c r="U1942">
        <v>0</v>
      </c>
      <c r="V1942">
        <v>0</v>
      </c>
      <c r="W1942">
        <v>0</v>
      </c>
    </row>
    <row r="1943" spans="1:23" ht="14.25" customHeight="1" x14ac:dyDescent="0.45">
      <c r="A1943">
        <v>1942</v>
      </c>
      <c r="B1943" s="1">
        <v>43315</v>
      </c>
      <c r="C1943" t="s">
        <v>138</v>
      </c>
      <c r="D1943">
        <v>69</v>
      </c>
      <c r="E1943" t="s">
        <v>23</v>
      </c>
      <c r="F1943" t="s">
        <v>27</v>
      </c>
      <c r="G1943" t="s">
        <v>25</v>
      </c>
      <c r="H1943">
        <v>12</v>
      </c>
      <c r="I1943" t="s">
        <v>26</v>
      </c>
      <c r="J1943">
        <v>0</v>
      </c>
      <c r="K1943">
        <v>0</v>
      </c>
      <c r="L1943">
        <v>0</v>
      </c>
      <c r="M1943">
        <v>1</v>
      </c>
      <c r="N1943">
        <v>1</v>
      </c>
      <c r="O1943">
        <v>0</v>
      </c>
      <c r="P1943">
        <v>2570</v>
      </c>
      <c r="Q1943">
        <v>0</v>
      </c>
      <c r="R1943">
        <v>1</v>
      </c>
      <c r="S1943">
        <v>1</v>
      </c>
      <c r="T1943">
        <v>0</v>
      </c>
      <c r="U1943">
        <v>0</v>
      </c>
      <c r="V1943">
        <v>0</v>
      </c>
      <c r="W1943">
        <v>0</v>
      </c>
    </row>
    <row r="1944" spans="1:23" ht="14.25" customHeight="1" x14ac:dyDescent="0.45">
      <c r="A1944">
        <v>1943</v>
      </c>
      <c r="B1944" s="1">
        <v>43315</v>
      </c>
      <c r="C1944" t="s">
        <v>132</v>
      </c>
      <c r="D1944">
        <v>70</v>
      </c>
      <c r="E1944" t="s">
        <v>28</v>
      </c>
      <c r="F1944" t="s">
        <v>27</v>
      </c>
      <c r="G1944" t="s">
        <v>25</v>
      </c>
      <c r="H1944">
        <v>10</v>
      </c>
      <c r="I1944" t="s">
        <v>26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86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</row>
    <row r="1945" spans="1:23" ht="14.25" customHeight="1" x14ac:dyDescent="0.45">
      <c r="A1945">
        <v>1944</v>
      </c>
      <c r="B1945" s="1">
        <v>43315</v>
      </c>
      <c r="C1945" t="s">
        <v>131</v>
      </c>
      <c r="D1945">
        <v>55</v>
      </c>
      <c r="E1945" t="s">
        <v>28</v>
      </c>
      <c r="F1945" t="s">
        <v>27</v>
      </c>
      <c r="G1945" t="s">
        <v>25</v>
      </c>
      <c r="H1945">
        <v>15</v>
      </c>
      <c r="I1945" t="s">
        <v>31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539</v>
      </c>
      <c r="Q1945">
        <v>0</v>
      </c>
      <c r="R1945">
        <v>1</v>
      </c>
      <c r="S1945">
        <v>1</v>
      </c>
      <c r="T1945">
        <v>0</v>
      </c>
      <c r="U1945">
        <v>0</v>
      </c>
      <c r="V1945">
        <v>0</v>
      </c>
      <c r="W1945">
        <v>0</v>
      </c>
    </row>
    <row r="1946" spans="1:23" ht="14.25" customHeight="1" x14ac:dyDescent="0.45">
      <c r="A1946">
        <v>1945</v>
      </c>
      <c r="B1946" s="1">
        <v>43315</v>
      </c>
      <c r="C1946" s="1">
        <v>43437</v>
      </c>
      <c r="D1946">
        <v>43</v>
      </c>
      <c r="E1946" t="s">
        <v>28</v>
      </c>
      <c r="F1946" t="s">
        <v>27</v>
      </c>
      <c r="G1946" t="s">
        <v>30</v>
      </c>
      <c r="H1946">
        <v>5</v>
      </c>
      <c r="I1946" t="s">
        <v>26</v>
      </c>
      <c r="J1946">
        <v>0</v>
      </c>
      <c r="K1946">
        <v>0</v>
      </c>
      <c r="L1946">
        <v>0</v>
      </c>
      <c r="M1946">
        <v>1</v>
      </c>
      <c r="N1946">
        <v>1</v>
      </c>
      <c r="O1946">
        <v>0</v>
      </c>
      <c r="P1946">
        <v>106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</row>
    <row r="1947" spans="1:23" ht="14.25" customHeight="1" x14ac:dyDescent="0.45">
      <c r="A1947">
        <v>1946</v>
      </c>
      <c r="B1947" s="1">
        <v>43346</v>
      </c>
      <c r="C1947" t="s">
        <v>133</v>
      </c>
      <c r="D1947">
        <v>48</v>
      </c>
      <c r="E1947" t="s">
        <v>23</v>
      </c>
      <c r="F1947" t="s">
        <v>24</v>
      </c>
      <c r="G1947" t="s">
        <v>25</v>
      </c>
      <c r="H1947">
        <v>7</v>
      </c>
      <c r="I1947" t="s">
        <v>26</v>
      </c>
      <c r="J1947">
        <v>1</v>
      </c>
      <c r="K1947">
        <v>0</v>
      </c>
      <c r="L1947">
        <v>0</v>
      </c>
      <c r="M1947">
        <v>1</v>
      </c>
      <c r="N1947">
        <v>1</v>
      </c>
      <c r="O1947">
        <v>0</v>
      </c>
      <c r="P1947">
        <v>265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</row>
    <row r="1948" spans="1:23" ht="14.25" customHeight="1" x14ac:dyDescent="0.45">
      <c r="A1948">
        <v>1947</v>
      </c>
      <c r="B1948" s="1">
        <v>43346</v>
      </c>
      <c r="C1948" t="s">
        <v>119</v>
      </c>
      <c r="D1948">
        <v>64</v>
      </c>
      <c r="E1948" t="s">
        <v>23</v>
      </c>
      <c r="F1948" t="s">
        <v>27</v>
      </c>
      <c r="G1948" t="s">
        <v>25</v>
      </c>
      <c r="H1948">
        <v>16</v>
      </c>
      <c r="I1948" t="s">
        <v>26</v>
      </c>
      <c r="J1948">
        <v>0</v>
      </c>
      <c r="K1948">
        <v>1</v>
      </c>
      <c r="L1948">
        <v>1</v>
      </c>
      <c r="M1948">
        <v>1</v>
      </c>
      <c r="N1948">
        <v>1</v>
      </c>
      <c r="O1948">
        <v>0</v>
      </c>
      <c r="P1948">
        <v>1170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</row>
    <row r="1949" spans="1:23" ht="14.25" customHeight="1" x14ac:dyDescent="0.45">
      <c r="A1949">
        <v>1948</v>
      </c>
      <c r="B1949" s="1">
        <v>43168</v>
      </c>
      <c r="C1949" s="1">
        <v>43173</v>
      </c>
      <c r="D1949">
        <v>63</v>
      </c>
      <c r="E1949" t="s">
        <v>23</v>
      </c>
      <c r="F1949" t="s">
        <v>27</v>
      </c>
      <c r="G1949" t="s">
        <v>25</v>
      </c>
      <c r="H1949">
        <v>6</v>
      </c>
      <c r="I1949" t="s">
        <v>26</v>
      </c>
      <c r="J1949">
        <v>0</v>
      </c>
      <c r="K1949">
        <v>0</v>
      </c>
      <c r="L1949">
        <v>1</v>
      </c>
      <c r="M1949">
        <v>1</v>
      </c>
      <c r="N1949">
        <v>1</v>
      </c>
      <c r="O1949">
        <v>0</v>
      </c>
      <c r="P1949">
        <v>606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</row>
    <row r="1950" spans="1:23" ht="14.25" customHeight="1" x14ac:dyDescent="0.45">
      <c r="A1950">
        <v>1949</v>
      </c>
      <c r="B1950" s="1">
        <v>43346</v>
      </c>
      <c r="C1950" s="1">
        <v>43437</v>
      </c>
      <c r="D1950">
        <v>60</v>
      </c>
      <c r="E1950" t="s">
        <v>28</v>
      </c>
      <c r="F1950" t="s">
        <v>27</v>
      </c>
      <c r="G1950" t="s">
        <v>25</v>
      </c>
      <c r="H1950">
        <v>4</v>
      </c>
      <c r="I1950" t="s">
        <v>26</v>
      </c>
      <c r="J1950">
        <v>0</v>
      </c>
      <c r="K1950">
        <v>0</v>
      </c>
      <c r="L1950">
        <v>1</v>
      </c>
      <c r="M1950">
        <v>0</v>
      </c>
      <c r="N1950">
        <v>1</v>
      </c>
      <c r="O1950">
        <v>0</v>
      </c>
      <c r="P1950">
        <v>49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</row>
    <row r="1951" spans="1:23" ht="14.25" customHeight="1" x14ac:dyDescent="0.45">
      <c r="A1951">
        <v>1950</v>
      </c>
      <c r="B1951" s="1">
        <v>43168</v>
      </c>
      <c r="C1951" s="1">
        <v>43172</v>
      </c>
      <c r="D1951">
        <v>55</v>
      </c>
      <c r="E1951" t="s">
        <v>23</v>
      </c>
      <c r="F1951" t="s">
        <v>24</v>
      </c>
      <c r="G1951" t="s">
        <v>30</v>
      </c>
      <c r="H1951">
        <v>5</v>
      </c>
      <c r="I1951" t="s">
        <v>26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1040</v>
      </c>
      <c r="Q1951">
        <v>1</v>
      </c>
      <c r="R1951">
        <v>0</v>
      </c>
      <c r="S1951">
        <v>1</v>
      </c>
      <c r="T1951">
        <v>1</v>
      </c>
      <c r="U1951">
        <v>0</v>
      </c>
      <c r="V1951">
        <v>0</v>
      </c>
      <c r="W1951">
        <v>0</v>
      </c>
    </row>
    <row r="1952" spans="1:23" ht="14.25" customHeight="1" x14ac:dyDescent="0.45">
      <c r="A1952">
        <v>1951</v>
      </c>
      <c r="B1952" s="1">
        <v>43168</v>
      </c>
      <c r="C1952" s="1">
        <v>43170</v>
      </c>
      <c r="D1952">
        <v>75</v>
      </c>
      <c r="E1952" t="s">
        <v>23</v>
      </c>
      <c r="F1952" t="s">
        <v>24</v>
      </c>
      <c r="G1952" t="s">
        <v>25</v>
      </c>
      <c r="H1952">
        <v>3</v>
      </c>
      <c r="I1952" t="s">
        <v>29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1</v>
      </c>
      <c r="P1952">
        <v>2460</v>
      </c>
      <c r="Q1952">
        <v>1</v>
      </c>
      <c r="R1952">
        <v>1</v>
      </c>
      <c r="S1952">
        <v>1</v>
      </c>
      <c r="T1952">
        <v>1</v>
      </c>
      <c r="U1952">
        <v>0</v>
      </c>
      <c r="V1952">
        <v>0</v>
      </c>
      <c r="W1952">
        <v>0</v>
      </c>
    </row>
    <row r="1953" spans="1:23" ht="14.25" customHeight="1" x14ac:dyDescent="0.45">
      <c r="A1953">
        <v>1952</v>
      </c>
      <c r="B1953" s="1">
        <v>43168</v>
      </c>
      <c r="C1953" s="1">
        <v>43174</v>
      </c>
      <c r="D1953">
        <v>61</v>
      </c>
      <c r="E1953" t="s">
        <v>23</v>
      </c>
      <c r="F1953" t="s">
        <v>24</v>
      </c>
      <c r="G1953" t="s">
        <v>25</v>
      </c>
      <c r="H1953">
        <v>7</v>
      </c>
      <c r="I1953" t="s">
        <v>26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1</v>
      </c>
      <c r="P1953">
        <v>3780</v>
      </c>
      <c r="Q1953">
        <v>1</v>
      </c>
      <c r="R1953">
        <v>1</v>
      </c>
      <c r="S1953">
        <v>0</v>
      </c>
      <c r="T1953">
        <v>1</v>
      </c>
      <c r="U1953">
        <v>0</v>
      </c>
      <c r="V1953">
        <v>0</v>
      </c>
      <c r="W1953">
        <v>0</v>
      </c>
    </row>
    <row r="1954" spans="1:23" ht="14.25" customHeight="1" x14ac:dyDescent="0.45">
      <c r="A1954">
        <v>1953</v>
      </c>
      <c r="B1954" s="1">
        <v>43168</v>
      </c>
      <c r="C1954" s="1">
        <v>43174</v>
      </c>
      <c r="D1954">
        <v>75</v>
      </c>
      <c r="E1954" t="s">
        <v>28</v>
      </c>
      <c r="F1954" t="s">
        <v>27</v>
      </c>
      <c r="G1954" t="s">
        <v>25</v>
      </c>
      <c r="H1954">
        <v>7</v>
      </c>
      <c r="I1954" t="s">
        <v>26</v>
      </c>
      <c r="J1954">
        <v>0</v>
      </c>
      <c r="K1954">
        <v>0</v>
      </c>
      <c r="L1954">
        <v>1</v>
      </c>
      <c r="M1954">
        <v>1</v>
      </c>
      <c r="N1954">
        <v>1</v>
      </c>
      <c r="O1954">
        <v>0</v>
      </c>
      <c r="P1954">
        <v>529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</row>
    <row r="1955" spans="1:23" ht="14.25" customHeight="1" x14ac:dyDescent="0.45">
      <c r="A1955">
        <v>1954</v>
      </c>
      <c r="B1955" s="1">
        <v>43168</v>
      </c>
      <c r="C1955" s="1">
        <v>43175</v>
      </c>
      <c r="D1955">
        <v>52</v>
      </c>
      <c r="E1955" t="s">
        <v>28</v>
      </c>
      <c r="F1955" t="s">
        <v>27</v>
      </c>
      <c r="G1955" t="s">
        <v>30</v>
      </c>
      <c r="H1955">
        <v>8</v>
      </c>
      <c r="I1955" t="s">
        <v>26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1340</v>
      </c>
      <c r="Q1955">
        <v>0</v>
      </c>
      <c r="R1955">
        <v>1</v>
      </c>
      <c r="S1955">
        <v>1</v>
      </c>
      <c r="T1955">
        <v>0</v>
      </c>
      <c r="U1955">
        <v>0</v>
      </c>
      <c r="V1955">
        <v>0</v>
      </c>
      <c r="W1955">
        <v>0</v>
      </c>
    </row>
    <row r="1956" spans="1:23" ht="14.25" customHeight="1" x14ac:dyDescent="0.45">
      <c r="A1956">
        <v>1955</v>
      </c>
      <c r="B1956" s="1">
        <v>43169</v>
      </c>
      <c r="C1956" s="1">
        <v>43175</v>
      </c>
      <c r="D1956">
        <v>55</v>
      </c>
      <c r="E1956" t="s">
        <v>28</v>
      </c>
      <c r="F1956" t="s">
        <v>24</v>
      </c>
      <c r="G1956" t="s">
        <v>25</v>
      </c>
      <c r="H1956">
        <v>7</v>
      </c>
      <c r="I1956" t="s">
        <v>26</v>
      </c>
      <c r="J1956">
        <v>0</v>
      </c>
      <c r="K1956">
        <v>0</v>
      </c>
      <c r="L1956">
        <v>1</v>
      </c>
      <c r="M1956">
        <v>1</v>
      </c>
      <c r="N1956">
        <v>0</v>
      </c>
      <c r="O1956">
        <v>1</v>
      </c>
      <c r="P1956">
        <v>1990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</row>
    <row r="1957" spans="1:23" ht="14.25" customHeight="1" x14ac:dyDescent="0.45">
      <c r="A1957">
        <v>1956</v>
      </c>
      <c r="B1957" s="1">
        <v>43376</v>
      </c>
      <c r="C1957" t="s">
        <v>134</v>
      </c>
      <c r="D1957">
        <v>62</v>
      </c>
      <c r="E1957" t="s">
        <v>23</v>
      </c>
      <c r="F1957" t="s">
        <v>27</v>
      </c>
      <c r="G1957" t="s">
        <v>25</v>
      </c>
      <c r="H1957">
        <v>7</v>
      </c>
      <c r="I1957" t="s">
        <v>26</v>
      </c>
      <c r="J1957">
        <v>0</v>
      </c>
      <c r="K1957">
        <v>0</v>
      </c>
      <c r="L1957">
        <v>1</v>
      </c>
      <c r="M1957">
        <v>1</v>
      </c>
      <c r="N1957">
        <v>1</v>
      </c>
      <c r="O1957">
        <v>0</v>
      </c>
      <c r="P1957">
        <v>1700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</row>
    <row r="1958" spans="1:23" ht="14.25" customHeight="1" x14ac:dyDescent="0.45">
      <c r="A1958">
        <v>1957</v>
      </c>
      <c r="B1958" s="1">
        <v>43376</v>
      </c>
      <c r="C1958" t="s">
        <v>132</v>
      </c>
      <c r="D1958">
        <v>61</v>
      </c>
      <c r="E1958" t="s">
        <v>28</v>
      </c>
      <c r="F1958" t="s">
        <v>27</v>
      </c>
      <c r="G1958" t="s">
        <v>25</v>
      </c>
      <c r="H1958">
        <v>8</v>
      </c>
      <c r="I1958" t="s">
        <v>26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865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</row>
    <row r="1959" spans="1:23" ht="14.25" customHeight="1" x14ac:dyDescent="0.45">
      <c r="A1959">
        <v>1958</v>
      </c>
      <c r="B1959" s="1">
        <v>43376</v>
      </c>
      <c r="C1959" t="s">
        <v>134</v>
      </c>
      <c r="D1959">
        <v>60</v>
      </c>
      <c r="E1959" t="s">
        <v>23</v>
      </c>
      <c r="F1959" t="s">
        <v>27</v>
      </c>
      <c r="G1959" t="s">
        <v>25</v>
      </c>
      <c r="H1959">
        <v>7</v>
      </c>
      <c r="I1959" t="s">
        <v>26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1600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</row>
    <row r="1960" spans="1:23" ht="14.25" customHeight="1" x14ac:dyDescent="0.45">
      <c r="A1960">
        <v>1959</v>
      </c>
      <c r="B1960" s="1">
        <v>43169</v>
      </c>
      <c r="C1960" s="1">
        <v>43183</v>
      </c>
      <c r="D1960">
        <v>64</v>
      </c>
      <c r="E1960" t="s">
        <v>23</v>
      </c>
      <c r="F1960" t="s">
        <v>27</v>
      </c>
      <c r="G1960" t="s">
        <v>25</v>
      </c>
      <c r="H1960">
        <v>15</v>
      </c>
      <c r="I1960" t="s">
        <v>29</v>
      </c>
      <c r="J1960">
        <v>0</v>
      </c>
      <c r="K1960">
        <v>0</v>
      </c>
      <c r="L1960">
        <v>1</v>
      </c>
      <c r="M1960">
        <v>1</v>
      </c>
      <c r="N1960">
        <v>1</v>
      </c>
      <c r="O1960">
        <v>0</v>
      </c>
      <c r="P1960">
        <v>2640</v>
      </c>
      <c r="Q1960">
        <v>1</v>
      </c>
      <c r="R1960">
        <v>0</v>
      </c>
      <c r="S1960">
        <v>1</v>
      </c>
      <c r="T1960">
        <v>0</v>
      </c>
      <c r="U1960">
        <v>1</v>
      </c>
      <c r="V1960">
        <v>0</v>
      </c>
      <c r="W1960">
        <v>0</v>
      </c>
    </row>
    <row r="1961" spans="1:23" ht="14.25" customHeight="1" x14ac:dyDescent="0.45">
      <c r="A1961">
        <v>1960</v>
      </c>
      <c r="B1961" s="1">
        <v>43169</v>
      </c>
      <c r="C1961" s="1">
        <v>43178</v>
      </c>
      <c r="D1961">
        <v>64</v>
      </c>
      <c r="E1961" t="s">
        <v>23</v>
      </c>
      <c r="F1961" t="s">
        <v>24</v>
      </c>
      <c r="G1961" t="s">
        <v>30</v>
      </c>
      <c r="H1961">
        <v>10</v>
      </c>
      <c r="I1961" t="s">
        <v>26</v>
      </c>
      <c r="J1961">
        <v>0</v>
      </c>
      <c r="K1961">
        <v>0</v>
      </c>
      <c r="L1961">
        <v>1</v>
      </c>
      <c r="M1961">
        <v>1</v>
      </c>
      <c r="N1961">
        <v>1</v>
      </c>
      <c r="O1961">
        <v>1</v>
      </c>
      <c r="P1961">
        <v>924</v>
      </c>
      <c r="Q1961">
        <v>1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</row>
    <row r="1962" spans="1:23" ht="14.25" customHeight="1" x14ac:dyDescent="0.45">
      <c r="A1962">
        <v>1961</v>
      </c>
      <c r="B1962" s="1">
        <v>43169</v>
      </c>
      <c r="C1962" s="1">
        <v>43178</v>
      </c>
      <c r="D1962">
        <v>64</v>
      </c>
      <c r="E1962" t="s">
        <v>23</v>
      </c>
      <c r="F1962" t="s">
        <v>24</v>
      </c>
      <c r="G1962" t="s">
        <v>30</v>
      </c>
      <c r="H1962">
        <v>10</v>
      </c>
      <c r="I1962" t="s">
        <v>26</v>
      </c>
      <c r="J1962">
        <v>0</v>
      </c>
      <c r="K1962">
        <v>0</v>
      </c>
      <c r="L1962">
        <v>1</v>
      </c>
      <c r="M1962">
        <v>1</v>
      </c>
      <c r="N1962">
        <v>1</v>
      </c>
      <c r="O1962">
        <v>1</v>
      </c>
      <c r="P1962">
        <v>924</v>
      </c>
      <c r="Q1962">
        <v>1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</row>
    <row r="1963" spans="1:23" ht="14.25" customHeight="1" x14ac:dyDescent="0.45">
      <c r="A1963">
        <v>1962</v>
      </c>
      <c r="B1963" s="1">
        <v>43169</v>
      </c>
      <c r="C1963" s="1">
        <v>43172</v>
      </c>
      <c r="D1963">
        <v>64</v>
      </c>
      <c r="E1963" t="s">
        <v>23</v>
      </c>
      <c r="F1963" t="s">
        <v>24</v>
      </c>
      <c r="G1963" t="s">
        <v>30</v>
      </c>
      <c r="H1963">
        <v>4</v>
      </c>
      <c r="I1963" t="s">
        <v>26</v>
      </c>
      <c r="J1963">
        <v>0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908</v>
      </c>
      <c r="Q1963">
        <v>0</v>
      </c>
      <c r="R1963">
        <v>0</v>
      </c>
      <c r="S1963">
        <v>1</v>
      </c>
      <c r="T1963">
        <v>1</v>
      </c>
      <c r="U1963">
        <v>0</v>
      </c>
      <c r="V1963">
        <v>0</v>
      </c>
      <c r="W1963">
        <v>1</v>
      </c>
    </row>
    <row r="1964" spans="1:23" ht="14.25" customHeight="1" x14ac:dyDescent="0.45">
      <c r="A1964">
        <v>1963</v>
      </c>
      <c r="B1964" s="1">
        <v>43169</v>
      </c>
      <c r="C1964" s="1">
        <v>43181</v>
      </c>
      <c r="D1964">
        <v>56</v>
      </c>
      <c r="E1964" t="s">
        <v>23</v>
      </c>
      <c r="F1964" t="s">
        <v>27</v>
      </c>
      <c r="G1964" t="s">
        <v>30</v>
      </c>
      <c r="H1964">
        <v>13</v>
      </c>
      <c r="I1964" t="s">
        <v>26</v>
      </c>
      <c r="J1964">
        <v>0</v>
      </c>
      <c r="K1964">
        <v>0</v>
      </c>
      <c r="L1964">
        <v>1</v>
      </c>
      <c r="M1964">
        <v>0</v>
      </c>
      <c r="N1964">
        <v>1</v>
      </c>
      <c r="O1964">
        <v>0</v>
      </c>
      <c r="P1964">
        <v>340</v>
      </c>
      <c r="Q1964">
        <v>1</v>
      </c>
      <c r="R1964">
        <v>0</v>
      </c>
      <c r="S1964">
        <v>1</v>
      </c>
      <c r="T1964">
        <v>1</v>
      </c>
      <c r="U1964">
        <v>0</v>
      </c>
      <c r="V1964">
        <v>0</v>
      </c>
      <c r="W1964">
        <v>0</v>
      </c>
    </row>
    <row r="1965" spans="1:23" ht="14.25" customHeight="1" x14ac:dyDescent="0.45">
      <c r="A1965">
        <v>1964</v>
      </c>
      <c r="B1965" s="1">
        <v>43169</v>
      </c>
      <c r="C1965" s="1">
        <v>43172</v>
      </c>
      <c r="D1965">
        <v>61</v>
      </c>
      <c r="E1965" t="s">
        <v>23</v>
      </c>
      <c r="F1965" t="s">
        <v>27</v>
      </c>
      <c r="G1965" t="s">
        <v>30</v>
      </c>
      <c r="H1965">
        <v>4</v>
      </c>
      <c r="I1965" t="s">
        <v>26</v>
      </c>
      <c r="J1965">
        <v>0</v>
      </c>
      <c r="K1965">
        <v>0</v>
      </c>
      <c r="L1965">
        <v>1</v>
      </c>
      <c r="M1965">
        <v>0</v>
      </c>
      <c r="N1965">
        <v>1</v>
      </c>
      <c r="O1965">
        <v>0</v>
      </c>
      <c r="P1965">
        <v>15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</row>
    <row r="1966" spans="1:23" ht="14.25" customHeight="1" x14ac:dyDescent="0.45">
      <c r="A1966">
        <v>1965</v>
      </c>
      <c r="B1966" s="1">
        <v>43376</v>
      </c>
      <c r="C1966" s="1">
        <v>43376</v>
      </c>
      <c r="D1966">
        <v>37</v>
      </c>
      <c r="E1966" t="s">
        <v>28</v>
      </c>
      <c r="F1966" t="s">
        <v>27</v>
      </c>
      <c r="G1966" t="s">
        <v>30</v>
      </c>
      <c r="H1966">
        <v>1</v>
      </c>
      <c r="I1966" t="s">
        <v>26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86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</row>
    <row r="1967" spans="1:23" ht="14.25" customHeight="1" x14ac:dyDescent="0.45">
      <c r="A1967">
        <v>1966</v>
      </c>
      <c r="B1967" s="1">
        <v>43169</v>
      </c>
      <c r="C1967" s="1">
        <v>43183</v>
      </c>
      <c r="D1967">
        <v>87</v>
      </c>
      <c r="E1967" t="s">
        <v>23</v>
      </c>
      <c r="F1967" t="s">
        <v>24</v>
      </c>
      <c r="G1967" t="s">
        <v>25</v>
      </c>
      <c r="H1967">
        <v>15</v>
      </c>
      <c r="I1967" t="s">
        <v>29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1710</v>
      </c>
      <c r="Q1967">
        <v>0</v>
      </c>
      <c r="R1967">
        <v>1</v>
      </c>
      <c r="S1967">
        <v>1</v>
      </c>
      <c r="T1967">
        <v>0</v>
      </c>
      <c r="U1967">
        <v>0</v>
      </c>
      <c r="V1967">
        <v>0</v>
      </c>
      <c r="W1967">
        <v>0</v>
      </c>
    </row>
    <row r="1968" spans="1:23" ht="14.25" customHeight="1" x14ac:dyDescent="0.45">
      <c r="A1968">
        <v>1967</v>
      </c>
      <c r="B1968" s="1">
        <v>43169</v>
      </c>
      <c r="C1968" s="1">
        <v>43173</v>
      </c>
      <c r="D1968">
        <v>79</v>
      </c>
      <c r="E1968" t="s">
        <v>23</v>
      </c>
      <c r="F1968" t="s">
        <v>27</v>
      </c>
      <c r="G1968" t="s">
        <v>25</v>
      </c>
      <c r="H1968">
        <v>5</v>
      </c>
      <c r="I1968" t="s">
        <v>26</v>
      </c>
      <c r="J1968">
        <v>0</v>
      </c>
      <c r="K1968">
        <v>0</v>
      </c>
      <c r="L1968">
        <v>1</v>
      </c>
      <c r="M1968">
        <v>1</v>
      </c>
      <c r="N1968">
        <v>1</v>
      </c>
      <c r="O1968">
        <v>0</v>
      </c>
      <c r="P1968">
        <v>1010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</row>
    <row r="1969" spans="1:23" ht="14.25" customHeight="1" x14ac:dyDescent="0.45">
      <c r="A1969">
        <v>1968</v>
      </c>
      <c r="B1969" s="1">
        <v>43169</v>
      </c>
      <c r="C1969" s="1">
        <v>43173</v>
      </c>
      <c r="D1969">
        <v>77</v>
      </c>
      <c r="E1969" t="s">
        <v>23</v>
      </c>
      <c r="F1969" t="s">
        <v>27</v>
      </c>
      <c r="G1969" t="s">
        <v>25</v>
      </c>
      <c r="H1969">
        <v>5</v>
      </c>
      <c r="I1969" t="s">
        <v>26</v>
      </c>
      <c r="J1969">
        <v>0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451</v>
      </c>
      <c r="Q1969">
        <v>0</v>
      </c>
      <c r="R1969">
        <v>1</v>
      </c>
      <c r="S1969">
        <v>1</v>
      </c>
      <c r="T1969">
        <v>0</v>
      </c>
      <c r="U1969">
        <v>0</v>
      </c>
      <c r="V1969">
        <v>0</v>
      </c>
      <c r="W1969">
        <v>0</v>
      </c>
    </row>
    <row r="1970" spans="1:23" ht="14.25" customHeight="1" x14ac:dyDescent="0.45">
      <c r="A1970">
        <v>1969</v>
      </c>
      <c r="B1970" s="1">
        <v>43376</v>
      </c>
      <c r="C1970" s="1">
        <v>43407</v>
      </c>
      <c r="D1970">
        <v>65</v>
      </c>
      <c r="E1970" t="s">
        <v>23</v>
      </c>
      <c r="F1970" t="s">
        <v>27</v>
      </c>
      <c r="G1970" t="s">
        <v>25</v>
      </c>
      <c r="H1970">
        <v>2</v>
      </c>
      <c r="I1970" t="s">
        <v>31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13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</row>
    <row r="1971" spans="1:23" ht="14.25" customHeight="1" x14ac:dyDescent="0.45">
      <c r="A1971">
        <v>1970</v>
      </c>
      <c r="B1971" s="1">
        <v>43170</v>
      </c>
      <c r="C1971" s="1">
        <v>43171</v>
      </c>
      <c r="D1971">
        <v>65</v>
      </c>
      <c r="E1971" t="s">
        <v>28</v>
      </c>
      <c r="F1971" t="s">
        <v>27</v>
      </c>
      <c r="G1971" t="s">
        <v>25</v>
      </c>
      <c r="H1971">
        <v>2</v>
      </c>
      <c r="I1971" t="s">
        <v>29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2420</v>
      </c>
      <c r="Q1971">
        <v>0</v>
      </c>
      <c r="R1971">
        <v>0</v>
      </c>
      <c r="S1971">
        <v>1</v>
      </c>
      <c r="T1971">
        <v>1</v>
      </c>
      <c r="U1971">
        <v>1</v>
      </c>
      <c r="V1971">
        <v>0</v>
      </c>
      <c r="W1971">
        <v>0</v>
      </c>
    </row>
    <row r="1972" spans="1:23" ht="14.25" customHeight="1" x14ac:dyDescent="0.45">
      <c r="A1972">
        <v>1971</v>
      </c>
      <c r="B1972" s="1">
        <v>43170</v>
      </c>
      <c r="C1972" s="1">
        <v>43172</v>
      </c>
      <c r="D1972">
        <v>61</v>
      </c>
      <c r="E1972" t="s">
        <v>23</v>
      </c>
      <c r="F1972" t="s">
        <v>27</v>
      </c>
      <c r="G1972" t="s">
        <v>25</v>
      </c>
      <c r="H1972">
        <v>3</v>
      </c>
      <c r="I1972" t="s">
        <v>26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911</v>
      </c>
      <c r="Q1972">
        <v>0</v>
      </c>
      <c r="R1972">
        <v>1</v>
      </c>
      <c r="S1972">
        <v>0</v>
      </c>
      <c r="T1972">
        <v>0</v>
      </c>
      <c r="U1972">
        <v>1</v>
      </c>
      <c r="V1972">
        <v>0</v>
      </c>
      <c r="W1972">
        <v>0</v>
      </c>
    </row>
    <row r="1973" spans="1:23" ht="14.25" customHeight="1" x14ac:dyDescent="0.45">
      <c r="A1973">
        <v>1972</v>
      </c>
      <c r="B1973" s="1">
        <v>43407</v>
      </c>
      <c r="C1973" s="1">
        <v>43407</v>
      </c>
      <c r="D1973">
        <v>60</v>
      </c>
      <c r="E1973" t="s">
        <v>23</v>
      </c>
      <c r="F1973" t="s">
        <v>27</v>
      </c>
      <c r="G1973" t="s">
        <v>25</v>
      </c>
      <c r="H1973">
        <v>1</v>
      </c>
      <c r="I1973" t="s">
        <v>31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1420</v>
      </c>
      <c r="Q1973">
        <v>0</v>
      </c>
      <c r="R1973">
        <v>1</v>
      </c>
      <c r="S1973">
        <v>1</v>
      </c>
      <c r="T1973">
        <v>1</v>
      </c>
      <c r="U1973">
        <v>0</v>
      </c>
      <c r="V1973">
        <v>0</v>
      </c>
      <c r="W1973">
        <v>0</v>
      </c>
    </row>
    <row r="1974" spans="1:23" ht="14.25" customHeight="1" x14ac:dyDescent="0.45">
      <c r="A1974">
        <v>1973</v>
      </c>
      <c r="B1974" s="1">
        <v>43407</v>
      </c>
      <c r="C1974" t="s">
        <v>134</v>
      </c>
      <c r="D1974">
        <v>55</v>
      </c>
      <c r="E1974" t="s">
        <v>23</v>
      </c>
      <c r="F1974" t="s">
        <v>27</v>
      </c>
      <c r="G1974" t="s">
        <v>25</v>
      </c>
      <c r="H1974">
        <v>6</v>
      </c>
      <c r="I1974" t="s">
        <v>26</v>
      </c>
      <c r="J1974">
        <v>1</v>
      </c>
      <c r="K1974">
        <v>0</v>
      </c>
      <c r="L1974">
        <v>1</v>
      </c>
      <c r="M1974">
        <v>0</v>
      </c>
      <c r="N1974">
        <v>1</v>
      </c>
      <c r="O1974">
        <v>0</v>
      </c>
      <c r="P1974">
        <v>36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1</v>
      </c>
    </row>
    <row r="1975" spans="1:23" ht="14.25" customHeight="1" x14ac:dyDescent="0.45">
      <c r="A1975">
        <v>1974</v>
      </c>
      <c r="B1975" s="1">
        <v>43407</v>
      </c>
      <c r="C1975" t="s">
        <v>132</v>
      </c>
      <c r="D1975">
        <v>57</v>
      </c>
      <c r="E1975" t="s">
        <v>28</v>
      </c>
      <c r="F1975" t="s">
        <v>27</v>
      </c>
      <c r="G1975" t="s">
        <v>25</v>
      </c>
      <c r="H1975">
        <v>7</v>
      </c>
      <c r="I1975" t="s">
        <v>26</v>
      </c>
      <c r="J1975">
        <v>0</v>
      </c>
      <c r="K1975">
        <v>0</v>
      </c>
      <c r="L1975">
        <v>1</v>
      </c>
      <c r="M1975">
        <v>1</v>
      </c>
      <c r="N1975">
        <v>1</v>
      </c>
      <c r="O1975">
        <v>0</v>
      </c>
      <c r="P1975">
        <v>60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</row>
    <row r="1976" spans="1:23" ht="14.25" customHeight="1" x14ac:dyDescent="0.45">
      <c r="A1976">
        <v>1975</v>
      </c>
      <c r="B1976" s="1">
        <v>43407</v>
      </c>
      <c r="C1976" t="s">
        <v>132</v>
      </c>
      <c r="D1976">
        <v>57</v>
      </c>
      <c r="E1976" t="s">
        <v>28</v>
      </c>
      <c r="F1976" t="s">
        <v>27</v>
      </c>
      <c r="G1976" t="s">
        <v>25</v>
      </c>
      <c r="H1976">
        <v>7</v>
      </c>
      <c r="I1976" t="s">
        <v>26</v>
      </c>
      <c r="J1976">
        <v>0</v>
      </c>
      <c r="K1976">
        <v>0</v>
      </c>
      <c r="L1976">
        <v>1</v>
      </c>
      <c r="M1976">
        <v>1</v>
      </c>
      <c r="N1976">
        <v>1</v>
      </c>
      <c r="O1976">
        <v>0</v>
      </c>
      <c r="P1976">
        <v>60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</row>
    <row r="1977" spans="1:23" ht="14.25" customHeight="1" x14ac:dyDescent="0.45">
      <c r="A1977">
        <v>1976</v>
      </c>
      <c r="B1977" s="1">
        <v>43407</v>
      </c>
      <c r="C1977" t="s">
        <v>135</v>
      </c>
      <c r="D1977">
        <v>43</v>
      </c>
      <c r="E1977" t="s">
        <v>23</v>
      </c>
      <c r="F1977" t="s">
        <v>27</v>
      </c>
      <c r="G1977" t="s">
        <v>30</v>
      </c>
      <c r="H1977">
        <v>8</v>
      </c>
      <c r="I1977" t="s">
        <v>26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181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</row>
    <row r="1978" spans="1:23" ht="14.25" customHeight="1" x14ac:dyDescent="0.45">
      <c r="A1978">
        <v>1977</v>
      </c>
      <c r="B1978" s="1">
        <v>43171</v>
      </c>
      <c r="C1978" s="1">
        <v>43175</v>
      </c>
      <c r="D1978">
        <v>74</v>
      </c>
      <c r="E1978" t="s">
        <v>23</v>
      </c>
      <c r="F1978" t="s">
        <v>24</v>
      </c>
      <c r="G1978" t="s">
        <v>25</v>
      </c>
      <c r="H1978">
        <v>5</v>
      </c>
      <c r="I1978" t="s">
        <v>26</v>
      </c>
      <c r="J1978">
        <v>0</v>
      </c>
      <c r="K1978">
        <v>0</v>
      </c>
      <c r="L1978">
        <v>1</v>
      </c>
      <c r="M1978">
        <v>1</v>
      </c>
      <c r="N1978">
        <v>0</v>
      </c>
      <c r="O1978">
        <v>0</v>
      </c>
      <c r="P1978">
        <v>570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</row>
    <row r="1979" spans="1:23" ht="14.25" customHeight="1" x14ac:dyDescent="0.45">
      <c r="A1979">
        <v>1978</v>
      </c>
      <c r="B1979" s="1">
        <v>43437</v>
      </c>
      <c r="C1979" t="s">
        <v>133</v>
      </c>
      <c r="D1979">
        <v>39</v>
      </c>
      <c r="E1979" t="s">
        <v>28</v>
      </c>
      <c r="F1979" t="s">
        <v>24</v>
      </c>
      <c r="G1979" t="s">
        <v>25</v>
      </c>
      <c r="H1979">
        <v>4</v>
      </c>
      <c r="I1979" t="s">
        <v>26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25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</row>
    <row r="1980" spans="1:23" ht="14.25" customHeight="1" x14ac:dyDescent="0.45">
      <c r="A1980">
        <v>1979</v>
      </c>
      <c r="B1980" s="1">
        <v>43437</v>
      </c>
      <c r="C1980" t="s">
        <v>139</v>
      </c>
      <c r="D1980">
        <v>55</v>
      </c>
      <c r="E1980" t="s">
        <v>28</v>
      </c>
      <c r="F1980" t="s">
        <v>27</v>
      </c>
      <c r="G1980" t="s">
        <v>25</v>
      </c>
      <c r="H1980">
        <v>9</v>
      </c>
      <c r="I1980" t="s">
        <v>26</v>
      </c>
      <c r="J1980">
        <v>0</v>
      </c>
      <c r="K1980">
        <v>0</v>
      </c>
      <c r="L1980">
        <v>1</v>
      </c>
      <c r="M1980">
        <v>1</v>
      </c>
      <c r="N1980">
        <v>1</v>
      </c>
      <c r="O1980">
        <v>0</v>
      </c>
      <c r="P1980">
        <v>237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</row>
    <row r="1981" spans="1:23" ht="14.25" customHeight="1" x14ac:dyDescent="0.45">
      <c r="A1981">
        <v>1980</v>
      </c>
      <c r="B1981" s="1">
        <v>43437</v>
      </c>
      <c r="C1981" t="s">
        <v>140</v>
      </c>
      <c r="D1981">
        <v>84</v>
      </c>
      <c r="E1981" t="s">
        <v>28</v>
      </c>
      <c r="F1981" t="s">
        <v>27</v>
      </c>
      <c r="G1981" t="s">
        <v>25</v>
      </c>
      <c r="H1981">
        <v>14</v>
      </c>
      <c r="I1981" t="s">
        <v>26</v>
      </c>
      <c r="J1981">
        <v>0</v>
      </c>
      <c r="K1981">
        <v>0</v>
      </c>
      <c r="L1981">
        <v>0</v>
      </c>
      <c r="M1981">
        <v>1</v>
      </c>
      <c r="N1981">
        <v>1</v>
      </c>
      <c r="O1981">
        <v>0</v>
      </c>
      <c r="P1981">
        <v>558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</row>
    <row r="1982" spans="1:23" ht="14.25" customHeight="1" x14ac:dyDescent="0.45">
      <c r="A1982">
        <v>1981</v>
      </c>
      <c r="B1982" s="1">
        <v>43437</v>
      </c>
      <c r="C1982" t="s">
        <v>141</v>
      </c>
      <c r="D1982">
        <v>44</v>
      </c>
      <c r="E1982" t="s">
        <v>23</v>
      </c>
      <c r="F1982" t="s">
        <v>27</v>
      </c>
      <c r="G1982" t="s">
        <v>25</v>
      </c>
      <c r="H1982">
        <v>20</v>
      </c>
      <c r="I1982" t="s">
        <v>26</v>
      </c>
      <c r="J1982">
        <v>0</v>
      </c>
      <c r="K1982">
        <v>0</v>
      </c>
      <c r="L1982">
        <v>1</v>
      </c>
      <c r="M1982">
        <v>0</v>
      </c>
      <c r="N1982">
        <v>1</v>
      </c>
      <c r="O1982">
        <v>1</v>
      </c>
      <c r="P1982">
        <v>1580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</row>
    <row r="1983" spans="1:23" ht="14.25" customHeight="1" x14ac:dyDescent="0.45">
      <c r="A1983">
        <v>1982</v>
      </c>
      <c r="B1983" s="1">
        <v>43171</v>
      </c>
      <c r="C1983" s="1">
        <v>43175</v>
      </c>
      <c r="D1983">
        <v>68</v>
      </c>
      <c r="E1983" t="s">
        <v>23</v>
      </c>
      <c r="F1983" t="s">
        <v>27</v>
      </c>
      <c r="G1983" t="s">
        <v>30</v>
      </c>
      <c r="H1983">
        <v>5</v>
      </c>
      <c r="I1983" t="s">
        <v>26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514</v>
      </c>
      <c r="Q1983">
        <v>0</v>
      </c>
      <c r="R1983">
        <v>0</v>
      </c>
      <c r="S1983">
        <v>1</v>
      </c>
      <c r="T1983">
        <v>1</v>
      </c>
      <c r="U1983">
        <v>0</v>
      </c>
      <c r="V1983">
        <v>0</v>
      </c>
      <c r="W1983">
        <v>0</v>
      </c>
    </row>
    <row r="1984" spans="1:23" ht="14.25" customHeight="1" x14ac:dyDescent="0.45">
      <c r="A1984">
        <v>1983</v>
      </c>
      <c r="B1984" s="1">
        <v>43437</v>
      </c>
      <c r="C1984" t="s">
        <v>130</v>
      </c>
      <c r="D1984">
        <v>81</v>
      </c>
      <c r="E1984" t="s">
        <v>23</v>
      </c>
      <c r="F1984" t="s">
        <v>27</v>
      </c>
      <c r="G1984" t="s">
        <v>30</v>
      </c>
      <c r="H1984">
        <v>15</v>
      </c>
      <c r="I1984" t="s">
        <v>26</v>
      </c>
      <c r="J1984">
        <v>0</v>
      </c>
      <c r="K1984">
        <v>0</v>
      </c>
      <c r="L1984">
        <v>1</v>
      </c>
      <c r="M1984">
        <v>0</v>
      </c>
      <c r="N1984">
        <v>1</v>
      </c>
      <c r="O1984">
        <v>0</v>
      </c>
      <c r="P1984">
        <v>2050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</row>
    <row r="1985" spans="1:23" ht="14.25" customHeight="1" x14ac:dyDescent="0.45">
      <c r="A1985">
        <v>1984</v>
      </c>
      <c r="B1985" s="1">
        <v>43171</v>
      </c>
      <c r="C1985" s="1">
        <v>43174</v>
      </c>
      <c r="D1985">
        <v>61</v>
      </c>
      <c r="E1985" t="s">
        <v>28</v>
      </c>
      <c r="F1985" t="s">
        <v>27</v>
      </c>
      <c r="G1985" t="s">
        <v>30</v>
      </c>
      <c r="H1985">
        <v>4</v>
      </c>
      <c r="I1985" t="s">
        <v>26</v>
      </c>
      <c r="J1985">
        <v>0</v>
      </c>
      <c r="K1985">
        <v>0</v>
      </c>
      <c r="L1985">
        <v>1</v>
      </c>
      <c r="M1985">
        <v>0</v>
      </c>
      <c r="N1985">
        <v>1</v>
      </c>
      <c r="O1985">
        <v>0</v>
      </c>
      <c r="P1985">
        <v>2720</v>
      </c>
      <c r="Q1985">
        <v>1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</row>
    <row r="1986" spans="1:23" ht="14.25" customHeight="1" x14ac:dyDescent="0.45">
      <c r="A1986">
        <v>1985</v>
      </c>
      <c r="B1986" s="1">
        <v>43437</v>
      </c>
      <c r="C1986" t="s">
        <v>135</v>
      </c>
      <c r="D1986">
        <v>70</v>
      </c>
      <c r="E1986" t="s">
        <v>28</v>
      </c>
      <c r="F1986" t="s">
        <v>27</v>
      </c>
      <c r="G1986" t="s">
        <v>25</v>
      </c>
      <c r="H1986">
        <v>7</v>
      </c>
      <c r="I1986" t="s">
        <v>26</v>
      </c>
      <c r="J1986">
        <v>0</v>
      </c>
      <c r="K1986">
        <v>0</v>
      </c>
      <c r="L1986">
        <v>1</v>
      </c>
      <c r="M1986">
        <v>1</v>
      </c>
      <c r="N1986">
        <v>1</v>
      </c>
      <c r="O1986">
        <v>0</v>
      </c>
      <c r="P1986">
        <v>129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</row>
    <row r="1987" spans="1:23" ht="14.25" customHeight="1" x14ac:dyDescent="0.45">
      <c r="A1987">
        <v>1986</v>
      </c>
      <c r="B1987" s="1">
        <v>43437</v>
      </c>
      <c r="C1987" t="s">
        <v>129</v>
      </c>
      <c r="D1987">
        <v>45</v>
      </c>
      <c r="E1987" t="s">
        <v>23</v>
      </c>
      <c r="F1987" t="s">
        <v>24</v>
      </c>
      <c r="G1987" t="s">
        <v>30</v>
      </c>
      <c r="H1987">
        <v>3</v>
      </c>
      <c r="I1987" t="s">
        <v>26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790</v>
      </c>
      <c r="Q1987">
        <v>1</v>
      </c>
      <c r="R1987">
        <v>1</v>
      </c>
      <c r="S1987">
        <v>1</v>
      </c>
      <c r="T1987">
        <v>0</v>
      </c>
      <c r="U1987">
        <v>0</v>
      </c>
      <c r="V1987">
        <v>0</v>
      </c>
      <c r="W1987">
        <v>0</v>
      </c>
    </row>
    <row r="1988" spans="1:23" ht="14.25" customHeight="1" x14ac:dyDescent="0.45">
      <c r="A1988">
        <v>1987</v>
      </c>
      <c r="B1988" s="1">
        <v>43437</v>
      </c>
      <c r="C1988" t="s">
        <v>136</v>
      </c>
      <c r="D1988">
        <v>48</v>
      </c>
      <c r="E1988" t="s">
        <v>23</v>
      </c>
      <c r="F1988" t="s">
        <v>27</v>
      </c>
      <c r="G1988" t="s">
        <v>30</v>
      </c>
      <c r="H1988">
        <v>10</v>
      </c>
      <c r="I1988" t="s">
        <v>26</v>
      </c>
      <c r="J1988">
        <v>1</v>
      </c>
      <c r="K1988">
        <v>1</v>
      </c>
      <c r="L1988">
        <v>1</v>
      </c>
      <c r="M1988">
        <v>0</v>
      </c>
      <c r="N1988">
        <v>1</v>
      </c>
      <c r="O1988">
        <v>0</v>
      </c>
      <c r="P1988">
        <v>5</v>
      </c>
      <c r="Q1988">
        <v>0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2</v>
      </c>
    </row>
    <row r="1989" spans="1:23" ht="14.25" customHeight="1" x14ac:dyDescent="0.45">
      <c r="A1989">
        <v>1988</v>
      </c>
      <c r="B1989" t="s">
        <v>137</v>
      </c>
      <c r="C1989" t="s">
        <v>135</v>
      </c>
      <c r="D1989">
        <v>62</v>
      </c>
      <c r="E1989" t="s">
        <v>23</v>
      </c>
      <c r="F1989" t="s">
        <v>27</v>
      </c>
      <c r="G1989" t="s">
        <v>25</v>
      </c>
      <c r="H1989">
        <v>6</v>
      </c>
      <c r="I1989" t="s">
        <v>26</v>
      </c>
      <c r="J1989">
        <v>0</v>
      </c>
      <c r="K1989">
        <v>0</v>
      </c>
      <c r="L1989">
        <v>1</v>
      </c>
      <c r="M1989">
        <v>1</v>
      </c>
      <c r="N1989">
        <v>1</v>
      </c>
      <c r="O1989">
        <v>0</v>
      </c>
      <c r="P1989">
        <v>22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</row>
    <row r="1990" spans="1:23" ht="14.25" customHeight="1" x14ac:dyDescent="0.45">
      <c r="A1990">
        <v>1989</v>
      </c>
      <c r="B1990" t="s">
        <v>137</v>
      </c>
      <c r="C1990" t="s">
        <v>140</v>
      </c>
      <c r="D1990">
        <v>75</v>
      </c>
      <c r="E1990" t="s">
        <v>23</v>
      </c>
      <c r="F1990" t="s">
        <v>27</v>
      </c>
      <c r="G1990" t="s">
        <v>25</v>
      </c>
      <c r="H1990">
        <v>13</v>
      </c>
      <c r="I1990" t="s">
        <v>26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326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</row>
    <row r="1991" spans="1:23" ht="14.25" customHeight="1" x14ac:dyDescent="0.45">
      <c r="A1991">
        <v>1990</v>
      </c>
      <c r="B1991" t="s">
        <v>137</v>
      </c>
      <c r="C1991" t="s">
        <v>138</v>
      </c>
      <c r="D1991">
        <v>61</v>
      </c>
      <c r="E1991" t="s">
        <v>23</v>
      </c>
      <c r="F1991" t="s">
        <v>27</v>
      </c>
      <c r="G1991" t="s">
        <v>25</v>
      </c>
      <c r="H1991">
        <v>7</v>
      </c>
      <c r="I1991" t="s">
        <v>26</v>
      </c>
      <c r="J1991">
        <v>0</v>
      </c>
      <c r="K1991">
        <v>0</v>
      </c>
      <c r="L1991">
        <v>1</v>
      </c>
      <c r="M1991">
        <v>0</v>
      </c>
      <c r="N1991">
        <v>1</v>
      </c>
      <c r="O1991">
        <v>1</v>
      </c>
      <c r="P1991">
        <v>896</v>
      </c>
      <c r="Q1991">
        <v>1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</row>
    <row r="1992" spans="1:23" ht="14.25" customHeight="1" x14ac:dyDescent="0.45">
      <c r="A1992">
        <v>1991</v>
      </c>
      <c r="B1992" s="1">
        <v>43172</v>
      </c>
      <c r="C1992" s="1">
        <v>43177</v>
      </c>
      <c r="D1992">
        <v>32</v>
      </c>
      <c r="E1992" t="s">
        <v>23</v>
      </c>
      <c r="F1992" t="s">
        <v>24</v>
      </c>
      <c r="G1992" t="s">
        <v>30</v>
      </c>
      <c r="H1992">
        <v>6</v>
      </c>
      <c r="I1992" t="s">
        <v>26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1880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</row>
    <row r="1993" spans="1:23" ht="14.25" customHeight="1" x14ac:dyDescent="0.45">
      <c r="A1993">
        <v>1992</v>
      </c>
      <c r="B1993" s="1">
        <v>43172</v>
      </c>
      <c r="C1993" s="1">
        <v>43184</v>
      </c>
      <c r="D1993">
        <v>75</v>
      </c>
      <c r="E1993" t="s">
        <v>23</v>
      </c>
      <c r="F1993" t="s">
        <v>27</v>
      </c>
      <c r="G1993" t="s">
        <v>30</v>
      </c>
      <c r="H1993">
        <v>13</v>
      </c>
      <c r="I1993" t="s">
        <v>26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326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</row>
    <row r="1994" spans="1:23" ht="14.25" customHeight="1" x14ac:dyDescent="0.45">
      <c r="A1994">
        <v>1993</v>
      </c>
      <c r="B1994" s="1">
        <v>43172</v>
      </c>
      <c r="C1994" s="1">
        <v>43176</v>
      </c>
      <c r="D1994">
        <v>82</v>
      </c>
      <c r="E1994" t="s">
        <v>28</v>
      </c>
      <c r="F1994" t="s">
        <v>24</v>
      </c>
      <c r="G1994" t="s">
        <v>25</v>
      </c>
      <c r="H1994">
        <v>5</v>
      </c>
      <c r="I1994" t="s">
        <v>29</v>
      </c>
      <c r="J1994">
        <v>0</v>
      </c>
      <c r="K1994">
        <v>0</v>
      </c>
      <c r="L1994">
        <v>1</v>
      </c>
      <c r="M1994">
        <v>0</v>
      </c>
      <c r="N1994">
        <v>1</v>
      </c>
      <c r="O1994">
        <v>0</v>
      </c>
      <c r="P1994">
        <v>621</v>
      </c>
      <c r="Q1994">
        <v>0</v>
      </c>
      <c r="R1994">
        <v>1</v>
      </c>
      <c r="S1994">
        <v>1</v>
      </c>
      <c r="T1994">
        <v>1</v>
      </c>
      <c r="U1994">
        <v>0</v>
      </c>
      <c r="V1994">
        <v>0</v>
      </c>
      <c r="W1994">
        <v>0</v>
      </c>
    </row>
    <row r="1995" spans="1:23" ht="14.25" customHeight="1" x14ac:dyDescent="0.45">
      <c r="A1995">
        <v>1994</v>
      </c>
      <c r="B1995" s="1">
        <v>43172</v>
      </c>
      <c r="C1995" s="1">
        <v>43175</v>
      </c>
      <c r="D1995">
        <v>70</v>
      </c>
      <c r="E1995" t="s">
        <v>23</v>
      </c>
      <c r="F1995" t="s">
        <v>27</v>
      </c>
      <c r="G1995" t="s">
        <v>25</v>
      </c>
      <c r="H1995">
        <v>4</v>
      </c>
      <c r="I1995" t="s">
        <v>26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305</v>
      </c>
      <c r="Q1995">
        <v>0</v>
      </c>
      <c r="R1995">
        <v>1</v>
      </c>
      <c r="S1995">
        <v>1</v>
      </c>
      <c r="T1995">
        <v>0</v>
      </c>
      <c r="U1995">
        <v>0</v>
      </c>
      <c r="V1995">
        <v>0</v>
      </c>
      <c r="W1995">
        <v>0</v>
      </c>
    </row>
    <row r="1996" spans="1:23" ht="14.25" customHeight="1" x14ac:dyDescent="0.45">
      <c r="A1996">
        <v>1995</v>
      </c>
      <c r="B1996" t="s">
        <v>137</v>
      </c>
      <c r="C1996" s="1">
        <v>43163</v>
      </c>
      <c r="D1996">
        <v>60</v>
      </c>
      <c r="E1996" t="s">
        <v>28</v>
      </c>
      <c r="F1996" t="s">
        <v>27</v>
      </c>
      <c r="G1996" t="s">
        <v>25</v>
      </c>
      <c r="H1996">
        <v>22</v>
      </c>
      <c r="I1996" t="s">
        <v>26</v>
      </c>
      <c r="J1996">
        <v>0</v>
      </c>
      <c r="K1996">
        <v>0</v>
      </c>
      <c r="L1996">
        <v>1</v>
      </c>
      <c r="M1996">
        <v>1</v>
      </c>
      <c r="N1996">
        <v>1</v>
      </c>
      <c r="O1996">
        <v>1</v>
      </c>
      <c r="P1996">
        <v>1020</v>
      </c>
      <c r="Q1996">
        <v>1</v>
      </c>
      <c r="R1996">
        <v>1</v>
      </c>
      <c r="S1996">
        <v>1</v>
      </c>
      <c r="T1996">
        <v>1</v>
      </c>
      <c r="U1996">
        <v>0</v>
      </c>
      <c r="V1996">
        <v>0</v>
      </c>
      <c r="W1996">
        <v>0</v>
      </c>
    </row>
    <row r="1997" spans="1:23" ht="14.25" customHeight="1" x14ac:dyDescent="0.45">
      <c r="A1997">
        <v>1996</v>
      </c>
      <c r="B1997" s="1">
        <v>43172</v>
      </c>
      <c r="C1997" s="1">
        <v>43199</v>
      </c>
      <c r="D1997">
        <v>73</v>
      </c>
      <c r="E1997" t="s">
        <v>23</v>
      </c>
      <c r="F1997" t="s">
        <v>27</v>
      </c>
      <c r="G1997" t="s">
        <v>25</v>
      </c>
      <c r="H1997">
        <v>28</v>
      </c>
      <c r="I1997" t="s">
        <v>29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790</v>
      </c>
      <c r="Q1997">
        <v>1</v>
      </c>
      <c r="R1997">
        <v>1</v>
      </c>
      <c r="S1997">
        <v>1</v>
      </c>
      <c r="T1997">
        <v>1</v>
      </c>
      <c r="U1997">
        <v>0</v>
      </c>
      <c r="V1997">
        <v>0</v>
      </c>
      <c r="W1997">
        <v>0</v>
      </c>
    </row>
    <row r="1998" spans="1:23" ht="14.25" customHeight="1" x14ac:dyDescent="0.45">
      <c r="A1998">
        <v>1997</v>
      </c>
      <c r="B1998" s="1">
        <v>43172</v>
      </c>
      <c r="C1998" s="1">
        <v>43175</v>
      </c>
      <c r="D1998">
        <v>68</v>
      </c>
      <c r="E1998" t="s">
        <v>23</v>
      </c>
      <c r="F1998" t="s">
        <v>24</v>
      </c>
      <c r="G1998" t="s">
        <v>30</v>
      </c>
      <c r="H1998">
        <v>4</v>
      </c>
      <c r="I1998" t="s">
        <v>26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490</v>
      </c>
      <c r="Q1998">
        <v>0</v>
      </c>
      <c r="R1998">
        <v>1</v>
      </c>
      <c r="S1998">
        <v>1</v>
      </c>
      <c r="T1998">
        <v>0</v>
      </c>
      <c r="U1998">
        <v>0</v>
      </c>
      <c r="V1998">
        <v>0</v>
      </c>
      <c r="W1998">
        <v>0</v>
      </c>
    </row>
    <row r="1999" spans="1:23" ht="14.25" customHeight="1" x14ac:dyDescent="0.45">
      <c r="A1999">
        <v>1998</v>
      </c>
      <c r="B1999" t="s">
        <v>137</v>
      </c>
      <c r="C1999" t="s">
        <v>134</v>
      </c>
      <c r="D1999">
        <v>71</v>
      </c>
      <c r="E1999" t="s">
        <v>28</v>
      </c>
      <c r="F1999" t="s">
        <v>27</v>
      </c>
      <c r="G1999" t="s">
        <v>25</v>
      </c>
      <c r="H1999">
        <v>4</v>
      </c>
      <c r="I1999" t="s">
        <v>26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692</v>
      </c>
      <c r="Q1999">
        <v>0</v>
      </c>
      <c r="R1999">
        <v>1</v>
      </c>
      <c r="S1999">
        <v>1</v>
      </c>
      <c r="T1999">
        <v>0</v>
      </c>
      <c r="U1999">
        <v>0</v>
      </c>
      <c r="V1999">
        <v>0</v>
      </c>
      <c r="W1999">
        <v>0</v>
      </c>
    </row>
    <row r="2000" spans="1:23" ht="14.25" customHeight="1" x14ac:dyDescent="0.45">
      <c r="A2000">
        <v>1999</v>
      </c>
      <c r="B2000" s="1">
        <v>43173</v>
      </c>
      <c r="C2000" s="1">
        <v>43190</v>
      </c>
      <c r="D2000">
        <v>53</v>
      </c>
      <c r="E2000" t="s">
        <v>23</v>
      </c>
      <c r="F2000" t="s">
        <v>24</v>
      </c>
      <c r="G2000" t="s">
        <v>25</v>
      </c>
      <c r="H2000">
        <v>18</v>
      </c>
      <c r="I2000" t="s">
        <v>26</v>
      </c>
      <c r="J2000">
        <v>1</v>
      </c>
      <c r="K2000">
        <v>0</v>
      </c>
      <c r="L2000">
        <v>1</v>
      </c>
      <c r="M2000">
        <v>0</v>
      </c>
      <c r="N2000">
        <v>1</v>
      </c>
      <c r="O2000">
        <v>0</v>
      </c>
      <c r="P2000">
        <v>1430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1</v>
      </c>
    </row>
    <row r="2001" spans="1:23" ht="14.25" customHeight="1" x14ac:dyDescent="0.45">
      <c r="A2001">
        <v>2000</v>
      </c>
      <c r="B2001" t="s">
        <v>129</v>
      </c>
      <c r="C2001" t="s">
        <v>136</v>
      </c>
      <c r="D2001">
        <v>60</v>
      </c>
      <c r="E2001" t="s">
        <v>28</v>
      </c>
      <c r="F2001" t="s">
        <v>27</v>
      </c>
      <c r="G2001" t="s">
        <v>25</v>
      </c>
      <c r="H2001">
        <v>8</v>
      </c>
      <c r="I2001" t="s">
        <v>26</v>
      </c>
      <c r="J2001">
        <v>0</v>
      </c>
      <c r="K2001">
        <v>0</v>
      </c>
      <c r="L2001">
        <v>1</v>
      </c>
      <c r="M2001">
        <v>1</v>
      </c>
      <c r="N2001">
        <v>1</v>
      </c>
      <c r="O2001">
        <v>0</v>
      </c>
      <c r="P2001">
        <v>267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</row>
    <row r="2002" spans="1:23" ht="14.25" customHeight="1" x14ac:dyDescent="0.45">
      <c r="A2002">
        <v>2001</v>
      </c>
      <c r="B2002" t="s">
        <v>129</v>
      </c>
      <c r="C2002" t="s">
        <v>138</v>
      </c>
      <c r="D2002">
        <v>52</v>
      </c>
      <c r="E2002" t="s">
        <v>28</v>
      </c>
      <c r="F2002" t="s">
        <v>27</v>
      </c>
      <c r="G2002" t="s">
        <v>25</v>
      </c>
      <c r="H2002">
        <v>6</v>
      </c>
      <c r="I2002" t="s">
        <v>26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48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</row>
    <row r="2003" spans="1:23" ht="14.25" customHeight="1" x14ac:dyDescent="0.45">
      <c r="A2003">
        <v>2002</v>
      </c>
      <c r="B2003" t="s">
        <v>129</v>
      </c>
      <c r="C2003" t="s">
        <v>138</v>
      </c>
      <c r="D2003">
        <v>45</v>
      </c>
      <c r="E2003" t="s">
        <v>23</v>
      </c>
      <c r="F2003" t="s">
        <v>27</v>
      </c>
      <c r="G2003" t="s">
        <v>25</v>
      </c>
      <c r="H2003">
        <v>6</v>
      </c>
      <c r="I2003" t="s">
        <v>26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161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</row>
    <row r="2004" spans="1:23" ht="14.25" customHeight="1" x14ac:dyDescent="0.45">
      <c r="A2004">
        <v>2003</v>
      </c>
      <c r="B2004" t="s">
        <v>129</v>
      </c>
      <c r="C2004" t="s">
        <v>130</v>
      </c>
      <c r="D2004">
        <v>21</v>
      </c>
      <c r="E2004" t="s">
        <v>28</v>
      </c>
      <c r="F2004" t="s">
        <v>27</v>
      </c>
      <c r="G2004" t="s">
        <v>25</v>
      </c>
      <c r="H2004">
        <v>13</v>
      </c>
      <c r="I2004" t="s">
        <v>26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54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</row>
    <row r="2005" spans="1:23" ht="14.25" customHeight="1" x14ac:dyDescent="0.45">
      <c r="A2005">
        <v>2004</v>
      </c>
      <c r="B2005" t="s">
        <v>129</v>
      </c>
      <c r="C2005" t="s">
        <v>141</v>
      </c>
      <c r="D2005">
        <v>53</v>
      </c>
      <c r="E2005" t="s">
        <v>23</v>
      </c>
      <c r="F2005" t="s">
        <v>27</v>
      </c>
      <c r="G2005" t="s">
        <v>25</v>
      </c>
      <c r="H2005">
        <v>18</v>
      </c>
      <c r="I2005" t="s">
        <v>26</v>
      </c>
      <c r="J2005">
        <v>1</v>
      </c>
      <c r="K2005">
        <v>0</v>
      </c>
      <c r="L2005">
        <v>1</v>
      </c>
      <c r="M2005">
        <v>0</v>
      </c>
      <c r="N2005">
        <v>1</v>
      </c>
      <c r="O2005">
        <v>0</v>
      </c>
      <c r="P2005">
        <v>1430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1</v>
      </c>
    </row>
    <row r="2006" spans="1:23" ht="14.25" customHeight="1" x14ac:dyDescent="0.45">
      <c r="A2006">
        <v>2005</v>
      </c>
      <c r="B2006" t="s">
        <v>129</v>
      </c>
      <c r="C2006" t="s">
        <v>142</v>
      </c>
      <c r="D2006">
        <v>63</v>
      </c>
      <c r="E2006" t="s">
        <v>28</v>
      </c>
      <c r="F2006" t="s">
        <v>27</v>
      </c>
      <c r="G2006" t="s">
        <v>25</v>
      </c>
      <c r="H2006">
        <v>10</v>
      </c>
      <c r="I2006" t="s">
        <v>26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1020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</row>
    <row r="2007" spans="1:23" ht="14.25" customHeight="1" x14ac:dyDescent="0.45">
      <c r="A2007">
        <v>2006</v>
      </c>
      <c r="B2007" t="s">
        <v>129</v>
      </c>
      <c r="C2007" t="s">
        <v>143</v>
      </c>
      <c r="D2007">
        <v>70</v>
      </c>
      <c r="E2007" t="s">
        <v>23</v>
      </c>
      <c r="F2007" t="s">
        <v>27</v>
      </c>
      <c r="G2007" t="s">
        <v>25</v>
      </c>
      <c r="H2007">
        <v>14</v>
      </c>
      <c r="I2007" t="s">
        <v>26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2100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</row>
    <row r="2008" spans="1:23" ht="14.25" customHeight="1" x14ac:dyDescent="0.45">
      <c r="A2008">
        <v>2007</v>
      </c>
      <c r="B2008" s="1">
        <v>43173</v>
      </c>
      <c r="C2008" s="1">
        <v>43194</v>
      </c>
      <c r="D2008">
        <v>67</v>
      </c>
      <c r="E2008" t="s">
        <v>23</v>
      </c>
      <c r="F2008" t="s">
        <v>27</v>
      </c>
      <c r="G2008" t="s">
        <v>25</v>
      </c>
      <c r="H2008">
        <v>22</v>
      </c>
      <c r="I2008" t="s">
        <v>26</v>
      </c>
      <c r="J2008">
        <v>0</v>
      </c>
      <c r="K2008">
        <v>0</v>
      </c>
      <c r="L2008">
        <v>1</v>
      </c>
      <c r="M2008">
        <v>1</v>
      </c>
      <c r="N2008">
        <v>1</v>
      </c>
      <c r="O2008">
        <v>0</v>
      </c>
      <c r="P2008">
        <v>431</v>
      </c>
      <c r="Q2008">
        <v>0</v>
      </c>
      <c r="R2008">
        <v>1</v>
      </c>
      <c r="S2008">
        <v>1</v>
      </c>
      <c r="T2008">
        <v>0</v>
      </c>
      <c r="U2008">
        <v>0</v>
      </c>
      <c r="V2008">
        <v>0</v>
      </c>
      <c r="W2008">
        <v>0</v>
      </c>
    </row>
    <row r="2009" spans="1:23" ht="14.25" customHeight="1" x14ac:dyDescent="0.45">
      <c r="A2009">
        <v>2008</v>
      </c>
      <c r="B2009" s="1">
        <v>43173</v>
      </c>
      <c r="C2009" s="1">
        <v>43174</v>
      </c>
      <c r="D2009">
        <v>86</v>
      </c>
      <c r="E2009" t="s">
        <v>23</v>
      </c>
      <c r="F2009" t="s">
        <v>27</v>
      </c>
      <c r="G2009" t="s">
        <v>25</v>
      </c>
      <c r="H2009">
        <v>2</v>
      </c>
      <c r="I2009" t="s">
        <v>26</v>
      </c>
      <c r="J2009">
        <v>0</v>
      </c>
      <c r="K2009">
        <v>0</v>
      </c>
      <c r="L2009">
        <v>0</v>
      </c>
      <c r="M2009">
        <v>1</v>
      </c>
      <c r="N2009">
        <v>1</v>
      </c>
      <c r="O2009">
        <v>0</v>
      </c>
      <c r="P2009">
        <v>2150</v>
      </c>
      <c r="Q2009">
        <v>0</v>
      </c>
      <c r="R2009">
        <v>1</v>
      </c>
      <c r="S2009">
        <v>0</v>
      </c>
      <c r="T2009">
        <v>1</v>
      </c>
      <c r="U2009">
        <v>0</v>
      </c>
      <c r="V2009">
        <v>0</v>
      </c>
      <c r="W2009">
        <v>0</v>
      </c>
    </row>
    <row r="2010" spans="1:23" ht="14.25" customHeight="1" x14ac:dyDescent="0.45">
      <c r="A2010">
        <v>2009</v>
      </c>
      <c r="B2010" s="1">
        <v>43173</v>
      </c>
      <c r="C2010" s="1">
        <v>43178</v>
      </c>
      <c r="D2010">
        <v>52</v>
      </c>
      <c r="E2010" t="s">
        <v>28</v>
      </c>
      <c r="F2010" t="s">
        <v>27</v>
      </c>
      <c r="G2010" t="s">
        <v>25</v>
      </c>
      <c r="H2010">
        <v>6</v>
      </c>
      <c r="I2010" t="s">
        <v>26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275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</row>
    <row r="2011" spans="1:23" ht="14.25" customHeight="1" x14ac:dyDescent="0.45">
      <c r="A2011">
        <v>2010</v>
      </c>
      <c r="B2011" t="s">
        <v>129</v>
      </c>
      <c r="C2011" s="1">
        <v>43135</v>
      </c>
      <c r="D2011">
        <v>57</v>
      </c>
      <c r="E2011" t="s">
        <v>23</v>
      </c>
      <c r="F2011" t="s">
        <v>27</v>
      </c>
      <c r="G2011" t="s">
        <v>30</v>
      </c>
      <c r="H2011">
        <v>20</v>
      </c>
      <c r="I2011" t="s">
        <v>26</v>
      </c>
      <c r="J2011">
        <v>0</v>
      </c>
      <c r="K2011">
        <v>0</v>
      </c>
      <c r="L2011">
        <v>1</v>
      </c>
      <c r="M2011">
        <v>1</v>
      </c>
      <c r="N2011">
        <v>1</v>
      </c>
      <c r="O2011">
        <v>0</v>
      </c>
      <c r="P2011">
        <v>780</v>
      </c>
      <c r="Q2011">
        <v>0</v>
      </c>
      <c r="R2011">
        <v>1</v>
      </c>
      <c r="S2011">
        <v>1</v>
      </c>
      <c r="T2011">
        <v>0</v>
      </c>
      <c r="U2011">
        <v>0</v>
      </c>
      <c r="V2011">
        <v>0</v>
      </c>
      <c r="W2011">
        <v>0</v>
      </c>
    </row>
    <row r="2012" spans="1:23" ht="14.25" customHeight="1" x14ac:dyDescent="0.45">
      <c r="A2012">
        <v>2011</v>
      </c>
      <c r="B2012" s="1">
        <v>43174</v>
      </c>
      <c r="C2012" s="1">
        <v>43178</v>
      </c>
      <c r="D2012">
        <v>57</v>
      </c>
      <c r="E2012" t="s">
        <v>23</v>
      </c>
      <c r="F2012" t="s">
        <v>27</v>
      </c>
      <c r="G2012" t="s">
        <v>25</v>
      </c>
      <c r="H2012">
        <v>5</v>
      </c>
      <c r="I2012" t="s">
        <v>26</v>
      </c>
      <c r="J2012">
        <v>0</v>
      </c>
      <c r="K2012">
        <v>0</v>
      </c>
      <c r="L2012">
        <v>1</v>
      </c>
      <c r="M2012">
        <v>0</v>
      </c>
      <c r="N2012">
        <v>1</v>
      </c>
      <c r="O2012">
        <v>0</v>
      </c>
      <c r="P2012">
        <v>59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</row>
    <row r="2013" spans="1:23" ht="14.25" customHeight="1" x14ac:dyDescent="0.45">
      <c r="A2013">
        <v>2012</v>
      </c>
      <c r="B2013" t="s">
        <v>133</v>
      </c>
      <c r="C2013" t="s">
        <v>131</v>
      </c>
      <c r="D2013">
        <v>74</v>
      </c>
      <c r="E2013" t="s">
        <v>23</v>
      </c>
      <c r="F2013" t="s">
        <v>27</v>
      </c>
      <c r="G2013" t="s">
        <v>25</v>
      </c>
      <c r="H2013">
        <v>8</v>
      </c>
      <c r="I2013" t="s">
        <v>26</v>
      </c>
      <c r="J2013">
        <v>0</v>
      </c>
      <c r="K2013">
        <v>0</v>
      </c>
      <c r="L2013">
        <v>0</v>
      </c>
      <c r="M2013">
        <v>1</v>
      </c>
      <c r="N2013">
        <v>1</v>
      </c>
      <c r="O2013">
        <v>1</v>
      </c>
      <c r="P2013">
        <v>1720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</row>
    <row r="2014" spans="1:23" ht="14.25" customHeight="1" x14ac:dyDescent="0.45">
      <c r="A2014">
        <v>2013</v>
      </c>
      <c r="B2014" t="s">
        <v>133</v>
      </c>
      <c r="C2014" t="s">
        <v>142</v>
      </c>
      <c r="D2014">
        <v>56</v>
      </c>
      <c r="E2014" t="s">
        <v>28</v>
      </c>
      <c r="F2014" t="s">
        <v>27</v>
      </c>
      <c r="G2014" t="s">
        <v>25</v>
      </c>
      <c r="H2014">
        <v>9</v>
      </c>
      <c r="I2014" t="s">
        <v>26</v>
      </c>
      <c r="J2014">
        <v>0</v>
      </c>
      <c r="K2014">
        <v>0</v>
      </c>
      <c r="L2014">
        <v>1</v>
      </c>
      <c r="M2014">
        <v>0</v>
      </c>
      <c r="N2014">
        <v>1</v>
      </c>
      <c r="O2014">
        <v>0</v>
      </c>
      <c r="P2014">
        <v>1570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0</v>
      </c>
    </row>
    <row r="2015" spans="1:23" ht="14.25" customHeight="1" x14ac:dyDescent="0.45">
      <c r="A2015">
        <v>2014</v>
      </c>
      <c r="B2015" t="s">
        <v>133</v>
      </c>
      <c r="C2015" t="s">
        <v>131</v>
      </c>
      <c r="D2015">
        <v>53</v>
      </c>
      <c r="E2015" t="s">
        <v>23</v>
      </c>
      <c r="F2015" t="s">
        <v>27</v>
      </c>
      <c r="G2015" t="s">
        <v>25</v>
      </c>
      <c r="H2015">
        <v>8</v>
      </c>
      <c r="I2015" t="s">
        <v>26</v>
      </c>
      <c r="J2015">
        <v>0</v>
      </c>
      <c r="K2015">
        <v>0</v>
      </c>
      <c r="L2015">
        <v>1</v>
      </c>
      <c r="M2015">
        <v>0</v>
      </c>
      <c r="N2015">
        <v>1</v>
      </c>
      <c r="O2015">
        <v>0</v>
      </c>
      <c r="P2015">
        <v>213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</row>
    <row r="2016" spans="1:23" ht="14.25" customHeight="1" x14ac:dyDescent="0.45">
      <c r="A2016">
        <v>2015</v>
      </c>
      <c r="B2016" t="s">
        <v>133</v>
      </c>
      <c r="C2016" t="s">
        <v>131</v>
      </c>
      <c r="D2016">
        <v>51</v>
      </c>
      <c r="E2016" t="s">
        <v>23</v>
      </c>
      <c r="F2016" t="s">
        <v>27</v>
      </c>
      <c r="G2016" t="s">
        <v>25</v>
      </c>
      <c r="H2016">
        <v>8</v>
      </c>
      <c r="I2016" t="s">
        <v>26</v>
      </c>
      <c r="J2016">
        <v>0</v>
      </c>
      <c r="K2016">
        <v>0</v>
      </c>
      <c r="L2016">
        <v>0</v>
      </c>
      <c r="M2016">
        <v>1</v>
      </c>
      <c r="N2016">
        <v>1</v>
      </c>
      <c r="O2016">
        <v>0</v>
      </c>
      <c r="P2016">
        <v>42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</row>
    <row r="2017" spans="1:23" ht="14.25" customHeight="1" x14ac:dyDescent="0.45">
      <c r="A2017">
        <v>2016</v>
      </c>
      <c r="B2017" s="1">
        <v>43174</v>
      </c>
      <c r="C2017" s="1">
        <v>43182</v>
      </c>
      <c r="D2017">
        <v>56</v>
      </c>
      <c r="E2017" t="s">
        <v>28</v>
      </c>
      <c r="F2017" t="s">
        <v>24</v>
      </c>
      <c r="G2017" t="s">
        <v>30</v>
      </c>
      <c r="H2017">
        <v>9</v>
      </c>
      <c r="I2017" t="s">
        <v>26</v>
      </c>
      <c r="J2017">
        <v>0</v>
      </c>
      <c r="K2017">
        <v>0</v>
      </c>
      <c r="L2017">
        <v>1</v>
      </c>
      <c r="M2017">
        <v>0</v>
      </c>
      <c r="N2017">
        <v>1</v>
      </c>
      <c r="O2017">
        <v>0</v>
      </c>
      <c r="P2017">
        <v>1570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0</v>
      </c>
    </row>
    <row r="2018" spans="1:23" ht="14.25" customHeight="1" x14ac:dyDescent="0.45">
      <c r="A2018">
        <v>2017</v>
      </c>
      <c r="B2018" t="s">
        <v>133</v>
      </c>
      <c r="C2018" s="1">
        <v>43135</v>
      </c>
      <c r="D2018">
        <v>67</v>
      </c>
      <c r="E2018" t="s">
        <v>23</v>
      </c>
      <c r="F2018" t="s">
        <v>27</v>
      </c>
      <c r="G2018" t="s">
        <v>25</v>
      </c>
      <c r="H2018">
        <v>19</v>
      </c>
      <c r="I2018" t="s">
        <v>26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1140</v>
      </c>
      <c r="Q2018">
        <v>1</v>
      </c>
      <c r="R2018">
        <v>1</v>
      </c>
      <c r="S2018">
        <v>1</v>
      </c>
      <c r="T2018">
        <v>1</v>
      </c>
      <c r="U2018">
        <v>0</v>
      </c>
      <c r="V2018">
        <v>0</v>
      </c>
      <c r="W2018">
        <v>0</v>
      </c>
    </row>
    <row r="2019" spans="1:23" ht="14.25" customHeight="1" x14ac:dyDescent="0.45">
      <c r="A2019">
        <v>2018</v>
      </c>
      <c r="B2019" t="s">
        <v>134</v>
      </c>
      <c r="C2019" t="s">
        <v>135</v>
      </c>
      <c r="D2019">
        <v>66</v>
      </c>
      <c r="E2019" t="s">
        <v>28</v>
      </c>
      <c r="F2019" t="s">
        <v>27</v>
      </c>
      <c r="G2019" t="s">
        <v>25</v>
      </c>
      <c r="H2019">
        <v>3</v>
      </c>
      <c r="I2019" t="s">
        <v>26</v>
      </c>
      <c r="J2019">
        <v>0</v>
      </c>
      <c r="K2019">
        <v>0</v>
      </c>
      <c r="L2019">
        <v>0</v>
      </c>
      <c r="M2019">
        <v>1</v>
      </c>
      <c r="N2019">
        <v>1</v>
      </c>
      <c r="O2019">
        <v>0</v>
      </c>
      <c r="P2019">
        <v>7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</row>
    <row r="2020" spans="1:23" ht="14.25" customHeight="1" x14ac:dyDescent="0.45">
      <c r="A2020">
        <v>2019</v>
      </c>
      <c r="B2020" t="s">
        <v>134</v>
      </c>
      <c r="C2020" t="s">
        <v>136</v>
      </c>
      <c r="D2020">
        <v>78</v>
      </c>
      <c r="E2020" t="s">
        <v>23</v>
      </c>
      <c r="F2020" t="s">
        <v>27</v>
      </c>
      <c r="G2020" t="s">
        <v>25</v>
      </c>
      <c r="H2020">
        <v>6</v>
      </c>
      <c r="I2020" t="s">
        <v>26</v>
      </c>
      <c r="J2020">
        <v>0</v>
      </c>
      <c r="K2020">
        <v>0</v>
      </c>
      <c r="L2020">
        <v>1</v>
      </c>
      <c r="M2020">
        <v>1</v>
      </c>
      <c r="N2020">
        <v>1</v>
      </c>
      <c r="O2020">
        <v>0</v>
      </c>
      <c r="P2020">
        <v>90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</row>
    <row r="2021" spans="1:23" ht="14.25" customHeight="1" x14ac:dyDescent="0.45">
      <c r="A2021">
        <v>2020</v>
      </c>
      <c r="B2021" t="s">
        <v>134</v>
      </c>
      <c r="C2021" t="s">
        <v>142</v>
      </c>
      <c r="D2021">
        <v>65</v>
      </c>
      <c r="E2021" t="s">
        <v>28</v>
      </c>
      <c r="F2021" t="s">
        <v>27</v>
      </c>
      <c r="G2021" t="s">
        <v>25</v>
      </c>
      <c r="H2021">
        <v>8</v>
      </c>
      <c r="I2021" t="s">
        <v>26</v>
      </c>
      <c r="J2021">
        <v>0</v>
      </c>
      <c r="K2021">
        <v>0</v>
      </c>
      <c r="L2021">
        <v>0</v>
      </c>
      <c r="M2021">
        <v>1</v>
      </c>
      <c r="N2021">
        <v>1</v>
      </c>
      <c r="O2021">
        <v>0</v>
      </c>
      <c r="P2021">
        <v>204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</row>
    <row r="2022" spans="1:23" ht="14.25" customHeight="1" x14ac:dyDescent="0.45">
      <c r="A2022">
        <v>2021</v>
      </c>
      <c r="B2022" t="s">
        <v>134</v>
      </c>
      <c r="C2022" t="s">
        <v>132</v>
      </c>
      <c r="D2022">
        <v>60</v>
      </c>
      <c r="E2022" t="s">
        <v>23</v>
      </c>
      <c r="F2022" t="s">
        <v>27</v>
      </c>
      <c r="G2022" t="s">
        <v>25</v>
      </c>
      <c r="H2022">
        <v>2</v>
      </c>
      <c r="I2022" t="s">
        <v>26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293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</row>
    <row r="2023" spans="1:23" ht="14.25" customHeight="1" x14ac:dyDescent="0.45">
      <c r="A2023">
        <v>2022</v>
      </c>
      <c r="B2023" t="s">
        <v>134</v>
      </c>
      <c r="C2023" t="s">
        <v>132</v>
      </c>
      <c r="D2023">
        <v>60</v>
      </c>
      <c r="E2023" t="s">
        <v>28</v>
      </c>
      <c r="F2023" t="s">
        <v>27</v>
      </c>
      <c r="G2023" t="s">
        <v>25</v>
      </c>
      <c r="H2023">
        <v>2</v>
      </c>
      <c r="I2023" t="s">
        <v>26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293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0</v>
      </c>
    </row>
    <row r="2024" spans="1:23" ht="14.25" customHeight="1" x14ac:dyDescent="0.45">
      <c r="A2024">
        <v>2023</v>
      </c>
      <c r="B2024" t="s">
        <v>134</v>
      </c>
      <c r="C2024" t="s">
        <v>142</v>
      </c>
      <c r="D2024">
        <v>60</v>
      </c>
      <c r="E2024" t="s">
        <v>28</v>
      </c>
      <c r="F2024" t="s">
        <v>27</v>
      </c>
      <c r="G2024" t="s">
        <v>25</v>
      </c>
      <c r="H2024">
        <v>8</v>
      </c>
      <c r="I2024" t="s">
        <v>26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2770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</row>
    <row r="2025" spans="1:23" ht="14.25" customHeight="1" x14ac:dyDescent="0.45">
      <c r="A2025">
        <v>2024</v>
      </c>
      <c r="B2025" t="s">
        <v>134</v>
      </c>
      <c r="C2025" t="s">
        <v>136</v>
      </c>
      <c r="D2025">
        <v>66</v>
      </c>
      <c r="E2025" t="s">
        <v>23</v>
      </c>
      <c r="F2025" t="s">
        <v>27</v>
      </c>
      <c r="G2025" t="s">
        <v>25</v>
      </c>
      <c r="H2025">
        <v>6</v>
      </c>
      <c r="I2025" t="s">
        <v>26</v>
      </c>
      <c r="J2025">
        <v>0</v>
      </c>
      <c r="K2025">
        <v>0</v>
      </c>
      <c r="L2025">
        <v>1</v>
      </c>
      <c r="M2025">
        <v>1</v>
      </c>
      <c r="N2025">
        <v>1</v>
      </c>
      <c r="O2025">
        <v>0</v>
      </c>
      <c r="P2025">
        <v>137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</row>
    <row r="2026" spans="1:23" ht="14.25" customHeight="1" x14ac:dyDescent="0.45">
      <c r="A2026">
        <v>2025</v>
      </c>
      <c r="B2026" t="s">
        <v>134</v>
      </c>
      <c r="C2026" t="s">
        <v>136</v>
      </c>
      <c r="D2026">
        <v>54</v>
      </c>
      <c r="E2026" t="s">
        <v>28</v>
      </c>
      <c r="F2026" t="s">
        <v>27</v>
      </c>
      <c r="G2026" t="s">
        <v>25</v>
      </c>
      <c r="H2026">
        <v>6</v>
      </c>
      <c r="I2026" t="s">
        <v>26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1160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</row>
    <row r="2027" spans="1:23" ht="14.25" customHeight="1" x14ac:dyDescent="0.45">
      <c r="A2027">
        <v>2026</v>
      </c>
      <c r="B2027" t="s">
        <v>134</v>
      </c>
      <c r="C2027" t="s">
        <v>119</v>
      </c>
      <c r="D2027">
        <v>50</v>
      </c>
      <c r="E2027" t="s">
        <v>23</v>
      </c>
      <c r="F2027" t="s">
        <v>27</v>
      </c>
      <c r="G2027" t="s">
        <v>25</v>
      </c>
      <c r="H2027">
        <v>9</v>
      </c>
      <c r="I2027" t="s">
        <v>26</v>
      </c>
      <c r="J2027">
        <v>0</v>
      </c>
      <c r="K2027">
        <v>0</v>
      </c>
      <c r="L2027">
        <v>0</v>
      </c>
      <c r="M2027">
        <v>1</v>
      </c>
      <c r="N2027">
        <v>1</v>
      </c>
      <c r="O2027">
        <v>0</v>
      </c>
      <c r="P2027">
        <v>250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</row>
    <row r="2028" spans="1:23" ht="14.25" customHeight="1" x14ac:dyDescent="0.45">
      <c r="A2028">
        <v>2027</v>
      </c>
      <c r="B2028" s="1">
        <v>43175</v>
      </c>
      <c r="C2028" s="1">
        <v>43176</v>
      </c>
      <c r="D2028">
        <v>70</v>
      </c>
      <c r="E2028" t="s">
        <v>28</v>
      </c>
      <c r="F2028" t="s">
        <v>24</v>
      </c>
      <c r="G2028" t="s">
        <v>30</v>
      </c>
      <c r="H2028">
        <v>2</v>
      </c>
      <c r="I2028" t="s">
        <v>26</v>
      </c>
      <c r="J2028">
        <v>0</v>
      </c>
      <c r="K2028">
        <v>0</v>
      </c>
      <c r="L2028">
        <v>1</v>
      </c>
      <c r="M2028">
        <v>1</v>
      </c>
      <c r="N2028">
        <v>0</v>
      </c>
      <c r="O2028">
        <v>0</v>
      </c>
      <c r="P2028">
        <v>66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</row>
    <row r="2029" spans="1:23" ht="14.25" customHeight="1" x14ac:dyDescent="0.45">
      <c r="A2029">
        <v>2028</v>
      </c>
      <c r="B2029" s="1">
        <v>43175</v>
      </c>
      <c r="C2029" s="1">
        <v>43177</v>
      </c>
      <c r="D2029">
        <v>69</v>
      </c>
      <c r="E2029" t="s">
        <v>23</v>
      </c>
      <c r="F2029" t="s">
        <v>27</v>
      </c>
      <c r="G2029" t="s">
        <v>30</v>
      </c>
      <c r="H2029">
        <v>3</v>
      </c>
      <c r="I2029" t="s">
        <v>26</v>
      </c>
      <c r="J2029">
        <v>0</v>
      </c>
      <c r="K2029">
        <v>1</v>
      </c>
      <c r="L2029">
        <v>1</v>
      </c>
      <c r="M2029">
        <v>1</v>
      </c>
      <c r="N2029">
        <v>1</v>
      </c>
      <c r="O2029">
        <v>0</v>
      </c>
      <c r="P2029">
        <v>392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1</v>
      </c>
    </row>
    <row r="2030" spans="1:23" ht="14.25" customHeight="1" x14ac:dyDescent="0.45">
      <c r="A2030">
        <v>2029</v>
      </c>
      <c r="B2030" s="1">
        <v>43175</v>
      </c>
      <c r="C2030" s="1">
        <v>43179</v>
      </c>
      <c r="D2030">
        <v>74</v>
      </c>
      <c r="E2030" t="s">
        <v>23</v>
      </c>
      <c r="F2030" t="s">
        <v>27</v>
      </c>
      <c r="G2030" t="s">
        <v>30</v>
      </c>
      <c r="H2030">
        <v>5</v>
      </c>
      <c r="I2030" t="s">
        <v>26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2080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</row>
    <row r="2031" spans="1:23" ht="14.25" customHeight="1" x14ac:dyDescent="0.45">
      <c r="A2031">
        <v>2030</v>
      </c>
      <c r="B2031" s="1">
        <v>43175</v>
      </c>
      <c r="C2031" s="1">
        <v>43178</v>
      </c>
      <c r="D2031">
        <v>69</v>
      </c>
      <c r="E2031" t="s">
        <v>28</v>
      </c>
      <c r="F2031" t="s">
        <v>27</v>
      </c>
      <c r="G2031" t="s">
        <v>30</v>
      </c>
      <c r="H2031">
        <v>4</v>
      </c>
      <c r="I2031" t="s">
        <v>26</v>
      </c>
      <c r="J2031">
        <v>0</v>
      </c>
      <c r="K2031">
        <v>0</v>
      </c>
      <c r="L2031">
        <v>1</v>
      </c>
      <c r="M2031">
        <v>0</v>
      </c>
      <c r="N2031">
        <v>1</v>
      </c>
      <c r="O2031">
        <v>0</v>
      </c>
      <c r="P2031">
        <v>977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</row>
    <row r="2032" spans="1:23" ht="14.25" customHeight="1" x14ac:dyDescent="0.45">
      <c r="A2032">
        <v>2031</v>
      </c>
      <c r="B2032" s="1">
        <v>43175</v>
      </c>
      <c r="C2032" s="1">
        <v>43180</v>
      </c>
      <c r="D2032">
        <v>70</v>
      </c>
      <c r="E2032" t="s">
        <v>23</v>
      </c>
      <c r="F2032" t="s">
        <v>27</v>
      </c>
      <c r="G2032" t="s">
        <v>30</v>
      </c>
      <c r="H2032">
        <v>6</v>
      </c>
      <c r="I2032" t="s">
        <v>26</v>
      </c>
      <c r="J2032">
        <v>0</v>
      </c>
      <c r="K2032">
        <v>0</v>
      </c>
      <c r="L2032">
        <v>1</v>
      </c>
      <c r="M2032">
        <v>1</v>
      </c>
      <c r="N2032">
        <v>1</v>
      </c>
      <c r="O2032">
        <v>0</v>
      </c>
      <c r="P2032">
        <v>501</v>
      </c>
      <c r="Q2032">
        <v>1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</row>
    <row r="2033" spans="1:23" ht="14.25" customHeight="1" x14ac:dyDescent="0.45">
      <c r="A2033">
        <v>2032</v>
      </c>
      <c r="B2033" t="s">
        <v>134</v>
      </c>
      <c r="C2033" t="s">
        <v>119</v>
      </c>
      <c r="D2033">
        <v>27</v>
      </c>
      <c r="E2033" t="s">
        <v>23</v>
      </c>
      <c r="F2033" t="s">
        <v>27</v>
      </c>
      <c r="G2033" t="s">
        <v>25</v>
      </c>
      <c r="H2033">
        <v>9</v>
      </c>
      <c r="I2033" t="s">
        <v>26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6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</row>
    <row r="2034" spans="1:23" ht="14.25" customHeight="1" x14ac:dyDescent="0.45">
      <c r="A2034">
        <v>2033</v>
      </c>
      <c r="B2034" s="1">
        <v>43175</v>
      </c>
      <c r="C2034" s="1">
        <v>43175</v>
      </c>
      <c r="D2034">
        <v>46</v>
      </c>
      <c r="E2034" t="s">
        <v>23</v>
      </c>
      <c r="F2034" t="s">
        <v>27</v>
      </c>
      <c r="G2034" t="s">
        <v>25</v>
      </c>
      <c r="H2034">
        <v>1</v>
      </c>
      <c r="I2034" t="s">
        <v>31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1540</v>
      </c>
      <c r="Q2034">
        <v>0</v>
      </c>
      <c r="R2034">
        <v>1</v>
      </c>
      <c r="S2034">
        <v>1</v>
      </c>
      <c r="T2034">
        <v>0</v>
      </c>
      <c r="U2034">
        <v>0</v>
      </c>
      <c r="V2034">
        <v>0</v>
      </c>
      <c r="W2034">
        <v>1</v>
      </c>
    </row>
    <row r="2035" spans="1:23" ht="14.25" customHeight="1" x14ac:dyDescent="0.45">
      <c r="A2035">
        <v>2034</v>
      </c>
      <c r="B2035" t="s">
        <v>134</v>
      </c>
      <c r="C2035" t="s">
        <v>138</v>
      </c>
      <c r="D2035">
        <v>49</v>
      </c>
      <c r="E2035" t="s">
        <v>28</v>
      </c>
      <c r="F2035" t="s">
        <v>24</v>
      </c>
      <c r="G2035" t="s">
        <v>30</v>
      </c>
      <c r="H2035">
        <v>4</v>
      </c>
      <c r="I2035" t="s">
        <v>26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414</v>
      </c>
      <c r="Q2035">
        <v>1</v>
      </c>
      <c r="R2035">
        <v>1</v>
      </c>
      <c r="S2035">
        <v>1</v>
      </c>
      <c r="T2035">
        <v>0</v>
      </c>
      <c r="U2035">
        <v>0</v>
      </c>
      <c r="V2035">
        <v>0</v>
      </c>
      <c r="W2035">
        <v>0</v>
      </c>
    </row>
    <row r="2036" spans="1:23" ht="14.25" customHeight="1" x14ac:dyDescent="0.45">
      <c r="A2036">
        <v>2035</v>
      </c>
      <c r="B2036" t="s">
        <v>132</v>
      </c>
      <c r="C2036" t="s">
        <v>142</v>
      </c>
      <c r="D2036">
        <v>59</v>
      </c>
      <c r="E2036" t="s">
        <v>23</v>
      </c>
      <c r="F2036" t="s">
        <v>27</v>
      </c>
      <c r="G2036" t="s">
        <v>25</v>
      </c>
      <c r="H2036">
        <v>7</v>
      </c>
      <c r="I2036" t="s">
        <v>26</v>
      </c>
      <c r="J2036">
        <v>0</v>
      </c>
      <c r="K2036">
        <v>0</v>
      </c>
      <c r="L2036">
        <v>1</v>
      </c>
      <c r="M2036">
        <v>1</v>
      </c>
      <c r="N2036">
        <v>1</v>
      </c>
      <c r="O2036">
        <v>1</v>
      </c>
      <c r="P2036">
        <v>113</v>
      </c>
      <c r="Q2036">
        <v>1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</row>
    <row r="2037" spans="1:23" ht="14.25" customHeight="1" x14ac:dyDescent="0.45">
      <c r="A2037">
        <v>2036</v>
      </c>
      <c r="B2037" t="s">
        <v>132</v>
      </c>
      <c r="C2037" t="s">
        <v>139</v>
      </c>
      <c r="D2037">
        <v>76</v>
      </c>
      <c r="E2037" t="s">
        <v>23</v>
      </c>
      <c r="F2037" t="s">
        <v>27</v>
      </c>
      <c r="G2037" t="s">
        <v>25</v>
      </c>
      <c r="H2037">
        <v>4</v>
      </c>
      <c r="I2037" t="s">
        <v>26</v>
      </c>
      <c r="J2037">
        <v>0</v>
      </c>
      <c r="K2037">
        <v>0</v>
      </c>
      <c r="L2037">
        <v>1</v>
      </c>
      <c r="M2037">
        <v>1</v>
      </c>
      <c r="N2037">
        <v>1</v>
      </c>
      <c r="O2037">
        <v>0</v>
      </c>
      <c r="P2037">
        <v>65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</row>
    <row r="2038" spans="1:23" ht="14.25" customHeight="1" x14ac:dyDescent="0.45">
      <c r="A2038">
        <v>2037</v>
      </c>
      <c r="B2038" t="s">
        <v>132</v>
      </c>
      <c r="C2038" t="s">
        <v>131</v>
      </c>
      <c r="D2038">
        <v>66</v>
      </c>
      <c r="E2038" t="s">
        <v>28</v>
      </c>
      <c r="F2038" t="s">
        <v>27</v>
      </c>
      <c r="G2038" t="s">
        <v>25</v>
      </c>
      <c r="H2038">
        <v>6</v>
      </c>
      <c r="I2038" t="s">
        <v>26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86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</row>
    <row r="2039" spans="1:23" ht="14.25" customHeight="1" x14ac:dyDescent="0.45">
      <c r="A2039">
        <v>2038</v>
      </c>
      <c r="B2039" t="s">
        <v>132</v>
      </c>
      <c r="C2039" t="s">
        <v>135</v>
      </c>
      <c r="D2039">
        <v>50</v>
      </c>
      <c r="E2039" t="s">
        <v>23</v>
      </c>
      <c r="F2039" t="s">
        <v>27</v>
      </c>
      <c r="G2039" t="s">
        <v>25</v>
      </c>
      <c r="H2039">
        <v>2</v>
      </c>
      <c r="I2039" t="s">
        <v>31</v>
      </c>
      <c r="J2039">
        <v>0</v>
      </c>
      <c r="K2039">
        <v>0</v>
      </c>
      <c r="L2039">
        <v>0</v>
      </c>
      <c r="M2039">
        <v>1</v>
      </c>
      <c r="N2039">
        <v>1</v>
      </c>
      <c r="O2039">
        <v>1</v>
      </c>
      <c r="P2039">
        <v>324</v>
      </c>
      <c r="Q2039">
        <v>0</v>
      </c>
      <c r="R2039">
        <v>0</v>
      </c>
      <c r="S2039">
        <v>0</v>
      </c>
      <c r="T2039">
        <v>1</v>
      </c>
      <c r="U2039">
        <v>1</v>
      </c>
      <c r="V2039">
        <v>0</v>
      </c>
      <c r="W2039">
        <v>0</v>
      </c>
    </row>
    <row r="2040" spans="1:23" ht="14.25" customHeight="1" x14ac:dyDescent="0.45">
      <c r="A2040">
        <v>2039</v>
      </c>
      <c r="B2040" t="s">
        <v>132</v>
      </c>
      <c r="C2040" t="s">
        <v>144</v>
      </c>
      <c r="D2040">
        <v>55</v>
      </c>
      <c r="E2040" t="s">
        <v>28</v>
      </c>
      <c r="F2040" t="s">
        <v>27</v>
      </c>
      <c r="G2040" t="s">
        <v>25</v>
      </c>
      <c r="H2040">
        <v>12</v>
      </c>
      <c r="I2040" t="s">
        <v>26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133</v>
      </c>
      <c r="Q2040">
        <v>1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</row>
    <row r="2041" spans="1:23" ht="14.25" customHeight="1" x14ac:dyDescent="0.45">
      <c r="A2041">
        <v>2040</v>
      </c>
      <c r="B2041" t="s">
        <v>132</v>
      </c>
      <c r="C2041" t="s">
        <v>140</v>
      </c>
      <c r="D2041">
        <v>60</v>
      </c>
      <c r="E2041" t="s">
        <v>23</v>
      </c>
      <c r="F2041" t="s">
        <v>24</v>
      </c>
      <c r="G2041" t="s">
        <v>25</v>
      </c>
      <c r="H2041">
        <v>9</v>
      </c>
      <c r="I2041" t="s">
        <v>26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577</v>
      </c>
      <c r="Q2041">
        <v>0</v>
      </c>
      <c r="R2041">
        <v>1</v>
      </c>
      <c r="S2041">
        <v>0</v>
      </c>
      <c r="T2041">
        <v>1</v>
      </c>
      <c r="U2041">
        <v>0</v>
      </c>
      <c r="V2041">
        <v>0</v>
      </c>
      <c r="W2041">
        <v>0</v>
      </c>
    </row>
    <row r="2042" spans="1:23" ht="14.25" customHeight="1" x14ac:dyDescent="0.45">
      <c r="A2042">
        <v>2041</v>
      </c>
      <c r="B2042" s="1">
        <v>43176</v>
      </c>
      <c r="C2042" s="1">
        <v>43181</v>
      </c>
      <c r="D2042">
        <v>71</v>
      </c>
      <c r="E2042" t="s">
        <v>23</v>
      </c>
      <c r="F2042" t="s">
        <v>27</v>
      </c>
      <c r="G2042" t="s">
        <v>25</v>
      </c>
      <c r="H2042">
        <v>6</v>
      </c>
      <c r="I2042" t="s">
        <v>26</v>
      </c>
      <c r="J2042">
        <v>0</v>
      </c>
      <c r="K2042">
        <v>1</v>
      </c>
      <c r="L2042">
        <v>0</v>
      </c>
      <c r="M2042">
        <v>0</v>
      </c>
      <c r="N2042">
        <v>1</v>
      </c>
      <c r="O2042">
        <v>0</v>
      </c>
      <c r="P2042">
        <v>105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1</v>
      </c>
    </row>
    <row r="2043" spans="1:23" ht="14.25" customHeight="1" x14ac:dyDescent="0.45">
      <c r="A2043">
        <v>2042</v>
      </c>
      <c r="B2043" t="s">
        <v>132</v>
      </c>
      <c r="C2043" t="s">
        <v>139</v>
      </c>
      <c r="D2043">
        <v>37</v>
      </c>
      <c r="E2043" t="s">
        <v>23</v>
      </c>
      <c r="F2043" t="s">
        <v>27</v>
      </c>
      <c r="G2043" t="s">
        <v>25</v>
      </c>
      <c r="H2043">
        <v>4</v>
      </c>
      <c r="I2043" t="s">
        <v>26</v>
      </c>
      <c r="J2043">
        <v>0</v>
      </c>
      <c r="K2043">
        <v>0</v>
      </c>
      <c r="L2043">
        <v>0</v>
      </c>
      <c r="M2043">
        <v>1</v>
      </c>
      <c r="N2043">
        <v>1</v>
      </c>
      <c r="O2043">
        <v>0</v>
      </c>
      <c r="P2043">
        <v>5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</row>
    <row r="2044" spans="1:23" ht="14.25" customHeight="1" x14ac:dyDescent="0.45">
      <c r="A2044">
        <v>2043</v>
      </c>
      <c r="B2044" s="1">
        <v>43176</v>
      </c>
      <c r="C2044" s="1">
        <v>43181</v>
      </c>
      <c r="D2044">
        <v>70</v>
      </c>
      <c r="E2044" t="s">
        <v>28</v>
      </c>
      <c r="F2044" t="s">
        <v>27</v>
      </c>
      <c r="G2044" t="s">
        <v>25</v>
      </c>
      <c r="H2044">
        <v>6</v>
      </c>
      <c r="I2044" t="s">
        <v>26</v>
      </c>
      <c r="J2044">
        <v>0</v>
      </c>
      <c r="K2044">
        <v>0</v>
      </c>
      <c r="L2044">
        <v>0</v>
      </c>
      <c r="M2044">
        <v>1</v>
      </c>
      <c r="N2044">
        <v>1</v>
      </c>
      <c r="O2044">
        <v>0</v>
      </c>
      <c r="P2044">
        <v>63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1</v>
      </c>
      <c r="W2044">
        <v>0</v>
      </c>
    </row>
    <row r="2045" spans="1:23" ht="14.25" customHeight="1" x14ac:dyDescent="0.45">
      <c r="A2045">
        <v>2044</v>
      </c>
      <c r="B2045" t="s">
        <v>132</v>
      </c>
      <c r="C2045" t="s">
        <v>139</v>
      </c>
      <c r="D2045">
        <v>75</v>
      </c>
      <c r="E2045" t="s">
        <v>23</v>
      </c>
      <c r="F2045" t="s">
        <v>27</v>
      </c>
      <c r="G2045" t="s">
        <v>25</v>
      </c>
      <c r="H2045">
        <v>4</v>
      </c>
      <c r="I2045" t="s">
        <v>26</v>
      </c>
      <c r="J2045">
        <v>1</v>
      </c>
      <c r="K2045">
        <v>0</v>
      </c>
      <c r="L2045">
        <v>0</v>
      </c>
      <c r="M2045">
        <v>1</v>
      </c>
      <c r="N2045">
        <v>1</v>
      </c>
      <c r="O2045">
        <v>0</v>
      </c>
      <c r="P2045">
        <v>14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1</v>
      </c>
    </row>
    <row r="2046" spans="1:23" ht="14.25" customHeight="1" x14ac:dyDescent="0.45">
      <c r="A2046">
        <v>2045</v>
      </c>
      <c r="B2046" t="s">
        <v>132</v>
      </c>
      <c r="C2046" t="s">
        <v>119</v>
      </c>
      <c r="D2046">
        <v>72</v>
      </c>
      <c r="E2046" t="s">
        <v>28</v>
      </c>
      <c r="F2046" t="s">
        <v>27</v>
      </c>
      <c r="G2046" t="s">
        <v>25</v>
      </c>
      <c r="H2046">
        <v>8</v>
      </c>
      <c r="I2046" t="s">
        <v>26</v>
      </c>
      <c r="J2046">
        <v>0</v>
      </c>
      <c r="K2046">
        <v>0</v>
      </c>
      <c r="L2046">
        <v>0</v>
      </c>
      <c r="M2046">
        <v>1</v>
      </c>
      <c r="N2046">
        <v>1</v>
      </c>
      <c r="O2046">
        <v>0</v>
      </c>
      <c r="P2046">
        <v>432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</row>
    <row r="2047" spans="1:23" ht="14.25" customHeight="1" x14ac:dyDescent="0.45">
      <c r="A2047">
        <v>2046</v>
      </c>
      <c r="B2047" t="s">
        <v>135</v>
      </c>
      <c r="C2047" t="s">
        <v>140</v>
      </c>
      <c r="D2047">
        <v>74</v>
      </c>
      <c r="E2047" t="s">
        <v>23</v>
      </c>
      <c r="F2047" t="s">
        <v>27</v>
      </c>
      <c r="G2047" t="s">
        <v>25</v>
      </c>
      <c r="H2047">
        <v>8</v>
      </c>
      <c r="I2047" t="s">
        <v>26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384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</row>
    <row r="2048" spans="1:23" ht="14.25" customHeight="1" x14ac:dyDescent="0.45">
      <c r="A2048">
        <v>2047</v>
      </c>
      <c r="B2048" t="s">
        <v>135</v>
      </c>
      <c r="C2048" t="s">
        <v>135</v>
      </c>
      <c r="D2048">
        <v>62</v>
      </c>
      <c r="E2048" t="s">
        <v>23</v>
      </c>
      <c r="F2048" t="s">
        <v>27</v>
      </c>
      <c r="G2048" t="s">
        <v>25</v>
      </c>
      <c r="H2048">
        <v>1</v>
      </c>
      <c r="I2048" t="s">
        <v>26</v>
      </c>
      <c r="J2048">
        <v>0</v>
      </c>
      <c r="K2048">
        <v>0</v>
      </c>
      <c r="L2048">
        <v>1</v>
      </c>
      <c r="M2048">
        <v>1</v>
      </c>
      <c r="N2048">
        <v>1</v>
      </c>
      <c r="O2048">
        <v>1</v>
      </c>
      <c r="P2048">
        <v>3800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</row>
    <row r="2049" spans="1:23" ht="14.25" customHeight="1" x14ac:dyDescent="0.45">
      <c r="A2049">
        <v>2048</v>
      </c>
      <c r="B2049" t="s">
        <v>135</v>
      </c>
      <c r="C2049" t="s">
        <v>145</v>
      </c>
      <c r="D2049">
        <v>50</v>
      </c>
      <c r="E2049" t="s">
        <v>28</v>
      </c>
      <c r="F2049" t="s">
        <v>27</v>
      </c>
      <c r="G2049" t="s">
        <v>25</v>
      </c>
      <c r="H2049">
        <v>13</v>
      </c>
      <c r="I2049" t="s">
        <v>26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4220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</row>
    <row r="2050" spans="1:23" ht="14.25" customHeight="1" x14ac:dyDescent="0.45">
      <c r="A2050">
        <v>2049</v>
      </c>
      <c r="B2050" t="s">
        <v>135</v>
      </c>
      <c r="C2050" t="s">
        <v>142</v>
      </c>
      <c r="D2050">
        <v>65</v>
      </c>
      <c r="E2050" t="s">
        <v>23</v>
      </c>
      <c r="F2050" t="s">
        <v>27</v>
      </c>
      <c r="G2050" t="s">
        <v>25</v>
      </c>
      <c r="H2050">
        <v>6</v>
      </c>
      <c r="I2050" t="s">
        <v>26</v>
      </c>
      <c r="J2050">
        <v>0</v>
      </c>
      <c r="K2050">
        <v>0</v>
      </c>
      <c r="L2050">
        <v>1</v>
      </c>
      <c r="M2050">
        <v>0</v>
      </c>
      <c r="N2050">
        <v>1</v>
      </c>
      <c r="O2050">
        <v>0</v>
      </c>
      <c r="P2050">
        <v>790</v>
      </c>
      <c r="Q2050">
        <v>0</v>
      </c>
      <c r="R2050">
        <v>0</v>
      </c>
      <c r="S2050">
        <v>1</v>
      </c>
      <c r="T2050">
        <v>1</v>
      </c>
      <c r="U2050">
        <v>0</v>
      </c>
      <c r="V2050">
        <v>0</v>
      </c>
      <c r="W2050">
        <v>0</v>
      </c>
    </row>
    <row r="2051" spans="1:23" ht="14.25" customHeight="1" x14ac:dyDescent="0.45">
      <c r="A2051">
        <v>2050</v>
      </c>
      <c r="B2051" t="s">
        <v>135</v>
      </c>
      <c r="C2051" t="s">
        <v>141</v>
      </c>
      <c r="D2051">
        <v>82</v>
      </c>
      <c r="E2051" t="s">
        <v>28</v>
      </c>
      <c r="F2051" t="s">
        <v>27</v>
      </c>
      <c r="G2051" t="s">
        <v>25</v>
      </c>
      <c r="H2051">
        <v>14</v>
      </c>
      <c r="I2051" t="s">
        <v>26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1</v>
      </c>
      <c r="P2051">
        <v>2800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</row>
    <row r="2052" spans="1:23" ht="14.25" customHeight="1" x14ac:dyDescent="0.45">
      <c r="A2052">
        <v>2051</v>
      </c>
      <c r="B2052" s="1">
        <v>43177</v>
      </c>
      <c r="C2052" s="1">
        <v>43184</v>
      </c>
      <c r="D2052">
        <v>74</v>
      </c>
      <c r="E2052" t="s">
        <v>23</v>
      </c>
      <c r="F2052" t="s">
        <v>27</v>
      </c>
      <c r="G2052" t="s">
        <v>30</v>
      </c>
      <c r="H2052">
        <v>8</v>
      </c>
      <c r="I2052" t="s">
        <v>26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384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</row>
    <row r="2053" spans="1:23" ht="14.25" customHeight="1" x14ac:dyDescent="0.45">
      <c r="A2053">
        <v>2052</v>
      </c>
      <c r="B2053" s="1">
        <v>43177</v>
      </c>
      <c r="C2053" s="1">
        <v>43182</v>
      </c>
      <c r="D2053">
        <v>27</v>
      </c>
      <c r="E2053" t="s">
        <v>23</v>
      </c>
      <c r="F2053" t="s">
        <v>27</v>
      </c>
      <c r="G2053" t="s">
        <v>30</v>
      </c>
      <c r="H2053">
        <v>6</v>
      </c>
      <c r="I2053" t="s">
        <v>26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539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</row>
    <row r="2054" spans="1:23" ht="14.25" customHeight="1" x14ac:dyDescent="0.45">
      <c r="A2054">
        <v>2053</v>
      </c>
      <c r="B2054" t="s">
        <v>135</v>
      </c>
      <c r="C2054" t="s">
        <v>142</v>
      </c>
      <c r="D2054">
        <v>53</v>
      </c>
      <c r="E2054" t="s">
        <v>23</v>
      </c>
      <c r="F2054" t="s">
        <v>27</v>
      </c>
      <c r="G2054" t="s">
        <v>25</v>
      </c>
      <c r="H2054">
        <v>6</v>
      </c>
      <c r="I2054" t="s">
        <v>26</v>
      </c>
      <c r="J2054">
        <v>0</v>
      </c>
      <c r="K2054">
        <v>0</v>
      </c>
      <c r="L2054">
        <v>0</v>
      </c>
      <c r="M2054">
        <v>1</v>
      </c>
      <c r="N2054">
        <v>1</v>
      </c>
      <c r="O2054">
        <v>0</v>
      </c>
      <c r="P2054">
        <v>25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</row>
    <row r="2055" spans="1:23" ht="14.25" customHeight="1" x14ac:dyDescent="0.45">
      <c r="A2055">
        <v>2054</v>
      </c>
      <c r="B2055" s="1">
        <v>43177</v>
      </c>
      <c r="C2055" s="1">
        <v>43178</v>
      </c>
      <c r="D2055">
        <v>60</v>
      </c>
      <c r="E2055" t="s">
        <v>23</v>
      </c>
      <c r="F2055" t="s">
        <v>27</v>
      </c>
      <c r="G2055" t="s">
        <v>25</v>
      </c>
      <c r="H2055">
        <v>2</v>
      </c>
      <c r="I2055" t="s">
        <v>29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26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</row>
    <row r="2056" spans="1:23" ht="14.25" customHeight="1" x14ac:dyDescent="0.45">
      <c r="A2056">
        <v>2055</v>
      </c>
      <c r="B2056" t="s">
        <v>135</v>
      </c>
      <c r="C2056" t="s">
        <v>139</v>
      </c>
      <c r="D2056">
        <v>65</v>
      </c>
      <c r="E2056" t="s">
        <v>23</v>
      </c>
      <c r="F2056" t="s">
        <v>27</v>
      </c>
      <c r="G2056" t="s">
        <v>25</v>
      </c>
      <c r="H2056">
        <v>3</v>
      </c>
      <c r="I2056" t="s">
        <v>26</v>
      </c>
      <c r="J2056">
        <v>0</v>
      </c>
      <c r="K2056">
        <v>0</v>
      </c>
      <c r="L2056">
        <v>0</v>
      </c>
      <c r="M2056">
        <v>1</v>
      </c>
      <c r="N2056">
        <v>1</v>
      </c>
      <c r="O2056">
        <v>0</v>
      </c>
      <c r="P2056">
        <v>20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0</v>
      </c>
    </row>
    <row r="2057" spans="1:23" ht="14.25" customHeight="1" x14ac:dyDescent="0.45">
      <c r="A2057">
        <v>2056</v>
      </c>
      <c r="B2057" t="s">
        <v>135</v>
      </c>
      <c r="C2057" t="s">
        <v>131</v>
      </c>
      <c r="D2057">
        <v>50</v>
      </c>
      <c r="E2057" t="s">
        <v>23</v>
      </c>
      <c r="F2057" t="s">
        <v>24</v>
      </c>
      <c r="G2057" t="s">
        <v>25</v>
      </c>
      <c r="H2057">
        <v>5</v>
      </c>
      <c r="I2057" t="s">
        <v>26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97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</row>
    <row r="2058" spans="1:23" ht="14.25" customHeight="1" x14ac:dyDescent="0.45">
      <c r="A2058">
        <v>2057</v>
      </c>
      <c r="B2058" t="s">
        <v>135</v>
      </c>
      <c r="C2058" t="s">
        <v>119</v>
      </c>
      <c r="D2058">
        <v>70</v>
      </c>
      <c r="E2058" t="s">
        <v>23</v>
      </c>
      <c r="F2058" t="s">
        <v>27</v>
      </c>
      <c r="G2058" t="s">
        <v>25</v>
      </c>
      <c r="H2058">
        <v>7</v>
      </c>
      <c r="I2058" t="s">
        <v>26</v>
      </c>
      <c r="J2058">
        <v>0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620</v>
      </c>
      <c r="Q2058">
        <v>0</v>
      </c>
      <c r="R2058">
        <v>1</v>
      </c>
      <c r="S2058">
        <v>1</v>
      </c>
      <c r="T2058">
        <v>1</v>
      </c>
      <c r="U2058">
        <v>0</v>
      </c>
      <c r="V2058">
        <v>0</v>
      </c>
      <c r="W2058">
        <v>0</v>
      </c>
    </row>
    <row r="2059" spans="1:23" ht="14.25" customHeight="1" x14ac:dyDescent="0.45">
      <c r="A2059">
        <v>2058</v>
      </c>
      <c r="B2059" t="s">
        <v>138</v>
      </c>
      <c r="C2059" s="1">
        <v>43194</v>
      </c>
      <c r="D2059">
        <v>65</v>
      </c>
      <c r="E2059" t="s">
        <v>28</v>
      </c>
      <c r="F2059" t="s">
        <v>24</v>
      </c>
      <c r="G2059" t="s">
        <v>25</v>
      </c>
      <c r="H2059">
        <v>17</v>
      </c>
      <c r="I2059" t="s">
        <v>26</v>
      </c>
      <c r="J2059">
        <v>0</v>
      </c>
      <c r="K2059">
        <v>0</v>
      </c>
      <c r="L2059">
        <v>1</v>
      </c>
      <c r="M2059">
        <v>1</v>
      </c>
      <c r="N2059">
        <v>1</v>
      </c>
      <c r="O2059">
        <v>1</v>
      </c>
      <c r="P2059">
        <v>1720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</row>
    <row r="2060" spans="1:23" ht="14.25" customHeight="1" x14ac:dyDescent="0.45">
      <c r="A2060">
        <v>2059</v>
      </c>
      <c r="B2060" t="s">
        <v>138</v>
      </c>
      <c r="C2060" t="s">
        <v>142</v>
      </c>
      <c r="D2060">
        <v>80</v>
      </c>
      <c r="E2060" t="s">
        <v>23</v>
      </c>
      <c r="F2060" t="s">
        <v>27</v>
      </c>
      <c r="G2060" t="s">
        <v>25</v>
      </c>
      <c r="H2060">
        <v>5</v>
      </c>
      <c r="I2060" t="s">
        <v>26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177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</row>
    <row r="2061" spans="1:23" ht="14.25" customHeight="1" x14ac:dyDescent="0.45">
      <c r="A2061">
        <v>2060</v>
      </c>
      <c r="B2061" t="s">
        <v>138</v>
      </c>
      <c r="C2061" t="s">
        <v>143</v>
      </c>
      <c r="D2061">
        <v>73</v>
      </c>
      <c r="E2061" t="s">
        <v>28</v>
      </c>
      <c r="F2061" t="s">
        <v>27</v>
      </c>
      <c r="G2061" t="s">
        <v>25</v>
      </c>
      <c r="H2061">
        <v>9</v>
      </c>
      <c r="I2061" t="s">
        <v>26</v>
      </c>
      <c r="J2061">
        <v>0</v>
      </c>
      <c r="K2061">
        <v>0</v>
      </c>
      <c r="L2061">
        <v>1</v>
      </c>
      <c r="M2061">
        <v>1</v>
      </c>
      <c r="N2061">
        <v>1</v>
      </c>
      <c r="O2061">
        <v>1</v>
      </c>
      <c r="P2061">
        <v>94</v>
      </c>
      <c r="Q2061">
        <v>1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</row>
    <row r="2062" spans="1:23" ht="14.25" customHeight="1" x14ac:dyDescent="0.45">
      <c r="A2062">
        <v>2061</v>
      </c>
      <c r="B2062" t="s">
        <v>138</v>
      </c>
      <c r="C2062" t="s">
        <v>143</v>
      </c>
      <c r="D2062">
        <v>79</v>
      </c>
      <c r="E2062" t="s">
        <v>23</v>
      </c>
      <c r="F2062" t="s">
        <v>27</v>
      </c>
      <c r="G2062" t="s">
        <v>25</v>
      </c>
      <c r="H2062">
        <v>9</v>
      </c>
      <c r="I2062" t="s">
        <v>26</v>
      </c>
      <c r="J2062">
        <v>0</v>
      </c>
      <c r="K2062">
        <v>0</v>
      </c>
      <c r="L2062">
        <v>0</v>
      </c>
      <c r="M2062">
        <v>1</v>
      </c>
      <c r="N2062">
        <v>1</v>
      </c>
      <c r="O2062">
        <v>0</v>
      </c>
      <c r="P2062">
        <v>539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</row>
    <row r="2063" spans="1:23" ht="14.25" customHeight="1" x14ac:dyDescent="0.45">
      <c r="A2063">
        <v>2062</v>
      </c>
      <c r="B2063" t="s">
        <v>138</v>
      </c>
      <c r="C2063" t="s">
        <v>143</v>
      </c>
      <c r="D2063">
        <v>65</v>
      </c>
      <c r="E2063" t="s">
        <v>23</v>
      </c>
      <c r="F2063" t="s">
        <v>27</v>
      </c>
      <c r="G2063" t="s">
        <v>25</v>
      </c>
      <c r="H2063">
        <v>9</v>
      </c>
      <c r="I2063" t="s">
        <v>26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1320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0</v>
      </c>
    </row>
    <row r="2064" spans="1:23" ht="14.25" customHeight="1" x14ac:dyDescent="0.45">
      <c r="A2064">
        <v>2063</v>
      </c>
      <c r="B2064" t="s">
        <v>138</v>
      </c>
      <c r="C2064" t="s">
        <v>119</v>
      </c>
      <c r="D2064">
        <v>43</v>
      </c>
      <c r="E2064" t="s">
        <v>23</v>
      </c>
      <c r="F2064" t="s">
        <v>27</v>
      </c>
      <c r="G2064" t="s">
        <v>25</v>
      </c>
      <c r="H2064">
        <v>6</v>
      </c>
      <c r="I2064" t="s">
        <v>26</v>
      </c>
      <c r="J2064">
        <v>1</v>
      </c>
      <c r="K2064">
        <v>1</v>
      </c>
      <c r="L2064">
        <v>0</v>
      </c>
      <c r="M2064">
        <v>1</v>
      </c>
      <c r="N2064">
        <v>1</v>
      </c>
      <c r="O2064">
        <v>0</v>
      </c>
      <c r="P2064">
        <v>177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2</v>
      </c>
    </row>
    <row r="2065" spans="1:23" ht="14.25" customHeight="1" x14ac:dyDescent="0.45">
      <c r="A2065">
        <v>2064</v>
      </c>
      <c r="B2065" t="s">
        <v>138</v>
      </c>
      <c r="C2065" t="s">
        <v>143</v>
      </c>
      <c r="D2065">
        <v>59</v>
      </c>
      <c r="E2065" t="s">
        <v>23</v>
      </c>
      <c r="F2065" t="s">
        <v>27</v>
      </c>
      <c r="G2065" t="s">
        <v>30</v>
      </c>
      <c r="H2065">
        <v>9</v>
      </c>
      <c r="I2065" t="s">
        <v>26</v>
      </c>
      <c r="J2065">
        <v>0</v>
      </c>
      <c r="K2065">
        <v>0</v>
      </c>
      <c r="L2065">
        <v>1</v>
      </c>
      <c r="M2065">
        <v>1</v>
      </c>
      <c r="N2065">
        <v>1</v>
      </c>
      <c r="O2065">
        <v>0</v>
      </c>
      <c r="P2065">
        <v>468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</row>
    <row r="2066" spans="1:23" ht="14.25" customHeight="1" x14ac:dyDescent="0.45">
      <c r="A2066">
        <v>2065</v>
      </c>
      <c r="B2066" t="s">
        <v>138</v>
      </c>
      <c r="C2066" t="s">
        <v>139</v>
      </c>
      <c r="D2066">
        <v>66</v>
      </c>
      <c r="E2066" t="s">
        <v>23</v>
      </c>
      <c r="F2066" t="s">
        <v>27</v>
      </c>
      <c r="G2066" t="s">
        <v>30</v>
      </c>
      <c r="H2066">
        <v>2</v>
      </c>
      <c r="I2066" t="s">
        <v>26</v>
      </c>
      <c r="J2066">
        <v>0</v>
      </c>
      <c r="K2066">
        <v>0</v>
      </c>
      <c r="L2066">
        <v>0</v>
      </c>
      <c r="M2066">
        <v>1</v>
      </c>
      <c r="N2066">
        <v>1</v>
      </c>
      <c r="O2066">
        <v>0</v>
      </c>
      <c r="P2066">
        <v>31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</row>
    <row r="2067" spans="1:23" ht="14.25" customHeight="1" x14ac:dyDescent="0.45">
      <c r="A2067">
        <v>2066</v>
      </c>
      <c r="B2067" t="s">
        <v>138</v>
      </c>
      <c r="C2067" t="s">
        <v>119</v>
      </c>
      <c r="D2067">
        <v>70</v>
      </c>
      <c r="E2067" t="s">
        <v>23</v>
      </c>
      <c r="F2067" t="s">
        <v>27</v>
      </c>
      <c r="G2067" t="s">
        <v>25</v>
      </c>
      <c r="H2067">
        <v>6</v>
      </c>
      <c r="I2067" t="s">
        <v>26</v>
      </c>
      <c r="J2067">
        <v>0</v>
      </c>
      <c r="K2067">
        <v>0</v>
      </c>
      <c r="L2067">
        <v>0</v>
      </c>
      <c r="M2067">
        <v>1</v>
      </c>
      <c r="N2067">
        <v>1</v>
      </c>
      <c r="O2067">
        <v>0</v>
      </c>
      <c r="P2067">
        <v>16</v>
      </c>
      <c r="Q2067">
        <v>1</v>
      </c>
      <c r="R2067">
        <v>1</v>
      </c>
      <c r="S2067">
        <v>0</v>
      </c>
      <c r="T2067">
        <v>1</v>
      </c>
      <c r="U2067">
        <v>0</v>
      </c>
      <c r="V2067">
        <v>0</v>
      </c>
      <c r="W2067">
        <v>0</v>
      </c>
    </row>
    <row r="2068" spans="1:23" ht="14.25" customHeight="1" x14ac:dyDescent="0.45">
      <c r="A2068">
        <v>2067</v>
      </c>
      <c r="B2068" s="1">
        <v>43178</v>
      </c>
      <c r="C2068" s="1">
        <v>43181</v>
      </c>
      <c r="D2068">
        <v>84</v>
      </c>
      <c r="E2068" t="s">
        <v>23</v>
      </c>
      <c r="F2068" t="s">
        <v>27</v>
      </c>
      <c r="G2068" t="s">
        <v>25</v>
      </c>
      <c r="H2068">
        <v>4</v>
      </c>
      <c r="I2068" t="s">
        <v>29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1230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0</v>
      </c>
      <c r="W2068">
        <v>0</v>
      </c>
    </row>
    <row r="2069" spans="1:23" ht="14.25" customHeight="1" x14ac:dyDescent="0.45">
      <c r="A2069">
        <v>2068</v>
      </c>
      <c r="B2069" t="s">
        <v>138</v>
      </c>
      <c r="C2069" t="s">
        <v>142</v>
      </c>
      <c r="D2069">
        <v>55</v>
      </c>
      <c r="E2069" t="s">
        <v>23</v>
      </c>
      <c r="F2069" t="s">
        <v>24</v>
      </c>
      <c r="G2069" t="s">
        <v>25</v>
      </c>
      <c r="H2069">
        <v>5</v>
      </c>
      <c r="I2069" t="s">
        <v>26</v>
      </c>
      <c r="J2069">
        <v>0</v>
      </c>
      <c r="K2069">
        <v>0</v>
      </c>
      <c r="L2069">
        <v>1</v>
      </c>
      <c r="M2069">
        <v>1</v>
      </c>
      <c r="N2069">
        <v>1</v>
      </c>
      <c r="O2069">
        <v>0</v>
      </c>
      <c r="P2069">
        <v>1300</v>
      </c>
      <c r="Q2069">
        <v>0</v>
      </c>
      <c r="R2069">
        <v>1</v>
      </c>
      <c r="S2069">
        <v>1</v>
      </c>
      <c r="T2069">
        <v>0</v>
      </c>
      <c r="U2069">
        <v>0</v>
      </c>
      <c r="V2069">
        <v>0</v>
      </c>
      <c r="W2069">
        <v>0</v>
      </c>
    </row>
    <row r="2070" spans="1:23" ht="14.25" customHeight="1" x14ac:dyDescent="0.45">
      <c r="A2070">
        <v>2069</v>
      </c>
      <c r="B2070" s="1">
        <v>43178</v>
      </c>
      <c r="C2070" s="1">
        <v>43178</v>
      </c>
      <c r="D2070">
        <v>60</v>
      </c>
      <c r="E2070" t="s">
        <v>28</v>
      </c>
      <c r="F2070" t="s">
        <v>27</v>
      </c>
      <c r="G2070" t="s">
        <v>25</v>
      </c>
      <c r="H2070">
        <v>1</v>
      </c>
      <c r="I2070" t="s">
        <v>29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44</v>
      </c>
      <c r="Q2070">
        <v>0</v>
      </c>
      <c r="R2070">
        <v>1</v>
      </c>
      <c r="S2070">
        <v>0</v>
      </c>
      <c r="T2070">
        <v>0</v>
      </c>
      <c r="U2070">
        <v>1</v>
      </c>
      <c r="V2070">
        <v>0</v>
      </c>
      <c r="W2070">
        <v>0</v>
      </c>
    </row>
    <row r="2071" spans="1:23" ht="14.25" customHeight="1" x14ac:dyDescent="0.45">
      <c r="A2071">
        <v>2070</v>
      </c>
      <c r="B2071" t="s">
        <v>139</v>
      </c>
      <c r="C2071" t="s">
        <v>119</v>
      </c>
      <c r="D2071">
        <v>78</v>
      </c>
      <c r="E2071" t="s">
        <v>23</v>
      </c>
      <c r="F2071" t="s">
        <v>27</v>
      </c>
      <c r="G2071" t="s">
        <v>25</v>
      </c>
      <c r="H2071">
        <v>5</v>
      </c>
      <c r="I2071" t="s">
        <v>26</v>
      </c>
      <c r="J2071">
        <v>0</v>
      </c>
      <c r="K2071">
        <v>0</v>
      </c>
      <c r="L2071">
        <v>1</v>
      </c>
      <c r="M2071">
        <v>1</v>
      </c>
      <c r="N2071">
        <v>1</v>
      </c>
      <c r="O2071">
        <v>1</v>
      </c>
      <c r="P2071">
        <v>685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</row>
    <row r="2072" spans="1:23" ht="14.25" customHeight="1" x14ac:dyDescent="0.45">
      <c r="A2072">
        <v>2071</v>
      </c>
      <c r="B2072" t="s">
        <v>139</v>
      </c>
      <c r="C2072" t="s">
        <v>145</v>
      </c>
      <c r="D2072">
        <v>70</v>
      </c>
      <c r="E2072" t="s">
        <v>28</v>
      </c>
      <c r="F2072" t="s">
        <v>27</v>
      </c>
      <c r="G2072" t="s">
        <v>25</v>
      </c>
      <c r="H2072">
        <v>11</v>
      </c>
      <c r="I2072" t="s">
        <v>26</v>
      </c>
      <c r="J2072">
        <v>0</v>
      </c>
      <c r="K2072">
        <v>0</v>
      </c>
      <c r="L2072">
        <v>0</v>
      </c>
      <c r="M2072">
        <v>1</v>
      </c>
      <c r="N2072">
        <v>1</v>
      </c>
      <c r="O2072">
        <v>0</v>
      </c>
      <c r="P2072">
        <v>506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</row>
    <row r="2073" spans="1:23" ht="14.25" customHeight="1" x14ac:dyDescent="0.45">
      <c r="A2073">
        <v>2072</v>
      </c>
      <c r="B2073" s="1">
        <v>43179</v>
      </c>
      <c r="C2073" s="1">
        <v>43182</v>
      </c>
      <c r="D2073">
        <v>46</v>
      </c>
      <c r="E2073" t="s">
        <v>23</v>
      </c>
      <c r="F2073" t="s">
        <v>27</v>
      </c>
      <c r="G2073" t="s">
        <v>25</v>
      </c>
      <c r="H2073">
        <v>4</v>
      </c>
      <c r="I2073" t="s">
        <v>29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2600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0</v>
      </c>
      <c r="W2073">
        <v>0</v>
      </c>
    </row>
    <row r="2074" spans="1:23" ht="14.25" customHeight="1" x14ac:dyDescent="0.45">
      <c r="A2074">
        <v>2073</v>
      </c>
      <c r="B2074" t="s">
        <v>139</v>
      </c>
      <c r="C2074" t="s">
        <v>144</v>
      </c>
      <c r="D2074">
        <v>70</v>
      </c>
      <c r="E2074" t="s">
        <v>28</v>
      </c>
      <c r="F2074" t="s">
        <v>27</v>
      </c>
      <c r="G2074" t="s">
        <v>25</v>
      </c>
      <c r="H2074">
        <v>9</v>
      </c>
      <c r="I2074" t="s">
        <v>26</v>
      </c>
      <c r="J2074">
        <v>0</v>
      </c>
      <c r="K2074">
        <v>0</v>
      </c>
      <c r="L2074">
        <v>0</v>
      </c>
      <c r="M2074">
        <v>1</v>
      </c>
      <c r="N2074">
        <v>1</v>
      </c>
      <c r="O2074">
        <v>0</v>
      </c>
      <c r="P2074">
        <v>1070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</row>
    <row r="2075" spans="1:23" ht="14.25" customHeight="1" x14ac:dyDescent="0.45">
      <c r="A2075">
        <v>2074</v>
      </c>
      <c r="B2075" t="s">
        <v>139</v>
      </c>
      <c r="C2075" t="s">
        <v>130</v>
      </c>
      <c r="D2075">
        <v>65</v>
      </c>
      <c r="E2075" t="s">
        <v>23</v>
      </c>
      <c r="F2075" t="s">
        <v>27</v>
      </c>
      <c r="G2075" t="s">
        <v>25</v>
      </c>
      <c r="H2075">
        <v>7</v>
      </c>
      <c r="I2075" t="s">
        <v>26</v>
      </c>
      <c r="J2075">
        <v>1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1460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</row>
    <row r="2076" spans="1:23" ht="14.25" customHeight="1" x14ac:dyDescent="0.45">
      <c r="A2076">
        <v>2075</v>
      </c>
      <c r="B2076" t="s">
        <v>139</v>
      </c>
      <c r="C2076" t="s">
        <v>145</v>
      </c>
      <c r="D2076">
        <v>44</v>
      </c>
      <c r="E2076" t="s">
        <v>28</v>
      </c>
      <c r="F2076" t="s">
        <v>27</v>
      </c>
      <c r="G2076" t="s">
        <v>25</v>
      </c>
      <c r="H2076">
        <v>11</v>
      </c>
      <c r="I2076" t="s">
        <v>26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498</v>
      </c>
      <c r="Q2076">
        <v>1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</row>
    <row r="2077" spans="1:23" ht="14.25" customHeight="1" x14ac:dyDescent="0.45">
      <c r="A2077">
        <v>2076</v>
      </c>
      <c r="B2077" t="s">
        <v>139</v>
      </c>
      <c r="C2077" t="s">
        <v>143</v>
      </c>
      <c r="D2077">
        <v>40</v>
      </c>
      <c r="E2077" t="s">
        <v>28</v>
      </c>
      <c r="F2077" t="s">
        <v>27</v>
      </c>
      <c r="G2077" t="s">
        <v>25</v>
      </c>
      <c r="H2077">
        <v>8</v>
      </c>
      <c r="I2077" t="s">
        <v>26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2090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</row>
    <row r="2078" spans="1:23" ht="14.25" customHeight="1" x14ac:dyDescent="0.45">
      <c r="A2078">
        <v>2077</v>
      </c>
      <c r="B2078" t="s">
        <v>139</v>
      </c>
      <c r="C2078" t="s">
        <v>136</v>
      </c>
      <c r="D2078">
        <v>71</v>
      </c>
      <c r="E2078" t="s">
        <v>23</v>
      </c>
      <c r="F2078" t="s">
        <v>27</v>
      </c>
      <c r="G2078" t="s">
        <v>30</v>
      </c>
      <c r="H2078">
        <v>2</v>
      </c>
      <c r="I2078" t="s">
        <v>26</v>
      </c>
      <c r="J2078">
        <v>0</v>
      </c>
      <c r="K2078">
        <v>0</v>
      </c>
      <c r="L2078">
        <v>1</v>
      </c>
      <c r="M2078">
        <v>0</v>
      </c>
      <c r="N2078">
        <v>1</v>
      </c>
      <c r="O2078">
        <v>0</v>
      </c>
      <c r="P2078">
        <v>103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</row>
    <row r="2079" spans="1:23" ht="14.25" customHeight="1" x14ac:dyDescent="0.45">
      <c r="A2079">
        <v>2078</v>
      </c>
      <c r="B2079" s="1">
        <v>43179</v>
      </c>
      <c r="C2079" s="1">
        <v>43185</v>
      </c>
      <c r="D2079">
        <v>65</v>
      </c>
      <c r="E2079" t="s">
        <v>23</v>
      </c>
      <c r="F2079" t="s">
        <v>27</v>
      </c>
      <c r="G2079" t="s">
        <v>30</v>
      </c>
      <c r="H2079">
        <v>7</v>
      </c>
      <c r="I2079" t="s">
        <v>26</v>
      </c>
      <c r="J2079">
        <v>1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1460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1</v>
      </c>
    </row>
    <row r="2080" spans="1:23" ht="14.25" customHeight="1" x14ac:dyDescent="0.45">
      <c r="A2080">
        <v>2079</v>
      </c>
      <c r="B2080" s="1">
        <v>43179</v>
      </c>
      <c r="C2080" s="1">
        <v>43184</v>
      </c>
      <c r="D2080">
        <v>44</v>
      </c>
      <c r="E2080" t="s">
        <v>23</v>
      </c>
      <c r="F2080" t="s">
        <v>27</v>
      </c>
      <c r="G2080" t="s">
        <v>30</v>
      </c>
      <c r="H2080">
        <v>6</v>
      </c>
      <c r="I2080" t="s">
        <v>26</v>
      </c>
      <c r="J2080">
        <v>1</v>
      </c>
      <c r="K2080">
        <v>0</v>
      </c>
      <c r="L2080">
        <v>1</v>
      </c>
      <c r="M2080">
        <v>0</v>
      </c>
      <c r="N2080">
        <v>1</v>
      </c>
      <c r="O2080">
        <v>0</v>
      </c>
      <c r="P2080">
        <v>52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</row>
    <row r="2081" spans="1:23" ht="14.25" customHeight="1" x14ac:dyDescent="0.45">
      <c r="A2081">
        <v>2080</v>
      </c>
      <c r="B2081" t="s">
        <v>139</v>
      </c>
      <c r="C2081" t="s">
        <v>131</v>
      </c>
      <c r="D2081">
        <v>56</v>
      </c>
      <c r="E2081" t="s">
        <v>23</v>
      </c>
      <c r="F2081" t="s">
        <v>24</v>
      </c>
      <c r="G2081" t="s">
        <v>25</v>
      </c>
      <c r="H2081">
        <v>3</v>
      </c>
      <c r="I2081" t="s">
        <v>26</v>
      </c>
      <c r="J2081">
        <v>0</v>
      </c>
      <c r="K2081">
        <v>0</v>
      </c>
      <c r="L2081">
        <v>0</v>
      </c>
      <c r="M2081">
        <v>1</v>
      </c>
      <c r="N2081">
        <v>1</v>
      </c>
      <c r="O2081">
        <v>0</v>
      </c>
      <c r="P2081">
        <v>5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0</v>
      </c>
    </row>
    <row r="2082" spans="1:23" ht="14.25" customHeight="1" x14ac:dyDescent="0.45">
      <c r="A2082">
        <v>2081</v>
      </c>
      <c r="B2082" t="s">
        <v>139</v>
      </c>
      <c r="C2082" t="s">
        <v>136</v>
      </c>
      <c r="D2082">
        <v>55</v>
      </c>
      <c r="E2082" t="s">
        <v>23</v>
      </c>
      <c r="F2082" t="s">
        <v>27</v>
      </c>
      <c r="G2082" t="s">
        <v>25</v>
      </c>
      <c r="H2082">
        <v>2</v>
      </c>
      <c r="I2082" t="s">
        <v>26</v>
      </c>
      <c r="J2082">
        <v>0</v>
      </c>
      <c r="K2082">
        <v>0</v>
      </c>
      <c r="L2082">
        <v>1</v>
      </c>
      <c r="M2082">
        <v>1</v>
      </c>
      <c r="N2082">
        <v>1</v>
      </c>
      <c r="O2082">
        <v>0</v>
      </c>
      <c r="P2082">
        <v>194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</row>
    <row r="2083" spans="1:23" ht="14.25" customHeight="1" x14ac:dyDescent="0.45">
      <c r="A2083">
        <v>2082</v>
      </c>
      <c r="B2083" t="s">
        <v>139</v>
      </c>
      <c r="C2083" t="s">
        <v>130</v>
      </c>
      <c r="D2083">
        <v>57</v>
      </c>
      <c r="E2083" t="s">
        <v>23</v>
      </c>
      <c r="F2083" t="s">
        <v>27</v>
      </c>
      <c r="G2083" t="s">
        <v>30</v>
      </c>
      <c r="H2083">
        <v>7</v>
      </c>
      <c r="I2083" t="s">
        <v>26</v>
      </c>
      <c r="J2083">
        <v>0</v>
      </c>
      <c r="K2083">
        <v>0</v>
      </c>
      <c r="L2083">
        <v>0</v>
      </c>
      <c r="M2083">
        <v>1</v>
      </c>
      <c r="N2083">
        <v>1</v>
      </c>
      <c r="O2083">
        <v>0</v>
      </c>
      <c r="P2083">
        <v>1490</v>
      </c>
      <c r="Q2083">
        <v>0</v>
      </c>
      <c r="R2083">
        <v>1</v>
      </c>
      <c r="S2083">
        <v>1</v>
      </c>
      <c r="T2083">
        <v>1</v>
      </c>
      <c r="U2083">
        <v>0</v>
      </c>
      <c r="V2083">
        <v>0</v>
      </c>
      <c r="W2083">
        <v>0</v>
      </c>
    </row>
    <row r="2084" spans="1:23" ht="14.25" customHeight="1" x14ac:dyDescent="0.45">
      <c r="A2084">
        <v>2083</v>
      </c>
      <c r="B2084" t="s">
        <v>136</v>
      </c>
      <c r="C2084" t="s">
        <v>140</v>
      </c>
      <c r="D2084">
        <v>88</v>
      </c>
      <c r="E2084" t="s">
        <v>23</v>
      </c>
      <c r="F2084" t="s">
        <v>24</v>
      </c>
      <c r="G2084" t="s">
        <v>25</v>
      </c>
      <c r="H2084">
        <v>5</v>
      </c>
      <c r="I2084" t="s">
        <v>26</v>
      </c>
      <c r="J2084">
        <v>0</v>
      </c>
      <c r="K2084">
        <v>0</v>
      </c>
      <c r="L2084">
        <v>0</v>
      </c>
      <c r="M2084">
        <v>1</v>
      </c>
      <c r="N2084">
        <v>1</v>
      </c>
      <c r="O2084">
        <v>0</v>
      </c>
      <c r="P2084">
        <v>24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</row>
    <row r="2085" spans="1:23" ht="14.25" customHeight="1" x14ac:dyDescent="0.45">
      <c r="A2085">
        <v>2084</v>
      </c>
      <c r="B2085" t="s">
        <v>136</v>
      </c>
      <c r="C2085" t="s">
        <v>145</v>
      </c>
      <c r="D2085">
        <v>89</v>
      </c>
      <c r="E2085" t="s">
        <v>23</v>
      </c>
      <c r="F2085" t="s">
        <v>27</v>
      </c>
      <c r="G2085" t="s">
        <v>25</v>
      </c>
      <c r="H2085">
        <v>10</v>
      </c>
      <c r="I2085" t="s">
        <v>26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150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</row>
    <row r="2086" spans="1:23" ht="14.25" customHeight="1" x14ac:dyDescent="0.45">
      <c r="A2086">
        <v>2085</v>
      </c>
      <c r="B2086" s="1">
        <v>43180</v>
      </c>
      <c r="C2086" s="1">
        <v>43181</v>
      </c>
      <c r="D2086">
        <v>62</v>
      </c>
      <c r="E2086" t="s">
        <v>23</v>
      </c>
      <c r="F2086" t="s">
        <v>27</v>
      </c>
      <c r="G2086" t="s">
        <v>25</v>
      </c>
      <c r="H2086">
        <v>2</v>
      </c>
      <c r="I2086" t="s">
        <v>29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1</v>
      </c>
      <c r="P2086">
        <v>597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</row>
    <row r="2087" spans="1:23" ht="14.25" customHeight="1" x14ac:dyDescent="0.45">
      <c r="A2087">
        <v>2086</v>
      </c>
      <c r="B2087" t="s">
        <v>136</v>
      </c>
      <c r="C2087" t="s">
        <v>145</v>
      </c>
      <c r="D2087">
        <v>53</v>
      </c>
      <c r="E2087" t="s">
        <v>23</v>
      </c>
      <c r="F2087" t="s">
        <v>27</v>
      </c>
      <c r="G2087" t="s">
        <v>25</v>
      </c>
      <c r="H2087">
        <v>10</v>
      </c>
      <c r="I2087" t="s">
        <v>26</v>
      </c>
      <c r="J2087">
        <v>0</v>
      </c>
      <c r="K2087">
        <v>1</v>
      </c>
      <c r="L2087">
        <v>1</v>
      </c>
      <c r="M2087">
        <v>0</v>
      </c>
      <c r="N2087">
        <v>1</v>
      </c>
      <c r="O2087">
        <v>0</v>
      </c>
      <c r="P2087">
        <v>135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</row>
    <row r="2088" spans="1:23" ht="14.25" customHeight="1" x14ac:dyDescent="0.45">
      <c r="A2088">
        <v>2087</v>
      </c>
      <c r="B2088" t="s">
        <v>136</v>
      </c>
      <c r="C2088" t="s">
        <v>143</v>
      </c>
      <c r="D2088">
        <v>40</v>
      </c>
      <c r="E2088" t="s">
        <v>28</v>
      </c>
      <c r="F2088" t="s">
        <v>24</v>
      </c>
      <c r="G2088" t="s">
        <v>30</v>
      </c>
      <c r="H2088">
        <v>7</v>
      </c>
      <c r="I2088" t="s">
        <v>26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67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</row>
    <row r="2089" spans="1:23" ht="14.25" customHeight="1" x14ac:dyDescent="0.45">
      <c r="A2089">
        <v>2088</v>
      </c>
      <c r="B2089" s="1">
        <v>43180</v>
      </c>
      <c r="C2089" s="1">
        <v>43186</v>
      </c>
      <c r="D2089">
        <v>63</v>
      </c>
      <c r="E2089" t="s">
        <v>23</v>
      </c>
      <c r="F2089" t="s">
        <v>27</v>
      </c>
      <c r="G2089" t="s">
        <v>30</v>
      </c>
      <c r="H2089">
        <v>7</v>
      </c>
      <c r="I2089" t="s">
        <v>26</v>
      </c>
      <c r="J2089">
        <v>0</v>
      </c>
      <c r="K2089">
        <v>0</v>
      </c>
      <c r="L2089">
        <v>1</v>
      </c>
      <c r="M2089">
        <v>0</v>
      </c>
      <c r="N2089">
        <v>1</v>
      </c>
      <c r="O2089">
        <v>0</v>
      </c>
      <c r="P2089">
        <v>333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</row>
    <row r="2090" spans="1:23" ht="14.25" customHeight="1" x14ac:dyDescent="0.45">
      <c r="A2090">
        <v>2089</v>
      </c>
      <c r="B2090" t="s">
        <v>136</v>
      </c>
      <c r="C2090" t="s">
        <v>140</v>
      </c>
      <c r="D2090">
        <v>68</v>
      </c>
      <c r="E2090" t="s">
        <v>28</v>
      </c>
      <c r="F2090" t="s">
        <v>27</v>
      </c>
      <c r="G2090" t="s">
        <v>25</v>
      </c>
      <c r="H2090">
        <v>5</v>
      </c>
      <c r="I2090" t="s">
        <v>26</v>
      </c>
      <c r="J2090">
        <v>0</v>
      </c>
      <c r="K2090">
        <v>0</v>
      </c>
      <c r="L2090">
        <v>1</v>
      </c>
      <c r="M2090">
        <v>1</v>
      </c>
      <c r="N2090">
        <v>1</v>
      </c>
      <c r="O2090">
        <v>0</v>
      </c>
      <c r="P2090">
        <v>289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</row>
    <row r="2091" spans="1:23" ht="14.25" customHeight="1" x14ac:dyDescent="0.45">
      <c r="A2091">
        <v>2090</v>
      </c>
      <c r="B2091" t="s">
        <v>136</v>
      </c>
      <c r="C2091" t="s">
        <v>130</v>
      </c>
      <c r="D2091">
        <v>79</v>
      </c>
      <c r="E2091" t="s">
        <v>23</v>
      </c>
      <c r="F2091" t="s">
        <v>27</v>
      </c>
      <c r="G2091" t="s">
        <v>30</v>
      </c>
      <c r="H2091">
        <v>6</v>
      </c>
      <c r="I2091" t="s">
        <v>26</v>
      </c>
      <c r="J2091">
        <v>0</v>
      </c>
      <c r="K2091">
        <v>0</v>
      </c>
      <c r="L2091">
        <v>0</v>
      </c>
      <c r="M2091">
        <v>1</v>
      </c>
      <c r="N2091">
        <v>1</v>
      </c>
      <c r="O2091">
        <v>1</v>
      </c>
      <c r="P2091">
        <v>930</v>
      </c>
      <c r="Q2091">
        <v>0</v>
      </c>
      <c r="R2091">
        <v>1</v>
      </c>
      <c r="S2091">
        <v>1</v>
      </c>
      <c r="T2091">
        <v>1</v>
      </c>
      <c r="U2091">
        <v>0</v>
      </c>
      <c r="V2091">
        <v>0</v>
      </c>
      <c r="W2091">
        <v>0</v>
      </c>
    </row>
    <row r="2092" spans="1:23" ht="14.25" customHeight="1" x14ac:dyDescent="0.45">
      <c r="A2092">
        <v>2091</v>
      </c>
      <c r="B2092" t="s">
        <v>131</v>
      </c>
      <c r="C2092" t="s">
        <v>143</v>
      </c>
      <c r="D2092">
        <v>63</v>
      </c>
      <c r="E2092" t="s">
        <v>23</v>
      </c>
      <c r="F2092" t="s">
        <v>27</v>
      </c>
      <c r="G2092" t="s">
        <v>25</v>
      </c>
      <c r="H2092">
        <v>6</v>
      </c>
      <c r="I2092" t="s">
        <v>26</v>
      </c>
      <c r="J2092">
        <v>0</v>
      </c>
      <c r="K2092">
        <v>0</v>
      </c>
      <c r="L2092">
        <v>1</v>
      </c>
      <c r="M2092">
        <v>1</v>
      </c>
      <c r="N2092">
        <v>1</v>
      </c>
      <c r="O2092">
        <v>0</v>
      </c>
      <c r="P2092">
        <v>197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</row>
    <row r="2093" spans="1:23" ht="14.25" customHeight="1" x14ac:dyDescent="0.45">
      <c r="A2093">
        <v>2092</v>
      </c>
      <c r="B2093" t="s">
        <v>131</v>
      </c>
      <c r="C2093" t="s">
        <v>141</v>
      </c>
      <c r="D2093">
        <v>63</v>
      </c>
      <c r="E2093" t="s">
        <v>28</v>
      </c>
      <c r="F2093" t="s">
        <v>27</v>
      </c>
      <c r="G2093" t="s">
        <v>25</v>
      </c>
      <c r="H2093">
        <v>10</v>
      </c>
      <c r="I2093" t="s">
        <v>26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0</v>
      </c>
      <c r="P2093">
        <v>77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</row>
    <row r="2094" spans="1:23" ht="14.25" customHeight="1" x14ac:dyDescent="0.45">
      <c r="A2094">
        <v>2093</v>
      </c>
      <c r="B2094" t="s">
        <v>131</v>
      </c>
      <c r="C2094" t="s">
        <v>146</v>
      </c>
      <c r="D2094">
        <v>75</v>
      </c>
      <c r="E2094" t="s">
        <v>23</v>
      </c>
      <c r="F2094" t="s">
        <v>27</v>
      </c>
      <c r="G2094" t="s">
        <v>25</v>
      </c>
      <c r="H2094">
        <v>8</v>
      </c>
      <c r="I2094" t="s">
        <v>26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721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</row>
    <row r="2095" spans="1:23" ht="14.25" customHeight="1" x14ac:dyDescent="0.45">
      <c r="A2095">
        <v>2094</v>
      </c>
      <c r="B2095" s="1">
        <v>43181</v>
      </c>
      <c r="C2095" s="1">
        <v>43183</v>
      </c>
      <c r="D2095">
        <v>60</v>
      </c>
      <c r="E2095" t="s">
        <v>28</v>
      </c>
      <c r="F2095" t="s">
        <v>27</v>
      </c>
      <c r="G2095" t="s">
        <v>30</v>
      </c>
      <c r="H2095">
        <v>3</v>
      </c>
      <c r="I2095" t="s">
        <v>31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703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</row>
    <row r="2096" spans="1:23" ht="14.25" customHeight="1" x14ac:dyDescent="0.45">
      <c r="A2096">
        <v>2095</v>
      </c>
      <c r="B2096" t="s">
        <v>131</v>
      </c>
      <c r="C2096" t="s">
        <v>145</v>
      </c>
      <c r="D2096">
        <v>36</v>
      </c>
      <c r="E2096" t="s">
        <v>28</v>
      </c>
      <c r="F2096" t="s">
        <v>27</v>
      </c>
      <c r="G2096" t="s">
        <v>30</v>
      </c>
      <c r="H2096">
        <v>9</v>
      </c>
      <c r="I2096" t="s">
        <v>26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251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</row>
    <row r="2097" spans="1:23" ht="14.25" customHeight="1" x14ac:dyDescent="0.45">
      <c r="A2097">
        <v>2096</v>
      </c>
      <c r="B2097" s="1">
        <v>43182</v>
      </c>
      <c r="C2097" s="1">
        <v>43196</v>
      </c>
      <c r="D2097">
        <v>79</v>
      </c>
      <c r="E2097" t="s">
        <v>23</v>
      </c>
      <c r="F2097" t="s">
        <v>24</v>
      </c>
      <c r="G2097" t="s">
        <v>25</v>
      </c>
      <c r="H2097">
        <v>15</v>
      </c>
      <c r="I2097" t="s">
        <v>26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75</v>
      </c>
      <c r="Q2097">
        <v>0</v>
      </c>
      <c r="R2097">
        <v>0</v>
      </c>
      <c r="S2097">
        <v>1</v>
      </c>
      <c r="T2097">
        <v>1</v>
      </c>
      <c r="U2097">
        <v>0</v>
      </c>
      <c r="V2097">
        <v>0</v>
      </c>
      <c r="W2097">
        <v>0</v>
      </c>
    </row>
    <row r="2098" spans="1:23" ht="14.25" customHeight="1" x14ac:dyDescent="0.45">
      <c r="A2098">
        <v>2097</v>
      </c>
      <c r="B2098" t="s">
        <v>142</v>
      </c>
      <c r="C2098" t="s">
        <v>130</v>
      </c>
      <c r="D2098">
        <v>75</v>
      </c>
      <c r="E2098" t="s">
        <v>28</v>
      </c>
      <c r="F2098" t="s">
        <v>27</v>
      </c>
      <c r="G2098" t="s">
        <v>25</v>
      </c>
      <c r="H2098">
        <v>4</v>
      </c>
      <c r="I2098" t="s">
        <v>26</v>
      </c>
      <c r="J2098">
        <v>0</v>
      </c>
      <c r="K2098">
        <v>0</v>
      </c>
      <c r="L2098">
        <v>1</v>
      </c>
      <c r="M2098">
        <v>1</v>
      </c>
      <c r="N2098">
        <v>1</v>
      </c>
      <c r="O2098">
        <v>0</v>
      </c>
      <c r="P2098">
        <v>256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</row>
    <row r="2099" spans="1:23" ht="14.25" customHeight="1" x14ac:dyDescent="0.45">
      <c r="A2099">
        <v>2098</v>
      </c>
      <c r="B2099" t="s">
        <v>142</v>
      </c>
      <c r="C2099" s="1">
        <v>43163</v>
      </c>
      <c r="D2099">
        <v>72</v>
      </c>
      <c r="E2099" t="s">
        <v>23</v>
      </c>
      <c r="F2099" t="s">
        <v>27</v>
      </c>
      <c r="G2099" t="s">
        <v>25</v>
      </c>
      <c r="H2099">
        <v>12</v>
      </c>
      <c r="I2099" t="s">
        <v>26</v>
      </c>
      <c r="J2099">
        <v>1</v>
      </c>
      <c r="K2099">
        <v>0</v>
      </c>
      <c r="L2099">
        <v>1</v>
      </c>
      <c r="M2099">
        <v>0</v>
      </c>
      <c r="N2099">
        <v>1</v>
      </c>
      <c r="O2099">
        <v>0</v>
      </c>
      <c r="P2099">
        <v>1090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1</v>
      </c>
    </row>
    <row r="2100" spans="1:23" ht="14.25" customHeight="1" x14ac:dyDescent="0.45">
      <c r="A2100">
        <v>2099</v>
      </c>
      <c r="B2100" s="1">
        <v>43182</v>
      </c>
      <c r="C2100" s="1">
        <v>43196</v>
      </c>
      <c r="D2100">
        <v>79</v>
      </c>
      <c r="E2100" t="s">
        <v>23</v>
      </c>
      <c r="F2100" t="s">
        <v>27</v>
      </c>
      <c r="G2100" t="s">
        <v>25</v>
      </c>
      <c r="H2100">
        <v>15</v>
      </c>
      <c r="I2100" t="s">
        <v>26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75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</row>
    <row r="2101" spans="1:23" ht="14.25" customHeight="1" x14ac:dyDescent="0.45">
      <c r="A2101">
        <v>2100</v>
      </c>
      <c r="B2101" t="s">
        <v>142</v>
      </c>
      <c r="C2101" t="s">
        <v>143</v>
      </c>
      <c r="D2101">
        <v>85</v>
      </c>
      <c r="E2101" t="s">
        <v>23</v>
      </c>
      <c r="F2101" t="s">
        <v>27</v>
      </c>
      <c r="G2101" t="s">
        <v>25</v>
      </c>
      <c r="H2101">
        <v>5</v>
      </c>
      <c r="I2101" t="s">
        <v>26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676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</row>
    <row r="2102" spans="1:23" ht="14.25" customHeight="1" x14ac:dyDescent="0.45">
      <c r="A2102">
        <v>2101</v>
      </c>
      <c r="B2102" t="s">
        <v>142</v>
      </c>
      <c r="C2102" t="s">
        <v>146</v>
      </c>
      <c r="D2102">
        <v>60</v>
      </c>
      <c r="E2102" t="s">
        <v>23</v>
      </c>
      <c r="F2102" t="s">
        <v>27</v>
      </c>
      <c r="G2102" t="s">
        <v>30</v>
      </c>
      <c r="H2102">
        <v>7</v>
      </c>
      <c r="I2102" t="s">
        <v>26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31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</row>
    <row r="2103" spans="1:23" ht="14.25" customHeight="1" x14ac:dyDescent="0.45">
      <c r="A2103">
        <v>2102</v>
      </c>
      <c r="B2103" t="s">
        <v>142</v>
      </c>
      <c r="C2103" t="s">
        <v>140</v>
      </c>
      <c r="D2103">
        <v>49</v>
      </c>
      <c r="E2103" t="s">
        <v>28</v>
      </c>
      <c r="F2103" t="s">
        <v>27</v>
      </c>
      <c r="G2103" t="s">
        <v>25</v>
      </c>
      <c r="H2103">
        <v>3</v>
      </c>
      <c r="I2103" t="s">
        <v>26</v>
      </c>
      <c r="J2103">
        <v>0</v>
      </c>
      <c r="K2103">
        <v>0</v>
      </c>
      <c r="L2103">
        <v>0</v>
      </c>
      <c r="M2103">
        <v>1</v>
      </c>
      <c r="N2103">
        <v>1</v>
      </c>
      <c r="O2103">
        <v>0</v>
      </c>
      <c r="P2103">
        <v>19</v>
      </c>
      <c r="Q2103">
        <v>1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</row>
    <row r="2104" spans="1:23" ht="14.25" customHeight="1" x14ac:dyDescent="0.45">
      <c r="A2104">
        <v>2103</v>
      </c>
      <c r="B2104" t="s">
        <v>142</v>
      </c>
      <c r="C2104" t="s">
        <v>146</v>
      </c>
      <c r="D2104">
        <v>56</v>
      </c>
      <c r="E2104" t="s">
        <v>23</v>
      </c>
      <c r="F2104" t="s">
        <v>27</v>
      </c>
      <c r="G2104" t="s">
        <v>25</v>
      </c>
      <c r="H2104">
        <v>7</v>
      </c>
      <c r="I2104" t="s">
        <v>26</v>
      </c>
      <c r="J2104">
        <v>0</v>
      </c>
      <c r="K2104">
        <v>0</v>
      </c>
      <c r="L2104">
        <v>0</v>
      </c>
      <c r="M2104">
        <v>1</v>
      </c>
      <c r="N2104">
        <v>1</v>
      </c>
      <c r="O2104">
        <v>0</v>
      </c>
      <c r="P2104">
        <v>180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</row>
    <row r="2105" spans="1:23" ht="14.25" customHeight="1" x14ac:dyDescent="0.45">
      <c r="A2105">
        <v>2104</v>
      </c>
      <c r="B2105" t="s">
        <v>142</v>
      </c>
      <c r="C2105" t="s">
        <v>144</v>
      </c>
      <c r="D2105">
        <v>56</v>
      </c>
      <c r="E2105" t="s">
        <v>28</v>
      </c>
      <c r="F2105" t="s">
        <v>27</v>
      </c>
      <c r="G2105" t="s">
        <v>30</v>
      </c>
      <c r="H2105">
        <v>6</v>
      </c>
      <c r="I2105" t="s">
        <v>26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746</v>
      </c>
      <c r="Q2105">
        <v>0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0</v>
      </c>
    </row>
    <row r="2106" spans="1:23" ht="14.25" customHeight="1" x14ac:dyDescent="0.45">
      <c r="A2106">
        <v>2105</v>
      </c>
      <c r="B2106" t="s">
        <v>142</v>
      </c>
      <c r="C2106" t="s">
        <v>141</v>
      </c>
      <c r="D2106">
        <v>45</v>
      </c>
      <c r="E2106" t="s">
        <v>23</v>
      </c>
      <c r="F2106" t="s">
        <v>27</v>
      </c>
      <c r="G2106" t="s">
        <v>25</v>
      </c>
      <c r="H2106">
        <v>9</v>
      </c>
      <c r="I2106" t="s">
        <v>26</v>
      </c>
      <c r="J2106">
        <v>0</v>
      </c>
      <c r="K2106">
        <v>0</v>
      </c>
      <c r="L2106">
        <v>0</v>
      </c>
      <c r="M2106">
        <v>1</v>
      </c>
      <c r="N2106">
        <v>1</v>
      </c>
      <c r="O2106">
        <v>0</v>
      </c>
      <c r="P2106">
        <v>124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0</v>
      </c>
    </row>
    <row r="2107" spans="1:23" ht="14.25" customHeight="1" x14ac:dyDescent="0.45">
      <c r="A2107">
        <v>2106</v>
      </c>
      <c r="B2107" t="s">
        <v>119</v>
      </c>
      <c r="C2107" t="s">
        <v>143</v>
      </c>
      <c r="D2107">
        <v>58</v>
      </c>
      <c r="E2107" t="s">
        <v>23</v>
      </c>
      <c r="F2107" t="s">
        <v>27</v>
      </c>
      <c r="G2107" t="s">
        <v>25</v>
      </c>
      <c r="H2107">
        <v>4</v>
      </c>
      <c r="I2107" t="s">
        <v>26</v>
      </c>
      <c r="J2107">
        <v>1</v>
      </c>
      <c r="K2107">
        <v>0</v>
      </c>
      <c r="L2107">
        <v>1</v>
      </c>
      <c r="M2107">
        <v>0</v>
      </c>
      <c r="N2107">
        <v>1</v>
      </c>
      <c r="O2107">
        <v>0</v>
      </c>
      <c r="P2107">
        <v>25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0</v>
      </c>
      <c r="W2107">
        <v>1</v>
      </c>
    </row>
    <row r="2108" spans="1:23" ht="14.25" customHeight="1" x14ac:dyDescent="0.45">
      <c r="A2108">
        <v>2107</v>
      </c>
      <c r="B2108" t="s">
        <v>119</v>
      </c>
      <c r="C2108" t="s">
        <v>145</v>
      </c>
      <c r="D2108">
        <v>68</v>
      </c>
      <c r="E2108" t="s">
        <v>23</v>
      </c>
      <c r="F2108" t="s">
        <v>27</v>
      </c>
      <c r="G2108" t="s">
        <v>25</v>
      </c>
      <c r="H2108">
        <v>7</v>
      </c>
      <c r="I2108" t="s">
        <v>26</v>
      </c>
      <c r="J2108">
        <v>0</v>
      </c>
      <c r="K2108">
        <v>1</v>
      </c>
      <c r="L2108">
        <v>1</v>
      </c>
      <c r="M2108">
        <v>1</v>
      </c>
      <c r="N2108">
        <v>1</v>
      </c>
      <c r="O2108">
        <v>0</v>
      </c>
      <c r="P2108">
        <v>78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</row>
    <row r="2109" spans="1:23" ht="14.25" customHeight="1" x14ac:dyDescent="0.45">
      <c r="A2109">
        <v>2108</v>
      </c>
      <c r="B2109" t="s">
        <v>119</v>
      </c>
      <c r="C2109" t="s">
        <v>144</v>
      </c>
      <c r="D2109">
        <v>87</v>
      </c>
      <c r="E2109" t="s">
        <v>23</v>
      </c>
      <c r="F2109" t="s">
        <v>27</v>
      </c>
      <c r="G2109" t="s">
        <v>25</v>
      </c>
      <c r="H2109">
        <v>5</v>
      </c>
      <c r="I2109" t="s">
        <v>26</v>
      </c>
      <c r="J2109">
        <v>0</v>
      </c>
      <c r="K2109">
        <v>0</v>
      </c>
      <c r="L2109">
        <v>0</v>
      </c>
      <c r="M2109">
        <v>1</v>
      </c>
      <c r="N2109">
        <v>1</v>
      </c>
      <c r="O2109">
        <v>0</v>
      </c>
      <c r="P2109">
        <v>569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</row>
    <row r="2110" spans="1:23" ht="14.25" customHeight="1" x14ac:dyDescent="0.45">
      <c r="A2110">
        <v>2109</v>
      </c>
      <c r="B2110" t="s">
        <v>119</v>
      </c>
      <c r="C2110" t="s">
        <v>146</v>
      </c>
      <c r="D2110">
        <v>65</v>
      </c>
      <c r="E2110" t="s">
        <v>23</v>
      </c>
      <c r="F2110" t="s">
        <v>27</v>
      </c>
      <c r="G2110" t="s">
        <v>25</v>
      </c>
      <c r="H2110">
        <v>6</v>
      </c>
      <c r="I2110" t="s">
        <v>26</v>
      </c>
      <c r="J2110">
        <v>0</v>
      </c>
      <c r="K2110">
        <v>0</v>
      </c>
      <c r="L2110">
        <v>1</v>
      </c>
      <c r="M2110">
        <v>1</v>
      </c>
      <c r="N2110">
        <v>1</v>
      </c>
      <c r="O2110">
        <v>0</v>
      </c>
      <c r="P2110">
        <v>220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</row>
    <row r="2111" spans="1:23" ht="14.25" customHeight="1" x14ac:dyDescent="0.45">
      <c r="A2111">
        <v>2110</v>
      </c>
      <c r="B2111" s="1">
        <v>43183</v>
      </c>
      <c r="C2111" s="1">
        <v>43183</v>
      </c>
      <c r="D2111">
        <v>55</v>
      </c>
      <c r="E2111" t="s">
        <v>23</v>
      </c>
      <c r="F2111" t="s">
        <v>24</v>
      </c>
      <c r="G2111" t="s">
        <v>25</v>
      </c>
      <c r="H2111">
        <v>1</v>
      </c>
      <c r="I2111" t="s">
        <v>31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1210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</row>
    <row r="2112" spans="1:23" ht="14.25" customHeight="1" x14ac:dyDescent="0.45">
      <c r="A2112">
        <v>2111</v>
      </c>
      <c r="B2112" t="s">
        <v>119</v>
      </c>
      <c r="C2112" t="s">
        <v>144</v>
      </c>
      <c r="D2112">
        <v>60</v>
      </c>
      <c r="E2112" t="s">
        <v>28</v>
      </c>
      <c r="F2112" t="s">
        <v>27</v>
      </c>
      <c r="G2112" t="s">
        <v>25</v>
      </c>
      <c r="H2112">
        <v>5</v>
      </c>
      <c r="I2112" t="s">
        <v>26</v>
      </c>
      <c r="J2112">
        <v>0</v>
      </c>
      <c r="K2112">
        <v>0</v>
      </c>
      <c r="L2112">
        <v>0</v>
      </c>
      <c r="M2112">
        <v>1</v>
      </c>
      <c r="N2112">
        <v>1</v>
      </c>
      <c r="O2112">
        <v>0</v>
      </c>
      <c r="P2112">
        <v>524</v>
      </c>
      <c r="Q2112">
        <v>1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</row>
    <row r="2113" spans="1:23" ht="14.25" customHeight="1" x14ac:dyDescent="0.45">
      <c r="A2113">
        <v>2112</v>
      </c>
      <c r="B2113" s="1">
        <v>43183</v>
      </c>
      <c r="C2113" s="1">
        <v>43184</v>
      </c>
      <c r="D2113">
        <v>65</v>
      </c>
      <c r="E2113" t="s">
        <v>23</v>
      </c>
      <c r="F2113" t="s">
        <v>27</v>
      </c>
      <c r="G2113" t="s">
        <v>25</v>
      </c>
      <c r="H2113">
        <v>2</v>
      </c>
      <c r="I2113" t="s">
        <v>29</v>
      </c>
      <c r="J2113">
        <v>0</v>
      </c>
      <c r="K2113">
        <v>0</v>
      </c>
      <c r="L2113">
        <v>1</v>
      </c>
      <c r="M2113">
        <v>0</v>
      </c>
      <c r="N2113">
        <v>1</v>
      </c>
      <c r="O2113">
        <v>1</v>
      </c>
      <c r="P2113">
        <v>752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0</v>
      </c>
      <c r="W2113">
        <v>0</v>
      </c>
    </row>
    <row r="2114" spans="1:23" ht="14.25" customHeight="1" x14ac:dyDescent="0.45">
      <c r="A2114">
        <v>2113</v>
      </c>
      <c r="B2114" s="1">
        <v>43183</v>
      </c>
      <c r="C2114" s="1">
        <v>43184</v>
      </c>
      <c r="D2114">
        <v>82</v>
      </c>
      <c r="E2114" t="s">
        <v>23</v>
      </c>
      <c r="F2114" t="s">
        <v>27</v>
      </c>
      <c r="G2114" t="s">
        <v>25</v>
      </c>
      <c r="H2114">
        <v>2</v>
      </c>
      <c r="I2114" t="s">
        <v>29</v>
      </c>
      <c r="J2114">
        <v>0</v>
      </c>
      <c r="K2114">
        <v>0</v>
      </c>
      <c r="L2114">
        <v>0</v>
      </c>
      <c r="M2114">
        <v>1</v>
      </c>
      <c r="N2114">
        <v>1</v>
      </c>
      <c r="O2114">
        <v>0</v>
      </c>
      <c r="P2114">
        <v>496</v>
      </c>
      <c r="Q2114">
        <v>0</v>
      </c>
      <c r="R2114">
        <v>1</v>
      </c>
      <c r="S2114">
        <v>1</v>
      </c>
      <c r="T2114">
        <v>0</v>
      </c>
      <c r="U2114">
        <v>0</v>
      </c>
      <c r="V2114">
        <v>0</v>
      </c>
      <c r="W2114">
        <v>0</v>
      </c>
    </row>
    <row r="2115" spans="1:23" ht="14.25" customHeight="1" x14ac:dyDescent="0.45">
      <c r="A2115">
        <v>2114</v>
      </c>
      <c r="B2115" t="s">
        <v>119</v>
      </c>
      <c r="C2115" t="s">
        <v>145</v>
      </c>
      <c r="D2115">
        <v>44</v>
      </c>
      <c r="E2115" t="s">
        <v>28</v>
      </c>
      <c r="F2115" t="s">
        <v>27</v>
      </c>
      <c r="G2115" t="s">
        <v>25</v>
      </c>
      <c r="H2115">
        <v>7</v>
      </c>
      <c r="I2115" t="s">
        <v>26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1</v>
      </c>
      <c r="P2115">
        <v>910</v>
      </c>
      <c r="Q2115">
        <v>0</v>
      </c>
      <c r="R2115">
        <v>1</v>
      </c>
      <c r="S2115">
        <v>1</v>
      </c>
      <c r="T2115">
        <v>1</v>
      </c>
      <c r="U2115">
        <v>0</v>
      </c>
      <c r="V2115">
        <v>0</v>
      </c>
      <c r="W2115">
        <v>0</v>
      </c>
    </row>
    <row r="2116" spans="1:23" ht="14.25" customHeight="1" x14ac:dyDescent="0.45">
      <c r="A2116">
        <v>2115</v>
      </c>
      <c r="B2116" s="1">
        <v>43184</v>
      </c>
      <c r="C2116" s="1">
        <v>43194</v>
      </c>
      <c r="D2116">
        <v>66</v>
      </c>
      <c r="E2116" t="s">
        <v>23</v>
      </c>
      <c r="F2116" t="s">
        <v>24</v>
      </c>
      <c r="G2116" t="s">
        <v>25</v>
      </c>
      <c r="H2116">
        <v>11</v>
      </c>
      <c r="I2116" t="s">
        <v>26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0</v>
      </c>
      <c r="P2116">
        <v>290</v>
      </c>
      <c r="Q2116">
        <v>0</v>
      </c>
      <c r="R2116">
        <v>0</v>
      </c>
      <c r="S2116">
        <v>1</v>
      </c>
      <c r="T2116">
        <v>0</v>
      </c>
      <c r="U2116">
        <v>0</v>
      </c>
      <c r="V2116">
        <v>0</v>
      </c>
      <c r="W2116">
        <v>0</v>
      </c>
    </row>
    <row r="2117" spans="1:23" ht="14.25" customHeight="1" x14ac:dyDescent="0.45">
      <c r="A2117">
        <v>2116</v>
      </c>
      <c r="B2117" t="s">
        <v>140</v>
      </c>
      <c r="C2117" s="1">
        <v>43104</v>
      </c>
      <c r="D2117">
        <v>55</v>
      </c>
      <c r="E2117" t="s">
        <v>28</v>
      </c>
      <c r="F2117" t="s">
        <v>24</v>
      </c>
      <c r="G2117" t="s">
        <v>25</v>
      </c>
      <c r="H2117">
        <v>8</v>
      </c>
      <c r="I2117" t="s">
        <v>26</v>
      </c>
      <c r="J2117">
        <v>0</v>
      </c>
      <c r="K2117">
        <v>0</v>
      </c>
      <c r="L2117">
        <v>1</v>
      </c>
      <c r="M2117">
        <v>1</v>
      </c>
      <c r="N2117">
        <v>1</v>
      </c>
      <c r="O2117">
        <v>0</v>
      </c>
      <c r="P2117">
        <v>27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</row>
    <row r="2118" spans="1:23" ht="14.25" customHeight="1" x14ac:dyDescent="0.45">
      <c r="A2118">
        <v>2117</v>
      </c>
      <c r="B2118" s="1">
        <v>43184</v>
      </c>
      <c r="C2118" s="1">
        <v>43187</v>
      </c>
      <c r="D2118">
        <v>42</v>
      </c>
      <c r="E2118" t="s">
        <v>23</v>
      </c>
      <c r="F2118" t="s">
        <v>27</v>
      </c>
      <c r="G2118" t="s">
        <v>25</v>
      </c>
      <c r="H2118">
        <v>4</v>
      </c>
      <c r="I2118" t="s">
        <v>29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1</v>
      </c>
      <c r="P2118">
        <v>2500</v>
      </c>
      <c r="Q2118">
        <v>1</v>
      </c>
      <c r="R2118">
        <v>0</v>
      </c>
      <c r="S2118">
        <v>1</v>
      </c>
      <c r="T2118">
        <v>1</v>
      </c>
      <c r="U2118">
        <v>0</v>
      </c>
      <c r="V2118">
        <v>0</v>
      </c>
      <c r="W2118">
        <v>0</v>
      </c>
    </row>
    <row r="2119" spans="1:23" ht="14.25" customHeight="1" x14ac:dyDescent="0.45">
      <c r="A2119">
        <v>2118</v>
      </c>
      <c r="B2119" t="s">
        <v>140</v>
      </c>
      <c r="C2119" t="s">
        <v>145</v>
      </c>
      <c r="D2119">
        <v>60</v>
      </c>
      <c r="E2119" t="s">
        <v>28</v>
      </c>
      <c r="F2119" t="s">
        <v>27</v>
      </c>
      <c r="G2119" t="s">
        <v>25</v>
      </c>
      <c r="H2119">
        <v>6</v>
      </c>
      <c r="I2119" t="s">
        <v>26</v>
      </c>
      <c r="J2119">
        <v>0</v>
      </c>
      <c r="K2119">
        <v>0</v>
      </c>
      <c r="L2119">
        <v>1</v>
      </c>
      <c r="M2119">
        <v>1</v>
      </c>
      <c r="N2119">
        <v>1</v>
      </c>
      <c r="O2119">
        <v>0</v>
      </c>
      <c r="P2119">
        <v>391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</row>
    <row r="2120" spans="1:23" ht="14.25" customHeight="1" x14ac:dyDescent="0.45">
      <c r="A2120">
        <v>2119</v>
      </c>
      <c r="B2120" t="s">
        <v>140</v>
      </c>
      <c r="C2120" t="s">
        <v>145</v>
      </c>
      <c r="D2120">
        <v>66</v>
      </c>
      <c r="E2120" t="s">
        <v>23</v>
      </c>
      <c r="F2120" t="s">
        <v>27</v>
      </c>
      <c r="G2120" t="s">
        <v>25</v>
      </c>
      <c r="H2120">
        <v>6</v>
      </c>
      <c r="I2120" t="s">
        <v>26</v>
      </c>
      <c r="J2120">
        <v>0</v>
      </c>
      <c r="K2120">
        <v>0</v>
      </c>
      <c r="L2120">
        <v>0</v>
      </c>
      <c r="M2120">
        <v>1</v>
      </c>
      <c r="N2120">
        <v>1</v>
      </c>
      <c r="O2120">
        <v>0</v>
      </c>
      <c r="P2120">
        <v>70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</row>
    <row r="2121" spans="1:23" ht="14.25" customHeight="1" x14ac:dyDescent="0.45">
      <c r="A2121">
        <v>2120</v>
      </c>
      <c r="B2121" t="s">
        <v>140</v>
      </c>
      <c r="C2121" t="s">
        <v>145</v>
      </c>
      <c r="D2121">
        <v>66</v>
      </c>
      <c r="E2121" t="s">
        <v>23</v>
      </c>
      <c r="F2121" t="s">
        <v>27</v>
      </c>
      <c r="G2121" t="s">
        <v>25</v>
      </c>
      <c r="H2121">
        <v>6</v>
      </c>
      <c r="I2121" t="s">
        <v>26</v>
      </c>
      <c r="J2121">
        <v>0</v>
      </c>
      <c r="K2121">
        <v>0</v>
      </c>
      <c r="L2121">
        <v>0</v>
      </c>
      <c r="M2121">
        <v>1</v>
      </c>
      <c r="N2121">
        <v>1</v>
      </c>
      <c r="O2121">
        <v>0</v>
      </c>
      <c r="P2121">
        <v>70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</row>
    <row r="2122" spans="1:23" ht="14.25" customHeight="1" x14ac:dyDescent="0.45">
      <c r="A2122">
        <v>2121</v>
      </c>
      <c r="B2122" t="s">
        <v>140</v>
      </c>
      <c r="C2122" t="s">
        <v>145</v>
      </c>
      <c r="D2122">
        <v>59</v>
      </c>
      <c r="E2122" t="s">
        <v>23</v>
      </c>
      <c r="F2122" t="s">
        <v>24</v>
      </c>
      <c r="G2122" t="s">
        <v>25</v>
      </c>
      <c r="H2122">
        <v>6</v>
      </c>
      <c r="I2122" t="s">
        <v>26</v>
      </c>
      <c r="J2122">
        <v>0</v>
      </c>
      <c r="K2122">
        <v>0</v>
      </c>
      <c r="L2122">
        <v>0</v>
      </c>
      <c r="M2122">
        <v>1</v>
      </c>
      <c r="N2122">
        <v>1</v>
      </c>
      <c r="O2122">
        <v>0</v>
      </c>
      <c r="P2122">
        <v>10</v>
      </c>
      <c r="Q2122">
        <v>0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0</v>
      </c>
    </row>
    <row r="2123" spans="1:23" ht="14.25" customHeight="1" x14ac:dyDescent="0.45">
      <c r="A2123">
        <v>2122</v>
      </c>
      <c r="B2123" t="s">
        <v>140</v>
      </c>
      <c r="C2123" s="1">
        <v>43224</v>
      </c>
      <c r="D2123">
        <v>87</v>
      </c>
      <c r="E2123" t="s">
        <v>28</v>
      </c>
      <c r="F2123" t="s">
        <v>27</v>
      </c>
      <c r="G2123" t="s">
        <v>25</v>
      </c>
      <c r="H2123">
        <v>12</v>
      </c>
      <c r="I2123" t="s">
        <v>26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1</v>
      </c>
      <c r="P2123">
        <v>1370</v>
      </c>
      <c r="Q2123">
        <v>1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</row>
    <row r="2124" spans="1:23" ht="14.25" customHeight="1" x14ac:dyDescent="0.45">
      <c r="A2124">
        <v>2123</v>
      </c>
      <c r="B2124" s="1">
        <v>43184</v>
      </c>
      <c r="C2124" s="1">
        <v>43187</v>
      </c>
      <c r="D2124">
        <v>72</v>
      </c>
      <c r="E2124" t="s">
        <v>23</v>
      </c>
      <c r="F2124" t="s">
        <v>27</v>
      </c>
      <c r="G2124" t="s">
        <v>30</v>
      </c>
      <c r="H2124">
        <v>4</v>
      </c>
      <c r="I2124" t="s">
        <v>26</v>
      </c>
      <c r="J2124">
        <v>0</v>
      </c>
      <c r="K2124">
        <v>0</v>
      </c>
      <c r="L2124">
        <v>1</v>
      </c>
      <c r="M2124">
        <v>1</v>
      </c>
      <c r="N2124">
        <v>0</v>
      </c>
      <c r="O2124">
        <v>0</v>
      </c>
      <c r="P2124">
        <v>266</v>
      </c>
      <c r="Q2124">
        <v>0</v>
      </c>
      <c r="R2124">
        <v>1</v>
      </c>
      <c r="S2124">
        <v>0</v>
      </c>
      <c r="T2124">
        <v>1</v>
      </c>
      <c r="U2124">
        <v>0</v>
      </c>
      <c r="V2124">
        <v>0</v>
      </c>
      <c r="W2124">
        <v>0</v>
      </c>
    </row>
    <row r="2125" spans="1:23" ht="14.25" customHeight="1" x14ac:dyDescent="0.45">
      <c r="A2125">
        <v>2124</v>
      </c>
      <c r="B2125" t="s">
        <v>130</v>
      </c>
      <c r="C2125" s="1">
        <v>43104</v>
      </c>
      <c r="D2125">
        <v>45</v>
      </c>
      <c r="E2125" t="s">
        <v>23</v>
      </c>
      <c r="F2125" t="s">
        <v>24</v>
      </c>
      <c r="G2125" t="s">
        <v>25</v>
      </c>
      <c r="H2125">
        <v>7</v>
      </c>
      <c r="I2125" t="s">
        <v>26</v>
      </c>
      <c r="J2125">
        <v>0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472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</row>
    <row r="2126" spans="1:23" ht="14.25" customHeight="1" x14ac:dyDescent="0.45">
      <c r="A2126">
        <v>2125</v>
      </c>
      <c r="B2126" s="1">
        <v>43185</v>
      </c>
      <c r="C2126" s="1">
        <v>43225</v>
      </c>
      <c r="D2126">
        <v>66</v>
      </c>
      <c r="E2126" t="s">
        <v>23</v>
      </c>
      <c r="F2126" t="s">
        <v>27</v>
      </c>
      <c r="G2126" t="s">
        <v>25</v>
      </c>
      <c r="H2126">
        <v>41</v>
      </c>
      <c r="I2126" t="s">
        <v>29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1</v>
      </c>
      <c r="P2126">
        <v>1030</v>
      </c>
      <c r="Q2126">
        <v>0</v>
      </c>
      <c r="R2126">
        <v>0</v>
      </c>
      <c r="S2126">
        <v>0</v>
      </c>
      <c r="T2126">
        <v>1</v>
      </c>
      <c r="U2126">
        <v>1</v>
      </c>
      <c r="V2126">
        <v>1</v>
      </c>
      <c r="W2126">
        <v>0</v>
      </c>
    </row>
    <row r="2127" spans="1:23" ht="14.25" customHeight="1" x14ac:dyDescent="0.45">
      <c r="A2127">
        <v>2126</v>
      </c>
      <c r="B2127" t="s">
        <v>130</v>
      </c>
      <c r="C2127" s="1">
        <v>43135</v>
      </c>
      <c r="D2127">
        <v>66</v>
      </c>
      <c r="E2127" t="s">
        <v>28</v>
      </c>
      <c r="F2127" t="s">
        <v>27</v>
      </c>
      <c r="G2127" t="s">
        <v>25</v>
      </c>
      <c r="H2127">
        <v>8</v>
      </c>
      <c r="I2127" t="s">
        <v>26</v>
      </c>
      <c r="J2127">
        <v>0</v>
      </c>
      <c r="K2127">
        <v>0</v>
      </c>
      <c r="L2127">
        <v>1</v>
      </c>
      <c r="M2127">
        <v>1</v>
      </c>
      <c r="N2127">
        <v>1</v>
      </c>
      <c r="O2127">
        <v>0</v>
      </c>
      <c r="P2127">
        <v>326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</row>
    <row r="2128" spans="1:23" ht="14.25" customHeight="1" x14ac:dyDescent="0.45">
      <c r="A2128">
        <v>2127</v>
      </c>
      <c r="B2128" t="s">
        <v>130</v>
      </c>
      <c r="C2128" t="s">
        <v>145</v>
      </c>
      <c r="D2128">
        <v>50</v>
      </c>
      <c r="E2128" t="s">
        <v>23</v>
      </c>
      <c r="F2128" t="s">
        <v>27</v>
      </c>
      <c r="G2128" t="s">
        <v>25</v>
      </c>
      <c r="H2128">
        <v>5</v>
      </c>
      <c r="I2128" t="s">
        <v>26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236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</row>
    <row r="2129" spans="1:23" ht="14.25" customHeight="1" x14ac:dyDescent="0.45">
      <c r="A2129">
        <v>2128</v>
      </c>
      <c r="B2129" s="1">
        <v>43185</v>
      </c>
      <c r="C2129" s="1">
        <v>43193</v>
      </c>
      <c r="D2129">
        <v>87</v>
      </c>
      <c r="E2129" t="s">
        <v>23</v>
      </c>
      <c r="F2129" t="s">
        <v>24</v>
      </c>
      <c r="G2129" t="s">
        <v>30</v>
      </c>
      <c r="H2129">
        <v>9</v>
      </c>
      <c r="I2129" t="s">
        <v>26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420</v>
      </c>
      <c r="Q2129">
        <v>0</v>
      </c>
      <c r="R2129">
        <v>0</v>
      </c>
      <c r="S2129">
        <v>1</v>
      </c>
      <c r="T2129">
        <v>1</v>
      </c>
      <c r="U2129">
        <v>0</v>
      </c>
      <c r="V2129">
        <v>0</v>
      </c>
      <c r="W2129">
        <v>0</v>
      </c>
    </row>
    <row r="2130" spans="1:23" ht="14.25" customHeight="1" x14ac:dyDescent="0.45">
      <c r="A2130">
        <v>2129</v>
      </c>
      <c r="B2130" s="1">
        <v>43185</v>
      </c>
      <c r="C2130" s="1">
        <v>43193</v>
      </c>
      <c r="D2130">
        <v>68</v>
      </c>
      <c r="E2130" t="s">
        <v>23</v>
      </c>
      <c r="F2130" t="s">
        <v>24</v>
      </c>
      <c r="G2130" t="s">
        <v>30</v>
      </c>
      <c r="H2130">
        <v>9</v>
      </c>
      <c r="I2130" t="s">
        <v>26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1180</v>
      </c>
      <c r="Q2130">
        <v>0</v>
      </c>
      <c r="R2130">
        <v>0</v>
      </c>
      <c r="S2130">
        <v>1</v>
      </c>
      <c r="T2130">
        <v>0</v>
      </c>
      <c r="U2130">
        <v>0</v>
      </c>
      <c r="V2130">
        <v>0</v>
      </c>
      <c r="W2130">
        <v>0</v>
      </c>
    </row>
    <row r="2131" spans="1:23" ht="14.25" customHeight="1" x14ac:dyDescent="0.45">
      <c r="A2131">
        <v>2130</v>
      </c>
      <c r="B2131" s="1">
        <v>43185</v>
      </c>
      <c r="C2131" s="1">
        <v>43186</v>
      </c>
      <c r="D2131">
        <v>56</v>
      </c>
      <c r="E2131" t="s">
        <v>23</v>
      </c>
      <c r="F2131" t="s">
        <v>27</v>
      </c>
      <c r="G2131" t="s">
        <v>30</v>
      </c>
      <c r="H2131">
        <v>2</v>
      </c>
      <c r="I2131" t="s">
        <v>26</v>
      </c>
      <c r="J2131">
        <v>0</v>
      </c>
      <c r="K2131">
        <v>0</v>
      </c>
      <c r="L2131">
        <v>1</v>
      </c>
      <c r="M2131">
        <v>1</v>
      </c>
      <c r="N2131">
        <v>1</v>
      </c>
      <c r="O2131">
        <v>0</v>
      </c>
      <c r="P2131">
        <v>8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</row>
    <row r="2132" spans="1:23" ht="14.25" customHeight="1" x14ac:dyDescent="0.45">
      <c r="A2132">
        <v>2131</v>
      </c>
      <c r="B2132" s="1">
        <v>43185</v>
      </c>
      <c r="C2132" s="1">
        <v>43187</v>
      </c>
      <c r="D2132">
        <v>60</v>
      </c>
      <c r="E2132" t="s">
        <v>28</v>
      </c>
      <c r="F2132" t="s">
        <v>24</v>
      </c>
      <c r="G2132" t="s">
        <v>25</v>
      </c>
      <c r="H2132">
        <v>3</v>
      </c>
      <c r="I2132" t="s">
        <v>29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1</v>
      </c>
      <c r="P2132">
        <v>5000</v>
      </c>
      <c r="Q2132">
        <v>1</v>
      </c>
      <c r="R2132">
        <v>1</v>
      </c>
      <c r="S2132">
        <v>1</v>
      </c>
      <c r="T2132">
        <v>1</v>
      </c>
      <c r="U2132">
        <v>1</v>
      </c>
      <c r="V2132">
        <v>0</v>
      </c>
      <c r="W2132">
        <v>0</v>
      </c>
    </row>
    <row r="2133" spans="1:23" ht="14.25" customHeight="1" x14ac:dyDescent="0.45">
      <c r="A2133">
        <v>2132</v>
      </c>
      <c r="B2133" t="s">
        <v>130</v>
      </c>
      <c r="C2133" s="1">
        <v>43163</v>
      </c>
      <c r="D2133">
        <v>64</v>
      </c>
      <c r="E2133" t="s">
        <v>28</v>
      </c>
      <c r="F2133" t="s">
        <v>27</v>
      </c>
      <c r="G2133" t="s">
        <v>25</v>
      </c>
      <c r="H2133">
        <v>9</v>
      </c>
      <c r="I2133" t="s">
        <v>26</v>
      </c>
      <c r="J2133">
        <v>0</v>
      </c>
      <c r="K2133">
        <v>0</v>
      </c>
      <c r="L2133">
        <v>1</v>
      </c>
      <c r="M2133">
        <v>0</v>
      </c>
      <c r="N2133">
        <v>1</v>
      </c>
      <c r="O2133">
        <v>0</v>
      </c>
      <c r="P2133">
        <v>97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</row>
    <row r="2134" spans="1:23" ht="14.25" customHeight="1" x14ac:dyDescent="0.45">
      <c r="A2134">
        <v>2133</v>
      </c>
      <c r="B2134" t="s">
        <v>130</v>
      </c>
      <c r="C2134" s="1">
        <v>43163</v>
      </c>
      <c r="D2134">
        <v>66</v>
      </c>
      <c r="E2134" t="s">
        <v>28</v>
      </c>
      <c r="F2134" t="s">
        <v>27</v>
      </c>
      <c r="G2134" t="s">
        <v>25</v>
      </c>
      <c r="H2134">
        <v>9</v>
      </c>
      <c r="I2134" t="s">
        <v>26</v>
      </c>
      <c r="J2134">
        <v>0</v>
      </c>
      <c r="K2134">
        <v>0</v>
      </c>
      <c r="L2134">
        <v>1</v>
      </c>
      <c r="M2134">
        <v>0</v>
      </c>
      <c r="N2134">
        <v>1</v>
      </c>
      <c r="O2134">
        <v>0</v>
      </c>
      <c r="P2134">
        <v>97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</row>
    <row r="2135" spans="1:23" ht="14.25" customHeight="1" x14ac:dyDescent="0.45">
      <c r="A2135">
        <v>2134</v>
      </c>
      <c r="B2135" t="s">
        <v>130</v>
      </c>
      <c r="C2135" s="1">
        <v>43104</v>
      </c>
      <c r="D2135">
        <v>65</v>
      </c>
      <c r="E2135" t="s">
        <v>28</v>
      </c>
      <c r="F2135" t="s">
        <v>27</v>
      </c>
      <c r="G2135" t="s">
        <v>25</v>
      </c>
      <c r="H2135">
        <v>7</v>
      </c>
      <c r="I2135" t="s">
        <v>26</v>
      </c>
      <c r="J2135">
        <v>0</v>
      </c>
      <c r="K2135">
        <v>0</v>
      </c>
      <c r="L2135">
        <v>1</v>
      </c>
      <c r="M2135">
        <v>1</v>
      </c>
      <c r="N2135">
        <v>1</v>
      </c>
      <c r="O2135">
        <v>0</v>
      </c>
      <c r="P2135">
        <v>336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</row>
    <row r="2136" spans="1:23" ht="14.25" customHeight="1" x14ac:dyDescent="0.45">
      <c r="A2136">
        <v>2135</v>
      </c>
      <c r="B2136" t="s">
        <v>130</v>
      </c>
      <c r="C2136" t="s">
        <v>145</v>
      </c>
      <c r="D2136">
        <v>72</v>
      </c>
      <c r="E2136" t="s">
        <v>28</v>
      </c>
      <c r="F2136" t="s">
        <v>27</v>
      </c>
      <c r="G2136" t="s">
        <v>25</v>
      </c>
      <c r="H2136">
        <v>5</v>
      </c>
      <c r="I2136" t="s">
        <v>26</v>
      </c>
      <c r="J2136">
        <v>0</v>
      </c>
      <c r="K2136">
        <v>0</v>
      </c>
      <c r="L2136">
        <v>0</v>
      </c>
      <c r="M2136">
        <v>1</v>
      </c>
      <c r="N2136">
        <v>1</v>
      </c>
      <c r="O2136">
        <v>0</v>
      </c>
      <c r="P2136">
        <v>57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</row>
    <row r="2137" spans="1:23" ht="14.25" customHeight="1" x14ac:dyDescent="0.45">
      <c r="A2137">
        <v>2136</v>
      </c>
      <c r="B2137" s="1">
        <v>43185</v>
      </c>
      <c r="C2137" s="1">
        <v>43189</v>
      </c>
      <c r="D2137">
        <v>72</v>
      </c>
      <c r="E2137" t="s">
        <v>28</v>
      </c>
      <c r="F2137" t="s">
        <v>27</v>
      </c>
      <c r="G2137" t="s">
        <v>30</v>
      </c>
      <c r="H2137">
        <v>5</v>
      </c>
      <c r="I2137" t="s">
        <v>26</v>
      </c>
      <c r="J2137">
        <v>0</v>
      </c>
      <c r="K2137">
        <v>0</v>
      </c>
      <c r="L2137">
        <v>0</v>
      </c>
      <c r="M2137">
        <v>1</v>
      </c>
      <c r="N2137">
        <v>1</v>
      </c>
      <c r="O2137">
        <v>0</v>
      </c>
      <c r="P2137">
        <v>57</v>
      </c>
      <c r="Q2137">
        <v>0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</row>
    <row r="2138" spans="1:23" ht="14.25" customHeight="1" x14ac:dyDescent="0.45">
      <c r="A2138">
        <v>2137</v>
      </c>
      <c r="B2138" t="s">
        <v>143</v>
      </c>
      <c r="C2138" s="1">
        <v>43194</v>
      </c>
      <c r="D2138">
        <v>72</v>
      </c>
      <c r="E2138" t="s">
        <v>23</v>
      </c>
      <c r="F2138" t="s">
        <v>24</v>
      </c>
      <c r="G2138" t="s">
        <v>25</v>
      </c>
      <c r="H2138">
        <v>9</v>
      </c>
      <c r="I2138" t="s">
        <v>26</v>
      </c>
      <c r="J2138">
        <v>0</v>
      </c>
      <c r="K2138">
        <v>0</v>
      </c>
      <c r="L2138">
        <v>0</v>
      </c>
      <c r="M2138">
        <v>1</v>
      </c>
      <c r="N2138">
        <v>1</v>
      </c>
      <c r="O2138">
        <v>1</v>
      </c>
      <c r="P2138">
        <v>512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</row>
    <row r="2139" spans="1:23" ht="14.25" customHeight="1" x14ac:dyDescent="0.45">
      <c r="A2139">
        <v>2138</v>
      </c>
      <c r="B2139" t="s">
        <v>143</v>
      </c>
      <c r="C2139" t="s">
        <v>141</v>
      </c>
      <c r="D2139">
        <v>61</v>
      </c>
      <c r="E2139" t="s">
        <v>23</v>
      </c>
      <c r="F2139" t="s">
        <v>24</v>
      </c>
      <c r="G2139" t="s">
        <v>25</v>
      </c>
      <c r="H2139">
        <v>5</v>
      </c>
      <c r="I2139" t="s">
        <v>26</v>
      </c>
      <c r="J2139">
        <v>0</v>
      </c>
      <c r="K2139">
        <v>0</v>
      </c>
      <c r="L2139">
        <v>1</v>
      </c>
      <c r="M2139">
        <v>0</v>
      </c>
      <c r="N2139">
        <v>1</v>
      </c>
      <c r="O2139">
        <v>0</v>
      </c>
      <c r="P2139">
        <v>159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</row>
    <row r="2140" spans="1:23" ht="14.25" customHeight="1" x14ac:dyDescent="0.45">
      <c r="A2140">
        <v>2139</v>
      </c>
      <c r="B2140" t="s">
        <v>143</v>
      </c>
      <c r="C2140" t="s">
        <v>146</v>
      </c>
      <c r="D2140">
        <v>51</v>
      </c>
      <c r="E2140" t="s">
        <v>23</v>
      </c>
      <c r="F2140" t="s">
        <v>27</v>
      </c>
      <c r="G2140" t="s">
        <v>25</v>
      </c>
      <c r="H2140">
        <v>3</v>
      </c>
      <c r="I2140" t="s">
        <v>26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498</v>
      </c>
      <c r="Q2140">
        <v>0</v>
      </c>
      <c r="R2140">
        <v>0</v>
      </c>
      <c r="S2140">
        <v>1</v>
      </c>
      <c r="T2140">
        <v>0</v>
      </c>
      <c r="U2140">
        <v>0</v>
      </c>
      <c r="V2140">
        <v>0</v>
      </c>
      <c r="W2140">
        <v>0</v>
      </c>
    </row>
    <row r="2141" spans="1:23" ht="14.25" customHeight="1" x14ac:dyDescent="0.45">
      <c r="A2141">
        <v>2140</v>
      </c>
      <c r="B2141" t="s">
        <v>143</v>
      </c>
      <c r="C2141" t="s">
        <v>145</v>
      </c>
      <c r="D2141">
        <v>70</v>
      </c>
      <c r="E2141" t="s">
        <v>28</v>
      </c>
      <c r="F2141" t="s">
        <v>27</v>
      </c>
      <c r="G2141" t="s">
        <v>25</v>
      </c>
      <c r="H2141">
        <v>4</v>
      </c>
      <c r="I2141" t="s">
        <v>26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53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</row>
    <row r="2142" spans="1:23" ht="14.25" customHeight="1" x14ac:dyDescent="0.45">
      <c r="A2142">
        <v>2141</v>
      </c>
      <c r="B2142" t="s">
        <v>143</v>
      </c>
      <c r="C2142" t="s">
        <v>141</v>
      </c>
      <c r="D2142">
        <v>55</v>
      </c>
      <c r="E2142" t="s">
        <v>23</v>
      </c>
      <c r="F2142" t="s">
        <v>27</v>
      </c>
      <c r="G2142" t="s">
        <v>25</v>
      </c>
      <c r="H2142">
        <v>5</v>
      </c>
      <c r="I2142" t="s">
        <v>26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79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</row>
    <row r="2143" spans="1:23" ht="14.25" customHeight="1" x14ac:dyDescent="0.45">
      <c r="A2143">
        <v>2142</v>
      </c>
      <c r="B2143" s="1">
        <v>43186</v>
      </c>
      <c r="C2143" s="1">
        <v>43187</v>
      </c>
      <c r="D2143">
        <v>82</v>
      </c>
      <c r="E2143" t="s">
        <v>23</v>
      </c>
      <c r="F2143" t="s">
        <v>27</v>
      </c>
      <c r="G2143" t="s">
        <v>25</v>
      </c>
      <c r="H2143">
        <v>2</v>
      </c>
      <c r="I2143" t="s">
        <v>29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1</v>
      </c>
      <c r="P2143">
        <v>1250</v>
      </c>
      <c r="Q2143">
        <v>1</v>
      </c>
      <c r="R2143">
        <v>0</v>
      </c>
      <c r="S2143">
        <v>1</v>
      </c>
      <c r="T2143">
        <v>1</v>
      </c>
      <c r="U2143">
        <v>0</v>
      </c>
      <c r="V2143">
        <v>0</v>
      </c>
      <c r="W2143">
        <v>0</v>
      </c>
    </row>
    <row r="2144" spans="1:23" ht="14.25" customHeight="1" x14ac:dyDescent="0.45">
      <c r="A2144">
        <v>2143</v>
      </c>
      <c r="B2144" t="s">
        <v>143</v>
      </c>
      <c r="C2144" t="s">
        <v>146</v>
      </c>
      <c r="D2144">
        <v>34</v>
      </c>
      <c r="E2144" t="s">
        <v>23</v>
      </c>
      <c r="F2144" t="s">
        <v>27</v>
      </c>
      <c r="G2144" t="s">
        <v>25</v>
      </c>
      <c r="H2144">
        <v>3</v>
      </c>
      <c r="I2144" t="s">
        <v>26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914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0</v>
      </c>
    </row>
    <row r="2145" spans="1:23" ht="14.25" customHeight="1" x14ac:dyDescent="0.45">
      <c r="A2145">
        <v>2144</v>
      </c>
      <c r="B2145" t="s">
        <v>143</v>
      </c>
      <c r="C2145" s="1">
        <v>43285</v>
      </c>
      <c r="D2145">
        <v>63</v>
      </c>
      <c r="E2145" t="s">
        <v>28</v>
      </c>
      <c r="F2145" t="s">
        <v>27</v>
      </c>
      <c r="G2145" t="s">
        <v>25</v>
      </c>
      <c r="H2145">
        <v>12</v>
      </c>
      <c r="I2145" t="s">
        <v>26</v>
      </c>
      <c r="J2145">
        <v>0</v>
      </c>
      <c r="K2145">
        <v>0</v>
      </c>
      <c r="L2145">
        <v>0</v>
      </c>
      <c r="M2145">
        <v>1</v>
      </c>
      <c r="N2145">
        <v>1</v>
      </c>
      <c r="O2145">
        <v>1</v>
      </c>
      <c r="P2145">
        <v>223</v>
      </c>
      <c r="Q2145">
        <v>0</v>
      </c>
      <c r="R2145">
        <v>0</v>
      </c>
      <c r="S2145">
        <v>1</v>
      </c>
      <c r="T2145">
        <v>1</v>
      </c>
      <c r="U2145">
        <v>0</v>
      </c>
      <c r="V2145">
        <v>0</v>
      </c>
      <c r="W2145">
        <v>0</v>
      </c>
    </row>
    <row r="2146" spans="1:23" ht="14.25" customHeight="1" x14ac:dyDescent="0.45">
      <c r="A2146">
        <v>2145</v>
      </c>
      <c r="B2146" s="1">
        <v>43186</v>
      </c>
      <c r="C2146" s="1">
        <v>43193</v>
      </c>
      <c r="D2146">
        <v>51</v>
      </c>
      <c r="E2146" t="s">
        <v>28</v>
      </c>
      <c r="F2146" t="s">
        <v>27</v>
      </c>
      <c r="G2146" t="s">
        <v>30</v>
      </c>
      <c r="H2146">
        <v>8</v>
      </c>
      <c r="I2146" t="s">
        <v>26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217</v>
      </c>
      <c r="Q2146">
        <v>1</v>
      </c>
      <c r="R2146">
        <v>0</v>
      </c>
      <c r="S2146">
        <v>1</v>
      </c>
      <c r="T2146">
        <v>0</v>
      </c>
      <c r="U2146">
        <v>0</v>
      </c>
      <c r="V2146">
        <v>1</v>
      </c>
      <c r="W2146">
        <v>0</v>
      </c>
    </row>
    <row r="2147" spans="1:23" ht="14.25" customHeight="1" x14ac:dyDescent="0.45">
      <c r="A2147">
        <v>2146</v>
      </c>
      <c r="B2147" t="s">
        <v>143</v>
      </c>
      <c r="C2147" t="s">
        <v>146</v>
      </c>
      <c r="D2147">
        <v>70</v>
      </c>
      <c r="E2147" t="s">
        <v>23</v>
      </c>
      <c r="F2147" t="s">
        <v>27</v>
      </c>
      <c r="G2147" t="s">
        <v>30</v>
      </c>
      <c r="H2147">
        <v>3</v>
      </c>
      <c r="I2147" t="s">
        <v>26</v>
      </c>
      <c r="J2147">
        <v>0</v>
      </c>
      <c r="K2147">
        <v>0</v>
      </c>
      <c r="L2147">
        <v>1</v>
      </c>
      <c r="M2147">
        <v>1</v>
      </c>
      <c r="N2147">
        <v>1</v>
      </c>
      <c r="O2147">
        <v>0</v>
      </c>
      <c r="P2147">
        <v>626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</row>
    <row r="2148" spans="1:23" ht="14.25" customHeight="1" x14ac:dyDescent="0.45">
      <c r="A2148">
        <v>2147</v>
      </c>
      <c r="B2148" s="1">
        <v>43186</v>
      </c>
      <c r="C2148" s="1">
        <v>43188</v>
      </c>
      <c r="D2148">
        <v>65</v>
      </c>
      <c r="E2148" t="s">
        <v>23</v>
      </c>
      <c r="F2148" t="s">
        <v>27</v>
      </c>
      <c r="G2148" t="s">
        <v>30</v>
      </c>
      <c r="H2148">
        <v>3</v>
      </c>
      <c r="I2148" t="s">
        <v>26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131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</row>
    <row r="2149" spans="1:23" ht="14.25" customHeight="1" x14ac:dyDescent="0.45">
      <c r="A2149">
        <v>2148</v>
      </c>
      <c r="B2149" t="s">
        <v>143</v>
      </c>
      <c r="C2149" t="s">
        <v>147</v>
      </c>
      <c r="D2149">
        <v>78</v>
      </c>
      <c r="E2149" t="s">
        <v>28</v>
      </c>
      <c r="F2149" t="s">
        <v>27</v>
      </c>
      <c r="G2149" t="s">
        <v>25</v>
      </c>
      <c r="H2149">
        <v>18</v>
      </c>
      <c r="I2149" t="s">
        <v>31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1</v>
      </c>
      <c r="P2149">
        <v>1430</v>
      </c>
      <c r="Q2149">
        <v>0</v>
      </c>
      <c r="R2149">
        <v>1</v>
      </c>
      <c r="S2149">
        <v>1</v>
      </c>
      <c r="T2149">
        <v>1</v>
      </c>
      <c r="U2149">
        <v>0</v>
      </c>
      <c r="V2149">
        <v>0</v>
      </c>
      <c r="W2149">
        <v>0</v>
      </c>
    </row>
    <row r="2150" spans="1:23" ht="14.25" customHeight="1" x14ac:dyDescent="0.45">
      <c r="A2150">
        <v>2149</v>
      </c>
      <c r="B2150" t="s">
        <v>144</v>
      </c>
      <c r="C2150" t="s">
        <v>145</v>
      </c>
      <c r="D2150">
        <v>45</v>
      </c>
      <c r="E2150" t="s">
        <v>23</v>
      </c>
      <c r="F2150" t="s">
        <v>24</v>
      </c>
      <c r="G2150" t="s">
        <v>25</v>
      </c>
      <c r="H2150">
        <v>3</v>
      </c>
      <c r="I2150" t="s">
        <v>26</v>
      </c>
      <c r="J2150">
        <v>0</v>
      </c>
      <c r="K2150">
        <v>0</v>
      </c>
      <c r="L2150">
        <v>0</v>
      </c>
      <c r="M2150">
        <v>1</v>
      </c>
      <c r="N2150">
        <v>1</v>
      </c>
      <c r="O2150">
        <v>0</v>
      </c>
      <c r="P2150">
        <v>5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</row>
    <row r="2151" spans="1:23" ht="14.25" customHeight="1" x14ac:dyDescent="0.45">
      <c r="A2151">
        <v>2150</v>
      </c>
      <c r="B2151" t="s">
        <v>144</v>
      </c>
      <c r="C2151" t="s">
        <v>145</v>
      </c>
      <c r="D2151">
        <v>61</v>
      </c>
      <c r="E2151" t="s">
        <v>23</v>
      </c>
      <c r="F2151" t="s">
        <v>27</v>
      </c>
      <c r="G2151" t="s">
        <v>25</v>
      </c>
      <c r="H2151">
        <v>3</v>
      </c>
      <c r="I2151" t="s">
        <v>26</v>
      </c>
      <c r="J2151">
        <v>1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40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</row>
    <row r="2152" spans="1:23" ht="14.25" customHeight="1" x14ac:dyDescent="0.45">
      <c r="A2152">
        <v>2151</v>
      </c>
      <c r="B2152" t="s">
        <v>144</v>
      </c>
      <c r="C2152" s="1">
        <v>43194</v>
      </c>
      <c r="D2152">
        <v>72</v>
      </c>
      <c r="E2152" t="s">
        <v>28</v>
      </c>
      <c r="F2152" t="s">
        <v>24</v>
      </c>
      <c r="G2152" t="s">
        <v>30</v>
      </c>
      <c r="H2152">
        <v>8</v>
      </c>
      <c r="I2152" t="s">
        <v>26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3710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</row>
    <row r="2153" spans="1:23" ht="14.25" customHeight="1" x14ac:dyDescent="0.45">
      <c r="A2153">
        <v>2152</v>
      </c>
      <c r="B2153" t="s">
        <v>144</v>
      </c>
      <c r="C2153" s="1">
        <v>43104</v>
      </c>
      <c r="D2153">
        <v>63</v>
      </c>
      <c r="E2153" t="s">
        <v>23</v>
      </c>
      <c r="F2153" t="s">
        <v>27</v>
      </c>
      <c r="G2153" t="s">
        <v>30</v>
      </c>
      <c r="H2153">
        <v>5</v>
      </c>
      <c r="I2153" t="s">
        <v>26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1</v>
      </c>
      <c r="P2153">
        <v>436</v>
      </c>
      <c r="Q2153">
        <v>1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</row>
    <row r="2154" spans="1:23" ht="14.25" customHeight="1" x14ac:dyDescent="0.45">
      <c r="A2154">
        <v>2153</v>
      </c>
      <c r="B2154" t="s">
        <v>144</v>
      </c>
      <c r="C2154" t="s">
        <v>146</v>
      </c>
      <c r="D2154">
        <v>75</v>
      </c>
      <c r="E2154" t="s">
        <v>28</v>
      </c>
      <c r="F2154" t="s">
        <v>27</v>
      </c>
      <c r="G2154" t="s">
        <v>30</v>
      </c>
      <c r="H2154">
        <v>2</v>
      </c>
      <c r="I2154" t="s">
        <v>26</v>
      </c>
      <c r="J2154">
        <v>0</v>
      </c>
      <c r="K2154">
        <v>0</v>
      </c>
      <c r="L2154">
        <v>1</v>
      </c>
      <c r="M2154">
        <v>1</v>
      </c>
      <c r="N2154">
        <v>1</v>
      </c>
      <c r="O2154">
        <v>0</v>
      </c>
      <c r="P2154">
        <v>370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</row>
    <row r="2155" spans="1:23" ht="14.25" customHeight="1" x14ac:dyDescent="0.45">
      <c r="A2155">
        <v>2154</v>
      </c>
      <c r="B2155" s="1">
        <v>43187</v>
      </c>
      <c r="C2155" s="1">
        <v>43207</v>
      </c>
      <c r="D2155">
        <v>58</v>
      </c>
      <c r="E2155" t="s">
        <v>28</v>
      </c>
      <c r="F2155" t="s">
        <v>27</v>
      </c>
      <c r="G2155" t="s">
        <v>30</v>
      </c>
      <c r="H2155">
        <v>21</v>
      </c>
      <c r="I2155" t="s">
        <v>26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323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</row>
    <row r="2156" spans="1:23" ht="14.25" customHeight="1" x14ac:dyDescent="0.45">
      <c r="A2156">
        <v>2155</v>
      </c>
      <c r="B2156" t="s">
        <v>144</v>
      </c>
      <c r="C2156" t="s">
        <v>141</v>
      </c>
      <c r="D2156">
        <v>62</v>
      </c>
      <c r="E2156" t="s">
        <v>28</v>
      </c>
      <c r="F2156" t="s">
        <v>27</v>
      </c>
      <c r="G2156" t="s">
        <v>25</v>
      </c>
      <c r="H2156">
        <v>4</v>
      </c>
      <c r="I2156" t="s">
        <v>26</v>
      </c>
      <c r="J2156">
        <v>0</v>
      </c>
      <c r="K2156">
        <v>0</v>
      </c>
      <c r="L2156">
        <v>0</v>
      </c>
      <c r="M2156">
        <v>1</v>
      </c>
      <c r="N2156">
        <v>1</v>
      </c>
      <c r="O2156">
        <v>0</v>
      </c>
      <c r="P2156">
        <v>73</v>
      </c>
      <c r="Q2156">
        <v>1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</row>
    <row r="2157" spans="1:23" ht="14.25" customHeight="1" x14ac:dyDescent="0.45">
      <c r="A2157">
        <v>2156</v>
      </c>
      <c r="B2157" t="s">
        <v>144</v>
      </c>
      <c r="C2157" t="s">
        <v>141</v>
      </c>
      <c r="D2157">
        <v>77</v>
      </c>
      <c r="E2157" t="s">
        <v>23</v>
      </c>
      <c r="F2157" t="s">
        <v>27</v>
      </c>
      <c r="G2157" t="s">
        <v>25</v>
      </c>
      <c r="H2157">
        <v>4</v>
      </c>
      <c r="I2157" t="s">
        <v>26</v>
      </c>
      <c r="J2157">
        <v>0</v>
      </c>
      <c r="K2157">
        <v>0</v>
      </c>
      <c r="L2157">
        <v>1</v>
      </c>
      <c r="M2157">
        <v>1</v>
      </c>
      <c r="N2157">
        <v>1</v>
      </c>
      <c r="O2157">
        <v>0</v>
      </c>
      <c r="P2157">
        <v>555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</row>
    <row r="2158" spans="1:23" ht="14.25" customHeight="1" x14ac:dyDescent="0.45">
      <c r="A2158">
        <v>2157</v>
      </c>
      <c r="B2158" t="s">
        <v>144</v>
      </c>
      <c r="C2158" t="s">
        <v>141</v>
      </c>
      <c r="D2158">
        <v>67</v>
      </c>
      <c r="E2158" t="s">
        <v>28</v>
      </c>
      <c r="F2158" t="s">
        <v>24</v>
      </c>
      <c r="G2158" t="s">
        <v>25</v>
      </c>
      <c r="H2158">
        <v>4</v>
      </c>
      <c r="I2158" t="s">
        <v>31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2430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</row>
    <row r="2159" spans="1:23" ht="14.25" customHeight="1" x14ac:dyDescent="0.45">
      <c r="A2159">
        <v>2158</v>
      </c>
      <c r="B2159" t="s">
        <v>144</v>
      </c>
      <c r="C2159" s="1">
        <v>43135</v>
      </c>
      <c r="D2159">
        <v>65</v>
      </c>
      <c r="E2159" t="s">
        <v>28</v>
      </c>
      <c r="F2159" t="s">
        <v>27</v>
      </c>
      <c r="G2159" t="s">
        <v>25</v>
      </c>
      <c r="H2159">
        <v>6</v>
      </c>
      <c r="I2159" t="s">
        <v>26</v>
      </c>
      <c r="J2159">
        <v>0</v>
      </c>
      <c r="K2159">
        <v>0</v>
      </c>
      <c r="L2159">
        <v>0</v>
      </c>
      <c r="M2159">
        <v>1</v>
      </c>
      <c r="N2159">
        <v>1</v>
      </c>
      <c r="O2159">
        <v>0</v>
      </c>
      <c r="P2159">
        <v>373</v>
      </c>
      <c r="Q2159">
        <v>0</v>
      </c>
      <c r="R2159">
        <v>1</v>
      </c>
      <c r="S2159">
        <v>1</v>
      </c>
      <c r="T2159">
        <v>0</v>
      </c>
      <c r="U2159">
        <v>0</v>
      </c>
      <c r="V2159">
        <v>0</v>
      </c>
      <c r="W2159">
        <v>0</v>
      </c>
    </row>
    <row r="2160" spans="1:23" ht="14.25" customHeight="1" x14ac:dyDescent="0.45">
      <c r="A2160">
        <v>2159</v>
      </c>
      <c r="B2160" t="s">
        <v>146</v>
      </c>
      <c r="C2160" s="1">
        <v>43194</v>
      </c>
      <c r="D2160">
        <v>82</v>
      </c>
      <c r="E2160" t="s">
        <v>23</v>
      </c>
      <c r="F2160" t="s">
        <v>27</v>
      </c>
      <c r="G2160" t="s">
        <v>25</v>
      </c>
      <c r="H2160">
        <v>7</v>
      </c>
      <c r="I2160" t="s">
        <v>26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0</v>
      </c>
      <c r="P2160">
        <v>849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2</v>
      </c>
    </row>
    <row r="2161" spans="1:23" ht="14.25" customHeight="1" x14ac:dyDescent="0.45">
      <c r="A2161">
        <v>2160</v>
      </c>
      <c r="B2161" t="s">
        <v>146</v>
      </c>
      <c r="C2161" s="1">
        <v>43135</v>
      </c>
      <c r="D2161">
        <v>43</v>
      </c>
      <c r="E2161" t="s">
        <v>28</v>
      </c>
      <c r="F2161" t="s">
        <v>27</v>
      </c>
      <c r="G2161" t="s">
        <v>25</v>
      </c>
      <c r="H2161">
        <v>5</v>
      </c>
      <c r="I2161" t="s">
        <v>26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150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</row>
    <row r="2162" spans="1:23" ht="14.25" customHeight="1" x14ac:dyDescent="0.45">
      <c r="A2162">
        <v>2161</v>
      </c>
      <c r="B2162" t="s">
        <v>146</v>
      </c>
      <c r="C2162" t="s">
        <v>148</v>
      </c>
      <c r="D2162">
        <v>60</v>
      </c>
      <c r="E2162" t="s">
        <v>28</v>
      </c>
      <c r="F2162" t="s">
        <v>27</v>
      </c>
      <c r="G2162" t="s">
        <v>25</v>
      </c>
      <c r="H2162">
        <v>33</v>
      </c>
      <c r="I2162" t="s">
        <v>26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541</v>
      </c>
      <c r="Q2162">
        <v>0</v>
      </c>
      <c r="R2162">
        <v>1</v>
      </c>
      <c r="S2162">
        <v>1</v>
      </c>
      <c r="T2162">
        <v>0</v>
      </c>
      <c r="U2162">
        <v>0</v>
      </c>
      <c r="V2162">
        <v>0</v>
      </c>
      <c r="W2162">
        <v>0</v>
      </c>
    </row>
    <row r="2163" spans="1:23" ht="14.25" customHeight="1" x14ac:dyDescent="0.45">
      <c r="A2163">
        <v>2162</v>
      </c>
      <c r="B2163" t="s">
        <v>146</v>
      </c>
      <c r="C2163" s="1">
        <v>43163</v>
      </c>
      <c r="D2163">
        <v>65</v>
      </c>
      <c r="E2163" t="s">
        <v>23</v>
      </c>
      <c r="F2163" t="s">
        <v>27</v>
      </c>
      <c r="G2163" t="s">
        <v>25</v>
      </c>
      <c r="H2163">
        <v>6</v>
      </c>
      <c r="I2163" t="s">
        <v>26</v>
      </c>
      <c r="J2163">
        <v>1</v>
      </c>
      <c r="K2163">
        <v>1</v>
      </c>
      <c r="L2163">
        <v>0</v>
      </c>
      <c r="M2163">
        <v>0</v>
      </c>
      <c r="N2163">
        <v>1</v>
      </c>
      <c r="O2163">
        <v>0</v>
      </c>
      <c r="P2163">
        <v>560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2</v>
      </c>
    </row>
    <row r="2164" spans="1:23" ht="14.25" customHeight="1" x14ac:dyDescent="0.45">
      <c r="A2164">
        <v>2163</v>
      </c>
      <c r="B2164" t="s">
        <v>145</v>
      </c>
      <c r="C2164" s="1">
        <v>43224</v>
      </c>
      <c r="D2164">
        <v>63</v>
      </c>
      <c r="E2164" t="s">
        <v>23</v>
      </c>
      <c r="F2164" t="s">
        <v>24</v>
      </c>
      <c r="G2164" t="s">
        <v>25</v>
      </c>
      <c r="H2164">
        <v>7</v>
      </c>
      <c r="I2164" t="s">
        <v>26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4270</v>
      </c>
      <c r="Q2164">
        <v>0</v>
      </c>
      <c r="R2164">
        <v>0</v>
      </c>
      <c r="S2164">
        <v>1</v>
      </c>
      <c r="T2164">
        <v>1</v>
      </c>
      <c r="U2164">
        <v>0</v>
      </c>
      <c r="V2164">
        <v>0</v>
      </c>
      <c r="W2164">
        <v>0</v>
      </c>
    </row>
    <row r="2165" spans="1:23" ht="14.25" customHeight="1" x14ac:dyDescent="0.45">
      <c r="A2165">
        <v>2164</v>
      </c>
      <c r="B2165" t="s">
        <v>145</v>
      </c>
      <c r="C2165" t="s">
        <v>149</v>
      </c>
      <c r="D2165">
        <v>78</v>
      </c>
      <c r="E2165" t="s">
        <v>23</v>
      </c>
      <c r="F2165" t="s">
        <v>27</v>
      </c>
      <c r="G2165" t="s">
        <v>25</v>
      </c>
      <c r="H2165">
        <v>16</v>
      </c>
      <c r="I2165" t="s">
        <v>26</v>
      </c>
      <c r="J2165">
        <v>0</v>
      </c>
      <c r="K2165">
        <v>0</v>
      </c>
      <c r="L2165">
        <v>0</v>
      </c>
      <c r="M2165">
        <v>1</v>
      </c>
      <c r="N2165">
        <v>1</v>
      </c>
      <c r="O2165">
        <v>1</v>
      </c>
      <c r="P2165">
        <v>858</v>
      </c>
      <c r="Q2165">
        <v>0</v>
      </c>
      <c r="R2165">
        <v>0</v>
      </c>
      <c r="S2165">
        <v>1</v>
      </c>
      <c r="T2165">
        <v>1</v>
      </c>
      <c r="U2165">
        <v>0</v>
      </c>
      <c r="V2165">
        <v>0</v>
      </c>
      <c r="W2165">
        <v>0</v>
      </c>
    </row>
    <row r="2166" spans="1:23" ht="14.25" customHeight="1" x14ac:dyDescent="0.45">
      <c r="A2166">
        <v>2165</v>
      </c>
      <c r="B2166" t="s">
        <v>145</v>
      </c>
      <c r="C2166" t="s">
        <v>149</v>
      </c>
      <c r="D2166">
        <v>78</v>
      </c>
      <c r="E2166" t="s">
        <v>23</v>
      </c>
      <c r="F2166" t="s">
        <v>27</v>
      </c>
      <c r="G2166" t="s">
        <v>25</v>
      </c>
      <c r="H2166">
        <v>16</v>
      </c>
      <c r="I2166" t="s">
        <v>26</v>
      </c>
      <c r="J2166">
        <v>0</v>
      </c>
      <c r="K2166">
        <v>0</v>
      </c>
      <c r="L2166">
        <v>1</v>
      </c>
      <c r="M2166">
        <v>1</v>
      </c>
      <c r="N2166">
        <v>1</v>
      </c>
      <c r="O2166">
        <v>1</v>
      </c>
      <c r="P2166">
        <v>858</v>
      </c>
      <c r="Q2166">
        <v>0</v>
      </c>
      <c r="R2166">
        <v>0</v>
      </c>
      <c r="S2166">
        <v>1</v>
      </c>
      <c r="T2166">
        <v>1</v>
      </c>
      <c r="U2166">
        <v>0</v>
      </c>
      <c r="V2166">
        <v>0</v>
      </c>
      <c r="W2166">
        <v>0</v>
      </c>
    </row>
    <row r="2167" spans="1:23" ht="14.25" customHeight="1" x14ac:dyDescent="0.45">
      <c r="A2167">
        <v>2166</v>
      </c>
      <c r="B2167" t="s">
        <v>145</v>
      </c>
      <c r="C2167" s="1">
        <v>43377</v>
      </c>
      <c r="D2167">
        <v>81</v>
      </c>
      <c r="E2167" t="s">
        <v>23</v>
      </c>
      <c r="F2167" t="s">
        <v>27</v>
      </c>
      <c r="G2167" t="s">
        <v>25</v>
      </c>
      <c r="H2167">
        <v>12</v>
      </c>
      <c r="I2167" t="s">
        <v>26</v>
      </c>
      <c r="J2167">
        <v>0</v>
      </c>
      <c r="K2167">
        <v>0</v>
      </c>
      <c r="L2167">
        <v>1</v>
      </c>
      <c r="M2167">
        <v>1</v>
      </c>
      <c r="N2167">
        <v>1</v>
      </c>
      <c r="O2167">
        <v>0</v>
      </c>
      <c r="P2167">
        <v>315</v>
      </c>
      <c r="Q2167">
        <v>0</v>
      </c>
      <c r="R2167">
        <v>0</v>
      </c>
      <c r="S2167">
        <v>1</v>
      </c>
      <c r="T2167">
        <v>1</v>
      </c>
      <c r="U2167">
        <v>0</v>
      </c>
      <c r="V2167">
        <v>0</v>
      </c>
      <c r="W2167">
        <v>0</v>
      </c>
    </row>
    <row r="2168" spans="1:23" ht="14.25" customHeight="1" x14ac:dyDescent="0.45">
      <c r="A2168">
        <v>2167</v>
      </c>
      <c r="B2168" t="s">
        <v>145</v>
      </c>
      <c r="C2168" s="1">
        <v>43377</v>
      </c>
      <c r="D2168">
        <v>81</v>
      </c>
      <c r="E2168" t="s">
        <v>23</v>
      </c>
      <c r="F2168" t="s">
        <v>27</v>
      </c>
      <c r="G2168" t="s">
        <v>25</v>
      </c>
      <c r="H2168">
        <v>12</v>
      </c>
      <c r="I2168" t="s">
        <v>26</v>
      </c>
      <c r="J2168">
        <v>0</v>
      </c>
      <c r="K2168">
        <v>0</v>
      </c>
      <c r="L2168">
        <v>1</v>
      </c>
      <c r="M2168">
        <v>1</v>
      </c>
      <c r="N2168">
        <v>1</v>
      </c>
      <c r="O2168">
        <v>0</v>
      </c>
      <c r="P2168">
        <v>315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</row>
    <row r="2169" spans="1:23" ht="14.25" customHeight="1" x14ac:dyDescent="0.45">
      <c r="A2169">
        <v>2168</v>
      </c>
      <c r="B2169" s="1">
        <v>43189</v>
      </c>
      <c r="C2169" s="1">
        <v>43192</v>
      </c>
      <c r="D2169">
        <v>74</v>
      </c>
      <c r="E2169" t="s">
        <v>23</v>
      </c>
      <c r="F2169" t="s">
        <v>27</v>
      </c>
      <c r="G2169" t="s">
        <v>25</v>
      </c>
      <c r="H2169">
        <v>4</v>
      </c>
      <c r="I2169" t="s">
        <v>29</v>
      </c>
      <c r="J2169">
        <v>0</v>
      </c>
      <c r="K2169">
        <v>0</v>
      </c>
      <c r="L2169">
        <v>1</v>
      </c>
      <c r="M2169">
        <v>1</v>
      </c>
      <c r="N2169">
        <v>0</v>
      </c>
      <c r="O2169">
        <v>0</v>
      </c>
      <c r="P2169">
        <v>3480</v>
      </c>
      <c r="Q2169">
        <v>0</v>
      </c>
      <c r="R2169">
        <v>0</v>
      </c>
      <c r="S2169">
        <v>1</v>
      </c>
      <c r="T2169">
        <v>1</v>
      </c>
      <c r="U2169">
        <v>0</v>
      </c>
      <c r="V2169">
        <v>0</v>
      </c>
      <c r="W2169">
        <v>0</v>
      </c>
    </row>
    <row r="2170" spans="1:23" ht="14.25" customHeight="1" x14ac:dyDescent="0.45">
      <c r="A2170">
        <v>2169</v>
      </c>
      <c r="B2170" t="s">
        <v>145</v>
      </c>
      <c r="C2170" s="1">
        <v>43285</v>
      </c>
      <c r="D2170">
        <v>62</v>
      </c>
      <c r="E2170" t="s">
        <v>23</v>
      </c>
      <c r="F2170" t="s">
        <v>27</v>
      </c>
      <c r="G2170" t="s">
        <v>25</v>
      </c>
      <c r="H2170">
        <v>9</v>
      </c>
      <c r="I2170" t="s">
        <v>26</v>
      </c>
      <c r="J2170">
        <v>0</v>
      </c>
      <c r="K2170">
        <v>0</v>
      </c>
      <c r="L2170">
        <v>1</v>
      </c>
      <c r="M2170">
        <v>0</v>
      </c>
      <c r="N2170">
        <v>1</v>
      </c>
      <c r="O2170">
        <v>0</v>
      </c>
      <c r="P2170">
        <v>2310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</row>
    <row r="2171" spans="1:23" ht="14.25" customHeight="1" x14ac:dyDescent="0.45">
      <c r="A2171">
        <v>2170</v>
      </c>
      <c r="B2171" t="s">
        <v>145</v>
      </c>
      <c r="C2171" t="s">
        <v>150</v>
      </c>
      <c r="D2171">
        <v>70</v>
      </c>
      <c r="E2171" t="s">
        <v>28</v>
      </c>
      <c r="F2171" t="s">
        <v>27</v>
      </c>
      <c r="G2171" t="s">
        <v>25</v>
      </c>
      <c r="H2171">
        <v>19</v>
      </c>
      <c r="I2171" t="s">
        <v>26</v>
      </c>
      <c r="J2171">
        <v>0</v>
      </c>
      <c r="K2171">
        <v>0</v>
      </c>
      <c r="L2171">
        <v>1</v>
      </c>
      <c r="M2171">
        <v>0</v>
      </c>
      <c r="N2171">
        <v>1</v>
      </c>
      <c r="O2171">
        <v>0</v>
      </c>
      <c r="P2171">
        <v>761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</row>
    <row r="2172" spans="1:23" ht="14.25" customHeight="1" x14ac:dyDescent="0.45">
      <c r="A2172">
        <v>2171</v>
      </c>
      <c r="B2172" s="1">
        <v>43189</v>
      </c>
      <c r="C2172" s="1">
        <v>43207</v>
      </c>
      <c r="D2172">
        <v>70</v>
      </c>
      <c r="E2172" t="s">
        <v>28</v>
      </c>
      <c r="F2172" t="s">
        <v>27</v>
      </c>
      <c r="G2172" t="s">
        <v>25</v>
      </c>
      <c r="H2172">
        <v>19</v>
      </c>
      <c r="I2172" t="s">
        <v>26</v>
      </c>
      <c r="J2172">
        <v>0</v>
      </c>
      <c r="K2172">
        <v>0</v>
      </c>
      <c r="L2172">
        <v>1</v>
      </c>
      <c r="M2172">
        <v>0</v>
      </c>
      <c r="N2172">
        <v>1</v>
      </c>
      <c r="O2172">
        <v>0</v>
      </c>
      <c r="P2172">
        <v>761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</row>
    <row r="2173" spans="1:23" ht="14.25" customHeight="1" x14ac:dyDescent="0.45">
      <c r="A2173">
        <v>2172</v>
      </c>
      <c r="B2173" s="1">
        <v>43189</v>
      </c>
      <c r="C2173" s="1">
        <v>43200</v>
      </c>
      <c r="D2173">
        <v>54</v>
      </c>
      <c r="E2173" t="s">
        <v>23</v>
      </c>
      <c r="F2173" t="s">
        <v>24</v>
      </c>
      <c r="G2173" t="s">
        <v>30</v>
      </c>
      <c r="H2173">
        <v>12</v>
      </c>
      <c r="I2173" t="s">
        <v>26</v>
      </c>
      <c r="J2173">
        <v>0</v>
      </c>
      <c r="K2173">
        <v>0</v>
      </c>
      <c r="L2173">
        <v>1</v>
      </c>
      <c r="M2173">
        <v>0</v>
      </c>
      <c r="N2173">
        <v>1</v>
      </c>
      <c r="O2173">
        <v>0</v>
      </c>
      <c r="P2173">
        <v>799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</row>
    <row r="2174" spans="1:23" ht="14.25" customHeight="1" x14ac:dyDescent="0.45">
      <c r="A2174">
        <v>2173</v>
      </c>
      <c r="B2174" t="s">
        <v>145</v>
      </c>
      <c r="C2174" s="1">
        <v>43104</v>
      </c>
      <c r="D2174">
        <v>59</v>
      </c>
      <c r="E2174" t="s">
        <v>28</v>
      </c>
      <c r="F2174" t="s">
        <v>27</v>
      </c>
      <c r="G2174" t="s">
        <v>30</v>
      </c>
      <c r="H2174">
        <v>3</v>
      </c>
      <c r="I2174" t="s">
        <v>26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76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</row>
    <row r="2175" spans="1:23" ht="14.25" customHeight="1" x14ac:dyDescent="0.45">
      <c r="A2175">
        <v>2174</v>
      </c>
      <c r="B2175" t="s">
        <v>145</v>
      </c>
      <c r="C2175" s="1">
        <v>43255</v>
      </c>
      <c r="D2175">
        <v>43</v>
      </c>
      <c r="E2175" t="s">
        <v>23</v>
      </c>
      <c r="F2175" t="s">
        <v>24</v>
      </c>
      <c r="G2175" t="s">
        <v>25</v>
      </c>
      <c r="H2175">
        <v>8</v>
      </c>
      <c r="I2175" t="s">
        <v>26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597</v>
      </c>
      <c r="Q2175">
        <v>0</v>
      </c>
      <c r="R2175">
        <v>1</v>
      </c>
      <c r="S2175">
        <v>0</v>
      </c>
      <c r="T2175">
        <v>1</v>
      </c>
      <c r="U2175">
        <v>0</v>
      </c>
      <c r="V2175">
        <v>0</v>
      </c>
      <c r="W2175">
        <v>0</v>
      </c>
    </row>
    <row r="2176" spans="1:23" ht="14.25" customHeight="1" x14ac:dyDescent="0.45">
      <c r="A2176">
        <v>2175</v>
      </c>
      <c r="B2176" t="s">
        <v>145</v>
      </c>
      <c r="C2176" s="1">
        <v>43255</v>
      </c>
      <c r="D2176">
        <v>86</v>
      </c>
      <c r="E2176" t="s">
        <v>23</v>
      </c>
      <c r="F2176" t="s">
        <v>27</v>
      </c>
      <c r="G2176" t="s">
        <v>25</v>
      </c>
      <c r="H2176">
        <v>8</v>
      </c>
      <c r="I2176" t="s">
        <v>26</v>
      </c>
      <c r="J2176">
        <v>0</v>
      </c>
      <c r="K2176">
        <v>0</v>
      </c>
      <c r="L2176">
        <v>1</v>
      </c>
      <c r="M2176">
        <v>0</v>
      </c>
      <c r="N2176">
        <v>1</v>
      </c>
      <c r="O2176">
        <v>0</v>
      </c>
      <c r="P2176">
        <v>810</v>
      </c>
      <c r="Q2176">
        <v>0</v>
      </c>
      <c r="R2176">
        <v>1</v>
      </c>
      <c r="S2176">
        <v>1</v>
      </c>
      <c r="T2176">
        <v>0</v>
      </c>
      <c r="U2176">
        <v>0</v>
      </c>
      <c r="V2176">
        <v>0</v>
      </c>
      <c r="W2176">
        <v>0</v>
      </c>
    </row>
    <row r="2177" spans="1:23" ht="14.25" customHeight="1" x14ac:dyDescent="0.45">
      <c r="A2177">
        <v>2176</v>
      </c>
      <c r="B2177" t="s">
        <v>145</v>
      </c>
      <c r="C2177" s="1">
        <v>43255</v>
      </c>
      <c r="D2177">
        <v>86</v>
      </c>
      <c r="E2177" t="s">
        <v>23</v>
      </c>
      <c r="F2177" t="s">
        <v>27</v>
      </c>
      <c r="G2177" t="s">
        <v>25</v>
      </c>
      <c r="H2177">
        <v>8</v>
      </c>
      <c r="I2177" t="s">
        <v>26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810</v>
      </c>
      <c r="Q2177">
        <v>0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</row>
    <row r="2178" spans="1:23" ht="14.25" customHeight="1" x14ac:dyDescent="0.45">
      <c r="A2178">
        <v>2177</v>
      </c>
      <c r="B2178" t="s">
        <v>145</v>
      </c>
      <c r="C2178" s="1">
        <v>43255</v>
      </c>
      <c r="D2178">
        <v>43</v>
      </c>
      <c r="E2178" t="s">
        <v>23</v>
      </c>
      <c r="F2178" t="s">
        <v>27</v>
      </c>
      <c r="G2178" t="s">
        <v>25</v>
      </c>
      <c r="H2178">
        <v>8</v>
      </c>
      <c r="I2178" t="s">
        <v>26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597</v>
      </c>
      <c r="Q2178">
        <v>0</v>
      </c>
      <c r="R2178">
        <v>1</v>
      </c>
      <c r="S2178">
        <v>1</v>
      </c>
      <c r="T2178">
        <v>1</v>
      </c>
      <c r="U2178">
        <v>0</v>
      </c>
      <c r="V2178">
        <v>0</v>
      </c>
      <c r="W2178">
        <v>0</v>
      </c>
    </row>
    <row r="2179" spans="1:23" ht="14.25" customHeight="1" x14ac:dyDescent="0.45">
      <c r="A2179">
        <v>2178</v>
      </c>
      <c r="B2179" t="s">
        <v>145</v>
      </c>
      <c r="C2179" s="1">
        <v>43285</v>
      </c>
      <c r="D2179">
        <v>62</v>
      </c>
      <c r="E2179" t="s">
        <v>28</v>
      </c>
      <c r="F2179" t="s">
        <v>27</v>
      </c>
      <c r="G2179" t="s">
        <v>25</v>
      </c>
      <c r="H2179">
        <v>9</v>
      </c>
      <c r="I2179" t="s">
        <v>26</v>
      </c>
      <c r="J2179">
        <v>0</v>
      </c>
      <c r="K2179">
        <v>0</v>
      </c>
      <c r="L2179">
        <v>1</v>
      </c>
      <c r="M2179">
        <v>1</v>
      </c>
      <c r="N2179">
        <v>1</v>
      </c>
      <c r="O2179">
        <v>0</v>
      </c>
      <c r="P2179">
        <v>126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</row>
    <row r="2180" spans="1:23" ht="14.25" customHeight="1" x14ac:dyDescent="0.45">
      <c r="A2180">
        <v>2179</v>
      </c>
      <c r="B2180" t="s">
        <v>141</v>
      </c>
      <c r="C2180" s="1">
        <v>43285</v>
      </c>
      <c r="D2180">
        <v>65</v>
      </c>
      <c r="E2180" t="s">
        <v>28</v>
      </c>
      <c r="F2180" t="s">
        <v>24</v>
      </c>
      <c r="G2180" t="s">
        <v>25</v>
      </c>
      <c r="H2180">
        <v>8</v>
      </c>
      <c r="I2180" t="s">
        <v>26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228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</row>
    <row r="2181" spans="1:23" ht="14.25" customHeight="1" x14ac:dyDescent="0.45">
      <c r="A2181">
        <v>2180</v>
      </c>
      <c r="B2181" t="s">
        <v>141</v>
      </c>
      <c r="C2181" s="1">
        <v>43194</v>
      </c>
      <c r="D2181">
        <v>56</v>
      </c>
      <c r="E2181" t="s">
        <v>23</v>
      </c>
      <c r="F2181" t="s">
        <v>24</v>
      </c>
      <c r="G2181" t="s">
        <v>25</v>
      </c>
      <c r="H2181">
        <v>5</v>
      </c>
      <c r="I2181" t="s">
        <v>26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150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</row>
    <row r="2182" spans="1:23" ht="14.25" customHeight="1" x14ac:dyDescent="0.45">
      <c r="A2182">
        <v>2181</v>
      </c>
      <c r="B2182" t="s">
        <v>141</v>
      </c>
      <c r="C2182" s="1">
        <v>43163</v>
      </c>
      <c r="D2182">
        <v>58</v>
      </c>
      <c r="E2182" t="s">
        <v>28</v>
      </c>
      <c r="F2182" t="s">
        <v>27</v>
      </c>
      <c r="G2182" t="s">
        <v>25</v>
      </c>
      <c r="H2182">
        <v>4</v>
      </c>
      <c r="I2182" t="s">
        <v>26</v>
      </c>
      <c r="J2182">
        <v>0</v>
      </c>
      <c r="K2182">
        <v>0</v>
      </c>
      <c r="L2182">
        <v>1</v>
      </c>
      <c r="M2182">
        <v>1</v>
      </c>
      <c r="N2182">
        <v>1</v>
      </c>
      <c r="O2182">
        <v>0</v>
      </c>
      <c r="P2182">
        <v>146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</row>
    <row r="2183" spans="1:23" ht="14.25" customHeight="1" x14ac:dyDescent="0.45">
      <c r="A2183">
        <v>2182</v>
      </c>
      <c r="B2183" t="s">
        <v>141</v>
      </c>
      <c r="C2183" t="s">
        <v>149</v>
      </c>
      <c r="D2183">
        <v>80</v>
      </c>
      <c r="E2183" t="s">
        <v>23</v>
      </c>
      <c r="F2183" t="s">
        <v>27</v>
      </c>
      <c r="G2183" t="s">
        <v>25</v>
      </c>
      <c r="H2183">
        <v>15</v>
      </c>
      <c r="I2183" t="s">
        <v>26</v>
      </c>
      <c r="J2183">
        <v>0</v>
      </c>
      <c r="K2183">
        <v>0</v>
      </c>
      <c r="L2183">
        <v>0</v>
      </c>
      <c r="M2183">
        <v>1</v>
      </c>
      <c r="N2183">
        <v>1</v>
      </c>
      <c r="O2183">
        <v>0</v>
      </c>
      <c r="P2183">
        <v>274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</row>
    <row r="2184" spans="1:23" ht="14.25" customHeight="1" x14ac:dyDescent="0.45">
      <c r="A2184">
        <v>2183</v>
      </c>
      <c r="B2184" t="s">
        <v>141</v>
      </c>
      <c r="C2184" s="1">
        <v>43135</v>
      </c>
      <c r="D2184">
        <v>70</v>
      </c>
      <c r="E2184" t="s">
        <v>23</v>
      </c>
      <c r="F2184" t="s">
        <v>27</v>
      </c>
      <c r="G2184" t="s">
        <v>25</v>
      </c>
      <c r="H2184">
        <v>3</v>
      </c>
      <c r="I2184" t="s">
        <v>26</v>
      </c>
      <c r="J2184">
        <v>0</v>
      </c>
      <c r="K2184">
        <v>0</v>
      </c>
      <c r="L2184">
        <v>1</v>
      </c>
      <c r="M2184">
        <v>0</v>
      </c>
      <c r="N2184">
        <v>1</v>
      </c>
      <c r="O2184">
        <v>0</v>
      </c>
      <c r="P2184">
        <v>208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</row>
    <row r="2185" spans="1:23" ht="14.25" customHeight="1" x14ac:dyDescent="0.45">
      <c r="A2185">
        <v>2184</v>
      </c>
      <c r="B2185" t="s">
        <v>141</v>
      </c>
      <c r="C2185" s="1">
        <v>43135</v>
      </c>
      <c r="D2185">
        <v>60</v>
      </c>
      <c r="E2185" t="s">
        <v>23</v>
      </c>
      <c r="F2185" t="s">
        <v>27</v>
      </c>
      <c r="G2185" t="s">
        <v>25</v>
      </c>
      <c r="H2185">
        <v>3</v>
      </c>
      <c r="I2185" t="s">
        <v>26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35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</row>
    <row r="2186" spans="1:23" ht="14.25" customHeight="1" x14ac:dyDescent="0.45">
      <c r="A2186">
        <v>2185</v>
      </c>
      <c r="B2186" s="1">
        <v>43190</v>
      </c>
      <c r="C2186" s="1">
        <v>43216</v>
      </c>
      <c r="D2186">
        <v>70</v>
      </c>
      <c r="E2186" t="s">
        <v>28</v>
      </c>
      <c r="F2186" t="s">
        <v>27</v>
      </c>
      <c r="G2186" t="s">
        <v>25</v>
      </c>
      <c r="H2186">
        <v>27</v>
      </c>
      <c r="I2186" t="s">
        <v>26</v>
      </c>
      <c r="J2186">
        <v>0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934</v>
      </c>
      <c r="Q2186">
        <v>1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</row>
    <row r="2187" spans="1:23" ht="14.25" customHeight="1" x14ac:dyDescent="0.45">
      <c r="A2187">
        <v>2186</v>
      </c>
      <c r="B2187" t="s">
        <v>141</v>
      </c>
      <c r="C2187" s="1">
        <v>43316</v>
      </c>
      <c r="D2187">
        <v>60</v>
      </c>
      <c r="E2187" t="s">
        <v>28</v>
      </c>
      <c r="F2187" t="s">
        <v>27</v>
      </c>
      <c r="G2187" t="s">
        <v>25</v>
      </c>
      <c r="H2187">
        <v>9</v>
      </c>
      <c r="I2187" t="s">
        <v>26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1170</v>
      </c>
      <c r="Q2187">
        <v>1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0</v>
      </c>
    </row>
    <row r="2188" spans="1:23" ht="14.25" customHeight="1" x14ac:dyDescent="0.45">
      <c r="A2188">
        <v>2187</v>
      </c>
      <c r="B2188" t="s">
        <v>141</v>
      </c>
      <c r="C2188" s="1">
        <v>43224</v>
      </c>
      <c r="D2188">
        <v>84</v>
      </c>
      <c r="E2188" t="s">
        <v>28</v>
      </c>
      <c r="F2188" t="s">
        <v>27</v>
      </c>
      <c r="G2188" t="s">
        <v>25</v>
      </c>
      <c r="H2188">
        <v>6</v>
      </c>
      <c r="I2188" t="s">
        <v>26</v>
      </c>
      <c r="J2188">
        <v>0</v>
      </c>
      <c r="K2188">
        <v>0</v>
      </c>
      <c r="L2188">
        <v>0</v>
      </c>
      <c r="M2188">
        <v>1</v>
      </c>
      <c r="N2188">
        <v>1</v>
      </c>
      <c r="O2188">
        <v>0</v>
      </c>
      <c r="P2188">
        <v>712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</row>
    <row r="2189" spans="1:23" ht="14.25" customHeight="1" x14ac:dyDescent="0.45">
      <c r="A2189">
        <v>2188</v>
      </c>
      <c r="B2189" t="s">
        <v>141</v>
      </c>
      <c r="C2189" s="1">
        <v>43224</v>
      </c>
      <c r="D2189">
        <v>55</v>
      </c>
      <c r="E2189" t="s">
        <v>23</v>
      </c>
      <c r="F2189" t="s">
        <v>27</v>
      </c>
      <c r="G2189" t="s">
        <v>25</v>
      </c>
      <c r="H2189">
        <v>6</v>
      </c>
      <c r="I2189" t="s">
        <v>26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204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</row>
    <row r="2190" spans="1:23" ht="14.25" customHeight="1" x14ac:dyDescent="0.45">
      <c r="A2190">
        <v>2189</v>
      </c>
      <c r="B2190" t="s">
        <v>141</v>
      </c>
      <c r="C2190" s="1">
        <v>43194</v>
      </c>
      <c r="D2190">
        <v>59</v>
      </c>
      <c r="E2190" t="s">
        <v>23</v>
      </c>
      <c r="F2190" t="s">
        <v>27</v>
      </c>
      <c r="G2190" t="s">
        <v>25</v>
      </c>
      <c r="H2190">
        <v>5</v>
      </c>
      <c r="I2190" t="s">
        <v>26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1010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</row>
    <row r="2191" spans="1:23" ht="14.25" customHeight="1" x14ac:dyDescent="0.45">
      <c r="A2191">
        <v>2190</v>
      </c>
      <c r="B2191" t="s">
        <v>141</v>
      </c>
      <c r="C2191" t="s">
        <v>147</v>
      </c>
      <c r="D2191">
        <v>58</v>
      </c>
      <c r="E2191" t="s">
        <v>23</v>
      </c>
      <c r="F2191" t="s">
        <v>27</v>
      </c>
      <c r="G2191" t="s">
        <v>25</v>
      </c>
      <c r="H2191">
        <v>14</v>
      </c>
      <c r="I2191" t="s">
        <v>26</v>
      </c>
      <c r="J2191">
        <v>0</v>
      </c>
      <c r="K2191">
        <v>0</v>
      </c>
      <c r="L2191">
        <v>1</v>
      </c>
      <c r="M2191">
        <v>1</v>
      </c>
      <c r="N2191">
        <v>1</v>
      </c>
      <c r="O2191">
        <v>1</v>
      </c>
      <c r="P2191">
        <v>3870</v>
      </c>
      <c r="Q2191">
        <v>0</v>
      </c>
      <c r="R2191">
        <v>0</v>
      </c>
      <c r="S2191">
        <v>1</v>
      </c>
      <c r="T2191">
        <v>1</v>
      </c>
      <c r="U2191">
        <v>0</v>
      </c>
      <c r="V2191">
        <v>0</v>
      </c>
      <c r="W2191">
        <v>0</v>
      </c>
    </row>
    <row r="2192" spans="1:23" ht="14.25" customHeight="1" x14ac:dyDescent="0.45">
      <c r="A2192">
        <v>2191</v>
      </c>
      <c r="B2192" t="s">
        <v>141</v>
      </c>
      <c r="C2192" t="s">
        <v>147</v>
      </c>
      <c r="D2192">
        <v>58</v>
      </c>
      <c r="E2192" t="s">
        <v>23</v>
      </c>
      <c r="F2192" t="s">
        <v>27</v>
      </c>
      <c r="G2192" t="s">
        <v>25</v>
      </c>
      <c r="H2192">
        <v>14</v>
      </c>
      <c r="I2192" t="s">
        <v>26</v>
      </c>
      <c r="J2192">
        <v>0</v>
      </c>
      <c r="K2192">
        <v>0</v>
      </c>
      <c r="L2192">
        <v>1</v>
      </c>
      <c r="M2192">
        <v>1</v>
      </c>
      <c r="N2192">
        <v>1</v>
      </c>
      <c r="O2192">
        <v>1</v>
      </c>
      <c r="P2192">
        <v>3870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</row>
    <row r="2193" spans="1:23" ht="14.25" customHeight="1" x14ac:dyDescent="0.45">
      <c r="A2193">
        <v>2192</v>
      </c>
      <c r="B2193" s="1">
        <v>43190</v>
      </c>
      <c r="C2193" s="1">
        <v>43196</v>
      </c>
      <c r="D2193">
        <v>80</v>
      </c>
      <c r="E2193" t="s">
        <v>23</v>
      </c>
      <c r="F2193" t="s">
        <v>24</v>
      </c>
      <c r="G2193" t="s">
        <v>30</v>
      </c>
      <c r="H2193">
        <v>7</v>
      </c>
      <c r="I2193" t="s">
        <v>26</v>
      </c>
      <c r="J2193">
        <v>0</v>
      </c>
      <c r="K2193">
        <v>0</v>
      </c>
      <c r="L2193">
        <v>1</v>
      </c>
      <c r="M2193">
        <v>1</v>
      </c>
      <c r="N2193">
        <v>1</v>
      </c>
      <c r="O2193">
        <v>0</v>
      </c>
      <c r="P2193">
        <v>400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</row>
    <row r="2194" spans="1:23" ht="14.25" customHeight="1" x14ac:dyDescent="0.45">
      <c r="A2194">
        <v>2193</v>
      </c>
      <c r="B2194" t="s">
        <v>141</v>
      </c>
      <c r="C2194" s="1">
        <v>43104</v>
      </c>
      <c r="D2194">
        <v>76</v>
      </c>
      <c r="E2194" t="s">
        <v>23</v>
      </c>
      <c r="F2194" t="s">
        <v>27</v>
      </c>
      <c r="G2194" t="s">
        <v>30</v>
      </c>
      <c r="H2194">
        <v>2</v>
      </c>
      <c r="I2194" t="s">
        <v>26</v>
      </c>
      <c r="J2194">
        <v>1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195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</row>
    <row r="2195" spans="1:23" ht="14.25" customHeight="1" x14ac:dyDescent="0.45">
      <c r="A2195">
        <v>2194</v>
      </c>
      <c r="B2195" t="s">
        <v>141</v>
      </c>
      <c r="C2195" t="s">
        <v>151</v>
      </c>
      <c r="D2195">
        <v>70</v>
      </c>
      <c r="E2195" t="s">
        <v>28</v>
      </c>
      <c r="F2195" t="s">
        <v>27</v>
      </c>
      <c r="G2195" t="s">
        <v>25</v>
      </c>
      <c r="H2195">
        <v>21</v>
      </c>
      <c r="I2195" t="s">
        <v>26</v>
      </c>
      <c r="J2195">
        <v>0</v>
      </c>
      <c r="K2195">
        <v>0</v>
      </c>
      <c r="L2195">
        <v>1</v>
      </c>
      <c r="M2195">
        <v>1</v>
      </c>
      <c r="N2195">
        <v>1</v>
      </c>
      <c r="O2195">
        <v>1</v>
      </c>
      <c r="P2195">
        <v>2880</v>
      </c>
      <c r="Q2195">
        <v>1</v>
      </c>
      <c r="R2195">
        <v>1</v>
      </c>
      <c r="S2195">
        <v>0</v>
      </c>
      <c r="T2195">
        <v>1</v>
      </c>
      <c r="U2195">
        <v>0</v>
      </c>
      <c r="V2195">
        <v>0</v>
      </c>
      <c r="W2195">
        <v>0</v>
      </c>
    </row>
    <row r="2196" spans="1:23" ht="14.25" customHeight="1" x14ac:dyDescent="0.45">
      <c r="A2196">
        <v>2195</v>
      </c>
      <c r="B2196" s="1">
        <v>43104</v>
      </c>
      <c r="C2196" s="1">
        <v>43438</v>
      </c>
      <c r="D2196">
        <v>53</v>
      </c>
      <c r="E2196" t="s">
        <v>23</v>
      </c>
      <c r="F2196" t="s">
        <v>27</v>
      </c>
      <c r="G2196" t="s">
        <v>25</v>
      </c>
      <c r="H2196">
        <v>12</v>
      </c>
      <c r="I2196" t="s">
        <v>26</v>
      </c>
      <c r="J2196">
        <v>1</v>
      </c>
      <c r="K2196">
        <v>0</v>
      </c>
      <c r="L2196">
        <v>1</v>
      </c>
      <c r="M2196">
        <v>1</v>
      </c>
      <c r="N2196">
        <v>1</v>
      </c>
      <c r="O2196">
        <v>0</v>
      </c>
      <c r="P2196">
        <v>18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</row>
    <row r="2197" spans="1:23" ht="14.25" customHeight="1" x14ac:dyDescent="0.45">
      <c r="A2197">
        <v>2196</v>
      </c>
      <c r="B2197" s="1">
        <v>43104</v>
      </c>
      <c r="C2197" s="1">
        <v>43438</v>
      </c>
      <c r="D2197">
        <v>53</v>
      </c>
      <c r="E2197" t="s">
        <v>23</v>
      </c>
      <c r="F2197" t="s">
        <v>27</v>
      </c>
      <c r="G2197" t="s">
        <v>25</v>
      </c>
      <c r="H2197">
        <v>12</v>
      </c>
      <c r="I2197" t="s">
        <v>26</v>
      </c>
      <c r="J2197">
        <v>1</v>
      </c>
      <c r="K2197">
        <v>0</v>
      </c>
      <c r="L2197">
        <v>1</v>
      </c>
      <c r="M2197">
        <v>1</v>
      </c>
      <c r="N2197">
        <v>1</v>
      </c>
      <c r="O2197">
        <v>0</v>
      </c>
      <c r="P2197">
        <v>18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</row>
    <row r="2198" spans="1:23" ht="14.25" customHeight="1" x14ac:dyDescent="0.45">
      <c r="A2198">
        <v>2197</v>
      </c>
      <c r="B2198" s="1">
        <v>43104</v>
      </c>
      <c r="C2198" t="s">
        <v>149</v>
      </c>
      <c r="D2198">
        <v>54</v>
      </c>
      <c r="E2198" t="s">
        <v>23</v>
      </c>
      <c r="F2198" t="s">
        <v>27</v>
      </c>
      <c r="G2198" t="s">
        <v>25</v>
      </c>
      <c r="H2198">
        <v>14</v>
      </c>
      <c r="I2198" t="s">
        <v>26</v>
      </c>
      <c r="J2198">
        <v>0</v>
      </c>
      <c r="K2198">
        <v>0</v>
      </c>
      <c r="L2198">
        <v>0</v>
      </c>
      <c r="M2198">
        <v>1</v>
      </c>
      <c r="N2198">
        <v>1</v>
      </c>
      <c r="O2198">
        <v>0</v>
      </c>
      <c r="P2198">
        <v>383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</row>
    <row r="2199" spans="1:23" ht="14.25" customHeight="1" x14ac:dyDescent="0.45">
      <c r="A2199">
        <v>2198</v>
      </c>
      <c r="B2199" s="1">
        <v>43104</v>
      </c>
      <c r="C2199" t="s">
        <v>149</v>
      </c>
      <c r="D2199">
        <v>54</v>
      </c>
      <c r="E2199" t="s">
        <v>23</v>
      </c>
      <c r="F2199" t="s">
        <v>27</v>
      </c>
      <c r="G2199" t="s">
        <v>25</v>
      </c>
      <c r="H2199">
        <v>14</v>
      </c>
      <c r="I2199" t="s">
        <v>26</v>
      </c>
      <c r="J2199">
        <v>0</v>
      </c>
      <c r="K2199">
        <v>0</v>
      </c>
      <c r="L2199">
        <v>0</v>
      </c>
      <c r="M2199">
        <v>1</v>
      </c>
      <c r="N2199">
        <v>1</v>
      </c>
      <c r="O2199">
        <v>0</v>
      </c>
      <c r="P2199">
        <v>142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</row>
    <row r="2200" spans="1:23" ht="14.25" customHeight="1" x14ac:dyDescent="0.45">
      <c r="A2200">
        <v>2199</v>
      </c>
      <c r="B2200" s="1">
        <v>43104</v>
      </c>
      <c r="C2200" s="1">
        <v>43135</v>
      </c>
      <c r="D2200">
        <v>48</v>
      </c>
      <c r="E2200" t="s">
        <v>23</v>
      </c>
      <c r="F2200" t="s">
        <v>27</v>
      </c>
      <c r="G2200" t="s">
        <v>25</v>
      </c>
      <c r="H2200">
        <v>2</v>
      </c>
      <c r="I2200" t="s">
        <v>26</v>
      </c>
      <c r="J2200">
        <v>0</v>
      </c>
      <c r="K2200">
        <v>1</v>
      </c>
      <c r="L2200">
        <v>0</v>
      </c>
      <c r="M2200">
        <v>1</v>
      </c>
      <c r="N2200">
        <v>1</v>
      </c>
      <c r="O2200">
        <v>0</v>
      </c>
      <c r="P2200">
        <v>12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</row>
    <row r="2201" spans="1:23" ht="14.25" customHeight="1" x14ac:dyDescent="0.45">
      <c r="A2201">
        <v>2200</v>
      </c>
      <c r="B2201" s="1">
        <v>43104</v>
      </c>
      <c r="C2201" s="1">
        <v>43285</v>
      </c>
      <c r="D2201">
        <v>56</v>
      </c>
      <c r="E2201" t="s">
        <v>23</v>
      </c>
      <c r="F2201" t="s">
        <v>27</v>
      </c>
      <c r="G2201" t="s">
        <v>25</v>
      </c>
      <c r="H2201">
        <v>7</v>
      </c>
      <c r="I2201" t="s">
        <v>26</v>
      </c>
      <c r="J2201">
        <v>0</v>
      </c>
      <c r="K2201">
        <v>0</v>
      </c>
      <c r="L2201">
        <v>1</v>
      </c>
      <c r="M2201">
        <v>0</v>
      </c>
      <c r="N2201">
        <v>1</v>
      </c>
      <c r="O2201">
        <v>0</v>
      </c>
      <c r="P2201">
        <v>50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</row>
    <row r="2202" spans="1:23" ht="14.25" customHeight="1" x14ac:dyDescent="0.45">
      <c r="A2202">
        <v>2201</v>
      </c>
      <c r="B2202" s="1">
        <v>43104</v>
      </c>
      <c r="C2202" s="1">
        <v>43408</v>
      </c>
      <c r="D2202">
        <v>82</v>
      </c>
      <c r="E2202" t="s">
        <v>28</v>
      </c>
      <c r="F2202" t="s">
        <v>24</v>
      </c>
      <c r="G2202" t="s">
        <v>25</v>
      </c>
      <c r="H2202">
        <v>11</v>
      </c>
      <c r="I2202" t="s">
        <v>26</v>
      </c>
      <c r="J2202">
        <v>0</v>
      </c>
      <c r="K2202">
        <v>0</v>
      </c>
      <c r="L2202">
        <v>0</v>
      </c>
      <c r="M2202">
        <v>1</v>
      </c>
      <c r="N2202">
        <v>1</v>
      </c>
      <c r="O2202">
        <v>0</v>
      </c>
      <c r="P2202">
        <v>249</v>
      </c>
      <c r="Q2202">
        <v>0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</row>
    <row r="2203" spans="1:23" ht="14.25" customHeight="1" x14ac:dyDescent="0.45">
      <c r="A2203">
        <v>2202</v>
      </c>
      <c r="B2203" s="1">
        <v>43191</v>
      </c>
      <c r="C2203" s="1">
        <v>43192</v>
      </c>
      <c r="D2203">
        <v>92</v>
      </c>
      <c r="E2203" t="s">
        <v>23</v>
      </c>
      <c r="F2203" t="s">
        <v>24</v>
      </c>
      <c r="G2203" t="s">
        <v>25</v>
      </c>
      <c r="H2203">
        <v>2</v>
      </c>
      <c r="I2203" t="s">
        <v>29</v>
      </c>
      <c r="J2203">
        <v>0</v>
      </c>
      <c r="K2203">
        <v>0</v>
      </c>
      <c r="L2203">
        <v>0</v>
      </c>
      <c r="M2203">
        <v>1</v>
      </c>
      <c r="N2203">
        <v>1</v>
      </c>
      <c r="O2203">
        <v>0</v>
      </c>
      <c r="P2203">
        <v>323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0</v>
      </c>
      <c r="W2203">
        <v>0</v>
      </c>
    </row>
    <row r="2204" spans="1:23" ht="14.25" customHeight="1" x14ac:dyDescent="0.45">
      <c r="A2204">
        <v>2203</v>
      </c>
      <c r="B2204" s="1">
        <v>43104</v>
      </c>
      <c r="C2204" t="s">
        <v>147</v>
      </c>
      <c r="D2204">
        <v>64</v>
      </c>
      <c r="E2204" t="s">
        <v>28</v>
      </c>
      <c r="F2204" t="s">
        <v>27</v>
      </c>
      <c r="G2204" t="s">
        <v>25</v>
      </c>
      <c r="H2204">
        <v>13</v>
      </c>
      <c r="I2204" t="s">
        <v>26</v>
      </c>
      <c r="J2204">
        <v>0</v>
      </c>
      <c r="K2204">
        <v>0</v>
      </c>
      <c r="L2204">
        <v>0</v>
      </c>
      <c r="M2204">
        <v>1</v>
      </c>
      <c r="N2204">
        <v>1</v>
      </c>
      <c r="O2204">
        <v>0</v>
      </c>
      <c r="P2204">
        <v>711</v>
      </c>
      <c r="Q2204">
        <v>0</v>
      </c>
      <c r="R2204">
        <v>1</v>
      </c>
      <c r="S2204">
        <v>1</v>
      </c>
      <c r="T2204">
        <v>0</v>
      </c>
      <c r="U2204">
        <v>0</v>
      </c>
      <c r="V2204">
        <v>0</v>
      </c>
      <c r="W2204">
        <v>0</v>
      </c>
    </row>
    <row r="2205" spans="1:23" ht="14.25" customHeight="1" x14ac:dyDescent="0.45">
      <c r="A2205">
        <v>2204</v>
      </c>
      <c r="B2205" s="1">
        <v>43104</v>
      </c>
      <c r="C2205" s="1">
        <v>43163</v>
      </c>
      <c r="D2205">
        <v>63</v>
      </c>
      <c r="E2205" t="s">
        <v>23</v>
      </c>
      <c r="F2205" t="s">
        <v>27</v>
      </c>
      <c r="G2205" t="s">
        <v>25</v>
      </c>
      <c r="H2205">
        <v>3</v>
      </c>
      <c r="I2205" t="s">
        <v>26</v>
      </c>
      <c r="J2205">
        <v>0</v>
      </c>
      <c r="K2205">
        <v>0</v>
      </c>
      <c r="L2205">
        <v>1</v>
      </c>
      <c r="M2205">
        <v>0</v>
      </c>
      <c r="N2205">
        <v>1</v>
      </c>
      <c r="O2205">
        <v>0</v>
      </c>
      <c r="P2205">
        <v>153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 ht="14.25" customHeight="1" x14ac:dyDescent="0.45">
      <c r="A2206">
        <v>2205</v>
      </c>
      <c r="B2206" s="1">
        <v>43104</v>
      </c>
      <c r="C2206" s="1">
        <v>43285</v>
      </c>
      <c r="D2206">
        <v>56</v>
      </c>
      <c r="E2206" t="s">
        <v>23</v>
      </c>
      <c r="F2206" t="s">
        <v>27</v>
      </c>
      <c r="G2206" t="s">
        <v>25</v>
      </c>
      <c r="H2206">
        <v>7</v>
      </c>
      <c r="I2206" t="s">
        <v>26</v>
      </c>
      <c r="J2206">
        <v>0</v>
      </c>
      <c r="K2206">
        <v>0</v>
      </c>
      <c r="L2206">
        <v>1</v>
      </c>
      <c r="M2206">
        <v>0</v>
      </c>
      <c r="N2206">
        <v>1</v>
      </c>
      <c r="O2206">
        <v>0</v>
      </c>
      <c r="P2206">
        <v>50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</row>
    <row r="2207" spans="1:23" ht="14.25" customHeight="1" x14ac:dyDescent="0.45">
      <c r="A2207">
        <v>2206</v>
      </c>
      <c r="B2207" s="1">
        <v>43135</v>
      </c>
      <c r="C2207" s="1">
        <v>43347</v>
      </c>
      <c r="D2207">
        <v>60</v>
      </c>
      <c r="E2207" t="s">
        <v>28</v>
      </c>
      <c r="F2207" t="s">
        <v>24</v>
      </c>
      <c r="G2207" t="s">
        <v>25</v>
      </c>
      <c r="H2207">
        <v>8</v>
      </c>
      <c r="I2207" t="s">
        <v>26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768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</row>
    <row r="2208" spans="1:23" ht="14.25" customHeight="1" x14ac:dyDescent="0.45">
      <c r="A2208">
        <v>2207</v>
      </c>
      <c r="B2208" s="1">
        <v>43135</v>
      </c>
      <c r="C2208" s="1">
        <v>43347</v>
      </c>
      <c r="D2208">
        <v>55</v>
      </c>
      <c r="E2208" t="s">
        <v>23</v>
      </c>
      <c r="F2208" t="s">
        <v>27</v>
      </c>
      <c r="G2208" t="s">
        <v>25</v>
      </c>
      <c r="H2208">
        <v>8</v>
      </c>
      <c r="I2208" t="s">
        <v>26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5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</row>
    <row r="2209" spans="1:23" ht="14.25" customHeight="1" x14ac:dyDescent="0.45">
      <c r="A2209">
        <v>2208</v>
      </c>
      <c r="B2209" s="1">
        <v>43135</v>
      </c>
      <c r="C2209" s="1">
        <v>43347</v>
      </c>
      <c r="D2209">
        <v>56</v>
      </c>
      <c r="E2209" t="s">
        <v>23</v>
      </c>
      <c r="F2209" t="s">
        <v>27</v>
      </c>
      <c r="G2209" t="s">
        <v>25</v>
      </c>
      <c r="H2209">
        <v>8</v>
      </c>
      <c r="I2209" t="s">
        <v>26</v>
      </c>
      <c r="J2209">
        <v>0</v>
      </c>
      <c r="K2209">
        <v>0</v>
      </c>
      <c r="L2209">
        <v>0</v>
      </c>
      <c r="M2209">
        <v>1</v>
      </c>
      <c r="N2209">
        <v>1</v>
      </c>
      <c r="O2209">
        <v>0</v>
      </c>
      <c r="P2209">
        <v>13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</row>
    <row r="2210" spans="1:23" ht="14.25" customHeight="1" x14ac:dyDescent="0.45">
      <c r="A2210">
        <v>2209</v>
      </c>
      <c r="B2210" s="1">
        <v>43135</v>
      </c>
      <c r="C2210" t="s">
        <v>152</v>
      </c>
      <c r="D2210">
        <v>56</v>
      </c>
      <c r="E2210" t="s">
        <v>28</v>
      </c>
      <c r="F2210" t="s">
        <v>27</v>
      </c>
      <c r="G2210" t="s">
        <v>25</v>
      </c>
      <c r="H2210">
        <v>15</v>
      </c>
      <c r="I2210" t="s">
        <v>26</v>
      </c>
      <c r="J2210">
        <v>0</v>
      </c>
      <c r="K2210">
        <v>0</v>
      </c>
      <c r="L2210">
        <v>1</v>
      </c>
      <c r="M2210">
        <v>0</v>
      </c>
      <c r="N2210">
        <v>1</v>
      </c>
      <c r="O2210">
        <v>0</v>
      </c>
      <c r="P2210">
        <v>303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</row>
    <row r="2211" spans="1:23" ht="14.25" customHeight="1" x14ac:dyDescent="0.45">
      <c r="A2211">
        <v>2210</v>
      </c>
      <c r="B2211" s="1">
        <v>43135</v>
      </c>
      <c r="C2211" s="1">
        <v>43163</v>
      </c>
      <c r="D2211">
        <v>69</v>
      </c>
      <c r="E2211" t="s">
        <v>28</v>
      </c>
      <c r="F2211" t="s">
        <v>27</v>
      </c>
      <c r="G2211" t="s">
        <v>25</v>
      </c>
      <c r="H2211">
        <v>2</v>
      </c>
      <c r="I2211" t="s">
        <v>26</v>
      </c>
      <c r="J2211">
        <v>0</v>
      </c>
      <c r="K2211">
        <v>0</v>
      </c>
      <c r="L2211">
        <v>1</v>
      </c>
      <c r="M2211">
        <v>1</v>
      </c>
      <c r="N2211">
        <v>1</v>
      </c>
      <c r="O2211">
        <v>0</v>
      </c>
      <c r="P2211">
        <v>350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</row>
    <row r="2212" spans="1:23" ht="14.25" customHeight="1" x14ac:dyDescent="0.45">
      <c r="A2212">
        <v>2211</v>
      </c>
      <c r="B2212" s="1">
        <v>43135</v>
      </c>
      <c r="C2212" s="1">
        <v>43347</v>
      </c>
      <c r="D2212">
        <v>83</v>
      </c>
      <c r="E2212" t="s">
        <v>23</v>
      </c>
      <c r="F2212" t="s">
        <v>27</v>
      </c>
      <c r="G2212" t="s">
        <v>25</v>
      </c>
      <c r="H2212">
        <v>8</v>
      </c>
      <c r="I2212" t="s">
        <v>26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191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</row>
    <row r="2213" spans="1:23" ht="14.25" customHeight="1" x14ac:dyDescent="0.45">
      <c r="A2213">
        <v>2212</v>
      </c>
      <c r="B2213" s="1">
        <v>43135</v>
      </c>
      <c r="C2213" t="s">
        <v>153</v>
      </c>
      <c r="D2213">
        <v>65</v>
      </c>
      <c r="E2213" t="s">
        <v>23</v>
      </c>
      <c r="F2213" t="s">
        <v>27</v>
      </c>
      <c r="G2213" t="s">
        <v>25</v>
      </c>
      <c r="H2213">
        <v>17</v>
      </c>
      <c r="I2213" t="s">
        <v>26</v>
      </c>
      <c r="J2213">
        <v>1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1690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1</v>
      </c>
    </row>
    <row r="2214" spans="1:23" ht="14.25" customHeight="1" x14ac:dyDescent="0.45">
      <c r="A2214">
        <v>2213</v>
      </c>
      <c r="B2214" s="1">
        <v>43135</v>
      </c>
      <c r="C2214" s="1">
        <v>43285</v>
      </c>
      <c r="D2214">
        <v>57</v>
      </c>
      <c r="E2214" t="s">
        <v>28</v>
      </c>
      <c r="F2214" t="s">
        <v>27</v>
      </c>
      <c r="G2214" t="s">
        <v>25</v>
      </c>
      <c r="H2214">
        <v>6</v>
      </c>
      <c r="I2214" t="s">
        <v>26</v>
      </c>
      <c r="J2214">
        <v>0</v>
      </c>
      <c r="K2214">
        <v>0</v>
      </c>
      <c r="L2214">
        <v>1</v>
      </c>
      <c r="M2214">
        <v>0</v>
      </c>
      <c r="N2214">
        <v>1</v>
      </c>
      <c r="O2214">
        <v>0</v>
      </c>
      <c r="P2214">
        <v>213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</row>
    <row r="2215" spans="1:23" ht="14.25" customHeight="1" x14ac:dyDescent="0.45">
      <c r="A2215">
        <v>2214</v>
      </c>
      <c r="B2215" s="1">
        <v>43135</v>
      </c>
      <c r="C2215" s="1">
        <v>43163</v>
      </c>
      <c r="D2215">
        <v>53</v>
      </c>
      <c r="E2215" t="s">
        <v>23</v>
      </c>
      <c r="F2215" t="s">
        <v>27</v>
      </c>
      <c r="G2215" t="s">
        <v>30</v>
      </c>
      <c r="H2215">
        <v>2</v>
      </c>
      <c r="I2215" t="s">
        <v>26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78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</row>
    <row r="2216" spans="1:23" ht="14.25" customHeight="1" x14ac:dyDescent="0.45">
      <c r="A2216">
        <v>2215</v>
      </c>
      <c r="B2216" s="1">
        <v>43163</v>
      </c>
      <c r="C2216" s="1">
        <v>43347</v>
      </c>
      <c r="D2216">
        <v>65</v>
      </c>
      <c r="E2216" t="s">
        <v>28</v>
      </c>
      <c r="F2216" t="s">
        <v>24</v>
      </c>
      <c r="G2216" t="s">
        <v>25</v>
      </c>
      <c r="H2216">
        <v>7</v>
      </c>
      <c r="I2216" t="s">
        <v>26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689</v>
      </c>
      <c r="Q2216">
        <v>0</v>
      </c>
      <c r="R2216">
        <v>0</v>
      </c>
      <c r="S2216">
        <v>1</v>
      </c>
      <c r="T2216">
        <v>1</v>
      </c>
      <c r="U2216">
        <v>0</v>
      </c>
      <c r="V2216">
        <v>0</v>
      </c>
      <c r="W2216">
        <v>0</v>
      </c>
    </row>
    <row r="2217" spans="1:23" ht="14.25" customHeight="1" x14ac:dyDescent="0.45">
      <c r="A2217">
        <v>2216</v>
      </c>
      <c r="B2217" s="1">
        <v>43163</v>
      </c>
      <c r="C2217" s="1">
        <v>43347</v>
      </c>
      <c r="D2217">
        <v>65</v>
      </c>
      <c r="E2217" t="s">
        <v>28</v>
      </c>
      <c r="F2217" t="s">
        <v>24</v>
      </c>
      <c r="G2217" t="s">
        <v>25</v>
      </c>
      <c r="H2217">
        <v>7</v>
      </c>
      <c r="I2217" t="s">
        <v>26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689</v>
      </c>
      <c r="Q2217">
        <v>0</v>
      </c>
      <c r="R2217">
        <v>0</v>
      </c>
      <c r="S2217">
        <v>1</v>
      </c>
      <c r="T2217">
        <v>1</v>
      </c>
      <c r="U2217">
        <v>0</v>
      </c>
      <c r="V2217">
        <v>0</v>
      </c>
      <c r="W2217">
        <v>0</v>
      </c>
    </row>
    <row r="2218" spans="1:23" ht="14.25" customHeight="1" x14ac:dyDescent="0.45">
      <c r="A2218">
        <v>2217</v>
      </c>
      <c r="B2218" s="1">
        <v>43163</v>
      </c>
      <c r="C2218" t="s">
        <v>153</v>
      </c>
      <c r="D2218">
        <v>78</v>
      </c>
      <c r="E2218" t="s">
        <v>23</v>
      </c>
      <c r="F2218" t="s">
        <v>24</v>
      </c>
      <c r="G2218" t="s">
        <v>25</v>
      </c>
      <c r="H2218">
        <v>16</v>
      </c>
      <c r="I2218" t="s">
        <v>26</v>
      </c>
      <c r="J2218">
        <v>0</v>
      </c>
      <c r="K2218">
        <v>0</v>
      </c>
      <c r="L2218">
        <v>1</v>
      </c>
      <c r="M2218">
        <v>1</v>
      </c>
      <c r="N2218">
        <v>1</v>
      </c>
      <c r="O2218">
        <v>0</v>
      </c>
      <c r="P2218">
        <v>823</v>
      </c>
      <c r="Q2218">
        <v>1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</row>
    <row r="2219" spans="1:23" ht="14.25" customHeight="1" x14ac:dyDescent="0.45">
      <c r="A2219">
        <v>2218</v>
      </c>
      <c r="B2219" s="1">
        <v>43163</v>
      </c>
      <c r="C2219" s="1">
        <v>43408</v>
      </c>
      <c r="D2219">
        <v>51</v>
      </c>
      <c r="E2219" t="s">
        <v>23</v>
      </c>
      <c r="F2219" t="s">
        <v>27</v>
      </c>
      <c r="G2219" t="s">
        <v>25</v>
      </c>
      <c r="H2219">
        <v>9</v>
      </c>
      <c r="I2219" t="s">
        <v>26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280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</row>
    <row r="2220" spans="1:23" ht="14.25" customHeight="1" x14ac:dyDescent="0.45">
      <c r="A2220">
        <v>2219</v>
      </c>
      <c r="B2220" s="1">
        <v>43163</v>
      </c>
      <c r="C2220" s="1">
        <v>43438</v>
      </c>
      <c r="D2220">
        <v>60</v>
      </c>
      <c r="E2220" t="s">
        <v>28</v>
      </c>
      <c r="F2220" t="s">
        <v>27</v>
      </c>
      <c r="G2220" t="s">
        <v>25</v>
      </c>
      <c r="H2220">
        <v>10</v>
      </c>
      <c r="I2220" t="s">
        <v>26</v>
      </c>
      <c r="J2220">
        <v>0</v>
      </c>
      <c r="K2220">
        <v>0</v>
      </c>
      <c r="L2220">
        <v>1</v>
      </c>
      <c r="M2220">
        <v>1</v>
      </c>
      <c r="N2220">
        <v>1</v>
      </c>
      <c r="O2220">
        <v>1</v>
      </c>
      <c r="P2220">
        <v>1340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0</v>
      </c>
    </row>
    <row r="2221" spans="1:23" ht="14.25" customHeight="1" x14ac:dyDescent="0.45">
      <c r="A2221">
        <v>2220</v>
      </c>
      <c r="B2221" s="1">
        <v>43163</v>
      </c>
      <c r="C2221" s="1">
        <v>43438</v>
      </c>
      <c r="D2221">
        <v>75</v>
      </c>
      <c r="E2221" t="s">
        <v>23</v>
      </c>
      <c r="F2221" t="s">
        <v>27</v>
      </c>
      <c r="G2221" t="s">
        <v>25</v>
      </c>
      <c r="H2221">
        <v>10</v>
      </c>
      <c r="I2221" t="s">
        <v>26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409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</row>
    <row r="2222" spans="1:23" ht="14.25" customHeight="1" x14ac:dyDescent="0.45">
      <c r="A2222">
        <v>2221</v>
      </c>
      <c r="B2222" s="1">
        <v>43163</v>
      </c>
      <c r="C2222" s="1">
        <v>43285</v>
      </c>
      <c r="D2222">
        <v>63</v>
      </c>
      <c r="E2222" t="s">
        <v>28</v>
      </c>
      <c r="F2222" t="s">
        <v>27</v>
      </c>
      <c r="G2222" t="s">
        <v>25</v>
      </c>
      <c r="H2222">
        <v>5</v>
      </c>
      <c r="I2222" t="s">
        <v>26</v>
      </c>
      <c r="J2222">
        <v>0</v>
      </c>
      <c r="K2222">
        <v>0</v>
      </c>
      <c r="L2222">
        <v>0</v>
      </c>
      <c r="M2222">
        <v>1</v>
      </c>
      <c r="N2222">
        <v>1</v>
      </c>
      <c r="O2222">
        <v>0</v>
      </c>
      <c r="P2222">
        <v>18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</row>
    <row r="2223" spans="1:23" ht="14.25" customHeight="1" x14ac:dyDescent="0.45">
      <c r="A2223">
        <v>2222</v>
      </c>
      <c r="B2223" s="1">
        <v>43163</v>
      </c>
      <c r="C2223" s="1">
        <v>43408</v>
      </c>
      <c r="D2223">
        <v>60</v>
      </c>
      <c r="E2223" t="s">
        <v>23</v>
      </c>
      <c r="F2223" t="s">
        <v>24</v>
      </c>
      <c r="G2223" t="s">
        <v>25</v>
      </c>
      <c r="H2223">
        <v>9</v>
      </c>
      <c r="I2223" t="s">
        <v>26</v>
      </c>
      <c r="J2223">
        <v>0</v>
      </c>
      <c r="K2223">
        <v>0</v>
      </c>
      <c r="L2223">
        <v>0</v>
      </c>
      <c r="M2223">
        <v>1</v>
      </c>
      <c r="N2223">
        <v>1</v>
      </c>
      <c r="O2223">
        <v>0</v>
      </c>
      <c r="P2223">
        <v>749</v>
      </c>
      <c r="Q2223">
        <v>0</v>
      </c>
      <c r="R2223">
        <v>1</v>
      </c>
      <c r="S2223">
        <v>1</v>
      </c>
      <c r="T2223">
        <v>0</v>
      </c>
      <c r="U2223">
        <v>0</v>
      </c>
      <c r="V2223">
        <v>0</v>
      </c>
      <c r="W2223">
        <v>0</v>
      </c>
    </row>
    <row r="2224" spans="1:23" ht="14.25" customHeight="1" x14ac:dyDescent="0.45">
      <c r="A2224">
        <v>2223</v>
      </c>
      <c r="B2224" s="1">
        <v>43193</v>
      </c>
      <c r="C2224" s="1">
        <v>43206</v>
      </c>
      <c r="D2224">
        <v>74</v>
      </c>
      <c r="E2224" t="s">
        <v>23</v>
      </c>
      <c r="F2224" t="s">
        <v>27</v>
      </c>
      <c r="G2224" t="s">
        <v>25</v>
      </c>
      <c r="H2224">
        <v>14</v>
      </c>
      <c r="I2224" t="s">
        <v>26</v>
      </c>
      <c r="J2224">
        <v>0</v>
      </c>
      <c r="K2224">
        <v>0</v>
      </c>
      <c r="L2224">
        <v>1</v>
      </c>
      <c r="M2224">
        <v>1</v>
      </c>
      <c r="N2224">
        <v>1</v>
      </c>
      <c r="O2224">
        <v>0</v>
      </c>
      <c r="P2224">
        <v>530</v>
      </c>
      <c r="Q2224">
        <v>0</v>
      </c>
      <c r="R2224">
        <v>1</v>
      </c>
      <c r="S2224">
        <v>1</v>
      </c>
      <c r="T2224">
        <v>0</v>
      </c>
      <c r="U2224">
        <v>1</v>
      </c>
      <c r="V2224">
        <v>0</v>
      </c>
      <c r="W2224">
        <v>0</v>
      </c>
    </row>
    <row r="2225" spans="1:23" ht="14.25" customHeight="1" x14ac:dyDescent="0.45">
      <c r="A2225">
        <v>2224</v>
      </c>
      <c r="B2225" s="1">
        <v>43194</v>
      </c>
      <c r="C2225" s="1">
        <v>43224</v>
      </c>
      <c r="D2225">
        <v>82</v>
      </c>
      <c r="E2225" t="s">
        <v>28</v>
      </c>
      <c r="F2225" t="s">
        <v>27</v>
      </c>
      <c r="G2225" t="s">
        <v>25</v>
      </c>
      <c r="H2225">
        <v>2</v>
      </c>
      <c r="I2225" t="s">
        <v>26</v>
      </c>
      <c r="J2225">
        <v>0</v>
      </c>
      <c r="K2225">
        <v>0</v>
      </c>
      <c r="L2225">
        <v>0</v>
      </c>
      <c r="M2225">
        <v>1</v>
      </c>
      <c r="N2225">
        <v>1</v>
      </c>
      <c r="O2225">
        <v>0</v>
      </c>
      <c r="P2225">
        <v>319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</row>
    <row r="2226" spans="1:23" ht="14.25" customHeight="1" x14ac:dyDescent="0.45">
      <c r="A2226">
        <v>2225</v>
      </c>
      <c r="B2226" s="1">
        <v>43194</v>
      </c>
      <c r="C2226" t="s">
        <v>152</v>
      </c>
      <c r="D2226">
        <v>76</v>
      </c>
      <c r="E2226" t="s">
        <v>23</v>
      </c>
      <c r="F2226" t="s">
        <v>27</v>
      </c>
      <c r="G2226" t="s">
        <v>25</v>
      </c>
      <c r="H2226">
        <v>13</v>
      </c>
      <c r="I2226" t="s">
        <v>26</v>
      </c>
      <c r="J2226">
        <v>0</v>
      </c>
      <c r="K2226">
        <v>0</v>
      </c>
      <c r="L2226">
        <v>1</v>
      </c>
      <c r="M2226">
        <v>1</v>
      </c>
      <c r="N2226">
        <v>1</v>
      </c>
      <c r="O2226">
        <v>0</v>
      </c>
      <c r="P2226">
        <v>243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</row>
    <row r="2227" spans="1:23" ht="14.25" customHeight="1" x14ac:dyDescent="0.45">
      <c r="A2227">
        <v>2226</v>
      </c>
      <c r="B2227" s="1">
        <v>43194</v>
      </c>
      <c r="C2227" t="s">
        <v>152</v>
      </c>
      <c r="D2227">
        <v>68</v>
      </c>
      <c r="E2227" t="s">
        <v>28</v>
      </c>
      <c r="F2227" t="s">
        <v>27</v>
      </c>
      <c r="G2227" t="s">
        <v>25</v>
      </c>
      <c r="H2227">
        <v>13</v>
      </c>
      <c r="I2227" t="s">
        <v>26</v>
      </c>
      <c r="J2227">
        <v>0</v>
      </c>
      <c r="K2227">
        <v>0</v>
      </c>
      <c r="L2227">
        <v>1</v>
      </c>
      <c r="M2227">
        <v>1</v>
      </c>
      <c r="N2227">
        <v>1</v>
      </c>
      <c r="O2227">
        <v>0</v>
      </c>
      <c r="P2227">
        <v>400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</row>
    <row r="2228" spans="1:23" ht="14.25" customHeight="1" x14ac:dyDescent="0.45">
      <c r="A2228">
        <v>2227</v>
      </c>
      <c r="B2228" s="1">
        <v>43194</v>
      </c>
      <c r="C2228" t="s">
        <v>154</v>
      </c>
      <c r="D2228">
        <v>55</v>
      </c>
      <c r="E2228" t="s">
        <v>28</v>
      </c>
      <c r="F2228" t="s">
        <v>27</v>
      </c>
      <c r="G2228" t="s">
        <v>25</v>
      </c>
      <c r="H2228">
        <v>12</v>
      </c>
      <c r="I2228" t="s">
        <v>26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978</v>
      </c>
      <c r="Q2228">
        <v>1</v>
      </c>
      <c r="R2228">
        <v>0</v>
      </c>
      <c r="S2228">
        <v>1</v>
      </c>
      <c r="T2228">
        <v>0</v>
      </c>
      <c r="U2228">
        <v>0</v>
      </c>
      <c r="V2228">
        <v>0</v>
      </c>
      <c r="W2228">
        <v>0</v>
      </c>
    </row>
    <row r="2229" spans="1:23" ht="14.25" customHeight="1" x14ac:dyDescent="0.45">
      <c r="A2229">
        <v>2228</v>
      </c>
      <c r="B2229" s="1">
        <v>43194</v>
      </c>
      <c r="C2229" t="s">
        <v>154</v>
      </c>
      <c r="D2229">
        <v>55</v>
      </c>
      <c r="E2229" t="s">
        <v>28</v>
      </c>
      <c r="F2229" t="s">
        <v>27</v>
      </c>
      <c r="G2229" t="s">
        <v>25</v>
      </c>
      <c r="H2229">
        <v>12</v>
      </c>
      <c r="I2229" t="s">
        <v>26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978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</row>
    <row r="2230" spans="1:23" ht="14.25" customHeight="1" x14ac:dyDescent="0.45">
      <c r="A2230">
        <v>2229</v>
      </c>
      <c r="B2230" s="1">
        <v>43194</v>
      </c>
      <c r="C2230" s="1">
        <v>43377</v>
      </c>
      <c r="D2230">
        <v>58</v>
      </c>
      <c r="E2230" t="s">
        <v>28</v>
      </c>
      <c r="F2230" t="s">
        <v>27</v>
      </c>
      <c r="G2230" t="s">
        <v>25</v>
      </c>
      <c r="H2230">
        <v>7</v>
      </c>
      <c r="I2230" t="s">
        <v>26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94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</row>
    <row r="2231" spans="1:23" ht="14.25" customHeight="1" x14ac:dyDescent="0.45">
      <c r="A2231">
        <v>2230</v>
      </c>
      <c r="B2231" s="1">
        <v>43194</v>
      </c>
      <c r="C2231" s="1">
        <v>43438</v>
      </c>
      <c r="D2231">
        <v>60</v>
      </c>
      <c r="E2231" t="s">
        <v>23</v>
      </c>
      <c r="F2231" t="s">
        <v>27</v>
      </c>
      <c r="G2231" t="s">
        <v>25</v>
      </c>
      <c r="H2231">
        <v>9</v>
      </c>
      <c r="I2231" t="s">
        <v>26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2620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0</v>
      </c>
      <c r="W2231">
        <v>1</v>
      </c>
    </row>
    <row r="2232" spans="1:23" ht="14.25" customHeight="1" x14ac:dyDescent="0.45">
      <c r="A2232">
        <v>2231</v>
      </c>
      <c r="B2232" s="1">
        <v>43194</v>
      </c>
      <c r="C2232" s="1">
        <v>43438</v>
      </c>
      <c r="D2232">
        <v>60</v>
      </c>
      <c r="E2232" t="s">
        <v>23</v>
      </c>
      <c r="F2232" t="s">
        <v>27</v>
      </c>
      <c r="G2232" t="s">
        <v>25</v>
      </c>
      <c r="H2232">
        <v>9</v>
      </c>
      <c r="I2232" t="s">
        <v>26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2620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1</v>
      </c>
    </row>
    <row r="2233" spans="1:23" ht="14.25" customHeight="1" x14ac:dyDescent="0.45">
      <c r="A2233">
        <v>2232</v>
      </c>
      <c r="B2233" s="1">
        <v>43194</v>
      </c>
      <c r="C2233" s="1">
        <v>43285</v>
      </c>
      <c r="D2233">
        <v>63</v>
      </c>
      <c r="E2233" t="s">
        <v>28</v>
      </c>
      <c r="F2233" t="s">
        <v>27</v>
      </c>
      <c r="G2233" t="s">
        <v>30</v>
      </c>
      <c r="H2233">
        <v>4</v>
      </c>
      <c r="I2233" t="s">
        <v>26</v>
      </c>
      <c r="J2233">
        <v>0</v>
      </c>
      <c r="K2233">
        <v>0</v>
      </c>
      <c r="L2233">
        <v>0</v>
      </c>
      <c r="M2233">
        <v>1</v>
      </c>
      <c r="N2233">
        <v>1</v>
      </c>
      <c r="O2233">
        <v>0</v>
      </c>
      <c r="P2233">
        <v>21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</row>
    <row r="2234" spans="1:23" ht="14.25" customHeight="1" x14ac:dyDescent="0.45">
      <c r="A2234">
        <v>2233</v>
      </c>
      <c r="B2234" s="1">
        <v>43194</v>
      </c>
      <c r="C2234" s="1">
        <v>43377</v>
      </c>
      <c r="D2234">
        <v>48</v>
      </c>
      <c r="E2234" t="s">
        <v>28</v>
      </c>
      <c r="F2234" t="s">
        <v>27</v>
      </c>
      <c r="G2234" t="s">
        <v>30</v>
      </c>
      <c r="H2234">
        <v>7</v>
      </c>
      <c r="I2234" t="s">
        <v>26</v>
      </c>
      <c r="J2234">
        <v>0</v>
      </c>
      <c r="K2234">
        <v>0</v>
      </c>
      <c r="L2234">
        <v>1</v>
      </c>
      <c r="M2234">
        <v>1</v>
      </c>
      <c r="N2234">
        <v>1</v>
      </c>
      <c r="O2234">
        <v>0</v>
      </c>
      <c r="P2234">
        <v>5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</row>
    <row r="2235" spans="1:23" ht="14.25" customHeight="1" x14ac:dyDescent="0.45">
      <c r="A2235">
        <v>2234</v>
      </c>
      <c r="B2235" s="1">
        <v>43194</v>
      </c>
      <c r="C2235" s="1">
        <v>43206</v>
      </c>
      <c r="D2235">
        <v>55</v>
      </c>
      <c r="E2235" t="s">
        <v>23</v>
      </c>
      <c r="F2235" t="s">
        <v>24</v>
      </c>
      <c r="G2235" t="s">
        <v>25</v>
      </c>
      <c r="H2235">
        <v>13</v>
      </c>
      <c r="I2235" t="s">
        <v>26</v>
      </c>
      <c r="J2235">
        <v>0</v>
      </c>
      <c r="K2235">
        <v>1</v>
      </c>
      <c r="L2235">
        <v>1</v>
      </c>
      <c r="M2235">
        <v>0</v>
      </c>
      <c r="N2235">
        <v>1</v>
      </c>
      <c r="O2235">
        <v>0</v>
      </c>
      <c r="P2235">
        <v>1170</v>
      </c>
      <c r="Q2235">
        <v>1</v>
      </c>
      <c r="R2235">
        <v>1</v>
      </c>
      <c r="S2235">
        <v>0</v>
      </c>
      <c r="T2235">
        <v>1</v>
      </c>
      <c r="U2235">
        <v>1</v>
      </c>
      <c r="V2235">
        <v>0</v>
      </c>
      <c r="W2235">
        <v>1</v>
      </c>
    </row>
    <row r="2236" spans="1:23" ht="14.25" customHeight="1" x14ac:dyDescent="0.45">
      <c r="A2236">
        <v>2235</v>
      </c>
      <c r="B2236" s="1">
        <v>43194</v>
      </c>
      <c r="C2236" s="1">
        <v>43206</v>
      </c>
      <c r="D2236">
        <v>69</v>
      </c>
      <c r="E2236" t="s">
        <v>28</v>
      </c>
      <c r="F2236" t="s">
        <v>27</v>
      </c>
      <c r="G2236" t="s">
        <v>25</v>
      </c>
      <c r="H2236">
        <v>13</v>
      </c>
      <c r="I2236" t="s">
        <v>26</v>
      </c>
      <c r="J2236">
        <v>0</v>
      </c>
      <c r="K2236">
        <v>0</v>
      </c>
      <c r="L2236">
        <v>1</v>
      </c>
      <c r="M2236">
        <v>1</v>
      </c>
      <c r="N2236">
        <v>1</v>
      </c>
      <c r="O2236">
        <v>0</v>
      </c>
      <c r="P2236">
        <v>1120</v>
      </c>
      <c r="Q2236">
        <v>1</v>
      </c>
      <c r="R2236">
        <v>1</v>
      </c>
      <c r="S2236">
        <v>0</v>
      </c>
      <c r="T2236">
        <v>1</v>
      </c>
      <c r="U2236">
        <v>0</v>
      </c>
      <c r="V2236">
        <v>0</v>
      </c>
      <c r="W2236">
        <v>0</v>
      </c>
    </row>
    <row r="2237" spans="1:23" ht="14.25" customHeight="1" x14ac:dyDescent="0.45">
      <c r="A2237">
        <v>2236</v>
      </c>
      <c r="B2237" s="1">
        <v>43194</v>
      </c>
      <c r="C2237" s="1">
        <v>43377</v>
      </c>
      <c r="D2237">
        <v>53</v>
      </c>
      <c r="E2237" t="s">
        <v>23</v>
      </c>
      <c r="F2237" t="s">
        <v>27</v>
      </c>
      <c r="G2237" t="s">
        <v>25</v>
      </c>
      <c r="H2237">
        <v>7</v>
      </c>
      <c r="I2237" t="s">
        <v>26</v>
      </c>
      <c r="J2237">
        <v>0</v>
      </c>
      <c r="K2237">
        <v>0</v>
      </c>
      <c r="L2237">
        <v>0</v>
      </c>
      <c r="M2237">
        <v>0</v>
      </c>
      <c r="N2237">
        <v>1</v>
      </c>
      <c r="O2237">
        <v>0</v>
      </c>
      <c r="P2237">
        <v>67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0</v>
      </c>
    </row>
    <row r="2238" spans="1:23" ht="14.25" customHeight="1" x14ac:dyDescent="0.45">
      <c r="A2238">
        <v>2237</v>
      </c>
      <c r="B2238" s="1">
        <v>43194</v>
      </c>
      <c r="C2238" t="s">
        <v>151</v>
      </c>
      <c r="D2238">
        <v>62</v>
      </c>
      <c r="E2238" t="s">
        <v>23</v>
      </c>
      <c r="F2238" t="s">
        <v>27</v>
      </c>
      <c r="G2238" t="s">
        <v>25</v>
      </c>
      <c r="H2238">
        <v>17</v>
      </c>
      <c r="I2238" t="s">
        <v>26</v>
      </c>
      <c r="J2238">
        <v>0</v>
      </c>
      <c r="K2238">
        <v>0</v>
      </c>
      <c r="L2238">
        <v>1</v>
      </c>
      <c r="M2238">
        <v>1</v>
      </c>
      <c r="N2238">
        <v>1</v>
      </c>
      <c r="O2238">
        <v>1</v>
      </c>
      <c r="P2238">
        <v>1440</v>
      </c>
      <c r="Q2238">
        <v>0</v>
      </c>
      <c r="R2238">
        <v>1</v>
      </c>
      <c r="S2238">
        <v>1</v>
      </c>
      <c r="T2238">
        <v>1</v>
      </c>
      <c r="U2238">
        <v>0</v>
      </c>
      <c r="V2238">
        <v>0</v>
      </c>
      <c r="W2238">
        <v>0</v>
      </c>
    </row>
    <row r="2239" spans="1:23" ht="14.25" customHeight="1" x14ac:dyDescent="0.45">
      <c r="A2239">
        <v>2238</v>
      </c>
      <c r="B2239" s="1">
        <v>43224</v>
      </c>
      <c r="C2239" s="1">
        <v>43408</v>
      </c>
      <c r="D2239">
        <v>56</v>
      </c>
      <c r="E2239" t="s">
        <v>23</v>
      </c>
      <c r="F2239" t="s">
        <v>27</v>
      </c>
      <c r="G2239" t="s">
        <v>25</v>
      </c>
      <c r="H2239">
        <v>7</v>
      </c>
      <c r="I2239" t="s">
        <v>26</v>
      </c>
      <c r="J2239">
        <v>1</v>
      </c>
      <c r="K2239">
        <v>0</v>
      </c>
      <c r="L2239">
        <v>0</v>
      </c>
      <c r="M2239">
        <v>1</v>
      </c>
      <c r="N2239">
        <v>1</v>
      </c>
      <c r="O2239">
        <v>0</v>
      </c>
      <c r="P2239">
        <v>458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</row>
    <row r="2240" spans="1:23" ht="14.25" customHeight="1" x14ac:dyDescent="0.45">
      <c r="A2240">
        <v>2239</v>
      </c>
      <c r="B2240" s="1">
        <v>43224</v>
      </c>
      <c r="C2240" s="1">
        <v>43285</v>
      </c>
      <c r="D2240">
        <v>66</v>
      </c>
      <c r="E2240" t="s">
        <v>23</v>
      </c>
      <c r="F2240" t="s">
        <v>24</v>
      </c>
      <c r="G2240" t="s">
        <v>25</v>
      </c>
      <c r="H2240">
        <v>3</v>
      </c>
      <c r="I2240" t="s">
        <v>26</v>
      </c>
      <c r="J2240">
        <v>0</v>
      </c>
      <c r="K2240">
        <v>1</v>
      </c>
      <c r="L2240">
        <v>0</v>
      </c>
      <c r="M2240">
        <v>0</v>
      </c>
      <c r="N2240">
        <v>1</v>
      </c>
      <c r="O2240">
        <v>0</v>
      </c>
      <c r="P2240">
        <v>548</v>
      </c>
      <c r="Q2240">
        <v>0</v>
      </c>
      <c r="R2240">
        <v>0</v>
      </c>
      <c r="S2240">
        <v>1</v>
      </c>
      <c r="T2240">
        <v>0</v>
      </c>
      <c r="U2240">
        <v>0</v>
      </c>
      <c r="V2240">
        <v>0</v>
      </c>
      <c r="W2240">
        <v>1</v>
      </c>
    </row>
    <row r="2241" spans="1:23" ht="14.25" customHeight="1" x14ac:dyDescent="0.45">
      <c r="A2241">
        <v>2240</v>
      </c>
      <c r="B2241" s="1">
        <v>43224</v>
      </c>
      <c r="C2241" s="1">
        <v>43408</v>
      </c>
      <c r="D2241">
        <v>54</v>
      </c>
      <c r="E2241" t="s">
        <v>28</v>
      </c>
      <c r="F2241" t="s">
        <v>27</v>
      </c>
      <c r="G2241" t="s">
        <v>25</v>
      </c>
      <c r="H2241">
        <v>7</v>
      </c>
      <c r="I2241" t="s">
        <v>26</v>
      </c>
      <c r="J2241">
        <v>0</v>
      </c>
      <c r="K2241">
        <v>0</v>
      </c>
      <c r="L2241">
        <v>0</v>
      </c>
      <c r="M2241">
        <v>1</v>
      </c>
      <c r="N2241">
        <v>1</v>
      </c>
      <c r="O2241">
        <v>0</v>
      </c>
      <c r="P2241">
        <v>30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</row>
    <row r="2242" spans="1:23" ht="14.25" customHeight="1" x14ac:dyDescent="0.45">
      <c r="A2242">
        <v>2241</v>
      </c>
      <c r="B2242" s="1">
        <v>43224</v>
      </c>
      <c r="C2242" s="1">
        <v>43438</v>
      </c>
      <c r="D2242">
        <v>65</v>
      </c>
      <c r="E2242" t="s">
        <v>23</v>
      </c>
      <c r="F2242" t="s">
        <v>27</v>
      </c>
      <c r="G2242" t="s">
        <v>25</v>
      </c>
      <c r="H2242">
        <v>8</v>
      </c>
      <c r="I2242" t="s">
        <v>26</v>
      </c>
      <c r="J2242">
        <v>0</v>
      </c>
      <c r="K2242">
        <v>0</v>
      </c>
      <c r="L2242">
        <v>1</v>
      </c>
      <c r="M2242">
        <v>1</v>
      </c>
      <c r="N2242">
        <v>1</v>
      </c>
      <c r="O2242">
        <v>0</v>
      </c>
      <c r="P2242">
        <v>47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</row>
    <row r="2243" spans="1:23" ht="14.25" customHeight="1" x14ac:dyDescent="0.45">
      <c r="A2243">
        <v>2242</v>
      </c>
      <c r="B2243" s="1">
        <v>43224</v>
      </c>
      <c r="C2243" s="1">
        <v>43408</v>
      </c>
      <c r="D2243">
        <v>80</v>
      </c>
      <c r="E2243" t="s">
        <v>23</v>
      </c>
      <c r="F2243" t="s">
        <v>27</v>
      </c>
      <c r="G2243" t="s">
        <v>25</v>
      </c>
      <c r="H2243">
        <v>7</v>
      </c>
      <c r="I2243" t="s">
        <v>26</v>
      </c>
      <c r="J2243">
        <v>0</v>
      </c>
      <c r="K2243">
        <v>0</v>
      </c>
      <c r="L2243">
        <v>1</v>
      </c>
      <c r="M2243">
        <v>1</v>
      </c>
      <c r="N2243">
        <v>1</v>
      </c>
      <c r="O2243">
        <v>0</v>
      </c>
      <c r="P2243">
        <v>471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</row>
    <row r="2244" spans="1:23" ht="14.25" customHeight="1" x14ac:dyDescent="0.45">
      <c r="A2244">
        <v>2243</v>
      </c>
      <c r="B2244" s="1">
        <v>43224</v>
      </c>
      <c r="C2244" s="1">
        <v>43408</v>
      </c>
      <c r="D2244">
        <v>80</v>
      </c>
      <c r="E2244" t="s">
        <v>23</v>
      </c>
      <c r="F2244" t="s">
        <v>27</v>
      </c>
      <c r="G2244" t="s">
        <v>25</v>
      </c>
      <c r="H2244">
        <v>7</v>
      </c>
      <c r="I2244" t="s">
        <v>26</v>
      </c>
      <c r="J2244">
        <v>0</v>
      </c>
      <c r="K2244">
        <v>0</v>
      </c>
      <c r="L2244">
        <v>1</v>
      </c>
      <c r="M2244">
        <v>1</v>
      </c>
      <c r="N2244">
        <v>1</v>
      </c>
      <c r="O2244">
        <v>0</v>
      </c>
      <c r="P2244">
        <v>471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</row>
    <row r="2245" spans="1:23" ht="14.25" customHeight="1" x14ac:dyDescent="0.45">
      <c r="A2245">
        <v>2244</v>
      </c>
      <c r="B2245" s="1">
        <v>43224</v>
      </c>
      <c r="C2245" s="1">
        <v>43408</v>
      </c>
      <c r="D2245">
        <v>80</v>
      </c>
      <c r="E2245" t="s">
        <v>23</v>
      </c>
      <c r="F2245" t="s">
        <v>27</v>
      </c>
      <c r="G2245" t="s">
        <v>25</v>
      </c>
      <c r="H2245">
        <v>7</v>
      </c>
      <c r="I2245" t="s">
        <v>26</v>
      </c>
      <c r="J2245">
        <v>0</v>
      </c>
      <c r="K2245">
        <v>0</v>
      </c>
      <c r="L2245">
        <v>1</v>
      </c>
      <c r="M2245">
        <v>1</v>
      </c>
      <c r="N2245">
        <v>1</v>
      </c>
      <c r="O2245">
        <v>0</v>
      </c>
      <c r="P2245">
        <v>471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</row>
    <row r="2246" spans="1:23" ht="14.25" customHeight="1" x14ac:dyDescent="0.45">
      <c r="A2246">
        <v>2245</v>
      </c>
      <c r="B2246" s="1">
        <v>43224</v>
      </c>
      <c r="C2246" s="1">
        <v>43377</v>
      </c>
      <c r="D2246">
        <v>86</v>
      </c>
      <c r="E2246" t="s">
        <v>23</v>
      </c>
      <c r="F2246" t="s">
        <v>27</v>
      </c>
      <c r="G2246" t="s">
        <v>25</v>
      </c>
      <c r="H2246">
        <v>6</v>
      </c>
      <c r="I2246" t="s">
        <v>26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340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</row>
    <row r="2247" spans="1:23" ht="14.25" customHeight="1" x14ac:dyDescent="0.45">
      <c r="A2247">
        <v>2246</v>
      </c>
      <c r="B2247" s="1">
        <v>43224</v>
      </c>
      <c r="C2247" s="1">
        <v>43377</v>
      </c>
      <c r="D2247">
        <v>86</v>
      </c>
      <c r="E2247" t="s">
        <v>23</v>
      </c>
      <c r="F2247" t="s">
        <v>27</v>
      </c>
      <c r="G2247" t="s">
        <v>25</v>
      </c>
      <c r="H2247">
        <v>6</v>
      </c>
      <c r="I2247" t="s">
        <v>26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340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</row>
    <row r="2248" spans="1:23" ht="14.25" customHeight="1" x14ac:dyDescent="0.45">
      <c r="A2248">
        <v>2247</v>
      </c>
      <c r="B2248" s="1">
        <v>43224</v>
      </c>
      <c r="C2248" s="1">
        <v>43438</v>
      </c>
      <c r="D2248">
        <v>51</v>
      </c>
      <c r="E2248" t="s">
        <v>28</v>
      </c>
      <c r="F2248" t="s">
        <v>27</v>
      </c>
      <c r="G2248" t="s">
        <v>25</v>
      </c>
      <c r="H2248">
        <v>8</v>
      </c>
      <c r="I2248" t="s">
        <v>26</v>
      </c>
      <c r="J2248">
        <v>0</v>
      </c>
      <c r="K2248">
        <v>0</v>
      </c>
      <c r="L2248">
        <v>1</v>
      </c>
      <c r="M2248">
        <v>0</v>
      </c>
      <c r="N2248">
        <v>1</v>
      </c>
      <c r="O2248">
        <v>0</v>
      </c>
      <c r="P2248">
        <v>1220</v>
      </c>
      <c r="Q2248">
        <v>0</v>
      </c>
      <c r="R2248">
        <v>0</v>
      </c>
      <c r="S2248">
        <v>1</v>
      </c>
      <c r="T2248">
        <v>1</v>
      </c>
      <c r="U2248">
        <v>0</v>
      </c>
      <c r="V2248">
        <v>0</v>
      </c>
      <c r="W2248">
        <v>0</v>
      </c>
    </row>
    <row r="2249" spans="1:23" ht="14.25" customHeight="1" x14ac:dyDescent="0.45">
      <c r="A2249">
        <v>2248</v>
      </c>
      <c r="B2249" s="1">
        <v>43224</v>
      </c>
      <c r="C2249" s="1">
        <v>43438</v>
      </c>
      <c r="D2249">
        <v>51</v>
      </c>
      <c r="E2249" t="s">
        <v>28</v>
      </c>
      <c r="F2249" t="s">
        <v>27</v>
      </c>
      <c r="G2249" t="s">
        <v>25</v>
      </c>
      <c r="H2249">
        <v>8</v>
      </c>
      <c r="I2249" t="s">
        <v>26</v>
      </c>
      <c r="J2249">
        <v>0</v>
      </c>
      <c r="K2249">
        <v>0</v>
      </c>
      <c r="L2249">
        <v>1</v>
      </c>
      <c r="M2249">
        <v>0</v>
      </c>
      <c r="N2249">
        <v>1</v>
      </c>
      <c r="O2249">
        <v>0</v>
      </c>
      <c r="P2249">
        <v>1220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</row>
    <row r="2250" spans="1:23" ht="14.25" customHeight="1" x14ac:dyDescent="0.45">
      <c r="A2250">
        <v>2249</v>
      </c>
      <c r="B2250" s="1">
        <v>43224</v>
      </c>
      <c r="C2250" s="1">
        <v>43408</v>
      </c>
      <c r="D2250">
        <v>48</v>
      </c>
      <c r="E2250" t="s">
        <v>23</v>
      </c>
      <c r="F2250" t="s">
        <v>27</v>
      </c>
      <c r="G2250" t="s">
        <v>25</v>
      </c>
      <c r="H2250">
        <v>7</v>
      </c>
      <c r="I2250" t="s">
        <v>26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455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0</v>
      </c>
    </row>
    <row r="2251" spans="1:23" ht="14.25" customHeight="1" x14ac:dyDescent="0.45">
      <c r="A2251">
        <v>2250</v>
      </c>
      <c r="B2251" s="1">
        <v>43224</v>
      </c>
      <c r="C2251" s="1">
        <v>43347</v>
      </c>
      <c r="D2251">
        <v>72</v>
      </c>
      <c r="E2251" t="s">
        <v>28</v>
      </c>
      <c r="F2251" t="s">
        <v>27</v>
      </c>
      <c r="G2251" t="s">
        <v>30</v>
      </c>
      <c r="H2251">
        <v>5</v>
      </c>
      <c r="I2251" t="s">
        <v>26</v>
      </c>
      <c r="J2251">
        <v>0</v>
      </c>
      <c r="K2251">
        <v>0</v>
      </c>
      <c r="L2251">
        <v>0</v>
      </c>
      <c r="M2251">
        <v>1</v>
      </c>
      <c r="N2251">
        <v>1</v>
      </c>
      <c r="O2251">
        <v>0</v>
      </c>
      <c r="P2251">
        <v>805</v>
      </c>
      <c r="Q2251">
        <v>1</v>
      </c>
      <c r="R2251">
        <v>0</v>
      </c>
      <c r="S2251">
        <v>1</v>
      </c>
      <c r="T2251">
        <v>1</v>
      </c>
      <c r="U2251">
        <v>0</v>
      </c>
      <c r="V2251">
        <v>0</v>
      </c>
      <c r="W2251">
        <v>0</v>
      </c>
    </row>
    <row r="2252" spans="1:23" ht="14.25" customHeight="1" x14ac:dyDescent="0.45">
      <c r="A2252">
        <v>2251</v>
      </c>
      <c r="B2252" s="1">
        <v>43195</v>
      </c>
      <c r="C2252" s="1">
        <v>43197</v>
      </c>
      <c r="D2252">
        <v>75</v>
      </c>
      <c r="E2252" t="s">
        <v>28</v>
      </c>
      <c r="F2252" t="s">
        <v>27</v>
      </c>
      <c r="G2252" t="s">
        <v>30</v>
      </c>
      <c r="H2252">
        <v>3</v>
      </c>
      <c r="I2252" t="s">
        <v>26</v>
      </c>
      <c r="J2252">
        <v>0</v>
      </c>
      <c r="K2252">
        <v>0</v>
      </c>
      <c r="L2252">
        <v>1</v>
      </c>
      <c r="M2252">
        <v>0</v>
      </c>
      <c r="N2252">
        <v>1</v>
      </c>
      <c r="O2252">
        <v>0</v>
      </c>
      <c r="P2252">
        <v>490</v>
      </c>
      <c r="Q2252">
        <v>0</v>
      </c>
      <c r="R2252">
        <v>0</v>
      </c>
      <c r="S2252">
        <v>1</v>
      </c>
      <c r="T2252">
        <v>1</v>
      </c>
      <c r="U2252">
        <v>0</v>
      </c>
      <c r="V2252">
        <v>0</v>
      </c>
      <c r="W2252">
        <v>0</v>
      </c>
    </row>
    <row r="2253" spans="1:23" ht="14.25" customHeight="1" x14ac:dyDescent="0.45">
      <c r="A2253">
        <v>2252</v>
      </c>
      <c r="B2253" s="1">
        <v>43224</v>
      </c>
      <c r="C2253" s="1">
        <v>43408</v>
      </c>
      <c r="D2253">
        <v>60</v>
      </c>
      <c r="E2253" t="s">
        <v>28</v>
      </c>
      <c r="F2253" t="s">
        <v>27</v>
      </c>
      <c r="G2253" t="s">
        <v>25</v>
      </c>
      <c r="H2253">
        <v>7</v>
      </c>
      <c r="I2253" t="s">
        <v>26</v>
      </c>
      <c r="J2253">
        <v>0</v>
      </c>
      <c r="K2253">
        <v>0</v>
      </c>
      <c r="L2253">
        <v>1</v>
      </c>
      <c r="M2253">
        <v>1</v>
      </c>
      <c r="N2253">
        <v>1</v>
      </c>
      <c r="O2253">
        <v>1</v>
      </c>
      <c r="P2253">
        <v>140</v>
      </c>
      <c r="Q2253">
        <v>0</v>
      </c>
      <c r="R2253">
        <v>1</v>
      </c>
      <c r="S2253">
        <v>0</v>
      </c>
      <c r="T2253">
        <v>1</v>
      </c>
      <c r="U2253">
        <v>0</v>
      </c>
      <c r="V2253">
        <v>0</v>
      </c>
      <c r="W2253">
        <v>0</v>
      </c>
    </row>
    <row r="2254" spans="1:23" ht="14.25" customHeight="1" x14ac:dyDescent="0.45">
      <c r="A2254">
        <v>2253</v>
      </c>
      <c r="B2254" s="1">
        <v>43224</v>
      </c>
      <c r="C2254" s="1">
        <v>43408</v>
      </c>
      <c r="D2254">
        <v>60</v>
      </c>
      <c r="E2254" t="s">
        <v>28</v>
      </c>
      <c r="F2254" t="s">
        <v>27</v>
      </c>
      <c r="G2254" t="s">
        <v>25</v>
      </c>
      <c r="H2254">
        <v>7</v>
      </c>
      <c r="I2254" t="s">
        <v>26</v>
      </c>
      <c r="J2254">
        <v>0</v>
      </c>
      <c r="K2254">
        <v>0</v>
      </c>
      <c r="L2254">
        <v>1</v>
      </c>
      <c r="M2254">
        <v>1</v>
      </c>
      <c r="N2254">
        <v>1</v>
      </c>
      <c r="O2254">
        <v>1</v>
      </c>
      <c r="P2254">
        <v>140</v>
      </c>
      <c r="Q2254">
        <v>0</v>
      </c>
      <c r="R2254">
        <v>1</v>
      </c>
      <c r="S2254">
        <v>0</v>
      </c>
      <c r="T2254">
        <v>1</v>
      </c>
      <c r="U2254">
        <v>0</v>
      </c>
      <c r="V2254">
        <v>0</v>
      </c>
      <c r="W2254">
        <v>0</v>
      </c>
    </row>
    <row r="2255" spans="1:23" ht="14.25" customHeight="1" x14ac:dyDescent="0.45">
      <c r="A2255">
        <v>2254</v>
      </c>
      <c r="B2255" s="1">
        <v>43224</v>
      </c>
      <c r="C2255" s="1">
        <v>43438</v>
      </c>
      <c r="D2255">
        <v>64</v>
      </c>
      <c r="E2255" t="s">
        <v>23</v>
      </c>
      <c r="F2255" t="s">
        <v>27</v>
      </c>
      <c r="G2255" t="s">
        <v>25</v>
      </c>
      <c r="H2255">
        <v>8</v>
      </c>
      <c r="I2255" t="s">
        <v>26</v>
      </c>
      <c r="J2255">
        <v>0</v>
      </c>
      <c r="K2255">
        <v>0</v>
      </c>
      <c r="L2255">
        <v>1</v>
      </c>
      <c r="M2255">
        <v>1</v>
      </c>
      <c r="N2255">
        <v>1</v>
      </c>
      <c r="O2255">
        <v>0</v>
      </c>
      <c r="P2255">
        <v>722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</row>
    <row r="2256" spans="1:23" ht="14.25" customHeight="1" x14ac:dyDescent="0.45">
      <c r="A2256">
        <v>2255</v>
      </c>
      <c r="B2256" s="1">
        <v>43195</v>
      </c>
      <c r="C2256" s="1">
        <v>43199</v>
      </c>
      <c r="D2256">
        <v>39</v>
      </c>
      <c r="E2256" t="s">
        <v>23</v>
      </c>
      <c r="F2256" t="s">
        <v>27</v>
      </c>
      <c r="G2256" t="s">
        <v>30</v>
      </c>
      <c r="H2256">
        <v>5</v>
      </c>
      <c r="I2256" t="s">
        <v>26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346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</row>
    <row r="2257" spans="1:23" ht="14.25" customHeight="1" x14ac:dyDescent="0.45">
      <c r="A2257">
        <v>2256</v>
      </c>
      <c r="B2257" s="1">
        <v>43255</v>
      </c>
      <c r="C2257" s="1">
        <v>43438</v>
      </c>
      <c r="D2257">
        <v>65</v>
      </c>
      <c r="E2257" t="s">
        <v>23</v>
      </c>
      <c r="F2257" t="s">
        <v>27</v>
      </c>
      <c r="G2257" t="s">
        <v>25</v>
      </c>
      <c r="H2257">
        <v>7</v>
      </c>
      <c r="I2257" t="s">
        <v>26</v>
      </c>
      <c r="J2257">
        <v>0</v>
      </c>
      <c r="K2257">
        <v>0</v>
      </c>
      <c r="L2257">
        <v>0</v>
      </c>
      <c r="M2257">
        <v>1</v>
      </c>
      <c r="N2257">
        <v>1</v>
      </c>
      <c r="O2257">
        <v>0</v>
      </c>
      <c r="P2257">
        <v>161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0</v>
      </c>
      <c r="W2257">
        <v>0</v>
      </c>
    </row>
    <row r="2258" spans="1:23" ht="14.25" customHeight="1" x14ac:dyDescent="0.45">
      <c r="A2258">
        <v>2257</v>
      </c>
      <c r="B2258" s="1">
        <v>43255</v>
      </c>
      <c r="C2258" s="1">
        <v>43408</v>
      </c>
      <c r="D2258">
        <v>80</v>
      </c>
      <c r="E2258" t="s">
        <v>23</v>
      </c>
      <c r="F2258" t="s">
        <v>24</v>
      </c>
      <c r="G2258" t="s">
        <v>25</v>
      </c>
      <c r="H2258">
        <v>6</v>
      </c>
      <c r="I2258" t="s">
        <v>26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829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</row>
    <row r="2259" spans="1:23" ht="14.25" customHeight="1" x14ac:dyDescent="0.45">
      <c r="A2259">
        <v>2258</v>
      </c>
      <c r="B2259" s="1">
        <v>43196</v>
      </c>
      <c r="C2259" s="1">
        <v>43196</v>
      </c>
      <c r="D2259">
        <v>62</v>
      </c>
      <c r="E2259" t="s">
        <v>23</v>
      </c>
      <c r="F2259" t="s">
        <v>24</v>
      </c>
      <c r="G2259" t="s">
        <v>25</v>
      </c>
      <c r="H2259">
        <v>1</v>
      </c>
      <c r="I2259" t="s">
        <v>29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1440</v>
      </c>
      <c r="Q2259">
        <v>1</v>
      </c>
      <c r="R2259">
        <v>0</v>
      </c>
      <c r="S2259">
        <v>1</v>
      </c>
      <c r="T2259">
        <v>1</v>
      </c>
      <c r="U2259">
        <v>1</v>
      </c>
      <c r="V2259">
        <v>0</v>
      </c>
      <c r="W2259">
        <v>0</v>
      </c>
    </row>
    <row r="2260" spans="1:23" ht="14.25" customHeight="1" x14ac:dyDescent="0.45">
      <c r="A2260">
        <v>2259</v>
      </c>
      <c r="B2260" s="1">
        <v>43255</v>
      </c>
      <c r="C2260" s="1">
        <v>43316</v>
      </c>
      <c r="D2260">
        <v>55</v>
      </c>
      <c r="E2260" t="s">
        <v>28</v>
      </c>
      <c r="F2260" t="s">
        <v>27</v>
      </c>
      <c r="G2260" t="s">
        <v>25</v>
      </c>
      <c r="H2260">
        <v>3</v>
      </c>
      <c r="I2260" t="s">
        <v>26</v>
      </c>
      <c r="J2260">
        <v>0</v>
      </c>
      <c r="K2260">
        <v>0</v>
      </c>
      <c r="L2260">
        <v>1</v>
      </c>
      <c r="M2260">
        <v>0</v>
      </c>
      <c r="N2260">
        <v>1</v>
      </c>
      <c r="O2260">
        <v>1</v>
      </c>
      <c r="P2260">
        <v>124</v>
      </c>
      <c r="Q2260">
        <v>1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</row>
    <row r="2261" spans="1:23" ht="14.25" customHeight="1" x14ac:dyDescent="0.45">
      <c r="A2261">
        <v>2260</v>
      </c>
      <c r="B2261" s="1">
        <v>43255</v>
      </c>
      <c r="C2261" s="1">
        <v>43377</v>
      </c>
      <c r="D2261">
        <v>44</v>
      </c>
      <c r="E2261" t="s">
        <v>28</v>
      </c>
      <c r="F2261" t="s">
        <v>27</v>
      </c>
      <c r="G2261" t="s">
        <v>25</v>
      </c>
      <c r="H2261">
        <v>5</v>
      </c>
      <c r="I2261" t="s">
        <v>26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105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</row>
    <row r="2262" spans="1:23" ht="14.25" customHeight="1" x14ac:dyDescent="0.45">
      <c r="A2262">
        <v>2261</v>
      </c>
      <c r="B2262" s="1">
        <v>43196</v>
      </c>
      <c r="C2262" s="1">
        <v>43207</v>
      </c>
      <c r="D2262">
        <v>63</v>
      </c>
      <c r="E2262" t="s">
        <v>23</v>
      </c>
      <c r="F2262" t="s">
        <v>27</v>
      </c>
      <c r="G2262" t="s">
        <v>25</v>
      </c>
      <c r="H2262">
        <v>12</v>
      </c>
      <c r="I2262" t="s">
        <v>26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337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</row>
    <row r="2263" spans="1:23" ht="14.25" customHeight="1" x14ac:dyDescent="0.45">
      <c r="A2263">
        <v>2262</v>
      </c>
      <c r="B2263" s="1">
        <v>43255</v>
      </c>
      <c r="C2263" s="1">
        <v>43316</v>
      </c>
      <c r="D2263">
        <v>64</v>
      </c>
      <c r="E2263" t="s">
        <v>23</v>
      </c>
      <c r="F2263" t="s">
        <v>24</v>
      </c>
      <c r="G2263" t="s">
        <v>30</v>
      </c>
      <c r="H2263">
        <v>3</v>
      </c>
      <c r="I2263" t="s">
        <v>26</v>
      </c>
      <c r="J2263">
        <v>0</v>
      </c>
      <c r="K2263">
        <v>0</v>
      </c>
      <c r="L2263">
        <v>1</v>
      </c>
      <c r="M2263">
        <v>1</v>
      </c>
      <c r="N2263">
        <v>1</v>
      </c>
      <c r="O2263">
        <v>1</v>
      </c>
      <c r="P2263">
        <v>2310</v>
      </c>
      <c r="Q2263">
        <v>1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</row>
    <row r="2264" spans="1:23" ht="14.25" customHeight="1" x14ac:dyDescent="0.45">
      <c r="A2264">
        <v>2263</v>
      </c>
      <c r="B2264" s="1">
        <v>43255</v>
      </c>
      <c r="C2264" s="1">
        <v>43408</v>
      </c>
      <c r="D2264">
        <v>80</v>
      </c>
      <c r="E2264" t="s">
        <v>23</v>
      </c>
      <c r="F2264" t="s">
        <v>24</v>
      </c>
      <c r="G2264" t="s">
        <v>25</v>
      </c>
      <c r="H2264">
        <v>6</v>
      </c>
      <c r="I2264" t="s">
        <v>26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829</v>
      </c>
      <c r="Q2264">
        <v>0</v>
      </c>
      <c r="R2264">
        <v>1</v>
      </c>
      <c r="S2264">
        <v>1</v>
      </c>
      <c r="T2264">
        <v>0</v>
      </c>
      <c r="U2264">
        <v>0</v>
      </c>
      <c r="V2264">
        <v>0</v>
      </c>
      <c r="W2264">
        <v>0</v>
      </c>
    </row>
    <row r="2265" spans="1:23" ht="14.25" customHeight="1" x14ac:dyDescent="0.45">
      <c r="A2265">
        <v>2264</v>
      </c>
      <c r="B2265" s="1">
        <v>43255</v>
      </c>
      <c r="C2265" s="1">
        <v>43377</v>
      </c>
      <c r="D2265">
        <v>64</v>
      </c>
      <c r="E2265" t="s">
        <v>23</v>
      </c>
      <c r="F2265" t="s">
        <v>27</v>
      </c>
      <c r="G2265" t="s">
        <v>25</v>
      </c>
      <c r="H2265">
        <v>5</v>
      </c>
      <c r="I2265" t="s">
        <v>26</v>
      </c>
      <c r="J2265">
        <v>0</v>
      </c>
      <c r="K2265">
        <v>0</v>
      </c>
      <c r="L2265">
        <v>0</v>
      </c>
      <c r="M2265">
        <v>1</v>
      </c>
      <c r="N2265">
        <v>1</v>
      </c>
      <c r="O2265">
        <v>0</v>
      </c>
      <c r="P2265">
        <v>1130</v>
      </c>
      <c r="Q2265">
        <v>0</v>
      </c>
      <c r="R2265">
        <v>1</v>
      </c>
      <c r="S2265">
        <v>1</v>
      </c>
      <c r="T2265">
        <v>1</v>
      </c>
      <c r="U2265">
        <v>0</v>
      </c>
      <c r="V2265">
        <v>0</v>
      </c>
      <c r="W2265">
        <v>0</v>
      </c>
    </row>
    <row r="2266" spans="1:23" ht="14.25" customHeight="1" x14ac:dyDescent="0.45">
      <c r="A2266">
        <v>2265</v>
      </c>
      <c r="B2266" s="1">
        <v>43255</v>
      </c>
      <c r="C2266" s="1">
        <v>43408</v>
      </c>
      <c r="D2266">
        <v>69</v>
      </c>
      <c r="E2266" t="s">
        <v>28</v>
      </c>
      <c r="F2266" t="s">
        <v>27</v>
      </c>
      <c r="G2266" t="s">
        <v>25</v>
      </c>
      <c r="H2266">
        <v>6</v>
      </c>
      <c r="I2266" t="s">
        <v>26</v>
      </c>
      <c r="J2266">
        <v>0</v>
      </c>
      <c r="K2266">
        <v>0</v>
      </c>
      <c r="L2266">
        <v>0</v>
      </c>
      <c r="M2266">
        <v>1</v>
      </c>
      <c r="N2266">
        <v>1</v>
      </c>
      <c r="O2266">
        <v>0</v>
      </c>
      <c r="P2266">
        <v>1150</v>
      </c>
      <c r="Q2266">
        <v>0</v>
      </c>
      <c r="R2266">
        <v>1</v>
      </c>
      <c r="S2266">
        <v>1</v>
      </c>
      <c r="T2266">
        <v>0</v>
      </c>
      <c r="U2266">
        <v>0</v>
      </c>
      <c r="V2266">
        <v>0</v>
      </c>
      <c r="W2266">
        <v>0</v>
      </c>
    </row>
    <row r="2267" spans="1:23" ht="14.25" customHeight="1" x14ac:dyDescent="0.45">
      <c r="A2267">
        <v>2266</v>
      </c>
      <c r="B2267" s="1">
        <v>43197</v>
      </c>
      <c r="C2267" s="1">
        <v>43208</v>
      </c>
      <c r="D2267">
        <v>80</v>
      </c>
      <c r="E2267" t="s">
        <v>28</v>
      </c>
      <c r="F2267" t="s">
        <v>24</v>
      </c>
      <c r="G2267" t="s">
        <v>25</v>
      </c>
      <c r="H2267">
        <v>12</v>
      </c>
      <c r="I2267" t="s">
        <v>26</v>
      </c>
      <c r="J2267">
        <v>0</v>
      </c>
      <c r="K2267">
        <v>0</v>
      </c>
      <c r="L2267">
        <v>1</v>
      </c>
      <c r="M2267">
        <v>1</v>
      </c>
      <c r="N2267">
        <v>0</v>
      </c>
      <c r="O2267">
        <v>0</v>
      </c>
      <c r="P2267">
        <v>1230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</row>
    <row r="2268" spans="1:23" ht="14.25" customHeight="1" x14ac:dyDescent="0.45">
      <c r="A2268">
        <v>2267</v>
      </c>
      <c r="B2268" s="1">
        <v>43285</v>
      </c>
      <c r="C2268" s="1">
        <v>43377</v>
      </c>
      <c r="D2268">
        <v>68</v>
      </c>
      <c r="E2268" t="s">
        <v>23</v>
      </c>
      <c r="F2268" t="s">
        <v>27</v>
      </c>
      <c r="G2268" t="s">
        <v>25</v>
      </c>
      <c r="H2268">
        <v>4</v>
      </c>
      <c r="I2268" t="s">
        <v>26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218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</row>
    <row r="2269" spans="1:23" ht="14.25" customHeight="1" x14ac:dyDescent="0.45">
      <c r="A2269">
        <v>2268</v>
      </c>
      <c r="B2269" s="1">
        <v>43285</v>
      </c>
      <c r="C2269" t="s">
        <v>147</v>
      </c>
      <c r="D2269">
        <v>70</v>
      </c>
      <c r="E2269" t="s">
        <v>23</v>
      </c>
      <c r="F2269" t="s">
        <v>27</v>
      </c>
      <c r="G2269" t="s">
        <v>25</v>
      </c>
      <c r="H2269">
        <v>7</v>
      </c>
      <c r="I2269" t="s">
        <v>26</v>
      </c>
      <c r="J2269">
        <v>0</v>
      </c>
      <c r="K2269">
        <v>0</v>
      </c>
      <c r="L2269">
        <v>0</v>
      </c>
      <c r="M2269">
        <v>1</v>
      </c>
      <c r="N2269">
        <v>1</v>
      </c>
      <c r="O2269">
        <v>0</v>
      </c>
      <c r="P2269">
        <v>1810</v>
      </c>
      <c r="Q2269">
        <v>1</v>
      </c>
      <c r="R2269">
        <v>0</v>
      </c>
      <c r="S2269">
        <v>1</v>
      </c>
      <c r="T2269">
        <v>1</v>
      </c>
      <c r="U2269">
        <v>0</v>
      </c>
      <c r="V2269">
        <v>0</v>
      </c>
      <c r="W2269">
        <v>0</v>
      </c>
    </row>
    <row r="2270" spans="1:23" ht="14.25" customHeight="1" x14ac:dyDescent="0.45">
      <c r="A2270">
        <v>2269</v>
      </c>
      <c r="B2270" s="1">
        <v>43285</v>
      </c>
      <c r="C2270" t="s">
        <v>147</v>
      </c>
      <c r="D2270">
        <v>70</v>
      </c>
      <c r="E2270" t="s">
        <v>23</v>
      </c>
      <c r="F2270" t="s">
        <v>27</v>
      </c>
      <c r="G2270" t="s">
        <v>25</v>
      </c>
      <c r="H2270">
        <v>7</v>
      </c>
      <c r="I2270" t="s">
        <v>26</v>
      </c>
      <c r="J2270">
        <v>0</v>
      </c>
      <c r="K2270">
        <v>0</v>
      </c>
      <c r="L2270">
        <v>1</v>
      </c>
      <c r="M2270">
        <v>1</v>
      </c>
      <c r="N2270">
        <v>1</v>
      </c>
      <c r="O2270">
        <v>0</v>
      </c>
      <c r="P2270">
        <v>1810</v>
      </c>
      <c r="Q2270">
        <v>1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</row>
    <row r="2271" spans="1:23" ht="14.25" customHeight="1" x14ac:dyDescent="0.45">
      <c r="A2271">
        <v>2270</v>
      </c>
      <c r="B2271" s="1">
        <v>43285</v>
      </c>
      <c r="C2271" t="s">
        <v>153</v>
      </c>
      <c r="D2271">
        <v>75</v>
      </c>
      <c r="E2271" t="s">
        <v>28</v>
      </c>
      <c r="F2271" t="s">
        <v>27</v>
      </c>
      <c r="G2271" t="s">
        <v>25</v>
      </c>
      <c r="H2271">
        <v>12</v>
      </c>
      <c r="I2271" t="s">
        <v>26</v>
      </c>
      <c r="J2271">
        <v>0</v>
      </c>
      <c r="K2271">
        <v>0</v>
      </c>
      <c r="L2271">
        <v>0</v>
      </c>
      <c r="M2271">
        <v>1</v>
      </c>
      <c r="N2271">
        <v>1</v>
      </c>
      <c r="O2271">
        <v>1</v>
      </c>
      <c r="P2271">
        <v>3280</v>
      </c>
      <c r="Q2271">
        <v>1</v>
      </c>
      <c r="R2271">
        <v>0</v>
      </c>
      <c r="S2271">
        <v>1</v>
      </c>
      <c r="T2271">
        <v>1</v>
      </c>
      <c r="U2271">
        <v>0</v>
      </c>
      <c r="V2271">
        <v>0</v>
      </c>
      <c r="W2271">
        <v>0</v>
      </c>
    </row>
    <row r="2272" spans="1:23" ht="14.25" customHeight="1" x14ac:dyDescent="0.45">
      <c r="A2272">
        <v>2271</v>
      </c>
      <c r="B2272" s="1">
        <v>43285</v>
      </c>
      <c r="C2272" s="1">
        <v>43438</v>
      </c>
      <c r="D2272">
        <v>54</v>
      </c>
      <c r="E2272" t="s">
        <v>23</v>
      </c>
      <c r="F2272" t="s">
        <v>27</v>
      </c>
      <c r="G2272" t="s">
        <v>25</v>
      </c>
      <c r="H2272">
        <v>6</v>
      </c>
      <c r="I2272" t="s">
        <v>26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459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</row>
    <row r="2273" spans="1:23" ht="14.25" customHeight="1" x14ac:dyDescent="0.45">
      <c r="A2273">
        <v>2272</v>
      </c>
      <c r="B2273" s="1">
        <v>43285</v>
      </c>
      <c r="C2273" s="1">
        <v>43438</v>
      </c>
      <c r="D2273">
        <v>54</v>
      </c>
      <c r="E2273" t="s">
        <v>23</v>
      </c>
      <c r="F2273" t="s">
        <v>27</v>
      </c>
      <c r="G2273" t="s">
        <v>25</v>
      </c>
      <c r="H2273">
        <v>6</v>
      </c>
      <c r="I2273" t="s">
        <v>26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459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</row>
    <row r="2274" spans="1:23" ht="14.25" customHeight="1" x14ac:dyDescent="0.45">
      <c r="A2274">
        <v>2273</v>
      </c>
      <c r="B2274" s="1">
        <v>43285</v>
      </c>
      <c r="C2274" t="s">
        <v>155</v>
      </c>
      <c r="D2274">
        <v>60</v>
      </c>
      <c r="E2274" t="s">
        <v>23</v>
      </c>
      <c r="F2274" t="s">
        <v>27</v>
      </c>
      <c r="G2274" t="s">
        <v>25</v>
      </c>
      <c r="H2274">
        <v>15</v>
      </c>
      <c r="I2274" t="s">
        <v>26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1480</v>
      </c>
      <c r="Q2274">
        <v>0</v>
      </c>
      <c r="R2274">
        <v>0</v>
      </c>
      <c r="S2274">
        <v>1</v>
      </c>
      <c r="T2274">
        <v>1</v>
      </c>
      <c r="U2274">
        <v>0</v>
      </c>
      <c r="V2274">
        <v>0</v>
      </c>
      <c r="W2274">
        <v>0</v>
      </c>
    </row>
    <row r="2275" spans="1:23" ht="14.25" customHeight="1" x14ac:dyDescent="0.45">
      <c r="A2275">
        <v>2274</v>
      </c>
      <c r="B2275" s="1">
        <v>43285</v>
      </c>
      <c r="C2275" s="1">
        <v>43408</v>
      </c>
      <c r="D2275">
        <v>48</v>
      </c>
      <c r="E2275" t="s">
        <v>28</v>
      </c>
      <c r="F2275" t="s">
        <v>27</v>
      </c>
      <c r="G2275" t="s">
        <v>25</v>
      </c>
      <c r="H2275">
        <v>5</v>
      </c>
      <c r="I2275" t="s">
        <v>26</v>
      </c>
      <c r="J2275">
        <v>0</v>
      </c>
      <c r="K2275">
        <v>0</v>
      </c>
      <c r="L2275">
        <v>1</v>
      </c>
      <c r="M2275">
        <v>1</v>
      </c>
      <c r="N2275">
        <v>1</v>
      </c>
      <c r="O2275">
        <v>0</v>
      </c>
      <c r="P2275">
        <v>310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</row>
    <row r="2276" spans="1:23" ht="14.25" customHeight="1" x14ac:dyDescent="0.45">
      <c r="A2276">
        <v>2275</v>
      </c>
      <c r="B2276" s="1">
        <v>43285</v>
      </c>
      <c r="C2276" t="s">
        <v>147</v>
      </c>
      <c r="D2276">
        <v>78</v>
      </c>
      <c r="E2276" t="s">
        <v>28</v>
      </c>
      <c r="F2276" t="s">
        <v>27</v>
      </c>
      <c r="G2276" t="s">
        <v>25</v>
      </c>
      <c r="H2276">
        <v>7</v>
      </c>
      <c r="I2276" t="s">
        <v>26</v>
      </c>
      <c r="J2276">
        <v>0</v>
      </c>
      <c r="K2276">
        <v>0</v>
      </c>
      <c r="L2276">
        <v>0</v>
      </c>
      <c r="M2276">
        <v>1</v>
      </c>
      <c r="N2276">
        <v>1</v>
      </c>
      <c r="O2276">
        <v>0</v>
      </c>
      <c r="P2276">
        <v>407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</v>
      </c>
      <c r="W2276">
        <v>0</v>
      </c>
    </row>
    <row r="2277" spans="1:23" ht="14.25" customHeight="1" x14ac:dyDescent="0.45">
      <c r="A2277">
        <v>2276</v>
      </c>
      <c r="B2277" s="1">
        <v>43285</v>
      </c>
      <c r="C2277" t="s">
        <v>147</v>
      </c>
      <c r="D2277">
        <v>62</v>
      </c>
      <c r="E2277" t="s">
        <v>28</v>
      </c>
      <c r="F2277" t="s">
        <v>27</v>
      </c>
      <c r="G2277" t="s">
        <v>25</v>
      </c>
      <c r="H2277">
        <v>7</v>
      </c>
      <c r="I2277" t="s">
        <v>26</v>
      </c>
      <c r="J2277">
        <v>0</v>
      </c>
      <c r="K2277">
        <v>0</v>
      </c>
      <c r="L2277">
        <v>1</v>
      </c>
      <c r="M2277">
        <v>1</v>
      </c>
      <c r="N2277">
        <v>1</v>
      </c>
      <c r="O2277">
        <v>1</v>
      </c>
      <c r="P2277">
        <v>2000</v>
      </c>
      <c r="Q2277">
        <v>1</v>
      </c>
      <c r="R2277">
        <v>0</v>
      </c>
      <c r="S2277">
        <v>0</v>
      </c>
      <c r="T2277">
        <v>1</v>
      </c>
      <c r="U2277">
        <v>0</v>
      </c>
      <c r="V2277">
        <v>0</v>
      </c>
      <c r="W2277">
        <v>0</v>
      </c>
    </row>
    <row r="2278" spans="1:23" ht="14.25" customHeight="1" x14ac:dyDescent="0.45">
      <c r="A2278">
        <v>2277</v>
      </c>
      <c r="B2278" s="1">
        <v>43285</v>
      </c>
      <c r="C2278" t="s">
        <v>156</v>
      </c>
      <c r="D2278">
        <v>72</v>
      </c>
      <c r="E2278" t="s">
        <v>23</v>
      </c>
      <c r="F2278" t="s">
        <v>27</v>
      </c>
      <c r="G2278" t="s">
        <v>25</v>
      </c>
      <c r="H2278">
        <v>13</v>
      </c>
      <c r="I2278" t="s">
        <v>26</v>
      </c>
      <c r="J2278">
        <v>1</v>
      </c>
      <c r="K2278">
        <v>0</v>
      </c>
      <c r="L2278">
        <v>0</v>
      </c>
      <c r="M2278">
        <v>1</v>
      </c>
      <c r="N2278">
        <v>1</v>
      </c>
      <c r="O2278">
        <v>0</v>
      </c>
      <c r="P2278">
        <v>926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</row>
    <row r="2279" spans="1:23" ht="14.25" customHeight="1" x14ac:dyDescent="0.45">
      <c r="A2279">
        <v>2278</v>
      </c>
      <c r="B2279" s="1">
        <v>43285</v>
      </c>
      <c r="C2279" t="s">
        <v>152</v>
      </c>
      <c r="D2279">
        <v>72</v>
      </c>
      <c r="E2279" t="s">
        <v>23</v>
      </c>
      <c r="F2279" t="s">
        <v>27</v>
      </c>
      <c r="G2279" t="s">
        <v>25</v>
      </c>
      <c r="H2279">
        <v>10</v>
      </c>
      <c r="I2279" t="s">
        <v>26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3740</v>
      </c>
      <c r="Q2279">
        <v>0</v>
      </c>
      <c r="R2279">
        <v>0</v>
      </c>
      <c r="S2279">
        <v>1</v>
      </c>
      <c r="T2279">
        <v>0</v>
      </c>
      <c r="U2279">
        <v>0</v>
      </c>
      <c r="V2279">
        <v>0</v>
      </c>
      <c r="W2279">
        <v>0</v>
      </c>
    </row>
    <row r="2280" spans="1:23" ht="14.25" customHeight="1" x14ac:dyDescent="0.45">
      <c r="A2280">
        <v>2279</v>
      </c>
      <c r="B2280" s="1">
        <v>43285</v>
      </c>
      <c r="C2280" t="s">
        <v>152</v>
      </c>
      <c r="D2280">
        <v>72</v>
      </c>
      <c r="E2280" t="s">
        <v>23</v>
      </c>
      <c r="F2280" t="s">
        <v>27</v>
      </c>
      <c r="G2280" t="s">
        <v>25</v>
      </c>
      <c r="H2280">
        <v>10</v>
      </c>
      <c r="I2280" t="s">
        <v>26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3740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</row>
    <row r="2281" spans="1:23" ht="14.25" customHeight="1" x14ac:dyDescent="0.45">
      <c r="A2281">
        <v>2280</v>
      </c>
      <c r="B2281" s="1">
        <v>43197</v>
      </c>
      <c r="C2281" s="1">
        <v>43200</v>
      </c>
      <c r="D2281">
        <v>55</v>
      </c>
      <c r="E2281" t="s">
        <v>23</v>
      </c>
      <c r="F2281" t="s">
        <v>27</v>
      </c>
      <c r="G2281" t="s">
        <v>30</v>
      </c>
      <c r="H2281">
        <v>4</v>
      </c>
      <c r="I2281" t="s">
        <v>26</v>
      </c>
      <c r="J2281">
        <v>0</v>
      </c>
      <c r="K2281">
        <v>0</v>
      </c>
      <c r="L2281">
        <v>1</v>
      </c>
      <c r="M2281">
        <v>1</v>
      </c>
      <c r="N2281">
        <v>1</v>
      </c>
      <c r="O2281">
        <v>1</v>
      </c>
      <c r="P2281">
        <v>2950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</row>
    <row r="2282" spans="1:23" ht="14.25" customHeight="1" x14ac:dyDescent="0.45">
      <c r="A2282">
        <v>2281</v>
      </c>
      <c r="B2282" s="1">
        <v>43285</v>
      </c>
      <c r="C2282" s="1">
        <v>43408</v>
      </c>
      <c r="D2282">
        <v>79</v>
      </c>
      <c r="E2282" t="s">
        <v>23</v>
      </c>
      <c r="F2282" t="s">
        <v>24</v>
      </c>
      <c r="G2282" t="s">
        <v>25</v>
      </c>
      <c r="H2282">
        <v>5</v>
      </c>
      <c r="I2282" t="s">
        <v>26</v>
      </c>
      <c r="J2282">
        <v>0</v>
      </c>
      <c r="K2282">
        <v>0</v>
      </c>
      <c r="L2282">
        <v>1</v>
      </c>
      <c r="M2282">
        <v>1</v>
      </c>
      <c r="N2282">
        <v>1</v>
      </c>
      <c r="O2282">
        <v>0</v>
      </c>
      <c r="P2282">
        <v>106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</row>
    <row r="2283" spans="1:23" ht="14.25" customHeight="1" x14ac:dyDescent="0.45">
      <c r="A2283">
        <v>2282</v>
      </c>
      <c r="B2283" s="1">
        <v>43285</v>
      </c>
      <c r="C2283" t="s">
        <v>151</v>
      </c>
      <c r="D2283">
        <v>80</v>
      </c>
      <c r="E2283" t="s">
        <v>28</v>
      </c>
      <c r="F2283" t="s">
        <v>24</v>
      </c>
      <c r="G2283" t="s">
        <v>25</v>
      </c>
      <c r="H2283">
        <v>14</v>
      </c>
      <c r="I2283" t="s">
        <v>26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620</v>
      </c>
      <c r="Q2283">
        <v>0</v>
      </c>
      <c r="R2283">
        <v>1</v>
      </c>
      <c r="S2283">
        <v>1</v>
      </c>
      <c r="T2283">
        <v>0</v>
      </c>
      <c r="U2283">
        <v>0</v>
      </c>
      <c r="V2283">
        <v>0</v>
      </c>
      <c r="W2283">
        <v>0</v>
      </c>
    </row>
    <row r="2284" spans="1:23" ht="14.25" customHeight="1" x14ac:dyDescent="0.45">
      <c r="A2284">
        <v>2283</v>
      </c>
      <c r="B2284" s="1">
        <v>43285</v>
      </c>
      <c r="C2284" s="1">
        <v>43377</v>
      </c>
      <c r="D2284">
        <v>57</v>
      </c>
      <c r="E2284" t="s">
        <v>23</v>
      </c>
      <c r="F2284" t="s">
        <v>27</v>
      </c>
      <c r="G2284" t="s">
        <v>25</v>
      </c>
      <c r="H2284">
        <v>4</v>
      </c>
      <c r="I2284" t="s">
        <v>26</v>
      </c>
      <c r="J2284">
        <v>0</v>
      </c>
      <c r="K2284">
        <v>0</v>
      </c>
      <c r="L2284">
        <v>0</v>
      </c>
      <c r="M2284">
        <v>1</v>
      </c>
      <c r="N2284">
        <v>1</v>
      </c>
      <c r="O2284">
        <v>0</v>
      </c>
      <c r="P2284">
        <v>75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</row>
    <row r="2285" spans="1:23" ht="14.25" customHeight="1" x14ac:dyDescent="0.45">
      <c r="A2285">
        <v>2284</v>
      </c>
      <c r="B2285" s="1">
        <v>43285</v>
      </c>
      <c r="C2285" t="s">
        <v>154</v>
      </c>
      <c r="D2285">
        <v>62</v>
      </c>
      <c r="E2285" t="s">
        <v>23</v>
      </c>
      <c r="F2285" t="s">
        <v>27</v>
      </c>
      <c r="G2285" t="s">
        <v>25</v>
      </c>
      <c r="H2285">
        <v>9</v>
      </c>
      <c r="I2285" t="s">
        <v>26</v>
      </c>
      <c r="J2285">
        <v>1</v>
      </c>
      <c r="K2285">
        <v>0</v>
      </c>
      <c r="L2285">
        <v>1</v>
      </c>
      <c r="M2285">
        <v>1</v>
      </c>
      <c r="N2285">
        <v>1</v>
      </c>
      <c r="O2285">
        <v>0</v>
      </c>
      <c r="P2285">
        <v>164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1</v>
      </c>
    </row>
    <row r="2286" spans="1:23" ht="14.25" customHeight="1" x14ac:dyDescent="0.45">
      <c r="A2286">
        <v>2285</v>
      </c>
      <c r="B2286" s="1">
        <v>43285</v>
      </c>
      <c r="C2286" t="s">
        <v>157</v>
      </c>
      <c r="D2286">
        <v>86</v>
      </c>
      <c r="E2286" t="s">
        <v>28</v>
      </c>
      <c r="F2286" t="s">
        <v>27</v>
      </c>
      <c r="G2286" t="s">
        <v>25</v>
      </c>
      <c r="H2286">
        <v>20</v>
      </c>
      <c r="I2286" t="s">
        <v>26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859</v>
      </c>
      <c r="Q2286">
        <v>1</v>
      </c>
      <c r="R2286">
        <v>1</v>
      </c>
      <c r="S2286">
        <v>1</v>
      </c>
      <c r="T2286">
        <v>0</v>
      </c>
      <c r="U2286">
        <v>0</v>
      </c>
      <c r="V2286">
        <v>0</v>
      </c>
      <c r="W2286">
        <v>0</v>
      </c>
    </row>
    <row r="2287" spans="1:23" ht="14.25" customHeight="1" x14ac:dyDescent="0.45">
      <c r="A2287">
        <v>2286</v>
      </c>
      <c r="B2287" s="1">
        <v>43285</v>
      </c>
      <c r="C2287" s="1">
        <v>43347</v>
      </c>
      <c r="D2287">
        <v>70</v>
      </c>
      <c r="E2287" t="s">
        <v>28</v>
      </c>
      <c r="F2287" t="s">
        <v>24</v>
      </c>
      <c r="G2287" t="s">
        <v>30</v>
      </c>
      <c r="H2287">
        <v>3</v>
      </c>
      <c r="I2287" t="s">
        <v>26</v>
      </c>
      <c r="J2287">
        <v>0</v>
      </c>
      <c r="K2287">
        <v>0</v>
      </c>
      <c r="L2287">
        <v>0</v>
      </c>
      <c r="M2287">
        <v>1</v>
      </c>
      <c r="N2287">
        <v>1</v>
      </c>
      <c r="O2287">
        <v>0</v>
      </c>
      <c r="P2287">
        <v>110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0</v>
      </c>
    </row>
    <row r="2288" spans="1:23" ht="14.25" customHeight="1" x14ac:dyDescent="0.45">
      <c r="A2288">
        <v>2287</v>
      </c>
      <c r="B2288" s="1">
        <v>43285</v>
      </c>
      <c r="C2288" t="s">
        <v>150</v>
      </c>
      <c r="D2288">
        <v>72</v>
      </c>
      <c r="E2288" t="s">
        <v>28</v>
      </c>
      <c r="F2288" t="s">
        <v>27</v>
      </c>
      <c r="G2288" t="s">
        <v>30</v>
      </c>
      <c r="H2288">
        <v>11</v>
      </c>
      <c r="I2288" t="s">
        <v>26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732</v>
      </c>
      <c r="Q2288">
        <v>0</v>
      </c>
      <c r="R2288">
        <v>1</v>
      </c>
      <c r="S2288">
        <v>1</v>
      </c>
      <c r="T2288">
        <v>0</v>
      </c>
      <c r="U2288">
        <v>0</v>
      </c>
      <c r="V2288">
        <v>0</v>
      </c>
      <c r="W2288">
        <v>0</v>
      </c>
    </row>
    <row r="2289" spans="1:23" ht="14.25" customHeight="1" x14ac:dyDescent="0.45">
      <c r="A2289">
        <v>2288</v>
      </c>
      <c r="B2289" s="1">
        <v>43316</v>
      </c>
      <c r="C2289" t="s">
        <v>153</v>
      </c>
      <c r="D2289">
        <v>72</v>
      </c>
      <c r="E2289" t="s">
        <v>28</v>
      </c>
      <c r="F2289" t="s">
        <v>27</v>
      </c>
      <c r="G2289" t="s">
        <v>25</v>
      </c>
      <c r="H2289">
        <v>11</v>
      </c>
      <c r="I2289" t="s">
        <v>26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269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</row>
    <row r="2290" spans="1:23" ht="14.25" customHeight="1" x14ac:dyDescent="0.45">
      <c r="A2290">
        <v>2289</v>
      </c>
      <c r="B2290" s="1">
        <v>43316</v>
      </c>
      <c r="C2290" t="s">
        <v>153</v>
      </c>
      <c r="D2290">
        <v>72</v>
      </c>
      <c r="E2290" t="s">
        <v>28</v>
      </c>
      <c r="F2290" t="s">
        <v>27</v>
      </c>
      <c r="G2290" t="s">
        <v>25</v>
      </c>
      <c r="H2290">
        <v>11</v>
      </c>
      <c r="I2290" t="s">
        <v>26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269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</row>
    <row r="2291" spans="1:23" ht="14.25" customHeight="1" x14ac:dyDescent="0.45">
      <c r="A2291">
        <v>2290</v>
      </c>
      <c r="B2291" s="1">
        <v>43316</v>
      </c>
      <c r="C2291" s="1">
        <v>43438</v>
      </c>
      <c r="D2291">
        <v>64</v>
      </c>
      <c r="E2291" t="s">
        <v>28</v>
      </c>
      <c r="F2291" t="s">
        <v>27</v>
      </c>
      <c r="G2291" t="s">
        <v>25</v>
      </c>
      <c r="H2291">
        <v>5</v>
      </c>
      <c r="I2291" t="s">
        <v>26</v>
      </c>
      <c r="J2291">
        <v>0</v>
      </c>
      <c r="K2291">
        <v>0</v>
      </c>
      <c r="L2291">
        <v>1</v>
      </c>
      <c r="M2291">
        <v>1</v>
      </c>
      <c r="N2291">
        <v>1</v>
      </c>
      <c r="O2291">
        <v>0</v>
      </c>
      <c r="P2291">
        <v>57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</row>
    <row r="2292" spans="1:23" ht="14.25" customHeight="1" x14ac:dyDescent="0.45">
      <c r="A2292">
        <v>2291</v>
      </c>
      <c r="B2292" s="1">
        <v>43316</v>
      </c>
      <c r="C2292" t="s">
        <v>153</v>
      </c>
      <c r="D2292">
        <v>72</v>
      </c>
      <c r="E2292" t="s">
        <v>28</v>
      </c>
      <c r="F2292" t="s">
        <v>27</v>
      </c>
      <c r="G2292" t="s">
        <v>25</v>
      </c>
      <c r="H2292">
        <v>11</v>
      </c>
      <c r="I2292" t="s">
        <v>31</v>
      </c>
      <c r="J2292">
        <v>0</v>
      </c>
      <c r="K2292">
        <v>0</v>
      </c>
      <c r="L2292">
        <v>1</v>
      </c>
      <c r="M2292">
        <v>0</v>
      </c>
      <c r="N2292">
        <v>1</v>
      </c>
      <c r="O2292">
        <v>0</v>
      </c>
      <c r="P2292">
        <v>150</v>
      </c>
      <c r="Q2292">
        <v>0</v>
      </c>
      <c r="R2292">
        <v>1</v>
      </c>
      <c r="S2292">
        <v>0</v>
      </c>
      <c r="T2292">
        <v>0</v>
      </c>
      <c r="U2292">
        <v>0</v>
      </c>
      <c r="V2292">
        <v>0</v>
      </c>
      <c r="W2292">
        <v>0</v>
      </c>
    </row>
    <row r="2293" spans="1:23" ht="14.25" customHeight="1" x14ac:dyDescent="0.45">
      <c r="A2293">
        <v>2292</v>
      </c>
      <c r="B2293" s="1">
        <v>43316</v>
      </c>
      <c r="C2293" s="1">
        <v>43438</v>
      </c>
      <c r="D2293">
        <v>64</v>
      </c>
      <c r="E2293" t="s">
        <v>28</v>
      </c>
      <c r="F2293" t="s">
        <v>27</v>
      </c>
      <c r="G2293" t="s">
        <v>25</v>
      </c>
      <c r="H2293">
        <v>5</v>
      </c>
      <c r="I2293" t="s">
        <v>26</v>
      </c>
      <c r="J2293">
        <v>0</v>
      </c>
      <c r="K2293">
        <v>0</v>
      </c>
      <c r="L2293">
        <v>0</v>
      </c>
      <c r="M2293">
        <v>1</v>
      </c>
      <c r="N2293">
        <v>1</v>
      </c>
      <c r="O2293">
        <v>0</v>
      </c>
      <c r="P2293">
        <v>57</v>
      </c>
      <c r="Q2293">
        <v>1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0</v>
      </c>
    </row>
    <row r="2294" spans="1:23" ht="14.25" customHeight="1" x14ac:dyDescent="0.45">
      <c r="A2294">
        <v>2293</v>
      </c>
      <c r="B2294" s="1">
        <v>43347</v>
      </c>
      <c r="C2294" t="s">
        <v>147</v>
      </c>
      <c r="D2294">
        <v>83</v>
      </c>
      <c r="E2294" t="s">
        <v>23</v>
      </c>
      <c r="F2294" t="s">
        <v>24</v>
      </c>
      <c r="G2294" t="s">
        <v>25</v>
      </c>
      <c r="H2294">
        <v>5</v>
      </c>
      <c r="I2294" t="s">
        <v>26</v>
      </c>
      <c r="J2294">
        <v>0</v>
      </c>
      <c r="K2294">
        <v>0</v>
      </c>
      <c r="L2294">
        <v>0</v>
      </c>
      <c r="M2294">
        <v>1</v>
      </c>
      <c r="N2294">
        <v>1</v>
      </c>
      <c r="O2294">
        <v>0</v>
      </c>
      <c r="P2294">
        <v>1240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</row>
    <row r="2295" spans="1:23" ht="14.25" customHeight="1" x14ac:dyDescent="0.45">
      <c r="A2295">
        <v>2294</v>
      </c>
      <c r="B2295" s="1">
        <v>43347</v>
      </c>
      <c r="C2295" t="s">
        <v>149</v>
      </c>
      <c r="D2295">
        <v>55</v>
      </c>
      <c r="E2295" t="s">
        <v>23</v>
      </c>
      <c r="F2295" t="s">
        <v>27</v>
      </c>
      <c r="G2295" t="s">
        <v>25</v>
      </c>
      <c r="H2295">
        <v>6</v>
      </c>
      <c r="I2295" t="s">
        <v>26</v>
      </c>
      <c r="J2295">
        <v>0</v>
      </c>
      <c r="K2295">
        <v>1</v>
      </c>
      <c r="L2295">
        <v>0</v>
      </c>
      <c r="M2295">
        <v>0</v>
      </c>
      <c r="N2295">
        <v>1</v>
      </c>
      <c r="O2295">
        <v>0</v>
      </c>
      <c r="P2295">
        <v>727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</row>
    <row r="2296" spans="1:23" ht="14.25" customHeight="1" x14ac:dyDescent="0.45">
      <c r="A2296">
        <v>2295</v>
      </c>
      <c r="B2296" s="1">
        <v>43199</v>
      </c>
      <c r="C2296" s="1">
        <v>43202</v>
      </c>
      <c r="D2296">
        <v>80</v>
      </c>
      <c r="E2296" t="s">
        <v>28</v>
      </c>
      <c r="F2296" t="s">
        <v>27</v>
      </c>
      <c r="G2296" t="s">
        <v>25</v>
      </c>
      <c r="H2296">
        <v>4</v>
      </c>
      <c r="I2296" t="s">
        <v>26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41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0</v>
      </c>
    </row>
    <row r="2297" spans="1:23" ht="14.25" customHeight="1" x14ac:dyDescent="0.45">
      <c r="A2297">
        <v>2296</v>
      </c>
      <c r="B2297" s="1">
        <v>43347</v>
      </c>
      <c r="C2297" s="1">
        <v>43438</v>
      </c>
      <c r="D2297">
        <v>74</v>
      </c>
      <c r="E2297" t="s">
        <v>23</v>
      </c>
      <c r="F2297" t="s">
        <v>27</v>
      </c>
      <c r="G2297" t="s">
        <v>25</v>
      </c>
      <c r="H2297">
        <v>4</v>
      </c>
      <c r="I2297" t="s">
        <v>26</v>
      </c>
      <c r="J2297">
        <v>0</v>
      </c>
      <c r="K2297">
        <v>0</v>
      </c>
      <c r="L2297">
        <v>1</v>
      </c>
      <c r="M2297">
        <v>1</v>
      </c>
      <c r="N2297">
        <v>1</v>
      </c>
      <c r="O2297">
        <v>0</v>
      </c>
      <c r="P2297">
        <v>54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</row>
    <row r="2298" spans="1:23" ht="14.25" customHeight="1" x14ac:dyDescent="0.45">
      <c r="A2298">
        <v>2297</v>
      </c>
      <c r="B2298" s="1">
        <v>43347</v>
      </c>
      <c r="C2298" t="s">
        <v>149</v>
      </c>
      <c r="D2298">
        <v>61</v>
      </c>
      <c r="E2298" t="s">
        <v>28</v>
      </c>
      <c r="F2298" t="s">
        <v>27</v>
      </c>
      <c r="G2298" t="s">
        <v>25</v>
      </c>
      <c r="H2298">
        <v>6</v>
      </c>
      <c r="I2298" t="s">
        <v>26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568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0</v>
      </c>
    </row>
    <row r="2299" spans="1:23" ht="14.25" customHeight="1" x14ac:dyDescent="0.45">
      <c r="A2299">
        <v>2298</v>
      </c>
      <c r="B2299" s="1">
        <v>43347</v>
      </c>
      <c r="C2299" t="s">
        <v>147</v>
      </c>
      <c r="D2299">
        <v>69</v>
      </c>
      <c r="E2299" t="s">
        <v>28</v>
      </c>
      <c r="F2299" t="s">
        <v>27</v>
      </c>
      <c r="G2299" t="s">
        <v>30</v>
      </c>
      <c r="H2299">
        <v>5</v>
      </c>
      <c r="I2299" t="s">
        <v>26</v>
      </c>
      <c r="J2299">
        <v>0</v>
      </c>
      <c r="K2299">
        <v>0</v>
      </c>
      <c r="L2299">
        <v>0</v>
      </c>
      <c r="M2299">
        <v>1</v>
      </c>
      <c r="N2299">
        <v>1</v>
      </c>
      <c r="O2299">
        <v>0</v>
      </c>
      <c r="P2299">
        <v>141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</row>
    <row r="2300" spans="1:23" ht="14.25" customHeight="1" x14ac:dyDescent="0.45">
      <c r="A2300">
        <v>2299</v>
      </c>
      <c r="B2300" s="1">
        <v>43347</v>
      </c>
      <c r="C2300" t="s">
        <v>147</v>
      </c>
      <c r="D2300">
        <v>69</v>
      </c>
      <c r="E2300" t="s">
        <v>28</v>
      </c>
      <c r="F2300" t="s">
        <v>27</v>
      </c>
      <c r="G2300" t="s">
        <v>30</v>
      </c>
      <c r="H2300">
        <v>5</v>
      </c>
      <c r="I2300" t="s">
        <v>26</v>
      </c>
      <c r="J2300">
        <v>0</v>
      </c>
      <c r="K2300">
        <v>0</v>
      </c>
      <c r="L2300">
        <v>0</v>
      </c>
      <c r="M2300">
        <v>1</v>
      </c>
      <c r="N2300">
        <v>1</v>
      </c>
      <c r="O2300">
        <v>0</v>
      </c>
      <c r="P2300">
        <v>141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</row>
    <row r="2301" spans="1:23" ht="14.25" customHeight="1" x14ac:dyDescent="0.45">
      <c r="A2301">
        <v>2300</v>
      </c>
      <c r="B2301" s="1">
        <v>43347</v>
      </c>
      <c r="C2301" t="s">
        <v>149</v>
      </c>
      <c r="D2301">
        <v>55</v>
      </c>
      <c r="E2301" t="s">
        <v>23</v>
      </c>
      <c r="F2301" t="s">
        <v>27</v>
      </c>
      <c r="G2301" t="s">
        <v>25</v>
      </c>
      <c r="H2301">
        <v>6</v>
      </c>
      <c r="I2301" t="s">
        <v>26</v>
      </c>
      <c r="J2301">
        <v>0</v>
      </c>
      <c r="K2301">
        <v>1</v>
      </c>
      <c r="L2301">
        <v>0</v>
      </c>
      <c r="M2301">
        <v>0</v>
      </c>
      <c r="N2301">
        <v>1</v>
      </c>
      <c r="O2301">
        <v>0</v>
      </c>
      <c r="P2301">
        <v>727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1</v>
      </c>
    </row>
    <row r="2302" spans="1:23" ht="14.25" customHeight="1" x14ac:dyDescent="0.45">
      <c r="A2302">
        <v>2301</v>
      </c>
      <c r="B2302" s="1">
        <v>43199</v>
      </c>
      <c r="C2302" s="1">
        <v>43207</v>
      </c>
      <c r="D2302">
        <v>60</v>
      </c>
      <c r="E2302" t="s">
        <v>23</v>
      </c>
      <c r="F2302" t="s">
        <v>27</v>
      </c>
      <c r="G2302" t="s">
        <v>25</v>
      </c>
      <c r="H2302">
        <v>9</v>
      </c>
      <c r="I2302" t="s">
        <v>26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869</v>
      </c>
      <c r="Q2302">
        <v>1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</row>
    <row r="2303" spans="1:23" ht="14.25" customHeight="1" x14ac:dyDescent="0.45">
      <c r="A2303">
        <v>2302</v>
      </c>
      <c r="B2303" s="1">
        <v>43347</v>
      </c>
      <c r="C2303" s="1">
        <v>43408</v>
      </c>
      <c r="D2303">
        <v>70</v>
      </c>
      <c r="E2303" t="s">
        <v>28</v>
      </c>
      <c r="F2303" t="s">
        <v>27</v>
      </c>
      <c r="G2303" t="s">
        <v>25</v>
      </c>
      <c r="H2303">
        <v>3</v>
      </c>
      <c r="I2303" t="s">
        <v>26</v>
      </c>
      <c r="J2303">
        <v>0</v>
      </c>
      <c r="K2303">
        <v>0</v>
      </c>
      <c r="L2303">
        <v>0</v>
      </c>
      <c r="M2303">
        <v>1</v>
      </c>
      <c r="N2303">
        <v>1</v>
      </c>
      <c r="O2303">
        <v>0</v>
      </c>
      <c r="P2303">
        <v>93</v>
      </c>
      <c r="Q2303">
        <v>1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3" ht="14.25" customHeight="1" x14ac:dyDescent="0.45">
      <c r="A2304">
        <v>2303</v>
      </c>
      <c r="B2304" s="1">
        <v>43347</v>
      </c>
      <c r="C2304" t="s">
        <v>152</v>
      </c>
      <c r="D2304">
        <v>82</v>
      </c>
      <c r="E2304" t="s">
        <v>28</v>
      </c>
      <c r="F2304" t="s">
        <v>27</v>
      </c>
      <c r="G2304" t="s">
        <v>30</v>
      </c>
      <c r="H2304">
        <v>8</v>
      </c>
      <c r="I2304" t="s">
        <v>26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1850</v>
      </c>
      <c r="Q2304">
        <v>0</v>
      </c>
      <c r="R2304">
        <v>1</v>
      </c>
      <c r="S2304">
        <v>0</v>
      </c>
      <c r="T2304">
        <v>1</v>
      </c>
      <c r="U2304">
        <v>0</v>
      </c>
      <c r="V2304">
        <v>0</v>
      </c>
      <c r="W2304">
        <v>0</v>
      </c>
    </row>
    <row r="2305" spans="1:23" ht="14.25" customHeight="1" x14ac:dyDescent="0.45">
      <c r="A2305">
        <v>2304</v>
      </c>
      <c r="B2305" s="1">
        <v>43377</v>
      </c>
      <c r="C2305" s="1">
        <v>43408</v>
      </c>
      <c r="D2305">
        <v>79</v>
      </c>
      <c r="E2305" t="s">
        <v>23</v>
      </c>
      <c r="F2305" t="s">
        <v>27</v>
      </c>
      <c r="G2305" t="s">
        <v>25</v>
      </c>
      <c r="H2305">
        <v>2</v>
      </c>
      <c r="I2305" t="s">
        <v>26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114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0</v>
      </c>
    </row>
    <row r="2306" spans="1:23" ht="14.25" customHeight="1" x14ac:dyDescent="0.45">
      <c r="A2306">
        <v>2305</v>
      </c>
      <c r="B2306" s="1">
        <v>43377</v>
      </c>
      <c r="C2306" t="s">
        <v>152</v>
      </c>
      <c r="D2306">
        <v>75</v>
      </c>
      <c r="E2306" t="s">
        <v>28</v>
      </c>
      <c r="F2306" t="s">
        <v>24</v>
      </c>
      <c r="G2306" t="s">
        <v>25</v>
      </c>
      <c r="H2306">
        <v>7</v>
      </c>
      <c r="I2306" t="s">
        <v>26</v>
      </c>
      <c r="J2306">
        <v>0</v>
      </c>
      <c r="K2306">
        <v>0</v>
      </c>
      <c r="L2306">
        <v>1</v>
      </c>
      <c r="M2306">
        <v>1</v>
      </c>
      <c r="N2306">
        <v>1</v>
      </c>
      <c r="O2306">
        <v>0</v>
      </c>
      <c r="P2306">
        <v>563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</row>
    <row r="2307" spans="1:23" ht="14.25" customHeight="1" x14ac:dyDescent="0.45">
      <c r="A2307">
        <v>2306</v>
      </c>
      <c r="B2307" s="1">
        <v>43377</v>
      </c>
      <c r="C2307" t="s">
        <v>147</v>
      </c>
      <c r="D2307">
        <v>68</v>
      </c>
      <c r="E2307" t="s">
        <v>28</v>
      </c>
      <c r="F2307" t="s">
        <v>24</v>
      </c>
      <c r="G2307" t="s">
        <v>25</v>
      </c>
      <c r="H2307">
        <v>4</v>
      </c>
      <c r="I2307" t="s">
        <v>26</v>
      </c>
      <c r="J2307">
        <v>0</v>
      </c>
      <c r="K2307">
        <v>0</v>
      </c>
      <c r="L2307">
        <v>1</v>
      </c>
      <c r="M2307">
        <v>0</v>
      </c>
      <c r="N2307">
        <v>1</v>
      </c>
      <c r="O2307">
        <v>0</v>
      </c>
      <c r="P2307">
        <v>557</v>
      </c>
      <c r="Q2307">
        <v>0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0</v>
      </c>
    </row>
    <row r="2308" spans="1:23" ht="14.25" customHeight="1" x14ac:dyDescent="0.45">
      <c r="A2308">
        <v>2307</v>
      </c>
      <c r="B2308" s="1">
        <v>43377</v>
      </c>
      <c r="C2308" t="s">
        <v>152</v>
      </c>
      <c r="D2308">
        <v>68</v>
      </c>
      <c r="E2308" t="s">
        <v>28</v>
      </c>
      <c r="F2308" t="s">
        <v>27</v>
      </c>
      <c r="G2308" t="s">
        <v>25</v>
      </c>
      <c r="H2308">
        <v>7</v>
      </c>
      <c r="I2308" t="s">
        <v>26</v>
      </c>
      <c r="J2308">
        <v>0</v>
      </c>
      <c r="K2308">
        <v>0</v>
      </c>
      <c r="L2308">
        <v>0</v>
      </c>
      <c r="M2308">
        <v>1</v>
      </c>
      <c r="N2308">
        <v>1</v>
      </c>
      <c r="O2308">
        <v>0</v>
      </c>
      <c r="P2308">
        <v>70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</row>
    <row r="2309" spans="1:23" ht="14.25" customHeight="1" x14ac:dyDescent="0.45">
      <c r="A2309">
        <v>2308</v>
      </c>
      <c r="B2309" s="1">
        <v>43377</v>
      </c>
      <c r="C2309" t="s">
        <v>149</v>
      </c>
      <c r="D2309">
        <v>32</v>
      </c>
      <c r="E2309" t="s">
        <v>23</v>
      </c>
      <c r="F2309" t="s">
        <v>27</v>
      </c>
      <c r="G2309" t="s">
        <v>25</v>
      </c>
      <c r="H2309">
        <v>5</v>
      </c>
      <c r="I2309" t="s">
        <v>26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12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</row>
    <row r="2310" spans="1:23" ht="14.25" customHeight="1" x14ac:dyDescent="0.45">
      <c r="A2310">
        <v>2309</v>
      </c>
      <c r="B2310" s="1">
        <v>43200</v>
      </c>
      <c r="C2310" s="1">
        <v>43251</v>
      </c>
      <c r="D2310">
        <v>64</v>
      </c>
      <c r="E2310" t="s">
        <v>23</v>
      </c>
      <c r="F2310" t="s">
        <v>27</v>
      </c>
      <c r="G2310" t="s">
        <v>25</v>
      </c>
      <c r="H2310">
        <v>52</v>
      </c>
      <c r="I2310" t="s">
        <v>29</v>
      </c>
      <c r="J2310">
        <v>0</v>
      </c>
      <c r="K2310">
        <v>0</v>
      </c>
      <c r="L2310">
        <v>1</v>
      </c>
      <c r="M2310">
        <v>0</v>
      </c>
      <c r="N2310">
        <v>1</v>
      </c>
      <c r="O2310">
        <v>0</v>
      </c>
      <c r="P2310">
        <v>1120</v>
      </c>
      <c r="Q2310">
        <v>1</v>
      </c>
      <c r="R2310">
        <v>0</v>
      </c>
      <c r="S2310">
        <v>1</v>
      </c>
      <c r="T2310">
        <v>1</v>
      </c>
      <c r="U2310">
        <v>1</v>
      </c>
      <c r="V2310">
        <v>0</v>
      </c>
      <c r="W2310">
        <v>0</v>
      </c>
    </row>
    <row r="2311" spans="1:23" ht="14.25" customHeight="1" x14ac:dyDescent="0.45">
      <c r="A2311">
        <v>2310</v>
      </c>
      <c r="B2311" s="1">
        <v>43377</v>
      </c>
      <c r="C2311" t="s">
        <v>147</v>
      </c>
      <c r="D2311">
        <v>68</v>
      </c>
      <c r="E2311" t="s">
        <v>28</v>
      </c>
      <c r="F2311" t="s">
        <v>27</v>
      </c>
      <c r="G2311" t="s">
        <v>30</v>
      </c>
      <c r="H2311">
        <v>4</v>
      </c>
      <c r="I2311" t="s">
        <v>26</v>
      </c>
      <c r="J2311">
        <v>0</v>
      </c>
      <c r="K2311">
        <v>0</v>
      </c>
      <c r="L2311">
        <v>1</v>
      </c>
      <c r="M2311">
        <v>0</v>
      </c>
      <c r="N2311">
        <v>1</v>
      </c>
      <c r="O2311">
        <v>0</v>
      </c>
      <c r="P2311">
        <v>557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</row>
    <row r="2312" spans="1:23" ht="14.25" customHeight="1" x14ac:dyDescent="0.45">
      <c r="A2312">
        <v>2311</v>
      </c>
      <c r="B2312" s="1">
        <v>43377</v>
      </c>
      <c r="C2312" t="s">
        <v>150</v>
      </c>
      <c r="D2312">
        <v>95</v>
      </c>
      <c r="E2312" t="s">
        <v>23</v>
      </c>
      <c r="F2312" t="s">
        <v>27</v>
      </c>
      <c r="G2312" t="s">
        <v>30</v>
      </c>
      <c r="H2312">
        <v>8</v>
      </c>
      <c r="I2312" t="s">
        <v>26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1500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</row>
    <row r="2313" spans="1:23" ht="14.25" customHeight="1" x14ac:dyDescent="0.45">
      <c r="A2313">
        <v>2312</v>
      </c>
      <c r="B2313" s="1">
        <v>43377</v>
      </c>
      <c r="C2313" s="1">
        <v>43438</v>
      </c>
      <c r="D2313">
        <v>71</v>
      </c>
      <c r="E2313" t="s">
        <v>23</v>
      </c>
      <c r="F2313" t="s">
        <v>27</v>
      </c>
      <c r="G2313" t="s">
        <v>30</v>
      </c>
      <c r="H2313">
        <v>3</v>
      </c>
      <c r="I2313" t="s">
        <v>26</v>
      </c>
      <c r="J2313">
        <v>0</v>
      </c>
      <c r="K2313">
        <v>0</v>
      </c>
      <c r="L2313">
        <v>1</v>
      </c>
      <c r="M2313">
        <v>1</v>
      </c>
      <c r="N2313">
        <v>1</v>
      </c>
      <c r="O2313">
        <v>0</v>
      </c>
      <c r="P2313">
        <v>919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</row>
    <row r="2314" spans="1:23" ht="14.25" customHeight="1" x14ac:dyDescent="0.45">
      <c r="A2314">
        <v>2313</v>
      </c>
      <c r="B2314" s="1">
        <v>43377</v>
      </c>
      <c r="C2314" t="s">
        <v>153</v>
      </c>
      <c r="D2314">
        <v>57</v>
      </c>
      <c r="E2314" t="s">
        <v>23</v>
      </c>
      <c r="F2314" t="s">
        <v>24</v>
      </c>
      <c r="G2314" t="s">
        <v>25</v>
      </c>
      <c r="H2314">
        <v>9</v>
      </c>
      <c r="I2314" t="s">
        <v>26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451</v>
      </c>
      <c r="Q2314">
        <v>0</v>
      </c>
      <c r="R2314">
        <v>1</v>
      </c>
      <c r="S2314">
        <v>1</v>
      </c>
      <c r="T2314">
        <v>0</v>
      </c>
      <c r="U2314">
        <v>0</v>
      </c>
      <c r="V2314">
        <v>0</v>
      </c>
      <c r="W2314">
        <v>0</v>
      </c>
    </row>
    <row r="2315" spans="1:23" ht="14.25" customHeight="1" x14ac:dyDescent="0.45">
      <c r="A2315">
        <v>2314</v>
      </c>
      <c r="B2315" s="1">
        <v>43408</v>
      </c>
      <c r="C2315" t="s">
        <v>153</v>
      </c>
      <c r="D2315">
        <v>65</v>
      </c>
      <c r="E2315" t="s">
        <v>23</v>
      </c>
      <c r="F2315" t="s">
        <v>27</v>
      </c>
      <c r="G2315" t="s">
        <v>25</v>
      </c>
      <c r="H2315">
        <v>8</v>
      </c>
      <c r="I2315" t="s">
        <v>26</v>
      </c>
      <c r="J2315">
        <v>0</v>
      </c>
      <c r="K2315">
        <v>0</v>
      </c>
      <c r="L2315">
        <v>0</v>
      </c>
      <c r="M2315">
        <v>1</v>
      </c>
      <c r="N2315">
        <v>1</v>
      </c>
      <c r="O2315">
        <v>0</v>
      </c>
      <c r="P2315">
        <v>870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</row>
    <row r="2316" spans="1:23" ht="14.25" customHeight="1" x14ac:dyDescent="0.45">
      <c r="A2316">
        <v>2315</v>
      </c>
      <c r="B2316" s="1">
        <v>43408</v>
      </c>
      <c r="C2316" t="s">
        <v>152</v>
      </c>
      <c r="D2316">
        <v>61</v>
      </c>
      <c r="E2316" t="s">
        <v>28</v>
      </c>
      <c r="F2316" t="s">
        <v>27</v>
      </c>
      <c r="G2316" t="s">
        <v>25</v>
      </c>
      <c r="H2316">
        <v>6</v>
      </c>
      <c r="I2316" t="s">
        <v>26</v>
      </c>
      <c r="J2316">
        <v>0</v>
      </c>
      <c r="K2316">
        <v>0</v>
      </c>
      <c r="L2316">
        <v>1</v>
      </c>
      <c r="M2316">
        <v>1</v>
      </c>
      <c r="N2316">
        <v>1</v>
      </c>
      <c r="O2316">
        <v>0</v>
      </c>
      <c r="P2316">
        <v>926</v>
      </c>
      <c r="Q2316">
        <v>1</v>
      </c>
      <c r="R2316">
        <v>0</v>
      </c>
      <c r="S2316">
        <v>1</v>
      </c>
      <c r="T2316">
        <v>0</v>
      </c>
      <c r="U2316">
        <v>0</v>
      </c>
      <c r="V2316">
        <v>0</v>
      </c>
      <c r="W2316">
        <v>0</v>
      </c>
    </row>
    <row r="2317" spans="1:23" ht="14.25" customHeight="1" x14ac:dyDescent="0.45">
      <c r="A2317">
        <v>2316</v>
      </c>
      <c r="B2317" s="1">
        <v>43408</v>
      </c>
      <c r="C2317" t="s">
        <v>147</v>
      </c>
      <c r="D2317">
        <v>75</v>
      </c>
      <c r="E2317" t="s">
        <v>28</v>
      </c>
      <c r="F2317" t="s">
        <v>27</v>
      </c>
      <c r="G2317" t="s">
        <v>25</v>
      </c>
      <c r="H2317">
        <v>3</v>
      </c>
      <c r="I2317" t="s">
        <v>26</v>
      </c>
      <c r="J2317">
        <v>0</v>
      </c>
      <c r="K2317">
        <v>0</v>
      </c>
      <c r="L2317">
        <v>1</v>
      </c>
      <c r="M2317">
        <v>1</v>
      </c>
      <c r="N2317">
        <v>1</v>
      </c>
      <c r="O2317">
        <v>0</v>
      </c>
      <c r="P2317">
        <v>68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</row>
    <row r="2318" spans="1:23" ht="14.25" customHeight="1" x14ac:dyDescent="0.45">
      <c r="A2318">
        <v>2317</v>
      </c>
      <c r="B2318" s="1">
        <v>43408</v>
      </c>
      <c r="C2318" t="s">
        <v>150</v>
      </c>
      <c r="D2318">
        <v>83</v>
      </c>
      <c r="E2318" t="s">
        <v>23</v>
      </c>
      <c r="F2318" t="s">
        <v>27</v>
      </c>
      <c r="G2318" t="s">
        <v>25</v>
      </c>
      <c r="H2318">
        <v>7</v>
      </c>
      <c r="I2318" t="s">
        <v>26</v>
      </c>
      <c r="J2318">
        <v>0</v>
      </c>
      <c r="K2318">
        <v>0</v>
      </c>
      <c r="L2318">
        <v>1</v>
      </c>
      <c r="M2318">
        <v>1</v>
      </c>
      <c r="N2318">
        <v>1</v>
      </c>
      <c r="O2318">
        <v>0</v>
      </c>
      <c r="P2318">
        <v>221</v>
      </c>
      <c r="Q2318">
        <v>0</v>
      </c>
      <c r="R2318">
        <v>0</v>
      </c>
      <c r="S2318">
        <v>1</v>
      </c>
      <c r="T2318">
        <v>1</v>
      </c>
      <c r="U2318">
        <v>0</v>
      </c>
      <c r="V2318">
        <v>0</v>
      </c>
      <c r="W2318">
        <v>0</v>
      </c>
    </row>
    <row r="2319" spans="1:23" ht="14.25" customHeight="1" x14ac:dyDescent="0.45">
      <c r="A2319">
        <v>2318</v>
      </c>
      <c r="B2319" s="1">
        <v>43408</v>
      </c>
      <c r="C2319" t="s">
        <v>153</v>
      </c>
      <c r="D2319">
        <v>75</v>
      </c>
      <c r="E2319" t="s">
        <v>28</v>
      </c>
      <c r="F2319" t="s">
        <v>27</v>
      </c>
      <c r="G2319" t="s">
        <v>25</v>
      </c>
      <c r="H2319">
        <v>8</v>
      </c>
      <c r="I2319" t="s">
        <v>26</v>
      </c>
      <c r="J2319">
        <v>0</v>
      </c>
      <c r="K2319">
        <v>0</v>
      </c>
      <c r="L2319">
        <v>0</v>
      </c>
      <c r="M2319">
        <v>1</v>
      </c>
      <c r="N2319">
        <v>1</v>
      </c>
      <c r="O2319">
        <v>0</v>
      </c>
      <c r="P2319">
        <v>930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0</v>
      </c>
    </row>
    <row r="2320" spans="1:23" ht="14.25" customHeight="1" x14ac:dyDescent="0.45">
      <c r="A2320">
        <v>2319</v>
      </c>
      <c r="B2320" s="1">
        <v>43408</v>
      </c>
      <c r="C2320" t="s">
        <v>153</v>
      </c>
      <c r="D2320">
        <v>75</v>
      </c>
      <c r="E2320" t="s">
        <v>28</v>
      </c>
      <c r="F2320" t="s">
        <v>27</v>
      </c>
      <c r="G2320" t="s">
        <v>25</v>
      </c>
      <c r="H2320">
        <v>8</v>
      </c>
      <c r="I2320" t="s">
        <v>26</v>
      </c>
      <c r="J2320">
        <v>0</v>
      </c>
      <c r="K2320">
        <v>0</v>
      </c>
      <c r="L2320">
        <v>1</v>
      </c>
      <c r="M2320">
        <v>1</v>
      </c>
      <c r="N2320">
        <v>1</v>
      </c>
      <c r="O2320">
        <v>0</v>
      </c>
      <c r="P2320">
        <v>930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</row>
    <row r="2321" spans="1:23" ht="14.25" customHeight="1" x14ac:dyDescent="0.45">
      <c r="A2321">
        <v>2320</v>
      </c>
      <c r="B2321" s="1">
        <v>43408</v>
      </c>
      <c r="C2321" t="s">
        <v>156</v>
      </c>
      <c r="D2321">
        <v>58</v>
      </c>
      <c r="E2321" t="s">
        <v>28</v>
      </c>
      <c r="F2321" t="s">
        <v>27</v>
      </c>
      <c r="G2321" t="s">
        <v>25</v>
      </c>
      <c r="H2321">
        <v>9</v>
      </c>
      <c r="I2321" t="s">
        <v>26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2100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0</v>
      </c>
      <c r="W2321">
        <v>0</v>
      </c>
    </row>
    <row r="2322" spans="1:23" ht="14.25" customHeight="1" x14ac:dyDescent="0.45">
      <c r="A2322">
        <v>2321</v>
      </c>
      <c r="B2322" s="1">
        <v>43408</v>
      </c>
      <c r="C2322" t="s">
        <v>156</v>
      </c>
      <c r="D2322">
        <v>58</v>
      </c>
      <c r="E2322" t="s">
        <v>28</v>
      </c>
      <c r="F2322" t="s">
        <v>27</v>
      </c>
      <c r="G2322" t="s">
        <v>25</v>
      </c>
      <c r="H2322">
        <v>9</v>
      </c>
      <c r="I2322" t="s">
        <v>26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2100</v>
      </c>
      <c r="Q2322">
        <v>0</v>
      </c>
      <c r="R2322">
        <v>0</v>
      </c>
      <c r="S2322">
        <v>1</v>
      </c>
      <c r="T2322">
        <v>0</v>
      </c>
      <c r="U2322">
        <v>0</v>
      </c>
      <c r="V2322">
        <v>0</v>
      </c>
      <c r="W2322">
        <v>0</v>
      </c>
    </row>
    <row r="2323" spans="1:23" ht="14.25" customHeight="1" x14ac:dyDescent="0.45">
      <c r="A2323">
        <v>2322</v>
      </c>
      <c r="B2323" s="1">
        <v>43408</v>
      </c>
      <c r="C2323" s="1">
        <v>43438</v>
      </c>
      <c r="D2323">
        <v>75</v>
      </c>
      <c r="E2323" t="s">
        <v>23</v>
      </c>
      <c r="F2323" t="s">
        <v>27</v>
      </c>
      <c r="G2323" t="s">
        <v>25</v>
      </c>
      <c r="H2323">
        <v>2</v>
      </c>
      <c r="I2323" t="s">
        <v>31</v>
      </c>
      <c r="J2323">
        <v>0</v>
      </c>
      <c r="K2323">
        <v>0</v>
      </c>
      <c r="L2323">
        <v>1</v>
      </c>
      <c r="M2323">
        <v>1</v>
      </c>
      <c r="N2323">
        <v>1</v>
      </c>
      <c r="O2323">
        <v>0</v>
      </c>
      <c r="P2323">
        <v>84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</row>
    <row r="2324" spans="1:23" ht="14.25" customHeight="1" x14ac:dyDescent="0.45">
      <c r="A2324">
        <v>2323</v>
      </c>
      <c r="B2324" s="1">
        <v>43408</v>
      </c>
      <c r="C2324" t="s">
        <v>153</v>
      </c>
      <c r="D2324">
        <v>65</v>
      </c>
      <c r="E2324" t="s">
        <v>23</v>
      </c>
      <c r="F2324" t="s">
        <v>27</v>
      </c>
      <c r="G2324" t="s">
        <v>25</v>
      </c>
      <c r="H2324">
        <v>8</v>
      </c>
      <c r="I2324" t="s">
        <v>26</v>
      </c>
      <c r="J2324">
        <v>0</v>
      </c>
      <c r="K2324">
        <v>0</v>
      </c>
      <c r="L2324">
        <v>0</v>
      </c>
      <c r="M2324">
        <v>1</v>
      </c>
      <c r="N2324">
        <v>1</v>
      </c>
      <c r="O2324">
        <v>0</v>
      </c>
      <c r="P2324">
        <v>870</v>
      </c>
      <c r="Q2324">
        <v>0</v>
      </c>
      <c r="R2324">
        <v>1</v>
      </c>
      <c r="S2324">
        <v>1</v>
      </c>
      <c r="T2324">
        <v>0</v>
      </c>
      <c r="U2324">
        <v>0</v>
      </c>
      <c r="V2324">
        <v>0</v>
      </c>
      <c r="W2324">
        <v>0</v>
      </c>
    </row>
    <row r="2325" spans="1:23" ht="14.25" customHeight="1" x14ac:dyDescent="0.45">
      <c r="A2325">
        <v>2324</v>
      </c>
      <c r="B2325" s="1">
        <v>43408</v>
      </c>
      <c r="C2325" t="s">
        <v>152</v>
      </c>
      <c r="D2325">
        <v>65</v>
      </c>
      <c r="E2325" t="s">
        <v>28</v>
      </c>
      <c r="F2325" t="s">
        <v>27</v>
      </c>
      <c r="G2325" t="s">
        <v>25</v>
      </c>
      <c r="H2325">
        <v>6</v>
      </c>
      <c r="I2325" t="s">
        <v>26</v>
      </c>
      <c r="J2325">
        <v>0</v>
      </c>
      <c r="K2325">
        <v>0</v>
      </c>
      <c r="L2325">
        <v>1</v>
      </c>
      <c r="M2325">
        <v>0</v>
      </c>
      <c r="N2325">
        <v>1</v>
      </c>
      <c r="O2325">
        <v>0</v>
      </c>
      <c r="P2325">
        <v>2240</v>
      </c>
      <c r="Q2325">
        <v>1</v>
      </c>
      <c r="R2325">
        <v>1</v>
      </c>
      <c r="S2325">
        <v>1</v>
      </c>
      <c r="T2325">
        <v>0</v>
      </c>
      <c r="U2325">
        <v>0</v>
      </c>
      <c r="V2325">
        <v>0</v>
      </c>
      <c r="W2325">
        <v>0</v>
      </c>
    </row>
    <row r="2326" spans="1:23" ht="14.25" customHeight="1" x14ac:dyDescent="0.45">
      <c r="A2326">
        <v>2325</v>
      </c>
      <c r="B2326" s="1">
        <v>43408</v>
      </c>
      <c r="C2326" s="1">
        <v>43408</v>
      </c>
      <c r="D2326">
        <v>58</v>
      </c>
      <c r="E2326" t="s">
        <v>23</v>
      </c>
      <c r="F2326" t="s">
        <v>27</v>
      </c>
      <c r="G2326" t="s">
        <v>25</v>
      </c>
      <c r="H2326">
        <v>1</v>
      </c>
      <c r="I2326" t="s">
        <v>26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91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</row>
    <row r="2327" spans="1:23" ht="14.25" customHeight="1" x14ac:dyDescent="0.45">
      <c r="A2327">
        <v>2326</v>
      </c>
      <c r="B2327" s="1">
        <v>43408</v>
      </c>
      <c r="C2327" t="s">
        <v>151</v>
      </c>
      <c r="D2327">
        <v>73</v>
      </c>
      <c r="E2327" t="s">
        <v>23</v>
      </c>
      <c r="F2327" t="s">
        <v>27</v>
      </c>
      <c r="G2327" t="s">
        <v>25</v>
      </c>
      <c r="H2327">
        <v>10</v>
      </c>
      <c r="I2327" t="s">
        <v>26</v>
      </c>
      <c r="J2327">
        <v>0</v>
      </c>
      <c r="K2327">
        <v>0</v>
      </c>
      <c r="L2327">
        <v>1</v>
      </c>
      <c r="M2327">
        <v>1</v>
      </c>
      <c r="N2327">
        <v>1</v>
      </c>
      <c r="O2327">
        <v>0</v>
      </c>
      <c r="P2327">
        <v>673</v>
      </c>
      <c r="Q2327">
        <v>0</v>
      </c>
      <c r="R2327">
        <v>1</v>
      </c>
      <c r="S2327">
        <v>1</v>
      </c>
      <c r="T2327">
        <v>0</v>
      </c>
      <c r="U2327">
        <v>0</v>
      </c>
      <c r="V2327">
        <v>0</v>
      </c>
      <c r="W2327">
        <v>0</v>
      </c>
    </row>
    <row r="2328" spans="1:23" ht="14.25" customHeight="1" x14ac:dyDescent="0.45">
      <c r="A2328">
        <v>2327</v>
      </c>
      <c r="B2328" s="1">
        <v>43408</v>
      </c>
      <c r="C2328" t="s">
        <v>151</v>
      </c>
      <c r="D2328">
        <v>73</v>
      </c>
      <c r="E2328" t="s">
        <v>23</v>
      </c>
      <c r="F2328" t="s">
        <v>27</v>
      </c>
      <c r="G2328" t="s">
        <v>25</v>
      </c>
      <c r="H2328">
        <v>10</v>
      </c>
      <c r="I2328" t="s">
        <v>26</v>
      </c>
      <c r="J2328">
        <v>0</v>
      </c>
      <c r="K2328">
        <v>0</v>
      </c>
      <c r="L2328">
        <v>1</v>
      </c>
      <c r="M2328">
        <v>1</v>
      </c>
      <c r="N2328">
        <v>1</v>
      </c>
      <c r="O2328">
        <v>0</v>
      </c>
      <c r="P2328">
        <v>673</v>
      </c>
      <c r="Q2328">
        <v>0</v>
      </c>
      <c r="R2328">
        <v>1</v>
      </c>
      <c r="S2328">
        <v>1</v>
      </c>
      <c r="T2328">
        <v>0</v>
      </c>
      <c r="U2328">
        <v>0</v>
      </c>
      <c r="V2328">
        <v>0</v>
      </c>
      <c r="W2328">
        <v>0</v>
      </c>
    </row>
    <row r="2329" spans="1:23" ht="14.25" customHeight="1" x14ac:dyDescent="0.45">
      <c r="A2329">
        <v>2328</v>
      </c>
      <c r="B2329" s="1">
        <v>43408</v>
      </c>
      <c r="C2329" t="s">
        <v>151</v>
      </c>
      <c r="D2329">
        <v>55</v>
      </c>
      <c r="E2329" t="s">
        <v>28</v>
      </c>
      <c r="F2329" t="s">
        <v>27</v>
      </c>
      <c r="G2329" t="s">
        <v>25</v>
      </c>
      <c r="H2329">
        <v>10</v>
      </c>
      <c r="I2329" t="s">
        <v>26</v>
      </c>
      <c r="J2329">
        <v>0</v>
      </c>
      <c r="K2329">
        <v>0</v>
      </c>
      <c r="L2329">
        <v>1</v>
      </c>
      <c r="M2329">
        <v>1</v>
      </c>
      <c r="N2329">
        <v>1</v>
      </c>
      <c r="O2329">
        <v>0</v>
      </c>
      <c r="P2329">
        <v>383</v>
      </c>
      <c r="Q2329">
        <v>0</v>
      </c>
      <c r="R2329">
        <v>1</v>
      </c>
      <c r="S2329">
        <v>1</v>
      </c>
      <c r="T2329">
        <v>0</v>
      </c>
      <c r="U2329">
        <v>0</v>
      </c>
      <c r="V2329">
        <v>0</v>
      </c>
      <c r="W2329">
        <v>0</v>
      </c>
    </row>
    <row r="2330" spans="1:23" ht="14.25" customHeight="1" x14ac:dyDescent="0.45">
      <c r="A2330">
        <v>2329</v>
      </c>
      <c r="B2330" s="1">
        <v>43408</v>
      </c>
      <c r="C2330" s="1">
        <v>43438</v>
      </c>
      <c r="D2330">
        <v>75</v>
      </c>
      <c r="E2330" t="s">
        <v>23</v>
      </c>
      <c r="F2330" t="s">
        <v>27</v>
      </c>
      <c r="G2330" t="s">
        <v>25</v>
      </c>
      <c r="H2330">
        <v>2</v>
      </c>
      <c r="I2330" t="s">
        <v>26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784</v>
      </c>
      <c r="Q2330">
        <v>0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</row>
    <row r="2331" spans="1:23" ht="14.25" customHeight="1" x14ac:dyDescent="0.45">
      <c r="A2331">
        <v>2330</v>
      </c>
      <c r="B2331" s="1">
        <v>43438</v>
      </c>
      <c r="C2331" t="s">
        <v>150</v>
      </c>
      <c r="D2331">
        <v>72</v>
      </c>
      <c r="E2331" t="s">
        <v>28</v>
      </c>
      <c r="F2331" t="s">
        <v>27</v>
      </c>
      <c r="G2331" t="s">
        <v>25</v>
      </c>
      <c r="H2331">
        <v>6</v>
      </c>
      <c r="I2331" t="s">
        <v>26</v>
      </c>
      <c r="J2331">
        <v>0</v>
      </c>
      <c r="K2331">
        <v>0</v>
      </c>
      <c r="L2331">
        <v>0</v>
      </c>
      <c r="M2331">
        <v>1</v>
      </c>
      <c r="N2331">
        <v>1</v>
      </c>
      <c r="O2331">
        <v>0</v>
      </c>
      <c r="P2331">
        <v>349</v>
      </c>
      <c r="Q2331">
        <v>1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</row>
    <row r="2332" spans="1:23" ht="14.25" customHeight="1" x14ac:dyDescent="0.45">
      <c r="A2332">
        <v>2331</v>
      </c>
      <c r="B2332" s="1">
        <v>43438</v>
      </c>
      <c r="C2332" t="s">
        <v>151</v>
      </c>
      <c r="D2332">
        <v>70</v>
      </c>
      <c r="E2332" t="s">
        <v>28</v>
      </c>
      <c r="F2332" t="s">
        <v>24</v>
      </c>
      <c r="G2332" t="s">
        <v>25</v>
      </c>
      <c r="H2332">
        <v>9</v>
      </c>
      <c r="I2332" t="s">
        <v>26</v>
      </c>
      <c r="J2332">
        <v>0</v>
      </c>
      <c r="K2332">
        <v>0</v>
      </c>
      <c r="L2332">
        <v>1</v>
      </c>
      <c r="M2332">
        <v>0</v>
      </c>
      <c r="N2332">
        <v>1</v>
      </c>
      <c r="O2332">
        <v>0</v>
      </c>
      <c r="P2332">
        <v>864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</row>
    <row r="2333" spans="1:23" ht="14.25" customHeight="1" x14ac:dyDescent="0.45">
      <c r="A2333">
        <v>2332</v>
      </c>
      <c r="B2333" s="1">
        <v>43438</v>
      </c>
      <c r="C2333" t="s">
        <v>153</v>
      </c>
      <c r="D2333">
        <v>57</v>
      </c>
      <c r="E2333" t="s">
        <v>28</v>
      </c>
      <c r="F2333" t="s">
        <v>27</v>
      </c>
      <c r="G2333" t="s">
        <v>25</v>
      </c>
      <c r="H2333">
        <v>7</v>
      </c>
      <c r="I2333" t="s">
        <v>26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698</v>
      </c>
      <c r="Q2333">
        <v>0</v>
      </c>
      <c r="R2333">
        <v>0</v>
      </c>
      <c r="S2333">
        <v>1</v>
      </c>
      <c r="T2333">
        <v>0</v>
      </c>
      <c r="U2333">
        <v>0</v>
      </c>
      <c r="V2333">
        <v>0</v>
      </c>
      <c r="W2333">
        <v>0</v>
      </c>
    </row>
    <row r="2334" spans="1:23" ht="14.25" customHeight="1" x14ac:dyDescent="0.45">
      <c r="A2334">
        <v>2333</v>
      </c>
      <c r="B2334" s="1">
        <v>43438</v>
      </c>
      <c r="C2334" t="s">
        <v>153</v>
      </c>
      <c r="D2334">
        <v>57</v>
      </c>
      <c r="E2334" t="s">
        <v>28</v>
      </c>
      <c r="F2334" t="s">
        <v>27</v>
      </c>
      <c r="G2334" t="s">
        <v>25</v>
      </c>
      <c r="H2334">
        <v>7</v>
      </c>
      <c r="I2334" t="s">
        <v>26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698</v>
      </c>
      <c r="Q2334">
        <v>0</v>
      </c>
      <c r="R2334">
        <v>0</v>
      </c>
      <c r="S2334">
        <v>1</v>
      </c>
      <c r="T2334">
        <v>0</v>
      </c>
      <c r="U2334">
        <v>0</v>
      </c>
      <c r="V2334">
        <v>0</v>
      </c>
      <c r="W2334">
        <v>0</v>
      </c>
    </row>
    <row r="2335" spans="1:23" ht="14.25" customHeight="1" x14ac:dyDescent="0.45">
      <c r="A2335">
        <v>2334</v>
      </c>
      <c r="B2335" s="1">
        <v>43438</v>
      </c>
      <c r="C2335" t="s">
        <v>153</v>
      </c>
      <c r="D2335">
        <v>70</v>
      </c>
      <c r="E2335" t="s">
        <v>28</v>
      </c>
      <c r="F2335" t="s">
        <v>27</v>
      </c>
      <c r="G2335" t="s">
        <v>25</v>
      </c>
      <c r="H2335">
        <v>7</v>
      </c>
      <c r="I2335" t="s">
        <v>26</v>
      </c>
      <c r="J2335">
        <v>0</v>
      </c>
      <c r="K2335">
        <v>0</v>
      </c>
      <c r="L2335">
        <v>0</v>
      </c>
      <c r="M2335">
        <v>1</v>
      </c>
      <c r="N2335">
        <v>1</v>
      </c>
      <c r="O2335">
        <v>0</v>
      </c>
      <c r="P2335">
        <v>5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</row>
    <row r="2336" spans="1:23" ht="14.25" customHeight="1" x14ac:dyDescent="0.45">
      <c r="A2336">
        <v>2335</v>
      </c>
      <c r="B2336" s="1">
        <v>43438</v>
      </c>
      <c r="C2336" t="s">
        <v>150</v>
      </c>
      <c r="D2336">
        <v>72</v>
      </c>
      <c r="E2336" t="s">
        <v>28</v>
      </c>
      <c r="F2336" t="s">
        <v>27</v>
      </c>
      <c r="G2336" t="s">
        <v>25</v>
      </c>
      <c r="H2336">
        <v>6</v>
      </c>
      <c r="I2336" t="s">
        <v>26</v>
      </c>
      <c r="J2336">
        <v>0</v>
      </c>
      <c r="K2336">
        <v>0</v>
      </c>
      <c r="L2336">
        <v>0</v>
      </c>
      <c r="M2336">
        <v>1</v>
      </c>
      <c r="N2336">
        <v>1</v>
      </c>
      <c r="O2336">
        <v>0</v>
      </c>
      <c r="P2336">
        <v>349</v>
      </c>
      <c r="Q2336">
        <v>1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0</v>
      </c>
    </row>
    <row r="2337" spans="1:23" ht="14.25" customHeight="1" x14ac:dyDescent="0.45">
      <c r="A2337">
        <v>2336</v>
      </c>
      <c r="B2337" s="1">
        <v>43438</v>
      </c>
      <c r="C2337" s="1">
        <v>43164</v>
      </c>
      <c r="D2337">
        <v>88</v>
      </c>
      <c r="E2337" t="s">
        <v>23</v>
      </c>
      <c r="F2337" t="s">
        <v>27</v>
      </c>
      <c r="G2337" t="s">
        <v>25</v>
      </c>
      <c r="H2337">
        <v>22</v>
      </c>
      <c r="I2337" t="s">
        <v>26</v>
      </c>
      <c r="J2337">
        <v>0</v>
      </c>
      <c r="K2337">
        <v>0</v>
      </c>
      <c r="L2337">
        <v>0</v>
      </c>
      <c r="M2337">
        <v>1</v>
      </c>
      <c r="N2337">
        <v>1</v>
      </c>
      <c r="O2337">
        <v>0</v>
      </c>
      <c r="P2337">
        <v>901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</row>
    <row r="2338" spans="1:23" ht="14.25" customHeight="1" x14ac:dyDescent="0.45">
      <c r="A2338">
        <v>2337</v>
      </c>
      <c r="B2338" s="1">
        <v>43438</v>
      </c>
      <c r="C2338" t="s">
        <v>149</v>
      </c>
      <c r="D2338">
        <v>76</v>
      </c>
      <c r="E2338" t="s">
        <v>23</v>
      </c>
      <c r="F2338" t="s">
        <v>27</v>
      </c>
      <c r="G2338" t="s">
        <v>25</v>
      </c>
      <c r="H2338">
        <v>3</v>
      </c>
      <c r="I2338" t="s">
        <v>26</v>
      </c>
      <c r="J2338">
        <v>0</v>
      </c>
      <c r="K2338">
        <v>0</v>
      </c>
      <c r="L2338">
        <v>0</v>
      </c>
      <c r="M2338">
        <v>1</v>
      </c>
      <c r="N2338">
        <v>1</v>
      </c>
      <c r="O2338">
        <v>0</v>
      </c>
      <c r="P2338">
        <v>140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</row>
    <row r="2339" spans="1:23" ht="14.25" customHeight="1" x14ac:dyDescent="0.45">
      <c r="A2339">
        <v>2338</v>
      </c>
      <c r="B2339" s="1">
        <v>43438</v>
      </c>
      <c r="C2339" t="s">
        <v>149</v>
      </c>
      <c r="D2339">
        <v>76</v>
      </c>
      <c r="E2339" t="s">
        <v>23</v>
      </c>
      <c r="F2339" t="s">
        <v>27</v>
      </c>
      <c r="G2339" t="s">
        <v>25</v>
      </c>
      <c r="H2339">
        <v>3</v>
      </c>
      <c r="I2339" t="s">
        <v>26</v>
      </c>
      <c r="J2339">
        <v>0</v>
      </c>
      <c r="K2339">
        <v>0</v>
      </c>
      <c r="L2339">
        <v>1</v>
      </c>
      <c r="M2339">
        <v>1</v>
      </c>
      <c r="N2339">
        <v>1</v>
      </c>
      <c r="O2339">
        <v>0</v>
      </c>
      <c r="P2339">
        <v>140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</row>
    <row r="2340" spans="1:23" ht="14.25" customHeight="1" x14ac:dyDescent="0.45">
      <c r="A2340">
        <v>2339</v>
      </c>
      <c r="B2340" s="1">
        <v>43438</v>
      </c>
      <c r="C2340" t="s">
        <v>150</v>
      </c>
      <c r="D2340">
        <v>72</v>
      </c>
      <c r="E2340" t="s">
        <v>23</v>
      </c>
      <c r="F2340" t="s">
        <v>27</v>
      </c>
      <c r="G2340" t="s">
        <v>25</v>
      </c>
      <c r="H2340">
        <v>6</v>
      </c>
      <c r="I2340" t="s">
        <v>26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332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0</v>
      </c>
      <c r="W2340">
        <v>0</v>
      </c>
    </row>
    <row r="2341" spans="1:23" ht="14.25" customHeight="1" x14ac:dyDescent="0.45">
      <c r="A2341">
        <v>2340</v>
      </c>
      <c r="B2341" s="1">
        <v>43438</v>
      </c>
      <c r="C2341" t="s">
        <v>152</v>
      </c>
      <c r="D2341">
        <v>60</v>
      </c>
      <c r="E2341" t="s">
        <v>23</v>
      </c>
      <c r="F2341" t="s">
        <v>27</v>
      </c>
      <c r="G2341" t="s">
        <v>30</v>
      </c>
      <c r="H2341">
        <v>5</v>
      </c>
      <c r="I2341" t="s">
        <v>26</v>
      </c>
      <c r="J2341">
        <v>0</v>
      </c>
      <c r="K2341">
        <v>1</v>
      </c>
      <c r="L2341">
        <v>1</v>
      </c>
      <c r="M2341">
        <v>0</v>
      </c>
      <c r="N2341">
        <v>1</v>
      </c>
      <c r="O2341">
        <v>0</v>
      </c>
      <c r="P2341">
        <v>1600</v>
      </c>
      <c r="Q2341">
        <v>1</v>
      </c>
      <c r="R2341">
        <v>0</v>
      </c>
      <c r="S2341">
        <v>1</v>
      </c>
      <c r="T2341">
        <v>0</v>
      </c>
      <c r="U2341">
        <v>0</v>
      </c>
      <c r="V2341">
        <v>0</v>
      </c>
      <c r="W2341">
        <v>1</v>
      </c>
    </row>
    <row r="2342" spans="1:23" ht="14.25" customHeight="1" x14ac:dyDescent="0.45">
      <c r="A2342">
        <v>2341</v>
      </c>
      <c r="B2342" s="1">
        <v>43438</v>
      </c>
      <c r="C2342" t="s">
        <v>149</v>
      </c>
      <c r="D2342">
        <v>59</v>
      </c>
      <c r="E2342" t="s">
        <v>23</v>
      </c>
      <c r="F2342" t="s">
        <v>27</v>
      </c>
      <c r="G2342" t="s">
        <v>25</v>
      </c>
      <c r="H2342">
        <v>3</v>
      </c>
      <c r="I2342" t="s">
        <v>26</v>
      </c>
      <c r="J2342">
        <v>0</v>
      </c>
      <c r="K2342">
        <v>0</v>
      </c>
      <c r="L2342">
        <v>0</v>
      </c>
      <c r="M2342">
        <v>1</v>
      </c>
      <c r="N2342">
        <v>1</v>
      </c>
      <c r="O2342">
        <v>0</v>
      </c>
      <c r="P2342">
        <v>200</v>
      </c>
      <c r="Q2342">
        <v>1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</row>
    <row r="2343" spans="1:23" ht="14.25" customHeight="1" x14ac:dyDescent="0.45">
      <c r="A2343">
        <v>2342</v>
      </c>
      <c r="B2343" t="s">
        <v>147</v>
      </c>
      <c r="C2343" t="s">
        <v>154</v>
      </c>
      <c r="D2343">
        <v>60</v>
      </c>
      <c r="E2343" t="s">
        <v>23</v>
      </c>
      <c r="F2343" t="s">
        <v>24</v>
      </c>
      <c r="G2343" t="s">
        <v>25</v>
      </c>
      <c r="H2343">
        <v>3</v>
      </c>
      <c r="I2343" t="s">
        <v>26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307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</row>
    <row r="2344" spans="1:23" ht="14.25" customHeight="1" x14ac:dyDescent="0.45">
      <c r="A2344">
        <v>2343</v>
      </c>
      <c r="B2344" s="1">
        <v>43203</v>
      </c>
      <c r="C2344" s="1">
        <v>43205</v>
      </c>
      <c r="D2344">
        <v>65</v>
      </c>
      <c r="E2344" t="s">
        <v>28</v>
      </c>
      <c r="F2344" t="s">
        <v>27</v>
      </c>
      <c r="G2344" t="s">
        <v>25</v>
      </c>
      <c r="H2344">
        <v>3</v>
      </c>
      <c r="I2344" t="s">
        <v>29</v>
      </c>
      <c r="J2344">
        <v>0</v>
      </c>
      <c r="K2344">
        <v>0</v>
      </c>
      <c r="L2344">
        <v>1</v>
      </c>
      <c r="M2344">
        <v>1</v>
      </c>
      <c r="N2344">
        <v>1</v>
      </c>
      <c r="O2344">
        <v>1</v>
      </c>
      <c r="P2344">
        <v>2126</v>
      </c>
      <c r="Q2344">
        <v>1</v>
      </c>
      <c r="R2344">
        <v>0</v>
      </c>
      <c r="S2344">
        <v>1</v>
      </c>
      <c r="T2344">
        <v>1</v>
      </c>
      <c r="U2344">
        <v>0</v>
      </c>
      <c r="V2344">
        <v>0</v>
      </c>
      <c r="W2344">
        <v>0</v>
      </c>
    </row>
    <row r="2345" spans="1:23" ht="14.25" customHeight="1" x14ac:dyDescent="0.45">
      <c r="A2345">
        <v>2344</v>
      </c>
      <c r="B2345" t="s">
        <v>147</v>
      </c>
      <c r="C2345" t="s">
        <v>157</v>
      </c>
      <c r="D2345">
        <v>84</v>
      </c>
      <c r="E2345" t="s">
        <v>28</v>
      </c>
      <c r="F2345" t="s">
        <v>27</v>
      </c>
      <c r="G2345" t="s">
        <v>25</v>
      </c>
      <c r="H2345">
        <v>14</v>
      </c>
      <c r="I2345" t="s">
        <v>26</v>
      </c>
      <c r="J2345">
        <v>0</v>
      </c>
      <c r="K2345">
        <v>0</v>
      </c>
      <c r="L2345">
        <v>0</v>
      </c>
      <c r="M2345">
        <v>1</v>
      </c>
      <c r="N2345">
        <v>1</v>
      </c>
      <c r="O2345">
        <v>0</v>
      </c>
      <c r="P2345">
        <v>1380</v>
      </c>
      <c r="Q2345">
        <v>1</v>
      </c>
      <c r="R2345">
        <v>0</v>
      </c>
      <c r="S2345">
        <v>1</v>
      </c>
      <c r="T2345">
        <v>1</v>
      </c>
      <c r="U2345">
        <v>0</v>
      </c>
      <c r="V2345">
        <v>0</v>
      </c>
      <c r="W2345">
        <v>0</v>
      </c>
    </row>
    <row r="2346" spans="1:23" ht="14.25" customHeight="1" x14ac:dyDescent="0.45">
      <c r="A2346">
        <v>2345</v>
      </c>
      <c r="B2346" t="s">
        <v>147</v>
      </c>
      <c r="C2346" t="s">
        <v>153</v>
      </c>
      <c r="D2346">
        <v>58</v>
      </c>
      <c r="E2346" t="s">
        <v>23</v>
      </c>
      <c r="F2346" t="s">
        <v>24</v>
      </c>
      <c r="G2346" t="s">
        <v>25</v>
      </c>
      <c r="H2346">
        <v>6</v>
      </c>
      <c r="I2346" t="s">
        <v>26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487</v>
      </c>
      <c r="Q2346">
        <v>0</v>
      </c>
      <c r="R2346">
        <v>1</v>
      </c>
      <c r="S2346">
        <v>1</v>
      </c>
      <c r="T2346">
        <v>0</v>
      </c>
      <c r="U2346">
        <v>0</v>
      </c>
      <c r="V2346">
        <v>0</v>
      </c>
      <c r="W2346">
        <v>0</v>
      </c>
    </row>
    <row r="2347" spans="1:23" ht="14.25" customHeight="1" x14ac:dyDescent="0.45">
      <c r="A2347">
        <v>2346</v>
      </c>
      <c r="B2347" s="1">
        <v>43204</v>
      </c>
      <c r="C2347" s="1">
        <v>43207</v>
      </c>
      <c r="D2347">
        <v>55</v>
      </c>
      <c r="E2347" t="s">
        <v>28</v>
      </c>
      <c r="F2347" t="s">
        <v>24</v>
      </c>
      <c r="G2347" t="s">
        <v>25</v>
      </c>
      <c r="H2347">
        <v>4</v>
      </c>
      <c r="I2347" t="s">
        <v>26</v>
      </c>
      <c r="J2347">
        <v>0</v>
      </c>
      <c r="K2347">
        <v>0</v>
      </c>
      <c r="L2347">
        <v>0</v>
      </c>
      <c r="M2347">
        <v>1</v>
      </c>
      <c r="N2347">
        <v>1</v>
      </c>
      <c r="O2347">
        <v>0</v>
      </c>
      <c r="P2347">
        <v>137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</row>
    <row r="2348" spans="1:23" ht="14.25" customHeight="1" x14ac:dyDescent="0.45">
      <c r="A2348">
        <v>2347</v>
      </c>
      <c r="B2348" t="s">
        <v>149</v>
      </c>
      <c r="C2348" t="s">
        <v>158</v>
      </c>
      <c r="D2348">
        <v>70</v>
      </c>
      <c r="E2348" t="s">
        <v>23</v>
      </c>
      <c r="F2348" t="s">
        <v>27</v>
      </c>
      <c r="G2348" t="s">
        <v>25</v>
      </c>
      <c r="H2348">
        <v>11</v>
      </c>
      <c r="I2348" t="s">
        <v>26</v>
      </c>
      <c r="J2348">
        <v>0</v>
      </c>
      <c r="K2348">
        <v>0</v>
      </c>
      <c r="L2348">
        <v>0</v>
      </c>
      <c r="M2348">
        <v>1</v>
      </c>
      <c r="N2348">
        <v>1</v>
      </c>
      <c r="O2348">
        <v>0</v>
      </c>
      <c r="P2348">
        <v>181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</row>
    <row r="2349" spans="1:23" ht="14.25" customHeight="1" x14ac:dyDescent="0.45">
      <c r="A2349">
        <v>2348</v>
      </c>
      <c r="B2349" t="s">
        <v>149</v>
      </c>
      <c r="C2349" t="s">
        <v>159</v>
      </c>
      <c r="D2349">
        <v>54</v>
      </c>
      <c r="E2349" t="s">
        <v>28</v>
      </c>
      <c r="F2349" t="s">
        <v>27</v>
      </c>
      <c r="G2349" t="s">
        <v>30</v>
      </c>
      <c r="H2349">
        <v>9</v>
      </c>
      <c r="I2349" t="s">
        <v>26</v>
      </c>
      <c r="J2349">
        <v>0</v>
      </c>
      <c r="K2349">
        <v>0</v>
      </c>
      <c r="L2349">
        <v>0</v>
      </c>
      <c r="M2349">
        <v>1</v>
      </c>
      <c r="N2349">
        <v>1</v>
      </c>
      <c r="O2349">
        <v>0</v>
      </c>
      <c r="P2349">
        <v>730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0</v>
      </c>
      <c r="W2349">
        <v>0</v>
      </c>
    </row>
    <row r="2350" spans="1:23" ht="14.25" customHeight="1" x14ac:dyDescent="0.45">
      <c r="A2350">
        <v>2349</v>
      </c>
      <c r="B2350" t="s">
        <v>149</v>
      </c>
      <c r="C2350" t="s">
        <v>153</v>
      </c>
      <c r="D2350">
        <v>75</v>
      </c>
      <c r="E2350" t="s">
        <v>23</v>
      </c>
      <c r="F2350" t="s">
        <v>24</v>
      </c>
      <c r="G2350" t="s">
        <v>25</v>
      </c>
      <c r="H2350">
        <v>5</v>
      </c>
      <c r="I2350" t="s">
        <v>26</v>
      </c>
      <c r="J2350">
        <v>0</v>
      </c>
      <c r="K2350">
        <v>0</v>
      </c>
      <c r="L2350">
        <v>1</v>
      </c>
      <c r="M2350">
        <v>0</v>
      </c>
      <c r="N2350">
        <v>1</v>
      </c>
      <c r="O2350">
        <v>1</v>
      </c>
      <c r="P2350">
        <v>151</v>
      </c>
      <c r="Q2350">
        <v>1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</row>
    <row r="2351" spans="1:23" ht="14.25" customHeight="1" x14ac:dyDescent="0.45">
      <c r="A2351">
        <v>2350</v>
      </c>
      <c r="B2351" t="s">
        <v>149</v>
      </c>
      <c r="C2351" t="s">
        <v>156</v>
      </c>
      <c r="D2351">
        <v>52</v>
      </c>
      <c r="E2351" t="s">
        <v>23</v>
      </c>
      <c r="F2351" t="s">
        <v>24</v>
      </c>
      <c r="G2351" t="s">
        <v>25</v>
      </c>
      <c r="H2351">
        <v>6</v>
      </c>
      <c r="I2351" t="s">
        <v>26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11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</row>
    <row r="2352" spans="1:23" ht="14.25" customHeight="1" x14ac:dyDescent="0.45">
      <c r="A2352">
        <v>2351</v>
      </c>
      <c r="B2352" t="s">
        <v>149</v>
      </c>
      <c r="C2352" t="s">
        <v>156</v>
      </c>
      <c r="D2352">
        <v>52</v>
      </c>
      <c r="E2352" t="s">
        <v>23</v>
      </c>
      <c r="F2352" t="s">
        <v>24</v>
      </c>
      <c r="G2352" t="s">
        <v>25</v>
      </c>
      <c r="H2352">
        <v>6</v>
      </c>
      <c r="I2352" t="s">
        <v>26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11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</row>
    <row r="2353" spans="1:23" ht="14.25" customHeight="1" x14ac:dyDescent="0.45">
      <c r="A2353">
        <v>2352</v>
      </c>
      <c r="B2353" t="s">
        <v>149</v>
      </c>
      <c r="C2353" t="s">
        <v>150</v>
      </c>
      <c r="D2353">
        <v>55</v>
      </c>
      <c r="E2353" t="s">
        <v>28</v>
      </c>
      <c r="F2353" t="s">
        <v>24</v>
      </c>
      <c r="G2353" t="s">
        <v>25</v>
      </c>
      <c r="H2353">
        <v>4</v>
      </c>
      <c r="I2353" t="s">
        <v>26</v>
      </c>
      <c r="J2353">
        <v>0</v>
      </c>
      <c r="K2353">
        <v>0</v>
      </c>
      <c r="L2353">
        <v>0</v>
      </c>
      <c r="M2353">
        <v>1</v>
      </c>
      <c r="N2353">
        <v>1</v>
      </c>
      <c r="O2353">
        <v>0</v>
      </c>
      <c r="P2353">
        <v>137</v>
      </c>
      <c r="Q2353">
        <v>0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0</v>
      </c>
    </row>
    <row r="2354" spans="1:23" ht="14.25" customHeight="1" x14ac:dyDescent="0.45">
      <c r="A2354">
        <v>2353</v>
      </c>
      <c r="B2354" s="1">
        <v>43204</v>
      </c>
      <c r="C2354" s="1">
        <v>43206</v>
      </c>
      <c r="D2354">
        <v>80</v>
      </c>
      <c r="E2354" t="s">
        <v>28</v>
      </c>
      <c r="F2354" t="s">
        <v>27</v>
      </c>
      <c r="G2354" t="s">
        <v>25</v>
      </c>
      <c r="H2354">
        <v>3</v>
      </c>
      <c r="I2354" t="s">
        <v>29</v>
      </c>
      <c r="J2354">
        <v>0</v>
      </c>
      <c r="K2354">
        <v>0</v>
      </c>
      <c r="L2354">
        <v>1</v>
      </c>
      <c r="M2354">
        <v>0</v>
      </c>
      <c r="N2354">
        <v>1</v>
      </c>
      <c r="O2354">
        <v>0</v>
      </c>
      <c r="P2354">
        <v>229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</row>
    <row r="2355" spans="1:23" ht="14.25" customHeight="1" x14ac:dyDescent="0.45">
      <c r="A2355">
        <v>2354</v>
      </c>
      <c r="B2355" t="s">
        <v>149</v>
      </c>
      <c r="C2355" t="s">
        <v>153</v>
      </c>
      <c r="D2355">
        <v>67</v>
      </c>
      <c r="E2355" t="s">
        <v>28</v>
      </c>
      <c r="F2355" t="s">
        <v>27</v>
      </c>
      <c r="G2355" t="s">
        <v>30</v>
      </c>
      <c r="H2355">
        <v>5</v>
      </c>
      <c r="I2355" t="s">
        <v>26</v>
      </c>
      <c r="J2355">
        <v>0</v>
      </c>
      <c r="K2355">
        <v>0</v>
      </c>
      <c r="L2355">
        <v>1</v>
      </c>
      <c r="M2355">
        <v>1</v>
      </c>
      <c r="N2355">
        <v>1</v>
      </c>
      <c r="O2355">
        <v>0</v>
      </c>
      <c r="P2355">
        <v>134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</row>
    <row r="2356" spans="1:23" ht="14.25" customHeight="1" x14ac:dyDescent="0.45">
      <c r="A2356">
        <v>2355</v>
      </c>
      <c r="B2356" t="s">
        <v>154</v>
      </c>
      <c r="C2356" t="s">
        <v>151</v>
      </c>
      <c r="D2356">
        <v>85</v>
      </c>
      <c r="E2356" t="s">
        <v>23</v>
      </c>
      <c r="F2356" t="s">
        <v>24</v>
      </c>
      <c r="G2356" t="s">
        <v>30</v>
      </c>
      <c r="H2356">
        <v>6</v>
      </c>
      <c r="I2356" t="s">
        <v>26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684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0</v>
      </c>
      <c r="W2356">
        <v>0</v>
      </c>
    </row>
    <row r="2357" spans="1:23" ht="14.25" customHeight="1" x14ac:dyDescent="0.45">
      <c r="A2357">
        <v>2356</v>
      </c>
      <c r="B2357" t="s">
        <v>154</v>
      </c>
      <c r="C2357" t="s">
        <v>160</v>
      </c>
      <c r="D2357">
        <v>97</v>
      </c>
      <c r="E2357" t="s">
        <v>23</v>
      </c>
      <c r="F2357" t="s">
        <v>27</v>
      </c>
      <c r="G2357" t="s">
        <v>25</v>
      </c>
      <c r="H2357">
        <v>11</v>
      </c>
      <c r="I2357" t="s">
        <v>26</v>
      </c>
      <c r="J2357">
        <v>0</v>
      </c>
      <c r="K2357">
        <v>0</v>
      </c>
      <c r="L2357">
        <v>0</v>
      </c>
      <c r="M2357">
        <v>1</v>
      </c>
      <c r="N2357">
        <v>1</v>
      </c>
      <c r="O2357">
        <v>0</v>
      </c>
      <c r="P2357">
        <v>1330</v>
      </c>
      <c r="Q2357">
        <v>1</v>
      </c>
      <c r="R2357">
        <v>0</v>
      </c>
      <c r="S2357">
        <v>1</v>
      </c>
      <c r="T2357">
        <v>0</v>
      </c>
      <c r="U2357">
        <v>1</v>
      </c>
      <c r="V2357">
        <v>0</v>
      </c>
      <c r="W2357">
        <v>0</v>
      </c>
    </row>
    <row r="2358" spans="1:23" ht="14.25" customHeight="1" x14ac:dyDescent="0.45">
      <c r="A2358">
        <v>2357</v>
      </c>
      <c r="B2358" t="s">
        <v>154</v>
      </c>
      <c r="C2358" s="1">
        <v>43136</v>
      </c>
      <c r="D2358">
        <v>44</v>
      </c>
      <c r="E2358" t="s">
        <v>23</v>
      </c>
      <c r="F2358" t="s">
        <v>27</v>
      </c>
      <c r="G2358" t="s">
        <v>25</v>
      </c>
      <c r="H2358">
        <v>18</v>
      </c>
      <c r="I2358" t="s">
        <v>26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1420</v>
      </c>
      <c r="Q2358">
        <v>1</v>
      </c>
      <c r="R2358">
        <v>0</v>
      </c>
      <c r="S2358">
        <v>1</v>
      </c>
      <c r="T2358">
        <v>0</v>
      </c>
      <c r="U2358">
        <v>0</v>
      </c>
      <c r="V2358">
        <v>0</v>
      </c>
      <c r="W2358">
        <v>0</v>
      </c>
    </row>
    <row r="2359" spans="1:23" ht="14.25" customHeight="1" x14ac:dyDescent="0.45">
      <c r="A2359">
        <v>2358</v>
      </c>
      <c r="B2359" t="s">
        <v>154</v>
      </c>
      <c r="C2359" s="1">
        <v>43136</v>
      </c>
      <c r="D2359">
        <v>83</v>
      </c>
      <c r="E2359" t="s">
        <v>28</v>
      </c>
      <c r="F2359" t="s">
        <v>27</v>
      </c>
      <c r="G2359" t="s">
        <v>25</v>
      </c>
      <c r="H2359">
        <v>18</v>
      </c>
      <c r="I2359" t="s">
        <v>26</v>
      </c>
      <c r="J2359">
        <v>0</v>
      </c>
      <c r="K2359">
        <v>0</v>
      </c>
      <c r="L2359">
        <v>0</v>
      </c>
      <c r="M2359">
        <v>1</v>
      </c>
      <c r="N2359">
        <v>1</v>
      </c>
      <c r="O2359">
        <v>0</v>
      </c>
      <c r="P2359">
        <v>192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0</v>
      </c>
    </row>
    <row r="2360" spans="1:23" ht="14.25" customHeight="1" x14ac:dyDescent="0.45">
      <c r="A2360">
        <v>2359</v>
      </c>
      <c r="B2360" t="s">
        <v>154</v>
      </c>
      <c r="C2360" t="s">
        <v>151</v>
      </c>
      <c r="D2360">
        <v>85</v>
      </c>
      <c r="E2360" t="s">
        <v>23</v>
      </c>
      <c r="F2360" t="s">
        <v>24</v>
      </c>
      <c r="G2360" t="s">
        <v>30</v>
      </c>
      <c r="H2360">
        <v>6</v>
      </c>
      <c r="I2360" t="s">
        <v>26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684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0</v>
      </c>
      <c r="W2360">
        <v>0</v>
      </c>
    </row>
    <row r="2361" spans="1:23" ht="14.25" customHeight="1" x14ac:dyDescent="0.45">
      <c r="A2361">
        <v>2360</v>
      </c>
      <c r="B2361" t="s">
        <v>154</v>
      </c>
      <c r="C2361" t="s">
        <v>151</v>
      </c>
      <c r="D2361">
        <v>85</v>
      </c>
      <c r="E2361" t="s">
        <v>23</v>
      </c>
      <c r="F2361" t="s">
        <v>24</v>
      </c>
      <c r="G2361" t="s">
        <v>30</v>
      </c>
      <c r="H2361">
        <v>6</v>
      </c>
      <c r="I2361" t="s">
        <v>26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684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</row>
    <row r="2362" spans="1:23" ht="14.25" customHeight="1" x14ac:dyDescent="0.45">
      <c r="A2362">
        <v>2361</v>
      </c>
      <c r="B2362" t="s">
        <v>154</v>
      </c>
      <c r="C2362" t="s">
        <v>158</v>
      </c>
      <c r="D2362">
        <v>66</v>
      </c>
      <c r="E2362" t="s">
        <v>23</v>
      </c>
      <c r="F2362" t="s">
        <v>27</v>
      </c>
      <c r="G2362" t="s">
        <v>30</v>
      </c>
      <c r="H2362">
        <v>10</v>
      </c>
      <c r="I2362" t="s">
        <v>26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112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</row>
    <row r="2363" spans="1:23" ht="14.25" customHeight="1" x14ac:dyDescent="0.45">
      <c r="A2363">
        <v>2362</v>
      </c>
      <c r="B2363" t="s">
        <v>154</v>
      </c>
      <c r="C2363" t="s">
        <v>151</v>
      </c>
      <c r="D2363">
        <v>60</v>
      </c>
      <c r="E2363" t="s">
        <v>28</v>
      </c>
      <c r="F2363" t="s">
        <v>27</v>
      </c>
      <c r="G2363" t="s">
        <v>30</v>
      </c>
      <c r="H2363">
        <v>6</v>
      </c>
      <c r="I2363" t="s">
        <v>26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1130</v>
      </c>
      <c r="Q2363">
        <v>1</v>
      </c>
      <c r="R2363">
        <v>0</v>
      </c>
      <c r="S2363">
        <v>1</v>
      </c>
      <c r="T2363">
        <v>1</v>
      </c>
      <c r="U2363">
        <v>0</v>
      </c>
      <c r="V2363">
        <v>0</v>
      </c>
      <c r="W2363">
        <v>0</v>
      </c>
    </row>
    <row r="2364" spans="1:23" ht="14.25" customHeight="1" x14ac:dyDescent="0.45">
      <c r="A2364">
        <v>2363</v>
      </c>
      <c r="B2364" t="s">
        <v>154</v>
      </c>
      <c r="C2364" t="s">
        <v>151</v>
      </c>
      <c r="D2364">
        <v>65</v>
      </c>
      <c r="E2364" t="s">
        <v>28</v>
      </c>
      <c r="F2364" t="s">
        <v>24</v>
      </c>
      <c r="G2364" t="s">
        <v>25</v>
      </c>
      <c r="H2364">
        <v>6</v>
      </c>
      <c r="I2364" t="s">
        <v>26</v>
      </c>
      <c r="J2364">
        <v>0</v>
      </c>
      <c r="K2364">
        <v>0</v>
      </c>
      <c r="L2364">
        <v>1</v>
      </c>
      <c r="M2364">
        <v>0</v>
      </c>
      <c r="N2364">
        <v>1</v>
      </c>
      <c r="O2364">
        <v>0</v>
      </c>
      <c r="P2364">
        <v>35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</row>
    <row r="2365" spans="1:23" ht="14.25" customHeight="1" x14ac:dyDescent="0.45">
      <c r="A2365">
        <v>2364</v>
      </c>
      <c r="B2365" t="s">
        <v>154</v>
      </c>
      <c r="C2365" t="s">
        <v>161</v>
      </c>
      <c r="D2365">
        <v>72</v>
      </c>
      <c r="E2365" t="s">
        <v>23</v>
      </c>
      <c r="F2365" t="s">
        <v>24</v>
      </c>
      <c r="G2365" t="s">
        <v>25</v>
      </c>
      <c r="H2365">
        <v>9</v>
      </c>
      <c r="I2365" t="s">
        <v>26</v>
      </c>
      <c r="J2365">
        <v>0</v>
      </c>
      <c r="K2365">
        <v>0</v>
      </c>
      <c r="L2365">
        <v>0</v>
      </c>
      <c r="M2365">
        <v>1</v>
      </c>
      <c r="N2365">
        <v>1</v>
      </c>
      <c r="O2365">
        <v>0</v>
      </c>
      <c r="P2365">
        <v>929</v>
      </c>
      <c r="Q2365">
        <v>0</v>
      </c>
      <c r="R2365">
        <v>1</v>
      </c>
      <c r="S2365">
        <v>1</v>
      </c>
      <c r="T2365">
        <v>0</v>
      </c>
      <c r="U2365">
        <v>0</v>
      </c>
      <c r="V2365">
        <v>0</v>
      </c>
      <c r="W2365">
        <v>0</v>
      </c>
    </row>
    <row r="2366" spans="1:23" ht="14.25" customHeight="1" x14ac:dyDescent="0.45">
      <c r="A2366">
        <v>2365</v>
      </c>
      <c r="B2366" t="s">
        <v>154</v>
      </c>
      <c r="C2366" t="s">
        <v>150</v>
      </c>
      <c r="D2366">
        <v>52</v>
      </c>
      <c r="E2366" t="s">
        <v>28</v>
      </c>
      <c r="F2366" t="s">
        <v>24</v>
      </c>
      <c r="G2366" t="s">
        <v>25</v>
      </c>
      <c r="H2366">
        <v>3</v>
      </c>
      <c r="I2366" t="s">
        <v>26</v>
      </c>
      <c r="J2366">
        <v>0</v>
      </c>
      <c r="K2366">
        <v>0</v>
      </c>
      <c r="L2366">
        <v>0</v>
      </c>
      <c r="M2366">
        <v>1</v>
      </c>
      <c r="N2366">
        <v>1</v>
      </c>
      <c r="O2366">
        <v>0</v>
      </c>
      <c r="P2366">
        <v>285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</row>
    <row r="2367" spans="1:23" ht="14.25" customHeight="1" x14ac:dyDescent="0.45">
      <c r="A2367">
        <v>2366</v>
      </c>
      <c r="B2367" t="s">
        <v>154</v>
      </c>
      <c r="C2367" t="s">
        <v>161</v>
      </c>
      <c r="D2367">
        <v>72</v>
      </c>
      <c r="E2367" t="s">
        <v>23</v>
      </c>
      <c r="F2367" t="s">
        <v>24</v>
      </c>
      <c r="G2367" t="s">
        <v>25</v>
      </c>
      <c r="H2367">
        <v>9</v>
      </c>
      <c r="I2367" t="s">
        <v>26</v>
      </c>
      <c r="J2367">
        <v>0</v>
      </c>
      <c r="K2367">
        <v>0</v>
      </c>
      <c r="L2367">
        <v>0</v>
      </c>
      <c r="M2367">
        <v>1</v>
      </c>
      <c r="N2367">
        <v>1</v>
      </c>
      <c r="O2367">
        <v>0</v>
      </c>
      <c r="P2367">
        <v>929</v>
      </c>
      <c r="Q2367">
        <v>0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0</v>
      </c>
    </row>
    <row r="2368" spans="1:23" ht="14.25" customHeight="1" x14ac:dyDescent="0.45">
      <c r="A2368">
        <v>2367</v>
      </c>
      <c r="B2368" s="1">
        <v>43205</v>
      </c>
      <c r="C2368" s="1">
        <v>43206</v>
      </c>
      <c r="D2368">
        <v>74</v>
      </c>
      <c r="E2368" t="s">
        <v>23</v>
      </c>
      <c r="F2368" t="s">
        <v>27</v>
      </c>
      <c r="G2368" t="s">
        <v>25</v>
      </c>
      <c r="H2368">
        <v>2</v>
      </c>
      <c r="I2368" t="s">
        <v>29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1300</v>
      </c>
      <c r="Q2368">
        <v>0</v>
      </c>
      <c r="R2368">
        <v>1</v>
      </c>
      <c r="S2368">
        <v>1</v>
      </c>
      <c r="T2368">
        <v>1</v>
      </c>
      <c r="U2368">
        <v>0</v>
      </c>
      <c r="V2368">
        <v>0</v>
      </c>
      <c r="W2368">
        <v>0</v>
      </c>
    </row>
    <row r="2369" spans="1:23" ht="14.25" customHeight="1" x14ac:dyDescent="0.45">
      <c r="A2369">
        <v>2368</v>
      </c>
      <c r="B2369" t="s">
        <v>154</v>
      </c>
      <c r="C2369" t="s">
        <v>159</v>
      </c>
      <c r="D2369">
        <v>68</v>
      </c>
      <c r="E2369" t="s">
        <v>23</v>
      </c>
      <c r="F2369" t="s">
        <v>27</v>
      </c>
      <c r="G2369" t="s">
        <v>25</v>
      </c>
      <c r="H2369">
        <v>8</v>
      </c>
      <c r="I2369" t="s">
        <v>26</v>
      </c>
      <c r="J2369">
        <v>0</v>
      </c>
      <c r="K2369">
        <v>0</v>
      </c>
      <c r="L2369">
        <v>1</v>
      </c>
      <c r="M2369">
        <v>1</v>
      </c>
      <c r="N2369">
        <v>1</v>
      </c>
      <c r="O2369">
        <v>0</v>
      </c>
      <c r="P2369">
        <v>184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</row>
    <row r="2370" spans="1:23" ht="14.25" customHeight="1" x14ac:dyDescent="0.45">
      <c r="A2370">
        <v>2369</v>
      </c>
      <c r="B2370" t="s">
        <v>154</v>
      </c>
      <c r="C2370" t="s">
        <v>160</v>
      </c>
      <c r="D2370">
        <v>63</v>
      </c>
      <c r="E2370" t="s">
        <v>23</v>
      </c>
      <c r="F2370" t="s">
        <v>24</v>
      </c>
      <c r="G2370" t="s">
        <v>30</v>
      </c>
      <c r="H2370">
        <v>11</v>
      </c>
      <c r="I2370" t="s">
        <v>26</v>
      </c>
      <c r="J2370">
        <v>0</v>
      </c>
      <c r="K2370">
        <v>0</v>
      </c>
      <c r="L2370">
        <v>0</v>
      </c>
      <c r="M2370">
        <v>1</v>
      </c>
      <c r="N2370">
        <v>1</v>
      </c>
      <c r="O2370">
        <v>0</v>
      </c>
      <c r="P2370">
        <v>533</v>
      </c>
      <c r="Q2370">
        <v>1</v>
      </c>
      <c r="R2370">
        <v>1</v>
      </c>
      <c r="S2370">
        <v>1</v>
      </c>
      <c r="T2370">
        <v>1</v>
      </c>
      <c r="U2370">
        <v>0</v>
      </c>
      <c r="V2370">
        <v>0</v>
      </c>
      <c r="W2370">
        <v>0</v>
      </c>
    </row>
    <row r="2371" spans="1:23" ht="14.25" customHeight="1" x14ac:dyDescent="0.45">
      <c r="A2371">
        <v>2370</v>
      </c>
      <c r="B2371" t="s">
        <v>152</v>
      </c>
      <c r="C2371" s="1">
        <v>43136</v>
      </c>
      <c r="D2371">
        <v>62</v>
      </c>
      <c r="E2371" t="s">
        <v>28</v>
      </c>
      <c r="F2371" t="s">
        <v>27</v>
      </c>
      <c r="G2371" t="s">
        <v>25</v>
      </c>
      <c r="H2371">
        <v>17</v>
      </c>
      <c r="I2371" t="s">
        <v>26</v>
      </c>
      <c r="J2371">
        <v>0</v>
      </c>
      <c r="K2371">
        <v>0</v>
      </c>
      <c r="L2371">
        <v>0</v>
      </c>
      <c r="M2371">
        <v>1</v>
      </c>
      <c r="N2371">
        <v>1</v>
      </c>
      <c r="O2371">
        <v>0</v>
      </c>
      <c r="P2371">
        <v>590</v>
      </c>
      <c r="Q2371">
        <v>0</v>
      </c>
      <c r="R2371">
        <v>0</v>
      </c>
      <c r="S2371">
        <v>1</v>
      </c>
      <c r="T2371">
        <v>1</v>
      </c>
      <c r="U2371">
        <v>0</v>
      </c>
      <c r="V2371">
        <v>0</v>
      </c>
      <c r="W2371">
        <v>0</v>
      </c>
    </row>
    <row r="2372" spans="1:23" ht="14.25" customHeight="1" x14ac:dyDescent="0.45">
      <c r="A2372">
        <v>2371</v>
      </c>
      <c r="B2372" t="s">
        <v>152</v>
      </c>
      <c r="C2372" t="s">
        <v>162</v>
      </c>
      <c r="D2372">
        <v>72</v>
      </c>
      <c r="E2372" t="s">
        <v>28</v>
      </c>
      <c r="F2372" t="s">
        <v>27</v>
      </c>
      <c r="G2372" t="s">
        <v>25</v>
      </c>
      <c r="H2372">
        <v>13</v>
      </c>
      <c r="I2372" t="s">
        <v>26</v>
      </c>
      <c r="J2372">
        <v>0</v>
      </c>
      <c r="K2372">
        <v>0</v>
      </c>
      <c r="L2372">
        <v>1</v>
      </c>
      <c r="M2372">
        <v>1</v>
      </c>
      <c r="N2372">
        <v>1</v>
      </c>
      <c r="O2372">
        <v>0</v>
      </c>
      <c r="P2372">
        <v>3070</v>
      </c>
      <c r="Q2372">
        <v>0</v>
      </c>
      <c r="R2372">
        <v>0</v>
      </c>
      <c r="S2372">
        <v>1</v>
      </c>
      <c r="T2372">
        <v>1</v>
      </c>
      <c r="U2372">
        <v>0</v>
      </c>
      <c r="V2372">
        <v>0</v>
      </c>
      <c r="W2372">
        <v>0</v>
      </c>
    </row>
    <row r="2373" spans="1:23" ht="14.25" customHeight="1" x14ac:dyDescent="0.45">
      <c r="A2373">
        <v>2372</v>
      </c>
      <c r="B2373" t="s">
        <v>152</v>
      </c>
      <c r="C2373" t="s">
        <v>158</v>
      </c>
      <c r="D2373">
        <v>77</v>
      </c>
      <c r="E2373" t="s">
        <v>28</v>
      </c>
      <c r="F2373" t="s">
        <v>27</v>
      </c>
      <c r="G2373" t="s">
        <v>25</v>
      </c>
      <c r="H2373">
        <v>9</v>
      </c>
      <c r="I2373" t="s">
        <v>26</v>
      </c>
      <c r="J2373">
        <v>0</v>
      </c>
      <c r="K2373">
        <v>0</v>
      </c>
      <c r="L2373">
        <v>0</v>
      </c>
      <c r="M2373">
        <v>1</v>
      </c>
      <c r="N2373">
        <v>1</v>
      </c>
      <c r="O2373">
        <v>0</v>
      </c>
      <c r="P2373">
        <v>1280</v>
      </c>
      <c r="Q2373">
        <v>1</v>
      </c>
      <c r="R2373">
        <v>0</v>
      </c>
      <c r="S2373">
        <v>1</v>
      </c>
      <c r="T2373">
        <v>0</v>
      </c>
      <c r="U2373">
        <v>0</v>
      </c>
      <c r="V2373">
        <v>0</v>
      </c>
      <c r="W2373">
        <v>0</v>
      </c>
    </row>
    <row r="2374" spans="1:23" ht="14.25" customHeight="1" x14ac:dyDescent="0.45">
      <c r="A2374">
        <v>2373</v>
      </c>
      <c r="B2374" s="1">
        <v>43206</v>
      </c>
      <c r="C2374" s="1">
        <v>43207</v>
      </c>
      <c r="D2374">
        <v>65</v>
      </c>
      <c r="E2374" t="s">
        <v>23</v>
      </c>
      <c r="F2374" t="s">
        <v>24</v>
      </c>
      <c r="G2374" t="s">
        <v>25</v>
      </c>
      <c r="H2374">
        <v>2</v>
      </c>
      <c r="I2374" t="s">
        <v>29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0</v>
      </c>
      <c r="P2374">
        <v>78</v>
      </c>
      <c r="Q2374">
        <v>0</v>
      </c>
      <c r="R2374">
        <v>1</v>
      </c>
      <c r="S2374">
        <v>0</v>
      </c>
      <c r="T2374">
        <v>1</v>
      </c>
      <c r="U2374">
        <v>1</v>
      </c>
      <c r="V2374">
        <v>0</v>
      </c>
      <c r="W2374">
        <v>0</v>
      </c>
    </row>
    <row r="2375" spans="1:23" ht="14.25" customHeight="1" x14ac:dyDescent="0.45">
      <c r="A2375">
        <v>2374</v>
      </c>
      <c r="B2375" t="s">
        <v>152</v>
      </c>
      <c r="C2375" t="s">
        <v>152</v>
      </c>
      <c r="D2375">
        <v>75</v>
      </c>
      <c r="E2375" t="s">
        <v>23</v>
      </c>
      <c r="F2375" t="s">
        <v>27</v>
      </c>
      <c r="G2375" t="s">
        <v>25</v>
      </c>
      <c r="H2375">
        <v>1</v>
      </c>
      <c r="I2375" t="s">
        <v>31</v>
      </c>
      <c r="J2375">
        <v>0</v>
      </c>
      <c r="K2375">
        <v>0</v>
      </c>
      <c r="L2375">
        <v>0</v>
      </c>
      <c r="M2375">
        <v>1</v>
      </c>
      <c r="N2375">
        <v>1</v>
      </c>
      <c r="O2375">
        <v>0</v>
      </c>
      <c r="P2375">
        <v>3040</v>
      </c>
      <c r="Q2375">
        <v>0</v>
      </c>
      <c r="R2375">
        <v>1</v>
      </c>
      <c r="S2375">
        <v>1</v>
      </c>
      <c r="T2375">
        <v>0</v>
      </c>
      <c r="U2375">
        <v>0</v>
      </c>
      <c r="V2375">
        <v>0</v>
      </c>
      <c r="W2375">
        <v>0</v>
      </c>
    </row>
    <row r="2376" spans="1:23" ht="14.25" customHeight="1" x14ac:dyDescent="0.45">
      <c r="A2376">
        <v>2375</v>
      </c>
      <c r="B2376" s="1">
        <v>43206</v>
      </c>
      <c r="C2376" s="1">
        <v>43213</v>
      </c>
      <c r="D2376">
        <v>84</v>
      </c>
      <c r="E2376" t="s">
        <v>28</v>
      </c>
      <c r="F2376" t="s">
        <v>27</v>
      </c>
      <c r="G2376" t="s">
        <v>25</v>
      </c>
      <c r="H2376">
        <v>8</v>
      </c>
      <c r="I2376" t="s">
        <v>26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1050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</row>
    <row r="2377" spans="1:23" ht="14.25" customHeight="1" x14ac:dyDescent="0.45">
      <c r="A2377">
        <v>2376</v>
      </c>
      <c r="B2377" t="s">
        <v>152</v>
      </c>
      <c r="C2377" t="s">
        <v>151</v>
      </c>
      <c r="D2377">
        <v>54</v>
      </c>
      <c r="E2377" t="s">
        <v>23</v>
      </c>
      <c r="F2377" t="s">
        <v>27</v>
      </c>
      <c r="G2377" t="s">
        <v>25</v>
      </c>
      <c r="H2377">
        <v>5</v>
      </c>
      <c r="I2377" t="s">
        <v>26</v>
      </c>
      <c r="J2377">
        <v>0</v>
      </c>
      <c r="K2377">
        <v>0</v>
      </c>
      <c r="L2377">
        <v>0</v>
      </c>
      <c r="M2377">
        <v>1</v>
      </c>
      <c r="N2377">
        <v>1</v>
      </c>
      <c r="O2377">
        <v>0</v>
      </c>
      <c r="P2377">
        <v>305</v>
      </c>
      <c r="Q2377">
        <v>0</v>
      </c>
      <c r="R2377">
        <v>1</v>
      </c>
      <c r="S2377">
        <v>1</v>
      </c>
      <c r="T2377">
        <v>0</v>
      </c>
      <c r="U2377">
        <v>0</v>
      </c>
      <c r="V2377">
        <v>0</v>
      </c>
      <c r="W2377">
        <v>0</v>
      </c>
    </row>
    <row r="2378" spans="1:23" ht="14.25" customHeight="1" x14ac:dyDescent="0.45">
      <c r="A2378">
        <v>2377</v>
      </c>
      <c r="B2378" s="1">
        <v>43207</v>
      </c>
      <c r="C2378" s="1">
        <v>43216</v>
      </c>
      <c r="D2378">
        <v>61</v>
      </c>
      <c r="E2378" t="s">
        <v>23</v>
      </c>
      <c r="F2378" t="s">
        <v>24</v>
      </c>
      <c r="G2378" t="s">
        <v>25</v>
      </c>
      <c r="H2378">
        <v>10</v>
      </c>
      <c r="I2378" t="s">
        <v>26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1</v>
      </c>
      <c r="P2378">
        <v>1300</v>
      </c>
      <c r="Q2378">
        <v>1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1</v>
      </c>
    </row>
    <row r="2379" spans="1:23" ht="14.25" customHeight="1" x14ac:dyDescent="0.45">
      <c r="A2379">
        <v>2378</v>
      </c>
      <c r="B2379" t="s">
        <v>150</v>
      </c>
      <c r="C2379" t="s">
        <v>151</v>
      </c>
      <c r="D2379">
        <v>56</v>
      </c>
      <c r="E2379" t="s">
        <v>23</v>
      </c>
      <c r="F2379" t="s">
        <v>27</v>
      </c>
      <c r="G2379" t="s">
        <v>25</v>
      </c>
      <c r="H2379">
        <v>4</v>
      </c>
      <c r="I2379" t="s">
        <v>26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35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</row>
    <row r="2380" spans="1:23" ht="14.25" customHeight="1" x14ac:dyDescent="0.45">
      <c r="A2380">
        <v>2379</v>
      </c>
      <c r="B2380" t="s">
        <v>150</v>
      </c>
      <c r="C2380" t="s">
        <v>156</v>
      </c>
      <c r="D2380">
        <v>74</v>
      </c>
      <c r="E2380" t="s">
        <v>23</v>
      </c>
      <c r="F2380" t="s">
        <v>24</v>
      </c>
      <c r="G2380" t="s">
        <v>25</v>
      </c>
      <c r="H2380">
        <v>3</v>
      </c>
      <c r="I2380" t="s">
        <v>31</v>
      </c>
      <c r="J2380">
        <v>0</v>
      </c>
      <c r="K2380">
        <v>0</v>
      </c>
      <c r="L2380">
        <v>0</v>
      </c>
      <c r="M2380">
        <v>1</v>
      </c>
      <c r="N2380">
        <v>1</v>
      </c>
      <c r="O2380">
        <v>0</v>
      </c>
      <c r="P2380">
        <v>2040</v>
      </c>
      <c r="Q2380">
        <v>0</v>
      </c>
      <c r="R2380">
        <v>1</v>
      </c>
      <c r="S2380">
        <v>0</v>
      </c>
      <c r="T2380">
        <v>1</v>
      </c>
      <c r="U2380">
        <v>0</v>
      </c>
      <c r="V2380">
        <v>0</v>
      </c>
      <c r="W2380">
        <v>0</v>
      </c>
    </row>
    <row r="2381" spans="1:23" ht="14.25" customHeight="1" x14ac:dyDescent="0.45">
      <c r="A2381">
        <v>2380</v>
      </c>
      <c r="B2381" s="1">
        <v>43207</v>
      </c>
      <c r="C2381" s="1">
        <v>43217</v>
      </c>
      <c r="D2381">
        <v>65</v>
      </c>
      <c r="E2381" t="s">
        <v>28</v>
      </c>
      <c r="F2381" t="s">
        <v>27</v>
      </c>
      <c r="G2381" t="s">
        <v>25</v>
      </c>
      <c r="H2381">
        <v>11</v>
      </c>
      <c r="I2381" t="s">
        <v>26</v>
      </c>
      <c r="J2381">
        <v>0</v>
      </c>
      <c r="K2381">
        <v>0</v>
      </c>
      <c r="L2381">
        <v>1</v>
      </c>
      <c r="M2381">
        <v>1</v>
      </c>
      <c r="N2381">
        <v>1</v>
      </c>
      <c r="O2381">
        <v>0</v>
      </c>
      <c r="P2381">
        <v>453</v>
      </c>
      <c r="Q2381">
        <v>1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</row>
    <row r="2382" spans="1:23" ht="14.25" customHeight="1" x14ac:dyDescent="0.45">
      <c r="A2382">
        <v>2381</v>
      </c>
      <c r="B2382" s="1">
        <v>43207</v>
      </c>
      <c r="C2382" s="1">
        <v>43218</v>
      </c>
      <c r="D2382">
        <v>75</v>
      </c>
      <c r="E2382" t="s">
        <v>28</v>
      </c>
      <c r="F2382" t="s">
        <v>27</v>
      </c>
      <c r="G2382" t="s">
        <v>25</v>
      </c>
      <c r="H2382">
        <v>12</v>
      </c>
      <c r="I2382" t="s">
        <v>29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286</v>
      </c>
      <c r="Q2382">
        <v>1</v>
      </c>
      <c r="R2382">
        <v>1</v>
      </c>
      <c r="S2382">
        <v>0</v>
      </c>
      <c r="T2382">
        <v>1</v>
      </c>
      <c r="U2382">
        <v>1</v>
      </c>
      <c r="V2382">
        <v>0</v>
      </c>
      <c r="W2382">
        <v>0</v>
      </c>
    </row>
    <row r="2383" spans="1:23" ht="14.25" customHeight="1" x14ac:dyDescent="0.45">
      <c r="A2383">
        <v>2382</v>
      </c>
      <c r="B2383" t="s">
        <v>153</v>
      </c>
      <c r="C2383" t="s">
        <v>155</v>
      </c>
      <c r="D2383">
        <v>70</v>
      </c>
      <c r="E2383" t="s">
        <v>23</v>
      </c>
      <c r="F2383" t="s">
        <v>27</v>
      </c>
      <c r="G2383" t="s">
        <v>25</v>
      </c>
      <c r="H2383">
        <v>4</v>
      </c>
      <c r="I2383" t="s">
        <v>26</v>
      </c>
      <c r="J2383">
        <v>0</v>
      </c>
      <c r="K2383">
        <v>0</v>
      </c>
      <c r="L2383">
        <v>0</v>
      </c>
      <c r="M2383">
        <v>1</v>
      </c>
      <c r="N2383">
        <v>1</v>
      </c>
      <c r="O2383">
        <v>0</v>
      </c>
      <c r="P2383">
        <v>19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0</v>
      </c>
    </row>
    <row r="2384" spans="1:23" ht="14.25" customHeight="1" x14ac:dyDescent="0.45">
      <c r="A2384">
        <v>2383</v>
      </c>
      <c r="B2384" t="s">
        <v>153</v>
      </c>
      <c r="C2384" t="s">
        <v>156</v>
      </c>
      <c r="D2384">
        <v>69</v>
      </c>
      <c r="E2384" t="s">
        <v>23</v>
      </c>
      <c r="F2384" t="s">
        <v>27</v>
      </c>
      <c r="G2384" t="s">
        <v>25</v>
      </c>
      <c r="H2384">
        <v>2</v>
      </c>
      <c r="I2384" t="s">
        <v>26</v>
      </c>
      <c r="J2384">
        <v>0</v>
      </c>
      <c r="K2384">
        <v>0</v>
      </c>
      <c r="L2384">
        <v>0</v>
      </c>
      <c r="M2384">
        <v>1</v>
      </c>
      <c r="N2384">
        <v>1</v>
      </c>
      <c r="O2384">
        <v>0</v>
      </c>
      <c r="P2384">
        <v>54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</row>
    <row r="2385" spans="1:23" ht="14.25" customHeight="1" x14ac:dyDescent="0.45">
      <c r="A2385">
        <v>2384</v>
      </c>
      <c r="B2385" s="1">
        <v>43208</v>
      </c>
      <c r="C2385" s="1">
        <v>43217</v>
      </c>
      <c r="D2385">
        <v>63</v>
      </c>
      <c r="E2385" t="s">
        <v>23</v>
      </c>
      <c r="F2385" t="s">
        <v>24</v>
      </c>
      <c r="G2385" t="s">
        <v>30</v>
      </c>
      <c r="H2385">
        <v>10</v>
      </c>
      <c r="I2385" t="s">
        <v>29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2590</v>
      </c>
      <c r="Q2385">
        <v>0</v>
      </c>
      <c r="R2385">
        <v>0</v>
      </c>
      <c r="S2385">
        <v>1</v>
      </c>
      <c r="T2385">
        <v>1</v>
      </c>
      <c r="U2385">
        <v>1</v>
      </c>
      <c r="V2385">
        <v>0</v>
      </c>
      <c r="W2385">
        <v>0</v>
      </c>
    </row>
    <row r="2386" spans="1:23" ht="14.25" customHeight="1" x14ac:dyDescent="0.45">
      <c r="A2386">
        <v>2385</v>
      </c>
      <c r="B2386" t="s">
        <v>153</v>
      </c>
      <c r="C2386" t="s">
        <v>163</v>
      </c>
      <c r="D2386">
        <v>70</v>
      </c>
      <c r="E2386" t="s">
        <v>23</v>
      </c>
      <c r="F2386" t="s">
        <v>27</v>
      </c>
      <c r="G2386" t="s">
        <v>25</v>
      </c>
      <c r="H2386">
        <v>29</v>
      </c>
      <c r="I2386" t="s">
        <v>26</v>
      </c>
      <c r="J2386">
        <v>0</v>
      </c>
      <c r="K2386">
        <v>0</v>
      </c>
      <c r="L2386">
        <v>1</v>
      </c>
      <c r="M2386">
        <v>1</v>
      </c>
      <c r="N2386">
        <v>1</v>
      </c>
      <c r="O2386">
        <v>0</v>
      </c>
      <c r="P2386">
        <v>984</v>
      </c>
      <c r="Q2386">
        <v>0</v>
      </c>
      <c r="R2386">
        <v>1</v>
      </c>
      <c r="S2386">
        <v>1</v>
      </c>
      <c r="T2386">
        <v>1</v>
      </c>
      <c r="U2386">
        <v>0</v>
      </c>
      <c r="V2386">
        <v>0</v>
      </c>
      <c r="W2386">
        <v>0</v>
      </c>
    </row>
    <row r="2387" spans="1:23" ht="14.25" customHeight="1" x14ac:dyDescent="0.45">
      <c r="A2387">
        <v>2386</v>
      </c>
      <c r="B2387" t="s">
        <v>156</v>
      </c>
      <c r="C2387" t="s">
        <v>156</v>
      </c>
      <c r="D2387">
        <v>43</v>
      </c>
      <c r="E2387" t="s">
        <v>23</v>
      </c>
      <c r="F2387" t="s">
        <v>27</v>
      </c>
      <c r="G2387" t="s">
        <v>25</v>
      </c>
      <c r="H2387">
        <v>1</v>
      </c>
      <c r="I2387" t="s">
        <v>26</v>
      </c>
      <c r="J2387">
        <v>0</v>
      </c>
      <c r="K2387">
        <v>0</v>
      </c>
      <c r="L2387">
        <v>0</v>
      </c>
      <c r="M2387">
        <v>1</v>
      </c>
      <c r="N2387">
        <v>1</v>
      </c>
      <c r="O2387">
        <v>0</v>
      </c>
      <c r="P2387">
        <v>153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</row>
    <row r="2388" spans="1:23" ht="14.25" customHeight="1" x14ac:dyDescent="0.45">
      <c r="A2388">
        <v>2387</v>
      </c>
      <c r="B2388" t="s">
        <v>156</v>
      </c>
      <c r="C2388" t="s">
        <v>160</v>
      </c>
      <c r="D2388">
        <v>73</v>
      </c>
      <c r="E2388" t="s">
        <v>28</v>
      </c>
      <c r="F2388" t="s">
        <v>27</v>
      </c>
      <c r="G2388" t="s">
        <v>25</v>
      </c>
      <c r="H2388">
        <v>7</v>
      </c>
      <c r="I2388" t="s">
        <v>26</v>
      </c>
      <c r="J2388">
        <v>0</v>
      </c>
      <c r="K2388">
        <v>0</v>
      </c>
      <c r="L2388">
        <v>0</v>
      </c>
      <c r="M2388">
        <v>1</v>
      </c>
      <c r="N2388">
        <v>1</v>
      </c>
      <c r="O2388">
        <v>1</v>
      </c>
      <c r="P2388">
        <v>59</v>
      </c>
      <c r="Q2388">
        <v>0</v>
      </c>
      <c r="R2388">
        <v>0</v>
      </c>
      <c r="S2388">
        <v>0</v>
      </c>
      <c r="T2388">
        <v>1</v>
      </c>
      <c r="U2388">
        <v>1</v>
      </c>
      <c r="V2388">
        <v>0</v>
      </c>
      <c r="W2388">
        <v>0</v>
      </c>
    </row>
    <row r="2389" spans="1:23" ht="14.25" customHeight="1" x14ac:dyDescent="0.45">
      <c r="A2389">
        <v>2388</v>
      </c>
      <c r="B2389" s="1">
        <v>43209</v>
      </c>
      <c r="C2389" s="1">
        <v>43220</v>
      </c>
      <c r="D2389">
        <v>68</v>
      </c>
      <c r="E2389" t="s">
        <v>23</v>
      </c>
      <c r="F2389" t="s">
        <v>27</v>
      </c>
      <c r="G2389" t="s">
        <v>25</v>
      </c>
      <c r="H2389">
        <v>12</v>
      </c>
      <c r="I2389" t="s">
        <v>29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1980</v>
      </c>
      <c r="Q2389">
        <v>1</v>
      </c>
      <c r="R2389">
        <v>1</v>
      </c>
      <c r="S2389">
        <v>1</v>
      </c>
      <c r="T2389">
        <v>0</v>
      </c>
      <c r="U2389">
        <v>1</v>
      </c>
      <c r="V2389">
        <v>0</v>
      </c>
      <c r="W2389">
        <v>0</v>
      </c>
    </row>
    <row r="2390" spans="1:23" ht="14.25" customHeight="1" x14ac:dyDescent="0.45">
      <c r="A2390">
        <v>2389</v>
      </c>
      <c r="B2390" t="s">
        <v>156</v>
      </c>
      <c r="C2390" t="s">
        <v>158</v>
      </c>
      <c r="D2390">
        <v>55</v>
      </c>
      <c r="E2390" t="s">
        <v>23</v>
      </c>
      <c r="F2390" t="s">
        <v>27</v>
      </c>
      <c r="G2390" t="s">
        <v>25</v>
      </c>
      <c r="H2390">
        <v>6</v>
      </c>
      <c r="I2390" t="s">
        <v>26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240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</row>
    <row r="2391" spans="1:23" ht="14.25" customHeight="1" x14ac:dyDescent="0.45">
      <c r="A2391">
        <v>2390</v>
      </c>
      <c r="B2391" t="s">
        <v>156</v>
      </c>
      <c r="C2391" t="s">
        <v>155</v>
      </c>
      <c r="D2391">
        <v>60</v>
      </c>
      <c r="E2391" t="s">
        <v>23</v>
      </c>
      <c r="F2391" t="s">
        <v>27</v>
      </c>
      <c r="G2391" t="s">
        <v>30</v>
      </c>
      <c r="H2391">
        <v>3</v>
      </c>
      <c r="I2391" t="s">
        <v>26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64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</row>
    <row r="2392" spans="1:23" ht="14.25" customHeight="1" x14ac:dyDescent="0.45">
      <c r="A2392">
        <v>2391</v>
      </c>
      <c r="B2392" s="1">
        <v>43210</v>
      </c>
      <c r="C2392" s="1">
        <v>43214</v>
      </c>
      <c r="D2392">
        <v>52</v>
      </c>
      <c r="E2392" t="s">
        <v>23</v>
      </c>
      <c r="F2392" t="s">
        <v>27</v>
      </c>
      <c r="G2392" t="s">
        <v>25</v>
      </c>
      <c r="H2392">
        <v>5</v>
      </c>
      <c r="I2392" t="s">
        <v>26</v>
      </c>
      <c r="J2392">
        <v>0</v>
      </c>
      <c r="K2392">
        <v>0</v>
      </c>
      <c r="L2392">
        <v>0</v>
      </c>
      <c r="M2392">
        <v>1</v>
      </c>
      <c r="N2392">
        <v>1</v>
      </c>
      <c r="O2392">
        <v>0</v>
      </c>
      <c r="P2392">
        <v>67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</row>
    <row r="2393" spans="1:23" ht="14.25" customHeight="1" x14ac:dyDescent="0.45">
      <c r="A2393">
        <v>2392</v>
      </c>
      <c r="B2393" t="s">
        <v>151</v>
      </c>
      <c r="C2393" t="s">
        <v>157</v>
      </c>
      <c r="D2393">
        <v>45</v>
      </c>
      <c r="E2393" t="s">
        <v>23</v>
      </c>
      <c r="F2393" t="s">
        <v>27</v>
      </c>
      <c r="G2393" t="s">
        <v>25</v>
      </c>
      <c r="H2393">
        <v>7</v>
      </c>
      <c r="I2393" t="s">
        <v>26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236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</row>
    <row r="2394" spans="1:23" ht="14.25" customHeight="1" x14ac:dyDescent="0.45">
      <c r="A2394">
        <v>2393</v>
      </c>
      <c r="B2394" s="1">
        <v>43210</v>
      </c>
      <c r="C2394" s="1">
        <v>43217</v>
      </c>
      <c r="D2394">
        <v>74</v>
      </c>
      <c r="E2394" t="s">
        <v>23</v>
      </c>
      <c r="F2394" t="s">
        <v>27</v>
      </c>
      <c r="G2394" t="s">
        <v>25</v>
      </c>
      <c r="H2394">
        <v>8</v>
      </c>
      <c r="I2394" t="s">
        <v>26</v>
      </c>
      <c r="J2394">
        <v>0</v>
      </c>
      <c r="K2394">
        <v>0</v>
      </c>
      <c r="L2394">
        <v>1</v>
      </c>
      <c r="M2394">
        <v>1</v>
      </c>
      <c r="N2394">
        <v>1</v>
      </c>
      <c r="O2394">
        <v>1</v>
      </c>
      <c r="P2394">
        <v>919</v>
      </c>
      <c r="Q2394">
        <v>1</v>
      </c>
      <c r="R2394">
        <v>0</v>
      </c>
      <c r="S2394">
        <v>0</v>
      </c>
      <c r="T2394">
        <v>1</v>
      </c>
      <c r="U2394">
        <v>0</v>
      </c>
      <c r="V2394">
        <v>1</v>
      </c>
      <c r="W2394">
        <v>0</v>
      </c>
    </row>
    <row r="2395" spans="1:23" ht="14.25" customHeight="1" x14ac:dyDescent="0.45">
      <c r="A2395">
        <v>2394</v>
      </c>
      <c r="B2395" t="s">
        <v>151</v>
      </c>
      <c r="C2395" t="s">
        <v>161</v>
      </c>
      <c r="D2395">
        <v>57</v>
      </c>
      <c r="E2395" t="s">
        <v>23</v>
      </c>
      <c r="F2395" t="s">
        <v>27</v>
      </c>
      <c r="G2395" t="s">
        <v>30</v>
      </c>
      <c r="H2395">
        <v>4</v>
      </c>
      <c r="I2395" t="s">
        <v>26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785</v>
      </c>
      <c r="Q2395">
        <v>0</v>
      </c>
      <c r="R2395">
        <v>0</v>
      </c>
      <c r="S2395">
        <v>1</v>
      </c>
      <c r="T2395">
        <v>0</v>
      </c>
      <c r="U2395">
        <v>0</v>
      </c>
      <c r="V2395">
        <v>0</v>
      </c>
      <c r="W2395">
        <v>0</v>
      </c>
    </row>
    <row r="2396" spans="1:23" ht="14.25" customHeight="1" x14ac:dyDescent="0.45">
      <c r="A2396">
        <v>2395</v>
      </c>
      <c r="B2396" t="s">
        <v>151</v>
      </c>
      <c r="C2396" t="s">
        <v>158</v>
      </c>
      <c r="D2396">
        <v>70</v>
      </c>
      <c r="E2396" t="s">
        <v>28</v>
      </c>
      <c r="F2396" t="s">
        <v>27</v>
      </c>
      <c r="G2396" t="s">
        <v>30</v>
      </c>
      <c r="H2396">
        <v>5</v>
      </c>
      <c r="I2396" t="s">
        <v>26</v>
      </c>
      <c r="J2396">
        <v>0</v>
      </c>
      <c r="K2396">
        <v>0</v>
      </c>
      <c r="L2396">
        <v>0</v>
      </c>
      <c r="M2396">
        <v>1</v>
      </c>
      <c r="N2396">
        <v>1</v>
      </c>
      <c r="O2396">
        <v>0</v>
      </c>
      <c r="P2396">
        <v>460</v>
      </c>
      <c r="Q2396">
        <v>1</v>
      </c>
      <c r="R2396">
        <v>0</v>
      </c>
      <c r="S2396">
        <v>1</v>
      </c>
      <c r="T2396">
        <v>1</v>
      </c>
      <c r="U2396">
        <v>0</v>
      </c>
      <c r="V2396">
        <v>0</v>
      </c>
      <c r="W2396">
        <v>0</v>
      </c>
    </row>
    <row r="2397" spans="1:23" ht="14.25" customHeight="1" x14ac:dyDescent="0.45">
      <c r="A2397">
        <v>2396</v>
      </c>
      <c r="B2397" t="s">
        <v>151</v>
      </c>
      <c r="C2397" t="s">
        <v>160</v>
      </c>
      <c r="D2397">
        <v>75</v>
      </c>
      <c r="E2397" t="s">
        <v>23</v>
      </c>
      <c r="F2397" t="s">
        <v>27</v>
      </c>
      <c r="G2397" t="s">
        <v>25</v>
      </c>
      <c r="H2397">
        <v>6</v>
      </c>
      <c r="I2397" t="s">
        <v>26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1000</v>
      </c>
      <c r="Q2397">
        <v>0</v>
      </c>
      <c r="R2397">
        <v>1</v>
      </c>
      <c r="S2397">
        <v>1</v>
      </c>
      <c r="T2397">
        <v>0</v>
      </c>
      <c r="U2397">
        <v>0</v>
      </c>
      <c r="V2397">
        <v>0</v>
      </c>
      <c r="W2397">
        <v>0</v>
      </c>
    </row>
    <row r="2398" spans="1:23" ht="14.25" customHeight="1" x14ac:dyDescent="0.45">
      <c r="A2398">
        <v>2397</v>
      </c>
      <c r="B2398" t="s">
        <v>151</v>
      </c>
      <c r="C2398" s="1">
        <v>43286</v>
      </c>
      <c r="D2398">
        <v>50</v>
      </c>
      <c r="E2398" t="s">
        <v>23</v>
      </c>
      <c r="F2398" t="s">
        <v>27</v>
      </c>
      <c r="G2398" t="s">
        <v>25</v>
      </c>
      <c r="H2398">
        <v>18</v>
      </c>
      <c r="I2398" t="s">
        <v>26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238</v>
      </c>
      <c r="Q2398">
        <v>0</v>
      </c>
      <c r="R2398">
        <v>1</v>
      </c>
      <c r="S2398">
        <v>1</v>
      </c>
      <c r="T2398">
        <v>0</v>
      </c>
      <c r="U2398">
        <v>0</v>
      </c>
      <c r="V2398">
        <v>0</v>
      </c>
      <c r="W2398">
        <v>0</v>
      </c>
    </row>
    <row r="2399" spans="1:23" ht="14.25" customHeight="1" x14ac:dyDescent="0.45">
      <c r="A2399">
        <v>2398</v>
      </c>
      <c r="B2399" t="s">
        <v>151</v>
      </c>
      <c r="C2399" t="s">
        <v>160</v>
      </c>
      <c r="D2399">
        <v>60</v>
      </c>
      <c r="E2399" t="s">
        <v>28</v>
      </c>
      <c r="F2399" t="s">
        <v>27</v>
      </c>
      <c r="G2399" t="s">
        <v>25</v>
      </c>
      <c r="H2399">
        <v>6</v>
      </c>
      <c r="I2399" t="s">
        <v>26</v>
      </c>
      <c r="J2399">
        <v>0</v>
      </c>
      <c r="K2399">
        <v>0</v>
      </c>
      <c r="L2399">
        <v>0</v>
      </c>
      <c r="M2399">
        <v>1</v>
      </c>
      <c r="N2399">
        <v>1</v>
      </c>
      <c r="O2399">
        <v>0</v>
      </c>
      <c r="P2399">
        <v>1130</v>
      </c>
      <c r="Q2399">
        <v>0</v>
      </c>
      <c r="R2399">
        <v>1</v>
      </c>
      <c r="S2399">
        <v>1</v>
      </c>
      <c r="T2399">
        <v>0</v>
      </c>
      <c r="U2399">
        <v>0</v>
      </c>
      <c r="V2399">
        <v>0</v>
      </c>
      <c r="W2399">
        <v>0</v>
      </c>
    </row>
    <row r="2400" spans="1:23" ht="14.25" customHeight="1" x14ac:dyDescent="0.45">
      <c r="A2400">
        <v>2399</v>
      </c>
      <c r="B2400" t="s">
        <v>151</v>
      </c>
      <c r="C2400" t="s">
        <v>162</v>
      </c>
      <c r="D2400">
        <v>71</v>
      </c>
      <c r="E2400" t="s">
        <v>28</v>
      </c>
      <c r="F2400" t="s">
        <v>27</v>
      </c>
      <c r="G2400" t="s">
        <v>25</v>
      </c>
      <c r="H2400">
        <v>9</v>
      </c>
      <c r="I2400" t="s">
        <v>26</v>
      </c>
      <c r="J2400">
        <v>0</v>
      </c>
      <c r="K2400">
        <v>0</v>
      </c>
      <c r="L2400">
        <v>0</v>
      </c>
      <c r="M2400">
        <v>1</v>
      </c>
      <c r="N2400">
        <v>1</v>
      </c>
      <c r="O2400">
        <v>0</v>
      </c>
      <c r="P2400">
        <v>103</v>
      </c>
      <c r="Q2400">
        <v>1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0</v>
      </c>
    </row>
    <row r="2401" spans="1:23" ht="14.25" customHeight="1" x14ac:dyDescent="0.45">
      <c r="A2401">
        <v>2400</v>
      </c>
      <c r="B2401" t="s">
        <v>151</v>
      </c>
      <c r="C2401" t="s">
        <v>159</v>
      </c>
      <c r="D2401">
        <v>77</v>
      </c>
      <c r="E2401" t="s">
        <v>28</v>
      </c>
      <c r="F2401" t="s">
        <v>27</v>
      </c>
      <c r="G2401" t="s">
        <v>30</v>
      </c>
      <c r="H2401">
        <v>3</v>
      </c>
      <c r="I2401" t="s">
        <v>26</v>
      </c>
      <c r="J2401">
        <v>0</v>
      </c>
      <c r="K2401">
        <v>0</v>
      </c>
      <c r="L2401">
        <v>0</v>
      </c>
      <c r="M2401">
        <v>1</v>
      </c>
      <c r="N2401">
        <v>1</v>
      </c>
      <c r="O2401">
        <v>0</v>
      </c>
      <c r="P2401">
        <v>567</v>
      </c>
      <c r="Q2401">
        <v>0</v>
      </c>
      <c r="R2401">
        <v>1</v>
      </c>
      <c r="S2401">
        <v>1</v>
      </c>
      <c r="T2401">
        <v>0</v>
      </c>
      <c r="U2401">
        <v>0</v>
      </c>
      <c r="V2401">
        <v>0</v>
      </c>
      <c r="W2401">
        <v>0</v>
      </c>
    </row>
    <row r="2402" spans="1:23" ht="14.25" customHeight="1" x14ac:dyDescent="0.45">
      <c r="A2402">
        <v>2401</v>
      </c>
      <c r="B2402" s="1">
        <v>43211</v>
      </c>
      <c r="C2402" s="1">
        <v>43231</v>
      </c>
      <c r="D2402">
        <v>55</v>
      </c>
      <c r="E2402" t="s">
        <v>23</v>
      </c>
      <c r="F2402" t="s">
        <v>24</v>
      </c>
      <c r="G2402" t="s">
        <v>25</v>
      </c>
      <c r="H2402">
        <v>21</v>
      </c>
      <c r="I2402" t="s">
        <v>26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1890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</row>
    <row r="2403" spans="1:23" ht="14.25" customHeight="1" x14ac:dyDescent="0.45">
      <c r="A2403">
        <v>2402</v>
      </c>
      <c r="B2403" t="s">
        <v>155</v>
      </c>
      <c r="C2403" t="s">
        <v>164</v>
      </c>
      <c r="D2403">
        <v>26</v>
      </c>
      <c r="E2403" t="s">
        <v>23</v>
      </c>
      <c r="F2403" t="s">
        <v>27</v>
      </c>
      <c r="G2403" t="s">
        <v>25</v>
      </c>
      <c r="H2403">
        <v>7</v>
      </c>
      <c r="I2403" t="s">
        <v>26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2470</v>
      </c>
      <c r="Q2403">
        <v>0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0</v>
      </c>
    </row>
    <row r="2404" spans="1:23" ht="14.25" customHeight="1" x14ac:dyDescent="0.45">
      <c r="A2404">
        <v>2403</v>
      </c>
      <c r="B2404" t="s">
        <v>155</v>
      </c>
      <c r="C2404" t="s">
        <v>161</v>
      </c>
      <c r="D2404">
        <v>50</v>
      </c>
      <c r="E2404" t="s">
        <v>28</v>
      </c>
      <c r="F2404" t="s">
        <v>27</v>
      </c>
      <c r="G2404" t="s">
        <v>30</v>
      </c>
      <c r="H2404">
        <v>3</v>
      </c>
      <c r="I2404" t="s">
        <v>26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88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</row>
    <row r="2405" spans="1:23" ht="14.25" customHeight="1" x14ac:dyDescent="0.45">
      <c r="A2405">
        <v>2404</v>
      </c>
      <c r="B2405" s="1">
        <v>43211</v>
      </c>
      <c r="C2405" s="1">
        <v>43225</v>
      </c>
      <c r="D2405">
        <v>54</v>
      </c>
      <c r="E2405" t="s">
        <v>23</v>
      </c>
      <c r="F2405" t="s">
        <v>27</v>
      </c>
      <c r="G2405" t="s">
        <v>25</v>
      </c>
      <c r="H2405">
        <v>15</v>
      </c>
      <c r="I2405" t="s">
        <v>26</v>
      </c>
      <c r="J2405">
        <v>0</v>
      </c>
      <c r="K2405">
        <v>0</v>
      </c>
      <c r="L2405">
        <v>1</v>
      </c>
      <c r="M2405">
        <v>1</v>
      </c>
      <c r="N2405">
        <v>1</v>
      </c>
      <c r="O2405">
        <v>0</v>
      </c>
      <c r="P2405">
        <v>1120</v>
      </c>
      <c r="Q2405">
        <v>0</v>
      </c>
      <c r="R2405">
        <v>1</v>
      </c>
      <c r="S2405">
        <v>0</v>
      </c>
      <c r="T2405">
        <v>1</v>
      </c>
      <c r="U2405">
        <v>0</v>
      </c>
      <c r="V2405">
        <v>1</v>
      </c>
      <c r="W2405">
        <v>0</v>
      </c>
    </row>
    <row r="2406" spans="1:23" ht="14.25" customHeight="1" x14ac:dyDescent="0.45">
      <c r="A2406">
        <v>2405</v>
      </c>
      <c r="B2406" t="s">
        <v>155</v>
      </c>
      <c r="C2406" t="s">
        <v>160</v>
      </c>
      <c r="D2406">
        <v>85</v>
      </c>
      <c r="E2406" t="s">
        <v>23</v>
      </c>
      <c r="F2406" t="s">
        <v>27</v>
      </c>
      <c r="G2406" t="s">
        <v>25</v>
      </c>
      <c r="H2406">
        <v>5</v>
      </c>
      <c r="I2406" t="s">
        <v>26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570</v>
      </c>
      <c r="Q2406">
        <v>0</v>
      </c>
      <c r="R2406">
        <v>1</v>
      </c>
      <c r="S2406">
        <v>1</v>
      </c>
      <c r="T2406">
        <v>0</v>
      </c>
      <c r="U2406">
        <v>0</v>
      </c>
      <c r="V2406">
        <v>0</v>
      </c>
      <c r="W2406">
        <v>0</v>
      </c>
    </row>
    <row r="2407" spans="1:23" ht="14.25" customHeight="1" x14ac:dyDescent="0.45">
      <c r="A2407">
        <v>2406</v>
      </c>
      <c r="B2407" t="s">
        <v>155</v>
      </c>
      <c r="C2407" t="s">
        <v>158</v>
      </c>
      <c r="D2407">
        <v>72</v>
      </c>
      <c r="E2407" t="s">
        <v>23</v>
      </c>
      <c r="F2407" t="s">
        <v>27</v>
      </c>
      <c r="G2407" t="s">
        <v>25</v>
      </c>
      <c r="H2407">
        <v>4</v>
      </c>
      <c r="I2407" t="s">
        <v>26</v>
      </c>
      <c r="J2407">
        <v>0</v>
      </c>
      <c r="K2407">
        <v>0</v>
      </c>
      <c r="L2407">
        <v>0</v>
      </c>
      <c r="M2407">
        <v>1</v>
      </c>
      <c r="N2407">
        <v>1</v>
      </c>
      <c r="O2407">
        <v>0</v>
      </c>
      <c r="P2407">
        <v>273</v>
      </c>
      <c r="Q2407">
        <v>0</v>
      </c>
      <c r="R2407">
        <v>1</v>
      </c>
      <c r="S2407">
        <v>0</v>
      </c>
      <c r="T2407">
        <v>1</v>
      </c>
      <c r="U2407">
        <v>0</v>
      </c>
      <c r="V2407">
        <v>0</v>
      </c>
      <c r="W2407">
        <v>0</v>
      </c>
    </row>
    <row r="2408" spans="1:23" ht="14.25" customHeight="1" x14ac:dyDescent="0.45">
      <c r="A2408">
        <v>2407</v>
      </c>
      <c r="B2408" t="s">
        <v>155</v>
      </c>
      <c r="C2408" t="s">
        <v>158</v>
      </c>
      <c r="D2408">
        <v>29</v>
      </c>
      <c r="E2408" t="s">
        <v>23</v>
      </c>
      <c r="F2408" t="s">
        <v>27</v>
      </c>
      <c r="G2408" t="s">
        <v>30</v>
      </c>
      <c r="H2408">
        <v>4</v>
      </c>
      <c r="I2408" t="s">
        <v>26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5</v>
      </c>
      <c r="Q2408">
        <v>0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0</v>
      </c>
    </row>
    <row r="2409" spans="1:23" ht="14.25" customHeight="1" x14ac:dyDescent="0.45">
      <c r="A2409">
        <v>2408</v>
      </c>
      <c r="B2409" t="s">
        <v>159</v>
      </c>
      <c r="C2409" t="s">
        <v>165</v>
      </c>
      <c r="D2409">
        <v>71</v>
      </c>
      <c r="E2409" t="s">
        <v>23</v>
      </c>
      <c r="F2409" t="s">
        <v>27</v>
      </c>
      <c r="G2409" t="s">
        <v>25</v>
      </c>
      <c r="H2409">
        <v>8</v>
      </c>
      <c r="I2409" t="s">
        <v>26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40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</row>
    <row r="2410" spans="1:23" ht="14.25" customHeight="1" x14ac:dyDescent="0.45">
      <c r="A2410">
        <v>2409</v>
      </c>
      <c r="B2410" s="1">
        <v>43212</v>
      </c>
      <c r="C2410" s="1">
        <v>43220</v>
      </c>
      <c r="D2410">
        <v>65</v>
      </c>
      <c r="E2410" t="s">
        <v>23</v>
      </c>
      <c r="F2410" t="s">
        <v>27</v>
      </c>
      <c r="G2410" t="s">
        <v>30</v>
      </c>
      <c r="H2410">
        <v>9</v>
      </c>
      <c r="I2410" t="s">
        <v>26</v>
      </c>
      <c r="J2410">
        <v>0</v>
      </c>
      <c r="K2410">
        <v>0</v>
      </c>
      <c r="L2410">
        <v>1</v>
      </c>
      <c r="M2410">
        <v>1</v>
      </c>
      <c r="N2410">
        <v>1</v>
      </c>
      <c r="O2410">
        <v>0</v>
      </c>
      <c r="P2410">
        <v>1370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</row>
    <row r="2411" spans="1:23" ht="14.25" customHeight="1" x14ac:dyDescent="0.45">
      <c r="A2411">
        <v>2410</v>
      </c>
      <c r="B2411" s="1">
        <v>43212</v>
      </c>
      <c r="C2411" s="1">
        <v>43221</v>
      </c>
      <c r="D2411">
        <v>80</v>
      </c>
      <c r="E2411" t="s">
        <v>28</v>
      </c>
      <c r="F2411" t="s">
        <v>27</v>
      </c>
      <c r="G2411" t="s">
        <v>30</v>
      </c>
      <c r="H2411">
        <v>10</v>
      </c>
      <c r="I2411" t="s">
        <v>26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1560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</row>
    <row r="2412" spans="1:23" ht="14.25" customHeight="1" x14ac:dyDescent="0.45">
      <c r="A2412">
        <v>2411</v>
      </c>
      <c r="B2412" s="1">
        <v>43212</v>
      </c>
      <c r="C2412" s="1">
        <v>43213</v>
      </c>
      <c r="D2412">
        <v>65</v>
      </c>
      <c r="E2412" t="s">
        <v>23</v>
      </c>
      <c r="F2412" t="s">
        <v>27</v>
      </c>
      <c r="G2412" t="s">
        <v>30</v>
      </c>
      <c r="H2412">
        <v>2</v>
      </c>
      <c r="I2412" t="s">
        <v>31</v>
      </c>
      <c r="J2412">
        <v>0</v>
      </c>
      <c r="K2412">
        <v>0</v>
      </c>
      <c r="L2412">
        <v>0</v>
      </c>
      <c r="M2412">
        <v>1</v>
      </c>
      <c r="N2412">
        <v>1</v>
      </c>
      <c r="O2412">
        <v>0</v>
      </c>
      <c r="P2412">
        <v>309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</row>
    <row r="2413" spans="1:23" ht="14.25" customHeight="1" x14ac:dyDescent="0.45">
      <c r="A2413">
        <v>2412</v>
      </c>
      <c r="B2413" t="s">
        <v>161</v>
      </c>
      <c r="C2413" t="s">
        <v>164</v>
      </c>
      <c r="D2413">
        <v>62</v>
      </c>
      <c r="E2413" t="s">
        <v>23</v>
      </c>
      <c r="F2413" t="s">
        <v>27</v>
      </c>
      <c r="G2413" t="s">
        <v>25</v>
      </c>
      <c r="H2413">
        <v>5</v>
      </c>
      <c r="I2413" t="s">
        <v>26</v>
      </c>
      <c r="J2413">
        <v>0</v>
      </c>
      <c r="K2413">
        <v>0</v>
      </c>
      <c r="L2413">
        <v>0</v>
      </c>
      <c r="M2413">
        <v>1</v>
      </c>
      <c r="N2413">
        <v>1</v>
      </c>
      <c r="O2413">
        <v>0</v>
      </c>
      <c r="P2413">
        <v>7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0</v>
      </c>
    </row>
    <row r="2414" spans="1:23" ht="14.25" customHeight="1" x14ac:dyDescent="0.45">
      <c r="A2414">
        <v>2413</v>
      </c>
      <c r="B2414" t="s">
        <v>161</v>
      </c>
      <c r="C2414" s="1">
        <v>43136</v>
      </c>
      <c r="D2414">
        <v>69</v>
      </c>
      <c r="E2414" t="s">
        <v>28</v>
      </c>
      <c r="F2414" t="s">
        <v>27</v>
      </c>
      <c r="G2414" t="s">
        <v>25</v>
      </c>
      <c r="H2414">
        <v>10</v>
      </c>
      <c r="I2414" t="s">
        <v>26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535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</row>
    <row r="2415" spans="1:23" ht="14.25" customHeight="1" x14ac:dyDescent="0.45">
      <c r="A2415">
        <v>2414</v>
      </c>
      <c r="B2415" t="s">
        <v>161</v>
      </c>
      <c r="C2415" t="s">
        <v>157</v>
      </c>
      <c r="D2415">
        <v>53</v>
      </c>
      <c r="E2415" t="s">
        <v>23</v>
      </c>
      <c r="F2415" t="s">
        <v>27</v>
      </c>
      <c r="G2415" t="s">
        <v>25</v>
      </c>
      <c r="H2415">
        <v>4</v>
      </c>
      <c r="I2415" t="s">
        <v>26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7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1</v>
      </c>
    </row>
    <row r="2416" spans="1:23" ht="14.25" customHeight="1" x14ac:dyDescent="0.45">
      <c r="A2416">
        <v>2415</v>
      </c>
      <c r="B2416" t="s">
        <v>161</v>
      </c>
      <c r="C2416" t="s">
        <v>157</v>
      </c>
      <c r="D2416">
        <v>52</v>
      </c>
      <c r="E2416" t="s">
        <v>23</v>
      </c>
      <c r="F2416" t="s">
        <v>27</v>
      </c>
      <c r="G2416" t="s">
        <v>25</v>
      </c>
      <c r="H2416">
        <v>4</v>
      </c>
      <c r="I2416" t="s">
        <v>26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30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</row>
    <row r="2417" spans="1:23" ht="14.25" customHeight="1" x14ac:dyDescent="0.45">
      <c r="A2417">
        <v>2416</v>
      </c>
      <c r="B2417" t="s">
        <v>158</v>
      </c>
      <c r="C2417" s="1">
        <v>43286</v>
      </c>
      <c r="D2417">
        <v>80</v>
      </c>
      <c r="E2417" t="s">
        <v>23</v>
      </c>
      <c r="F2417" t="s">
        <v>24</v>
      </c>
      <c r="G2417" t="s">
        <v>25</v>
      </c>
      <c r="H2417">
        <v>14</v>
      </c>
      <c r="I2417" t="s">
        <v>26</v>
      </c>
      <c r="J2417">
        <v>0</v>
      </c>
      <c r="K2417">
        <v>0</v>
      </c>
      <c r="L2417">
        <v>0</v>
      </c>
      <c r="M2417">
        <v>1</v>
      </c>
      <c r="N2417">
        <v>1</v>
      </c>
      <c r="O2417">
        <v>1</v>
      </c>
      <c r="P2417">
        <v>515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</row>
    <row r="2418" spans="1:23" ht="14.25" customHeight="1" x14ac:dyDescent="0.45">
      <c r="A2418">
        <v>2417</v>
      </c>
      <c r="B2418" s="1">
        <v>43214</v>
      </c>
      <c r="C2418" s="1">
        <v>43224</v>
      </c>
      <c r="D2418">
        <v>80</v>
      </c>
      <c r="E2418" t="s">
        <v>23</v>
      </c>
      <c r="F2418" t="s">
        <v>27</v>
      </c>
      <c r="G2418" t="s">
        <v>25</v>
      </c>
      <c r="H2418">
        <v>11</v>
      </c>
      <c r="I2418" t="s">
        <v>26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454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</row>
    <row r="2419" spans="1:23" ht="14.25" customHeight="1" x14ac:dyDescent="0.45">
      <c r="A2419">
        <v>2418</v>
      </c>
      <c r="B2419" t="s">
        <v>158</v>
      </c>
      <c r="C2419" t="s">
        <v>165</v>
      </c>
      <c r="D2419">
        <v>75</v>
      </c>
      <c r="E2419" t="s">
        <v>28</v>
      </c>
      <c r="F2419" t="s">
        <v>27</v>
      </c>
      <c r="G2419" t="s">
        <v>25</v>
      </c>
      <c r="H2419">
        <v>6</v>
      </c>
      <c r="I2419" t="s">
        <v>26</v>
      </c>
      <c r="J2419">
        <v>0</v>
      </c>
      <c r="K2419">
        <v>0</v>
      </c>
      <c r="L2419">
        <v>0</v>
      </c>
      <c r="M2419">
        <v>1</v>
      </c>
      <c r="N2419">
        <v>1</v>
      </c>
      <c r="O2419">
        <v>0</v>
      </c>
      <c r="P2419">
        <v>3310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</row>
    <row r="2420" spans="1:23" ht="14.25" customHeight="1" x14ac:dyDescent="0.45">
      <c r="A2420">
        <v>2419</v>
      </c>
      <c r="B2420" t="s">
        <v>158</v>
      </c>
      <c r="C2420" t="s">
        <v>165</v>
      </c>
      <c r="D2420">
        <v>44</v>
      </c>
      <c r="E2420" t="s">
        <v>28</v>
      </c>
      <c r="F2420" t="s">
        <v>27</v>
      </c>
      <c r="G2420" t="s">
        <v>25</v>
      </c>
      <c r="H2420">
        <v>6</v>
      </c>
      <c r="I2420" t="s">
        <v>26</v>
      </c>
      <c r="J2420">
        <v>0</v>
      </c>
      <c r="K2420">
        <v>0</v>
      </c>
      <c r="L2420">
        <v>0</v>
      </c>
      <c r="M2420">
        <v>1</v>
      </c>
      <c r="N2420">
        <v>1</v>
      </c>
      <c r="O2420">
        <v>0</v>
      </c>
      <c r="P2420">
        <v>317</v>
      </c>
      <c r="Q2420">
        <v>0</v>
      </c>
      <c r="R2420">
        <v>1</v>
      </c>
      <c r="S2420">
        <v>1</v>
      </c>
      <c r="T2420">
        <v>0</v>
      </c>
      <c r="U2420">
        <v>0</v>
      </c>
      <c r="V2420">
        <v>0</v>
      </c>
      <c r="W2420">
        <v>0</v>
      </c>
    </row>
    <row r="2421" spans="1:23" ht="14.25" customHeight="1" x14ac:dyDescent="0.45">
      <c r="A2421">
        <v>2420</v>
      </c>
      <c r="B2421" s="1">
        <v>43214</v>
      </c>
      <c r="C2421" s="1">
        <v>43215</v>
      </c>
      <c r="D2421">
        <v>80</v>
      </c>
      <c r="E2421" t="s">
        <v>23</v>
      </c>
      <c r="F2421" t="s">
        <v>27</v>
      </c>
      <c r="G2421" t="s">
        <v>25</v>
      </c>
      <c r="H2421">
        <v>2</v>
      </c>
      <c r="I2421" t="s">
        <v>29</v>
      </c>
      <c r="J2421">
        <v>0</v>
      </c>
      <c r="K2421">
        <v>0</v>
      </c>
      <c r="L2421">
        <v>0</v>
      </c>
      <c r="M2421">
        <v>1</v>
      </c>
      <c r="N2421">
        <v>1</v>
      </c>
      <c r="O2421">
        <v>1</v>
      </c>
      <c r="P2421">
        <v>926</v>
      </c>
      <c r="Q2421">
        <v>1</v>
      </c>
      <c r="R2421">
        <v>1</v>
      </c>
      <c r="S2421">
        <v>1</v>
      </c>
      <c r="T2421">
        <v>1</v>
      </c>
      <c r="U2421">
        <v>0</v>
      </c>
      <c r="V2421">
        <v>0</v>
      </c>
      <c r="W2421">
        <v>0</v>
      </c>
    </row>
    <row r="2422" spans="1:23" ht="14.25" customHeight="1" x14ac:dyDescent="0.45">
      <c r="A2422">
        <v>2421</v>
      </c>
      <c r="B2422" t="s">
        <v>158</v>
      </c>
      <c r="C2422" s="1">
        <v>43378</v>
      </c>
      <c r="D2422">
        <v>50</v>
      </c>
      <c r="E2422" t="s">
        <v>23</v>
      </c>
      <c r="F2422" t="s">
        <v>27</v>
      </c>
      <c r="G2422" t="s">
        <v>25</v>
      </c>
      <c r="H2422">
        <v>17</v>
      </c>
      <c r="I2422" t="s">
        <v>26</v>
      </c>
      <c r="J2422">
        <v>0</v>
      </c>
      <c r="K2422">
        <v>0</v>
      </c>
      <c r="L2422">
        <v>1</v>
      </c>
      <c r="M2422">
        <v>1</v>
      </c>
      <c r="N2422">
        <v>1</v>
      </c>
      <c r="O2422">
        <v>0</v>
      </c>
      <c r="P2422">
        <v>1570</v>
      </c>
      <c r="Q2422">
        <v>0</v>
      </c>
      <c r="R2422">
        <v>1</v>
      </c>
      <c r="S2422">
        <v>1</v>
      </c>
      <c r="T2422">
        <v>0</v>
      </c>
      <c r="U2422">
        <v>0</v>
      </c>
      <c r="V2422">
        <v>0</v>
      </c>
      <c r="W2422">
        <v>0</v>
      </c>
    </row>
    <row r="2423" spans="1:23" ht="14.25" customHeight="1" x14ac:dyDescent="0.45">
      <c r="A2423">
        <v>2422</v>
      </c>
      <c r="B2423" s="1">
        <v>43215</v>
      </c>
      <c r="C2423" s="1">
        <v>43216</v>
      </c>
      <c r="D2423">
        <v>50</v>
      </c>
      <c r="E2423" t="s">
        <v>28</v>
      </c>
      <c r="F2423" t="s">
        <v>27</v>
      </c>
      <c r="G2423" t="s">
        <v>25</v>
      </c>
      <c r="H2423">
        <v>2</v>
      </c>
      <c r="I2423" t="s">
        <v>29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3510</v>
      </c>
      <c r="Q2423">
        <v>0</v>
      </c>
      <c r="R2423">
        <v>0</v>
      </c>
      <c r="S2423">
        <v>1</v>
      </c>
      <c r="T2423">
        <v>1</v>
      </c>
      <c r="U2423">
        <v>1</v>
      </c>
      <c r="V2423">
        <v>0</v>
      </c>
      <c r="W2423">
        <v>0</v>
      </c>
    </row>
    <row r="2424" spans="1:23" ht="14.25" customHeight="1" x14ac:dyDescent="0.45">
      <c r="A2424">
        <v>2423</v>
      </c>
      <c r="B2424" t="s">
        <v>160</v>
      </c>
      <c r="C2424" s="1">
        <v>43439</v>
      </c>
      <c r="D2424">
        <v>50</v>
      </c>
      <c r="E2424" t="s">
        <v>28</v>
      </c>
      <c r="F2424" t="s">
        <v>27</v>
      </c>
      <c r="G2424" t="s">
        <v>25</v>
      </c>
      <c r="H2424">
        <v>18</v>
      </c>
      <c r="I2424" t="s">
        <v>26</v>
      </c>
      <c r="J2424">
        <v>0</v>
      </c>
      <c r="K2424">
        <v>0</v>
      </c>
      <c r="L2424">
        <v>1</v>
      </c>
      <c r="M2424">
        <v>1</v>
      </c>
      <c r="N2424">
        <v>1</v>
      </c>
      <c r="O2424">
        <v>1</v>
      </c>
      <c r="P2424">
        <v>5000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</row>
    <row r="2425" spans="1:23" ht="14.25" customHeight="1" x14ac:dyDescent="0.45">
      <c r="A2425">
        <v>2424</v>
      </c>
      <c r="B2425" t="s">
        <v>160</v>
      </c>
      <c r="C2425" t="s">
        <v>162</v>
      </c>
      <c r="D2425">
        <v>75</v>
      </c>
      <c r="E2425" t="s">
        <v>23</v>
      </c>
      <c r="F2425" t="s">
        <v>27</v>
      </c>
      <c r="G2425" t="s">
        <v>25</v>
      </c>
      <c r="H2425">
        <v>4</v>
      </c>
      <c r="I2425" t="s">
        <v>26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210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</row>
    <row r="2426" spans="1:23" ht="14.25" customHeight="1" x14ac:dyDescent="0.45">
      <c r="A2426">
        <v>2425</v>
      </c>
      <c r="B2426" s="1">
        <v>43215</v>
      </c>
      <c r="C2426" s="1">
        <v>43219</v>
      </c>
      <c r="D2426">
        <v>61</v>
      </c>
      <c r="E2426" t="s">
        <v>23</v>
      </c>
      <c r="F2426" t="s">
        <v>27</v>
      </c>
      <c r="G2426" t="s">
        <v>30</v>
      </c>
      <c r="H2426">
        <v>5</v>
      </c>
      <c r="I2426" t="s">
        <v>26</v>
      </c>
      <c r="J2426">
        <v>0</v>
      </c>
      <c r="K2426">
        <v>0</v>
      </c>
      <c r="L2426">
        <v>1</v>
      </c>
      <c r="M2426">
        <v>1</v>
      </c>
      <c r="N2426">
        <v>0</v>
      </c>
      <c r="O2426">
        <v>0</v>
      </c>
      <c r="P2426">
        <v>2660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</row>
    <row r="2427" spans="1:23" ht="14.25" customHeight="1" x14ac:dyDescent="0.45">
      <c r="A2427">
        <v>2426</v>
      </c>
      <c r="B2427" s="1">
        <v>43216</v>
      </c>
      <c r="C2427" s="1">
        <v>43221</v>
      </c>
      <c r="D2427">
        <v>50</v>
      </c>
      <c r="E2427" t="s">
        <v>23</v>
      </c>
      <c r="F2427" t="s">
        <v>27</v>
      </c>
      <c r="G2427" t="s">
        <v>30</v>
      </c>
      <c r="H2427">
        <v>6</v>
      </c>
      <c r="I2427" t="s">
        <v>26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325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</row>
    <row r="2428" spans="1:23" ht="14.25" customHeight="1" x14ac:dyDescent="0.45">
      <c r="A2428">
        <v>2427</v>
      </c>
      <c r="B2428" t="s">
        <v>157</v>
      </c>
      <c r="C2428" t="s">
        <v>162</v>
      </c>
      <c r="D2428">
        <v>82</v>
      </c>
      <c r="E2428" t="s">
        <v>28</v>
      </c>
      <c r="F2428" t="s">
        <v>27</v>
      </c>
      <c r="G2428" t="s">
        <v>25</v>
      </c>
      <c r="H2428">
        <v>3</v>
      </c>
      <c r="I2428" t="s">
        <v>26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247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</row>
    <row r="2429" spans="1:23" ht="14.25" customHeight="1" x14ac:dyDescent="0.45">
      <c r="A2429">
        <v>2428</v>
      </c>
      <c r="B2429" t="s">
        <v>164</v>
      </c>
      <c r="C2429" s="1">
        <v>43164</v>
      </c>
      <c r="D2429">
        <v>60</v>
      </c>
      <c r="E2429" t="s">
        <v>28</v>
      </c>
      <c r="F2429" t="s">
        <v>27</v>
      </c>
      <c r="G2429" t="s">
        <v>25</v>
      </c>
      <c r="H2429">
        <v>7</v>
      </c>
      <c r="I2429" t="s">
        <v>26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443</v>
      </c>
      <c r="Q2429">
        <v>0</v>
      </c>
      <c r="R2429">
        <v>1</v>
      </c>
      <c r="S2429">
        <v>1</v>
      </c>
      <c r="T2429">
        <v>0</v>
      </c>
      <c r="U2429">
        <v>1</v>
      </c>
      <c r="V2429">
        <v>0</v>
      </c>
      <c r="W2429">
        <v>0</v>
      </c>
    </row>
    <row r="2430" spans="1:23" ht="14.25" customHeight="1" x14ac:dyDescent="0.45">
      <c r="A2430">
        <v>2429</v>
      </c>
      <c r="B2430" t="s">
        <v>164</v>
      </c>
      <c r="C2430" t="s">
        <v>165</v>
      </c>
      <c r="D2430">
        <v>52</v>
      </c>
      <c r="E2430" t="s">
        <v>23</v>
      </c>
      <c r="F2430" t="s">
        <v>27</v>
      </c>
      <c r="G2430" t="s">
        <v>25</v>
      </c>
      <c r="H2430">
        <v>3</v>
      </c>
      <c r="I2430" t="s">
        <v>26</v>
      </c>
      <c r="J2430">
        <v>0</v>
      </c>
      <c r="K2430">
        <v>0</v>
      </c>
      <c r="L2430">
        <v>0</v>
      </c>
      <c r="M2430">
        <v>1</v>
      </c>
      <c r="N2430">
        <v>1</v>
      </c>
      <c r="O2430">
        <v>0</v>
      </c>
      <c r="P2430">
        <v>188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</row>
    <row r="2431" spans="1:23" ht="14.25" customHeight="1" x14ac:dyDescent="0.45">
      <c r="A2431">
        <v>2430</v>
      </c>
      <c r="B2431" t="s">
        <v>162</v>
      </c>
      <c r="C2431" s="1">
        <v>43225</v>
      </c>
      <c r="D2431">
        <v>66</v>
      </c>
      <c r="E2431" t="s">
        <v>23</v>
      </c>
      <c r="F2431" t="s">
        <v>27</v>
      </c>
      <c r="G2431" t="s">
        <v>25</v>
      </c>
      <c r="H2431">
        <v>8</v>
      </c>
      <c r="I2431" t="s">
        <v>26</v>
      </c>
      <c r="J2431">
        <v>0</v>
      </c>
      <c r="K2431">
        <v>0</v>
      </c>
      <c r="L2431">
        <v>0</v>
      </c>
      <c r="M2431">
        <v>1</v>
      </c>
      <c r="N2431">
        <v>1</v>
      </c>
      <c r="O2431">
        <v>1</v>
      </c>
      <c r="P2431">
        <v>365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</row>
    <row r="2432" spans="1:23" ht="14.25" customHeight="1" x14ac:dyDescent="0.45">
      <c r="A2432">
        <v>2431</v>
      </c>
      <c r="B2432" s="1">
        <v>43218</v>
      </c>
      <c r="C2432" s="1">
        <v>43218</v>
      </c>
      <c r="D2432">
        <v>75</v>
      </c>
      <c r="E2432" t="s">
        <v>23</v>
      </c>
      <c r="F2432" t="s">
        <v>27</v>
      </c>
      <c r="G2432" t="s">
        <v>25</v>
      </c>
      <c r="H2432">
        <v>1</v>
      </c>
      <c r="I2432" t="s">
        <v>29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38</v>
      </c>
      <c r="Q2432">
        <v>1</v>
      </c>
      <c r="R2432">
        <v>0</v>
      </c>
      <c r="S2432">
        <v>0</v>
      </c>
      <c r="T2432">
        <v>1</v>
      </c>
      <c r="U2432">
        <v>1</v>
      </c>
      <c r="V2432">
        <v>0</v>
      </c>
      <c r="W2432">
        <v>0</v>
      </c>
    </row>
    <row r="2433" spans="1:23" ht="14.25" customHeight="1" x14ac:dyDescent="0.45">
      <c r="A2433">
        <v>2432</v>
      </c>
      <c r="B2433" t="s">
        <v>162</v>
      </c>
      <c r="C2433" s="1">
        <v>43378</v>
      </c>
      <c r="D2433">
        <v>53</v>
      </c>
      <c r="E2433" t="s">
        <v>23</v>
      </c>
      <c r="F2433" t="s">
        <v>27</v>
      </c>
      <c r="G2433" t="s">
        <v>25</v>
      </c>
      <c r="H2433">
        <v>13</v>
      </c>
      <c r="I2433" t="s">
        <v>26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412</v>
      </c>
      <c r="Q2433">
        <v>0</v>
      </c>
      <c r="R2433">
        <v>1</v>
      </c>
      <c r="S2433">
        <v>1</v>
      </c>
      <c r="T2433">
        <v>0</v>
      </c>
      <c r="U2433">
        <v>0</v>
      </c>
      <c r="V2433">
        <v>0</v>
      </c>
      <c r="W2433">
        <v>0</v>
      </c>
    </row>
    <row r="2434" spans="1:23" ht="14.25" customHeight="1" x14ac:dyDescent="0.45">
      <c r="A2434">
        <v>2433</v>
      </c>
      <c r="B2434" s="1">
        <v>43218</v>
      </c>
      <c r="C2434" s="1">
        <v>43235</v>
      </c>
      <c r="D2434">
        <v>84</v>
      </c>
      <c r="E2434" t="s">
        <v>23</v>
      </c>
      <c r="F2434" t="s">
        <v>27</v>
      </c>
      <c r="G2434" t="s">
        <v>25</v>
      </c>
      <c r="H2434">
        <v>18</v>
      </c>
      <c r="I2434" t="s">
        <v>29</v>
      </c>
      <c r="J2434">
        <v>0</v>
      </c>
      <c r="K2434">
        <v>1</v>
      </c>
      <c r="L2434">
        <v>0</v>
      </c>
      <c r="M2434">
        <v>1</v>
      </c>
      <c r="N2434">
        <v>1</v>
      </c>
      <c r="O2434">
        <v>0</v>
      </c>
      <c r="P2434">
        <v>740</v>
      </c>
      <c r="Q2434">
        <v>1</v>
      </c>
      <c r="R2434">
        <v>1</v>
      </c>
      <c r="S2434">
        <v>1</v>
      </c>
      <c r="T2434">
        <v>1</v>
      </c>
      <c r="U2434">
        <v>0</v>
      </c>
      <c r="V2434">
        <v>0</v>
      </c>
      <c r="W2434">
        <v>1</v>
      </c>
    </row>
    <row r="2435" spans="1:23" ht="14.25" customHeight="1" x14ac:dyDescent="0.45">
      <c r="A2435">
        <v>2434</v>
      </c>
      <c r="B2435" s="1">
        <v>43218</v>
      </c>
      <c r="C2435" s="1">
        <v>43228</v>
      </c>
      <c r="D2435">
        <v>80</v>
      </c>
      <c r="E2435" t="s">
        <v>23</v>
      </c>
      <c r="F2435" t="s">
        <v>27</v>
      </c>
      <c r="G2435" t="s">
        <v>25</v>
      </c>
      <c r="H2435">
        <v>11</v>
      </c>
      <c r="I2435" t="s">
        <v>26</v>
      </c>
      <c r="J2435">
        <v>0</v>
      </c>
      <c r="K2435">
        <v>0</v>
      </c>
      <c r="L2435">
        <v>1</v>
      </c>
      <c r="M2435">
        <v>0</v>
      </c>
      <c r="N2435">
        <v>1</v>
      </c>
      <c r="O2435">
        <v>0</v>
      </c>
      <c r="P2435">
        <v>320</v>
      </c>
      <c r="Q2435">
        <v>0</v>
      </c>
      <c r="R2435">
        <v>1</v>
      </c>
      <c r="S2435">
        <v>0</v>
      </c>
      <c r="T2435">
        <v>1</v>
      </c>
      <c r="U2435">
        <v>0</v>
      </c>
      <c r="V2435">
        <v>0</v>
      </c>
      <c r="W2435">
        <v>0</v>
      </c>
    </row>
    <row r="2436" spans="1:23" ht="14.25" customHeight="1" x14ac:dyDescent="0.45">
      <c r="A2436">
        <v>2435</v>
      </c>
      <c r="B2436" s="1">
        <v>43218</v>
      </c>
      <c r="C2436" s="1">
        <v>43230</v>
      </c>
      <c r="D2436">
        <v>84</v>
      </c>
      <c r="E2436" t="s">
        <v>23</v>
      </c>
      <c r="F2436" t="s">
        <v>27</v>
      </c>
      <c r="G2436" t="s">
        <v>25</v>
      </c>
      <c r="H2436">
        <v>13</v>
      </c>
      <c r="I2436" t="s">
        <v>26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277</v>
      </c>
      <c r="Q2436">
        <v>0</v>
      </c>
      <c r="R2436">
        <v>1</v>
      </c>
      <c r="S2436">
        <v>0</v>
      </c>
      <c r="T2436">
        <v>1</v>
      </c>
      <c r="U2436">
        <v>0</v>
      </c>
      <c r="V2436">
        <v>0</v>
      </c>
      <c r="W2436">
        <v>0</v>
      </c>
    </row>
    <row r="2437" spans="1:23" ht="14.25" customHeight="1" x14ac:dyDescent="0.45">
      <c r="A2437">
        <v>2436</v>
      </c>
      <c r="B2437" t="s">
        <v>162</v>
      </c>
      <c r="C2437" s="1">
        <v>43164</v>
      </c>
      <c r="D2437">
        <v>60</v>
      </c>
      <c r="E2437" t="s">
        <v>23</v>
      </c>
      <c r="F2437" t="s">
        <v>27</v>
      </c>
      <c r="G2437" t="s">
        <v>25</v>
      </c>
      <c r="H2437">
        <v>6</v>
      </c>
      <c r="I2437" t="s">
        <v>26</v>
      </c>
      <c r="J2437">
        <v>0</v>
      </c>
      <c r="K2437">
        <v>0</v>
      </c>
      <c r="L2437">
        <v>0</v>
      </c>
      <c r="M2437">
        <v>1</v>
      </c>
      <c r="N2437">
        <v>1</v>
      </c>
      <c r="O2437">
        <v>0</v>
      </c>
      <c r="P2437">
        <v>65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</row>
    <row r="2438" spans="1:23" ht="14.25" customHeight="1" x14ac:dyDescent="0.45">
      <c r="A2438">
        <v>2437</v>
      </c>
      <c r="B2438" t="s">
        <v>162</v>
      </c>
      <c r="C2438" t="s">
        <v>148</v>
      </c>
      <c r="D2438">
        <v>53</v>
      </c>
      <c r="E2438" t="s">
        <v>23</v>
      </c>
      <c r="F2438" t="s">
        <v>27</v>
      </c>
      <c r="G2438" t="s">
        <v>25</v>
      </c>
      <c r="H2438">
        <v>3</v>
      </c>
      <c r="I2438" t="s">
        <v>31</v>
      </c>
      <c r="J2438">
        <v>1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162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2</v>
      </c>
    </row>
    <row r="2439" spans="1:23" ht="14.25" customHeight="1" x14ac:dyDescent="0.45">
      <c r="A2439">
        <v>2438</v>
      </c>
      <c r="B2439" t="s">
        <v>165</v>
      </c>
      <c r="C2439" s="1">
        <v>43348</v>
      </c>
      <c r="D2439">
        <v>82</v>
      </c>
      <c r="E2439" t="s">
        <v>28</v>
      </c>
      <c r="F2439" t="s">
        <v>24</v>
      </c>
      <c r="G2439" t="s">
        <v>25</v>
      </c>
      <c r="H2439">
        <v>11</v>
      </c>
      <c r="I2439" t="s">
        <v>26</v>
      </c>
      <c r="J2439">
        <v>0</v>
      </c>
      <c r="K2439">
        <v>0</v>
      </c>
      <c r="L2439">
        <v>0</v>
      </c>
      <c r="M2439">
        <v>1</v>
      </c>
      <c r="N2439">
        <v>1</v>
      </c>
      <c r="O2439">
        <v>0</v>
      </c>
      <c r="P2439">
        <v>40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</row>
    <row r="2440" spans="1:23" ht="14.25" customHeight="1" x14ac:dyDescent="0.45">
      <c r="A2440">
        <v>2439</v>
      </c>
      <c r="B2440" t="s">
        <v>165</v>
      </c>
      <c r="C2440" s="1">
        <v>43195</v>
      </c>
      <c r="D2440">
        <v>65</v>
      </c>
      <c r="E2440" t="s">
        <v>23</v>
      </c>
      <c r="F2440" t="s">
        <v>27</v>
      </c>
      <c r="G2440" t="s">
        <v>25</v>
      </c>
      <c r="H2440">
        <v>6</v>
      </c>
      <c r="I2440" t="s">
        <v>26</v>
      </c>
      <c r="J2440">
        <v>0</v>
      </c>
      <c r="K2440">
        <v>0</v>
      </c>
      <c r="L2440">
        <v>0</v>
      </c>
      <c r="M2440">
        <v>1</v>
      </c>
      <c r="N2440">
        <v>1</v>
      </c>
      <c r="O2440">
        <v>0</v>
      </c>
      <c r="P2440">
        <v>515</v>
      </c>
      <c r="Q2440">
        <v>0</v>
      </c>
      <c r="R2440">
        <v>0</v>
      </c>
      <c r="S2440">
        <v>1</v>
      </c>
      <c r="T2440">
        <v>0</v>
      </c>
      <c r="U2440">
        <v>0</v>
      </c>
      <c r="V2440">
        <v>0</v>
      </c>
      <c r="W2440">
        <v>0</v>
      </c>
    </row>
    <row r="2441" spans="1:23" ht="14.25" customHeight="1" x14ac:dyDescent="0.45">
      <c r="A2441">
        <v>2440</v>
      </c>
      <c r="B2441" t="s">
        <v>165</v>
      </c>
      <c r="C2441" s="1">
        <v>43225</v>
      </c>
      <c r="D2441">
        <v>58</v>
      </c>
      <c r="E2441" t="s">
        <v>23</v>
      </c>
      <c r="F2441" t="s">
        <v>27</v>
      </c>
      <c r="G2441" t="s">
        <v>25</v>
      </c>
      <c r="H2441">
        <v>7</v>
      </c>
      <c r="I2441" t="s">
        <v>26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1560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0</v>
      </c>
    </row>
    <row r="2442" spans="1:23" ht="14.25" customHeight="1" x14ac:dyDescent="0.45">
      <c r="A2442">
        <v>2441</v>
      </c>
      <c r="B2442" t="s">
        <v>165</v>
      </c>
      <c r="C2442" s="1">
        <v>43164</v>
      </c>
      <c r="D2442">
        <v>72</v>
      </c>
      <c r="E2442" t="s">
        <v>23</v>
      </c>
      <c r="F2442" t="s">
        <v>27</v>
      </c>
      <c r="G2442" t="s">
        <v>25</v>
      </c>
      <c r="H2442">
        <v>5</v>
      </c>
      <c r="I2442" t="s">
        <v>26</v>
      </c>
      <c r="J2442">
        <v>0</v>
      </c>
      <c r="K2442">
        <v>0</v>
      </c>
      <c r="L2442">
        <v>0</v>
      </c>
      <c r="M2442">
        <v>1</v>
      </c>
      <c r="N2442">
        <v>1</v>
      </c>
      <c r="O2442">
        <v>0</v>
      </c>
      <c r="P2442">
        <v>22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</row>
    <row r="2443" spans="1:23" ht="14.25" customHeight="1" x14ac:dyDescent="0.45">
      <c r="A2443">
        <v>2442</v>
      </c>
      <c r="B2443" t="s">
        <v>165</v>
      </c>
      <c r="C2443" t="s">
        <v>166</v>
      </c>
      <c r="D2443">
        <v>71</v>
      </c>
      <c r="E2443" t="s">
        <v>23</v>
      </c>
      <c r="F2443" t="s">
        <v>27</v>
      </c>
      <c r="G2443" t="s">
        <v>25</v>
      </c>
      <c r="H2443">
        <v>16</v>
      </c>
      <c r="I2443" t="s">
        <v>26</v>
      </c>
      <c r="J2443">
        <v>1</v>
      </c>
      <c r="K2443">
        <v>0</v>
      </c>
      <c r="L2443">
        <v>0</v>
      </c>
      <c r="M2443">
        <v>1</v>
      </c>
      <c r="N2443">
        <v>1</v>
      </c>
      <c r="O2443">
        <v>0</v>
      </c>
      <c r="P2443">
        <v>464</v>
      </c>
      <c r="Q2443">
        <v>0</v>
      </c>
      <c r="R2443">
        <v>1</v>
      </c>
      <c r="S2443">
        <v>1</v>
      </c>
      <c r="T2443">
        <v>0</v>
      </c>
      <c r="U2443">
        <v>0</v>
      </c>
      <c r="V2443">
        <v>0</v>
      </c>
      <c r="W2443">
        <v>1</v>
      </c>
    </row>
    <row r="2444" spans="1:23" ht="14.25" customHeight="1" x14ac:dyDescent="0.45">
      <c r="A2444">
        <v>2443</v>
      </c>
      <c r="B2444" t="s">
        <v>148</v>
      </c>
      <c r="C2444" s="1">
        <v>43256</v>
      </c>
      <c r="D2444">
        <v>60</v>
      </c>
      <c r="E2444" t="s">
        <v>23</v>
      </c>
      <c r="F2444" t="s">
        <v>27</v>
      </c>
      <c r="G2444" t="s">
        <v>25</v>
      </c>
      <c r="H2444">
        <v>7</v>
      </c>
      <c r="I2444" t="s">
        <v>26</v>
      </c>
      <c r="J2444">
        <v>0</v>
      </c>
      <c r="K2444">
        <v>0</v>
      </c>
      <c r="L2444">
        <v>0</v>
      </c>
      <c r="M2444">
        <v>1</v>
      </c>
      <c r="N2444">
        <v>1</v>
      </c>
      <c r="O2444">
        <v>1</v>
      </c>
      <c r="P2444">
        <v>722</v>
      </c>
      <c r="Q2444">
        <v>0</v>
      </c>
      <c r="R2444">
        <v>0</v>
      </c>
      <c r="S2444">
        <v>1</v>
      </c>
      <c r="T2444">
        <v>1</v>
      </c>
      <c r="U2444">
        <v>0</v>
      </c>
      <c r="V2444">
        <v>0</v>
      </c>
      <c r="W2444">
        <v>0</v>
      </c>
    </row>
    <row r="2445" spans="1:23" ht="14.25" customHeight="1" x14ac:dyDescent="0.45">
      <c r="A2445">
        <v>2444</v>
      </c>
      <c r="B2445" t="s">
        <v>148</v>
      </c>
      <c r="C2445" s="1">
        <v>43317</v>
      </c>
      <c r="D2445">
        <v>76</v>
      </c>
      <c r="E2445" t="s">
        <v>28</v>
      </c>
      <c r="F2445" t="s">
        <v>27</v>
      </c>
      <c r="G2445" t="s">
        <v>25</v>
      </c>
      <c r="H2445">
        <v>9</v>
      </c>
      <c r="I2445" t="s">
        <v>26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306</v>
      </c>
      <c r="Q2445">
        <v>0</v>
      </c>
      <c r="R2445">
        <v>1</v>
      </c>
      <c r="S2445">
        <v>1</v>
      </c>
      <c r="T2445">
        <v>0</v>
      </c>
      <c r="U2445">
        <v>0</v>
      </c>
      <c r="V2445">
        <v>0</v>
      </c>
      <c r="W2445">
        <v>0</v>
      </c>
    </row>
    <row r="2446" spans="1:23" ht="14.25" customHeight="1" x14ac:dyDescent="0.45">
      <c r="A2446">
        <v>2445</v>
      </c>
      <c r="B2446" t="s">
        <v>148</v>
      </c>
      <c r="C2446" s="1">
        <v>43105</v>
      </c>
      <c r="D2446">
        <v>37</v>
      </c>
      <c r="E2446" t="s">
        <v>23</v>
      </c>
      <c r="F2446" t="s">
        <v>27</v>
      </c>
      <c r="G2446" t="s">
        <v>25</v>
      </c>
      <c r="H2446">
        <v>2</v>
      </c>
      <c r="I2446" t="s">
        <v>26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28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</row>
    <row r="2447" spans="1:23" ht="14.25" customHeight="1" x14ac:dyDescent="0.45">
      <c r="A2447">
        <v>2446</v>
      </c>
      <c r="B2447" t="s">
        <v>148</v>
      </c>
      <c r="C2447" s="1">
        <v>43136</v>
      </c>
      <c r="D2447">
        <v>70</v>
      </c>
      <c r="E2447" t="s">
        <v>23</v>
      </c>
      <c r="F2447" t="s">
        <v>27</v>
      </c>
      <c r="G2447" t="s">
        <v>25</v>
      </c>
      <c r="H2447">
        <v>3</v>
      </c>
      <c r="I2447" t="s">
        <v>26</v>
      </c>
      <c r="J2447">
        <v>0</v>
      </c>
      <c r="K2447">
        <v>0</v>
      </c>
      <c r="L2447">
        <v>1</v>
      </c>
      <c r="M2447">
        <v>0</v>
      </c>
      <c r="N2447">
        <v>1</v>
      </c>
      <c r="O2447">
        <v>0</v>
      </c>
      <c r="P2447">
        <v>348</v>
      </c>
      <c r="Q2447">
        <v>0</v>
      </c>
      <c r="R2447">
        <v>1</v>
      </c>
      <c r="S2447">
        <v>1</v>
      </c>
      <c r="T2447">
        <v>0</v>
      </c>
      <c r="U2447">
        <v>0</v>
      </c>
      <c r="V2447">
        <v>0</v>
      </c>
      <c r="W2447">
        <v>0</v>
      </c>
    </row>
    <row r="2448" spans="1:23" ht="14.25" customHeight="1" x14ac:dyDescent="0.45">
      <c r="A2448">
        <v>2447</v>
      </c>
      <c r="B2448" s="1">
        <v>43220</v>
      </c>
      <c r="C2448" s="1">
        <v>43222</v>
      </c>
      <c r="D2448">
        <v>65</v>
      </c>
      <c r="E2448" t="s">
        <v>28</v>
      </c>
      <c r="F2448" t="s">
        <v>27</v>
      </c>
      <c r="G2448" t="s">
        <v>25</v>
      </c>
      <c r="H2448">
        <v>3</v>
      </c>
      <c r="I2448" t="s">
        <v>29</v>
      </c>
      <c r="J2448">
        <v>0</v>
      </c>
      <c r="K2448">
        <v>0</v>
      </c>
      <c r="L2448">
        <v>1</v>
      </c>
      <c r="M2448">
        <v>1</v>
      </c>
      <c r="N2448">
        <v>0</v>
      </c>
      <c r="O2448">
        <v>0</v>
      </c>
      <c r="P2448">
        <v>1240</v>
      </c>
      <c r="Q2448">
        <v>1</v>
      </c>
      <c r="R2448">
        <v>1</v>
      </c>
      <c r="S2448">
        <v>1</v>
      </c>
      <c r="T2448">
        <v>1</v>
      </c>
      <c r="U2448">
        <v>1</v>
      </c>
      <c r="V2448">
        <v>0</v>
      </c>
      <c r="W2448">
        <v>0</v>
      </c>
    </row>
    <row r="2449" spans="1:23" ht="14.25" customHeight="1" x14ac:dyDescent="0.45">
      <c r="A2449">
        <v>2448</v>
      </c>
      <c r="B2449" s="1">
        <v>43221</v>
      </c>
      <c r="C2449" s="1">
        <v>43234</v>
      </c>
      <c r="D2449">
        <v>45</v>
      </c>
      <c r="E2449" t="s">
        <v>23</v>
      </c>
      <c r="F2449" t="s">
        <v>24</v>
      </c>
      <c r="G2449" t="s">
        <v>25</v>
      </c>
      <c r="H2449">
        <v>14</v>
      </c>
      <c r="I2449" t="s">
        <v>26</v>
      </c>
      <c r="J2449">
        <v>1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464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</row>
    <row r="2450" spans="1:23" ht="14.25" customHeight="1" x14ac:dyDescent="0.45">
      <c r="A2450">
        <v>2449</v>
      </c>
      <c r="B2450" s="1">
        <v>43105</v>
      </c>
      <c r="C2450" s="1">
        <v>43378</v>
      </c>
      <c r="D2450">
        <v>75</v>
      </c>
      <c r="E2450" t="s">
        <v>23</v>
      </c>
      <c r="F2450" t="s">
        <v>24</v>
      </c>
      <c r="G2450" t="s">
        <v>25</v>
      </c>
      <c r="H2450">
        <v>10</v>
      </c>
      <c r="I2450" t="s">
        <v>26</v>
      </c>
      <c r="J2450">
        <v>0</v>
      </c>
      <c r="K2450">
        <v>0</v>
      </c>
      <c r="L2450">
        <v>1</v>
      </c>
      <c r="M2450">
        <v>1</v>
      </c>
      <c r="N2450">
        <v>1</v>
      </c>
      <c r="O2450">
        <v>0</v>
      </c>
      <c r="P2450">
        <v>2510</v>
      </c>
      <c r="Q2450">
        <v>0</v>
      </c>
      <c r="R2450">
        <v>0</v>
      </c>
      <c r="S2450">
        <v>1</v>
      </c>
      <c r="T2450">
        <v>1</v>
      </c>
      <c r="U2450">
        <v>0</v>
      </c>
      <c r="V2450">
        <v>0</v>
      </c>
      <c r="W2450">
        <v>0</v>
      </c>
    </row>
    <row r="2451" spans="1:23" ht="14.25" customHeight="1" x14ac:dyDescent="0.45">
      <c r="A2451">
        <v>2450</v>
      </c>
      <c r="B2451" s="1">
        <v>43105</v>
      </c>
      <c r="C2451" s="1">
        <v>43164</v>
      </c>
      <c r="D2451">
        <v>70</v>
      </c>
      <c r="E2451" t="s">
        <v>23</v>
      </c>
      <c r="F2451" t="s">
        <v>27</v>
      </c>
      <c r="G2451" t="s">
        <v>25</v>
      </c>
      <c r="H2451">
        <v>3</v>
      </c>
      <c r="I2451" t="s">
        <v>26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66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</row>
    <row r="2452" spans="1:23" ht="14.25" customHeight="1" x14ac:dyDescent="0.45">
      <c r="A2452">
        <v>2451</v>
      </c>
      <c r="B2452" s="1">
        <v>43105</v>
      </c>
      <c r="C2452" s="1">
        <v>43286</v>
      </c>
      <c r="D2452">
        <v>60</v>
      </c>
      <c r="E2452" t="s">
        <v>23</v>
      </c>
      <c r="F2452" t="s">
        <v>27</v>
      </c>
      <c r="G2452" t="s">
        <v>25</v>
      </c>
      <c r="H2452">
        <v>7</v>
      </c>
      <c r="I2452" t="s">
        <v>26</v>
      </c>
      <c r="J2452">
        <v>0</v>
      </c>
      <c r="K2452">
        <v>0</v>
      </c>
      <c r="L2452">
        <v>1</v>
      </c>
      <c r="M2452">
        <v>1</v>
      </c>
      <c r="N2452">
        <v>1</v>
      </c>
      <c r="O2452">
        <v>0</v>
      </c>
      <c r="P2452">
        <v>693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</row>
    <row r="2453" spans="1:23" ht="14.25" customHeight="1" x14ac:dyDescent="0.45">
      <c r="A2453">
        <v>2452</v>
      </c>
      <c r="B2453" s="1">
        <v>43105</v>
      </c>
      <c r="C2453" s="1">
        <v>43409</v>
      </c>
      <c r="D2453">
        <v>63</v>
      </c>
      <c r="E2453" t="s">
        <v>23</v>
      </c>
      <c r="F2453" t="s">
        <v>27</v>
      </c>
      <c r="G2453" t="s">
        <v>25</v>
      </c>
      <c r="H2453">
        <v>11</v>
      </c>
      <c r="I2453" t="s">
        <v>26</v>
      </c>
      <c r="J2453">
        <v>1</v>
      </c>
      <c r="K2453">
        <v>0</v>
      </c>
      <c r="L2453">
        <v>0</v>
      </c>
      <c r="M2453">
        <v>1</v>
      </c>
      <c r="N2453">
        <v>1</v>
      </c>
      <c r="O2453">
        <v>0</v>
      </c>
      <c r="P2453">
        <v>1280</v>
      </c>
      <c r="Q2453">
        <v>0</v>
      </c>
      <c r="R2453">
        <v>1</v>
      </c>
      <c r="S2453">
        <v>0</v>
      </c>
      <c r="T2453">
        <v>1</v>
      </c>
      <c r="U2453">
        <v>0</v>
      </c>
      <c r="V2453">
        <v>0</v>
      </c>
      <c r="W2453">
        <v>1</v>
      </c>
    </row>
    <row r="2454" spans="1:23" ht="14.25" customHeight="1" x14ac:dyDescent="0.45">
      <c r="A2454">
        <v>2453</v>
      </c>
      <c r="B2454" s="1">
        <v>43105</v>
      </c>
      <c r="C2454" s="1">
        <v>43164</v>
      </c>
      <c r="D2454">
        <v>70</v>
      </c>
      <c r="E2454" t="s">
        <v>23</v>
      </c>
      <c r="F2454" t="s">
        <v>27</v>
      </c>
      <c r="G2454" t="s">
        <v>25</v>
      </c>
      <c r="H2454">
        <v>3</v>
      </c>
      <c r="I2454" t="s">
        <v>26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479</v>
      </c>
      <c r="Q2454">
        <v>0</v>
      </c>
      <c r="R2454">
        <v>0</v>
      </c>
      <c r="S2454">
        <v>1</v>
      </c>
      <c r="T2454">
        <v>1</v>
      </c>
      <c r="U2454">
        <v>0</v>
      </c>
      <c r="V2454">
        <v>0</v>
      </c>
      <c r="W2454">
        <v>0</v>
      </c>
    </row>
    <row r="2455" spans="1:23" ht="14.25" customHeight="1" x14ac:dyDescent="0.45">
      <c r="A2455">
        <v>2454</v>
      </c>
      <c r="B2455" s="1">
        <v>43105</v>
      </c>
      <c r="C2455" s="1">
        <v>43348</v>
      </c>
      <c r="D2455">
        <v>69</v>
      </c>
      <c r="E2455" t="s">
        <v>23</v>
      </c>
      <c r="F2455" t="s">
        <v>27</v>
      </c>
      <c r="G2455" t="s">
        <v>25</v>
      </c>
      <c r="H2455">
        <v>9</v>
      </c>
      <c r="I2455" t="s">
        <v>26</v>
      </c>
      <c r="J2455">
        <v>0</v>
      </c>
      <c r="K2455">
        <v>0</v>
      </c>
      <c r="L2455">
        <v>1</v>
      </c>
      <c r="M2455">
        <v>1</v>
      </c>
      <c r="N2455">
        <v>1</v>
      </c>
      <c r="O2455">
        <v>1</v>
      </c>
      <c r="P2455">
        <v>1080</v>
      </c>
      <c r="Q2455">
        <v>1</v>
      </c>
      <c r="R2455">
        <v>1</v>
      </c>
      <c r="S2455">
        <v>0</v>
      </c>
      <c r="T2455">
        <v>1</v>
      </c>
      <c r="U2455">
        <v>0</v>
      </c>
      <c r="V2455">
        <v>0</v>
      </c>
      <c r="W2455">
        <v>0</v>
      </c>
    </row>
    <row r="2456" spans="1:23" ht="14.25" customHeight="1" x14ac:dyDescent="0.45">
      <c r="A2456">
        <v>2455</v>
      </c>
      <c r="B2456" s="1">
        <v>43105</v>
      </c>
      <c r="C2456" s="1">
        <v>43225</v>
      </c>
      <c r="D2456">
        <v>65</v>
      </c>
      <c r="E2456" t="s">
        <v>28</v>
      </c>
      <c r="F2456" t="s">
        <v>27</v>
      </c>
      <c r="G2456" t="s">
        <v>25</v>
      </c>
      <c r="H2456">
        <v>5</v>
      </c>
      <c r="I2456" t="s">
        <v>26</v>
      </c>
      <c r="J2456">
        <v>0</v>
      </c>
      <c r="K2456">
        <v>0</v>
      </c>
      <c r="L2456">
        <v>0</v>
      </c>
      <c r="M2456">
        <v>1</v>
      </c>
      <c r="N2456">
        <v>1</v>
      </c>
      <c r="O2456">
        <v>1</v>
      </c>
      <c r="P2456">
        <v>1200</v>
      </c>
      <c r="Q2456">
        <v>1</v>
      </c>
      <c r="R2456">
        <v>1</v>
      </c>
      <c r="S2456">
        <v>1</v>
      </c>
      <c r="T2456">
        <v>1</v>
      </c>
      <c r="U2456">
        <v>0</v>
      </c>
      <c r="V2456">
        <v>0</v>
      </c>
      <c r="W2456">
        <v>0</v>
      </c>
    </row>
    <row r="2457" spans="1:23" ht="14.25" customHeight="1" x14ac:dyDescent="0.45">
      <c r="A2457">
        <v>2456</v>
      </c>
      <c r="B2457" s="1">
        <v>43105</v>
      </c>
      <c r="C2457" s="1">
        <v>43195</v>
      </c>
      <c r="D2457">
        <v>26</v>
      </c>
      <c r="E2457" t="s">
        <v>23</v>
      </c>
      <c r="F2457" t="s">
        <v>27</v>
      </c>
      <c r="G2457" t="s">
        <v>25</v>
      </c>
      <c r="H2457">
        <v>4</v>
      </c>
      <c r="I2457" t="s">
        <v>26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20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</row>
    <row r="2458" spans="1:23" ht="14.25" customHeight="1" x14ac:dyDescent="0.45">
      <c r="A2458">
        <v>2457</v>
      </c>
      <c r="B2458" s="1">
        <v>43105</v>
      </c>
      <c r="C2458" s="1">
        <v>43378</v>
      </c>
      <c r="D2458">
        <v>70</v>
      </c>
      <c r="E2458" t="s">
        <v>28</v>
      </c>
      <c r="F2458" t="s">
        <v>24</v>
      </c>
      <c r="G2458" t="s">
        <v>30</v>
      </c>
      <c r="H2458">
        <v>10</v>
      </c>
      <c r="I2458" t="s">
        <v>26</v>
      </c>
      <c r="J2458">
        <v>0</v>
      </c>
      <c r="K2458">
        <v>0</v>
      </c>
      <c r="L2458">
        <v>0</v>
      </c>
      <c r="M2458">
        <v>1</v>
      </c>
      <c r="N2458">
        <v>1</v>
      </c>
      <c r="O2458">
        <v>0</v>
      </c>
      <c r="P2458">
        <v>263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</row>
    <row r="2459" spans="1:23" ht="14.25" customHeight="1" x14ac:dyDescent="0.45">
      <c r="A2459">
        <v>2458</v>
      </c>
      <c r="B2459" s="1">
        <v>43105</v>
      </c>
      <c r="C2459" s="1">
        <v>43136</v>
      </c>
      <c r="D2459">
        <v>66</v>
      </c>
      <c r="E2459" t="s">
        <v>23</v>
      </c>
      <c r="F2459" t="s">
        <v>27</v>
      </c>
      <c r="G2459" t="s">
        <v>30</v>
      </c>
      <c r="H2459">
        <v>2</v>
      </c>
      <c r="I2459" t="s">
        <v>26</v>
      </c>
      <c r="J2459">
        <v>0</v>
      </c>
      <c r="K2459">
        <v>0</v>
      </c>
      <c r="L2459">
        <v>0</v>
      </c>
      <c r="M2459">
        <v>1</v>
      </c>
      <c r="N2459">
        <v>1</v>
      </c>
      <c r="O2459">
        <v>0</v>
      </c>
      <c r="P2459">
        <v>77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</row>
    <row r="2460" spans="1:23" ht="14.25" customHeight="1" x14ac:dyDescent="0.45">
      <c r="A2460">
        <v>2459</v>
      </c>
      <c r="B2460" s="1">
        <v>43105</v>
      </c>
      <c r="C2460" s="1">
        <v>43409</v>
      </c>
      <c r="D2460">
        <v>60</v>
      </c>
      <c r="E2460" t="s">
        <v>28</v>
      </c>
      <c r="F2460" t="s">
        <v>27</v>
      </c>
      <c r="G2460" t="s">
        <v>30</v>
      </c>
      <c r="H2460">
        <v>11</v>
      </c>
      <c r="I2460" t="s">
        <v>26</v>
      </c>
      <c r="J2460">
        <v>0</v>
      </c>
      <c r="K2460">
        <v>0</v>
      </c>
      <c r="L2460">
        <v>0</v>
      </c>
      <c r="M2460">
        <v>1</v>
      </c>
      <c r="N2460">
        <v>1</v>
      </c>
      <c r="O2460">
        <v>0</v>
      </c>
      <c r="P2460">
        <v>83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</row>
    <row r="2461" spans="1:23" ht="14.25" customHeight="1" x14ac:dyDescent="0.45">
      <c r="A2461">
        <v>2460</v>
      </c>
      <c r="B2461" s="1">
        <v>43136</v>
      </c>
      <c r="C2461" s="1">
        <v>43286</v>
      </c>
      <c r="D2461">
        <v>48</v>
      </c>
      <c r="E2461" t="s">
        <v>23</v>
      </c>
      <c r="F2461" t="s">
        <v>27</v>
      </c>
      <c r="G2461" t="s">
        <v>25</v>
      </c>
      <c r="H2461">
        <v>6</v>
      </c>
      <c r="I2461" t="s">
        <v>26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16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</row>
    <row r="2462" spans="1:23" ht="14.25" customHeight="1" x14ac:dyDescent="0.45">
      <c r="A2462">
        <v>2461</v>
      </c>
      <c r="B2462" s="1">
        <v>43136</v>
      </c>
      <c r="C2462" t="s">
        <v>166</v>
      </c>
      <c r="D2462">
        <v>66</v>
      </c>
      <c r="E2462" t="s">
        <v>28</v>
      </c>
      <c r="F2462" t="s">
        <v>27</v>
      </c>
      <c r="G2462" t="s">
        <v>25</v>
      </c>
      <c r="H2462">
        <v>13</v>
      </c>
      <c r="I2462" t="s">
        <v>26</v>
      </c>
      <c r="J2462">
        <v>0</v>
      </c>
      <c r="K2462">
        <v>0</v>
      </c>
      <c r="L2462">
        <v>1</v>
      </c>
      <c r="M2462">
        <v>1</v>
      </c>
      <c r="N2462">
        <v>1</v>
      </c>
      <c r="O2462">
        <v>0</v>
      </c>
      <c r="P2462">
        <v>106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</row>
    <row r="2463" spans="1:23" ht="14.25" customHeight="1" x14ac:dyDescent="0.45">
      <c r="A2463">
        <v>2462</v>
      </c>
      <c r="B2463" s="1">
        <v>43136</v>
      </c>
      <c r="C2463" s="1">
        <v>43136</v>
      </c>
      <c r="D2463">
        <v>55</v>
      </c>
      <c r="E2463" t="s">
        <v>28</v>
      </c>
      <c r="F2463" t="s">
        <v>27</v>
      </c>
      <c r="G2463" t="s">
        <v>25</v>
      </c>
      <c r="H2463">
        <v>1</v>
      </c>
      <c r="I2463" t="s">
        <v>26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1940</v>
      </c>
      <c r="Q2463">
        <v>0</v>
      </c>
      <c r="R2463">
        <v>1</v>
      </c>
      <c r="S2463">
        <v>1</v>
      </c>
      <c r="T2463">
        <v>0</v>
      </c>
      <c r="U2463">
        <v>0</v>
      </c>
      <c r="V2463">
        <v>0</v>
      </c>
      <c r="W2463">
        <v>0</v>
      </c>
    </row>
    <row r="2464" spans="1:23" ht="14.25" customHeight="1" x14ac:dyDescent="0.45">
      <c r="A2464">
        <v>2463</v>
      </c>
      <c r="B2464" s="1">
        <v>43136</v>
      </c>
      <c r="C2464" s="1">
        <v>43348</v>
      </c>
      <c r="D2464">
        <v>72</v>
      </c>
      <c r="E2464" t="s">
        <v>28</v>
      </c>
      <c r="F2464" t="s">
        <v>27</v>
      </c>
      <c r="G2464" t="s">
        <v>25</v>
      </c>
      <c r="H2464">
        <v>8</v>
      </c>
      <c r="I2464" t="s">
        <v>26</v>
      </c>
      <c r="J2464">
        <v>0</v>
      </c>
      <c r="K2464">
        <v>0</v>
      </c>
      <c r="L2464">
        <v>1</v>
      </c>
      <c r="M2464">
        <v>1</v>
      </c>
      <c r="N2464">
        <v>1</v>
      </c>
      <c r="O2464">
        <v>0</v>
      </c>
      <c r="P2464">
        <v>2390</v>
      </c>
      <c r="Q2464">
        <v>1</v>
      </c>
      <c r="R2464">
        <v>0</v>
      </c>
      <c r="S2464">
        <v>1</v>
      </c>
      <c r="T2464">
        <v>1</v>
      </c>
      <c r="U2464">
        <v>0</v>
      </c>
      <c r="V2464">
        <v>0</v>
      </c>
      <c r="W2464">
        <v>0</v>
      </c>
    </row>
    <row r="2465" spans="1:23" ht="14.25" customHeight="1" x14ac:dyDescent="0.45">
      <c r="A2465">
        <v>2464</v>
      </c>
      <c r="B2465" s="1">
        <v>43136</v>
      </c>
      <c r="C2465" s="1">
        <v>43256</v>
      </c>
      <c r="D2465">
        <v>68</v>
      </c>
      <c r="E2465" t="s">
        <v>28</v>
      </c>
      <c r="F2465" t="s">
        <v>27</v>
      </c>
      <c r="G2465" t="s">
        <v>25</v>
      </c>
      <c r="H2465">
        <v>5</v>
      </c>
      <c r="I2465" t="s">
        <v>26</v>
      </c>
      <c r="J2465">
        <v>0</v>
      </c>
      <c r="K2465">
        <v>0</v>
      </c>
      <c r="L2465">
        <v>0</v>
      </c>
      <c r="M2465">
        <v>1</v>
      </c>
      <c r="N2465">
        <v>1</v>
      </c>
      <c r="O2465">
        <v>0</v>
      </c>
      <c r="P2465">
        <v>838</v>
      </c>
      <c r="Q2465">
        <v>0</v>
      </c>
      <c r="R2465">
        <v>1</v>
      </c>
      <c r="S2465">
        <v>1</v>
      </c>
      <c r="T2465">
        <v>0</v>
      </c>
      <c r="U2465">
        <v>0</v>
      </c>
      <c r="V2465">
        <v>0</v>
      </c>
      <c r="W2465">
        <v>0</v>
      </c>
    </row>
    <row r="2466" spans="1:23" ht="14.25" customHeight="1" x14ac:dyDescent="0.45">
      <c r="A2466">
        <v>2465</v>
      </c>
      <c r="B2466" s="1">
        <v>43222</v>
      </c>
      <c r="C2466" s="1">
        <v>43225</v>
      </c>
      <c r="D2466">
        <v>60</v>
      </c>
      <c r="E2466" t="s">
        <v>28</v>
      </c>
      <c r="F2466" t="s">
        <v>27</v>
      </c>
      <c r="G2466" t="s">
        <v>25</v>
      </c>
      <c r="H2466">
        <v>4</v>
      </c>
      <c r="I2466" t="s">
        <v>26</v>
      </c>
      <c r="J2466">
        <v>0</v>
      </c>
      <c r="K2466">
        <v>0</v>
      </c>
      <c r="L2466">
        <v>1</v>
      </c>
      <c r="M2466">
        <v>1</v>
      </c>
      <c r="N2466">
        <v>0</v>
      </c>
      <c r="O2466">
        <v>0</v>
      </c>
      <c r="P2466">
        <v>455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</row>
    <row r="2467" spans="1:23" ht="14.25" customHeight="1" x14ac:dyDescent="0.45">
      <c r="A2467">
        <v>2466</v>
      </c>
      <c r="B2467" s="1">
        <v>43136</v>
      </c>
      <c r="C2467" s="1">
        <v>43378</v>
      </c>
      <c r="D2467">
        <v>65</v>
      </c>
      <c r="E2467" t="s">
        <v>23</v>
      </c>
      <c r="F2467" t="s">
        <v>27</v>
      </c>
      <c r="G2467" t="s">
        <v>25</v>
      </c>
      <c r="H2467">
        <v>9</v>
      </c>
      <c r="I2467" t="s">
        <v>31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1</v>
      </c>
      <c r="P2467">
        <v>5000</v>
      </c>
      <c r="Q2467">
        <v>1</v>
      </c>
      <c r="R2467">
        <v>0</v>
      </c>
      <c r="S2467">
        <v>0</v>
      </c>
      <c r="T2467">
        <v>1</v>
      </c>
      <c r="U2467">
        <v>0</v>
      </c>
      <c r="V2467">
        <v>0</v>
      </c>
      <c r="W2467">
        <v>0</v>
      </c>
    </row>
    <row r="2468" spans="1:23" ht="14.25" customHeight="1" x14ac:dyDescent="0.45">
      <c r="A2468">
        <v>2467</v>
      </c>
      <c r="B2468" s="1">
        <v>43136</v>
      </c>
      <c r="C2468" s="1">
        <v>43348</v>
      </c>
      <c r="D2468">
        <v>61</v>
      </c>
      <c r="E2468" t="s">
        <v>23</v>
      </c>
      <c r="F2468" t="s">
        <v>27</v>
      </c>
      <c r="G2468" t="s">
        <v>25</v>
      </c>
      <c r="H2468">
        <v>8</v>
      </c>
      <c r="I2468" t="s">
        <v>26</v>
      </c>
      <c r="J2468">
        <v>0</v>
      </c>
      <c r="K2468">
        <v>0</v>
      </c>
      <c r="L2468">
        <v>1</v>
      </c>
      <c r="M2468">
        <v>1</v>
      </c>
      <c r="N2468">
        <v>1</v>
      </c>
      <c r="O2468">
        <v>0</v>
      </c>
      <c r="P2468">
        <v>224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</row>
    <row r="2469" spans="1:23" ht="14.25" customHeight="1" x14ac:dyDescent="0.45">
      <c r="A2469">
        <v>2468</v>
      </c>
      <c r="B2469" s="1">
        <v>43136</v>
      </c>
      <c r="C2469" s="1">
        <v>43164</v>
      </c>
      <c r="D2469">
        <v>80</v>
      </c>
      <c r="E2469" t="s">
        <v>28</v>
      </c>
      <c r="F2469" t="s">
        <v>27</v>
      </c>
      <c r="G2469" t="s">
        <v>25</v>
      </c>
      <c r="H2469">
        <v>2</v>
      </c>
      <c r="I2469" t="s">
        <v>26</v>
      </c>
      <c r="J2469">
        <v>0</v>
      </c>
      <c r="K2469">
        <v>0</v>
      </c>
      <c r="L2469">
        <v>0</v>
      </c>
      <c r="M2469">
        <v>1</v>
      </c>
      <c r="N2469">
        <v>1</v>
      </c>
      <c r="O2469">
        <v>0</v>
      </c>
      <c r="P2469">
        <v>954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0</v>
      </c>
      <c r="W2469">
        <v>0</v>
      </c>
    </row>
    <row r="2470" spans="1:23" ht="14.25" customHeight="1" x14ac:dyDescent="0.45">
      <c r="A2470">
        <v>2469</v>
      </c>
      <c r="B2470" s="1">
        <v>43136</v>
      </c>
      <c r="C2470" s="1">
        <v>43164</v>
      </c>
      <c r="D2470">
        <v>64</v>
      </c>
      <c r="E2470" t="s">
        <v>28</v>
      </c>
      <c r="F2470" t="s">
        <v>27</v>
      </c>
      <c r="G2470" t="s">
        <v>25</v>
      </c>
      <c r="H2470">
        <v>2</v>
      </c>
      <c r="I2470" t="s">
        <v>26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24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</row>
    <row r="2471" spans="1:23" ht="14.25" customHeight="1" x14ac:dyDescent="0.45">
      <c r="A2471">
        <v>2470</v>
      </c>
      <c r="B2471" s="1">
        <v>43136</v>
      </c>
      <c r="C2471" s="1">
        <v>43256</v>
      </c>
      <c r="D2471">
        <v>63</v>
      </c>
      <c r="E2471" t="s">
        <v>23</v>
      </c>
      <c r="F2471" t="s">
        <v>27</v>
      </c>
      <c r="G2471" t="s">
        <v>30</v>
      </c>
      <c r="H2471">
        <v>5</v>
      </c>
      <c r="I2471" t="s">
        <v>26</v>
      </c>
      <c r="J2471">
        <v>0</v>
      </c>
      <c r="K2471">
        <v>0</v>
      </c>
      <c r="L2471">
        <v>0</v>
      </c>
      <c r="M2471">
        <v>1</v>
      </c>
      <c r="N2471">
        <v>1</v>
      </c>
      <c r="O2471">
        <v>0</v>
      </c>
      <c r="P2471">
        <v>760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</row>
    <row r="2472" spans="1:23" ht="14.25" customHeight="1" x14ac:dyDescent="0.45">
      <c r="A2472">
        <v>2471</v>
      </c>
      <c r="B2472" s="1">
        <v>43223</v>
      </c>
      <c r="C2472" s="1">
        <v>43227</v>
      </c>
      <c r="D2472">
        <v>59</v>
      </c>
      <c r="E2472" t="s">
        <v>28</v>
      </c>
      <c r="F2472" t="s">
        <v>27</v>
      </c>
      <c r="G2472" t="s">
        <v>25</v>
      </c>
      <c r="H2472">
        <v>5</v>
      </c>
      <c r="I2472" t="s">
        <v>26</v>
      </c>
      <c r="J2472">
        <v>0</v>
      </c>
      <c r="K2472">
        <v>0</v>
      </c>
      <c r="L2472">
        <v>1</v>
      </c>
      <c r="M2472">
        <v>1</v>
      </c>
      <c r="N2472">
        <v>1</v>
      </c>
      <c r="O2472">
        <v>1</v>
      </c>
      <c r="P2472">
        <v>988</v>
      </c>
      <c r="Q2472">
        <v>1</v>
      </c>
      <c r="R2472">
        <v>1</v>
      </c>
      <c r="S2472">
        <v>0</v>
      </c>
      <c r="T2472">
        <v>1</v>
      </c>
      <c r="U2472">
        <v>0</v>
      </c>
      <c r="V2472">
        <v>0</v>
      </c>
      <c r="W2472">
        <v>0</v>
      </c>
    </row>
    <row r="2473" spans="1:23" ht="14.25" customHeight="1" x14ac:dyDescent="0.45">
      <c r="A2473">
        <v>2472</v>
      </c>
      <c r="B2473" s="1">
        <v>43223</v>
      </c>
      <c r="C2473" s="1">
        <v>43233</v>
      </c>
      <c r="D2473">
        <v>72</v>
      </c>
      <c r="E2473" t="s">
        <v>23</v>
      </c>
      <c r="F2473" t="s">
        <v>27</v>
      </c>
      <c r="G2473" t="s">
        <v>25</v>
      </c>
      <c r="H2473">
        <v>11</v>
      </c>
      <c r="I2473" t="s">
        <v>29</v>
      </c>
      <c r="J2473">
        <v>0</v>
      </c>
      <c r="K2473">
        <v>0</v>
      </c>
      <c r="L2473">
        <v>1</v>
      </c>
      <c r="M2473">
        <v>1</v>
      </c>
      <c r="N2473">
        <v>1</v>
      </c>
      <c r="O2473">
        <v>0</v>
      </c>
      <c r="P2473">
        <v>1220</v>
      </c>
      <c r="Q2473">
        <v>0</v>
      </c>
      <c r="R2473">
        <v>1</v>
      </c>
      <c r="S2473">
        <v>1</v>
      </c>
      <c r="T2473">
        <v>0</v>
      </c>
      <c r="U2473">
        <v>0</v>
      </c>
      <c r="V2473">
        <v>0</v>
      </c>
      <c r="W2473">
        <v>0</v>
      </c>
    </row>
    <row r="2474" spans="1:23" ht="14.25" customHeight="1" x14ac:dyDescent="0.45">
      <c r="A2474">
        <v>2473</v>
      </c>
      <c r="B2474" s="1">
        <v>43164</v>
      </c>
      <c r="C2474" s="1">
        <v>43256</v>
      </c>
      <c r="D2474">
        <v>70</v>
      </c>
      <c r="E2474" t="s">
        <v>23</v>
      </c>
      <c r="F2474" t="s">
        <v>27</v>
      </c>
      <c r="G2474" t="s">
        <v>25</v>
      </c>
      <c r="H2474">
        <v>4</v>
      </c>
      <c r="I2474" t="s">
        <v>26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302</v>
      </c>
      <c r="Q2474">
        <v>0</v>
      </c>
      <c r="R2474">
        <v>1</v>
      </c>
      <c r="S2474">
        <v>0</v>
      </c>
      <c r="T2474">
        <v>1</v>
      </c>
      <c r="U2474">
        <v>0</v>
      </c>
      <c r="V2474">
        <v>0</v>
      </c>
      <c r="W2474">
        <v>0</v>
      </c>
    </row>
    <row r="2475" spans="1:23" ht="14.25" customHeight="1" x14ac:dyDescent="0.45">
      <c r="A2475">
        <v>2474</v>
      </c>
      <c r="B2475" s="1">
        <v>43195</v>
      </c>
      <c r="C2475" s="1">
        <v>43225</v>
      </c>
      <c r="D2475">
        <v>52</v>
      </c>
      <c r="E2475" t="s">
        <v>28</v>
      </c>
      <c r="F2475" t="s">
        <v>27</v>
      </c>
      <c r="G2475" t="s">
        <v>25</v>
      </c>
      <c r="H2475">
        <v>2</v>
      </c>
      <c r="I2475" t="s">
        <v>26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18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</row>
    <row r="2476" spans="1:23" ht="14.25" customHeight="1" x14ac:dyDescent="0.45">
      <c r="A2476">
        <v>2475</v>
      </c>
      <c r="B2476" s="1">
        <v>43195</v>
      </c>
      <c r="C2476" s="1">
        <v>43286</v>
      </c>
      <c r="D2476">
        <v>48</v>
      </c>
      <c r="E2476" t="s">
        <v>23</v>
      </c>
      <c r="F2476" t="s">
        <v>27</v>
      </c>
      <c r="G2476" t="s">
        <v>25</v>
      </c>
      <c r="H2476">
        <v>4</v>
      </c>
      <c r="I2476" t="s">
        <v>26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67</v>
      </c>
      <c r="Q2476">
        <v>0</v>
      </c>
      <c r="R2476">
        <v>1</v>
      </c>
      <c r="S2476">
        <v>1</v>
      </c>
      <c r="T2476">
        <v>0</v>
      </c>
      <c r="U2476">
        <v>0</v>
      </c>
      <c r="V2476">
        <v>0</v>
      </c>
      <c r="W2476">
        <v>0</v>
      </c>
    </row>
    <row r="2477" spans="1:23" ht="14.25" customHeight="1" x14ac:dyDescent="0.45">
      <c r="A2477">
        <v>2476</v>
      </c>
      <c r="B2477" s="1">
        <v>43195</v>
      </c>
      <c r="C2477" s="1">
        <v>43348</v>
      </c>
      <c r="D2477">
        <v>53</v>
      </c>
      <c r="E2477" t="s">
        <v>28</v>
      </c>
      <c r="F2477" t="s">
        <v>27</v>
      </c>
      <c r="G2477" t="s">
        <v>25</v>
      </c>
      <c r="H2477">
        <v>6</v>
      </c>
      <c r="I2477" t="s">
        <v>26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65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</row>
    <row r="2478" spans="1:23" ht="14.25" customHeight="1" x14ac:dyDescent="0.45">
      <c r="A2478">
        <v>2477</v>
      </c>
      <c r="B2478" s="1">
        <v>43195</v>
      </c>
      <c r="C2478" t="s">
        <v>167</v>
      </c>
      <c r="D2478">
        <v>73</v>
      </c>
      <c r="E2478" t="s">
        <v>28</v>
      </c>
      <c r="F2478" t="s">
        <v>27</v>
      </c>
      <c r="G2478" t="s">
        <v>25</v>
      </c>
      <c r="H2478">
        <v>12</v>
      </c>
      <c r="I2478" t="s">
        <v>26</v>
      </c>
      <c r="J2478">
        <v>0</v>
      </c>
      <c r="K2478">
        <v>0</v>
      </c>
      <c r="L2478">
        <v>1</v>
      </c>
      <c r="M2478">
        <v>1</v>
      </c>
      <c r="N2478">
        <v>1</v>
      </c>
      <c r="O2478">
        <v>1</v>
      </c>
      <c r="P2478">
        <v>241</v>
      </c>
      <c r="Q2478">
        <v>1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</row>
    <row r="2479" spans="1:23" ht="14.25" customHeight="1" x14ac:dyDescent="0.45">
      <c r="A2479">
        <v>2478</v>
      </c>
      <c r="B2479" s="1">
        <v>43195</v>
      </c>
      <c r="C2479" s="1">
        <v>43256</v>
      </c>
      <c r="D2479">
        <v>52</v>
      </c>
      <c r="E2479" t="s">
        <v>23</v>
      </c>
      <c r="F2479" t="s">
        <v>27</v>
      </c>
      <c r="G2479" t="s">
        <v>25</v>
      </c>
      <c r="H2479">
        <v>3</v>
      </c>
      <c r="I2479" t="s">
        <v>26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1030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0</v>
      </c>
      <c r="W2479">
        <v>0</v>
      </c>
    </row>
    <row r="2480" spans="1:23" ht="14.25" customHeight="1" x14ac:dyDescent="0.45">
      <c r="A2480">
        <v>2479</v>
      </c>
      <c r="B2480" s="1">
        <v>43225</v>
      </c>
      <c r="C2480" s="1">
        <v>43348</v>
      </c>
      <c r="D2480">
        <v>45</v>
      </c>
      <c r="E2480" t="s">
        <v>28</v>
      </c>
      <c r="F2480" t="s">
        <v>24</v>
      </c>
      <c r="G2480" t="s">
        <v>25</v>
      </c>
      <c r="H2480">
        <v>5</v>
      </c>
      <c r="I2480" t="s">
        <v>26</v>
      </c>
      <c r="J2480">
        <v>0</v>
      </c>
      <c r="K2480">
        <v>0</v>
      </c>
      <c r="L2480">
        <v>1</v>
      </c>
      <c r="M2480">
        <v>1</v>
      </c>
      <c r="N2480">
        <v>1</v>
      </c>
      <c r="O2480">
        <v>0</v>
      </c>
      <c r="P2480">
        <v>160</v>
      </c>
      <c r="Q2480">
        <v>1</v>
      </c>
      <c r="R2480">
        <v>0</v>
      </c>
      <c r="S2480">
        <v>1</v>
      </c>
      <c r="T2480">
        <v>1</v>
      </c>
      <c r="U2480">
        <v>0</v>
      </c>
      <c r="V2480">
        <v>0</v>
      </c>
      <c r="W2480">
        <v>0</v>
      </c>
    </row>
    <row r="2481" spans="1:23" ht="14.25" customHeight="1" x14ac:dyDescent="0.45">
      <c r="A2481">
        <v>2480</v>
      </c>
      <c r="B2481" s="1">
        <v>43225</v>
      </c>
      <c r="C2481" s="1">
        <v>43378</v>
      </c>
      <c r="D2481">
        <v>82</v>
      </c>
      <c r="E2481" t="s">
        <v>23</v>
      </c>
      <c r="F2481" t="s">
        <v>24</v>
      </c>
      <c r="G2481" t="s">
        <v>25</v>
      </c>
      <c r="H2481">
        <v>6</v>
      </c>
      <c r="I2481" t="s">
        <v>26</v>
      </c>
      <c r="J2481">
        <v>0</v>
      </c>
      <c r="K2481">
        <v>0</v>
      </c>
      <c r="L2481">
        <v>0</v>
      </c>
      <c r="M2481">
        <v>1</v>
      </c>
      <c r="N2481">
        <v>1</v>
      </c>
      <c r="O2481">
        <v>0</v>
      </c>
      <c r="P2481">
        <v>846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0</v>
      </c>
      <c r="W2481">
        <v>0</v>
      </c>
    </row>
    <row r="2482" spans="1:23" ht="14.25" customHeight="1" x14ac:dyDescent="0.45">
      <c r="A2482">
        <v>2481</v>
      </c>
      <c r="B2482" s="1">
        <v>43225</v>
      </c>
      <c r="C2482" s="1">
        <v>43317</v>
      </c>
      <c r="D2482">
        <v>68</v>
      </c>
      <c r="E2482" t="s">
        <v>28</v>
      </c>
      <c r="F2482" t="s">
        <v>27</v>
      </c>
      <c r="G2482" t="s">
        <v>25</v>
      </c>
      <c r="H2482">
        <v>4</v>
      </c>
      <c r="I2482" t="s">
        <v>26</v>
      </c>
      <c r="J2482">
        <v>0</v>
      </c>
      <c r="K2482">
        <v>0</v>
      </c>
      <c r="L2482">
        <v>1</v>
      </c>
      <c r="M2482">
        <v>1</v>
      </c>
      <c r="N2482">
        <v>1</v>
      </c>
      <c r="O2482">
        <v>1</v>
      </c>
      <c r="P2482">
        <v>2490</v>
      </c>
      <c r="Q2482">
        <v>1</v>
      </c>
      <c r="R2482">
        <v>0</v>
      </c>
      <c r="S2482">
        <v>1</v>
      </c>
      <c r="T2482">
        <v>1</v>
      </c>
      <c r="U2482">
        <v>0</v>
      </c>
      <c r="V2482">
        <v>0</v>
      </c>
      <c r="W2482">
        <v>0</v>
      </c>
    </row>
    <row r="2483" spans="1:23" ht="14.25" customHeight="1" x14ac:dyDescent="0.45">
      <c r="A2483">
        <v>2482</v>
      </c>
      <c r="B2483" s="1">
        <v>43225</v>
      </c>
      <c r="C2483" s="1">
        <v>43317</v>
      </c>
      <c r="D2483">
        <v>68</v>
      </c>
      <c r="E2483" t="s">
        <v>28</v>
      </c>
      <c r="F2483" t="s">
        <v>27</v>
      </c>
      <c r="G2483" t="s">
        <v>25</v>
      </c>
      <c r="H2483">
        <v>4</v>
      </c>
      <c r="I2483" t="s">
        <v>26</v>
      </c>
      <c r="J2483">
        <v>0</v>
      </c>
      <c r="K2483">
        <v>0</v>
      </c>
      <c r="L2483">
        <v>0</v>
      </c>
      <c r="M2483">
        <v>1</v>
      </c>
      <c r="N2483">
        <v>1</v>
      </c>
      <c r="O2483">
        <v>0</v>
      </c>
      <c r="P2483">
        <v>373</v>
      </c>
      <c r="Q2483">
        <v>0</v>
      </c>
      <c r="R2483">
        <v>0</v>
      </c>
      <c r="S2483">
        <v>1</v>
      </c>
      <c r="T2483">
        <v>0</v>
      </c>
      <c r="U2483">
        <v>0</v>
      </c>
      <c r="V2483">
        <v>0</v>
      </c>
      <c r="W2483">
        <v>0</v>
      </c>
    </row>
    <row r="2484" spans="1:23" ht="14.25" customHeight="1" x14ac:dyDescent="0.45">
      <c r="A2484">
        <v>2483</v>
      </c>
      <c r="B2484" s="1">
        <v>43225</v>
      </c>
      <c r="C2484" s="1">
        <v>43286</v>
      </c>
      <c r="D2484">
        <v>50</v>
      </c>
      <c r="E2484" t="s">
        <v>28</v>
      </c>
      <c r="F2484" t="s">
        <v>27</v>
      </c>
      <c r="G2484" t="s">
        <v>25</v>
      </c>
      <c r="H2484">
        <v>3</v>
      </c>
      <c r="I2484" t="s">
        <v>26</v>
      </c>
      <c r="J2484">
        <v>0</v>
      </c>
      <c r="K2484">
        <v>0</v>
      </c>
      <c r="L2484">
        <v>1</v>
      </c>
      <c r="M2484">
        <v>1</v>
      </c>
      <c r="N2484">
        <v>1</v>
      </c>
      <c r="O2484">
        <v>0</v>
      </c>
      <c r="P2484">
        <v>50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</row>
    <row r="2485" spans="1:23" ht="14.25" customHeight="1" x14ac:dyDescent="0.45">
      <c r="A2485">
        <v>2484</v>
      </c>
      <c r="B2485" s="1">
        <v>43225</v>
      </c>
      <c r="C2485" s="1">
        <v>43378</v>
      </c>
      <c r="D2485">
        <v>70</v>
      </c>
      <c r="E2485" t="s">
        <v>23</v>
      </c>
      <c r="F2485" t="s">
        <v>27</v>
      </c>
      <c r="G2485" t="s">
        <v>25</v>
      </c>
      <c r="H2485">
        <v>6</v>
      </c>
      <c r="I2485" t="s">
        <v>26</v>
      </c>
      <c r="J2485">
        <v>0</v>
      </c>
      <c r="K2485">
        <v>0</v>
      </c>
      <c r="L2485">
        <v>0</v>
      </c>
      <c r="M2485">
        <v>1</v>
      </c>
      <c r="N2485">
        <v>1</v>
      </c>
      <c r="O2485">
        <v>0</v>
      </c>
      <c r="P2485">
        <v>1900</v>
      </c>
      <c r="Q2485">
        <v>0</v>
      </c>
      <c r="R2485">
        <v>1</v>
      </c>
      <c r="S2485">
        <v>1</v>
      </c>
      <c r="T2485">
        <v>0</v>
      </c>
      <c r="U2485">
        <v>0</v>
      </c>
      <c r="V2485">
        <v>0</v>
      </c>
      <c r="W2485">
        <v>0</v>
      </c>
    </row>
    <row r="2486" spans="1:23" ht="14.25" customHeight="1" x14ac:dyDescent="0.45">
      <c r="A2486">
        <v>2485</v>
      </c>
      <c r="B2486" s="1">
        <v>43225</v>
      </c>
      <c r="C2486" s="1">
        <v>43348</v>
      </c>
      <c r="D2486">
        <v>64</v>
      </c>
      <c r="E2486" t="s">
        <v>23</v>
      </c>
      <c r="F2486" t="s">
        <v>27</v>
      </c>
      <c r="G2486" t="s">
        <v>25</v>
      </c>
      <c r="H2486">
        <v>5</v>
      </c>
      <c r="I2486" t="s">
        <v>26</v>
      </c>
      <c r="J2486">
        <v>0</v>
      </c>
      <c r="K2486">
        <v>0</v>
      </c>
      <c r="L2486">
        <v>1</v>
      </c>
      <c r="M2486">
        <v>1</v>
      </c>
      <c r="N2486">
        <v>1</v>
      </c>
      <c r="O2486">
        <v>1</v>
      </c>
      <c r="P2486">
        <v>710</v>
      </c>
      <c r="Q2486">
        <v>1</v>
      </c>
      <c r="R2486">
        <v>0</v>
      </c>
      <c r="S2486">
        <v>1</v>
      </c>
      <c r="T2486">
        <v>1</v>
      </c>
      <c r="U2486">
        <v>0</v>
      </c>
      <c r="V2486">
        <v>0</v>
      </c>
      <c r="W2486">
        <v>0</v>
      </c>
    </row>
    <row r="2487" spans="1:23" ht="14.25" customHeight="1" x14ac:dyDescent="0.45">
      <c r="A2487">
        <v>2486</v>
      </c>
      <c r="B2487" s="1">
        <v>43225</v>
      </c>
      <c r="C2487" s="1">
        <v>43439</v>
      </c>
      <c r="D2487">
        <v>53</v>
      </c>
      <c r="E2487" t="s">
        <v>23</v>
      </c>
      <c r="F2487" t="s">
        <v>27</v>
      </c>
      <c r="G2487" t="s">
        <v>25</v>
      </c>
      <c r="H2487">
        <v>8</v>
      </c>
      <c r="I2487" t="s">
        <v>26</v>
      </c>
      <c r="J2487">
        <v>0</v>
      </c>
      <c r="K2487">
        <v>0</v>
      </c>
      <c r="L2487">
        <v>0</v>
      </c>
      <c r="M2487">
        <v>1</v>
      </c>
      <c r="N2487">
        <v>1</v>
      </c>
      <c r="O2487">
        <v>0</v>
      </c>
      <c r="P2487">
        <v>117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</row>
    <row r="2488" spans="1:23" ht="14.25" customHeight="1" x14ac:dyDescent="0.45">
      <c r="A2488">
        <v>2487</v>
      </c>
      <c r="B2488" s="1">
        <v>43225</v>
      </c>
      <c r="C2488" s="1">
        <v>43317</v>
      </c>
      <c r="D2488">
        <v>20</v>
      </c>
      <c r="E2488" t="s">
        <v>28</v>
      </c>
      <c r="F2488" t="s">
        <v>27</v>
      </c>
      <c r="G2488" t="s">
        <v>25</v>
      </c>
      <c r="H2488">
        <v>4</v>
      </c>
      <c r="I2488" t="s">
        <v>26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233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0</v>
      </c>
      <c r="W2488">
        <v>0</v>
      </c>
    </row>
    <row r="2489" spans="1:23" ht="14.25" customHeight="1" x14ac:dyDescent="0.45">
      <c r="A2489">
        <v>2488</v>
      </c>
      <c r="B2489" s="1">
        <v>43225</v>
      </c>
      <c r="C2489" s="1">
        <v>43409</v>
      </c>
      <c r="D2489">
        <v>65</v>
      </c>
      <c r="E2489" t="s">
        <v>23</v>
      </c>
      <c r="F2489" t="s">
        <v>27</v>
      </c>
      <c r="G2489" t="s">
        <v>25</v>
      </c>
      <c r="H2489">
        <v>7</v>
      </c>
      <c r="I2489" t="s">
        <v>26</v>
      </c>
      <c r="J2489">
        <v>0</v>
      </c>
      <c r="K2489">
        <v>0</v>
      </c>
      <c r="L2489">
        <v>1</v>
      </c>
      <c r="M2489">
        <v>0</v>
      </c>
      <c r="N2489">
        <v>1</v>
      </c>
      <c r="O2489">
        <v>0</v>
      </c>
      <c r="P2489">
        <v>2030</v>
      </c>
      <c r="Q2489">
        <v>0</v>
      </c>
      <c r="R2489">
        <v>1</v>
      </c>
      <c r="S2489">
        <v>1</v>
      </c>
      <c r="T2489">
        <v>1</v>
      </c>
      <c r="U2489">
        <v>0</v>
      </c>
      <c r="V2489">
        <v>0</v>
      </c>
      <c r="W2489">
        <v>0</v>
      </c>
    </row>
    <row r="2490" spans="1:23" ht="14.25" customHeight="1" x14ac:dyDescent="0.45">
      <c r="A2490">
        <v>2489</v>
      </c>
      <c r="B2490" s="1">
        <v>43225</v>
      </c>
      <c r="C2490" s="1">
        <v>43256</v>
      </c>
      <c r="D2490">
        <v>38</v>
      </c>
      <c r="E2490" t="s">
        <v>28</v>
      </c>
      <c r="F2490" t="s">
        <v>27</v>
      </c>
      <c r="G2490" t="s">
        <v>25</v>
      </c>
      <c r="H2490">
        <v>2</v>
      </c>
      <c r="I2490" t="s">
        <v>26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5000</v>
      </c>
      <c r="Q2490">
        <v>0</v>
      </c>
      <c r="R2490">
        <v>0</v>
      </c>
      <c r="S2490">
        <v>1</v>
      </c>
      <c r="T2490">
        <v>1</v>
      </c>
      <c r="U2490">
        <v>1</v>
      </c>
      <c r="V2490">
        <v>0</v>
      </c>
      <c r="W2490">
        <v>0</v>
      </c>
    </row>
    <row r="2491" spans="1:23" ht="14.25" customHeight="1" x14ac:dyDescent="0.45">
      <c r="A2491">
        <v>2490</v>
      </c>
      <c r="B2491" s="1">
        <v>43225</v>
      </c>
      <c r="C2491" s="1">
        <v>43233</v>
      </c>
      <c r="D2491">
        <v>70</v>
      </c>
      <c r="E2491" t="s">
        <v>23</v>
      </c>
      <c r="F2491" t="s">
        <v>27</v>
      </c>
      <c r="G2491" t="s">
        <v>30</v>
      </c>
      <c r="H2491">
        <v>9</v>
      </c>
      <c r="I2491" t="s">
        <v>26</v>
      </c>
      <c r="J2491">
        <v>1</v>
      </c>
      <c r="K2491">
        <v>1</v>
      </c>
      <c r="L2491">
        <v>1</v>
      </c>
      <c r="M2491">
        <v>0</v>
      </c>
      <c r="N2491">
        <v>1</v>
      </c>
      <c r="O2491">
        <v>0</v>
      </c>
      <c r="P2491">
        <v>430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2</v>
      </c>
    </row>
    <row r="2492" spans="1:23" ht="14.25" customHeight="1" x14ac:dyDescent="0.45">
      <c r="A2492">
        <v>2491</v>
      </c>
      <c r="B2492" s="1">
        <v>43256</v>
      </c>
      <c r="C2492" t="s">
        <v>167</v>
      </c>
      <c r="D2492">
        <v>68</v>
      </c>
      <c r="E2492" t="s">
        <v>28</v>
      </c>
      <c r="F2492" t="s">
        <v>27</v>
      </c>
      <c r="G2492" t="s">
        <v>25</v>
      </c>
      <c r="H2492">
        <v>10</v>
      </c>
      <c r="I2492" t="s">
        <v>26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189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</row>
    <row r="2493" spans="1:23" ht="14.25" customHeight="1" x14ac:dyDescent="0.45">
      <c r="A2493">
        <v>2492</v>
      </c>
      <c r="B2493" s="1">
        <v>43256</v>
      </c>
      <c r="C2493" s="1">
        <v>43348</v>
      </c>
      <c r="D2493">
        <v>63</v>
      </c>
      <c r="E2493" t="s">
        <v>28</v>
      </c>
      <c r="F2493" t="s">
        <v>27</v>
      </c>
      <c r="G2493" t="s">
        <v>25</v>
      </c>
      <c r="H2493">
        <v>4</v>
      </c>
      <c r="I2493" t="s">
        <v>26</v>
      </c>
      <c r="J2493">
        <v>0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200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</row>
    <row r="2494" spans="1:23" ht="14.25" customHeight="1" x14ac:dyDescent="0.45">
      <c r="A2494">
        <v>2493</v>
      </c>
      <c r="B2494" s="1">
        <v>43226</v>
      </c>
      <c r="C2494" s="1">
        <v>43237</v>
      </c>
      <c r="D2494">
        <v>70</v>
      </c>
      <c r="E2494" t="s">
        <v>28</v>
      </c>
      <c r="F2494" t="s">
        <v>27</v>
      </c>
      <c r="G2494" t="s">
        <v>25</v>
      </c>
      <c r="H2494">
        <v>12</v>
      </c>
      <c r="I2494" t="s">
        <v>29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550</v>
      </c>
      <c r="Q2494">
        <v>0</v>
      </c>
      <c r="R2494">
        <v>1</v>
      </c>
      <c r="S2494">
        <v>1</v>
      </c>
      <c r="T2494">
        <v>1</v>
      </c>
      <c r="U2494">
        <v>0</v>
      </c>
      <c r="V2494">
        <v>0</v>
      </c>
      <c r="W2494">
        <v>0</v>
      </c>
    </row>
    <row r="2495" spans="1:23" ht="14.25" customHeight="1" x14ac:dyDescent="0.45">
      <c r="A2495">
        <v>2494</v>
      </c>
      <c r="B2495" s="1">
        <v>43226</v>
      </c>
      <c r="C2495" s="1">
        <v>43228</v>
      </c>
      <c r="D2495">
        <v>50</v>
      </c>
      <c r="E2495" t="s">
        <v>23</v>
      </c>
      <c r="F2495" t="s">
        <v>27</v>
      </c>
      <c r="G2495" t="s">
        <v>25</v>
      </c>
      <c r="H2495">
        <v>3</v>
      </c>
      <c r="I2495" t="s">
        <v>26</v>
      </c>
      <c r="J2495">
        <v>1</v>
      </c>
      <c r="K2495">
        <v>0</v>
      </c>
      <c r="L2495">
        <v>1</v>
      </c>
      <c r="M2495">
        <v>0</v>
      </c>
      <c r="N2495">
        <v>1</v>
      </c>
      <c r="O2495">
        <v>0</v>
      </c>
      <c r="P2495">
        <v>863</v>
      </c>
      <c r="Q2495">
        <v>0</v>
      </c>
      <c r="R2495">
        <v>1</v>
      </c>
      <c r="S2495">
        <v>0</v>
      </c>
      <c r="T2495">
        <v>1</v>
      </c>
      <c r="U2495">
        <v>0</v>
      </c>
      <c r="V2495">
        <v>0</v>
      </c>
      <c r="W2495">
        <v>1</v>
      </c>
    </row>
    <row r="2496" spans="1:23" ht="14.25" customHeight="1" x14ac:dyDescent="0.45">
      <c r="A2496">
        <v>2495</v>
      </c>
      <c r="B2496" s="1">
        <v>43256</v>
      </c>
      <c r="C2496" s="1">
        <v>43378</v>
      </c>
      <c r="D2496">
        <v>72</v>
      </c>
      <c r="E2496" t="s">
        <v>23</v>
      </c>
      <c r="F2496" t="s">
        <v>27</v>
      </c>
      <c r="G2496" t="s">
        <v>25</v>
      </c>
      <c r="H2496">
        <v>5</v>
      </c>
      <c r="I2496" t="s">
        <v>26</v>
      </c>
      <c r="J2496">
        <v>0</v>
      </c>
      <c r="K2496">
        <v>0</v>
      </c>
      <c r="L2496">
        <v>0</v>
      </c>
      <c r="M2496">
        <v>1</v>
      </c>
      <c r="N2496">
        <v>1</v>
      </c>
      <c r="O2496">
        <v>0</v>
      </c>
      <c r="P2496">
        <v>1240</v>
      </c>
      <c r="Q2496">
        <v>0</v>
      </c>
      <c r="R2496">
        <v>0</v>
      </c>
      <c r="S2496">
        <v>1</v>
      </c>
      <c r="T2496">
        <v>1</v>
      </c>
      <c r="U2496">
        <v>0</v>
      </c>
      <c r="V2496">
        <v>0</v>
      </c>
      <c r="W2496">
        <v>0</v>
      </c>
    </row>
    <row r="2497" spans="1:23" ht="14.25" customHeight="1" x14ac:dyDescent="0.45">
      <c r="A2497">
        <v>2496</v>
      </c>
      <c r="B2497" s="1">
        <v>43256</v>
      </c>
      <c r="C2497" t="s">
        <v>163</v>
      </c>
      <c r="D2497">
        <v>48</v>
      </c>
      <c r="E2497" t="s">
        <v>28</v>
      </c>
      <c r="F2497" t="s">
        <v>27</v>
      </c>
      <c r="G2497" t="s">
        <v>25</v>
      </c>
      <c r="H2497">
        <v>11</v>
      </c>
      <c r="I2497" t="s">
        <v>26</v>
      </c>
      <c r="J2497">
        <v>0</v>
      </c>
      <c r="K2497">
        <v>0</v>
      </c>
      <c r="L2497">
        <v>1</v>
      </c>
      <c r="M2497">
        <v>0</v>
      </c>
      <c r="N2497">
        <v>1</v>
      </c>
      <c r="O2497">
        <v>0</v>
      </c>
      <c r="P2497">
        <v>56</v>
      </c>
      <c r="Q2497">
        <v>0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</row>
    <row r="2498" spans="1:23" ht="14.25" customHeight="1" x14ac:dyDescent="0.45">
      <c r="A2498">
        <v>2497</v>
      </c>
      <c r="B2498" s="1">
        <v>43226</v>
      </c>
      <c r="C2498" s="1">
        <v>43232</v>
      </c>
      <c r="D2498">
        <v>63</v>
      </c>
      <c r="E2498" t="s">
        <v>23</v>
      </c>
      <c r="F2498" t="s">
        <v>27</v>
      </c>
      <c r="G2498" t="s">
        <v>25</v>
      </c>
      <c r="H2498">
        <v>7</v>
      </c>
      <c r="I2498" t="s">
        <v>26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67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</row>
    <row r="2499" spans="1:23" ht="14.25" customHeight="1" x14ac:dyDescent="0.45">
      <c r="A2499">
        <v>2498</v>
      </c>
      <c r="B2499" s="1">
        <v>43286</v>
      </c>
      <c r="C2499" s="1">
        <v>43378</v>
      </c>
      <c r="D2499">
        <v>63</v>
      </c>
      <c r="E2499" t="s">
        <v>28</v>
      </c>
      <c r="F2499" t="s">
        <v>24</v>
      </c>
      <c r="G2499" t="s">
        <v>25</v>
      </c>
      <c r="H2499">
        <v>4</v>
      </c>
      <c r="I2499" t="s">
        <v>26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282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0</v>
      </c>
    </row>
    <row r="2500" spans="1:23" ht="14.25" customHeight="1" x14ac:dyDescent="0.45">
      <c r="A2500">
        <v>2499</v>
      </c>
      <c r="B2500" s="1">
        <v>43286</v>
      </c>
      <c r="C2500" t="s">
        <v>168</v>
      </c>
      <c r="D2500">
        <v>78</v>
      </c>
      <c r="E2500" t="s">
        <v>23</v>
      </c>
      <c r="F2500" t="s">
        <v>27</v>
      </c>
      <c r="G2500" t="s">
        <v>25</v>
      </c>
      <c r="H2500">
        <v>11</v>
      </c>
      <c r="I2500" t="s">
        <v>26</v>
      </c>
      <c r="J2500">
        <v>0</v>
      </c>
      <c r="K2500">
        <v>0</v>
      </c>
      <c r="L2500">
        <v>0</v>
      </c>
      <c r="M2500">
        <v>1</v>
      </c>
      <c r="N2500">
        <v>1</v>
      </c>
      <c r="O2500">
        <v>1</v>
      </c>
      <c r="P2500">
        <v>3320</v>
      </c>
      <c r="Q2500">
        <v>1</v>
      </c>
      <c r="R2500">
        <v>0</v>
      </c>
      <c r="S2500">
        <v>1</v>
      </c>
      <c r="T2500">
        <v>1</v>
      </c>
      <c r="U2500">
        <v>0</v>
      </c>
      <c r="V2500">
        <v>0</v>
      </c>
      <c r="W2500">
        <v>0</v>
      </c>
    </row>
    <row r="2501" spans="1:23" ht="14.25" customHeight="1" x14ac:dyDescent="0.45">
      <c r="A2501">
        <v>2500</v>
      </c>
      <c r="B2501" s="1">
        <v>43286</v>
      </c>
      <c r="C2501" s="1">
        <v>43378</v>
      </c>
      <c r="D2501">
        <v>60</v>
      </c>
      <c r="E2501" t="s">
        <v>23</v>
      </c>
      <c r="F2501" t="s">
        <v>27</v>
      </c>
      <c r="G2501" t="s">
        <v>25</v>
      </c>
      <c r="H2501">
        <v>4</v>
      </c>
      <c r="I2501" t="s">
        <v>26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165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</row>
    <row r="2502" spans="1:23" ht="14.25" customHeight="1" x14ac:dyDescent="0.45">
      <c r="A2502">
        <v>2501</v>
      </c>
      <c r="B2502" s="1">
        <v>43227</v>
      </c>
      <c r="C2502" s="1">
        <v>43231</v>
      </c>
      <c r="D2502">
        <v>80</v>
      </c>
      <c r="E2502" t="s">
        <v>23</v>
      </c>
      <c r="F2502" t="s">
        <v>27</v>
      </c>
      <c r="G2502" t="s">
        <v>25</v>
      </c>
      <c r="H2502">
        <v>5</v>
      </c>
      <c r="I2502" t="s">
        <v>26</v>
      </c>
      <c r="J2502">
        <v>0</v>
      </c>
      <c r="K2502">
        <v>1</v>
      </c>
      <c r="L2502">
        <v>0</v>
      </c>
      <c r="M2502">
        <v>1</v>
      </c>
      <c r="N2502">
        <v>0</v>
      </c>
      <c r="O2502">
        <v>0</v>
      </c>
      <c r="P2502">
        <v>40</v>
      </c>
      <c r="Q2502">
        <v>0</v>
      </c>
      <c r="R2502">
        <v>1</v>
      </c>
      <c r="S2502">
        <v>1</v>
      </c>
      <c r="T2502">
        <v>0</v>
      </c>
      <c r="U2502">
        <v>0</v>
      </c>
      <c r="V2502">
        <v>0</v>
      </c>
      <c r="W2502">
        <v>1</v>
      </c>
    </row>
    <row r="2503" spans="1:23" ht="14.25" customHeight="1" x14ac:dyDescent="0.45">
      <c r="A2503">
        <v>2502</v>
      </c>
      <c r="B2503" s="1">
        <v>43286</v>
      </c>
      <c r="C2503" s="1">
        <v>43409</v>
      </c>
      <c r="D2503">
        <v>33</v>
      </c>
      <c r="E2503" t="s">
        <v>23</v>
      </c>
      <c r="F2503" t="s">
        <v>27</v>
      </c>
      <c r="G2503" t="s">
        <v>25</v>
      </c>
      <c r="H2503">
        <v>5</v>
      </c>
      <c r="I2503" t="s">
        <v>26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1490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</row>
    <row r="2504" spans="1:23" ht="14.25" customHeight="1" x14ac:dyDescent="0.45">
      <c r="A2504">
        <v>2503</v>
      </c>
      <c r="B2504" s="1">
        <v>43227</v>
      </c>
      <c r="C2504" s="1">
        <v>43232</v>
      </c>
      <c r="D2504">
        <v>55</v>
      </c>
      <c r="E2504" t="s">
        <v>28</v>
      </c>
      <c r="F2504" t="s">
        <v>27</v>
      </c>
      <c r="G2504" t="s">
        <v>25</v>
      </c>
      <c r="H2504">
        <v>6</v>
      </c>
      <c r="I2504" t="s">
        <v>26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1470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</row>
    <row r="2505" spans="1:23" ht="14.25" customHeight="1" x14ac:dyDescent="0.45">
      <c r="A2505">
        <v>2504</v>
      </c>
      <c r="B2505" s="1">
        <v>43286</v>
      </c>
      <c r="C2505" s="1">
        <v>43348</v>
      </c>
      <c r="D2505">
        <v>69</v>
      </c>
      <c r="E2505" t="s">
        <v>23</v>
      </c>
      <c r="F2505" t="s">
        <v>24</v>
      </c>
      <c r="G2505" t="s">
        <v>30</v>
      </c>
      <c r="H2505">
        <v>3</v>
      </c>
      <c r="I2505" t="s">
        <v>26</v>
      </c>
      <c r="J2505">
        <v>0</v>
      </c>
      <c r="K2505">
        <v>0</v>
      </c>
      <c r="L2505">
        <v>1</v>
      </c>
      <c r="M2505">
        <v>1</v>
      </c>
      <c r="N2505">
        <v>1</v>
      </c>
      <c r="O2505">
        <v>0</v>
      </c>
      <c r="P2505">
        <v>17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</row>
    <row r="2506" spans="1:23" ht="14.25" customHeight="1" x14ac:dyDescent="0.45">
      <c r="A2506">
        <v>2505</v>
      </c>
      <c r="B2506" s="1">
        <v>43286</v>
      </c>
      <c r="C2506" s="1">
        <v>43348</v>
      </c>
      <c r="D2506">
        <v>75</v>
      </c>
      <c r="E2506" t="s">
        <v>23</v>
      </c>
      <c r="F2506" t="s">
        <v>27</v>
      </c>
      <c r="G2506" t="s">
        <v>30</v>
      </c>
      <c r="H2506">
        <v>3</v>
      </c>
      <c r="I2506" t="s">
        <v>26</v>
      </c>
      <c r="J2506">
        <v>0</v>
      </c>
      <c r="K2506">
        <v>1</v>
      </c>
      <c r="L2506">
        <v>0</v>
      </c>
      <c r="M2506">
        <v>1</v>
      </c>
      <c r="N2506">
        <v>1</v>
      </c>
      <c r="O2506">
        <v>0</v>
      </c>
      <c r="P2506">
        <v>1130</v>
      </c>
      <c r="Q2506">
        <v>0</v>
      </c>
      <c r="R2506">
        <v>1</v>
      </c>
      <c r="S2506">
        <v>1</v>
      </c>
      <c r="T2506">
        <v>0</v>
      </c>
      <c r="U2506">
        <v>0</v>
      </c>
      <c r="V2506">
        <v>0</v>
      </c>
      <c r="W2506">
        <v>1</v>
      </c>
    </row>
    <row r="2507" spans="1:23" ht="14.25" customHeight="1" x14ac:dyDescent="0.45">
      <c r="A2507">
        <v>2506</v>
      </c>
      <c r="B2507" s="1">
        <v>43286</v>
      </c>
      <c r="C2507" s="1">
        <v>43409</v>
      </c>
      <c r="D2507">
        <v>63</v>
      </c>
      <c r="E2507" t="s">
        <v>23</v>
      </c>
      <c r="F2507" t="s">
        <v>27</v>
      </c>
      <c r="G2507" t="s">
        <v>30</v>
      </c>
      <c r="H2507">
        <v>5</v>
      </c>
      <c r="I2507" t="s">
        <v>26</v>
      </c>
      <c r="J2507">
        <v>0</v>
      </c>
      <c r="K2507">
        <v>1</v>
      </c>
      <c r="L2507">
        <v>0</v>
      </c>
      <c r="M2507">
        <v>1</v>
      </c>
      <c r="N2507">
        <v>1</v>
      </c>
      <c r="O2507">
        <v>0</v>
      </c>
      <c r="P2507">
        <v>636</v>
      </c>
      <c r="Q2507">
        <v>0</v>
      </c>
      <c r="R2507">
        <v>0</v>
      </c>
      <c r="S2507">
        <v>1</v>
      </c>
      <c r="T2507">
        <v>0</v>
      </c>
      <c r="U2507">
        <v>0</v>
      </c>
      <c r="V2507">
        <v>0</v>
      </c>
      <c r="W2507">
        <v>1</v>
      </c>
    </row>
    <row r="2508" spans="1:23" ht="14.25" customHeight="1" x14ac:dyDescent="0.45">
      <c r="A2508">
        <v>2507</v>
      </c>
      <c r="B2508" s="1">
        <v>43317</v>
      </c>
      <c r="C2508" s="1">
        <v>43378</v>
      </c>
      <c r="D2508">
        <v>68</v>
      </c>
      <c r="E2508" t="s">
        <v>28</v>
      </c>
      <c r="F2508" t="s">
        <v>24</v>
      </c>
      <c r="G2508" t="s">
        <v>25</v>
      </c>
      <c r="H2508">
        <v>3</v>
      </c>
      <c r="I2508" t="s">
        <v>26</v>
      </c>
      <c r="J2508">
        <v>0</v>
      </c>
      <c r="K2508">
        <v>0</v>
      </c>
      <c r="L2508">
        <v>0</v>
      </c>
      <c r="M2508">
        <v>1</v>
      </c>
      <c r="N2508">
        <v>1</v>
      </c>
      <c r="O2508">
        <v>0</v>
      </c>
      <c r="P2508">
        <v>3290</v>
      </c>
      <c r="Q2508">
        <v>1</v>
      </c>
      <c r="R2508">
        <v>0</v>
      </c>
      <c r="S2508">
        <v>1</v>
      </c>
      <c r="T2508">
        <v>0</v>
      </c>
      <c r="U2508">
        <v>0</v>
      </c>
      <c r="V2508">
        <v>0</v>
      </c>
      <c r="W2508">
        <v>0</v>
      </c>
    </row>
    <row r="2509" spans="1:23" ht="14.25" customHeight="1" x14ac:dyDescent="0.45">
      <c r="A2509">
        <v>2508</v>
      </c>
      <c r="B2509" s="1">
        <v>43317</v>
      </c>
      <c r="C2509" t="s">
        <v>168</v>
      </c>
      <c r="D2509">
        <v>70</v>
      </c>
      <c r="E2509" t="s">
        <v>23</v>
      </c>
      <c r="F2509" t="s">
        <v>24</v>
      </c>
      <c r="G2509" t="s">
        <v>25</v>
      </c>
      <c r="H2509">
        <v>10</v>
      </c>
      <c r="I2509" t="s">
        <v>26</v>
      </c>
      <c r="J2509">
        <v>0</v>
      </c>
      <c r="K2509">
        <v>0</v>
      </c>
      <c r="L2509">
        <v>1</v>
      </c>
      <c r="M2509">
        <v>0</v>
      </c>
      <c r="N2509">
        <v>1</v>
      </c>
      <c r="O2509">
        <v>0</v>
      </c>
      <c r="P2509">
        <v>1290</v>
      </c>
      <c r="Q2509">
        <v>0</v>
      </c>
      <c r="R2509">
        <v>0</v>
      </c>
      <c r="S2509">
        <v>1</v>
      </c>
      <c r="T2509">
        <v>0</v>
      </c>
      <c r="U2509">
        <v>0</v>
      </c>
      <c r="V2509">
        <v>0</v>
      </c>
      <c r="W2509">
        <v>0</v>
      </c>
    </row>
    <row r="2510" spans="1:23" ht="14.25" customHeight="1" x14ac:dyDescent="0.45">
      <c r="A2510">
        <v>2509</v>
      </c>
      <c r="B2510" s="1">
        <v>43317</v>
      </c>
      <c r="C2510" s="1">
        <v>43378</v>
      </c>
      <c r="D2510">
        <v>58</v>
      </c>
      <c r="E2510" t="s">
        <v>28</v>
      </c>
      <c r="F2510" t="s">
        <v>24</v>
      </c>
      <c r="G2510" t="s">
        <v>25</v>
      </c>
      <c r="H2510">
        <v>3</v>
      </c>
      <c r="I2510" t="s">
        <v>26</v>
      </c>
      <c r="J2510">
        <v>0</v>
      </c>
      <c r="K2510">
        <v>0</v>
      </c>
      <c r="L2510">
        <v>1</v>
      </c>
      <c r="M2510">
        <v>1</v>
      </c>
      <c r="N2510">
        <v>1</v>
      </c>
      <c r="O2510">
        <v>0</v>
      </c>
      <c r="P2510">
        <v>508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0</v>
      </c>
      <c r="W2510">
        <v>0</v>
      </c>
    </row>
    <row r="2511" spans="1:23" ht="14.25" customHeight="1" x14ac:dyDescent="0.45">
      <c r="A2511">
        <v>2510</v>
      </c>
      <c r="B2511" s="1">
        <v>43317</v>
      </c>
      <c r="C2511" t="s">
        <v>169</v>
      </c>
      <c r="D2511">
        <v>65</v>
      </c>
      <c r="E2511" t="s">
        <v>23</v>
      </c>
      <c r="F2511" t="s">
        <v>27</v>
      </c>
      <c r="G2511" t="s">
        <v>25</v>
      </c>
      <c r="H2511">
        <v>12</v>
      </c>
      <c r="I2511" t="s">
        <v>26</v>
      </c>
      <c r="J2511">
        <v>0</v>
      </c>
      <c r="K2511">
        <v>0</v>
      </c>
      <c r="L2511">
        <v>0</v>
      </c>
      <c r="M2511">
        <v>1</v>
      </c>
      <c r="N2511">
        <v>1</v>
      </c>
      <c r="O2511">
        <v>0</v>
      </c>
      <c r="P2511">
        <v>578</v>
      </c>
      <c r="Q2511">
        <v>1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</row>
    <row r="2512" spans="1:23" ht="14.25" customHeight="1" x14ac:dyDescent="0.45">
      <c r="A2512">
        <v>2511</v>
      </c>
      <c r="B2512" s="1">
        <v>43317</v>
      </c>
      <c r="C2512" t="s">
        <v>170</v>
      </c>
      <c r="D2512">
        <v>55</v>
      </c>
      <c r="E2512" t="s">
        <v>28</v>
      </c>
      <c r="F2512" t="s">
        <v>27</v>
      </c>
      <c r="G2512" t="s">
        <v>25</v>
      </c>
      <c r="H2512">
        <v>17</v>
      </c>
      <c r="I2512" t="s">
        <v>26</v>
      </c>
      <c r="J2512">
        <v>0</v>
      </c>
      <c r="K2512">
        <v>0</v>
      </c>
      <c r="L2512">
        <v>1</v>
      </c>
      <c r="M2512">
        <v>0</v>
      </c>
      <c r="N2512">
        <v>1</v>
      </c>
      <c r="O2512">
        <v>0</v>
      </c>
      <c r="P2512">
        <v>658</v>
      </c>
      <c r="Q2512">
        <v>0</v>
      </c>
      <c r="R2512">
        <v>0</v>
      </c>
      <c r="S2512">
        <v>1</v>
      </c>
      <c r="T2512">
        <v>0</v>
      </c>
      <c r="U2512">
        <v>0</v>
      </c>
      <c r="V2512">
        <v>0</v>
      </c>
      <c r="W2512">
        <v>0</v>
      </c>
    </row>
    <row r="2513" spans="1:23" ht="14.25" customHeight="1" x14ac:dyDescent="0.45">
      <c r="A2513">
        <v>2512</v>
      </c>
      <c r="B2513" s="1">
        <v>43317</v>
      </c>
      <c r="C2513" t="s">
        <v>168</v>
      </c>
      <c r="D2513">
        <v>65</v>
      </c>
      <c r="E2513" t="s">
        <v>28</v>
      </c>
      <c r="F2513" t="s">
        <v>27</v>
      </c>
      <c r="G2513" t="s">
        <v>25</v>
      </c>
      <c r="H2513">
        <v>10</v>
      </c>
      <c r="I2513" t="s">
        <v>26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3430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0</v>
      </c>
      <c r="W2513">
        <v>0</v>
      </c>
    </row>
    <row r="2514" spans="1:23" ht="14.25" customHeight="1" x14ac:dyDescent="0.45">
      <c r="A2514">
        <v>2513</v>
      </c>
      <c r="B2514" s="1">
        <v>43317</v>
      </c>
      <c r="C2514" t="s">
        <v>171</v>
      </c>
      <c r="D2514">
        <v>45</v>
      </c>
      <c r="E2514" t="s">
        <v>23</v>
      </c>
      <c r="F2514" t="s">
        <v>27</v>
      </c>
      <c r="G2514" t="s">
        <v>25</v>
      </c>
      <c r="H2514">
        <v>6</v>
      </c>
      <c r="I2514" t="s">
        <v>26</v>
      </c>
      <c r="J2514">
        <v>1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130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1</v>
      </c>
    </row>
    <row r="2515" spans="1:23" ht="14.25" customHeight="1" x14ac:dyDescent="0.45">
      <c r="A2515">
        <v>2514</v>
      </c>
      <c r="B2515" s="1">
        <v>43317</v>
      </c>
      <c r="C2515" s="1">
        <v>43348</v>
      </c>
      <c r="D2515">
        <v>69</v>
      </c>
      <c r="E2515" t="s">
        <v>23</v>
      </c>
      <c r="F2515" t="s">
        <v>27</v>
      </c>
      <c r="G2515" t="s">
        <v>30</v>
      </c>
      <c r="H2515">
        <v>2</v>
      </c>
      <c r="I2515" t="s">
        <v>26</v>
      </c>
      <c r="J2515">
        <v>0</v>
      </c>
      <c r="K2515">
        <v>0</v>
      </c>
      <c r="L2515">
        <v>0</v>
      </c>
      <c r="M2515">
        <v>1</v>
      </c>
      <c r="N2515">
        <v>1</v>
      </c>
      <c r="O2515">
        <v>0</v>
      </c>
      <c r="P2515">
        <v>310</v>
      </c>
      <c r="Q2515">
        <v>1</v>
      </c>
      <c r="R2515">
        <v>0</v>
      </c>
      <c r="S2515">
        <v>1</v>
      </c>
      <c r="T2515">
        <v>0</v>
      </c>
      <c r="U2515">
        <v>0</v>
      </c>
      <c r="V2515">
        <v>0</v>
      </c>
      <c r="W2515">
        <v>0</v>
      </c>
    </row>
    <row r="2516" spans="1:23" ht="14.25" customHeight="1" x14ac:dyDescent="0.45">
      <c r="A2516">
        <v>2515</v>
      </c>
      <c r="B2516" s="1">
        <v>43348</v>
      </c>
      <c r="C2516" t="s">
        <v>171</v>
      </c>
      <c r="D2516">
        <v>63</v>
      </c>
      <c r="E2516" t="s">
        <v>23</v>
      </c>
      <c r="F2516" t="s">
        <v>27</v>
      </c>
      <c r="G2516" t="s">
        <v>25</v>
      </c>
      <c r="H2516">
        <v>5</v>
      </c>
      <c r="I2516" t="s">
        <v>26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103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</row>
    <row r="2517" spans="1:23" ht="14.25" customHeight="1" x14ac:dyDescent="0.45">
      <c r="A2517">
        <v>2516</v>
      </c>
      <c r="B2517" s="1">
        <v>43348</v>
      </c>
      <c r="C2517" t="s">
        <v>172</v>
      </c>
      <c r="D2517">
        <v>85</v>
      </c>
      <c r="E2517" t="s">
        <v>28</v>
      </c>
      <c r="F2517" t="s">
        <v>27</v>
      </c>
      <c r="G2517" t="s">
        <v>25</v>
      </c>
      <c r="H2517">
        <v>12</v>
      </c>
      <c r="I2517" t="s">
        <v>26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0</v>
      </c>
      <c r="P2517">
        <v>923</v>
      </c>
      <c r="Q2517">
        <v>1</v>
      </c>
      <c r="R2517">
        <v>0</v>
      </c>
      <c r="S2517">
        <v>1</v>
      </c>
      <c r="T2517">
        <v>0</v>
      </c>
      <c r="U2517">
        <v>0</v>
      </c>
      <c r="V2517">
        <v>0</v>
      </c>
      <c r="W2517">
        <v>0</v>
      </c>
    </row>
    <row r="2518" spans="1:23" ht="14.25" customHeight="1" x14ac:dyDescent="0.45">
      <c r="A2518">
        <v>2517</v>
      </c>
      <c r="B2518" s="1">
        <v>43348</v>
      </c>
      <c r="C2518" s="1">
        <v>43409</v>
      </c>
      <c r="D2518">
        <v>55</v>
      </c>
      <c r="E2518" t="s">
        <v>28</v>
      </c>
      <c r="F2518" t="s">
        <v>27</v>
      </c>
      <c r="G2518" t="s">
        <v>25</v>
      </c>
      <c r="H2518">
        <v>3</v>
      </c>
      <c r="I2518" t="s">
        <v>26</v>
      </c>
      <c r="J2518">
        <v>0</v>
      </c>
      <c r="K2518">
        <v>0</v>
      </c>
      <c r="L2518">
        <v>0</v>
      </c>
      <c r="M2518">
        <v>1</v>
      </c>
      <c r="N2518">
        <v>1</v>
      </c>
      <c r="O2518">
        <v>0</v>
      </c>
      <c r="P2518">
        <v>436</v>
      </c>
      <c r="Q2518">
        <v>1</v>
      </c>
      <c r="R2518">
        <v>0</v>
      </c>
      <c r="S2518">
        <v>1</v>
      </c>
      <c r="T2518">
        <v>0</v>
      </c>
      <c r="U2518">
        <v>0</v>
      </c>
      <c r="V2518">
        <v>0</v>
      </c>
      <c r="W2518">
        <v>0</v>
      </c>
    </row>
    <row r="2519" spans="1:23" ht="14.25" customHeight="1" x14ac:dyDescent="0.45">
      <c r="A2519">
        <v>2518</v>
      </c>
      <c r="B2519" s="1">
        <v>43348</v>
      </c>
      <c r="C2519" t="s">
        <v>168</v>
      </c>
      <c r="D2519">
        <v>84</v>
      </c>
      <c r="E2519" t="s">
        <v>23</v>
      </c>
      <c r="F2519" t="s">
        <v>27</v>
      </c>
      <c r="G2519" t="s">
        <v>25</v>
      </c>
      <c r="H2519">
        <v>9</v>
      </c>
      <c r="I2519" t="s">
        <v>26</v>
      </c>
      <c r="J2519">
        <v>0</v>
      </c>
      <c r="K2519">
        <v>0</v>
      </c>
      <c r="L2519">
        <v>0</v>
      </c>
      <c r="M2519">
        <v>1</v>
      </c>
      <c r="N2519">
        <v>1</v>
      </c>
      <c r="O2519">
        <v>0</v>
      </c>
      <c r="P2519">
        <v>668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0</v>
      </c>
      <c r="W2519">
        <v>0</v>
      </c>
    </row>
    <row r="2520" spans="1:23" ht="14.25" customHeight="1" x14ac:dyDescent="0.45">
      <c r="A2520">
        <v>2519</v>
      </c>
      <c r="B2520" s="1">
        <v>43348</v>
      </c>
      <c r="C2520" s="1">
        <v>43378</v>
      </c>
      <c r="D2520">
        <v>60</v>
      </c>
      <c r="E2520" t="s">
        <v>28</v>
      </c>
      <c r="F2520" t="s">
        <v>27</v>
      </c>
      <c r="G2520" t="s">
        <v>25</v>
      </c>
      <c r="H2520">
        <v>2</v>
      </c>
      <c r="I2520" t="s">
        <v>31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460</v>
      </c>
      <c r="Q2520">
        <v>0</v>
      </c>
      <c r="R2520">
        <v>1</v>
      </c>
      <c r="S2520">
        <v>1</v>
      </c>
      <c r="T2520">
        <v>0</v>
      </c>
      <c r="U2520">
        <v>0</v>
      </c>
      <c r="V2520">
        <v>0</v>
      </c>
      <c r="W2520">
        <v>0</v>
      </c>
    </row>
    <row r="2521" spans="1:23" ht="14.25" customHeight="1" x14ac:dyDescent="0.45">
      <c r="A2521">
        <v>2520</v>
      </c>
      <c r="B2521" s="1">
        <v>43348</v>
      </c>
      <c r="C2521" t="s">
        <v>167</v>
      </c>
      <c r="D2521">
        <v>57</v>
      </c>
      <c r="E2521" t="s">
        <v>23</v>
      </c>
      <c r="F2521" t="s">
        <v>27</v>
      </c>
      <c r="G2521" t="s">
        <v>25</v>
      </c>
      <c r="H2521">
        <v>7</v>
      </c>
      <c r="I2521" t="s">
        <v>26</v>
      </c>
      <c r="J2521">
        <v>1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349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</row>
    <row r="2522" spans="1:23" ht="14.25" customHeight="1" x14ac:dyDescent="0.45">
      <c r="A2522">
        <v>2521</v>
      </c>
      <c r="B2522" s="1">
        <v>43348</v>
      </c>
      <c r="C2522" s="1">
        <v>43378</v>
      </c>
      <c r="D2522">
        <v>49</v>
      </c>
      <c r="E2522" t="s">
        <v>28</v>
      </c>
      <c r="F2522" t="s">
        <v>24</v>
      </c>
      <c r="G2522" t="s">
        <v>30</v>
      </c>
      <c r="H2522">
        <v>2</v>
      </c>
      <c r="I2522" t="s">
        <v>31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694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</row>
    <row r="2523" spans="1:23" ht="14.25" customHeight="1" x14ac:dyDescent="0.45">
      <c r="A2523">
        <v>2522</v>
      </c>
      <c r="B2523" s="1">
        <v>43348</v>
      </c>
      <c r="C2523" s="1">
        <v>43409</v>
      </c>
      <c r="D2523">
        <v>49</v>
      </c>
      <c r="E2523" t="s">
        <v>28</v>
      </c>
      <c r="F2523" t="s">
        <v>27</v>
      </c>
      <c r="G2523" t="s">
        <v>30</v>
      </c>
      <c r="H2523">
        <v>3</v>
      </c>
      <c r="I2523" t="s">
        <v>26</v>
      </c>
      <c r="J2523">
        <v>0</v>
      </c>
      <c r="K2523">
        <v>0</v>
      </c>
      <c r="L2523">
        <v>1</v>
      </c>
      <c r="M2523">
        <v>1</v>
      </c>
      <c r="N2523">
        <v>1</v>
      </c>
      <c r="O2523">
        <v>0</v>
      </c>
      <c r="P2523">
        <v>75</v>
      </c>
      <c r="Q2523">
        <v>1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</row>
    <row r="2524" spans="1:23" ht="14.25" customHeight="1" x14ac:dyDescent="0.45">
      <c r="A2524">
        <v>2523</v>
      </c>
      <c r="B2524" s="1">
        <v>43348</v>
      </c>
      <c r="C2524" t="s">
        <v>171</v>
      </c>
      <c r="D2524">
        <v>62</v>
      </c>
      <c r="E2524" t="s">
        <v>28</v>
      </c>
      <c r="F2524" t="s">
        <v>27</v>
      </c>
      <c r="G2524" t="s">
        <v>30</v>
      </c>
      <c r="H2524">
        <v>5</v>
      </c>
      <c r="I2524" t="s">
        <v>26</v>
      </c>
      <c r="J2524">
        <v>0</v>
      </c>
      <c r="K2524">
        <v>0</v>
      </c>
      <c r="L2524">
        <v>0</v>
      </c>
      <c r="M2524">
        <v>1</v>
      </c>
      <c r="N2524">
        <v>1</v>
      </c>
      <c r="O2524">
        <v>0</v>
      </c>
      <c r="P2524">
        <v>416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0</v>
      </c>
    </row>
    <row r="2525" spans="1:23" ht="14.25" customHeight="1" x14ac:dyDescent="0.45">
      <c r="A2525">
        <v>2524</v>
      </c>
      <c r="B2525" s="1">
        <v>43378</v>
      </c>
      <c r="C2525" t="s">
        <v>163</v>
      </c>
      <c r="D2525">
        <v>60</v>
      </c>
      <c r="E2525" t="s">
        <v>23</v>
      </c>
      <c r="F2525" t="s">
        <v>24</v>
      </c>
      <c r="G2525" t="s">
        <v>25</v>
      </c>
      <c r="H2525">
        <v>7</v>
      </c>
      <c r="I2525" t="s">
        <v>26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1350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0</v>
      </c>
      <c r="W2525">
        <v>0</v>
      </c>
    </row>
    <row r="2526" spans="1:23" ht="14.25" customHeight="1" x14ac:dyDescent="0.45">
      <c r="A2526">
        <v>2525</v>
      </c>
      <c r="B2526" s="1">
        <v>43378</v>
      </c>
      <c r="C2526" t="s">
        <v>173</v>
      </c>
      <c r="D2526">
        <v>90</v>
      </c>
      <c r="E2526" t="s">
        <v>28</v>
      </c>
      <c r="F2526" t="s">
        <v>27</v>
      </c>
      <c r="G2526" t="s">
        <v>25</v>
      </c>
      <c r="H2526">
        <v>21</v>
      </c>
      <c r="I2526" t="s">
        <v>26</v>
      </c>
      <c r="J2526">
        <v>0</v>
      </c>
      <c r="K2526">
        <v>0</v>
      </c>
      <c r="L2526">
        <v>1</v>
      </c>
      <c r="M2526">
        <v>1</v>
      </c>
      <c r="N2526">
        <v>1</v>
      </c>
      <c r="O2526">
        <v>0</v>
      </c>
      <c r="P2526">
        <v>1080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</row>
    <row r="2527" spans="1:23" ht="14.25" customHeight="1" x14ac:dyDescent="0.45">
      <c r="A2527">
        <v>2526</v>
      </c>
      <c r="B2527" s="1">
        <v>43378</v>
      </c>
      <c r="C2527" s="1">
        <v>43439</v>
      </c>
      <c r="D2527">
        <v>79</v>
      </c>
      <c r="E2527" t="s">
        <v>23</v>
      </c>
      <c r="F2527" t="s">
        <v>27</v>
      </c>
      <c r="G2527" t="s">
        <v>25</v>
      </c>
      <c r="H2527">
        <v>3</v>
      </c>
      <c r="I2527" t="s">
        <v>26</v>
      </c>
      <c r="J2527">
        <v>0</v>
      </c>
      <c r="K2527">
        <v>0</v>
      </c>
      <c r="L2527">
        <v>0</v>
      </c>
      <c r="M2527">
        <v>1</v>
      </c>
      <c r="N2527">
        <v>1</v>
      </c>
      <c r="O2527">
        <v>0</v>
      </c>
      <c r="P2527">
        <v>20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</row>
    <row r="2528" spans="1:23" ht="14.25" customHeight="1" x14ac:dyDescent="0.45">
      <c r="A2528">
        <v>2527</v>
      </c>
      <c r="B2528" s="1">
        <v>43378</v>
      </c>
      <c r="C2528" t="s">
        <v>168</v>
      </c>
      <c r="D2528">
        <v>67</v>
      </c>
      <c r="E2528" t="s">
        <v>23</v>
      </c>
      <c r="F2528" t="s">
        <v>27</v>
      </c>
      <c r="G2528" t="s">
        <v>25</v>
      </c>
      <c r="H2528">
        <v>8</v>
      </c>
      <c r="I2528" t="s">
        <v>26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124</v>
      </c>
      <c r="Q2528">
        <v>0</v>
      </c>
      <c r="R2528">
        <v>1</v>
      </c>
      <c r="S2528">
        <v>1</v>
      </c>
      <c r="T2528">
        <v>0</v>
      </c>
      <c r="U2528">
        <v>0</v>
      </c>
      <c r="V2528">
        <v>0</v>
      </c>
      <c r="W2528">
        <v>0</v>
      </c>
    </row>
    <row r="2529" spans="1:23" ht="14.25" customHeight="1" x14ac:dyDescent="0.45">
      <c r="A2529">
        <v>2528</v>
      </c>
      <c r="B2529" s="1">
        <v>43378</v>
      </c>
      <c r="C2529" t="s">
        <v>167</v>
      </c>
      <c r="D2529">
        <v>71</v>
      </c>
      <c r="E2529" t="s">
        <v>23</v>
      </c>
      <c r="F2529" t="s">
        <v>27</v>
      </c>
      <c r="G2529" t="s">
        <v>25</v>
      </c>
      <c r="H2529">
        <v>6</v>
      </c>
      <c r="I2529" t="s">
        <v>26</v>
      </c>
      <c r="J2529">
        <v>0</v>
      </c>
      <c r="K2529">
        <v>0</v>
      </c>
      <c r="L2529">
        <v>0</v>
      </c>
      <c r="M2529">
        <v>1</v>
      </c>
      <c r="N2529">
        <v>1</v>
      </c>
      <c r="O2529">
        <v>0</v>
      </c>
      <c r="P2529">
        <v>356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0</v>
      </c>
    </row>
    <row r="2530" spans="1:23" ht="14.25" customHeight="1" x14ac:dyDescent="0.45">
      <c r="A2530">
        <v>2529</v>
      </c>
      <c r="B2530" s="1">
        <v>43409</v>
      </c>
      <c r="C2530" t="s">
        <v>168</v>
      </c>
      <c r="D2530">
        <v>50</v>
      </c>
      <c r="E2530" t="s">
        <v>23</v>
      </c>
      <c r="F2530" t="s">
        <v>24</v>
      </c>
      <c r="G2530" t="s">
        <v>25</v>
      </c>
      <c r="H2530">
        <v>7</v>
      </c>
      <c r="I2530" t="s">
        <v>26</v>
      </c>
      <c r="J2530">
        <v>1</v>
      </c>
      <c r="K2530">
        <v>1</v>
      </c>
      <c r="L2530">
        <v>0</v>
      </c>
      <c r="M2530">
        <v>0</v>
      </c>
      <c r="N2530">
        <v>1</v>
      </c>
      <c r="O2530">
        <v>0</v>
      </c>
      <c r="P2530">
        <v>171</v>
      </c>
      <c r="Q2530">
        <v>0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2</v>
      </c>
    </row>
    <row r="2531" spans="1:23" ht="14.25" customHeight="1" x14ac:dyDescent="0.45">
      <c r="A2531">
        <v>2530</v>
      </c>
      <c r="B2531" s="1">
        <v>43409</v>
      </c>
      <c r="C2531" t="s">
        <v>174</v>
      </c>
      <c r="D2531">
        <v>55</v>
      </c>
      <c r="E2531" t="s">
        <v>28</v>
      </c>
      <c r="F2531" t="s">
        <v>24</v>
      </c>
      <c r="G2531" t="s">
        <v>25</v>
      </c>
      <c r="H2531">
        <v>8</v>
      </c>
      <c r="I2531" t="s">
        <v>31</v>
      </c>
      <c r="J2531">
        <v>0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653</v>
      </c>
      <c r="Q2531">
        <v>1</v>
      </c>
      <c r="R2531">
        <v>0</v>
      </c>
      <c r="S2531">
        <v>1</v>
      </c>
      <c r="T2531">
        <v>0</v>
      </c>
      <c r="U2531">
        <v>0</v>
      </c>
      <c r="V2531">
        <v>0</v>
      </c>
      <c r="W2531">
        <v>0</v>
      </c>
    </row>
    <row r="2532" spans="1:23" ht="14.25" customHeight="1" x14ac:dyDescent="0.45">
      <c r="A2532">
        <v>2531</v>
      </c>
      <c r="B2532" s="1">
        <v>43231</v>
      </c>
      <c r="C2532" s="1">
        <v>43234</v>
      </c>
      <c r="D2532">
        <v>73</v>
      </c>
      <c r="E2532" t="s">
        <v>23</v>
      </c>
      <c r="F2532" t="s">
        <v>24</v>
      </c>
      <c r="G2532" t="s">
        <v>25</v>
      </c>
      <c r="H2532">
        <v>4</v>
      </c>
      <c r="I2532" t="s">
        <v>26</v>
      </c>
      <c r="J2532">
        <v>0</v>
      </c>
      <c r="K2532">
        <v>0</v>
      </c>
      <c r="L2532">
        <v>1</v>
      </c>
      <c r="M2532">
        <v>0</v>
      </c>
      <c r="N2532">
        <v>1</v>
      </c>
      <c r="O2532">
        <v>0</v>
      </c>
      <c r="P2532">
        <v>737</v>
      </c>
      <c r="Q2532">
        <v>0</v>
      </c>
      <c r="R2532">
        <v>1</v>
      </c>
      <c r="S2532">
        <v>0</v>
      </c>
      <c r="T2532">
        <v>1</v>
      </c>
      <c r="U2532">
        <v>0</v>
      </c>
      <c r="V2532">
        <v>0</v>
      </c>
      <c r="W2532">
        <v>0</v>
      </c>
    </row>
    <row r="2533" spans="1:23" ht="14.25" customHeight="1" x14ac:dyDescent="0.45">
      <c r="A2533">
        <v>2532</v>
      </c>
      <c r="B2533" s="1">
        <v>43409</v>
      </c>
      <c r="C2533" t="s">
        <v>169</v>
      </c>
      <c r="D2533">
        <v>62</v>
      </c>
      <c r="E2533" t="s">
        <v>23</v>
      </c>
      <c r="F2533" t="s">
        <v>27</v>
      </c>
      <c r="G2533" t="s">
        <v>25</v>
      </c>
      <c r="H2533">
        <v>9</v>
      </c>
      <c r="I2533" t="s">
        <v>26</v>
      </c>
      <c r="J2533">
        <v>0</v>
      </c>
      <c r="K2533">
        <v>0</v>
      </c>
      <c r="L2533">
        <v>0</v>
      </c>
      <c r="M2533">
        <v>1</v>
      </c>
      <c r="N2533">
        <v>1</v>
      </c>
      <c r="O2533">
        <v>1</v>
      </c>
      <c r="P2533">
        <v>2060</v>
      </c>
      <c r="Q2533">
        <v>1</v>
      </c>
      <c r="R2533">
        <v>0</v>
      </c>
      <c r="S2533">
        <v>1</v>
      </c>
      <c r="T2533">
        <v>1</v>
      </c>
      <c r="U2533">
        <v>0</v>
      </c>
      <c r="V2533">
        <v>0</v>
      </c>
      <c r="W2533">
        <v>0</v>
      </c>
    </row>
    <row r="2534" spans="1:23" ht="14.25" customHeight="1" x14ac:dyDescent="0.45">
      <c r="A2534">
        <v>2533</v>
      </c>
      <c r="B2534" s="1">
        <v>43409</v>
      </c>
      <c r="C2534" t="s">
        <v>174</v>
      </c>
      <c r="D2534">
        <v>68</v>
      </c>
      <c r="E2534" t="s">
        <v>28</v>
      </c>
      <c r="F2534" t="s">
        <v>27</v>
      </c>
      <c r="G2534" t="s">
        <v>25</v>
      </c>
      <c r="H2534">
        <v>8</v>
      </c>
      <c r="I2534" t="s">
        <v>26</v>
      </c>
      <c r="J2534">
        <v>0</v>
      </c>
      <c r="K2534">
        <v>0</v>
      </c>
      <c r="L2534">
        <v>0</v>
      </c>
      <c r="M2534">
        <v>1</v>
      </c>
      <c r="N2534">
        <v>1</v>
      </c>
      <c r="O2534">
        <v>0</v>
      </c>
      <c r="P2534">
        <v>100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</row>
    <row r="2535" spans="1:23" ht="14.25" customHeight="1" x14ac:dyDescent="0.45">
      <c r="A2535">
        <v>2534</v>
      </c>
      <c r="B2535" s="1">
        <v>43409</v>
      </c>
      <c r="C2535" t="s">
        <v>175</v>
      </c>
      <c r="D2535">
        <v>72</v>
      </c>
      <c r="E2535" t="s">
        <v>23</v>
      </c>
      <c r="F2535" t="s">
        <v>27</v>
      </c>
      <c r="G2535" t="s">
        <v>25</v>
      </c>
      <c r="H2535">
        <v>16</v>
      </c>
      <c r="I2535" t="s">
        <v>26</v>
      </c>
      <c r="J2535">
        <v>0</v>
      </c>
      <c r="K2535">
        <v>0</v>
      </c>
      <c r="L2535">
        <v>1</v>
      </c>
      <c r="M2535">
        <v>1</v>
      </c>
      <c r="N2535">
        <v>1</v>
      </c>
      <c r="O2535">
        <v>1</v>
      </c>
      <c r="P2535">
        <v>751</v>
      </c>
      <c r="Q2535">
        <v>0</v>
      </c>
      <c r="R2535">
        <v>1</v>
      </c>
      <c r="S2535">
        <v>1</v>
      </c>
      <c r="T2535">
        <v>1</v>
      </c>
      <c r="U2535">
        <v>0</v>
      </c>
      <c r="V2535">
        <v>0</v>
      </c>
      <c r="W2535">
        <v>0</v>
      </c>
    </row>
    <row r="2536" spans="1:23" ht="14.25" customHeight="1" x14ac:dyDescent="0.45">
      <c r="A2536">
        <v>2535</v>
      </c>
      <c r="B2536" s="1">
        <v>43409</v>
      </c>
      <c r="C2536" t="s">
        <v>169</v>
      </c>
      <c r="D2536">
        <v>71</v>
      </c>
      <c r="E2536" t="s">
        <v>28</v>
      </c>
      <c r="F2536" t="s">
        <v>27</v>
      </c>
      <c r="G2536" t="s">
        <v>25</v>
      </c>
      <c r="H2536">
        <v>9</v>
      </c>
      <c r="I2536" t="s">
        <v>26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73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</row>
    <row r="2537" spans="1:23" ht="14.25" customHeight="1" x14ac:dyDescent="0.45">
      <c r="A2537">
        <v>2536</v>
      </c>
      <c r="B2537" s="1">
        <v>43409</v>
      </c>
      <c r="C2537" t="s">
        <v>167</v>
      </c>
      <c r="D2537">
        <v>65</v>
      </c>
      <c r="E2537" t="s">
        <v>28</v>
      </c>
      <c r="F2537" t="s">
        <v>27</v>
      </c>
      <c r="G2537" t="s">
        <v>25</v>
      </c>
      <c r="H2537">
        <v>5</v>
      </c>
      <c r="I2537" t="s">
        <v>26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7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</row>
    <row r="2538" spans="1:23" ht="14.25" customHeight="1" x14ac:dyDescent="0.45">
      <c r="A2538">
        <v>2537</v>
      </c>
      <c r="B2538" s="1">
        <v>43231</v>
      </c>
      <c r="C2538" s="1">
        <v>43238</v>
      </c>
      <c r="D2538">
        <v>52</v>
      </c>
      <c r="E2538" t="s">
        <v>23</v>
      </c>
      <c r="F2538" t="s">
        <v>27</v>
      </c>
      <c r="G2538" t="s">
        <v>25</v>
      </c>
      <c r="H2538">
        <v>8</v>
      </c>
      <c r="I2538" t="s">
        <v>29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0</v>
      </c>
      <c r="P2538">
        <v>4390</v>
      </c>
      <c r="Q2538">
        <v>0</v>
      </c>
      <c r="R2538">
        <v>1</v>
      </c>
      <c r="S2538">
        <v>1</v>
      </c>
      <c r="T2538">
        <v>1</v>
      </c>
      <c r="U2538">
        <v>0</v>
      </c>
      <c r="V2538">
        <v>0</v>
      </c>
      <c r="W2538">
        <v>0</v>
      </c>
    </row>
    <row r="2539" spans="1:23" ht="14.25" customHeight="1" x14ac:dyDescent="0.45">
      <c r="A2539">
        <v>2538</v>
      </c>
      <c r="B2539" s="1">
        <v>43231</v>
      </c>
      <c r="C2539" s="1">
        <v>43236</v>
      </c>
      <c r="D2539">
        <v>75</v>
      </c>
      <c r="E2539" t="s">
        <v>23</v>
      </c>
      <c r="F2539" t="s">
        <v>27</v>
      </c>
      <c r="G2539" t="s">
        <v>30</v>
      </c>
      <c r="H2539">
        <v>6</v>
      </c>
      <c r="I2539" t="s">
        <v>26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889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</row>
    <row r="2540" spans="1:23" ht="14.25" customHeight="1" x14ac:dyDescent="0.45">
      <c r="A2540">
        <v>2539</v>
      </c>
      <c r="B2540" s="1">
        <v>43232</v>
      </c>
      <c r="C2540" s="1">
        <v>43248</v>
      </c>
      <c r="D2540">
        <v>55</v>
      </c>
      <c r="E2540" t="s">
        <v>28</v>
      </c>
      <c r="F2540" t="s">
        <v>24</v>
      </c>
      <c r="G2540" t="s">
        <v>25</v>
      </c>
      <c r="H2540">
        <v>17</v>
      </c>
      <c r="I2540" t="s">
        <v>29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1</v>
      </c>
      <c r="P2540">
        <v>5000</v>
      </c>
      <c r="Q2540">
        <v>1</v>
      </c>
      <c r="R2540">
        <v>1</v>
      </c>
      <c r="S2540">
        <v>1</v>
      </c>
      <c r="T2540">
        <v>1</v>
      </c>
      <c r="U2540">
        <v>0</v>
      </c>
      <c r="V2540">
        <v>0</v>
      </c>
      <c r="W2540">
        <v>0</v>
      </c>
    </row>
    <row r="2541" spans="1:23" ht="14.25" customHeight="1" x14ac:dyDescent="0.45">
      <c r="A2541">
        <v>2540</v>
      </c>
      <c r="B2541" s="1">
        <v>43439</v>
      </c>
      <c r="C2541" t="s">
        <v>176</v>
      </c>
      <c r="D2541">
        <v>85</v>
      </c>
      <c r="E2541" t="s">
        <v>23</v>
      </c>
      <c r="F2541" t="s">
        <v>24</v>
      </c>
      <c r="G2541" t="s">
        <v>25</v>
      </c>
      <c r="H2541">
        <v>10</v>
      </c>
      <c r="I2541" t="s">
        <v>26</v>
      </c>
      <c r="J2541">
        <v>0</v>
      </c>
      <c r="K2541">
        <v>0</v>
      </c>
      <c r="L2541">
        <v>0</v>
      </c>
      <c r="M2541">
        <v>1</v>
      </c>
      <c r="N2541">
        <v>1</v>
      </c>
      <c r="O2541">
        <v>0</v>
      </c>
      <c r="P2541">
        <v>275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</row>
    <row r="2542" spans="1:23" ht="14.25" customHeight="1" x14ac:dyDescent="0.45">
      <c r="A2542">
        <v>2541</v>
      </c>
      <c r="B2542" s="1">
        <v>43439</v>
      </c>
      <c r="C2542" t="s">
        <v>168</v>
      </c>
      <c r="D2542">
        <v>63</v>
      </c>
      <c r="E2542" t="s">
        <v>23</v>
      </c>
      <c r="F2542" t="s">
        <v>27</v>
      </c>
      <c r="G2542" t="s">
        <v>25</v>
      </c>
      <c r="H2542">
        <v>6</v>
      </c>
      <c r="I2542" t="s">
        <v>26</v>
      </c>
      <c r="J2542">
        <v>0</v>
      </c>
      <c r="K2542">
        <v>0</v>
      </c>
      <c r="L2542">
        <v>0</v>
      </c>
      <c r="M2542">
        <v>1</v>
      </c>
      <c r="N2542">
        <v>1</v>
      </c>
      <c r="O2542">
        <v>0</v>
      </c>
      <c r="P2542">
        <v>523</v>
      </c>
      <c r="Q2542">
        <v>0</v>
      </c>
      <c r="R2542">
        <v>1</v>
      </c>
      <c r="S2542">
        <v>1</v>
      </c>
      <c r="T2542">
        <v>0</v>
      </c>
      <c r="U2542">
        <v>0</v>
      </c>
      <c r="V2542">
        <v>0</v>
      </c>
      <c r="W2542">
        <v>0</v>
      </c>
    </row>
    <row r="2543" spans="1:23" ht="14.25" customHeight="1" x14ac:dyDescent="0.45">
      <c r="A2543">
        <v>2542</v>
      </c>
      <c r="B2543" s="1">
        <v>43439</v>
      </c>
      <c r="C2543" t="s">
        <v>168</v>
      </c>
      <c r="D2543">
        <v>80</v>
      </c>
      <c r="E2543" t="s">
        <v>28</v>
      </c>
      <c r="F2543" t="s">
        <v>27</v>
      </c>
      <c r="G2543" t="s">
        <v>25</v>
      </c>
      <c r="H2543">
        <v>6</v>
      </c>
      <c r="I2543" t="s">
        <v>26</v>
      </c>
      <c r="J2543">
        <v>0</v>
      </c>
      <c r="K2543">
        <v>0</v>
      </c>
      <c r="L2543">
        <v>1</v>
      </c>
      <c r="M2543">
        <v>0</v>
      </c>
      <c r="N2543">
        <v>1</v>
      </c>
      <c r="O2543">
        <v>0</v>
      </c>
      <c r="P2543">
        <v>119</v>
      </c>
      <c r="Q2543">
        <v>0</v>
      </c>
      <c r="R2543">
        <v>1</v>
      </c>
      <c r="S2543">
        <v>0</v>
      </c>
      <c r="T2543">
        <v>1</v>
      </c>
      <c r="U2543">
        <v>0</v>
      </c>
      <c r="V2543">
        <v>0</v>
      </c>
      <c r="W2543">
        <v>0</v>
      </c>
    </row>
    <row r="2544" spans="1:23" ht="14.25" customHeight="1" x14ac:dyDescent="0.45">
      <c r="A2544">
        <v>2543</v>
      </c>
      <c r="B2544" s="1">
        <v>43439</v>
      </c>
      <c r="C2544" t="s">
        <v>173</v>
      </c>
      <c r="D2544">
        <v>48</v>
      </c>
      <c r="E2544" t="s">
        <v>28</v>
      </c>
      <c r="F2544" t="s">
        <v>27</v>
      </c>
      <c r="G2544" t="s">
        <v>25</v>
      </c>
      <c r="H2544">
        <v>19</v>
      </c>
      <c r="I2544" t="s">
        <v>26</v>
      </c>
      <c r="J2544">
        <v>0</v>
      </c>
      <c r="K2544">
        <v>0</v>
      </c>
      <c r="L2544">
        <v>1</v>
      </c>
      <c r="M2544">
        <v>0</v>
      </c>
      <c r="N2544">
        <v>1</v>
      </c>
      <c r="O2544">
        <v>1</v>
      </c>
      <c r="P2544">
        <v>2400</v>
      </c>
      <c r="Q2544">
        <v>1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</row>
    <row r="2545" spans="1:23" ht="14.25" customHeight="1" x14ac:dyDescent="0.45">
      <c r="A2545">
        <v>2544</v>
      </c>
      <c r="B2545" s="1">
        <v>43439</v>
      </c>
      <c r="C2545" t="s">
        <v>176</v>
      </c>
      <c r="D2545">
        <v>57</v>
      </c>
      <c r="E2545" t="s">
        <v>23</v>
      </c>
      <c r="F2545" t="s">
        <v>27</v>
      </c>
      <c r="G2545" t="s">
        <v>25</v>
      </c>
      <c r="H2545">
        <v>10</v>
      </c>
      <c r="I2545" t="s">
        <v>26</v>
      </c>
      <c r="J2545">
        <v>0</v>
      </c>
      <c r="K2545">
        <v>0</v>
      </c>
      <c r="L2545">
        <v>1</v>
      </c>
      <c r="M2545">
        <v>1</v>
      </c>
      <c r="N2545">
        <v>1</v>
      </c>
      <c r="O2545">
        <v>1</v>
      </c>
      <c r="P2545">
        <v>2970</v>
      </c>
      <c r="Q2545">
        <v>1</v>
      </c>
      <c r="R2545">
        <v>1</v>
      </c>
      <c r="S2545">
        <v>1</v>
      </c>
      <c r="T2545">
        <v>1</v>
      </c>
      <c r="U2545">
        <v>0</v>
      </c>
      <c r="V2545">
        <v>0</v>
      </c>
      <c r="W2545">
        <v>0</v>
      </c>
    </row>
    <row r="2546" spans="1:23" ht="14.25" customHeight="1" x14ac:dyDescent="0.45">
      <c r="A2546">
        <v>2545</v>
      </c>
      <c r="B2546" s="1">
        <v>43439</v>
      </c>
      <c r="C2546" t="s">
        <v>174</v>
      </c>
      <c r="D2546">
        <v>39</v>
      </c>
      <c r="E2546" t="s">
        <v>28</v>
      </c>
      <c r="F2546" t="s">
        <v>27</v>
      </c>
      <c r="G2546" t="s">
        <v>25</v>
      </c>
      <c r="H2546">
        <v>7</v>
      </c>
      <c r="I2546" t="s">
        <v>26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8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</row>
    <row r="2547" spans="1:23" ht="14.25" customHeight="1" x14ac:dyDescent="0.45">
      <c r="A2547">
        <v>2546</v>
      </c>
      <c r="B2547" s="1">
        <v>43232</v>
      </c>
      <c r="C2547" s="1">
        <v>43233</v>
      </c>
      <c r="D2547">
        <v>71</v>
      </c>
      <c r="E2547" t="s">
        <v>28</v>
      </c>
      <c r="F2547" t="s">
        <v>27</v>
      </c>
      <c r="G2547" t="s">
        <v>25</v>
      </c>
      <c r="H2547">
        <v>2</v>
      </c>
      <c r="I2547" t="s">
        <v>29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1520</v>
      </c>
      <c r="Q2547">
        <v>0</v>
      </c>
      <c r="R2547">
        <v>0</v>
      </c>
      <c r="S2547">
        <v>1</v>
      </c>
      <c r="T2547">
        <v>1</v>
      </c>
      <c r="U2547">
        <v>1</v>
      </c>
      <c r="V2547">
        <v>0</v>
      </c>
      <c r="W2547">
        <v>0</v>
      </c>
    </row>
    <row r="2548" spans="1:23" ht="14.25" customHeight="1" x14ac:dyDescent="0.45">
      <c r="A2548">
        <v>2547</v>
      </c>
      <c r="B2548" s="1">
        <v>43439</v>
      </c>
      <c r="C2548" t="s">
        <v>174</v>
      </c>
      <c r="D2548">
        <v>64</v>
      </c>
      <c r="E2548" t="s">
        <v>23</v>
      </c>
      <c r="F2548" t="s">
        <v>27</v>
      </c>
      <c r="G2548" t="s">
        <v>25</v>
      </c>
      <c r="H2548">
        <v>7</v>
      </c>
      <c r="I2548" t="s">
        <v>26</v>
      </c>
      <c r="J2548">
        <v>0</v>
      </c>
      <c r="K2548">
        <v>0</v>
      </c>
      <c r="L2548">
        <v>0</v>
      </c>
      <c r="M2548">
        <v>1</v>
      </c>
      <c r="N2548">
        <v>1</v>
      </c>
      <c r="O2548">
        <v>0</v>
      </c>
      <c r="P2548">
        <v>5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0</v>
      </c>
    </row>
    <row r="2549" spans="1:23" ht="14.25" customHeight="1" x14ac:dyDescent="0.45">
      <c r="A2549">
        <v>2548</v>
      </c>
      <c r="B2549" s="1">
        <v>43232</v>
      </c>
      <c r="C2549" s="1">
        <v>43241</v>
      </c>
      <c r="D2549">
        <v>72</v>
      </c>
      <c r="E2549" t="s">
        <v>28</v>
      </c>
      <c r="F2549" t="s">
        <v>27</v>
      </c>
      <c r="G2549" t="s">
        <v>25</v>
      </c>
      <c r="H2549">
        <v>10</v>
      </c>
      <c r="I2549" t="s">
        <v>26</v>
      </c>
      <c r="J2549">
        <v>0</v>
      </c>
      <c r="K2549">
        <v>0</v>
      </c>
      <c r="L2549">
        <v>0</v>
      </c>
      <c r="M2549">
        <v>1</v>
      </c>
      <c r="N2549">
        <v>1</v>
      </c>
      <c r="O2549">
        <v>0</v>
      </c>
      <c r="P2549">
        <v>458</v>
      </c>
      <c r="Q2549">
        <v>1</v>
      </c>
      <c r="R2549">
        <v>0</v>
      </c>
      <c r="S2549">
        <v>1</v>
      </c>
      <c r="T2549">
        <v>1</v>
      </c>
      <c r="U2549">
        <v>0</v>
      </c>
      <c r="V2549">
        <v>0</v>
      </c>
      <c r="W2549">
        <v>0</v>
      </c>
    </row>
    <row r="2550" spans="1:23" ht="14.25" customHeight="1" x14ac:dyDescent="0.45">
      <c r="A2550">
        <v>2549</v>
      </c>
      <c r="B2550" s="1">
        <v>43439</v>
      </c>
      <c r="C2550" t="s">
        <v>177</v>
      </c>
      <c r="D2550">
        <v>61</v>
      </c>
      <c r="E2550" t="s">
        <v>28</v>
      </c>
      <c r="F2550" t="s">
        <v>27</v>
      </c>
      <c r="G2550" t="s">
        <v>25</v>
      </c>
      <c r="H2550">
        <v>17</v>
      </c>
      <c r="I2550" t="s">
        <v>26</v>
      </c>
      <c r="J2550">
        <v>0</v>
      </c>
      <c r="K2550">
        <v>0</v>
      </c>
      <c r="L2550">
        <v>1</v>
      </c>
      <c r="M2550">
        <v>1</v>
      </c>
      <c r="N2550">
        <v>1</v>
      </c>
      <c r="O2550">
        <v>0</v>
      </c>
      <c r="P2550">
        <v>1150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>
        <v>0</v>
      </c>
    </row>
    <row r="2551" spans="1:23" ht="14.25" customHeight="1" x14ac:dyDescent="0.45">
      <c r="A2551">
        <v>2550</v>
      </c>
      <c r="B2551" s="1">
        <v>43439</v>
      </c>
      <c r="C2551" t="s">
        <v>178</v>
      </c>
      <c r="D2551">
        <v>58</v>
      </c>
      <c r="E2551" t="s">
        <v>28</v>
      </c>
      <c r="F2551" t="s">
        <v>24</v>
      </c>
      <c r="G2551" t="s">
        <v>30</v>
      </c>
      <c r="H2551">
        <v>11</v>
      </c>
      <c r="I2551" t="s">
        <v>26</v>
      </c>
      <c r="J2551">
        <v>0</v>
      </c>
      <c r="K2551">
        <v>0</v>
      </c>
      <c r="L2551">
        <v>1</v>
      </c>
      <c r="M2551">
        <v>1</v>
      </c>
      <c r="N2551">
        <v>1</v>
      </c>
      <c r="O2551">
        <v>0</v>
      </c>
      <c r="P2551">
        <v>386</v>
      </c>
      <c r="Q2551">
        <v>1</v>
      </c>
      <c r="R2551">
        <v>0</v>
      </c>
      <c r="S2551">
        <v>1</v>
      </c>
      <c r="T2551">
        <v>0</v>
      </c>
      <c r="U2551">
        <v>0</v>
      </c>
      <c r="V2551">
        <v>0</v>
      </c>
      <c r="W2551">
        <v>0</v>
      </c>
    </row>
    <row r="2552" spans="1:23" ht="14.25" customHeight="1" x14ac:dyDescent="0.45">
      <c r="A2552">
        <v>2551</v>
      </c>
      <c r="B2552" t="s">
        <v>171</v>
      </c>
      <c r="C2552" t="s">
        <v>166</v>
      </c>
      <c r="D2552">
        <v>64</v>
      </c>
      <c r="E2552" t="s">
        <v>28</v>
      </c>
      <c r="F2552" t="s">
        <v>27</v>
      </c>
      <c r="G2552" t="s">
        <v>25</v>
      </c>
      <c r="H2552">
        <v>2</v>
      </c>
      <c r="I2552" t="s">
        <v>26</v>
      </c>
      <c r="J2552">
        <v>0</v>
      </c>
      <c r="K2552">
        <v>0</v>
      </c>
      <c r="L2552">
        <v>1</v>
      </c>
      <c r="M2552">
        <v>1</v>
      </c>
      <c r="N2552">
        <v>1</v>
      </c>
      <c r="O2552">
        <v>1</v>
      </c>
      <c r="P2552">
        <v>823</v>
      </c>
      <c r="Q2552">
        <v>1</v>
      </c>
      <c r="R2552">
        <v>1</v>
      </c>
      <c r="S2552">
        <v>1</v>
      </c>
      <c r="T2552">
        <v>1</v>
      </c>
      <c r="U2552">
        <v>0</v>
      </c>
      <c r="V2552">
        <v>0</v>
      </c>
      <c r="W2552">
        <v>0</v>
      </c>
    </row>
    <row r="2553" spans="1:23" ht="14.25" customHeight="1" x14ac:dyDescent="0.45">
      <c r="A2553">
        <v>2552</v>
      </c>
      <c r="B2553" s="1">
        <v>43233</v>
      </c>
      <c r="C2553" s="1">
        <v>43240</v>
      </c>
      <c r="D2553">
        <v>60</v>
      </c>
      <c r="E2553" t="s">
        <v>28</v>
      </c>
      <c r="F2553" t="s">
        <v>27</v>
      </c>
      <c r="G2553" t="s">
        <v>25</v>
      </c>
      <c r="H2553">
        <v>8</v>
      </c>
      <c r="I2553" t="s">
        <v>26</v>
      </c>
      <c r="J2553">
        <v>0</v>
      </c>
      <c r="K2553">
        <v>0</v>
      </c>
      <c r="L2553">
        <v>1</v>
      </c>
      <c r="M2553">
        <v>0</v>
      </c>
      <c r="N2553">
        <v>1</v>
      </c>
      <c r="O2553">
        <v>0</v>
      </c>
      <c r="P2553">
        <v>2600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</row>
    <row r="2554" spans="1:23" ht="14.25" customHeight="1" x14ac:dyDescent="0.45">
      <c r="A2554">
        <v>2553</v>
      </c>
      <c r="B2554" t="s">
        <v>171</v>
      </c>
      <c r="C2554" t="s">
        <v>167</v>
      </c>
      <c r="D2554">
        <v>73</v>
      </c>
      <c r="E2554" t="s">
        <v>23</v>
      </c>
      <c r="F2554" t="s">
        <v>27</v>
      </c>
      <c r="G2554" t="s">
        <v>25</v>
      </c>
      <c r="H2554">
        <v>3</v>
      </c>
      <c r="I2554" t="s">
        <v>26</v>
      </c>
      <c r="J2554">
        <v>0</v>
      </c>
      <c r="K2554">
        <v>0</v>
      </c>
      <c r="L2554">
        <v>1</v>
      </c>
      <c r="M2554">
        <v>1</v>
      </c>
      <c r="N2554">
        <v>1</v>
      </c>
      <c r="O2554">
        <v>0</v>
      </c>
      <c r="P2554">
        <v>128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</row>
    <row r="2555" spans="1:23" ht="14.25" customHeight="1" x14ac:dyDescent="0.45">
      <c r="A2555">
        <v>2554</v>
      </c>
      <c r="B2555" t="s">
        <v>171</v>
      </c>
      <c r="C2555" t="s">
        <v>176</v>
      </c>
      <c r="D2555">
        <v>71</v>
      </c>
      <c r="E2555" t="s">
        <v>28</v>
      </c>
      <c r="F2555" t="s">
        <v>27</v>
      </c>
      <c r="G2555" t="s">
        <v>25</v>
      </c>
      <c r="H2555">
        <v>9</v>
      </c>
      <c r="I2555" t="s">
        <v>26</v>
      </c>
      <c r="J2555">
        <v>0</v>
      </c>
      <c r="K2555">
        <v>0</v>
      </c>
      <c r="L2555">
        <v>0</v>
      </c>
      <c r="M2555">
        <v>1</v>
      </c>
      <c r="N2555">
        <v>1</v>
      </c>
      <c r="O2555">
        <v>0</v>
      </c>
      <c r="P2555">
        <v>3400</v>
      </c>
      <c r="Q2555">
        <v>0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0</v>
      </c>
    </row>
    <row r="2556" spans="1:23" ht="14.25" customHeight="1" x14ac:dyDescent="0.45">
      <c r="A2556">
        <v>2555</v>
      </c>
      <c r="B2556" t="s">
        <v>171</v>
      </c>
      <c r="C2556" t="s">
        <v>179</v>
      </c>
      <c r="D2556">
        <v>58</v>
      </c>
      <c r="E2556" t="s">
        <v>28</v>
      </c>
      <c r="F2556" t="s">
        <v>27</v>
      </c>
      <c r="G2556" t="s">
        <v>25</v>
      </c>
      <c r="H2556">
        <v>11</v>
      </c>
      <c r="I2556" t="s">
        <v>26</v>
      </c>
      <c r="J2556">
        <v>0</v>
      </c>
      <c r="K2556">
        <v>0</v>
      </c>
      <c r="L2556">
        <v>0</v>
      </c>
      <c r="M2556">
        <v>1</v>
      </c>
      <c r="N2556">
        <v>1</v>
      </c>
      <c r="O2556">
        <v>0</v>
      </c>
      <c r="P2556">
        <v>756</v>
      </c>
      <c r="Q2556">
        <v>0</v>
      </c>
      <c r="R2556">
        <v>1</v>
      </c>
      <c r="S2556">
        <v>1</v>
      </c>
      <c r="T2556">
        <v>0</v>
      </c>
      <c r="U2556">
        <v>0</v>
      </c>
      <c r="V2556">
        <v>0</v>
      </c>
      <c r="W2556">
        <v>0</v>
      </c>
    </row>
    <row r="2557" spans="1:23" ht="14.25" customHeight="1" x14ac:dyDescent="0.45">
      <c r="A2557">
        <v>2556</v>
      </c>
      <c r="B2557" t="s">
        <v>166</v>
      </c>
      <c r="C2557" t="s">
        <v>163</v>
      </c>
      <c r="D2557">
        <v>65</v>
      </c>
      <c r="E2557" t="s">
        <v>23</v>
      </c>
      <c r="F2557" t="s">
        <v>24</v>
      </c>
      <c r="G2557" t="s">
        <v>25</v>
      </c>
      <c r="H2557">
        <v>3</v>
      </c>
      <c r="I2557" t="s">
        <v>26</v>
      </c>
      <c r="J2557">
        <v>0</v>
      </c>
      <c r="K2557">
        <v>0</v>
      </c>
      <c r="L2557">
        <v>1</v>
      </c>
      <c r="M2557">
        <v>1</v>
      </c>
      <c r="N2557">
        <v>1</v>
      </c>
      <c r="O2557">
        <v>0</v>
      </c>
      <c r="P2557">
        <v>789</v>
      </c>
      <c r="Q2557">
        <v>0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0</v>
      </c>
    </row>
    <row r="2558" spans="1:23" ht="14.25" customHeight="1" x14ac:dyDescent="0.45">
      <c r="A2558">
        <v>2557</v>
      </c>
      <c r="B2558" t="s">
        <v>166</v>
      </c>
      <c r="C2558" t="s">
        <v>163</v>
      </c>
      <c r="D2558">
        <v>65</v>
      </c>
      <c r="E2558" t="s">
        <v>23</v>
      </c>
      <c r="F2558" t="s">
        <v>24</v>
      </c>
      <c r="G2558" t="s">
        <v>25</v>
      </c>
      <c r="H2558">
        <v>3</v>
      </c>
      <c r="I2558" t="s">
        <v>26</v>
      </c>
      <c r="J2558">
        <v>0</v>
      </c>
      <c r="K2558">
        <v>0</v>
      </c>
      <c r="L2558">
        <v>1</v>
      </c>
      <c r="M2558">
        <v>1</v>
      </c>
      <c r="N2558">
        <v>1</v>
      </c>
      <c r="O2558">
        <v>0</v>
      </c>
      <c r="P2558">
        <v>789</v>
      </c>
      <c r="Q2558">
        <v>0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</row>
    <row r="2559" spans="1:23" ht="14.25" customHeight="1" x14ac:dyDescent="0.45">
      <c r="A2559">
        <v>2558</v>
      </c>
      <c r="B2559" t="s">
        <v>166</v>
      </c>
      <c r="C2559" t="s">
        <v>168</v>
      </c>
      <c r="D2559">
        <v>66</v>
      </c>
      <c r="E2559" t="s">
        <v>28</v>
      </c>
      <c r="F2559" t="s">
        <v>24</v>
      </c>
      <c r="G2559" t="s">
        <v>25</v>
      </c>
      <c r="H2559">
        <v>4</v>
      </c>
      <c r="I2559" t="s">
        <v>26</v>
      </c>
      <c r="J2559">
        <v>0</v>
      </c>
      <c r="K2559">
        <v>0</v>
      </c>
      <c r="L2559">
        <v>1</v>
      </c>
      <c r="M2559">
        <v>1</v>
      </c>
      <c r="N2559">
        <v>1</v>
      </c>
      <c r="O2559">
        <v>0</v>
      </c>
      <c r="P2559">
        <v>157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0</v>
      </c>
    </row>
    <row r="2560" spans="1:23" ht="14.25" customHeight="1" x14ac:dyDescent="0.45">
      <c r="A2560">
        <v>2559</v>
      </c>
      <c r="B2560" t="s">
        <v>166</v>
      </c>
      <c r="C2560" t="s">
        <v>169</v>
      </c>
      <c r="D2560">
        <v>60</v>
      </c>
      <c r="E2560" t="s">
        <v>28</v>
      </c>
      <c r="F2560" t="s">
        <v>27</v>
      </c>
      <c r="G2560" t="s">
        <v>25</v>
      </c>
      <c r="H2560">
        <v>6</v>
      </c>
      <c r="I2560" t="s">
        <v>26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2290</v>
      </c>
      <c r="Q2560">
        <v>1</v>
      </c>
      <c r="R2560">
        <v>1</v>
      </c>
      <c r="S2560">
        <v>1</v>
      </c>
      <c r="T2560">
        <v>0</v>
      </c>
      <c r="U2560">
        <v>0</v>
      </c>
      <c r="V2560">
        <v>0</v>
      </c>
      <c r="W2560">
        <v>0</v>
      </c>
    </row>
    <row r="2561" spans="1:23" ht="14.25" customHeight="1" x14ac:dyDescent="0.45">
      <c r="A2561">
        <v>2560</v>
      </c>
      <c r="B2561" t="s">
        <v>166</v>
      </c>
      <c r="C2561" t="s">
        <v>180</v>
      </c>
      <c r="D2561">
        <v>66</v>
      </c>
      <c r="E2561" t="s">
        <v>28</v>
      </c>
      <c r="F2561" t="s">
        <v>27</v>
      </c>
      <c r="G2561" t="s">
        <v>25</v>
      </c>
      <c r="H2561">
        <v>12</v>
      </c>
      <c r="I2561" t="s">
        <v>26</v>
      </c>
      <c r="J2561">
        <v>0</v>
      </c>
      <c r="K2561">
        <v>0</v>
      </c>
      <c r="L2561">
        <v>1</v>
      </c>
      <c r="M2561">
        <v>1</v>
      </c>
      <c r="N2561">
        <v>1</v>
      </c>
      <c r="O2561">
        <v>0</v>
      </c>
      <c r="P2561">
        <v>1170</v>
      </c>
      <c r="Q2561">
        <v>1</v>
      </c>
      <c r="R2561">
        <v>1</v>
      </c>
      <c r="S2561">
        <v>1</v>
      </c>
      <c r="T2561">
        <v>1</v>
      </c>
      <c r="U2561">
        <v>0</v>
      </c>
      <c r="V2561">
        <v>0</v>
      </c>
      <c r="W2561">
        <v>0</v>
      </c>
    </row>
    <row r="2562" spans="1:23" ht="14.25" customHeight="1" x14ac:dyDescent="0.45">
      <c r="A2562">
        <v>2561</v>
      </c>
      <c r="B2562" s="1">
        <v>43234</v>
      </c>
      <c r="C2562" s="1">
        <v>43236</v>
      </c>
      <c r="D2562">
        <v>54</v>
      </c>
      <c r="E2562" t="s">
        <v>23</v>
      </c>
      <c r="F2562" t="s">
        <v>27</v>
      </c>
      <c r="G2562" t="s">
        <v>25</v>
      </c>
      <c r="H2562">
        <v>3</v>
      </c>
      <c r="I2562" t="s">
        <v>29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74</v>
      </c>
      <c r="Q2562">
        <v>1</v>
      </c>
      <c r="R2562">
        <v>1</v>
      </c>
      <c r="S2562">
        <v>0</v>
      </c>
      <c r="T2562">
        <v>0</v>
      </c>
      <c r="U2562">
        <v>1</v>
      </c>
      <c r="V2562">
        <v>0</v>
      </c>
      <c r="W2562">
        <v>0</v>
      </c>
    </row>
    <row r="2563" spans="1:23" ht="14.25" customHeight="1" x14ac:dyDescent="0.45">
      <c r="A2563">
        <v>2562</v>
      </c>
      <c r="B2563" t="s">
        <v>166</v>
      </c>
      <c r="C2563" t="s">
        <v>178</v>
      </c>
      <c r="D2563">
        <v>82</v>
      </c>
      <c r="E2563" t="s">
        <v>28</v>
      </c>
      <c r="F2563" t="s">
        <v>27</v>
      </c>
      <c r="G2563" t="s">
        <v>25</v>
      </c>
      <c r="H2563">
        <v>9</v>
      </c>
      <c r="I2563" t="s">
        <v>26</v>
      </c>
      <c r="J2563">
        <v>0</v>
      </c>
      <c r="K2563">
        <v>0</v>
      </c>
      <c r="L2563">
        <v>1</v>
      </c>
      <c r="M2563">
        <v>1</v>
      </c>
      <c r="N2563">
        <v>1</v>
      </c>
      <c r="O2563">
        <v>0</v>
      </c>
      <c r="P2563">
        <v>1370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0</v>
      </c>
    </row>
    <row r="2564" spans="1:23" ht="14.25" customHeight="1" x14ac:dyDescent="0.45">
      <c r="A2564">
        <v>2563</v>
      </c>
      <c r="B2564" t="s">
        <v>166</v>
      </c>
      <c r="C2564" t="s">
        <v>163</v>
      </c>
      <c r="D2564">
        <v>42</v>
      </c>
      <c r="E2564" t="s">
        <v>23</v>
      </c>
      <c r="F2564" t="s">
        <v>27</v>
      </c>
      <c r="G2564" t="s">
        <v>25</v>
      </c>
      <c r="H2564">
        <v>3</v>
      </c>
      <c r="I2564" t="s">
        <v>26</v>
      </c>
      <c r="J2564">
        <v>0</v>
      </c>
      <c r="K2564">
        <v>0</v>
      </c>
      <c r="L2564">
        <v>0</v>
      </c>
      <c r="M2564">
        <v>1</v>
      </c>
      <c r="N2564">
        <v>1</v>
      </c>
      <c r="O2564">
        <v>0</v>
      </c>
      <c r="P2564">
        <v>7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</row>
    <row r="2565" spans="1:23" ht="14.25" customHeight="1" x14ac:dyDescent="0.45">
      <c r="A2565">
        <v>2564</v>
      </c>
      <c r="B2565" t="s">
        <v>166</v>
      </c>
      <c r="C2565" t="s">
        <v>168</v>
      </c>
      <c r="D2565">
        <v>57</v>
      </c>
      <c r="E2565" t="s">
        <v>23</v>
      </c>
      <c r="F2565" t="s">
        <v>27</v>
      </c>
      <c r="G2565" t="s">
        <v>25</v>
      </c>
      <c r="H2565">
        <v>4</v>
      </c>
      <c r="I2565" t="s">
        <v>26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27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</row>
    <row r="2566" spans="1:23" ht="14.25" customHeight="1" x14ac:dyDescent="0.45">
      <c r="A2566">
        <v>2565</v>
      </c>
      <c r="B2566" t="s">
        <v>166</v>
      </c>
      <c r="C2566" t="s">
        <v>169</v>
      </c>
      <c r="D2566">
        <v>68</v>
      </c>
      <c r="E2566" t="s">
        <v>28</v>
      </c>
      <c r="F2566" t="s">
        <v>27</v>
      </c>
      <c r="G2566" t="s">
        <v>25</v>
      </c>
      <c r="H2566">
        <v>6</v>
      </c>
      <c r="I2566" t="s">
        <v>26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941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0</v>
      </c>
    </row>
    <row r="2567" spans="1:23" ht="14.25" customHeight="1" x14ac:dyDescent="0.45">
      <c r="A2567">
        <v>2566</v>
      </c>
      <c r="B2567" t="s">
        <v>166</v>
      </c>
      <c r="C2567" t="s">
        <v>177</v>
      </c>
      <c r="D2567">
        <v>45</v>
      </c>
      <c r="E2567" t="s">
        <v>23</v>
      </c>
      <c r="F2567" t="s">
        <v>27</v>
      </c>
      <c r="G2567" t="s">
        <v>25</v>
      </c>
      <c r="H2567">
        <v>15</v>
      </c>
      <c r="I2567" t="s">
        <v>26</v>
      </c>
      <c r="J2567">
        <v>0</v>
      </c>
      <c r="K2567">
        <v>0</v>
      </c>
      <c r="L2567">
        <v>1</v>
      </c>
      <c r="M2567">
        <v>0</v>
      </c>
      <c r="N2567">
        <v>1</v>
      </c>
      <c r="O2567">
        <v>0</v>
      </c>
      <c r="P2567">
        <v>1620</v>
      </c>
      <c r="Q2567">
        <v>0</v>
      </c>
      <c r="R2567">
        <v>1</v>
      </c>
      <c r="S2567">
        <v>1</v>
      </c>
      <c r="T2567">
        <v>0</v>
      </c>
      <c r="U2567">
        <v>0</v>
      </c>
      <c r="V2567">
        <v>0</v>
      </c>
      <c r="W2567">
        <v>0</v>
      </c>
    </row>
    <row r="2568" spans="1:23" ht="14.25" customHeight="1" x14ac:dyDescent="0.45">
      <c r="A2568">
        <v>2567</v>
      </c>
      <c r="B2568" t="s">
        <v>166</v>
      </c>
      <c r="C2568" t="s">
        <v>174</v>
      </c>
      <c r="D2568">
        <v>62</v>
      </c>
      <c r="E2568" t="s">
        <v>23</v>
      </c>
      <c r="F2568" t="s">
        <v>27</v>
      </c>
      <c r="G2568" t="s">
        <v>30</v>
      </c>
      <c r="H2568">
        <v>5</v>
      </c>
      <c r="I2568" t="s">
        <v>26</v>
      </c>
      <c r="J2568">
        <v>0</v>
      </c>
      <c r="K2568">
        <v>0</v>
      </c>
      <c r="L2568">
        <v>0</v>
      </c>
      <c r="M2568">
        <v>1</v>
      </c>
      <c r="N2568">
        <v>1</v>
      </c>
      <c r="O2568">
        <v>0</v>
      </c>
      <c r="P2568">
        <v>385</v>
      </c>
      <c r="Q2568">
        <v>0</v>
      </c>
      <c r="R2568">
        <v>1</v>
      </c>
      <c r="S2568">
        <v>0</v>
      </c>
      <c r="T2568">
        <v>0</v>
      </c>
      <c r="U2568">
        <v>0</v>
      </c>
      <c r="V2568">
        <v>0</v>
      </c>
      <c r="W2568">
        <v>0</v>
      </c>
    </row>
    <row r="2569" spans="1:23" ht="14.25" customHeight="1" x14ac:dyDescent="0.45">
      <c r="A2569">
        <v>2568</v>
      </c>
      <c r="B2569" t="s">
        <v>166</v>
      </c>
      <c r="C2569" t="s">
        <v>163</v>
      </c>
      <c r="D2569">
        <v>65</v>
      </c>
      <c r="E2569" t="s">
        <v>23</v>
      </c>
      <c r="F2569" t="s">
        <v>27</v>
      </c>
      <c r="G2569" t="s">
        <v>30</v>
      </c>
      <c r="H2569">
        <v>3</v>
      </c>
      <c r="I2569" t="s">
        <v>26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168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</row>
    <row r="2570" spans="1:23" ht="14.25" customHeight="1" x14ac:dyDescent="0.45">
      <c r="A2570">
        <v>2569</v>
      </c>
      <c r="B2570" t="s">
        <v>166</v>
      </c>
      <c r="C2570" t="s">
        <v>174</v>
      </c>
      <c r="D2570">
        <v>70</v>
      </c>
      <c r="E2570" t="s">
        <v>23</v>
      </c>
      <c r="F2570" t="s">
        <v>27</v>
      </c>
      <c r="G2570" t="s">
        <v>30</v>
      </c>
      <c r="H2570">
        <v>5</v>
      </c>
      <c r="I2570" t="s">
        <v>26</v>
      </c>
      <c r="J2570">
        <v>0</v>
      </c>
      <c r="K2570">
        <v>0</v>
      </c>
      <c r="L2570">
        <v>0</v>
      </c>
      <c r="M2570">
        <v>1</v>
      </c>
      <c r="N2570">
        <v>1</v>
      </c>
      <c r="O2570">
        <v>0</v>
      </c>
      <c r="P2570">
        <v>5000</v>
      </c>
      <c r="Q2570">
        <v>1</v>
      </c>
      <c r="R2570">
        <v>0</v>
      </c>
      <c r="S2570">
        <v>1</v>
      </c>
      <c r="T2570">
        <v>1</v>
      </c>
      <c r="U2570">
        <v>0</v>
      </c>
      <c r="V2570">
        <v>0</v>
      </c>
      <c r="W2570">
        <v>0</v>
      </c>
    </row>
    <row r="2571" spans="1:23" ht="14.25" customHeight="1" x14ac:dyDescent="0.45">
      <c r="A2571">
        <v>2570</v>
      </c>
      <c r="B2571" t="s">
        <v>167</v>
      </c>
      <c r="C2571" t="s">
        <v>178</v>
      </c>
      <c r="D2571">
        <v>73</v>
      </c>
      <c r="E2571" t="s">
        <v>23</v>
      </c>
      <c r="F2571" t="s">
        <v>24</v>
      </c>
      <c r="G2571" t="s">
        <v>25</v>
      </c>
      <c r="H2571">
        <v>8</v>
      </c>
      <c r="I2571" t="s">
        <v>26</v>
      </c>
      <c r="J2571">
        <v>0</v>
      </c>
      <c r="K2571">
        <v>0</v>
      </c>
      <c r="L2571">
        <v>0</v>
      </c>
      <c r="M2571">
        <v>1</v>
      </c>
      <c r="N2571">
        <v>1</v>
      </c>
      <c r="O2571">
        <v>1</v>
      </c>
      <c r="P2571">
        <v>3770</v>
      </c>
      <c r="Q2571">
        <v>0</v>
      </c>
      <c r="R2571">
        <v>0</v>
      </c>
      <c r="S2571">
        <v>1</v>
      </c>
      <c r="T2571">
        <v>1</v>
      </c>
      <c r="U2571">
        <v>0</v>
      </c>
      <c r="V2571">
        <v>0</v>
      </c>
      <c r="W2571">
        <v>0</v>
      </c>
    </row>
    <row r="2572" spans="1:23" ht="14.25" customHeight="1" x14ac:dyDescent="0.45">
      <c r="A2572">
        <v>2571</v>
      </c>
      <c r="B2572" t="s">
        <v>167</v>
      </c>
      <c r="C2572" t="s">
        <v>176</v>
      </c>
      <c r="D2572">
        <v>70</v>
      </c>
      <c r="E2572" t="s">
        <v>28</v>
      </c>
      <c r="F2572" t="s">
        <v>24</v>
      </c>
      <c r="G2572" t="s">
        <v>25</v>
      </c>
      <c r="H2572">
        <v>7</v>
      </c>
      <c r="I2572" t="s">
        <v>26</v>
      </c>
      <c r="J2572">
        <v>0</v>
      </c>
      <c r="K2572">
        <v>0</v>
      </c>
      <c r="L2572">
        <v>0</v>
      </c>
      <c r="M2572">
        <v>1</v>
      </c>
      <c r="N2572">
        <v>1</v>
      </c>
      <c r="O2572">
        <v>0</v>
      </c>
      <c r="P2572">
        <v>630</v>
      </c>
      <c r="Q2572">
        <v>0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0</v>
      </c>
    </row>
    <row r="2573" spans="1:23" ht="14.25" customHeight="1" x14ac:dyDescent="0.45">
      <c r="A2573">
        <v>2572</v>
      </c>
      <c r="B2573" s="1">
        <v>43235</v>
      </c>
      <c r="C2573" s="1">
        <v>43239</v>
      </c>
      <c r="D2573">
        <v>84</v>
      </c>
      <c r="E2573" t="s">
        <v>23</v>
      </c>
      <c r="F2573" t="s">
        <v>27</v>
      </c>
      <c r="G2573" t="s">
        <v>25</v>
      </c>
      <c r="H2573">
        <v>5</v>
      </c>
      <c r="I2573" t="s">
        <v>29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710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0</v>
      </c>
    </row>
    <row r="2574" spans="1:23" ht="14.25" customHeight="1" x14ac:dyDescent="0.45">
      <c r="A2574">
        <v>2573</v>
      </c>
      <c r="B2574" t="s">
        <v>167</v>
      </c>
      <c r="C2574" t="s">
        <v>175</v>
      </c>
      <c r="D2574">
        <v>63</v>
      </c>
      <c r="E2574" t="s">
        <v>28</v>
      </c>
      <c r="F2574" t="s">
        <v>27</v>
      </c>
      <c r="G2574" t="s">
        <v>25</v>
      </c>
      <c r="H2574">
        <v>12</v>
      </c>
      <c r="I2574" t="s">
        <v>26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111</v>
      </c>
      <c r="Q2574">
        <v>1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</row>
    <row r="2575" spans="1:23" ht="14.25" customHeight="1" x14ac:dyDescent="0.45">
      <c r="A2575">
        <v>2574</v>
      </c>
      <c r="B2575" t="s">
        <v>167</v>
      </c>
      <c r="C2575" t="s">
        <v>172</v>
      </c>
      <c r="D2575">
        <v>76</v>
      </c>
      <c r="E2575" t="s">
        <v>23</v>
      </c>
      <c r="F2575" t="s">
        <v>27</v>
      </c>
      <c r="G2575" t="s">
        <v>30</v>
      </c>
      <c r="H2575">
        <v>6</v>
      </c>
      <c r="I2575" t="s">
        <v>26</v>
      </c>
      <c r="J2575">
        <v>0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1570</v>
      </c>
      <c r="Q2575">
        <v>1</v>
      </c>
      <c r="R2575">
        <v>1</v>
      </c>
      <c r="S2575">
        <v>1</v>
      </c>
      <c r="T2575">
        <v>1</v>
      </c>
      <c r="U2575">
        <v>0</v>
      </c>
      <c r="V2575">
        <v>0</v>
      </c>
      <c r="W2575">
        <v>1</v>
      </c>
    </row>
    <row r="2576" spans="1:23" ht="14.25" customHeight="1" x14ac:dyDescent="0.45">
      <c r="A2576">
        <v>2575</v>
      </c>
      <c r="B2576" t="s">
        <v>163</v>
      </c>
      <c r="C2576" t="s">
        <v>174</v>
      </c>
      <c r="D2576">
        <v>81</v>
      </c>
      <c r="E2576" t="s">
        <v>23</v>
      </c>
      <c r="F2576" t="s">
        <v>24</v>
      </c>
      <c r="G2576" t="s">
        <v>25</v>
      </c>
      <c r="H2576">
        <v>3</v>
      </c>
      <c r="I2576" t="s">
        <v>26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99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1</v>
      </c>
    </row>
    <row r="2577" spans="1:23" ht="14.25" customHeight="1" x14ac:dyDescent="0.45">
      <c r="A2577">
        <v>2576</v>
      </c>
      <c r="B2577" t="s">
        <v>163</v>
      </c>
      <c r="C2577" t="s">
        <v>172</v>
      </c>
      <c r="D2577">
        <v>60</v>
      </c>
      <c r="E2577" t="s">
        <v>23</v>
      </c>
      <c r="F2577" t="s">
        <v>24</v>
      </c>
      <c r="G2577" t="s">
        <v>25</v>
      </c>
      <c r="H2577">
        <v>5</v>
      </c>
      <c r="I2577" t="s">
        <v>26</v>
      </c>
      <c r="J2577">
        <v>0</v>
      </c>
      <c r="K2577">
        <v>0</v>
      </c>
      <c r="L2577">
        <v>0</v>
      </c>
      <c r="M2577">
        <v>1</v>
      </c>
      <c r="N2577">
        <v>1</v>
      </c>
      <c r="O2577">
        <v>0</v>
      </c>
      <c r="P2577">
        <v>86</v>
      </c>
      <c r="Q2577">
        <v>0</v>
      </c>
      <c r="R2577">
        <v>1</v>
      </c>
      <c r="S2577">
        <v>0</v>
      </c>
      <c r="T2577">
        <v>0</v>
      </c>
      <c r="U2577">
        <v>0</v>
      </c>
      <c r="V2577">
        <v>0</v>
      </c>
      <c r="W2577">
        <v>0</v>
      </c>
    </row>
    <row r="2578" spans="1:23" ht="14.25" customHeight="1" x14ac:dyDescent="0.45">
      <c r="A2578">
        <v>2577</v>
      </c>
      <c r="B2578" t="s">
        <v>163</v>
      </c>
      <c r="C2578" s="1">
        <v>43257</v>
      </c>
      <c r="D2578">
        <v>66</v>
      </c>
      <c r="E2578" t="s">
        <v>28</v>
      </c>
      <c r="F2578" t="s">
        <v>27</v>
      </c>
      <c r="G2578" t="s">
        <v>25</v>
      </c>
      <c r="H2578">
        <v>22</v>
      </c>
      <c r="I2578" t="s">
        <v>26</v>
      </c>
      <c r="J2578">
        <v>0</v>
      </c>
      <c r="K2578">
        <v>0</v>
      </c>
      <c r="L2578">
        <v>1</v>
      </c>
      <c r="M2578">
        <v>1</v>
      </c>
      <c r="N2578">
        <v>1</v>
      </c>
      <c r="O2578">
        <v>0</v>
      </c>
      <c r="P2578">
        <v>889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0</v>
      </c>
      <c r="W2578">
        <v>0</v>
      </c>
    </row>
    <row r="2579" spans="1:23" ht="14.25" customHeight="1" x14ac:dyDescent="0.45">
      <c r="A2579">
        <v>2578</v>
      </c>
      <c r="B2579" t="s">
        <v>163</v>
      </c>
      <c r="C2579" t="s">
        <v>169</v>
      </c>
      <c r="D2579">
        <v>60</v>
      </c>
      <c r="E2579" t="s">
        <v>23</v>
      </c>
      <c r="F2579" t="s">
        <v>27</v>
      </c>
      <c r="G2579" t="s">
        <v>30</v>
      </c>
      <c r="H2579">
        <v>4</v>
      </c>
      <c r="I2579" t="s">
        <v>26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1660</v>
      </c>
      <c r="Q2579">
        <v>0</v>
      </c>
      <c r="R2579">
        <v>0</v>
      </c>
      <c r="S2579">
        <v>1</v>
      </c>
      <c r="T2579">
        <v>0</v>
      </c>
      <c r="U2579">
        <v>0</v>
      </c>
      <c r="V2579">
        <v>0</v>
      </c>
      <c r="W2579">
        <v>0</v>
      </c>
    </row>
    <row r="2580" spans="1:23" ht="14.25" customHeight="1" x14ac:dyDescent="0.45">
      <c r="A2580">
        <v>2579</v>
      </c>
      <c r="B2580" t="s">
        <v>168</v>
      </c>
      <c r="C2580" t="s">
        <v>178</v>
      </c>
      <c r="D2580">
        <v>58</v>
      </c>
      <c r="E2580" t="s">
        <v>23</v>
      </c>
      <c r="F2580" t="s">
        <v>27</v>
      </c>
      <c r="G2580" t="s">
        <v>25</v>
      </c>
      <c r="H2580">
        <v>6</v>
      </c>
      <c r="I2580" t="s">
        <v>26</v>
      </c>
      <c r="J2580">
        <v>1</v>
      </c>
      <c r="K2580">
        <v>1</v>
      </c>
      <c r="L2580">
        <v>0</v>
      </c>
      <c r="M2580">
        <v>1</v>
      </c>
      <c r="N2580">
        <v>1</v>
      </c>
      <c r="O2580">
        <v>0</v>
      </c>
      <c r="P2580">
        <v>109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2</v>
      </c>
    </row>
    <row r="2581" spans="1:23" ht="14.25" customHeight="1" x14ac:dyDescent="0.45">
      <c r="A2581">
        <v>2580</v>
      </c>
      <c r="B2581" t="s">
        <v>168</v>
      </c>
      <c r="C2581" t="s">
        <v>178</v>
      </c>
      <c r="D2581">
        <v>86</v>
      </c>
      <c r="E2581" t="s">
        <v>28</v>
      </c>
      <c r="F2581" t="s">
        <v>27</v>
      </c>
      <c r="G2581" t="s">
        <v>25</v>
      </c>
      <c r="H2581">
        <v>6</v>
      </c>
      <c r="I2581" t="s">
        <v>26</v>
      </c>
      <c r="J2581">
        <v>0</v>
      </c>
      <c r="K2581">
        <v>0</v>
      </c>
      <c r="L2581">
        <v>0</v>
      </c>
      <c r="M2581">
        <v>1</v>
      </c>
      <c r="N2581">
        <v>1</v>
      </c>
      <c r="O2581">
        <v>0</v>
      </c>
      <c r="P2581">
        <v>1100</v>
      </c>
      <c r="Q2581">
        <v>1</v>
      </c>
      <c r="R2581">
        <v>1</v>
      </c>
      <c r="S2581">
        <v>1</v>
      </c>
      <c r="T2581">
        <v>0</v>
      </c>
      <c r="U2581">
        <v>0</v>
      </c>
      <c r="V2581">
        <v>0</v>
      </c>
      <c r="W2581">
        <v>0</v>
      </c>
    </row>
    <row r="2582" spans="1:23" ht="14.25" customHeight="1" x14ac:dyDescent="0.45">
      <c r="A2582">
        <v>2581</v>
      </c>
      <c r="B2582" t="s">
        <v>168</v>
      </c>
      <c r="C2582" t="s">
        <v>179</v>
      </c>
      <c r="D2582">
        <v>56</v>
      </c>
      <c r="E2582" t="s">
        <v>23</v>
      </c>
      <c r="F2582" t="s">
        <v>27</v>
      </c>
      <c r="G2582" t="s">
        <v>25</v>
      </c>
      <c r="H2582">
        <v>7</v>
      </c>
      <c r="I2582" t="s">
        <v>26</v>
      </c>
      <c r="J2582">
        <v>0</v>
      </c>
      <c r="K2582">
        <v>0</v>
      </c>
      <c r="L2582">
        <v>0</v>
      </c>
      <c r="M2582">
        <v>1</v>
      </c>
      <c r="N2582">
        <v>1</v>
      </c>
      <c r="O2582">
        <v>0</v>
      </c>
      <c r="P2582">
        <v>1750</v>
      </c>
      <c r="Q2582">
        <v>0</v>
      </c>
      <c r="R2582">
        <v>0</v>
      </c>
      <c r="S2582">
        <v>1</v>
      </c>
      <c r="T2582">
        <v>1</v>
      </c>
      <c r="U2582">
        <v>0</v>
      </c>
      <c r="V2582">
        <v>0</v>
      </c>
      <c r="W2582">
        <v>0</v>
      </c>
    </row>
    <row r="2583" spans="1:23" ht="14.25" customHeight="1" x14ac:dyDescent="0.45">
      <c r="A2583">
        <v>2582</v>
      </c>
      <c r="B2583" t="s">
        <v>168</v>
      </c>
      <c r="C2583" t="s">
        <v>176</v>
      </c>
      <c r="D2583">
        <v>65</v>
      </c>
      <c r="E2583" t="s">
        <v>23</v>
      </c>
      <c r="F2583" t="s">
        <v>27</v>
      </c>
      <c r="G2583" t="s">
        <v>25</v>
      </c>
      <c r="H2583">
        <v>5</v>
      </c>
      <c r="I2583" t="s">
        <v>26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1180</v>
      </c>
      <c r="Q2583">
        <v>0</v>
      </c>
      <c r="R2583">
        <v>0</v>
      </c>
      <c r="S2583">
        <v>1</v>
      </c>
      <c r="T2583">
        <v>0</v>
      </c>
      <c r="U2583">
        <v>0</v>
      </c>
      <c r="V2583">
        <v>0</v>
      </c>
      <c r="W2583">
        <v>0</v>
      </c>
    </row>
    <row r="2584" spans="1:23" ht="14.25" customHeight="1" x14ac:dyDescent="0.45">
      <c r="A2584">
        <v>2583</v>
      </c>
      <c r="B2584" t="s">
        <v>168</v>
      </c>
      <c r="C2584" t="s">
        <v>169</v>
      </c>
      <c r="D2584">
        <v>52</v>
      </c>
      <c r="E2584" t="s">
        <v>23</v>
      </c>
      <c r="F2584" t="s">
        <v>27</v>
      </c>
      <c r="G2584" t="s">
        <v>25</v>
      </c>
      <c r="H2584">
        <v>3</v>
      </c>
      <c r="I2584" t="s">
        <v>26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</row>
    <row r="2585" spans="1:23" ht="14.25" customHeight="1" x14ac:dyDescent="0.45">
      <c r="A2585">
        <v>2584</v>
      </c>
      <c r="B2585" t="s">
        <v>168</v>
      </c>
      <c r="C2585" t="s">
        <v>181</v>
      </c>
      <c r="D2585">
        <v>49</v>
      </c>
      <c r="E2585" t="s">
        <v>23</v>
      </c>
      <c r="F2585" t="s">
        <v>27</v>
      </c>
      <c r="G2585" t="s">
        <v>25</v>
      </c>
      <c r="H2585">
        <v>13</v>
      </c>
      <c r="I2585" t="s">
        <v>26</v>
      </c>
      <c r="J2585">
        <v>1</v>
      </c>
      <c r="K2585">
        <v>0</v>
      </c>
      <c r="L2585">
        <v>1</v>
      </c>
      <c r="M2585">
        <v>1</v>
      </c>
      <c r="N2585">
        <v>1</v>
      </c>
      <c r="O2585">
        <v>1</v>
      </c>
      <c r="P2585">
        <v>2320</v>
      </c>
      <c r="Q2585">
        <v>1</v>
      </c>
      <c r="R2585">
        <v>1</v>
      </c>
      <c r="S2585">
        <v>1</v>
      </c>
      <c r="T2585">
        <v>1</v>
      </c>
      <c r="U2585">
        <v>0</v>
      </c>
      <c r="V2585">
        <v>0</v>
      </c>
      <c r="W2585">
        <v>1</v>
      </c>
    </row>
    <row r="2586" spans="1:23" ht="14.25" customHeight="1" x14ac:dyDescent="0.45">
      <c r="A2586">
        <v>2585</v>
      </c>
      <c r="B2586" t="s">
        <v>168</v>
      </c>
      <c r="C2586" t="s">
        <v>178</v>
      </c>
      <c r="D2586">
        <v>85</v>
      </c>
      <c r="E2586" t="s">
        <v>28</v>
      </c>
      <c r="F2586" t="s">
        <v>27</v>
      </c>
      <c r="G2586" t="s">
        <v>25</v>
      </c>
      <c r="H2586">
        <v>6</v>
      </c>
      <c r="I2586" t="s">
        <v>26</v>
      </c>
      <c r="J2586">
        <v>0</v>
      </c>
      <c r="K2586">
        <v>0</v>
      </c>
      <c r="L2586">
        <v>0</v>
      </c>
      <c r="M2586">
        <v>1</v>
      </c>
      <c r="N2586">
        <v>1</v>
      </c>
      <c r="O2586">
        <v>0</v>
      </c>
      <c r="P2586">
        <v>1040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0</v>
      </c>
    </row>
    <row r="2587" spans="1:23" ht="14.25" customHeight="1" x14ac:dyDescent="0.45">
      <c r="A2587">
        <v>2586</v>
      </c>
      <c r="B2587" t="s">
        <v>174</v>
      </c>
      <c r="C2587" t="s">
        <v>169</v>
      </c>
      <c r="D2587">
        <v>42</v>
      </c>
      <c r="E2587" t="s">
        <v>23</v>
      </c>
      <c r="F2587" t="s">
        <v>24</v>
      </c>
      <c r="G2587" t="s">
        <v>25</v>
      </c>
      <c r="H2587">
        <v>2</v>
      </c>
      <c r="I2587" t="s">
        <v>26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89</v>
      </c>
      <c r="Q2587">
        <v>0</v>
      </c>
      <c r="R2587">
        <v>1</v>
      </c>
      <c r="S2587">
        <v>0</v>
      </c>
      <c r="T2587">
        <v>0</v>
      </c>
      <c r="U2587">
        <v>0</v>
      </c>
      <c r="V2587">
        <v>0</v>
      </c>
      <c r="W2587">
        <v>0</v>
      </c>
    </row>
    <row r="2588" spans="1:23" ht="14.25" customHeight="1" x14ac:dyDescent="0.45">
      <c r="A2588">
        <v>2587</v>
      </c>
      <c r="B2588" t="s">
        <v>174</v>
      </c>
      <c r="C2588" t="s">
        <v>182</v>
      </c>
      <c r="D2588">
        <v>70</v>
      </c>
      <c r="E2588" t="s">
        <v>23</v>
      </c>
      <c r="F2588" t="s">
        <v>24</v>
      </c>
      <c r="G2588" t="s">
        <v>25</v>
      </c>
      <c r="H2588">
        <v>10</v>
      </c>
      <c r="I2588" t="s">
        <v>26</v>
      </c>
      <c r="J2588">
        <v>0</v>
      </c>
      <c r="K2588">
        <v>0</v>
      </c>
      <c r="L2588">
        <v>1</v>
      </c>
      <c r="M2588">
        <v>1</v>
      </c>
      <c r="N2588">
        <v>1</v>
      </c>
      <c r="O2588">
        <v>0</v>
      </c>
      <c r="P2588">
        <v>1390</v>
      </c>
      <c r="Q2588">
        <v>1</v>
      </c>
      <c r="R2588">
        <v>0</v>
      </c>
      <c r="S2588">
        <v>1</v>
      </c>
      <c r="T2588">
        <v>0</v>
      </c>
      <c r="U2588">
        <v>0</v>
      </c>
      <c r="V2588">
        <v>0</v>
      </c>
      <c r="W2588">
        <v>0</v>
      </c>
    </row>
    <row r="2589" spans="1:23" ht="14.25" customHeight="1" x14ac:dyDescent="0.45">
      <c r="A2589">
        <v>2588</v>
      </c>
      <c r="B2589" t="s">
        <v>174</v>
      </c>
      <c r="C2589" t="s">
        <v>179</v>
      </c>
      <c r="D2589">
        <v>72</v>
      </c>
      <c r="E2589" t="s">
        <v>28</v>
      </c>
      <c r="F2589" t="s">
        <v>24</v>
      </c>
      <c r="G2589" t="s">
        <v>25</v>
      </c>
      <c r="H2589">
        <v>6</v>
      </c>
      <c r="I2589" t="s">
        <v>26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0</v>
      </c>
      <c r="P2589">
        <v>817</v>
      </c>
      <c r="Q2589">
        <v>0</v>
      </c>
      <c r="R2589">
        <v>0</v>
      </c>
      <c r="S2589">
        <v>1</v>
      </c>
      <c r="T2589">
        <v>0</v>
      </c>
      <c r="U2589">
        <v>0</v>
      </c>
      <c r="V2589">
        <v>0</v>
      </c>
      <c r="W2589">
        <v>0</v>
      </c>
    </row>
    <row r="2590" spans="1:23" ht="14.25" customHeight="1" x14ac:dyDescent="0.45">
      <c r="A2590">
        <v>2589</v>
      </c>
      <c r="B2590" t="s">
        <v>174</v>
      </c>
      <c r="C2590" t="s">
        <v>175</v>
      </c>
      <c r="D2590">
        <v>66</v>
      </c>
      <c r="E2590" t="s">
        <v>23</v>
      </c>
      <c r="F2590" t="s">
        <v>24</v>
      </c>
      <c r="G2590" t="s">
        <v>25</v>
      </c>
      <c r="H2590">
        <v>9</v>
      </c>
      <c r="I2590" t="s">
        <v>26</v>
      </c>
      <c r="J2590">
        <v>0</v>
      </c>
      <c r="K2590">
        <v>1</v>
      </c>
      <c r="L2590">
        <v>0</v>
      </c>
      <c r="M2590">
        <v>1</v>
      </c>
      <c r="N2590">
        <v>1</v>
      </c>
      <c r="O2590">
        <v>1</v>
      </c>
      <c r="P2590">
        <v>367</v>
      </c>
      <c r="Q2590">
        <v>0</v>
      </c>
      <c r="R2590">
        <v>0</v>
      </c>
      <c r="S2590">
        <v>1</v>
      </c>
      <c r="T2590">
        <v>1</v>
      </c>
      <c r="U2590">
        <v>0</v>
      </c>
      <c r="V2590">
        <v>0</v>
      </c>
      <c r="W2590">
        <v>1</v>
      </c>
    </row>
    <row r="2591" spans="1:23" ht="14.25" customHeight="1" x14ac:dyDescent="0.45">
      <c r="A2591">
        <v>2590</v>
      </c>
      <c r="B2591" t="s">
        <v>174</v>
      </c>
      <c r="C2591" t="s">
        <v>172</v>
      </c>
      <c r="D2591">
        <v>62</v>
      </c>
      <c r="E2591" t="s">
        <v>23</v>
      </c>
      <c r="F2591" t="s">
        <v>24</v>
      </c>
      <c r="G2591" t="s">
        <v>25</v>
      </c>
      <c r="H2591">
        <v>3</v>
      </c>
      <c r="I2591" t="s">
        <v>26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140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</row>
    <row r="2592" spans="1:23" ht="14.25" customHeight="1" x14ac:dyDescent="0.45">
      <c r="A2592">
        <v>2591</v>
      </c>
      <c r="B2592" t="s">
        <v>174</v>
      </c>
      <c r="C2592" t="s">
        <v>179</v>
      </c>
      <c r="D2592">
        <v>47</v>
      </c>
      <c r="E2592" t="s">
        <v>23</v>
      </c>
      <c r="F2592" t="s">
        <v>27</v>
      </c>
      <c r="G2592" t="s">
        <v>25</v>
      </c>
      <c r="H2592">
        <v>6</v>
      </c>
      <c r="I2592" t="s">
        <v>26</v>
      </c>
      <c r="J2592">
        <v>0</v>
      </c>
      <c r="K2592">
        <v>0</v>
      </c>
      <c r="L2592">
        <v>0</v>
      </c>
      <c r="M2592">
        <v>1</v>
      </c>
      <c r="N2592">
        <v>1</v>
      </c>
      <c r="O2592">
        <v>1</v>
      </c>
      <c r="P2592">
        <v>1010</v>
      </c>
      <c r="Q2592">
        <v>0</v>
      </c>
      <c r="R2592">
        <v>1</v>
      </c>
      <c r="S2592">
        <v>1</v>
      </c>
      <c r="T2592">
        <v>1</v>
      </c>
      <c r="U2592">
        <v>0</v>
      </c>
      <c r="V2592">
        <v>0</v>
      </c>
      <c r="W2592">
        <v>0</v>
      </c>
    </row>
    <row r="2593" spans="1:23" ht="14.25" customHeight="1" x14ac:dyDescent="0.45">
      <c r="A2593">
        <v>2592</v>
      </c>
      <c r="B2593" t="s">
        <v>174</v>
      </c>
      <c r="C2593" t="s">
        <v>180</v>
      </c>
      <c r="D2593">
        <v>62</v>
      </c>
      <c r="E2593" t="s">
        <v>28</v>
      </c>
      <c r="F2593" t="s">
        <v>27</v>
      </c>
      <c r="G2593" t="s">
        <v>25</v>
      </c>
      <c r="H2593">
        <v>8</v>
      </c>
      <c r="I2593" t="s">
        <v>26</v>
      </c>
      <c r="J2593">
        <v>0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554</v>
      </c>
      <c r="Q2593">
        <v>0</v>
      </c>
      <c r="R2593">
        <v>0</v>
      </c>
      <c r="S2593">
        <v>1</v>
      </c>
      <c r="T2593">
        <v>0</v>
      </c>
      <c r="U2593">
        <v>0</v>
      </c>
      <c r="V2593">
        <v>0</v>
      </c>
      <c r="W2593">
        <v>0</v>
      </c>
    </row>
    <row r="2594" spans="1:23" ht="14.25" customHeight="1" x14ac:dyDescent="0.45">
      <c r="A2594">
        <v>2593</v>
      </c>
      <c r="B2594" t="s">
        <v>174</v>
      </c>
      <c r="C2594" t="s">
        <v>170</v>
      </c>
      <c r="D2594">
        <v>50</v>
      </c>
      <c r="E2594" t="s">
        <v>28</v>
      </c>
      <c r="F2594" t="s">
        <v>27</v>
      </c>
      <c r="G2594" t="s">
        <v>25</v>
      </c>
      <c r="H2594">
        <v>7</v>
      </c>
      <c r="I2594" t="s">
        <v>26</v>
      </c>
      <c r="J2594">
        <v>0</v>
      </c>
      <c r="K2594">
        <v>0</v>
      </c>
      <c r="L2594">
        <v>0</v>
      </c>
      <c r="M2594">
        <v>1</v>
      </c>
      <c r="N2594">
        <v>1</v>
      </c>
      <c r="O2594">
        <v>0</v>
      </c>
      <c r="P2594">
        <v>83</v>
      </c>
      <c r="Q2594">
        <v>0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0</v>
      </c>
    </row>
    <row r="2595" spans="1:23" ht="14.25" customHeight="1" x14ac:dyDescent="0.45">
      <c r="A2595">
        <v>2594</v>
      </c>
      <c r="B2595" t="s">
        <v>174</v>
      </c>
      <c r="C2595" s="1">
        <v>43106</v>
      </c>
      <c r="D2595">
        <v>95</v>
      </c>
      <c r="E2595" t="s">
        <v>23</v>
      </c>
      <c r="F2595" t="s">
        <v>27</v>
      </c>
      <c r="G2595" t="s">
        <v>30</v>
      </c>
      <c r="H2595">
        <v>15</v>
      </c>
      <c r="I2595" t="s">
        <v>26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3000</v>
      </c>
      <c r="Q2595">
        <v>1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</row>
    <row r="2596" spans="1:23" ht="14.25" customHeight="1" x14ac:dyDescent="0.45">
      <c r="A2596">
        <v>2595</v>
      </c>
      <c r="B2596" t="s">
        <v>174</v>
      </c>
      <c r="C2596" t="s">
        <v>179</v>
      </c>
      <c r="D2596">
        <v>57</v>
      </c>
      <c r="E2596" t="s">
        <v>23</v>
      </c>
      <c r="F2596" t="s">
        <v>27</v>
      </c>
      <c r="G2596" t="s">
        <v>30</v>
      </c>
      <c r="H2596">
        <v>6</v>
      </c>
      <c r="I2596" t="s">
        <v>26</v>
      </c>
      <c r="J2596">
        <v>0</v>
      </c>
      <c r="K2596">
        <v>0</v>
      </c>
      <c r="L2596">
        <v>1</v>
      </c>
      <c r="M2596">
        <v>0</v>
      </c>
      <c r="N2596">
        <v>1</v>
      </c>
      <c r="O2596">
        <v>0</v>
      </c>
      <c r="P2596">
        <v>1130</v>
      </c>
      <c r="Q2596">
        <v>0</v>
      </c>
      <c r="R2596">
        <v>0</v>
      </c>
      <c r="S2596">
        <v>1</v>
      </c>
      <c r="T2596">
        <v>0</v>
      </c>
      <c r="U2596">
        <v>0</v>
      </c>
      <c r="V2596">
        <v>0</v>
      </c>
      <c r="W2596">
        <v>0</v>
      </c>
    </row>
    <row r="2597" spans="1:23" ht="14.25" customHeight="1" x14ac:dyDescent="0.45">
      <c r="A2597">
        <v>2596</v>
      </c>
      <c r="B2597" t="s">
        <v>169</v>
      </c>
      <c r="C2597" t="s">
        <v>180</v>
      </c>
      <c r="D2597">
        <v>46</v>
      </c>
      <c r="E2597" t="s">
        <v>28</v>
      </c>
      <c r="F2597" t="s">
        <v>24</v>
      </c>
      <c r="G2597" t="s">
        <v>25</v>
      </c>
      <c r="H2597">
        <v>7</v>
      </c>
      <c r="I2597" t="s">
        <v>26</v>
      </c>
      <c r="J2597">
        <v>0</v>
      </c>
      <c r="K2597">
        <v>0</v>
      </c>
      <c r="L2597">
        <v>0</v>
      </c>
      <c r="M2597">
        <v>1</v>
      </c>
      <c r="N2597">
        <v>1</v>
      </c>
      <c r="O2597">
        <v>0</v>
      </c>
      <c r="P2597">
        <v>8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</row>
    <row r="2598" spans="1:23" ht="14.25" customHeight="1" x14ac:dyDescent="0.45">
      <c r="A2598">
        <v>2597</v>
      </c>
      <c r="B2598" t="s">
        <v>169</v>
      </c>
      <c r="C2598" t="s">
        <v>170</v>
      </c>
      <c r="D2598">
        <v>75</v>
      </c>
      <c r="E2598" t="s">
        <v>28</v>
      </c>
      <c r="F2598" t="s">
        <v>24</v>
      </c>
      <c r="G2598" t="s">
        <v>25</v>
      </c>
      <c r="H2598">
        <v>6</v>
      </c>
      <c r="I2598" t="s">
        <v>26</v>
      </c>
      <c r="J2598">
        <v>0</v>
      </c>
      <c r="K2598">
        <v>0</v>
      </c>
      <c r="L2598">
        <v>0</v>
      </c>
      <c r="M2598">
        <v>1</v>
      </c>
      <c r="N2598">
        <v>1</v>
      </c>
      <c r="O2598">
        <v>0</v>
      </c>
      <c r="P2598">
        <v>577</v>
      </c>
      <c r="Q2598">
        <v>1</v>
      </c>
      <c r="R2598">
        <v>1</v>
      </c>
      <c r="S2598">
        <v>1</v>
      </c>
      <c r="T2598">
        <v>0</v>
      </c>
      <c r="U2598">
        <v>0</v>
      </c>
      <c r="V2598">
        <v>0</v>
      </c>
      <c r="W2598">
        <v>0</v>
      </c>
    </row>
    <row r="2599" spans="1:23" ht="14.25" customHeight="1" x14ac:dyDescent="0.45">
      <c r="A2599">
        <v>2598</v>
      </c>
      <c r="B2599" t="s">
        <v>169</v>
      </c>
      <c r="C2599" t="s">
        <v>170</v>
      </c>
      <c r="D2599">
        <v>75</v>
      </c>
      <c r="E2599" t="s">
        <v>28</v>
      </c>
      <c r="F2599" t="s">
        <v>24</v>
      </c>
      <c r="G2599" t="s">
        <v>25</v>
      </c>
      <c r="H2599">
        <v>6</v>
      </c>
      <c r="I2599" t="s">
        <v>26</v>
      </c>
      <c r="J2599">
        <v>0</v>
      </c>
      <c r="K2599">
        <v>0</v>
      </c>
      <c r="L2599">
        <v>0</v>
      </c>
      <c r="M2599">
        <v>1</v>
      </c>
      <c r="N2599">
        <v>1</v>
      </c>
      <c r="O2599">
        <v>0</v>
      </c>
      <c r="P2599">
        <v>577</v>
      </c>
      <c r="Q2599">
        <v>1</v>
      </c>
      <c r="R2599">
        <v>1</v>
      </c>
      <c r="S2599">
        <v>1</v>
      </c>
      <c r="T2599">
        <v>0</v>
      </c>
      <c r="U2599">
        <v>0</v>
      </c>
      <c r="V2599">
        <v>0</v>
      </c>
      <c r="W2599">
        <v>0</v>
      </c>
    </row>
    <row r="2600" spans="1:23" ht="14.25" customHeight="1" x14ac:dyDescent="0.45">
      <c r="A2600">
        <v>2599</v>
      </c>
      <c r="B2600" s="1">
        <v>43239</v>
      </c>
      <c r="C2600" s="1">
        <v>43245</v>
      </c>
      <c r="D2600">
        <v>35</v>
      </c>
      <c r="E2600" t="s">
        <v>28</v>
      </c>
      <c r="F2600" t="s">
        <v>27</v>
      </c>
      <c r="G2600" t="s">
        <v>25</v>
      </c>
      <c r="H2600">
        <v>7</v>
      </c>
      <c r="I2600" t="s">
        <v>26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1070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</row>
    <row r="2601" spans="1:23" ht="14.25" customHeight="1" x14ac:dyDescent="0.45">
      <c r="A2601">
        <v>2600</v>
      </c>
      <c r="B2601" t="s">
        <v>169</v>
      </c>
      <c r="C2601" t="s">
        <v>180</v>
      </c>
      <c r="D2601">
        <v>52</v>
      </c>
      <c r="E2601" t="s">
        <v>23</v>
      </c>
      <c r="F2601" t="s">
        <v>27</v>
      </c>
      <c r="G2601" t="s">
        <v>25</v>
      </c>
      <c r="H2601">
        <v>7</v>
      </c>
      <c r="I2601" t="s">
        <v>26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5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0</v>
      </c>
    </row>
    <row r="2602" spans="1:23" ht="14.25" customHeight="1" x14ac:dyDescent="0.45">
      <c r="A2602">
        <v>2601</v>
      </c>
      <c r="B2602" t="s">
        <v>169</v>
      </c>
      <c r="C2602" s="1">
        <v>43106</v>
      </c>
      <c r="D2602">
        <v>57</v>
      </c>
      <c r="E2602" t="s">
        <v>28</v>
      </c>
      <c r="F2602" t="s">
        <v>27</v>
      </c>
      <c r="G2602" t="s">
        <v>25</v>
      </c>
      <c r="H2602">
        <v>14</v>
      </c>
      <c r="I2602" t="s">
        <v>26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1</v>
      </c>
      <c r="P2602">
        <v>863</v>
      </c>
      <c r="Q2602">
        <v>0</v>
      </c>
      <c r="R2602">
        <v>1</v>
      </c>
      <c r="S2602">
        <v>0</v>
      </c>
      <c r="T2602">
        <v>1</v>
      </c>
      <c r="U2602">
        <v>0</v>
      </c>
      <c r="V2602">
        <v>0</v>
      </c>
      <c r="W2602">
        <v>1</v>
      </c>
    </row>
    <row r="2603" spans="1:23" ht="14.25" customHeight="1" x14ac:dyDescent="0.45">
      <c r="A2603">
        <v>2602</v>
      </c>
      <c r="B2603" t="s">
        <v>169</v>
      </c>
      <c r="C2603" t="s">
        <v>170</v>
      </c>
      <c r="D2603">
        <v>82</v>
      </c>
      <c r="E2603" t="s">
        <v>23</v>
      </c>
      <c r="F2603" t="s">
        <v>27</v>
      </c>
      <c r="G2603" t="s">
        <v>25</v>
      </c>
      <c r="H2603">
        <v>6</v>
      </c>
      <c r="I2603" t="s">
        <v>26</v>
      </c>
      <c r="J2603">
        <v>0</v>
      </c>
      <c r="K2603">
        <v>0</v>
      </c>
      <c r="L2603">
        <v>0</v>
      </c>
      <c r="M2603">
        <v>1</v>
      </c>
      <c r="N2603">
        <v>1</v>
      </c>
      <c r="O2603">
        <v>0</v>
      </c>
      <c r="P2603">
        <v>70</v>
      </c>
      <c r="Q2603">
        <v>0</v>
      </c>
      <c r="R2603">
        <v>1</v>
      </c>
      <c r="S2603">
        <v>0</v>
      </c>
      <c r="T2603">
        <v>0</v>
      </c>
      <c r="U2603">
        <v>0</v>
      </c>
      <c r="V2603">
        <v>0</v>
      </c>
      <c r="W2603">
        <v>0</v>
      </c>
    </row>
    <row r="2604" spans="1:23" ht="14.25" customHeight="1" x14ac:dyDescent="0.45">
      <c r="A2604">
        <v>2603</v>
      </c>
      <c r="B2604" t="s">
        <v>169</v>
      </c>
      <c r="C2604" t="s">
        <v>173</v>
      </c>
      <c r="D2604">
        <v>88</v>
      </c>
      <c r="E2604" t="s">
        <v>28</v>
      </c>
      <c r="F2604" t="s">
        <v>27</v>
      </c>
      <c r="G2604" t="s">
        <v>25</v>
      </c>
      <c r="H2604">
        <v>12</v>
      </c>
      <c r="I2604" t="s">
        <v>26</v>
      </c>
      <c r="J2604">
        <v>0</v>
      </c>
      <c r="K2604">
        <v>0</v>
      </c>
      <c r="L2604">
        <v>1</v>
      </c>
      <c r="M2604">
        <v>1</v>
      </c>
      <c r="N2604">
        <v>1</v>
      </c>
      <c r="O2604">
        <v>0</v>
      </c>
      <c r="P2604">
        <v>1170</v>
      </c>
      <c r="Q2604">
        <v>1</v>
      </c>
      <c r="R2604">
        <v>0</v>
      </c>
      <c r="S2604">
        <v>1</v>
      </c>
      <c r="T2604">
        <v>0</v>
      </c>
      <c r="U2604">
        <v>0</v>
      </c>
      <c r="V2604">
        <v>0</v>
      </c>
      <c r="W2604">
        <v>0</v>
      </c>
    </row>
    <row r="2605" spans="1:23" ht="14.25" customHeight="1" x14ac:dyDescent="0.45">
      <c r="A2605">
        <v>2604</v>
      </c>
      <c r="B2605" t="s">
        <v>169</v>
      </c>
      <c r="C2605" s="1">
        <v>43165</v>
      </c>
      <c r="D2605">
        <v>52</v>
      </c>
      <c r="E2605" t="s">
        <v>23</v>
      </c>
      <c r="F2605" t="s">
        <v>27</v>
      </c>
      <c r="G2605" t="s">
        <v>25</v>
      </c>
      <c r="H2605">
        <v>16</v>
      </c>
      <c r="I2605" t="s">
        <v>26</v>
      </c>
      <c r="J2605">
        <v>0</v>
      </c>
      <c r="K2605">
        <v>0</v>
      </c>
      <c r="L2605">
        <v>0</v>
      </c>
      <c r="M2605">
        <v>1</v>
      </c>
      <c r="N2605">
        <v>1</v>
      </c>
      <c r="O2605">
        <v>1</v>
      </c>
      <c r="P2605">
        <v>2990</v>
      </c>
      <c r="Q2605">
        <v>0</v>
      </c>
      <c r="R2605">
        <v>0</v>
      </c>
      <c r="S2605">
        <v>1</v>
      </c>
      <c r="T2605">
        <v>1</v>
      </c>
      <c r="U2605">
        <v>0</v>
      </c>
      <c r="V2605">
        <v>0</v>
      </c>
      <c r="W2605">
        <v>0</v>
      </c>
    </row>
    <row r="2606" spans="1:23" ht="14.25" customHeight="1" x14ac:dyDescent="0.45">
      <c r="A2606">
        <v>2605</v>
      </c>
      <c r="B2606" s="1">
        <v>43239</v>
      </c>
      <c r="C2606" s="1">
        <v>43240</v>
      </c>
      <c r="D2606">
        <v>64</v>
      </c>
      <c r="E2606" t="s">
        <v>23</v>
      </c>
      <c r="F2606" t="s">
        <v>27</v>
      </c>
      <c r="G2606" t="s">
        <v>25</v>
      </c>
      <c r="H2606">
        <v>2</v>
      </c>
      <c r="I2606" t="s">
        <v>29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787</v>
      </c>
      <c r="Q2606">
        <v>0</v>
      </c>
      <c r="R2606">
        <v>1</v>
      </c>
      <c r="S2606">
        <v>1</v>
      </c>
      <c r="T2606">
        <v>1</v>
      </c>
      <c r="U2606">
        <v>0</v>
      </c>
      <c r="V2606">
        <v>0</v>
      </c>
      <c r="W2606">
        <v>0</v>
      </c>
    </row>
    <row r="2607" spans="1:23" ht="14.25" customHeight="1" x14ac:dyDescent="0.45">
      <c r="A2607">
        <v>2606</v>
      </c>
      <c r="B2607" t="s">
        <v>169</v>
      </c>
      <c r="C2607" t="s">
        <v>175</v>
      </c>
      <c r="D2607">
        <v>82</v>
      </c>
      <c r="E2607" t="s">
        <v>23</v>
      </c>
      <c r="F2607" t="s">
        <v>27</v>
      </c>
      <c r="G2607" t="s">
        <v>25</v>
      </c>
      <c r="H2607">
        <v>8</v>
      </c>
      <c r="I2607" t="s">
        <v>26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2460</v>
      </c>
      <c r="Q2607">
        <v>1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</row>
    <row r="2608" spans="1:23" ht="14.25" customHeight="1" x14ac:dyDescent="0.45">
      <c r="A2608">
        <v>2607</v>
      </c>
      <c r="B2608" t="s">
        <v>169</v>
      </c>
      <c r="C2608" t="s">
        <v>175</v>
      </c>
      <c r="D2608">
        <v>69</v>
      </c>
      <c r="E2608" t="s">
        <v>28</v>
      </c>
      <c r="F2608" t="s">
        <v>27</v>
      </c>
      <c r="G2608" t="s">
        <v>30</v>
      </c>
      <c r="H2608">
        <v>8</v>
      </c>
      <c r="I2608" t="s">
        <v>26</v>
      </c>
      <c r="J2608">
        <v>0</v>
      </c>
      <c r="K2608">
        <v>0</v>
      </c>
      <c r="L2608">
        <v>1</v>
      </c>
      <c r="M2608">
        <v>0</v>
      </c>
      <c r="N2608">
        <v>1</v>
      </c>
      <c r="O2608">
        <v>0</v>
      </c>
      <c r="P2608">
        <v>1610</v>
      </c>
      <c r="Q2608">
        <v>0</v>
      </c>
      <c r="R2608">
        <v>1</v>
      </c>
      <c r="S2608">
        <v>1</v>
      </c>
      <c r="T2608">
        <v>0</v>
      </c>
      <c r="U2608">
        <v>0</v>
      </c>
      <c r="V2608">
        <v>0</v>
      </c>
      <c r="W2608">
        <v>0</v>
      </c>
    </row>
    <row r="2609" spans="1:23" ht="14.25" customHeight="1" x14ac:dyDescent="0.45">
      <c r="A2609">
        <v>2608</v>
      </c>
      <c r="B2609" t="s">
        <v>172</v>
      </c>
      <c r="C2609" t="s">
        <v>180</v>
      </c>
      <c r="D2609">
        <v>42</v>
      </c>
      <c r="E2609" t="s">
        <v>28</v>
      </c>
      <c r="F2609" t="s">
        <v>24</v>
      </c>
      <c r="G2609" t="s">
        <v>25</v>
      </c>
      <c r="H2609">
        <v>6</v>
      </c>
      <c r="I2609" t="s">
        <v>26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70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</row>
    <row r="2610" spans="1:23" ht="14.25" customHeight="1" x14ac:dyDescent="0.45">
      <c r="A2610">
        <v>2609</v>
      </c>
      <c r="B2610" t="s">
        <v>172</v>
      </c>
      <c r="C2610" t="s">
        <v>175</v>
      </c>
      <c r="D2610">
        <v>62</v>
      </c>
      <c r="E2610" t="s">
        <v>28</v>
      </c>
      <c r="F2610" t="s">
        <v>27</v>
      </c>
      <c r="G2610" t="s">
        <v>25</v>
      </c>
      <c r="H2610">
        <v>7</v>
      </c>
      <c r="I2610" t="s">
        <v>26</v>
      </c>
      <c r="J2610">
        <v>0</v>
      </c>
      <c r="K2610">
        <v>0</v>
      </c>
      <c r="L2610">
        <v>0</v>
      </c>
      <c r="M2610">
        <v>1</v>
      </c>
      <c r="N2610">
        <v>1</v>
      </c>
      <c r="O2610">
        <v>0</v>
      </c>
      <c r="P2610">
        <v>86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0</v>
      </c>
    </row>
    <row r="2611" spans="1:23" ht="14.25" customHeight="1" x14ac:dyDescent="0.45">
      <c r="A2611">
        <v>2610</v>
      </c>
      <c r="B2611" t="s">
        <v>172</v>
      </c>
      <c r="C2611" s="1">
        <v>43137</v>
      </c>
      <c r="D2611">
        <v>55</v>
      </c>
      <c r="E2611" t="s">
        <v>28</v>
      </c>
      <c r="F2611" t="s">
        <v>27</v>
      </c>
      <c r="G2611" t="s">
        <v>25</v>
      </c>
      <c r="H2611">
        <v>14</v>
      </c>
      <c r="I2611" t="s">
        <v>26</v>
      </c>
      <c r="J2611">
        <v>0</v>
      </c>
      <c r="K2611">
        <v>0</v>
      </c>
      <c r="L2611">
        <v>1</v>
      </c>
      <c r="M2611">
        <v>1</v>
      </c>
      <c r="N2611">
        <v>1</v>
      </c>
      <c r="O2611">
        <v>0</v>
      </c>
      <c r="P2611">
        <v>679</v>
      </c>
      <c r="Q2611">
        <v>0</v>
      </c>
      <c r="R2611">
        <v>0</v>
      </c>
      <c r="S2611">
        <v>1</v>
      </c>
      <c r="T2611">
        <v>0</v>
      </c>
      <c r="U2611">
        <v>0</v>
      </c>
      <c r="V2611">
        <v>0</v>
      </c>
      <c r="W2611">
        <v>0</v>
      </c>
    </row>
    <row r="2612" spans="1:23" ht="14.25" customHeight="1" x14ac:dyDescent="0.45">
      <c r="A2612">
        <v>2611</v>
      </c>
      <c r="B2612" t="s">
        <v>172</v>
      </c>
      <c r="C2612" t="s">
        <v>179</v>
      </c>
      <c r="D2612">
        <v>66</v>
      </c>
      <c r="E2612" t="s">
        <v>28</v>
      </c>
      <c r="F2612" t="s">
        <v>27</v>
      </c>
      <c r="G2612" t="s">
        <v>25</v>
      </c>
      <c r="H2612">
        <v>4</v>
      </c>
      <c r="I2612" t="s">
        <v>26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172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</row>
    <row r="2613" spans="1:23" ht="14.25" customHeight="1" x14ac:dyDescent="0.45">
      <c r="A2613">
        <v>2612</v>
      </c>
      <c r="B2613" t="s">
        <v>172</v>
      </c>
      <c r="C2613" t="s">
        <v>177</v>
      </c>
      <c r="D2613">
        <v>63</v>
      </c>
      <c r="E2613" t="s">
        <v>23</v>
      </c>
      <c r="F2613" t="s">
        <v>27</v>
      </c>
      <c r="G2613" t="s">
        <v>25</v>
      </c>
      <c r="H2613">
        <v>9</v>
      </c>
      <c r="I2613" t="s">
        <v>26</v>
      </c>
      <c r="J2613">
        <v>0</v>
      </c>
      <c r="K2613">
        <v>0</v>
      </c>
      <c r="L2613">
        <v>1</v>
      </c>
      <c r="M2613">
        <v>1</v>
      </c>
      <c r="N2613">
        <v>1</v>
      </c>
      <c r="O2613">
        <v>0</v>
      </c>
      <c r="P2613">
        <v>25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</row>
    <row r="2614" spans="1:23" ht="14.25" customHeight="1" x14ac:dyDescent="0.45">
      <c r="A2614">
        <v>2613</v>
      </c>
      <c r="B2614" t="s">
        <v>172</v>
      </c>
      <c r="C2614" t="s">
        <v>170</v>
      </c>
      <c r="D2614">
        <v>77</v>
      </c>
      <c r="E2614" t="s">
        <v>23</v>
      </c>
      <c r="F2614" t="s">
        <v>27</v>
      </c>
      <c r="G2614" t="s">
        <v>25</v>
      </c>
      <c r="H2614">
        <v>5</v>
      </c>
      <c r="I2614" t="s">
        <v>31</v>
      </c>
      <c r="J2614">
        <v>0</v>
      </c>
      <c r="K2614">
        <v>0</v>
      </c>
      <c r="L2614">
        <v>1</v>
      </c>
      <c r="M2614">
        <v>1</v>
      </c>
      <c r="N2614">
        <v>1</v>
      </c>
      <c r="O2614">
        <v>0</v>
      </c>
      <c r="P2614">
        <v>159</v>
      </c>
      <c r="Q2614">
        <v>1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</row>
    <row r="2615" spans="1:23" ht="14.25" customHeight="1" x14ac:dyDescent="0.45">
      <c r="A2615">
        <v>2614</v>
      </c>
      <c r="B2615" t="s">
        <v>172</v>
      </c>
      <c r="C2615" t="s">
        <v>170</v>
      </c>
      <c r="D2615">
        <v>77</v>
      </c>
      <c r="E2615" t="s">
        <v>23</v>
      </c>
      <c r="F2615" t="s">
        <v>27</v>
      </c>
      <c r="G2615" t="s">
        <v>25</v>
      </c>
      <c r="H2615">
        <v>5</v>
      </c>
      <c r="I2615" t="s">
        <v>31</v>
      </c>
      <c r="J2615">
        <v>0</v>
      </c>
      <c r="K2615">
        <v>0</v>
      </c>
      <c r="L2615">
        <v>1</v>
      </c>
      <c r="M2615">
        <v>1</v>
      </c>
      <c r="N2615">
        <v>1</v>
      </c>
      <c r="O2615">
        <v>0</v>
      </c>
      <c r="P2615">
        <v>159</v>
      </c>
      <c r="Q2615">
        <v>1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</row>
    <row r="2616" spans="1:23" ht="14.25" customHeight="1" x14ac:dyDescent="0.45">
      <c r="A2616">
        <v>2615</v>
      </c>
      <c r="B2616" t="s">
        <v>172</v>
      </c>
      <c r="C2616" t="s">
        <v>170</v>
      </c>
      <c r="D2616">
        <v>32</v>
      </c>
      <c r="E2616" t="s">
        <v>28</v>
      </c>
      <c r="F2616" t="s">
        <v>27</v>
      </c>
      <c r="G2616" t="s">
        <v>25</v>
      </c>
      <c r="H2616">
        <v>5</v>
      </c>
      <c r="I2616" t="s">
        <v>26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384</v>
      </c>
      <c r="Q2616">
        <v>0</v>
      </c>
      <c r="R2616">
        <v>0</v>
      </c>
      <c r="S2616">
        <v>1</v>
      </c>
      <c r="T2616">
        <v>0</v>
      </c>
      <c r="U2616">
        <v>0</v>
      </c>
      <c r="V2616">
        <v>0</v>
      </c>
      <c r="W2616">
        <v>0</v>
      </c>
    </row>
    <row r="2617" spans="1:23" ht="14.25" customHeight="1" x14ac:dyDescent="0.45">
      <c r="A2617">
        <v>2616</v>
      </c>
      <c r="B2617" t="s">
        <v>176</v>
      </c>
      <c r="C2617" t="s">
        <v>175</v>
      </c>
      <c r="D2617">
        <v>76</v>
      </c>
      <c r="E2617" t="s">
        <v>23</v>
      </c>
      <c r="F2617" t="s">
        <v>24</v>
      </c>
      <c r="G2617" t="s">
        <v>25</v>
      </c>
      <c r="H2617">
        <v>6</v>
      </c>
      <c r="I2617" t="s">
        <v>26</v>
      </c>
      <c r="J2617">
        <v>0</v>
      </c>
      <c r="K2617">
        <v>0</v>
      </c>
      <c r="L2617">
        <v>0</v>
      </c>
      <c r="M2617">
        <v>1</v>
      </c>
      <c r="N2617">
        <v>1</v>
      </c>
      <c r="O2617">
        <v>0</v>
      </c>
      <c r="P2617">
        <v>74</v>
      </c>
      <c r="Q2617">
        <v>1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</row>
    <row r="2618" spans="1:23" ht="14.25" customHeight="1" x14ac:dyDescent="0.45">
      <c r="A2618">
        <v>2617</v>
      </c>
      <c r="B2618" t="s">
        <v>176</v>
      </c>
      <c r="C2618" s="1">
        <v>43226</v>
      </c>
      <c r="D2618">
        <v>81</v>
      </c>
      <c r="E2618" t="s">
        <v>23</v>
      </c>
      <c r="F2618" t="s">
        <v>27</v>
      </c>
      <c r="G2618" t="s">
        <v>25</v>
      </c>
      <c r="H2618">
        <v>16</v>
      </c>
      <c r="I2618" t="s">
        <v>26</v>
      </c>
      <c r="J2618">
        <v>0</v>
      </c>
      <c r="K2618">
        <v>0</v>
      </c>
      <c r="L2618">
        <v>1</v>
      </c>
      <c r="M2618">
        <v>1</v>
      </c>
      <c r="N2618">
        <v>1</v>
      </c>
      <c r="O2618">
        <v>0</v>
      </c>
      <c r="P2618">
        <v>1070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</row>
    <row r="2619" spans="1:23" ht="14.25" customHeight="1" x14ac:dyDescent="0.45">
      <c r="A2619">
        <v>2618</v>
      </c>
      <c r="B2619" t="s">
        <v>176</v>
      </c>
      <c r="C2619" t="s">
        <v>181</v>
      </c>
      <c r="D2619">
        <v>82</v>
      </c>
      <c r="E2619" t="s">
        <v>28</v>
      </c>
      <c r="F2619" t="s">
        <v>27</v>
      </c>
      <c r="G2619" t="s">
        <v>25</v>
      </c>
      <c r="H2619">
        <v>9</v>
      </c>
      <c r="I2619" t="s">
        <v>26</v>
      </c>
      <c r="J2619">
        <v>0</v>
      </c>
      <c r="K2619">
        <v>0</v>
      </c>
      <c r="L2619">
        <v>1</v>
      </c>
      <c r="M2619">
        <v>1</v>
      </c>
      <c r="N2619">
        <v>1</v>
      </c>
      <c r="O2619">
        <v>0</v>
      </c>
      <c r="P2619">
        <v>119</v>
      </c>
      <c r="Q2619">
        <v>1</v>
      </c>
      <c r="R2619">
        <v>1</v>
      </c>
      <c r="S2619">
        <v>0</v>
      </c>
      <c r="T2619">
        <v>1</v>
      </c>
      <c r="U2619">
        <v>0</v>
      </c>
      <c r="V2619">
        <v>0</v>
      </c>
      <c r="W2619">
        <v>0</v>
      </c>
    </row>
    <row r="2620" spans="1:23" ht="14.25" customHeight="1" x14ac:dyDescent="0.45">
      <c r="A2620">
        <v>2619</v>
      </c>
      <c r="B2620" t="s">
        <v>176</v>
      </c>
      <c r="C2620" t="s">
        <v>175</v>
      </c>
      <c r="D2620">
        <v>41</v>
      </c>
      <c r="E2620" t="s">
        <v>23</v>
      </c>
      <c r="F2620" t="s">
        <v>27</v>
      </c>
      <c r="G2620" t="s">
        <v>25</v>
      </c>
      <c r="H2620">
        <v>6</v>
      </c>
      <c r="I2620" t="s">
        <v>26</v>
      </c>
      <c r="J2620">
        <v>0</v>
      </c>
      <c r="K2620">
        <v>0</v>
      </c>
      <c r="L2620">
        <v>1</v>
      </c>
      <c r="M2620">
        <v>1</v>
      </c>
      <c r="N2620">
        <v>1</v>
      </c>
      <c r="O2620">
        <v>0</v>
      </c>
      <c r="P2620">
        <v>29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</row>
    <row r="2621" spans="1:23" ht="14.25" customHeight="1" x14ac:dyDescent="0.45">
      <c r="A2621">
        <v>2620</v>
      </c>
      <c r="B2621" t="s">
        <v>176</v>
      </c>
      <c r="C2621" t="s">
        <v>178</v>
      </c>
      <c r="D2621">
        <v>50</v>
      </c>
      <c r="E2621" t="s">
        <v>23</v>
      </c>
      <c r="F2621" t="s">
        <v>27</v>
      </c>
      <c r="G2621" t="s">
        <v>25</v>
      </c>
      <c r="H2621">
        <v>2</v>
      </c>
      <c r="I2621" t="s">
        <v>26</v>
      </c>
      <c r="J2621">
        <v>0</v>
      </c>
      <c r="K2621">
        <v>0</v>
      </c>
      <c r="L2621">
        <v>0</v>
      </c>
      <c r="M2621">
        <v>1</v>
      </c>
      <c r="N2621">
        <v>1</v>
      </c>
      <c r="O2621">
        <v>0</v>
      </c>
      <c r="P2621">
        <v>79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0</v>
      </c>
    </row>
    <row r="2622" spans="1:23" ht="14.25" customHeight="1" x14ac:dyDescent="0.45">
      <c r="A2622">
        <v>2621</v>
      </c>
      <c r="B2622" t="s">
        <v>176</v>
      </c>
      <c r="C2622" t="s">
        <v>178</v>
      </c>
      <c r="D2622">
        <v>69</v>
      </c>
      <c r="E2622" t="s">
        <v>23</v>
      </c>
      <c r="F2622" t="s">
        <v>27</v>
      </c>
      <c r="G2622" t="s">
        <v>25</v>
      </c>
      <c r="H2622">
        <v>2</v>
      </c>
      <c r="I2622" t="s">
        <v>26</v>
      </c>
      <c r="J2622">
        <v>1</v>
      </c>
      <c r="K2622">
        <v>0</v>
      </c>
      <c r="L2622">
        <v>1</v>
      </c>
      <c r="M2622">
        <v>1</v>
      </c>
      <c r="N2622">
        <v>1</v>
      </c>
      <c r="O2622">
        <v>0</v>
      </c>
      <c r="P2622">
        <v>2440</v>
      </c>
      <c r="Q2622">
        <v>0</v>
      </c>
      <c r="R2622">
        <v>1</v>
      </c>
      <c r="S2622">
        <v>1</v>
      </c>
      <c r="T2622">
        <v>0</v>
      </c>
      <c r="U2622">
        <v>0</v>
      </c>
      <c r="V2622">
        <v>0</v>
      </c>
      <c r="W2622">
        <v>1</v>
      </c>
    </row>
    <row r="2623" spans="1:23" ht="14.25" customHeight="1" x14ac:dyDescent="0.45">
      <c r="A2623">
        <v>2622</v>
      </c>
      <c r="B2623" t="s">
        <v>176</v>
      </c>
      <c r="C2623" s="1">
        <v>43196</v>
      </c>
      <c r="D2623">
        <v>56</v>
      </c>
      <c r="E2623" t="s">
        <v>28</v>
      </c>
      <c r="F2623" t="s">
        <v>27</v>
      </c>
      <c r="G2623" t="s">
        <v>25</v>
      </c>
      <c r="H2623">
        <v>15</v>
      </c>
      <c r="I2623" t="s">
        <v>26</v>
      </c>
      <c r="J2623">
        <v>0</v>
      </c>
      <c r="K2623">
        <v>0</v>
      </c>
      <c r="L2623">
        <v>1</v>
      </c>
      <c r="M2623">
        <v>0</v>
      </c>
      <c r="N2623">
        <v>1</v>
      </c>
      <c r="O2623">
        <v>1</v>
      </c>
      <c r="P2623">
        <v>3550</v>
      </c>
      <c r="Q2623">
        <v>1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</row>
    <row r="2624" spans="1:23" ht="14.25" customHeight="1" x14ac:dyDescent="0.45">
      <c r="A2624">
        <v>2623</v>
      </c>
      <c r="B2624" t="s">
        <v>176</v>
      </c>
      <c r="C2624" t="s">
        <v>180</v>
      </c>
      <c r="D2624">
        <v>49</v>
      </c>
      <c r="E2624" t="s">
        <v>23</v>
      </c>
      <c r="F2624" t="s">
        <v>27</v>
      </c>
      <c r="G2624" t="s">
        <v>25</v>
      </c>
      <c r="H2624">
        <v>5</v>
      </c>
      <c r="I2624" t="s">
        <v>26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490</v>
      </c>
      <c r="Q2624">
        <v>0</v>
      </c>
      <c r="R2624">
        <v>1</v>
      </c>
      <c r="S2624">
        <v>1</v>
      </c>
      <c r="T2624">
        <v>0</v>
      </c>
      <c r="U2624">
        <v>0</v>
      </c>
      <c r="V2624">
        <v>0</v>
      </c>
      <c r="W2624">
        <v>0</v>
      </c>
    </row>
    <row r="2625" spans="1:23" ht="14.25" customHeight="1" x14ac:dyDescent="0.45">
      <c r="A2625">
        <v>2624</v>
      </c>
      <c r="B2625" t="s">
        <v>176</v>
      </c>
      <c r="C2625" t="s">
        <v>178</v>
      </c>
      <c r="D2625">
        <v>42</v>
      </c>
      <c r="E2625" t="s">
        <v>23</v>
      </c>
      <c r="F2625" t="s">
        <v>27</v>
      </c>
      <c r="G2625" t="s">
        <v>25</v>
      </c>
      <c r="H2625">
        <v>2</v>
      </c>
      <c r="I2625" t="s">
        <v>26</v>
      </c>
      <c r="J2625">
        <v>0</v>
      </c>
      <c r="K2625">
        <v>0</v>
      </c>
      <c r="L2625">
        <v>0</v>
      </c>
      <c r="M2625">
        <v>1</v>
      </c>
      <c r="N2625">
        <v>1</v>
      </c>
      <c r="O2625">
        <v>0</v>
      </c>
      <c r="P2625">
        <v>22</v>
      </c>
      <c r="Q2625">
        <v>0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</row>
    <row r="2626" spans="1:23" ht="14.25" customHeight="1" x14ac:dyDescent="0.45">
      <c r="A2626">
        <v>2625</v>
      </c>
      <c r="B2626" t="s">
        <v>176</v>
      </c>
      <c r="C2626" t="s">
        <v>170</v>
      </c>
      <c r="D2626">
        <v>47</v>
      </c>
      <c r="E2626" t="s">
        <v>23</v>
      </c>
      <c r="F2626" t="s">
        <v>27</v>
      </c>
      <c r="G2626" t="s">
        <v>25</v>
      </c>
      <c r="H2626">
        <v>4</v>
      </c>
      <c r="I2626" t="s">
        <v>26</v>
      </c>
      <c r="J2626">
        <v>0</v>
      </c>
      <c r="K2626">
        <v>0</v>
      </c>
      <c r="L2626">
        <v>1</v>
      </c>
      <c r="M2626">
        <v>1</v>
      </c>
      <c r="N2626">
        <v>1</v>
      </c>
      <c r="O2626">
        <v>0</v>
      </c>
      <c r="P2626">
        <v>196</v>
      </c>
      <c r="Q2626">
        <v>0</v>
      </c>
      <c r="R2626">
        <v>1</v>
      </c>
      <c r="S2626">
        <v>0</v>
      </c>
      <c r="T2626">
        <v>0</v>
      </c>
      <c r="U2626">
        <v>0</v>
      </c>
      <c r="V2626">
        <v>0</v>
      </c>
      <c r="W2626">
        <v>0</v>
      </c>
    </row>
    <row r="2627" spans="1:23" ht="14.25" customHeight="1" x14ac:dyDescent="0.45">
      <c r="A2627">
        <v>2626</v>
      </c>
      <c r="B2627" t="s">
        <v>176</v>
      </c>
      <c r="C2627" t="s">
        <v>179</v>
      </c>
      <c r="D2627">
        <v>62</v>
      </c>
      <c r="E2627" t="s">
        <v>28</v>
      </c>
      <c r="F2627" t="s">
        <v>27</v>
      </c>
      <c r="G2627" t="s">
        <v>30</v>
      </c>
      <c r="H2627">
        <v>3</v>
      </c>
      <c r="I2627" t="s">
        <v>26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810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0</v>
      </c>
      <c r="W2627">
        <v>0</v>
      </c>
    </row>
    <row r="2628" spans="1:23" ht="14.25" customHeight="1" x14ac:dyDescent="0.45">
      <c r="A2628">
        <v>2627</v>
      </c>
      <c r="B2628" s="1">
        <v>43242</v>
      </c>
      <c r="C2628" s="1">
        <v>43242</v>
      </c>
      <c r="D2628">
        <v>60</v>
      </c>
      <c r="E2628" t="s">
        <v>28</v>
      </c>
      <c r="F2628" t="s">
        <v>27</v>
      </c>
      <c r="G2628" t="s">
        <v>25</v>
      </c>
      <c r="H2628">
        <v>1</v>
      </c>
      <c r="I2628" t="s">
        <v>31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1</v>
      </c>
      <c r="P2628">
        <v>810</v>
      </c>
      <c r="Q2628">
        <v>1</v>
      </c>
      <c r="R2628">
        <v>0</v>
      </c>
      <c r="S2628">
        <v>0</v>
      </c>
      <c r="T2628">
        <v>1</v>
      </c>
      <c r="U2628">
        <v>1</v>
      </c>
      <c r="V2628">
        <v>0</v>
      </c>
      <c r="W2628">
        <v>0</v>
      </c>
    </row>
    <row r="2629" spans="1:23" ht="14.25" customHeight="1" x14ac:dyDescent="0.45">
      <c r="A2629">
        <v>2628</v>
      </c>
      <c r="B2629" t="s">
        <v>178</v>
      </c>
      <c r="C2629" t="s">
        <v>178</v>
      </c>
      <c r="D2629">
        <v>70</v>
      </c>
      <c r="E2629" t="s">
        <v>28</v>
      </c>
      <c r="F2629" t="s">
        <v>27</v>
      </c>
      <c r="G2629" t="s">
        <v>25</v>
      </c>
      <c r="H2629">
        <v>1</v>
      </c>
      <c r="I2629" t="s">
        <v>31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1</v>
      </c>
      <c r="P2629">
        <v>616</v>
      </c>
      <c r="Q2629">
        <v>1</v>
      </c>
      <c r="R2629">
        <v>1</v>
      </c>
      <c r="S2629">
        <v>0</v>
      </c>
      <c r="T2629">
        <v>1</v>
      </c>
      <c r="U2629">
        <v>0</v>
      </c>
      <c r="V2629">
        <v>0</v>
      </c>
      <c r="W2629">
        <v>0</v>
      </c>
    </row>
    <row r="2630" spans="1:23" ht="14.25" customHeight="1" x14ac:dyDescent="0.45">
      <c r="A2630">
        <v>2629</v>
      </c>
      <c r="B2630" t="s">
        <v>178</v>
      </c>
      <c r="C2630" s="1">
        <v>43106</v>
      </c>
      <c r="D2630">
        <v>64</v>
      </c>
      <c r="E2630" t="s">
        <v>23</v>
      </c>
      <c r="F2630" t="s">
        <v>27</v>
      </c>
      <c r="G2630" t="s">
        <v>25</v>
      </c>
      <c r="H2630">
        <v>11</v>
      </c>
      <c r="I2630" t="s">
        <v>26</v>
      </c>
      <c r="J2630">
        <v>0</v>
      </c>
      <c r="K2630">
        <v>0</v>
      </c>
      <c r="L2630">
        <v>0</v>
      </c>
      <c r="M2630">
        <v>1</v>
      </c>
      <c r="N2630">
        <v>1</v>
      </c>
      <c r="O2630">
        <v>0</v>
      </c>
      <c r="P2630">
        <v>172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</row>
    <row r="2631" spans="1:23" ht="14.25" customHeight="1" x14ac:dyDescent="0.45">
      <c r="A2631">
        <v>2630</v>
      </c>
      <c r="B2631" t="s">
        <v>178</v>
      </c>
      <c r="C2631" t="s">
        <v>180</v>
      </c>
      <c r="D2631">
        <v>49</v>
      </c>
      <c r="E2631" t="s">
        <v>23</v>
      </c>
      <c r="F2631" t="s">
        <v>27</v>
      </c>
      <c r="G2631" t="s">
        <v>25</v>
      </c>
      <c r="H2631">
        <v>4</v>
      </c>
      <c r="I2631" t="s">
        <v>26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10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</row>
    <row r="2632" spans="1:23" ht="14.25" customHeight="1" x14ac:dyDescent="0.45">
      <c r="A2632">
        <v>2631</v>
      </c>
      <c r="B2632" t="s">
        <v>178</v>
      </c>
      <c r="C2632" t="s">
        <v>175</v>
      </c>
      <c r="D2632">
        <v>75</v>
      </c>
      <c r="E2632" t="s">
        <v>28</v>
      </c>
      <c r="F2632" t="s">
        <v>27</v>
      </c>
      <c r="G2632" t="s">
        <v>25</v>
      </c>
      <c r="H2632">
        <v>5</v>
      </c>
      <c r="I2632" t="s">
        <v>26</v>
      </c>
      <c r="J2632">
        <v>0</v>
      </c>
      <c r="K2632">
        <v>0</v>
      </c>
      <c r="L2632">
        <v>0</v>
      </c>
      <c r="M2632">
        <v>1</v>
      </c>
      <c r="N2632">
        <v>1</v>
      </c>
      <c r="O2632">
        <v>0</v>
      </c>
      <c r="P2632">
        <v>377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0</v>
      </c>
    </row>
    <row r="2633" spans="1:23" ht="14.25" customHeight="1" x14ac:dyDescent="0.45">
      <c r="A2633">
        <v>2632</v>
      </c>
      <c r="B2633" t="s">
        <v>178</v>
      </c>
      <c r="C2633" t="s">
        <v>180</v>
      </c>
      <c r="D2633">
        <v>52</v>
      </c>
      <c r="E2633" t="s">
        <v>28</v>
      </c>
      <c r="F2633" t="s">
        <v>27</v>
      </c>
      <c r="G2633" t="s">
        <v>25</v>
      </c>
      <c r="H2633">
        <v>4</v>
      </c>
      <c r="I2633" t="s">
        <v>26</v>
      </c>
      <c r="J2633">
        <v>0</v>
      </c>
      <c r="K2633">
        <v>0</v>
      </c>
      <c r="L2633">
        <v>0</v>
      </c>
      <c r="M2633">
        <v>1</v>
      </c>
      <c r="N2633">
        <v>1</v>
      </c>
      <c r="O2633">
        <v>0</v>
      </c>
      <c r="P2633">
        <v>27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</row>
    <row r="2634" spans="1:23" ht="14.25" customHeight="1" x14ac:dyDescent="0.45">
      <c r="A2634">
        <v>2633</v>
      </c>
      <c r="B2634" s="1">
        <v>43242</v>
      </c>
      <c r="C2634" s="1">
        <v>43246</v>
      </c>
      <c r="D2634">
        <v>51</v>
      </c>
      <c r="E2634" t="s">
        <v>23</v>
      </c>
      <c r="F2634" t="s">
        <v>27</v>
      </c>
      <c r="G2634" t="s">
        <v>25</v>
      </c>
      <c r="H2634">
        <v>5</v>
      </c>
      <c r="I2634" t="s">
        <v>26</v>
      </c>
      <c r="J2634">
        <v>1</v>
      </c>
      <c r="K2634">
        <v>0</v>
      </c>
      <c r="L2634">
        <v>0</v>
      </c>
      <c r="M2634">
        <v>1</v>
      </c>
      <c r="N2634">
        <v>0</v>
      </c>
      <c r="O2634">
        <v>0</v>
      </c>
      <c r="P2634">
        <v>1080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</row>
    <row r="2635" spans="1:23" ht="14.25" customHeight="1" x14ac:dyDescent="0.45">
      <c r="A2635">
        <v>2634</v>
      </c>
      <c r="B2635" s="1">
        <v>43242</v>
      </c>
      <c r="C2635" s="1">
        <v>43247</v>
      </c>
      <c r="D2635">
        <v>75</v>
      </c>
      <c r="E2635" t="s">
        <v>28</v>
      </c>
      <c r="F2635" t="s">
        <v>27</v>
      </c>
      <c r="G2635" t="s">
        <v>25</v>
      </c>
      <c r="H2635">
        <v>6</v>
      </c>
      <c r="I2635" t="s">
        <v>29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5000</v>
      </c>
      <c r="Q2635">
        <v>1</v>
      </c>
      <c r="R2635">
        <v>0</v>
      </c>
      <c r="S2635">
        <v>1</v>
      </c>
      <c r="T2635">
        <v>1</v>
      </c>
      <c r="U2635">
        <v>1</v>
      </c>
      <c r="V2635">
        <v>0</v>
      </c>
      <c r="W2635">
        <v>0</v>
      </c>
    </row>
    <row r="2636" spans="1:23" ht="14.25" customHeight="1" x14ac:dyDescent="0.45">
      <c r="A2636">
        <v>2635</v>
      </c>
      <c r="B2636" t="s">
        <v>178</v>
      </c>
      <c r="C2636" t="s">
        <v>182</v>
      </c>
      <c r="D2636">
        <v>62</v>
      </c>
      <c r="E2636" t="s">
        <v>28</v>
      </c>
      <c r="F2636" t="s">
        <v>27</v>
      </c>
      <c r="G2636" t="s">
        <v>25</v>
      </c>
      <c r="H2636">
        <v>6</v>
      </c>
      <c r="I2636" t="s">
        <v>26</v>
      </c>
      <c r="J2636">
        <v>0</v>
      </c>
      <c r="K2636">
        <v>0</v>
      </c>
      <c r="L2636">
        <v>0</v>
      </c>
      <c r="M2636">
        <v>1</v>
      </c>
      <c r="N2636">
        <v>1</v>
      </c>
      <c r="O2636">
        <v>0</v>
      </c>
      <c r="P2636">
        <v>112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</row>
    <row r="2637" spans="1:23" ht="14.25" customHeight="1" x14ac:dyDescent="0.45">
      <c r="A2637">
        <v>2636</v>
      </c>
      <c r="B2637" t="s">
        <v>178</v>
      </c>
      <c r="C2637" t="s">
        <v>170</v>
      </c>
      <c r="D2637">
        <v>63</v>
      </c>
      <c r="E2637" t="s">
        <v>28</v>
      </c>
      <c r="F2637" t="s">
        <v>27</v>
      </c>
      <c r="G2637" t="s">
        <v>30</v>
      </c>
      <c r="H2637">
        <v>3</v>
      </c>
      <c r="I2637" t="s">
        <v>26</v>
      </c>
      <c r="J2637">
        <v>0</v>
      </c>
      <c r="K2637">
        <v>0</v>
      </c>
      <c r="L2637">
        <v>1</v>
      </c>
      <c r="M2637">
        <v>1</v>
      </c>
      <c r="N2637">
        <v>1</v>
      </c>
      <c r="O2637">
        <v>0</v>
      </c>
      <c r="P2637">
        <v>86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</row>
    <row r="2638" spans="1:23" ht="14.25" customHeight="1" x14ac:dyDescent="0.45">
      <c r="A2638">
        <v>2637</v>
      </c>
      <c r="B2638" t="s">
        <v>178</v>
      </c>
      <c r="C2638" t="s">
        <v>179</v>
      </c>
      <c r="D2638">
        <v>76</v>
      </c>
      <c r="E2638" t="s">
        <v>28</v>
      </c>
      <c r="F2638" t="s">
        <v>27</v>
      </c>
      <c r="G2638" t="s">
        <v>30</v>
      </c>
      <c r="H2638">
        <v>2</v>
      </c>
      <c r="I2638" t="s">
        <v>26</v>
      </c>
      <c r="J2638">
        <v>0</v>
      </c>
      <c r="K2638">
        <v>0</v>
      </c>
      <c r="L2638">
        <v>1</v>
      </c>
      <c r="M2638">
        <v>1</v>
      </c>
      <c r="N2638">
        <v>1</v>
      </c>
      <c r="O2638">
        <v>0</v>
      </c>
      <c r="P2638">
        <v>30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</row>
    <row r="2639" spans="1:23" ht="14.25" customHeight="1" x14ac:dyDescent="0.45">
      <c r="A2639">
        <v>2638</v>
      </c>
      <c r="B2639" t="s">
        <v>179</v>
      </c>
      <c r="C2639" s="1">
        <v>43106</v>
      </c>
      <c r="D2639">
        <v>80</v>
      </c>
      <c r="E2639" t="s">
        <v>23</v>
      </c>
      <c r="F2639" t="s">
        <v>24</v>
      </c>
      <c r="G2639" t="s">
        <v>25</v>
      </c>
      <c r="H2639">
        <v>10</v>
      </c>
      <c r="I2639" t="s">
        <v>26</v>
      </c>
      <c r="J2639">
        <v>0</v>
      </c>
      <c r="K2639">
        <v>0</v>
      </c>
      <c r="L2639">
        <v>0</v>
      </c>
      <c r="M2639">
        <v>1</v>
      </c>
      <c r="N2639">
        <v>1</v>
      </c>
      <c r="O2639">
        <v>0</v>
      </c>
      <c r="P2639">
        <v>375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</row>
    <row r="2640" spans="1:23" ht="14.25" customHeight="1" x14ac:dyDescent="0.45">
      <c r="A2640">
        <v>2639</v>
      </c>
      <c r="B2640" t="s">
        <v>179</v>
      </c>
      <c r="C2640" t="s">
        <v>175</v>
      </c>
      <c r="D2640">
        <v>59</v>
      </c>
      <c r="E2640" t="s">
        <v>28</v>
      </c>
      <c r="F2640" t="s">
        <v>24</v>
      </c>
      <c r="G2640" t="s">
        <v>25</v>
      </c>
      <c r="H2640">
        <v>4</v>
      </c>
      <c r="I2640" t="s">
        <v>26</v>
      </c>
      <c r="J2640">
        <v>0</v>
      </c>
      <c r="K2640">
        <v>0</v>
      </c>
      <c r="L2640">
        <v>1</v>
      </c>
      <c r="M2640">
        <v>1</v>
      </c>
      <c r="N2640">
        <v>1</v>
      </c>
      <c r="O2640">
        <v>0</v>
      </c>
      <c r="P2640">
        <v>70</v>
      </c>
      <c r="Q2640">
        <v>0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</row>
    <row r="2641" spans="1:23" ht="14.25" customHeight="1" x14ac:dyDescent="0.45">
      <c r="A2641">
        <v>2640</v>
      </c>
      <c r="B2641" t="s">
        <v>179</v>
      </c>
      <c r="C2641" t="s">
        <v>175</v>
      </c>
      <c r="D2641">
        <v>59</v>
      </c>
      <c r="E2641" t="s">
        <v>28</v>
      </c>
      <c r="F2641" t="s">
        <v>24</v>
      </c>
      <c r="G2641" t="s">
        <v>25</v>
      </c>
      <c r="H2641">
        <v>4</v>
      </c>
      <c r="I2641" t="s">
        <v>26</v>
      </c>
      <c r="J2641">
        <v>0</v>
      </c>
      <c r="K2641">
        <v>0</v>
      </c>
      <c r="L2641">
        <v>1</v>
      </c>
      <c r="M2641">
        <v>1</v>
      </c>
      <c r="N2641">
        <v>1</v>
      </c>
      <c r="O2641">
        <v>0</v>
      </c>
      <c r="P2641">
        <v>70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0</v>
      </c>
    </row>
    <row r="2642" spans="1:23" ht="14.25" customHeight="1" x14ac:dyDescent="0.45">
      <c r="A2642">
        <v>2641</v>
      </c>
      <c r="B2642" t="s">
        <v>179</v>
      </c>
      <c r="C2642" s="1">
        <v>43257</v>
      </c>
      <c r="D2642">
        <v>35</v>
      </c>
      <c r="E2642" t="s">
        <v>23</v>
      </c>
      <c r="F2642" t="s">
        <v>24</v>
      </c>
      <c r="G2642" t="s">
        <v>25</v>
      </c>
      <c r="H2642">
        <v>15</v>
      </c>
      <c r="I2642" t="s">
        <v>26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2420</v>
      </c>
      <c r="Q2642">
        <v>0</v>
      </c>
      <c r="R2642">
        <v>0</v>
      </c>
      <c r="S2642">
        <v>1</v>
      </c>
      <c r="T2642">
        <v>1</v>
      </c>
      <c r="U2642">
        <v>0</v>
      </c>
      <c r="V2642">
        <v>0</v>
      </c>
      <c r="W2642">
        <v>0</v>
      </c>
    </row>
    <row r="2643" spans="1:23" ht="14.25" customHeight="1" x14ac:dyDescent="0.45">
      <c r="A2643">
        <v>2642</v>
      </c>
      <c r="B2643" s="1">
        <v>43243</v>
      </c>
      <c r="C2643" s="1">
        <v>43246</v>
      </c>
      <c r="D2643">
        <v>60</v>
      </c>
      <c r="E2643" t="s">
        <v>28</v>
      </c>
      <c r="F2643" t="s">
        <v>24</v>
      </c>
      <c r="G2643" t="s">
        <v>25</v>
      </c>
      <c r="H2643">
        <v>4</v>
      </c>
      <c r="I2643" t="s">
        <v>29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3400</v>
      </c>
      <c r="Q2643">
        <v>0</v>
      </c>
      <c r="R2643">
        <v>0</v>
      </c>
      <c r="S2643">
        <v>1</v>
      </c>
      <c r="T2643">
        <v>1</v>
      </c>
      <c r="U2643">
        <v>0</v>
      </c>
      <c r="V2643">
        <v>0</v>
      </c>
      <c r="W2643">
        <v>0</v>
      </c>
    </row>
    <row r="2644" spans="1:23" ht="14.25" customHeight="1" x14ac:dyDescent="0.45">
      <c r="A2644">
        <v>2643</v>
      </c>
      <c r="B2644" t="s">
        <v>179</v>
      </c>
      <c r="C2644" t="s">
        <v>175</v>
      </c>
      <c r="D2644">
        <v>70</v>
      </c>
      <c r="E2644" t="s">
        <v>28</v>
      </c>
      <c r="F2644" t="s">
        <v>27</v>
      </c>
      <c r="G2644" t="s">
        <v>25</v>
      </c>
      <c r="H2644">
        <v>4</v>
      </c>
      <c r="I2644" t="s">
        <v>26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7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</row>
    <row r="2645" spans="1:23" ht="14.25" customHeight="1" x14ac:dyDescent="0.45">
      <c r="A2645">
        <v>2644</v>
      </c>
      <c r="B2645" s="1">
        <v>43243</v>
      </c>
      <c r="C2645" s="1">
        <v>43246</v>
      </c>
      <c r="D2645">
        <v>60</v>
      </c>
      <c r="E2645" t="s">
        <v>28</v>
      </c>
      <c r="F2645" t="s">
        <v>27</v>
      </c>
      <c r="G2645" t="s">
        <v>25</v>
      </c>
      <c r="H2645">
        <v>4</v>
      </c>
      <c r="I2645" t="s">
        <v>29</v>
      </c>
      <c r="J2645">
        <v>0</v>
      </c>
      <c r="K2645">
        <v>0</v>
      </c>
      <c r="L2645">
        <v>1</v>
      </c>
      <c r="M2645">
        <v>1</v>
      </c>
      <c r="N2645">
        <v>0</v>
      </c>
      <c r="O2645">
        <v>0</v>
      </c>
      <c r="P2645">
        <v>56</v>
      </c>
      <c r="Q2645">
        <v>0</v>
      </c>
      <c r="R2645">
        <v>1</v>
      </c>
      <c r="S2645">
        <v>1</v>
      </c>
      <c r="T2645">
        <v>1</v>
      </c>
      <c r="U2645">
        <v>1</v>
      </c>
      <c r="V2645">
        <v>0</v>
      </c>
      <c r="W2645">
        <v>0</v>
      </c>
    </row>
    <row r="2646" spans="1:23" ht="14.25" customHeight="1" x14ac:dyDescent="0.45">
      <c r="A2646">
        <v>2645</v>
      </c>
      <c r="B2646" t="s">
        <v>179</v>
      </c>
      <c r="C2646" t="s">
        <v>173</v>
      </c>
      <c r="D2646">
        <v>63</v>
      </c>
      <c r="E2646" t="s">
        <v>28</v>
      </c>
      <c r="F2646" t="s">
        <v>27</v>
      </c>
      <c r="G2646" t="s">
        <v>25</v>
      </c>
      <c r="H2646">
        <v>8</v>
      </c>
      <c r="I2646" t="s">
        <v>26</v>
      </c>
      <c r="J2646">
        <v>0</v>
      </c>
      <c r="K2646">
        <v>0</v>
      </c>
      <c r="L2646">
        <v>1</v>
      </c>
      <c r="M2646">
        <v>1</v>
      </c>
      <c r="N2646">
        <v>1</v>
      </c>
      <c r="O2646">
        <v>0</v>
      </c>
      <c r="P2646">
        <v>1280</v>
      </c>
      <c r="Q2646">
        <v>0</v>
      </c>
      <c r="R2646">
        <v>1</v>
      </c>
      <c r="S2646">
        <v>1</v>
      </c>
      <c r="T2646">
        <v>0</v>
      </c>
      <c r="U2646">
        <v>0</v>
      </c>
      <c r="V2646">
        <v>0</v>
      </c>
      <c r="W2646">
        <v>0</v>
      </c>
    </row>
    <row r="2647" spans="1:23" ht="14.25" customHeight="1" x14ac:dyDescent="0.45">
      <c r="A2647">
        <v>2646</v>
      </c>
      <c r="B2647" t="s">
        <v>179</v>
      </c>
      <c r="C2647" t="s">
        <v>170</v>
      </c>
      <c r="D2647">
        <v>50</v>
      </c>
      <c r="E2647" t="s">
        <v>28</v>
      </c>
      <c r="F2647" t="s">
        <v>24</v>
      </c>
      <c r="G2647" t="s">
        <v>30</v>
      </c>
      <c r="H2647">
        <v>2</v>
      </c>
      <c r="I2647" t="s">
        <v>26</v>
      </c>
      <c r="J2647">
        <v>0</v>
      </c>
      <c r="K2647">
        <v>0</v>
      </c>
      <c r="L2647">
        <v>0</v>
      </c>
      <c r="M2647">
        <v>1</v>
      </c>
      <c r="N2647">
        <v>1</v>
      </c>
      <c r="O2647">
        <v>0</v>
      </c>
      <c r="P2647">
        <v>1180</v>
      </c>
      <c r="Q2647">
        <v>0</v>
      </c>
      <c r="R2647">
        <v>1</v>
      </c>
      <c r="S2647">
        <v>1</v>
      </c>
      <c r="T2647">
        <v>0</v>
      </c>
      <c r="U2647">
        <v>0</v>
      </c>
      <c r="V2647">
        <v>0</v>
      </c>
      <c r="W2647">
        <v>0</v>
      </c>
    </row>
    <row r="2648" spans="1:23" ht="14.25" customHeight="1" x14ac:dyDescent="0.45">
      <c r="A2648">
        <v>2647</v>
      </c>
      <c r="B2648" t="s">
        <v>170</v>
      </c>
      <c r="C2648" t="s">
        <v>180</v>
      </c>
      <c r="D2648">
        <v>76</v>
      </c>
      <c r="E2648" t="s">
        <v>28</v>
      </c>
      <c r="F2648" t="s">
        <v>24</v>
      </c>
      <c r="G2648" t="s">
        <v>25</v>
      </c>
      <c r="H2648">
        <v>2</v>
      </c>
      <c r="I2648" t="s">
        <v>31</v>
      </c>
      <c r="J2648">
        <v>0</v>
      </c>
      <c r="K2648">
        <v>0</v>
      </c>
      <c r="L2648">
        <v>0</v>
      </c>
      <c r="M2648">
        <v>1</v>
      </c>
      <c r="N2648">
        <v>1</v>
      </c>
      <c r="O2648">
        <v>0</v>
      </c>
      <c r="P2648">
        <v>219</v>
      </c>
      <c r="Q2648">
        <v>0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</row>
    <row r="2649" spans="1:23" ht="14.25" customHeight="1" x14ac:dyDescent="0.45">
      <c r="A2649">
        <v>2648</v>
      </c>
      <c r="B2649" t="s">
        <v>170</v>
      </c>
      <c r="C2649" s="1">
        <v>43106</v>
      </c>
      <c r="D2649">
        <v>75</v>
      </c>
      <c r="E2649" t="s">
        <v>28</v>
      </c>
      <c r="F2649" t="s">
        <v>24</v>
      </c>
      <c r="G2649" t="s">
        <v>25</v>
      </c>
      <c r="H2649">
        <v>9</v>
      </c>
      <c r="I2649" t="s">
        <v>26</v>
      </c>
      <c r="J2649">
        <v>0</v>
      </c>
      <c r="K2649">
        <v>0</v>
      </c>
      <c r="L2649">
        <v>0</v>
      </c>
      <c r="M2649">
        <v>1</v>
      </c>
      <c r="N2649">
        <v>1</v>
      </c>
      <c r="O2649">
        <v>0</v>
      </c>
      <c r="P2649">
        <v>1160</v>
      </c>
      <c r="Q2649">
        <v>0</v>
      </c>
      <c r="R2649">
        <v>1</v>
      </c>
      <c r="S2649">
        <v>1</v>
      </c>
      <c r="T2649">
        <v>0</v>
      </c>
      <c r="U2649">
        <v>0</v>
      </c>
      <c r="V2649">
        <v>0</v>
      </c>
      <c r="W2649">
        <v>0</v>
      </c>
    </row>
    <row r="2650" spans="1:23" ht="14.25" customHeight="1" x14ac:dyDescent="0.45">
      <c r="A2650">
        <v>2649</v>
      </c>
      <c r="B2650" t="s">
        <v>170</v>
      </c>
      <c r="C2650" s="1">
        <v>43257</v>
      </c>
      <c r="D2650">
        <v>68</v>
      </c>
      <c r="E2650" t="s">
        <v>28</v>
      </c>
      <c r="F2650" t="s">
        <v>27</v>
      </c>
      <c r="G2650" t="s">
        <v>25</v>
      </c>
      <c r="H2650">
        <v>14</v>
      </c>
      <c r="I2650" t="s">
        <v>26</v>
      </c>
      <c r="J2650">
        <v>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252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</row>
    <row r="2651" spans="1:23" ht="14.25" customHeight="1" x14ac:dyDescent="0.45">
      <c r="A2651">
        <v>2650</v>
      </c>
      <c r="B2651" t="s">
        <v>170</v>
      </c>
      <c r="C2651" s="1">
        <v>43106</v>
      </c>
      <c r="D2651">
        <v>71</v>
      </c>
      <c r="E2651" t="s">
        <v>28</v>
      </c>
      <c r="F2651" t="s">
        <v>27</v>
      </c>
      <c r="G2651" t="s">
        <v>25</v>
      </c>
      <c r="H2651">
        <v>9</v>
      </c>
      <c r="I2651" t="s">
        <v>26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837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</row>
    <row r="2652" spans="1:23" ht="14.25" customHeight="1" x14ac:dyDescent="0.45">
      <c r="A2652">
        <v>2651</v>
      </c>
      <c r="B2652" t="s">
        <v>170</v>
      </c>
      <c r="C2652" t="s">
        <v>175</v>
      </c>
      <c r="D2652">
        <v>51</v>
      </c>
      <c r="E2652" t="s">
        <v>23</v>
      </c>
      <c r="F2652" t="s">
        <v>27</v>
      </c>
      <c r="G2652" t="s">
        <v>25</v>
      </c>
      <c r="H2652">
        <v>3</v>
      </c>
      <c r="I2652" t="s">
        <v>26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117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</row>
    <row r="2653" spans="1:23" ht="14.25" customHeight="1" x14ac:dyDescent="0.45">
      <c r="A2653">
        <v>2652</v>
      </c>
      <c r="B2653" t="s">
        <v>170</v>
      </c>
      <c r="C2653" t="s">
        <v>177</v>
      </c>
      <c r="D2653">
        <v>66</v>
      </c>
      <c r="E2653" t="s">
        <v>28</v>
      </c>
      <c r="F2653" t="s">
        <v>27</v>
      </c>
      <c r="G2653" t="s">
        <v>25</v>
      </c>
      <c r="H2653">
        <v>5</v>
      </c>
      <c r="I2653" t="s">
        <v>26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423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</row>
    <row r="2654" spans="1:23" ht="14.25" customHeight="1" x14ac:dyDescent="0.45">
      <c r="A2654">
        <v>2653</v>
      </c>
      <c r="B2654" s="1">
        <v>43244</v>
      </c>
      <c r="C2654" s="1">
        <v>43245</v>
      </c>
      <c r="D2654">
        <v>55</v>
      </c>
      <c r="E2654" t="s">
        <v>23</v>
      </c>
      <c r="F2654" t="s">
        <v>27</v>
      </c>
      <c r="G2654" t="s">
        <v>25</v>
      </c>
      <c r="H2654">
        <v>2</v>
      </c>
      <c r="I2654" t="s">
        <v>29</v>
      </c>
      <c r="J2654">
        <v>0</v>
      </c>
      <c r="K2654">
        <v>0</v>
      </c>
      <c r="L2654">
        <v>1</v>
      </c>
      <c r="M2654">
        <v>0</v>
      </c>
      <c r="N2654">
        <v>1</v>
      </c>
      <c r="O2654">
        <v>0</v>
      </c>
      <c r="P2654">
        <v>780</v>
      </c>
      <c r="Q2654">
        <v>1</v>
      </c>
      <c r="R2654">
        <v>0</v>
      </c>
      <c r="S2654">
        <v>1</v>
      </c>
      <c r="T2654">
        <v>1</v>
      </c>
      <c r="U2654">
        <v>1</v>
      </c>
      <c r="V2654">
        <v>0</v>
      </c>
      <c r="W2654">
        <v>0</v>
      </c>
    </row>
    <row r="2655" spans="1:23" ht="14.25" customHeight="1" x14ac:dyDescent="0.45">
      <c r="A2655">
        <v>2654</v>
      </c>
      <c r="B2655" t="s">
        <v>170</v>
      </c>
      <c r="C2655" t="s">
        <v>181</v>
      </c>
      <c r="D2655">
        <v>52</v>
      </c>
      <c r="E2655" t="s">
        <v>23</v>
      </c>
      <c r="F2655" t="s">
        <v>27</v>
      </c>
      <c r="G2655" t="s">
        <v>30</v>
      </c>
      <c r="H2655">
        <v>6</v>
      </c>
      <c r="I2655" t="s">
        <v>26</v>
      </c>
      <c r="J2655">
        <v>0</v>
      </c>
      <c r="K2655">
        <v>0</v>
      </c>
      <c r="L2655">
        <v>1</v>
      </c>
      <c r="M2655">
        <v>1</v>
      </c>
      <c r="N2655">
        <v>1</v>
      </c>
      <c r="O2655">
        <v>0</v>
      </c>
      <c r="P2655">
        <v>1350</v>
      </c>
      <c r="Q2655">
        <v>0</v>
      </c>
      <c r="R2655">
        <v>1</v>
      </c>
      <c r="S2655">
        <v>1</v>
      </c>
      <c r="T2655">
        <v>0</v>
      </c>
      <c r="U2655">
        <v>0</v>
      </c>
      <c r="V2655">
        <v>0</v>
      </c>
      <c r="W2655">
        <v>0</v>
      </c>
    </row>
    <row r="2656" spans="1:23" ht="14.25" customHeight="1" x14ac:dyDescent="0.45">
      <c r="A2656">
        <v>2655</v>
      </c>
      <c r="B2656" t="s">
        <v>170</v>
      </c>
      <c r="C2656" t="s">
        <v>182</v>
      </c>
      <c r="D2656">
        <v>55</v>
      </c>
      <c r="E2656" t="s">
        <v>28</v>
      </c>
      <c r="F2656" t="s">
        <v>27</v>
      </c>
      <c r="G2656" t="s">
        <v>30</v>
      </c>
      <c r="H2656">
        <v>4</v>
      </c>
      <c r="I2656" t="s">
        <v>26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1510</v>
      </c>
      <c r="Q2656">
        <v>1</v>
      </c>
      <c r="R2656">
        <v>0</v>
      </c>
      <c r="S2656">
        <v>1</v>
      </c>
      <c r="T2656">
        <v>1</v>
      </c>
      <c r="U2656">
        <v>0</v>
      </c>
      <c r="V2656">
        <v>0</v>
      </c>
      <c r="W2656">
        <v>0</v>
      </c>
    </row>
    <row r="2657" spans="1:23" ht="14.25" customHeight="1" x14ac:dyDescent="0.45">
      <c r="A2657">
        <v>2656</v>
      </c>
      <c r="B2657" t="s">
        <v>180</v>
      </c>
      <c r="C2657" s="1">
        <v>43196</v>
      </c>
      <c r="D2657">
        <v>50</v>
      </c>
      <c r="E2657" t="s">
        <v>28</v>
      </c>
      <c r="F2657" t="s">
        <v>24</v>
      </c>
      <c r="G2657" t="s">
        <v>25</v>
      </c>
      <c r="H2657">
        <v>11</v>
      </c>
      <c r="I2657" t="s">
        <v>26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1300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</row>
    <row r="2658" spans="1:23" ht="14.25" customHeight="1" x14ac:dyDescent="0.45">
      <c r="A2658">
        <v>2657</v>
      </c>
      <c r="B2658" t="s">
        <v>180</v>
      </c>
      <c r="C2658" t="s">
        <v>181</v>
      </c>
      <c r="D2658">
        <v>81</v>
      </c>
      <c r="E2658" t="s">
        <v>28</v>
      </c>
      <c r="F2658" t="s">
        <v>24</v>
      </c>
      <c r="G2658" t="s">
        <v>25</v>
      </c>
      <c r="H2658">
        <v>5</v>
      </c>
      <c r="I2658" t="s">
        <v>26</v>
      </c>
      <c r="J2658">
        <v>0</v>
      </c>
      <c r="K2658">
        <v>0</v>
      </c>
      <c r="L2658">
        <v>0</v>
      </c>
      <c r="M2658">
        <v>1</v>
      </c>
      <c r="N2658">
        <v>1</v>
      </c>
      <c r="O2658">
        <v>0</v>
      </c>
      <c r="P2658">
        <v>30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</row>
    <row r="2659" spans="1:23" ht="14.25" customHeight="1" x14ac:dyDescent="0.45">
      <c r="A2659">
        <v>2658</v>
      </c>
      <c r="B2659" t="s">
        <v>180</v>
      </c>
      <c r="C2659" t="s">
        <v>181</v>
      </c>
      <c r="D2659">
        <v>60</v>
      </c>
      <c r="E2659" t="s">
        <v>28</v>
      </c>
      <c r="F2659" t="s">
        <v>24</v>
      </c>
      <c r="G2659" t="s">
        <v>25</v>
      </c>
      <c r="H2659">
        <v>5</v>
      </c>
      <c r="I2659" t="s">
        <v>26</v>
      </c>
      <c r="J2659">
        <v>0</v>
      </c>
      <c r="K2659">
        <v>0</v>
      </c>
      <c r="L2659">
        <v>0</v>
      </c>
      <c r="M2659">
        <v>1</v>
      </c>
      <c r="N2659">
        <v>1</v>
      </c>
      <c r="O2659">
        <v>0</v>
      </c>
      <c r="P2659">
        <v>1640</v>
      </c>
      <c r="Q2659">
        <v>0</v>
      </c>
      <c r="R2659">
        <v>0</v>
      </c>
      <c r="S2659">
        <v>1</v>
      </c>
      <c r="T2659">
        <v>0</v>
      </c>
      <c r="U2659">
        <v>0</v>
      </c>
      <c r="V2659">
        <v>0</v>
      </c>
      <c r="W2659">
        <v>0</v>
      </c>
    </row>
    <row r="2660" spans="1:23" ht="14.25" customHeight="1" x14ac:dyDescent="0.45">
      <c r="A2660">
        <v>2659</v>
      </c>
      <c r="B2660" t="s">
        <v>180</v>
      </c>
      <c r="C2660" t="s">
        <v>177</v>
      </c>
      <c r="D2660">
        <v>61</v>
      </c>
      <c r="E2660" t="s">
        <v>23</v>
      </c>
      <c r="F2660" t="s">
        <v>24</v>
      </c>
      <c r="G2660" t="s">
        <v>25</v>
      </c>
      <c r="H2660">
        <v>4</v>
      </c>
      <c r="I2660" t="s">
        <v>31</v>
      </c>
      <c r="J2660">
        <v>0</v>
      </c>
      <c r="K2660">
        <v>1</v>
      </c>
      <c r="L2660">
        <v>1</v>
      </c>
      <c r="M2660">
        <v>0</v>
      </c>
      <c r="N2660">
        <v>1</v>
      </c>
      <c r="O2660">
        <v>0</v>
      </c>
      <c r="P2660">
        <v>620</v>
      </c>
      <c r="Q2660">
        <v>0</v>
      </c>
      <c r="R2660">
        <v>1</v>
      </c>
      <c r="S2660">
        <v>1</v>
      </c>
      <c r="T2660">
        <v>0</v>
      </c>
      <c r="U2660">
        <v>0</v>
      </c>
      <c r="V2660">
        <v>0</v>
      </c>
      <c r="W2660">
        <v>1</v>
      </c>
    </row>
    <row r="2661" spans="1:23" ht="14.25" customHeight="1" x14ac:dyDescent="0.45">
      <c r="A2661">
        <v>2660</v>
      </c>
      <c r="B2661" t="s">
        <v>180</v>
      </c>
      <c r="C2661" s="1">
        <v>43106</v>
      </c>
      <c r="D2661">
        <v>80</v>
      </c>
      <c r="E2661" t="s">
        <v>28</v>
      </c>
      <c r="F2661" t="s">
        <v>27</v>
      </c>
      <c r="G2661" t="s">
        <v>25</v>
      </c>
      <c r="H2661">
        <v>8</v>
      </c>
      <c r="I2661" t="s">
        <v>26</v>
      </c>
      <c r="J2661">
        <v>0</v>
      </c>
      <c r="K2661">
        <v>0</v>
      </c>
      <c r="L2661">
        <v>0</v>
      </c>
      <c r="M2661">
        <v>1</v>
      </c>
      <c r="N2661">
        <v>1</v>
      </c>
      <c r="O2661">
        <v>0</v>
      </c>
      <c r="P2661">
        <v>731</v>
      </c>
      <c r="Q2661">
        <v>0</v>
      </c>
      <c r="R2661">
        <v>1</v>
      </c>
      <c r="S2661">
        <v>1</v>
      </c>
      <c r="T2661">
        <v>0</v>
      </c>
      <c r="U2661">
        <v>0</v>
      </c>
      <c r="V2661">
        <v>0</v>
      </c>
      <c r="W2661">
        <v>0</v>
      </c>
    </row>
    <row r="2662" spans="1:23" ht="14.25" customHeight="1" x14ac:dyDescent="0.45">
      <c r="A2662">
        <v>2661</v>
      </c>
      <c r="B2662" t="s">
        <v>180</v>
      </c>
      <c r="C2662" t="s">
        <v>175</v>
      </c>
      <c r="D2662">
        <v>63</v>
      </c>
      <c r="E2662" t="s">
        <v>23</v>
      </c>
      <c r="F2662" t="s">
        <v>27</v>
      </c>
      <c r="G2662" t="s">
        <v>25</v>
      </c>
      <c r="H2662">
        <v>2</v>
      </c>
      <c r="I2662" t="s">
        <v>31</v>
      </c>
      <c r="J2662">
        <v>0</v>
      </c>
      <c r="K2662">
        <v>0</v>
      </c>
      <c r="L2662">
        <v>1</v>
      </c>
      <c r="M2662">
        <v>1</v>
      </c>
      <c r="N2662">
        <v>1</v>
      </c>
      <c r="O2662">
        <v>0</v>
      </c>
      <c r="P2662">
        <v>193</v>
      </c>
      <c r="Q2662">
        <v>0</v>
      </c>
      <c r="R2662">
        <v>1</v>
      </c>
      <c r="S2662">
        <v>0</v>
      </c>
      <c r="T2662">
        <v>1</v>
      </c>
      <c r="U2662">
        <v>0</v>
      </c>
      <c r="V2662">
        <v>0</v>
      </c>
      <c r="W2662">
        <v>0</v>
      </c>
    </row>
    <row r="2663" spans="1:23" ht="14.25" customHeight="1" x14ac:dyDescent="0.45">
      <c r="A2663">
        <v>2662</v>
      </c>
      <c r="B2663" t="s">
        <v>180</v>
      </c>
      <c r="C2663" t="s">
        <v>181</v>
      </c>
      <c r="D2663">
        <v>80</v>
      </c>
      <c r="E2663" t="s">
        <v>23</v>
      </c>
      <c r="F2663" t="s">
        <v>27</v>
      </c>
      <c r="G2663" t="s">
        <v>25</v>
      </c>
      <c r="H2663">
        <v>5</v>
      </c>
      <c r="I2663" t="s">
        <v>26</v>
      </c>
      <c r="J2663">
        <v>0</v>
      </c>
      <c r="K2663">
        <v>0</v>
      </c>
      <c r="L2663">
        <v>0</v>
      </c>
      <c r="M2663">
        <v>1</v>
      </c>
      <c r="N2663">
        <v>1</v>
      </c>
      <c r="O2663">
        <v>0</v>
      </c>
      <c r="P2663">
        <v>145</v>
      </c>
      <c r="Q2663">
        <v>0</v>
      </c>
      <c r="R2663">
        <v>0</v>
      </c>
      <c r="S2663">
        <v>1</v>
      </c>
      <c r="T2663">
        <v>1</v>
      </c>
      <c r="U2663">
        <v>0</v>
      </c>
      <c r="V2663">
        <v>0</v>
      </c>
      <c r="W2663">
        <v>0</v>
      </c>
    </row>
    <row r="2664" spans="1:23" ht="14.25" customHeight="1" x14ac:dyDescent="0.45">
      <c r="A2664">
        <v>2663</v>
      </c>
      <c r="B2664" s="1">
        <v>43245</v>
      </c>
      <c r="C2664" s="1">
        <v>43247</v>
      </c>
      <c r="D2664">
        <v>82</v>
      </c>
      <c r="E2664" t="s">
        <v>23</v>
      </c>
      <c r="F2664" t="s">
        <v>27</v>
      </c>
      <c r="G2664" t="s">
        <v>25</v>
      </c>
      <c r="H2664">
        <v>3</v>
      </c>
      <c r="I2664" t="s">
        <v>29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1</v>
      </c>
      <c r="P2664">
        <v>2450</v>
      </c>
      <c r="Q2664">
        <v>0</v>
      </c>
      <c r="R2664">
        <v>1</v>
      </c>
      <c r="S2664">
        <v>1</v>
      </c>
      <c r="T2664">
        <v>1</v>
      </c>
      <c r="U2664">
        <v>1</v>
      </c>
      <c r="V2664">
        <v>0</v>
      </c>
      <c r="W2664">
        <v>0</v>
      </c>
    </row>
    <row r="2665" spans="1:23" ht="14.25" customHeight="1" x14ac:dyDescent="0.45">
      <c r="A2665">
        <v>2664</v>
      </c>
      <c r="B2665" t="s">
        <v>180</v>
      </c>
      <c r="C2665" t="s">
        <v>183</v>
      </c>
      <c r="D2665">
        <v>55</v>
      </c>
      <c r="E2665" t="s">
        <v>28</v>
      </c>
      <c r="F2665" t="s">
        <v>27</v>
      </c>
      <c r="G2665" t="s">
        <v>25</v>
      </c>
      <c r="H2665">
        <v>20</v>
      </c>
      <c r="I2665" t="s">
        <v>26</v>
      </c>
      <c r="J2665">
        <v>0</v>
      </c>
      <c r="K2665">
        <v>0</v>
      </c>
      <c r="L2665">
        <v>1</v>
      </c>
      <c r="M2665">
        <v>0</v>
      </c>
      <c r="N2665">
        <v>1</v>
      </c>
      <c r="O2665">
        <v>0</v>
      </c>
      <c r="P2665">
        <v>5000</v>
      </c>
      <c r="Q2665">
        <v>1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0</v>
      </c>
    </row>
    <row r="2666" spans="1:23" ht="14.25" customHeight="1" x14ac:dyDescent="0.45">
      <c r="A2666">
        <v>2665</v>
      </c>
      <c r="B2666" t="s">
        <v>180</v>
      </c>
      <c r="C2666" s="1">
        <v>43106</v>
      </c>
      <c r="D2666">
        <v>65</v>
      </c>
      <c r="E2666" t="s">
        <v>28</v>
      </c>
      <c r="F2666" t="s">
        <v>27</v>
      </c>
      <c r="G2666" t="s">
        <v>25</v>
      </c>
      <c r="H2666">
        <v>8</v>
      </c>
      <c r="I2666" t="s">
        <v>26</v>
      </c>
      <c r="J2666">
        <v>0</v>
      </c>
      <c r="K2666">
        <v>0</v>
      </c>
      <c r="L2666">
        <v>0</v>
      </c>
      <c r="M2666">
        <v>1</v>
      </c>
      <c r="N2666">
        <v>1</v>
      </c>
      <c r="O2666">
        <v>1</v>
      </c>
      <c r="P2666">
        <v>2950</v>
      </c>
      <c r="Q2666">
        <v>1</v>
      </c>
      <c r="R2666">
        <v>0</v>
      </c>
      <c r="S2666">
        <v>1</v>
      </c>
      <c r="T2666">
        <v>1</v>
      </c>
      <c r="U2666">
        <v>0</v>
      </c>
      <c r="V2666">
        <v>0</v>
      </c>
      <c r="W2666">
        <v>0</v>
      </c>
    </row>
    <row r="2667" spans="1:23" ht="14.25" customHeight="1" x14ac:dyDescent="0.45">
      <c r="A2667">
        <v>2666</v>
      </c>
      <c r="B2667" t="s">
        <v>180</v>
      </c>
      <c r="C2667" s="1">
        <v>43137</v>
      </c>
      <c r="D2667">
        <v>58</v>
      </c>
      <c r="E2667" t="s">
        <v>28</v>
      </c>
      <c r="F2667" t="s">
        <v>27</v>
      </c>
      <c r="G2667" t="s">
        <v>25</v>
      </c>
      <c r="H2667">
        <v>9</v>
      </c>
      <c r="I2667" t="s">
        <v>26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356</v>
      </c>
      <c r="Q2667">
        <v>1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</row>
    <row r="2668" spans="1:23" ht="14.25" customHeight="1" x14ac:dyDescent="0.45">
      <c r="A2668">
        <v>2667</v>
      </c>
      <c r="B2668" s="1">
        <v>43246</v>
      </c>
      <c r="C2668" s="1">
        <v>43246</v>
      </c>
      <c r="D2668">
        <v>85</v>
      </c>
      <c r="E2668" t="s">
        <v>23</v>
      </c>
      <c r="F2668" t="s">
        <v>24</v>
      </c>
      <c r="G2668" t="s">
        <v>25</v>
      </c>
      <c r="H2668">
        <v>1</v>
      </c>
      <c r="I2668" t="s">
        <v>29</v>
      </c>
      <c r="J2668">
        <v>0</v>
      </c>
      <c r="K2668">
        <v>0</v>
      </c>
      <c r="L2668">
        <v>0</v>
      </c>
      <c r="M2668">
        <v>1</v>
      </c>
      <c r="N2668">
        <v>1</v>
      </c>
      <c r="O2668">
        <v>0</v>
      </c>
      <c r="P2668">
        <v>1890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0</v>
      </c>
    </row>
    <row r="2669" spans="1:23" ht="14.25" customHeight="1" x14ac:dyDescent="0.45">
      <c r="A2669">
        <v>2668</v>
      </c>
      <c r="B2669" s="1">
        <v>43246</v>
      </c>
      <c r="C2669" s="1">
        <v>43247</v>
      </c>
      <c r="D2669">
        <v>53</v>
      </c>
      <c r="E2669" t="s">
        <v>23</v>
      </c>
      <c r="F2669" t="s">
        <v>24</v>
      </c>
      <c r="G2669" t="s">
        <v>25</v>
      </c>
      <c r="H2669">
        <v>2</v>
      </c>
      <c r="I2669" t="s">
        <v>29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0</v>
      </c>
      <c r="P2669">
        <v>980</v>
      </c>
      <c r="Q2669">
        <v>0</v>
      </c>
      <c r="R2669">
        <v>1</v>
      </c>
      <c r="S2669">
        <v>1</v>
      </c>
      <c r="T2669">
        <v>1</v>
      </c>
      <c r="U2669">
        <v>0</v>
      </c>
      <c r="V2669">
        <v>0</v>
      </c>
      <c r="W2669">
        <v>0</v>
      </c>
    </row>
    <row r="2670" spans="1:23" ht="14.25" customHeight="1" x14ac:dyDescent="0.45">
      <c r="A2670">
        <v>2669</v>
      </c>
      <c r="B2670" t="s">
        <v>175</v>
      </c>
      <c r="C2670" s="1">
        <v>43257</v>
      </c>
      <c r="D2670">
        <v>76</v>
      </c>
      <c r="E2670" t="s">
        <v>23</v>
      </c>
      <c r="F2670" t="s">
        <v>27</v>
      </c>
      <c r="G2670" t="s">
        <v>25</v>
      </c>
      <c r="H2670">
        <v>12</v>
      </c>
      <c r="I2670" t="s">
        <v>26</v>
      </c>
      <c r="J2670">
        <v>0</v>
      </c>
      <c r="K2670">
        <v>0</v>
      </c>
      <c r="L2670">
        <v>0</v>
      </c>
      <c r="M2670">
        <v>1</v>
      </c>
      <c r="N2670">
        <v>1</v>
      </c>
      <c r="O2670">
        <v>0</v>
      </c>
      <c r="P2670">
        <v>127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</row>
    <row r="2671" spans="1:23" ht="14.25" customHeight="1" x14ac:dyDescent="0.45">
      <c r="A2671">
        <v>2670</v>
      </c>
      <c r="B2671" t="s">
        <v>175</v>
      </c>
      <c r="C2671" t="s">
        <v>175</v>
      </c>
      <c r="D2671">
        <v>70</v>
      </c>
      <c r="E2671" t="s">
        <v>23</v>
      </c>
      <c r="F2671" t="s">
        <v>27</v>
      </c>
      <c r="G2671" t="s">
        <v>25</v>
      </c>
      <c r="H2671">
        <v>1</v>
      </c>
      <c r="I2671" t="s">
        <v>31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188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</row>
    <row r="2672" spans="1:23" ht="14.25" customHeight="1" x14ac:dyDescent="0.45">
      <c r="A2672">
        <v>2671</v>
      </c>
      <c r="B2672" t="s">
        <v>175</v>
      </c>
      <c r="C2672" t="s">
        <v>173</v>
      </c>
      <c r="D2672">
        <v>63</v>
      </c>
      <c r="E2672" t="s">
        <v>23</v>
      </c>
      <c r="F2672" t="s">
        <v>27</v>
      </c>
      <c r="G2672" t="s">
        <v>25</v>
      </c>
      <c r="H2672">
        <v>5</v>
      </c>
      <c r="I2672" t="s">
        <v>26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540</v>
      </c>
      <c r="Q2672">
        <v>0</v>
      </c>
      <c r="R2672">
        <v>1</v>
      </c>
      <c r="S2672">
        <v>1</v>
      </c>
      <c r="T2672">
        <v>0</v>
      </c>
      <c r="U2672">
        <v>0</v>
      </c>
      <c r="V2672">
        <v>0</v>
      </c>
      <c r="W2672">
        <v>0</v>
      </c>
    </row>
    <row r="2673" spans="1:23" ht="14.25" customHeight="1" x14ac:dyDescent="0.45">
      <c r="A2673">
        <v>2672</v>
      </c>
      <c r="B2673" t="s">
        <v>175</v>
      </c>
      <c r="C2673" s="1">
        <v>43137</v>
      </c>
      <c r="D2673">
        <v>55</v>
      </c>
      <c r="E2673" t="s">
        <v>28</v>
      </c>
      <c r="F2673" t="s">
        <v>27</v>
      </c>
      <c r="G2673" t="s">
        <v>25</v>
      </c>
      <c r="H2673">
        <v>8</v>
      </c>
      <c r="I2673" t="s">
        <v>26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1820</v>
      </c>
      <c r="Q2673">
        <v>0</v>
      </c>
      <c r="R2673">
        <v>0</v>
      </c>
      <c r="S2673">
        <v>1</v>
      </c>
      <c r="T2673">
        <v>1</v>
      </c>
      <c r="U2673">
        <v>0</v>
      </c>
      <c r="V2673">
        <v>0</v>
      </c>
      <c r="W2673">
        <v>0</v>
      </c>
    </row>
    <row r="2674" spans="1:23" ht="14.25" customHeight="1" x14ac:dyDescent="0.45">
      <c r="A2674">
        <v>2673</v>
      </c>
      <c r="B2674" t="s">
        <v>182</v>
      </c>
      <c r="C2674" s="1">
        <v>43106</v>
      </c>
      <c r="D2674">
        <v>75</v>
      </c>
      <c r="E2674" t="s">
        <v>23</v>
      </c>
      <c r="F2674" t="s">
        <v>24</v>
      </c>
      <c r="G2674" t="s">
        <v>25</v>
      </c>
      <c r="H2674">
        <v>6</v>
      </c>
      <c r="I2674" t="s">
        <v>26</v>
      </c>
      <c r="J2674">
        <v>0</v>
      </c>
      <c r="K2674">
        <v>0</v>
      </c>
      <c r="L2674">
        <v>0</v>
      </c>
      <c r="M2674">
        <v>1</v>
      </c>
      <c r="N2674">
        <v>1</v>
      </c>
      <c r="O2674">
        <v>0</v>
      </c>
      <c r="P2674">
        <v>492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</row>
    <row r="2675" spans="1:23" ht="14.25" customHeight="1" x14ac:dyDescent="0.45">
      <c r="A2675">
        <v>2674</v>
      </c>
      <c r="B2675" t="s">
        <v>182</v>
      </c>
      <c r="C2675" t="s">
        <v>173</v>
      </c>
      <c r="D2675">
        <v>53</v>
      </c>
      <c r="E2675" t="s">
        <v>23</v>
      </c>
      <c r="F2675" t="s">
        <v>24</v>
      </c>
      <c r="G2675" t="s">
        <v>25</v>
      </c>
      <c r="H2675">
        <v>4</v>
      </c>
      <c r="I2675" t="s">
        <v>26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29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</row>
    <row r="2676" spans="1:23" ht="14.25" customHeight="1" x14ac:dyDescent="0.45">
      <c r="A2676">
        <v>2675</v>
      </c>
      <c r="B2676" t="s">
        <v>182</v>
      </c>
      <c r="C2676" t="s">
        <v>184</v>
      </c>
      <c r="D2676">
        <v>53</v>
      </c>
      <c r="E2676" t="s">
        <v>28</v>
      </c>
      <c r="F2676" t="s">
        <v>24</v>
      </c>
      <c r="G2676" t="s">
        <v>25</v>
      </c>
      <c r="H2676">
        <v>5</v>
      </c>
      <c r="I2676" t="s">
        <v>26</v>
      </c>
      <c r="J2676">
        <v>0</v>
      </c>
      <c r="K2676">
        <v>0</v>
      </c>
      <c r="L2676">
        <v>1</v>
      </c>
      <c r="M2676">
        <v>1</v>
      </c>
      <c r="N2676">
        <v>1</v>
      </c>
      <c r="O2676">
        <v>0</v>
      </c>
      <c r="P2676">
        <v>12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</row>
    <row r="2677" spans="1:23" ht="14.25" customHeight="1" x14ac:dyDescent="0.45">
      <c r="A2677">
        <v>2676</v>
      </c>
      <c r="B2677" t="s">
        <v>182</v>
      </c>
      <c r="C2677" t="s">
        <v>177</v>
      </c>
      <c r="D2677">
        <v>39</v>
      </c>
      <c r="E2677" t="s">
        <v>28</v>
      </c>
      <c r="F2677" t="s">
        <v>27</v>
      </c>
      <c r="G2677" t="s">
        <v>25</v>
      </c>
      <c r="H2677">
        <v>2</v>
      </c>
      <c r="I2677" t="s">
        <v>26</v>
      </c>
      <c r="J2677">
        <v>0</v>
      </c>
      <c r="K2677">
        <v>0</v>
      </c>
      <c r="L2677">
        <v>1</v>
      </c>
      <c r="M2677">
        <v>1</v>
      </c>
      <c r="N2677">
        <v>1</v>
      </c>
      <c r="O2677">
        <v>0</v>
      </c>
      <c r="P2677">
        <v>205</v>
      </c>
      <c r="Q2677">
        <v>1</v>
      </c>
      <c r="R2677">
        <v>0</v>
      </c>
      <c r="S2677">
        <v>0</v>
      </c>
      <c r="T2677">
        <v>1</v>
      </c>
      <c r="U2677">
        <v>0</v>
      </c>
      <c r="V2677">
        <v>0</v>
      </c>
      <c r="W2677">
        <v>0</v>
      </c>
    </row>
    <row r="2678" spans="1:23" ht="14.25" customHeight="1" x14ac:dyDescent="0.45">
      <c r="A2678">
        <v>2677</v>
      </c>
      <c r="B2678" s="1">
        <v>43247</v>
      </c>
      <c r="C2678" s="1">
        <v>43256</v>
      </c>
      <c r="D2678">
        <v>78</v>
      </c>
      <c r="E2678" t="s">
        <v>23</v>
      </c>
      <c r="F2678" t="s">
        <v>27</v>
      </c>
      <c r="G2678" t="s">
        <v>25</v>
      </c>
      <c r="H2678">
        <v>10</v>
      </c>
      <c r="I2678" t="s">
        <v>29</v>
      </c>
      <c r="J2678">
        <v>0</v>
      </c>
      <c r="K2678">
        <v>0</v>
      </c>
      <c r="L2678">
        <v>0</v>
      </c>
      <c r="M2678">
        <v>1</v>
      </c>
      <c r="N2678">
        <v>1</v>
      </c>
      <c r="O2678">
        <v>0</v>
      </c>
      <c r="P2678">
        <v>4310</v>
      </c>
      <c r="Q2678">
        <v>0</v>
      </c>
      <c r="R2678">
        <v>0</v>
      </c>
      <c r="S2678">
        <v>1</v>
      </c>
      <c r="T2678">
        <v>0</v>
      </c>
      <c r="U2678">
        <v>0</v>
      </c>
      <c r="V2678">
        <v>0</v>
      </c>
      <c r="W2678">
        <v>0</v>
      </c>
    </row>
    <row r="2679" spans="1:23" ht="14.25" customHeight="1" x14ac:dyDescent="0.45">
      <c r="A2679">
        <v>2678</v>
      </c>
      <c r="B2679" t="s">
        <v>182</v>
      </c>
      <c r="C2679" t="s">
        <v>177</v>
      </c>
      <c r="D2679">
        <v>70</v>
      </c>
      <c r="E2679" t="s">
        <v>28</v>
      </c>
      <c r="F2679" t="s">
        <v>27</v>
      </c>
      <c r="G2679" t="s">
        <v>25</v>
      </c>
      <c r="H2679">
        <v>2</v>
      </c>
      <c r="I2679" t="s">
        <v>31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418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</row>
    <row r="2680" spans="1:23" ht="14.25" customHeight="1" x14ac:dyDescent="0.45">
      <c r="A2680">
        <v>2679</v>
      </c>
      <c r="B2680" t="s">
        <v>182</v>
      </c>
      <c r="C2680" t="s">
        <v>177</v>
      </c>
      <c r="D2680">
        <v>83</v>
      </c>
      <c r="E2680" t="s">
        <v>23</v>
      </c>
      <c r="F2680" t="s">
        <v>27</v>
      </c>
      <c r="G2680" t="s">
        <v>25</v>
      </c>
      <c r="H2680">
        <v>2</v>
      </c>
      <c r="I2680" t="s">
        <v>31</v>
      </c>
      <c r="J2680">
        <v>0</v>
      </c>
      <c r="K2680">
        <v>0</v>
      </c>
      <c r="L2680">
        <v>1</v>
      </c>
      <c r="M2680">
        <v>1</v>
      </c>
      <c r="N2680">
        <v>1</v>
      </c>
      <c r="O2680">
        <v>1</v>
      </c>
      <c r="P2680">
        <v>270</v>
      </c>
      <c r="Q2680">
        <v>1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</row>
    <row r="2681" spans="1:23" ht="14.25" customHeight="1" x14ac:dyDescent="0.45">
      <c r="A2681">
        <v>2680</v>
      </c>
      <c r="B2681" t="s">
        <v>182</v>
      </c>
      <c r="C2681" t="s">
        <v>184</v>
      </c>
      <c r="D2681">
        <v>73</v>
      </c>
      <c r="E2681" t="s">
        <v>28</v>
      </c>
      <c r="F2681" t="s">
        <v>27</v>
      </c>
      <c r="G2681" t="s">
        <v>25</v>
      </c>
      <c r="H2681">
        <v>5</v>
      </c>
      <c r="I2681" t="s">
        <v>26</v>
      </c>
      <c r="J2681">
        <v>0</v>
      </c>
      <c r="K2681">
        <v>0</v>
      </c>
      <c r="L2681">
        <v>1</v>
      </c>
      <c r="M2681">
        <v>1</v>
      </c>
      <c r="N2681">
        <v>1</v>
      </c>
      <c r="O2681">
        <v>1</v>
      </c>
      <c r="P2681">
        <v>1250</v>
      </c>
      <c r="Q2681">
        <v>1</v>
      </c>
      <c r="R2681">
        <v>0</v>
      </c>
      <c r="S2681">
        <v>1</v>
      </c>
      <c r="T2681">
        <v>1</v>
      </c>
      <c r="U2681">
        <v>0</v>
      </c>
      <c r="V2681">
        <v>0</v>
      </c>
      <c r="W2681">
        <v>0</v>
      </c>
    </row>
    <row r="2682" spans="1:23" ht="14.25" customHeight="1" x14ac:dyDescent="0.45">
      <c r="A2682">
        <v>2681</v>
      </c>
      <c r="B2682" t="s">
        <v>182</v>
      </c>
      <c r="C2682" s="1">
        <v>43196</v>
      </c>
      <c r="D2682">
        <v>40</v>
      </c>
      <c r="E2682" t="s">
        <v>28</v>
      </c>
      <c r="F2682" t="s">
        <v>27</v>
      </c>
      <c r="G2682" t="s">
        <v>25</v>
      </c>
      <c r="H2682">
        <v>9</v>
      </c>
      <c r="I2682" t="s">
        <v>26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26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</row>
    <row r="2683" spans="1:23" ht="14.25" customHeight="1" x14ac:dyDescent="0.45">
      <c r="A2683">
        <v>2682</v>
      </c>
      <c r="B2683" t="s">
        <v>182</v>
      </c>
      <c r="C2683" t="s">
        <v>181</v>
      </c>
      <c r="D2683">
        <v>73</v>
      </c>
      <c r="E2683" t="s">
        <v>28</v>
      </c>
      <c r="F2683" t="s">
        <v>27</v>
      </c>
      <c r="G2683" t="s">
        <v>25</v>
      </c>
      <c r="H2683">
        <v>3</v>
      </c>
      <c r="I2683" t="s">
        <v>26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1610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0</v>
      </c>
      <c r="W2683">
        <v>0</v>
      </c>
    </row>
    <row r="2684" spans="1:23" ht="14.25" customHeight="1" x14ac:dyDescent="0.45">
      <c r="A2684">
        <v>2683</v>
      </c>
      <c r="B2684" t="s">
        <v>182</v>
      </c>
      <c r="C2684" t="s">
        <v>185</v>
      </c>
      <c r="D2684">
        <v>48</v>
      </c>
      <c r="E2684" t="s">
        <v>23</v>
      </c>
      <c r="F2684" t="s">
        <v>27</v>
      </c>
      <c r="G2684" t="s">
        <v>25</v>
      </c>
      <c r="H2684">
        <v>20</v>
      </c>
      <c r="I2684" t="s">
        <v>26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13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0</v>
      </c>
    </row>
    <row r="2685" spans="1:23" ht="14.25" customHeight="1" x14ac:dyDescent="0.45">
      <c r="A2685">
        <v>2684</v>
      </c>
      <c r="B2685" t="s">
        <v>182</v>
      </c>
      <c r="C2685" t="s">
        <v>177</v>
      </c>
      <c r="D2685">
        <v>36</v>
      </c>
      <c r="E2685" t="s">
        <v>23</v>
      </c>
      <c r="F2685" t="s">
        <v>27</v>
      </c>
      <c r="G2685" t="s">
        <v>25</v>
      </c>
      <c r="H2685">
        <v>2</v>
      </c>
      <c r="I2685" t="s">
        <v>26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</row>
    <row r="2686" spans="1:23" ht="14.25" customHeight="1" x14ac:dyDescent="0.45">
      <c r="A2686">
        <v>2685</v>
      </c>
      <c r="B2686" t="s">
        <v>182</v>
      </c>
      <c r="C2686" t="s">
        <v>181</v>
      </c>
      <c r="D2686">
        <v>82</v>
      </c>
      <c r="E2686" t="s">
        <v>23</v>
      </c>
      <c r="F2686" t="s">
        <v>27</v>
      </c>
      <c r="G2686" t="s">
        <v>25</v>
      </c>
      <c r="H2686">
        <v>3</v>
      </c>
      <c r="I2686" t="s">
        <v>26</v>
      </c>
      <c r="J2686">
        <v>0</v>
      </c>
      <c r="K2686">
        <v>0</v>
      </c>
      <c r="L2686">
        <v>1</v>
      </c>
      <c r="M2686">
        <v>0</v>
      </c>
      <c r="N2686">
        <v>1</v>
      </c>
      <c r="O2686">
        <v>0</v>
      </c>
      <c r="P2686">
        <v>429</v>
      </c>
      <c r="Q2686">
        <v>0</v>
      </c>
      <c r="R2686">
        <v>0</v>
      </c>
      <c r="S2686">
        <v>1</v>
      </c>
      <c r="T2686">
        <v>0</v>
      </c>
      <c r="U2686">
        <v>0</v>
      </c>
      <c r="V2686">
        <v>0</v>
      </c>
      <c r="W2686">
        <v>0</v>
      </c>
    </row>
    <row r="2687" spans="1:23" ht="14.25" customHeight="1" x14ac:dyDescent="0.45">
      <c r="A2687">
        <v>2686</v>
      </c>
      <c r="B2687" t="s">
        <v>182</v>
      </c>
      <c r="C2687" t="s">
        <v>184</v>
      </c>
      <c r="D2687">
        <v>30</v>
      </c>
      <c r="E2687" t="s">
        <v>23</v>
      </c>
      <c r="F2687" t="s">
        <v>27</v>
      </c>
      <c r="G2687" t="s">
        <v>25</v>
      </c>
      <c r="H2687">
        <v>5</v>
      </c>
      <c r="I2687" t="s">
        <v>26</v>
      </c>
      <c r="J2687">
        <v>0</v>
      </c>
      <c r="K2687">
        <v>1</v>
      </c>
      <c r="L2687">
        <v>0</v>
      </c>
      <c r="M2687">
        <v>0</v>
      </c>
      <c r="N2687">
        <v>1</v>
      </c>
      <c r="O2687">
        <v>0</v>
      </c>
      <c r="P2687">
        <v>149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1</v>
      </c>
    </row>
    <row r="2688" spans="1:23" ht="14.25" customHeight="1" x14ac:dyDescent="0.45">
      <c r="A2688">
        <v>2687</v>
      </c>
      <c r="B2688" t="s">
        <v>182</v>
      </c>
      <c r="C2688" s="1">
        <v>43196</v>
      </c>
      <c r="D2688">
        <v>75</v>
      </c>
      <c r="E2688" t="s">
        <v>23</v>
      </c>
      <c r="F2688" t="s">
        <v>27</v>
      </c>
      <c r="G2688" t="s">
        <v>25</v>
      </c>
      <c r="H2688">
        <v>9</v>
      </c>
      <c r="I2688" t="s">
        <v>26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1200</v>
      </c>
      <c r="Q2688">
        <v>0</v>
      </c>
      <c r="R2688">
        <v>1</v>
      </c>
      <c r="S2688">
        <v>1</v>
      </c>
      <c r="T2688">
        <v>0</v>
      </c>
      <c r="U2688">
        <v>0</v>
      </c>
      <c r="V2688">
        <v>0</v>
      </c>
      <c r="W2688">
        <v>0</v>
      </c>
    </row>
    <row r="2689" spans="1:23" ht="14.25" customHeight="1" x14ac:dyDescent="0.45">
      <c r="A2689">
        <v>2688</v>
      </c>
      <c r="B2689" s="1">
        <v>43248</v>
      </c>
      <c r="C2689" s="1">
        <v>43248</v>
      </c>
      <c r="D2689">
        <v>81</v>
      </c>
      <c r="E2689" t="s">
        <v>23</v>
      </c>
      <c r="F2689" t="s">
        <v>24</v>
      </c>
      <c r="G2689" t="s">
        <v>25</v>
      </c>
      <c r="H2689">
        <v>1</v>
      </c>
      <c r="I2689" t="s">
        <v>29</v>
      </c>
      <c r="J2689">
        <v>0</v>
      </c>
      <c r="K2689">
        <v>0</v>
      </c>
      <c r="L2689">
        <v>1</v>
      </c>
      <c r="M2689">
        <v>0</v>
      </c>
      <c r="N2689">
        <v>1</v>
      </c>
      <c r="O2689">
        <v>0</v>
      </c>
      <c r="P2689">
        <v>241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0</v>
      </c>
    </row>
    <row r="2690" spans="1:23" ht="14.25" customHeight="1" x14ac:dyDescent="0.45">
      <c r="A2690">
        <v>2689</v>
      </c>
      <c r="B2690" t="s">
        <v>177</v>
      </c>
      <c r="C2690" s="1">
        <v>43106</v>
      </c>
      <c r="D2690">
        <v>55</v>
      </c>
      <c r="E2690" t="s">
        <v>23</v>
      </c>
      <c r="F2690" t="s">
        <v>24</v>
      </c>
      <c r="G2690" t="s">
        <v>25</v>
      </c>
      <c r="H2690">
        <v>5</v>
      </c>
      <c r="I2690" t="s">
        <v>26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382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</row>
    <row r="2691" spans="1:23" ht="14.25" customHeight="1" x14ac:dyDescent="0.45">
      <c r="A2691">
        <v>2690</v>
      </c>
      <c r="B2691" t="s">
        <v>177</v>
      </c>
      <c r="C2691" s="1">
        <v>43257</v>
      </c>
      <c r="D2691">
        <v>86</v>
      </c>
      <c r="E2691" t="s">
        <v>23</v>
      </c>
      <c r="F2691" t="s">
        <v>27</v>
      </c>
      <c r="G2691" t="s">
        <v>25</v>
      </c>
      <c r="H2691">
        <v>10</v>
      </c>
      <c r="I2691" t="s">
        <v>26</v>
      </c>
      <c r="J2691">
        <v>0</v>
      </c>
      <c r="K2691">
        <v>0</v>
      </c>
      <c r="L2691">
        <v>1</v>
      </c>
      <c r="M2691">
        <v>0</v>
      </c>
      <c r="N2691">
        <v>1</v>
      </c>
      <c r="O2691">
        <v>1</v>
      </c>
      <c r="P2691">
        <v>264</v>
      </c>
      <c r="Q2691">
        <v>0</v>
      </c>
      <c r="R2691">
        <v>1</v>
      </c>
      <c r="S2691">
        <v>0</v>
      </c>
      <c r="T2691">
        <v>1</v>
      </c>
      <c r="U2691">
        <v>0</v>
      </c>
      <c r="V2691">
        <v>0</v>
      </c>
      <c r="W2691">
        <v>0</v>
      </c>
    </row>
    <row r="2692" spans="1:23" ht="14.25" customHeight="1" x14ac:dyDescent="0.45">
      <c r="A2692">
        <v>2691</v>
      </c>
      <c r="B2692" t="s">
        <v>177</v>
      </c>
      <c r="C2692" s="1">
        <v>43106</v>
      </c>
      <c r="D2692">
        <v>65</v>
      </c>
      <c r="E2692" t="s">
        <v>28</v>
      </c>
      <c r="F2692" t="s">
        <v>27</v>
      </c>
      <c r="G2692" t="s">
        <v>25</v>
      </c>
      <c r="H2692">
        <v>5</v>
      </c>
      <c r="I2692" t="s">
        <v>26</v>
      </c>
      <c r="J2692">
        <v>0</v>
      </c>
      <c r="K2692">
        <v>0</v>
      </c>
      <c r="L2692">
        <v>1</v>
      </c>
      <c r="M2692">
        <v>1</v>
      </c>
      <c r="N2692">
        <v>1</v>
      </c>
      <c r="O2692">
        <v>0</v>
      </c>
      <c r="P2692">
        <v>211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</row>
    <row r="2693" spans="1:23" ht="14.25" customHeight="1" x14ac:dyDescent="0.45">
      <c r="A2693">
        <v>2692</v>
      </c>
      <c r="B2693" t="s">
        <v>177</v>
      </c>
      <c r="C2693" t="s">
        <v>173</v>
      </c>
      <c r="D2693">
        <v>89</v>
      </c>
      <c r="E2693" t="s">
        <v>23</v>
      </c>
      <c r="F2693" t="s">
        <v>27</v>
      </c>
      <c r="G2693" t="s">
        <v>25</v>
      </c>
      <c r="H2693">
        <v>3</v>
      </c>
      <c r="I2693" t="s">
        <v>26</v>
      </c>
      <c r="J2693">
        <v>0</v>
      </c>
      <c r="K2693">
        <v>0</v>
      </c>
      <c r="L2693">
        <v>0</v>
      </c>
      <c r="M2693">
        <v>1</v>
      </c>
      <c r="N2693">
        <v>1</v>
      </c>
      <c r="O2693">
        <v>0</v>
      </c>
      <c r="P2693">
        <v>1280</v>
      </c>
      <c r="Q2693">
        <v>0</v>
      </c>
      <c r="R2693">
        <v>0</v>
      </c>
      <c r="S2693">
        <v>1</v>
      </c>
      <c r="T2693">
        <v>1</v>
      </c>
      <c r="U2693">
        <v>0</v>
      </c>
      <c r="V2693">
        <v>0</v>
      </c>
      <c r="W2693">
        <v>0</v>
      </c>
    </row>
    <row r="2694" spans="1:23" ht="14.25" customHeight="1" x14ac:dyDescent="0.45">
      <c r="A2694">
        <v>2693</v>
      </c>
      <c r="B2694" t="s">
        <v>177</v>
      </c>
      <c r="C2694" s="1">
        <v>43196</v>
      </c>
      <c r="D2694">
        <v>80</v>
      </c>
      <c r="E2694" t="s">
        <v>28</v>
      </c>
      <c r="F2694" t="s">
        <v>27</v>
      </c>
      <c r="G2694" t="s">
        <v>25</v>
      </c>
      <c r="H2694">
        <v>8</v>
      </c>
      <c r="I2694" t="s">
        <v>26</v>
      </c>
      <c r="J2694">
        <v>0</v>
      </c>
      <c r="K2694">
        <v>0</v>
      </c>
      <c r="L2694">
        <v>1</v>
      </c>
      <c r="M2694">
        <v>0</v>
      </c>
      <c r="N2694">
        <v>1</v>
      </c>
      <c r="O2694">
        <v>0</v>
      </c>
      <c r="P2694">
        <v>3340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0</v>
      </c>
      <c r="W2694">
        <v>0</v>
      </c>
    </row>
    <row r="2695" spans="1:23" ht="14.25" customHeight="1" x14ac:dyDescent="0.45">
      <c r="A2695">
        <v>2694</v>
      </c>
      <c r="B2695" t="s">
        <v>177</v>
      </c>
      <c r="C2695" s="1">
        <v>43196</v>
      </c>
      <c r="D2695">
        <v>80</v>
      </c>
      <c r="E2695" t="s">
        <v>28</v>
      </c>
      <c r="F2695" t="s">
        <v>27</v>
      </c>
      <c r="G2695" t="s">
        <v>25</v>
      </c>
      <c r="H2695">
        <v>8</v>
      </c>
      <c r="I2695" t="s">
        <v>26</v>
      </c>
      <c r="J2695">
        <v>0</v>
      </c>
      <c r="K2695">
        <v>0</v>
      </c>
      <c r="L2695">
        <v>1</v>
      </c>
      <c r="M2695">
        <v>0</v>
      </c>
      <c r="N2695">
        <v>1</v>
      </c>
      <c r="O2695">
        <v>0</v>
      </c>
      <c r="P2695">
        <v>3340</v>
      </c>
      <c r="Q2695">
        <v>0</v>
      </c>
      <c r="R2695">
        <v>0</v>
      </c>
      <c r="S2695">
        <v>1</v>
      </c>
      <c r="T2695">
        <v>0</v>
      </c>
      <c r="U2695">
        <v>0</v>
      </c>
      <c r="V2695">
        <v>0</v>
      </c>
      <c r="W2695">
        <v>0</v>
      </c>
    </row>
    <row r="2696" spans="1:23" ht="14.25" customHeight="1" x14ac:dyDescent="0.45">
      <c r="A2696">
        <v>2695</v>
      </c>
      <c r="B2696" t="s">
        <v>177</v>
      </c>
      <c r="C2696" s="1">
        <v>43106</v>
      </c>
      <c r="D2696">
        <v>85</v>
      </c>
      <c r="E2696" t="s">
        <v>23</v>
      </c>
      <c r="F2696" t="s">
        <v>27</v>
      </c>
      <c r="G2696" t="s">
        <v>25</v>
      </c>
      <c r="H2696">
        <v>5</v>
      </c>
      <c r="I2696" t="s">
        <v>26</v>
      </c>
      <c r="J2696">
        <v>0</v>
      </c>
      <c r="K2696">
        <v>0</v>
      </c>
      <c r="L2696">
        <v>1</v>
      </c>
      <c r="M2696">
        <v>1</v>
      </c>
      <c r="N2696">
        <v>1</v>
      </c>
      <c r="O2696">
        <v>1</v>
      </c>
      <c r="P2696">
        <v>1490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</row>
    <row r="2697" spans="1:23" ht="14.25" customHeight="1" x14ac:dyDescent="0.45">
      <c r="A2697">
        <v>2696</v>
      </c>
      <c r="B2697" t="s">
        <v>177</v>
      </c>
      <c r="C2697" s="1">
        <v>43165</v>
      </c>
      <c r="D2697">
        <v>65</v>
      </c>
      <c r="E2697" t="s">
        <v>23</v>
      </c>
      <c r="F2697" t="s">
        <v>27</v>
      </c>
      <c r="G2697" t="s">
        <v>25</v>
      </c>
      <c r="H2697">
        <v>7</v>
      </c>
      <c r="I2697" t="s">
        <v>26</v>
      </c>
      <c r="J2697">
        <v>0</v>
      </c>
      <c r="K2697">
        <v>0</v>
      </c>
      <c r="L2697">
        <v>1</v>
      </c>
      <c r="M2697">
        <v>1</v>
      </c>
      <c r="N2697">
        <v>1</v>
      </c>
      <c r="O2697">
        <v>1</v>
      </c>
      <c r="P2697">
        <v>186</v>
      </c>
      <c r="Q2697">
        <v>1</v>
      </c>
      <c r="R2697">
        <v>1</v>
      </c>
      <c r="S2697">
        <v>0</v>
      </c>
      <c r="T2697">
        <v>1</v>
      </c>
      <c r="U2697">
        <v>0</v>
      </c>
      <c r="V2697">
        <v>0</v>
      </c>
      <c r="W2697">
        <v>0</v>
      </c>
    </row>
    <row r="2698" spans="1:23" ht="14.25" customHeight="1" x14ac:dyDescent="0.45">
      <c r="A2698">
        <v>2697</v>
      </c>
      <c r="B2698" t="s">
        <v>177</v>
      </c>
      <c r="C2698" s="1">
        <v>43165</v>
      </c>
      <c r="D2698">
        <v>78</v>
      </c>
      <c r="E2698" t="s">
        <v>23</v>
      </c>
      <c r="F2698" t="s">
        <v>27</v>
      </c>
      <c r="G2698" t="s">
        <v>25</v>
      </c>
      <c r="H2698">
        <v>7</v>
      </c>
      <c r="I2698" t="s">
        <v>26</v>
      </c>
      <c r="J2698">
        <v>0</v>
      </c>
      <c r="K2698">
        <v>0</v>
      </c>
      <c r="L2698">
        <v>1</v>
      </c>
      <c r="M2698">
        <v>0</v>
      </c>
      <c r="N2698">
        <v>1</v>
      </c>
      <c r="O2698">
        <v>1</v>
      </c>
      <c r="P2698">
        <v>6</v>
      </c>
      <c r="Q2698">
        <v>0</v>
      </c>
      <c r="R2698">
        <v>1</v>
      </c>
      <c r="S2698">
        <v>0</v>
      </c>
      <c r="T2698">
        <v>1</v>
      </c>
      <c r="U2698">
        <v>0</v>
      </c>
      <c r="V2698">
        <v>0</v>
      </c>
      <c r="W2698">
        <v>0</v>
      </c>
    </row>
    <row r="2699" spans="1:23" ht="14.25" customHeight="1" x14ac:dyDescent="0.45">
      <c r="A2699">
        <v>2698</v>
      </c>
      <c r="B2699" t="s">
        <v>177</v>
      </c>
      <c r="C2699" s="1">
        <v>43196</v>
      </c>
      <c r="D2699">
        <v>72</v>
      </c>
      <c r="E2699" t="s">
        <v>23</v>
      </c>
      <c r="F2699" t="s">
        <v>27</v>
      </c>
      <c r="G2699" t="s">
        <v>25</v>
      </c>
      <c r="H2699">
        <v>8</v>
      </c>
      <c r="I2699" t="s">
        <v>26</v>
      </c>
      <c r="J2699">
        <v>0</v>
      </c>
      <c r="K2699">
        <v>0</v>
      </c>
      <c r="L2699">
        <v>1</v>
      </c>
      <c r="M2699">
        <v>0</v>
      </c>
      <c r="N2699">
        <v>1</v>
      </c>
      <c r="O2699">
        <v>0</v>
      </c>
      <c r="P2699">
        <v>478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0</v>
      </c>
    </row>
    <row r="2700" spans="1:23" ht="14.25" customHeight="1" x14ac:dyDescent="0.45">
      <c r="A2700">
        <v>2699</v>
      </c>
      <c r="B2700" t="s">
        <v>181</v>
      </c>
      <c r="C2700" s="1">
        <v>43165</v>
      </c>
      <c r="D2700">
        <v>58</v>
      </c>
      <c r="E2700" t="s">
        <v>28</v>
      </c>
      <c r="F2700" t="s">
        <v>24</v>
      </c>
      <c r="G2700" t="s">
        <v>25</v>
      </c>
      <c r="H2700">
        <v>6</v>
      </c>
      <c r="I2700" t="s">
        <v>26</v>
      </c>
      <c r="J2700">
        <v>0</v>
      </c>
      <c r="K2700">
        <v>0</v>
      </c>
      <c r="L2700">
        <v>1</v>
      </c>
      <c r="M2700">
        <v>1</v>
      </c>
      <c r="N2700">
        <v>1</v>
      </c>
      <c r="O2700">
        <v>0</v>
      </c>
      <c r="P2700">
        <v>916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0</v>
      </c>
      <c r="W2700">
        <v>0</v>
      </c>
    </row>
    <row r="2701" spans="1:23" ht="14.25" customHeight="1" x14ac:dyDescent="0.45">
      <c r="A2701">
        <v>2700</v>
      </c>
      <c r="B2701" t="s">
        <v>181</v>
      </c>
      <c r="C2701" t="s">
        <v>184</v>
      </c>
      <c r="D2701">
        <v>79</v>
      </c>
      <c r="E2701" t="s">
        <v>28</v>
      </c>
      <c r="F2701" t="s">
        <v>27</v>
      </c>
      <c r="G2701" t="s">
        <v>25</v>
      </c>
      <c r="H2701">
        <v>3</v>
      </c>
      <c r="I2701" t="s">
        <v>26</v>
      </c>
      <c r="J2701">
        <v>0</v>
      </c>
      <c r="K2701">
        <v>0</v>
      </c>
      <c r="L2701">
        <v>1</v>
      </c>
      <c r="M2701">
        <v>1</v>
      </c>
      <c r="N2701">
        <v>1</v>
      </c>
      <c r="O2701">
        <v>0</v>
      </c>
      <c r="P2701">
        <v>21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</row>
    <row r="2702" spans="1:23" ht="14.25" customHeight="1" x14ac:dyDescent="0.45">
      <c r="A2702">
        <v>2701</v>
      </c>
      <c r="B2702" t="s">
        <v>181</v>
      </c>
      <c r="C2702" s="1">
        <v>43349</v>
      </c>
      <c r="D2702">
        <v>59</v>
      </c>
      <c r="E2702" t="s">
        <v>28</v>
      </c>
      <c r="F2702" t="s">
        <v>27</v>
      </c>
      <c r="G2702" t="s">
        <v>25</v>
      </c>
      <c r="H2702">
        <v>12</v>
      </c>
      <c r="I2702" t="s">
        <v>26</v>
      </c>
      <c r="J2702">
        <v>0</v>
      </c>
      <c r="K2702">
        <v>0</v>
      </c>
      <c r="L2702">
        <v>1</v>
      </c>
      <c r="M2702">
        <v>1</v>
      </c>
      <c r="N2702">
        <v>1</v>
      </c>
      <c r="O2702">
        <v>0</v>
      </c>
      <c r="P2702">
        <v>5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</row>
    <row r="2703" spans="1:23" ht="14.25" customHeight="1" x14ac:dyDescent="0.45">
      <c r="A2703">
        <v>2702</v>
      </c>
      <c r="B2703" t="s">
        <v>181</v>
      </c>
      <c r="C2703" s="1">
        <v>43137</v>
      </c>
      <c r="D2703">
        <v>70</v>
      </c>
      <c r="E2703" t="s">
        <v>23</v>
      </c>
      <c r="F2703" t="s">
        <v>27</v>
      </c>
      <c r="G2703" t="s">
        <v>25</v>
      </c>
      <c r="H2703">
        <v>5</v>
      </c>
      <c r="I2703" t="s">
        <v>26</v>
      </c>
      <c r="J2703">
        <v>0</v>
      </c>
      <c r="K2703">
        <v>0</v>
      </c>
      <c r="L2703">
        <v>1</v>
      </c>
      <c r="M2703">
        <v>1</v>
      </c>
      <c r="N2703">
        <v>1</v>
      </c>
      <c r="O2703">
        <v>1</v>
      </c>
      <c r="P2703">
        <v>808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0</v>
      </c>
    </row>
    <row r="2704" spans="1:23" ht="14.25" customHeight="1" x14ac:dyDescent="0.45">
      <c r="A2704">
        <v>2703</v>
      </c>
      <c r="B2704" t="s">
        <v>181</v>
      </c>
      <c r="C2704" s="1">
        <v>43137</v>
      </c>
      <c r="D2704">
        <v>70</v>
      </c>
      <c r="E2704" t="s">
        <v>23</v>
      </c>
      <c r="F2704" t="s">
        <v>27</v>
      </c>
      <c r="G2704" t="s">
        <v>25</v>
      </c>
      <c r="H2704">
        <v>5</v>
      </c>
      <c r="I2704" t="s">
        <v>26</v>
      </c>
      <c r="J2704">
        <v>0</v>
      </c>
      <c r="K2704">
        <v>0</v>
      </c>
      <c r="L2704">
        <v>1</v>
      </c>
      <c r="M2704">
        <v>1</v>
      </c>
      <c r="N2704">
        <v>1</v>
      </c>
      <c r="O2704">
        <v>1</v>
      </c>
      <c r="P2704">
        <v>808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0</v>
      </c>
    </row>
    <row r="2705" spans="1:23" ht="14.25" customHeight="1" x14ac:dyDescent="0.45">
      <c r="A2705">
        <v>2704</v>
      </c>
      <c r="B2705" t="s">
        <v>181</v>
      </c>
      <c r="C2705" s="1">
        <v>43165</v>
      </c>
      <c r="D2705">
        <v>52</v>
      </c>
      <c r="E2705" t="s">
        <v>23</v>
      </c>
      <c r="F2705" t="s">
        <v>27</v>
      </c>
      <c r="G2705" t="s">
        <v>25</v>
      </c>
      <c r="H2705">
        <v>6</v>
      </c>
      <c r="I2705" t="s">
        <v>26</v>
      </c>
      <c r="J2705">
        <v>0</v>
      </c>
      <c r="K2705">
        <v>0</v>
      </c>
      <c r="L2705">
        <v>1</v>
      </c>
      <c r="M2705">
        <v>0</v>
      </c>
      <c r="N2705">
        <v>1</v>
      </c>
      <c r="O2705">
        <v>0</v>
      </c>
      <c r="P2705">
        <v>1550</v>
      </c>
      <c r="Q2705">
        <v>0</v>
      </c>
      <c r="R2705">
        <v>1</v>
      </c>
      <c r="S2705">
        <v>1</v>
      </c>
      <c r="T2705">
        <v>0</v>
      </c>
      <c r="U2705">
        <v>0</v>
      </c>
      <c r="V2705">
        <v>0</v>
      </c>
      <c r="W2705">
        <v>0</v>
      </c>
    </row>
    <row r="2706" spans="1:23" ht="14.25" customHeight="1" x14ac:dyDescent="0.45">
      <c r="A2706">
        <v>2705</v>
      </c>
      <c r="B2706" t="s">
        <v>181</v>
      </c>
      <c r="C2706" s="1">
        <v>43106</v>
      </c>
      <c r="D2706">
        <v>72</v>
      </c>
      <c r="E2706" t="s">
        <v>28</v>
      </c>
      <c r="F2706" t="s">
        <v>27</v>
      </c>
      <c r="G2706" t="s">
        <v>25</v>
      </c>
      <c r="H2706">
        <v>4</v>
      </c>
      <c r="I2706" t="s">
        <v>26</v>
      </c>
      <c r="J2706">
        <v>0</v>
      </c>
      <c r="K2706">
        <v>0</v>
      </c>
      <c r="L2706">
        <v>1</v>
      </c>
      <c r="M2706">
        <v>1</v>
      </c>
      <c r="N2706">
        <v>1</v>
      </c>
      <c r="O2706">
        <v>0</v>
      </c>
      <c r="P2706">
        <v>1320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0</v>
      </c>
      <c r="W2706">
        <v>0</v>
      </c>
    </row>
    <row r="2707" spans="1:23" ht="14.25" customHeight="1" x14ac:dyDescent="0.45">
      <c r="A2707">
        <v>2706</v>
      </c>
      <c r="B2707" s="1">
        <v>43249</v>
      </c>
      <c r="C2707" s="1">
        <v>43261</v>
      </c>
      <c r="D2707">
        <v>60</v>
      </c>
      <c r="E2707" t="s">
        <v>23</v>
      </c>
      <c r="F2707" t="s">
        <v>27</v>
      </c>
      <c r="G2707" t="s">
        <v>25</v>
      </c>
      <c r="H2707">
        <v>13</v>
      </c>
      <c r="I2707" t="s">
        <v>29</v>
      </c>
      <c r="J2707">
        <v>1</v>
      </c>
      <c r="K2707">
        <v>0</v>
      </c>
      <c r="L2707">
        <v>1</v>
      </c>
      <c r="M2707">
        <v>1</v>
      </c>
      <c r="N2707">
        <v>1</v>
      </c>
      <c r="O2707">
        <v>0</v>
      </c>
      <c r="P2707">
        <v>1330</v>
      </c>
      <c r="Q2707">
        <v>1</v>
      </c>
      <c r="R2707">
        <v>1</v>
      </c>
      <c r="S2707">
        <v>1</v>
      </c>
      <c r="T2707">
        <v>1</v>
      </c>
      <c r="U2707">
        <v>0</v>
      </c>
      <c r="V2707">
        <v>0</v>
      </c>
      <c r="W2707">
        <v>1</v>
      </c>
    </row>
    <row r="2708" spans="1:23" ht="14.25" customHeight="1" x14ac:dyDescent="0.45">
      <c r="A2708">
        <v>2707</v>
      </c>
      <c r="B2708" t="s">
        <v>181</v>
      </c>
      <c r="C2708" s="1">
        <v>43440</v>
      </c>
      <c r="D2708">
        <v>66</v>
      </c>
      <c r="E2708" t="s">
        <v>28</v>
      </c>
      <c r="F2708" t="s">
        <v>27</v>
      </c>
      <c r="G2708" t="s">
        <v>25</v>
      </c>
      <c r="H2708">
        <v>15</v>
      </c>
      <c r="I2708" t="s">
        <v>26</v>
      </c>
      <c r="J2708">
        <v>0</v>
      </c>
      <c r="K2708">
        <v>0</v>
      </c>
      <c r="L2708">
        <v>1</v>
      </c>
      <c r="M2708">
        <v>0</v>
      </c>
      <c r="N2708">
        <v>1</v>
      </c>
      <c r="O2708">
        <v>0</v>
      </c>
      <c r="P2708">
        <v>1330</v>
      </c>
      <c r="Q2708">
        <v>0</v>
      </c>
      <c r="R2708">
        <v>0</v>
      </c>
      <c r="S2708">
        <v>1</v>
      </c>
      <c r="T2708">
        <v>0</v>
      </c>
      <c r="U2708">
        <v>0</v>
      </c>
      <c r="V2708">
        <v>0</v>
      </c>
      <c r="W2708">
        <v>0</v>
      </c>
    </row>
    <row r="2709" spans="1:23" ht="14.25" customHeight="1" x14ac:dyDescent="0.45">
      <c r="A2709">
        <v>2708</v>
      </c>
      <c r="B2709" t="s">
        <v>181</v>
      </c>
      <c r="C2709" t="s">
        <v>185</v>
      </c>
      <c r="D2709">
        <v>50</v>
      </c>
      <c r="E2709" t="s">
        <v>23</v>
      </c>
      <c r="F2709" t="s">
        <v>27</v>
      </c>
      <c r="G2709" t="s">
        <v>25</v>
      </c>
      <c r="H2709">
        <v>18</v>
      </c>
      <c r="I2709" t="s">
        <v>31</v>
      </c>
      <c r="J2709">
        <v>0</v>
      </c>
      <c r="K2709">
        <v>0</v>
      </c>
      <c r="L2709">
        <v>1</v>
      </c>
      <c r="M2709">
        <v>1</v>
      </c>
      <c r="N2709">
        <v>1</v>
      </c>
      <c r="O2709">
        <v>0</v>
      </c>
      <c r="P2709">
        <v>196</v>
      </c>
      <c r="Q2709">
        <v>0</v>
      </c>
      <c r="R2709">
        <v>1</v>
      </c>
      <c r="S2709">
        <v>0</v>
      </c>
      <c r="T2709">
        <v>1</v>
      </c>
      <c r="U2709">
        <v>0</v>
      </c>
      <c r="V2709">
        <v>0</v>
      </c>
      <c r="W2709">
        <v>0</v>
      </c>
    </row>
    <row r="2710" spans="1:23" ht="14.25" customHeight="1" x14ac:dyDescent="0.45">
      <c r="A2710">
        <v>2709</v>
      </c>
      <c r="B2710" t="s">
        <v>181</v>
      </c>
      <c r="C2710" s="1">
        <v>43106</v>
      </c>
      <c r="D2710">
        <v>63</v>
      </c>
      <c r="E2710" t="s">
        <v>23</v>
      </c>
      <c r="F2710" t="s">
        <v>27</v>
      </c>
      <c r="G2710" t="s">
        <v>25</v>
      </c>
      <c r="H2710">
        <v>4</v>
      </c>
      <c r="I2710" t="s">
        <v>26</v>
      </c>
      <c r="J2710">
        <v>0</v>
      </c>
      <c r="K2710">
        <v>0</v>
      </c>
      <c r="L2710">
        <v>1</v>
      </c>
      <c r="M2710">
        <v>0</v>
      </c>
      <c r="N2710">
        <v>1</v>
      </c>
      <c r="O2710">
        <v>0</v>
      </c>
      <c r="P2710">
        <v>92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</row>
    <row r="2711" spans="1:23" ht="14.25" customHeight="1" x14ac:dyDescent="0.45">
      <c r="A2711">
        <v>2710</v>
      </c>
      <c r="B2711" t="s">
        <v>181</v>
      </c>
      <c r="C2711" t="s">
        <v>184</v>
      </c>
      <c r="D2711">
        <v>39</v>
      </c>
      <c r="E2711" t="s">
        <v>23</v>
      </c>
      <c r="F2711" t="s">
        <v>27</v>
      </c>
      <c r="G2711" t="s">
        <v>25</v>
      </c>
      <c r="H2711">
        <v>3</v>
      </c>
      <c r="I2711" t="s">
        <v>26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215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1</v>
      </c>
    </row>
    <row r="2712" spans="1:23" ht="14.25" customHeight="1" x14ac:dyDescent="0.45">
      <c r="A2712">
        <v>2711</v>
      </c>
      <c r="B2712" t="s">
        <v>181</v>
      </c>
      <c r="C2712" s="1">
        <v>43226</v>
      </c>
      <c r="D2712">
        <v>70</v>
      </c>
      <c r="E2712" t="s">
        <v>28</v>
      </c>
      <c r="F2712" t="s">
        <v>27</v>
      </c>
      <c r="G2712" t="s">
        <v>30</v>
      </c>
      <c r="H2712">
        <v>8</v>
      </c>
      <c r="I2712" t="s">
        <v>26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45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</row>
    <row r="2713" spans="1:23" ht="14.25" customHeight="1" x14ac:dyDescent="0.45">
      <c r="A2713">
        <v>2712</v>
      </c>
      <c r="B2713" t="s">
        <v>173</v>
      </c>
      <c r="C2713" t="s">
        <v>184</v>
      </c>
      <c r="D2713">
        <v>36</v>
      </c>
      <c r="E2713" t="s">
        <v>28</v>
      </c>
      <c r="F2713" t="s">
        <v>24</v>
      </c>
      <c r="G2713" t="s">
        <v>25</v>
      </c>
      <c r="H2713">
        <v>2</v>
      </c>
      <c r="I2713" t="s">
        <v>26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3930</v>
      </c>
      <c r="Q2713">
        <v>1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</row>
    <row r="2714" spans="1:23" ht="14.25" customHeight="1" x14ac:dyDescent="0.45">
      <c r="A2714">
        <v>2713</v>
      </c>
      <c r="B2714" t="s">
        <v>173</v>
      </c>
      <c r="C2714" s="1">
        <v>43287</v>
      </c>
      <c r="D2714">
        <v>82</v>
      </c>
      <c r="E2714" t="s">
        <v>23</v>
      </c>
      <c r="F2714" t="s">
        <v>24</v>
      </c>
      <c r="G2714" t="s">
        <v>25</v>
      </c>
      <c r="H2714">
        <v>9</v>
      </c>
      <c r="I2714" t="s">
        <v>26</v>
      </c>
      <c r="J2714">
        <v>0</v>
      </c>
      <c r="K2714">
        <v>0</v>
      </c>
      <c r="L2714">
        <v>1</v>
      </c>
      <c r="M2714">
        <v>0</v>
      </c>
      <c r="N2714">
        <v>1</v>
      </c>
      <c r="O2714">
        <v>0</v>
      </c>
      <c r="P2714">
        <v>83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</row>
    <row r="2715" spans="1:23" ht="14.25" customHeight="1" x14ac:dyDescent="0.45">
      <c r="A2715">
        <v>2714</v>
      </c>
      <c r="B2715" t="s">
        <v>173</v>
      </c>
      <c r="C2715" s="1">
        <v>43106</v>
      </c>
      <c r="D2715">
        <v>64</v>
      </c>
      <c r="E2715" t="s">
        <v>23</v>
      </c>
      <c r="F2715" t="s">
        <v>24</v>
      </c>
      <c r="G2715" t="s">
        <v>25</v>
      </c>
      <c r="H2715">
        <v>3</v>
      </c>
      <c r="I2715" t="s">
        <v>26</v>
      </c>
      <c r="J2715">
        <v>0</v>
      </c>
      <c r="K2715">
        <v>0</v>
      </c>
      <c r="L2715">
        <v>0</v>
      </c>
      <c r="M2715">
        <v>1</v>
      </c>
      <c r="N2715">
        <v>1</v>
      </c>
      <c r="O2715">
        <v>0</v>
      </c>
      <c r="P2715">
        <v>548</v>
      </c>
      <c r="Q2715">
        <v>0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0</v>
      </c>
    </row>
    <row r="2716" spans="1:23" ht="14.25" customHeight="1" x14ac:dyDescent="0.45">
      <c r="A2716">
        <v>2715</v>
      </c>
      <c r="B2716" t="s">
        <v>173</v>
      </c>
      <c r="C2716" s="1">
        <v>43137</v>
      </c>
      <c r="D2716">
        <v>61</v>
      </c>
      <c r="E2716" t="s">
        <v>23</v>
      </c>
      <c r="F2716" t="s">
        <v>27</v>
      </c>
      <c r="G2716" t="s">
        <v>25</v>
      </c>
      <c r="H2716">
        <v>4</v>
      </c>
      <c r="I2716" t="s">
        <v>26</v>
      </c>
      <c r="J2716">
        <v>0</v>
      </c>
      <c r="K2716">
        <v>0</v>
      </c>
      <c r="L2716">
        <v>1</v>
      </c>
      <c r="M2716">
        <v>0</v>
      </c>
      <c r="N2716">
        <v>1</v>
      </c>
      <c r="O2716">
        <v>0</v>
      </c>
      <c r="P2716">
        <v>47</v>
      </c>
      <c r="Q2716">
        <v>0</v>
      </c>
      <c r="R2716">
        <v>0</v>
      </c>
      <c r="S2716">
        <v>0</v>
      </c>
      <c r="T2716">
        <v>1</v>
      </c>
      <c r="U2716">
        <v>1</v>
      </c>
      <c r="V2716">
        <v>0</v>
      </c>
      <c r="W2716">
        <v>0</v>
      </c>
    </row>
    <row r="2717" spans="1:23" ht="14.25" customHeight="1" x14ac:dyDescent="0.45">
      <c r="A2717">
        <v>2716</v>
      </c>
      <c r="B2717" t="s">
        <v>173</v>
      </c>
      <c r="C2717" s="1">
        <v>43410</v>
      </c>
      <c r="D2717">
        <v>62</v>
      </c>
      <c r="E2717" t="s">
        <v>23</v>
      </c>
      <c r="F2717" t="s">
        <v>27</v>
      </c>
      <c r="G2717" t="s">
        <v>25</v>
      </c>
      <c r="H2717">
        <v>13</v>
      </c>
      <c r="I2717" t="s">
        <v>26</v>
      </c>
      <c r="J2717">
        <v>0</v>
      </c>
      <c r="K2717">
        <v>1</v>
      </c>
      <c r="L2717">
        <v>1</v>
      </c>
      <c r="M2717">
        <v>1</v>
      </c>
      <c r="N2717">
        <v>1</v>
      </c>
      <c r="O2717">
        <v>0</v>
      </c>
      <c r="P2717">
        <v>787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</v>
      </c>
      <c r="W2717">
        <v>1</v>
      </c>
    </row>
    <row r="2718" spans="1:23" ht="14.25" customHeight="1" x14ac:dyDescent="0.45">
      <c r="A2718">
        <v>2717</v>
      </c>
      <c r="B2718" t="s">
        <v>184</v>
      </c>
      <c r="C2718" s="1">
        <v>43196</v>
      </c>
      <c r="D2718">
        <v>52</v>
      </c>
      <c r="E2718" t="s">
        <v>23</v>
      </c>
      <c r="F2718" t="s">
        <v>24</v>
      </c>
      <c r="G2718" t="s">
        <v>25</v>
      </c>
      <c r="H2718">
        <v>5</v>
      </c>
      <c r="I2718" t="s">
        <v>31</v>
      </c>
      <c r="J2718">
        <v>0</v>
      </c>
      <c r="K2718">
        <v>0</v>
      </c>
      <c r="L2718">
        <v>1</v>
      </c>
      <c r="M2718">
        <v>1</v>
      </c>
      <c r="N2718">
        <v>1</v>
      </c>
      <c r="O2718">
        <v>0</v>
      </c>
      <c r="P2718">
        <v>1920</v>
      </c>
      <c r="Q2718">
        <v>1</v>
      </c>
      <c r="R2718">
        <v>0</v>
      </c>
      <c r="S2718">
        <v>1</v>
      </c>
      <c r="T2718">
        <v>0</v>
      </c>
      <c r="U2718">
        <v>0</v>
      </c>
      <c r="V2718">
        <v>0</v>
      </c>
      <c r="W2718">
        <v>0</v>
      </c>
    </row>
    <row r="2719" spans="1:23" ht="14.25" customHeight="1" x14ac:dyDescent="0.45">
      <c r="A2719">
        <v>2718</v>
      </c>
      <c r="B2719" t="s">
        <v>184</v>
      </c>
      <c r="C2719" s="1">
        <v>43137</v>
      </c>
      <c r="D2719">
        <v>70</v>
      </c>
      <c r="E2719" t="s">
        <v>28</v>
      </c>
      <c r="F2719" t="s">
        <v>24</v>
      </c>
      <c r="G2719" t="s">
        <v>25</v>
      </c>
      <c r="H2719">
        <v>3</v>
      </c>
      <c r="I2719" t="s">
        <v>31</v>
      </c>
      <c r="J2719">
        <v>0</v>
      </c>
      <c r="K2719">
        <v>0</v>
      </c>
      <c r="L2719">
        <v>0</v>
      </c>
      <c r="M2719">
        <v>1</v>
      </c>
      <c r="N2719">
        <v>1</v>
      </c>
      <c r="O2719">
        <v>1</v>
      </c>
      <c r="P2719">
        <v>1330</v>
      </c>
      <c r="Q2719">
        <v>1</v>
      </c>
      <c r="R2719">
        <v>0</v>
      </c>
      <c r="S2719">
        <v>1</v>
      </c>
      <c r="T2719">
        <v>1</v>
      </c>
      <c r="U2719">
        <v>0</v>
      </c>
      <c r="V2719">
        <v>0</v>
      </c>
      <c r="W2719">
        <v>0</v>
      </c>
    </row>
    <row r="2720" spans="1:23" ht="14.25" customHeight="1" x14ac:dyDescent="0.45">
      <c r="A2720">
        <v>2719</v>
      </c>
      <c r="B2720" t="s">
        <v>184</v>
      </c>
      <c r="C2720" s="1">
        <v>43196</v>
      </c>
      <c r="D2720">
        <v>81</v>
      </c>
      <c r="E2720" t="s">
        <v>23</v>
      </c>
      <c r="F2720" t="s">
        <v>24</v>
      </c>
      <c r="G2720" t="s">
        <v>25</v>
      </c>
      <c r="H2720">
        <v>5</v>
      </c>
      <c r="I2720" t="s">
        <v>26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0</v>
      </c>
      <c r="P2720">
        <v>1400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0</v>
      </c>
      <c r="W2720">
        <v>0</v>
      </c>
    </row>
    <row r="2721" spans="1:23" ht="14.25" customHeight="1" x14ac:dyDescent="0.45">
      <c r="A2721">
        <v>2720</v>
      </c>
      <c r="B2721" t="s">
        <v>184</v>
      </c>
      <c r="C2721" s="1">
        <v>43196</v>
      </c>
      <c r="D2721">
        <v>50</v>
      </c>
      <c r="E2721" t="s">
        <v>28</v>
      </c>
      <c r="F2721" t="s">
        <v>24</v>
      </c>
      <c r="G2721" t="s">
        <v>25</v>
      </c>
      <c r="H2721">
        <v>5</v>
      </c>
      <c r="I2721" t="s">
        <v>26</v>
      </c>
      <c r="J2721">
        <v>0</v>
      </c>
      <c r="K2721">
        <v>0</v>
      </c>
      <c r="L2721">
        <v>0</v>
      </c>
      <c r="M2721">
        <v>1</v>
      </c>
      <c r="N2721">
        <v>1</v>
      </c>
      <c r="O2721">
        <v>0</v>
      </c>
      <c r="P2721">
        <v>192</v>
      </c>
      <c r="Q2721">
        <v>0</v>
      </c>
      <c r="R2721">
        <v>1</v>
      </c>
      <c r="S2721">
        <v>0</v>
      </c>
      <c r="T2721">
        <v>0</v>
      </c>
      <c r="U2721">
        <v>1</v>
      </c>
      <c r="V2721">
        <v>0</v>
      </c>
      <c r="W2721">
        <v>0</v>
      </c>
    </row>
    <row r="2722" spans="1:23" ht="14.25" customHeight="1" x14ac:dyDescent="0.45">
      <c r="A2722">
        <v>2721</v>
      </c>
      <c r="B2722" t="s">
        <v>184</v>
      </c>
      <c r="C2722" s="1">
        <v>43287</v>
      </c>
      <c r="D2722">
        <v>72</v>
      </c>
      <c r="E2722" t="s">
        <v>23</v>
      </c>
      <c r="F2722" t="s">
        <v>27</v>
      </c>
      <c r="G2722" t="s">
        <v>25</v>
      </c>
      <c r="H2722">
        <v>8</v>
      </c>
      <c r="I2722" t="s">
        <v>26</v>
      </c>
      <c r="J2722">
        <v>0</v>
      </c>
      <c r="K2722">
        <v>1</v>
      </c>
      <c r="L2722">
        <v>0</v>
      </c>
      <c r="M2722">
        <v>0</v>
      </c>
      <c r="N2722">
        <v>1</v>
      </c>
      <c r="O2722">
        <v>0</v>
      </c>
      <c r="P2722">
        <v>5000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1</v>
      </c>
    </row>
    <row r="2723" spans="1:23" ht="14.25" customHeight="1" x14ac:dyDescent="0.45">
      <c r="A2723">
        <v>2722</v>
      </c>
      <c r="B2723" t="s">
        <v>184</v>
      </c>
      <c r="C2723" s="1">
        <v>43287</v>
      </c>
      <c r="D2723">
        <v>65</v>
      </c>
      <c r="E2723" t="s">
        <v>23</v>
      </c>
      <c r="F2723" t="s">
        <v>27</v>
      </c>
      <c r="G2723" t="s">
        <v>25</v>
      </c>
      <c r="H2723">
        <v>8</v>
      </c>
      <c r="I2723" t="s">
        <v>26</v>
      </c>
      <c r="J2723">
        <v>0</v>
      </c>
      <c r="K2723">
        <v>0</v>
      </c>
      <c r="L2723">
        <v>0</v>
      </c>
      <c r="M2723">
        <v>1</v>
      </c>
      <c r="N2723">
        <v>1</v>
      </c>
      <c r="O2723">
        <v>0</v>
      </c>
      <c r="P2723">
        <v>5000</v>
      </c>
      <c r="Q2723">
        <v>0</v>
      </c>
      <c r="R2723">
        <v>0</v>
      </c>
      <c r="S2723">
        <v>1</v>
      </c>
      <c r="T2723">
        <v>1</v>
      </c>
      <c r="U2723">
        <v>0</v>
      </c>
      <c r="V2723">
        <v>0</v>
      </c>
      <c r="W2723">
        <v>0</v>
      </c>
    </row>
    <row r="2724" spans="1:23" ht="14.25" customHeight="1" x14ac:dyDescent="0.45">
      <c r="A2724">
        <v>2723</v>
      </c>
      <c r="B2724" t="s">
        <v>184</v>
      </c>
      <c r="C2724" s="1">
        <v>43287</v>
      </c>
      <c r="D2724">
        <v>65</v>
      </c>
      <c r="E2724" t="s">
        <v>23</v>
      </c>
      <c r="F2724" t="s">
        <v>27</v>
      </c>
      <c r="G2724" t="s">
        <v>25</v>
      </c>
      <c r="H2724">
        <v>8</v>
      </c>
      <c r="I2724" t="s">
        <v>26</v>
      </c>
      <c r="J2724">
        <v>0</v>
      </c>
      <c r="K2724">
        <v>0</v>
      </c>
      <c r="L2724">
        <v>0</v>
      </c>
      <c r="M2724">
        <v>1</v>
      </c>
      <c r="N2724">
        <v>1</v>
      </c>
      <c r="O2724">
        <v>0</v>
      </c>
      <c r="P2724">
        <v>5000</v>
      </c>
      <c r="Q2724">
        <v>0</v>
      </c>
      <c r="R2724">
        <v>0</v>
      </c>
      <c r="S2724">
        <v>1</v>
      </c>
      <c r="T2724">
        <v>1</v>
      </c>
      <c r="U2724">
        <v>0</v>
      </c>
      <c r="V2724">
        <v>0</v>
      </c>
      <c r="W2724">
        <v>0</v>
      </c>
    </row>
    <row r="2725" spans="1:23" ht="14.25" customHeight="1" x14ac:dyDescent="0.45">
      <c r="A2725">
        <v>2724</v>
      </c>
      <c r="B2725" t="s">
        <v>184</v>
      </c>
      <c r="C2725" s="1">
        <v>43226</v>
      </c>
      <c r="D2725">
        <v>52</v>
      </c>
      <c r="E2725" t="s">
        <v>23</v>
      </c>
      <c r="F2725" t="s">
        <v>27</v>
      </c>
      <c r="G2725" t="s">
        <v>25</v>
      </c>
      <c r="H2725">
        <v>6</v>
      </c>
      <c r="I2725" t="s">
        <v>26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39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</row>
    <row r="2726" spans="1:23" ht="14.25" customHeight="1" x14ac:dyDescent="0.45">
      <c r="A2726">
        <v>2725</v>
      </c>
      <c r="B2726" t="s">
        <v>184</v>
      </c>
      <c r="C2726" s="1">
        <v>43349</v>
      </c>
      <c r="D2726">
        <v>45</v>
      </c>
      <c r="E2726" t="s">
        <v>23</v>
      </c>
      <c r="F2726" t="s">
        <v>27</v>
      </c>
      <c r="G2726" t="s">
        <v>25</v>
      </c>
      <c r="H2726">
        <v>10</v>
      </c>
      <c r="I2726" t="s">
        <v>26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3360</v>
      </c>
      <c r="Q2726">
        <v>0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0</v>
      </c>
    </row>
    <row r="2727" spans="1:23" ht="14.25" customHeight="1" x14ac:dyDescent="0.45">
      <c r="A2727">
        <v>2726</v>
      </c>
      <c r="B2727" t="s">
        <v>184</v>
      </c>
      <c r="C2727" s="1">
        <v>43318</v>
      </c>
      <c r="D2727">
        <v>63</v>
      </c>
      <c r="E2727" t="s">
        <v>28</v>
      </c>
      <c r="F2727" t="s">
        <v>27</v>
      </c>
      <c r="G2727" t="s">
        <v>25</v>
      </c>
      <c r="H2727">
        <v>9</v>
      </c>
      <c r="I2727" t="s">
        <v>26</v>
      </c>
      <c r="J2727">
        <v>0</v>
      </c>
      <c r="K2727">
        <v>0</v>
      </c>
      <c r="L2727">
        <v>1</v>
      </c>
      <c r="M2727">
        <v>1</v>
      </c>
      <c r="N2727">
        <v>1</v>
      </c>
      <c r="O2727">
        <v>0</v>
      </c>
      <c r="P2727">
        <v>2830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</row>
    <row r="2728" spans="1:23" ht="14.25" customHeight="1" x14ac:dyDescent="0.45">
      <c r="A2728">
        <v>2727</v>
      </c>
      <c r="B2728" t="s">
        <v>184</v>
      </c>
      <c r="C2728" s="1">
        <v>43318</v>
      </c>
      <c r="D2728">
        <v>63</v>
      </c>
      <c r="E2728" t="s">
        <v>28</v>
      </c>
      <c r="F2728" t="s">
        <v>27</v>
      </c>
      <c r="G2728" t="s">
        <v>25</v>
      </c>
      <c r="H2728">
        <v>9</v>
      </c>
      <c r="I2728" t="s">
        <v>26</v>
      </c>
      <c r="J2728">
        <v>0</v>
      </c>
      <c r="K2728">
        <v>0</v>
      </c>
      <c r="L2728">
        <v>1</v>
      </c>
      <c r="M2728">
        <v>1</v>
      </c>
      <c r="N2728">
        <v>1</v>
      </c>
      <c r="O2728">
        <v>0</v>
      </c>
      <c r="P2728">
        <v>2830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</row>
    <row r="2729" spans="1:23" ht="14.25" customHeight="1" x14ac:dyDescent="0.45">
      <c r="A2729">
        <v>2728</v>
      </c>
      <c r="B2729" t="s">
        <v>184</v>
      </c>
      <c r="C2729" s="1">
        <v>43165</v>
      </c>
      <c r="D2729">
        <v>61</v>
      </c>
      <c r="E2729" t="s">
        <v>23</v>
      </c>
      <c r="F2729" t="s">
        <v>27</v>
      </c>
      <c r="G2729" t="s">
        <v>25</v>
      </c>
      <c r="H2729">
        <v>4</v>
      </c>
      <c r="I2729" t="s">
        <v>26</v>
      </c>
      <c r="J2729">
        <v>0</v>
      </c>
      <c r="K2729">
        <v>1</v>
      </c>
      <c r="L2729">
        <v>1</v>
      </c>
      <c r="M2729">
        <v>1</v>
      </c>
      <c r="N2729">
        <v>1</v>
      </c>
      <c r="O2729">
        <v>0</v>
      </c>
      <c r="P2729">
        <v>175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1</v>
      </c>
    </row>
    <row r="2730" spans="1:23" ht="14.25" customHeight="1" x14ac:dyDescent="0.45">
      <c r="A2730">
        <v>2729</v>
      </c>
      <c r="B2730" t="s">
        <v>184</v>
      </c>
      <c r="C2730" s="1">
        <v>43379</v>
      </c>
      <c r="D2730">
        <v>73</v>
      </c>
      <c r="E2730" t="s">
        <v>23</v>
      </c>
      <c r="F2730" t="s">
        <v>27</v>
      </c>
      <c r="G2730" t="s">
        <v>25</v>
      </c>
      <c r="H2730">
        <v>11</v>
      </c>
      <c r="I2730" t="s">
        <v>26</v>
      </c>
      <c r="J2730">
        <v>0</v>
      </c>
      <c r="K2730">
        <v>1</v>
      </c>
      <c r="L2730">
        <v>0</v>
      </c>
      <c r="M2730">
        <v>1</v>
      </c>
      <c r="N2730">
        <v>1</v>
      </c>
      <c r="O2730">
        <v>0</v>
      </c>
      <c r="P2730">
        <v>43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</row>
    <row r="2731" spans="1:23" ht="14.25" customHeight="1" x14ac:dyDescent="0.45">
      <c r="A2731">
        <v>2730</v>
      </c>
      <c r="B2731" t="s">
        <v>184</v>
      </c>
      <c r="C2731" s="1">
        <v>43379</v>
      </c>
      <c r="D2731">
        <v>73</v>
      </c>
      <c r="E2731" t="s">
        <v>23</v>
      </c>
      <c r="F2731" t="s">
        <v>27</v>
      </c>
      <c r="G2731" t="s">
        <v>25</v>
      </c>
      <c r="H2731">
        <v>11</v>
      </c>
      <c r="I2731" t="s">
        <v>26</v>
      </c>
      <c r="J2731">
        <v>0</v>
      </c>
      <c r="K2731">
        <v>1</v>
      </c>
      <c r="L2731">
        <v>0</v>
      </c>
      <c r="M2731">
        <v>1</v>
      </c>
      <c r="N2731">
        <v>1</v>
      </c>
      <c r="O2731">
        <v>0</v>
      </c>
      <c r="P2731">
        <v>43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</row>
    <row r="2732" spans="1:23" ht="14.25" customHeight="1" x14ac:dyDescent="0.45">
      <c r="A2732">
        <v>2731</v>
      </c>
      <c r="B2732" t="s">
        <v>184</v>
      </c>
      <c r="C2732" s="1">
        <v>43257</v>
      </c>
      <c r="D2732">
        <v>47</v>
      </c>
      <c r="E2732" t="s">
        <v>23</v>
      </c>
      <c r="F2732" t="s">
        <v>27</v>
      </c>
      <c r="G2732" t="s">
        <v>25</v>
      </c>
      <c r="H2732">
        <v>7</v>
      </c>
      <c r="I2732" t="s">
        <v>26</v>
      </c>
      <c r="J2732">
        <v>0</v>
      </c>
      <c r="K2732">
        <v>0</v>
      </c>
      <c r="L2732">
        <v>1</v>
      </c>
      <c r="M2732">
        <v>1</v>
      </c>
      <c r="N2732">
        <v>1</v>
      </c>
      <c r="O2732">
        <v>0</v>
      </c>
      <c r="P2732">
        <v>1870</v>
      </c>
      <c r="Q2732">
        <v>1</v>
      </c>
      <c r="R2732">
        <v>1</v>
      </c>
      <c r="S2732">
        <v>1</v>
      </c>
      <c r="T2732">
        <v>0</v>
      </c>
      <c r="U2732">
        <v>0</v>
      </c>
      <c r="V2732">
        <v>0</v>
      </c>
      <c r="W2732">
        <v>0</v>
      </c>
    </row>
    <row r="2733" spans="1:23" ht="14.25" customHeight="1" x14ac:dyDescent="0.45">
      <c r="A2733">
        <v>2732</v>
      </c>
      <c r="B2733" t="s">
        <v>184</v>
      </c>
      <c r="C2733" s="1">
        <v>43106</v>
      </c>
      <c r="D2733">
        <v>65</v>
      </c>
      <c r="E2733" t="s">
        <v>28</v>
      </c>
      <c r="F2733" t="s">
        <v>27</v>
      </c>
      <c r="G2733" t="s">
        <v>30</v>
      </c>
      <c r="H2733">
        <v>2</v>
      </c>
      <c r="I2733" t="s">
        <v>26</v>
      </c>
      <c r="J2733">
        <v>0</v>
      </c>
      <c r="K2733">
        <v>0</v>
      </c>
      <c r="L2733">
        <v>1</v>
      </c>
      <c r="M2733">
        <v>1</v>
      </c>
      <c r="N2733">
        <v>1</v>
      </c>
      <c r="O2733">
        <v>0</v>
      </c>
      <c r="P2733">
        <v>84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</row>
    <row r="2734" spans="1:23" ht="14.25" customHeight="1" x14ac:dyDescent="0.45">
      <c r="A2734">
        <v>2733</v>
      </c>
      <c r="B2734" s="1">
        <v>43106</v>
      </c>
      <c r="C2734" s="1">
        <v>43226</v>
      </c>
      <c r="D2734">
        <v>52</v>
      </c>
      <c r="E2734" t="s">
        <v>23</v>
      </c>
      <c r="F2734" t="s">
        <v>24</v>
      </c>
      <c r="G2734" t="s">
        <v>25</v>
      </c>
      <c r="H2734">
        <v>5</v>
      </c>
      <c r="I2734" t="s">
        <v>26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114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</row>
    <row r="2735" spans="1:23" ht="14.25" customHeight="1" x14ac:dyDescent="0.45">
      <c r="A2735">
        <v>2734</v>
      </c>
      <c r="B2735" s="1">
        <v>43106</v>
      </c>
      <c r="C2735" s="1">
        <v>43226</v>
      </c>
      <c r="D2735">
        <v>53</v>
      </c>
      <c r="E2735" t="s">
        <v>23</v>
      </c>
      <c r="F2735" t="s">
        <v>24</v>
      </c>
      <c r="G2735" t="s">
        <v>25</v>
      </c>
      <c r="H2735">
        <v>5</v>
      </c>
      <c r="I2735" t="s">
        <v>26</v>
      </c>
      <c r="J2735">
        <v>0</v>
      </c>
      <c r="K2735">
        <v>1</v>
      </c>
      <c r="L2735">
        <v>0</v>
      </c>
      <c r="M2735">
        <v>1</v>
      </c>
      <c r="N2735">
        <v>1</v>
      </c>
      <c r="O2735">
        <v>0</v>
      </c>
      <c r="P2735">
        <v>41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</row>
    <row r="2736" spans="1:23" ht="14.25" customHeight="1" x14ac:dyDescent="0.45">
      <c r="A2736">
        <v>2735</v>
      </c>
      <c r="B2736" s="1">
        <v>43106</v>
      </c>
      <c r="C2736" s="1">
        <v>43196</v>
      </c>
      <c r="D2736">
        <v>60</v>
      </c>
      <c r="E2736" t="s">
        <v>28</v>
      </c>
      <c r="F2736" t="s">
        <v>27</v>
      </c>
      <c r="G2736" t="s">
        <v>25</v>
      </c>
      <c r="H2736">
        <v>4</v>
      </c>
      <c r="I2736" t="s">
        <v>26</v>
      </c>
      <c r="J2736">
        <v>0</v>
      </c>
      <c r="K2736">
        <v>0</v>
      </c>
      <c r="L2736">
        <v>1</v>
      </c>
      <c r="M2736">
        <v>1</v>
      </c>
      <c r="N2736">
        <v>1</v>
      </c>
      <c r="O2736">
        <v>0</v>
      </c>
      <c r="P2736">
        <v>199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</row>
    <row r="2737" spans="1:23" ht="14.25" customHeight="1" x14ac:dyDescent="0.45">
      <c r="A2737">
        <v>2736</v>
      </c>
      <c r="B2737" s="1">
        <v>43106</v>
      </c>
      <c r="C2737" s="1">
        <v>43196</v>
      </c>
      <c r="D2737">
        <v>45</v>
      </c>
      <c r="E2737" t="s">
        <v>28</v>
      </c>
      <c r="F2737" t="s">
        <v>27</v>
      </c>
      <c r="G2737" t="s">
        <v>25</v>
      </c>
      <c r="H2737">
        <v>4</v>
      </c>
      <c r="I2737" t="s">
        <v>26</v>
      </c>
      <c r="J2737">
        <v>0</v>
      </c>
      <c r="K2737">
        <v>0</v>
      </c>
      <c r="L2737">
        <v>1</v>
      </c>
      <c r="M2737">
        <v>1</v>
      </c>
      <c r="N2737">
        <v>1</v>
      </c>
      <c r="O2737">
        <v>0</v>
      </c>
      <c r="P2737">
        <v>696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0</v>
      </c>
    </row>
    <row r="2738" spans="1:23" ht="14.25" customHeight="1" x14ac:dyDescent="0.45">
      <c r="A2738">
        <v>2737</v>
      </c>
      <c r="B2738" s="1">
        <v>43106</v>
      </c>
      <c r="C2738" s="1">
        <v>43318</v>
      </c>
      <c r="D2738">
        <v>62</v>
      </c>
      <c r="E2738" t="s">
        <v>23</v>
      </c>
      <c r="F2738" t="s">
        <v>27</v>
      </c>
      <c r="G2738" t="s">
        <v>25</v>
      </c>
      <c r="H2738">
        <v>8</v>
      </c>
      <c r="I2738" t="s">
        <v>26</v>
      </c>
      <c r="J2738">
        <v>0</v>
      </c>
      <c r="K2738">
        <v>0</v>
      </c>
      <c r="L2738">
        <v>0</v>
      </c>
      <c r="M2738">
        <v>1</v>
      </c>
      <c r="N2738">
        <v>1</v>
      </c>
      <c r="O2738">
        <v>0</v>
      </c>
      <c r="P2738">
        <v>13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0</v>
      </c>
    </row>
    <row r="2739" spans="1:23" ht="14.25" customHeight="1" x14ac:dyDescent="0.45">
      <c r="A2739">
        <v>2738</v>
      </c>
      <c r="B2739" s="1">
        <v>43106</v>
      </c>
      <c r="C2739" s="1">
        <v>43257</v>
      </c>
      <c r="D2739">
        <v>82</v>
      </c>
      <c r="E2739" t="s">
        <v>23</v>
      </c>
      <c r="F2739" t="s">
        <v>27</v>
      </c>
      <c r="G2739" t="s">
        <v>25</v>
      </c>
      <c r="H2739">
        <v>6</v>
      </c>
      <c r="I2739" t="s">
        <v>26</v>
      </c>
      <c r="J2739">
        <v>0</v>
      </c>
      <c r="K2739">
        <v>0</v>
      </c>
      <c r="L2739">
        <v>1</v>
      </c>
      <c r="M2739">
        <v>1</v>
      </c>
      <c r="N2739">
        <v>1</v>
      </c>
      <c r="O2739">
        <v>0</v>
      </c>
      <c r="P2739">
        <v>232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</row>
    <row r="2740" spans="1:23" ht="14.25" customHeight="1" x14ac:dyDescent="0.45">
      <c r="A2740">
        <v>2739</v>
      </c>
      <c r="B2740" s="1">
        <v>43106</v>
      </c>
      <c r="C2740" s="1">
        <v>43165</v>
      </c>
      <c r="D2740">
        <v>81</v>
      </c>
      <c r="E2740" t="s">
        <v>23</v>
      </c>
      <c r="F2740" t="s">
        <v>27</v>
      </c>
      <c r="G2740" t="s">
        <v>25</v>
      </c>
      <c r="H2740">
        <v>3</v>
      </c>
      <c r="I2740" t="s">
        <v>26</v>
      </c>
      <c r="J2740">
        <v>0</v>
      </c>
      <c r="K2740">
        <v>0</v>
      </c>
      <c r="L2740">
        <v>1</v>
      </c>
      <c r="M2740">
        <v>1</v>
      </c>
      <c r="N2740">
        <v>1</v>
      </c>
      <c r="O2740">
        <v>1</v>
      </c>
      <c r="P2740">
        <v>1570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</row>
    <row r="2741" spans="1:23" ht="14.25" customHeight="1" x14ac:dyDescent="0.45">
      <c r="A2741">
        <v>2740</v>
      </c>
      <c r="B2741" s="1">
        <v>43106</v>
      </c>
      <c r="C2741" s="1">
        <v>43318</v>
      </c>
      <c r="D2741">
        <v>84</v>
      </c>
      <c r="E2741" t="s">
        <v>23</v>
      </c>
      <c r="F2741" t="s">
        <v>27</v>
      </c>
      <c r="G2741" t="s">
        <v>25</v>
      </c>
      <c r="H2741">
        <v>8</v>
      </c>
      <c r="I2741" t="s">
        <v>26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1180</v>
      </c>
      <c r="Q2741">
        <v>0</v>
      </c>
      <c r="R2741">
        <v>0</v>
      </c>
      <c r="S2741">
        <v>0</v>
      </c>
      <c r="T2741">
        <v>1</v>
      </c>
      <c r="U2741">
        <v>1</v>
      </c>
      <c r="V2741">
        <v>0</v>
      </c>
      <c r="W2741">
        <v>0</v>
      </c>
    </row>
    <row r="2742" spans="1:23" ht="14.25" customHeight="1" x14ac:dyDescent="0.45">
      <c r="A2742">
        <v>2741</v>
      </c>
      <c r="B2742" s="1">
        <v>43106</v>
      </c>
      <c r="C2742" s="1">
        <v>43196</v>
      </c>
      <c r="D2742">
        <v>70</v>
      </c>
      <c r="E2742" t="s">
        <v>28</v>
      </c>
      <c r="F2742" t="s">
        <v>27</v>
      </c>
      <c r="G2742" t="s">
        <v>30</v>
      </c>
      <c r="H2742">
        <v>4</v>
      </c>
      <c r="I2742" t="s">
        <v>26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3800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0</v>
      </c>
    </row>
    <row r="2743" spans="1:23" ht="14.25" customHeight="1" x14ac:dyDescent="0.45">
      <c r="A2743">
        <v>2742</v>
      </c>
      <c r="B2743" s="1">
        <v>43106</v>
      </c>
      <c r="C2743" s="1">
        <v>43196</v>
      </c>
      <c r="D2743">
        <v>58</v>
      </c>
      <c r="E2743" t="s">
        <v>23</v>
      </c>
      <c r="F2743" t="s">
        <v>27</v>
      </c>
      <c r="G2743" t="s">
        <v>30</v>
      </c>
      <c r="H2743">
        <v>4</v>
      </c>
      <c r="I2743" t="s">
        <v>26</v>
      </c>
      <c r="J2743">
        <v>0</v>
      </c>
      <c r="K2743">
        <v>0</v>
      </c>
      <c r="L2743">
        <v>1</v>
      </c>
      <c r="M2743">
        <v>1</v>
      </c>
      <c r="N2743">
        <v>1</v>
      </c>
      <c r="O2743">
        <v>0</v>
      </c>
      <c r="P2743">
        <v>70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</row>
    <row r="2744" spans="1:23" ht="14.25" customHeight="1" x14ac:dyDescent="0.45">
      <c r="A2744">
        <v>2743</v>
      </c>
      <c r="B2744" s="1">
        <v>43106</v>
      </c>
      <c r="C2744" s="1">
        <v>43196</v>
      </c>
      <c r="D2744">
        <v>58</v>
      </c>
      <c r="E2744" t="s">
        <v>23</v>
      </c>
      <c r="F2744" t="s">
        <v>27</v>
      </c>
      <c r="G2744" t="s">
        <v>30</v>
      </c>
      <c r="H2744">
        <v>4</v>
      </c>
      <c r="I2744" t="s">
        <v>26</v>
      </c>
      <c r="J2744">
        <v>0</v>
      </c>
      <c r="K2744">
        <v>0</v>
      </c>
      <c r="L2744">
        <v>1</v>
      </c>
      <c r="M2744">
        <v>1</v>
      </c>
      <c r="N2744">
        <v>1</v>
      </c>
      <c r="O2744">
        <v>0</v>
      </c>
      <c r="P2744">
        <v>70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</row>
    <row r="2745" spans="1:23" ht="14.25" customHeight="1" x14ac:dyDescent="0.45">
      <c r="A2745">
        <v>2744</v>
      </c>
      <c r="B2745" s="1">
        <v>43106</v>
      </c>
      <c r="C2745" s="1">
        <v>43257</v>
      </c>
      <c r="D2745">
        <v>48</v>
      </c>
      <c r="E2745" t="s">
        <v>23</v>
      </c>
      <c r="F2745" t="s">
        <v>24</v>
      </c>
      <c r="G2745" t="s">
        <v>25</v>
      </c>
      <c r="H2745">
        <v>6</v>
      </c>
      <c r="I2745" t="s">
        <v>26</v>
      </c>
      <c r="J2745">
        <v>0</v>
      </c>
      <c r="K2745">
        <v>0</v>
      </c>
      <c r="L2745">
        <v>1</v>
      </c>
      <c r="M2745">
        <v>1</v>
      </c>
      <c r="N2745">
        <v>1</v>
      </c>
      <c r="O2745">
        <v>0</v>
      </c>
      <c r="P2745">
        <v>176</v>
      </c>
      <c r="Q2745">
        <v>0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0</v>
      </c>
    </row>
    <row r="2746" spans="1:23" ht="14.25" customHeight="1" x14ac:dyDescent="0.45">
      <c r="A2746">
        <v>2745</v>
      </c>
      <c r="B2746" s="1">
        <v>43106</v>
      </c>
      <c r="C2746" s="1">
        <v>43287</v>
      </c>
      <c r="D2746">
        <v>55</v>
      </c>
      <c r="E2746" t="s">
        <v>28</v>
      </c>
      <c r="F2746" t="s">
        <v>27</v>
      </c>
      <c r="G2746" t="s">
        <v>25</v>
      </c>
      <c r="H2746">
        <v>7</v>
      </c>
      <c r="I2746" t="s">
        <v>26</v>
      </c>
      <c r="J2746">
        <v>0</v>
      </c>
      <c r="K2746">
        <v>0</v>
      </c>
      <c r="L2746">
        <v>1</v>
      </c>
      <c r="M2746">
        <v>1</v>
      </c>
      <c r="N2746">
        <v>1</v>
      </c>
      <c r="O2746">
        <v>0</v>
      </c>
      <c r="P2746">
        <v>550</v>
      </c>
      <c r="Q2746">
        <v>0</v>
      </c>
      <c r="R2746">
        <v>1</v>
      </c>
      <c r="S2746">
        <v>1</v>
      </c>
      <c r="T2746">
        <v>0</v>
      </c>
      <c r="U2746">
        <v>0</v>
      </c>
      <c r="V2746">
        <v>0</v>
      </c>
      <c r="W2746">
        <v>0</v>
      </c>
    </row>
    <row r="2747" spans="1:23" ht="14.25" customHeight="1" x14ac:dyDescent="0.45">
      <c r="A2747">
        <v>2746</v>
      </c>
      <c r="B2747" s="1">
        <v>43106</v>
      </c>
      <c r="C2747" t="s">
        <v>186</v>
      </c>
      <c r="D2747">
        <v>64</v>
      </c>
      <c r="E2747" t="s">
        <v>23</v>
      </c>
      <c r="F2747" t="s">
        <v>27</v>
      </c>
      <c r="G2747" t="s">
        <v>25</v>
      </c>
      <c r="H2747">
        <v>16</v>
      </c>
      <c r="I2747" t="s">
        <v>26</v>
      </c>
      <c r="J2747">
        <v>0</v>
      </c>
      <c r="K2747">
        <v>0</v>
      </c>
      <c r="L2747">
        <v>0</v>
      </c>
      <c r="M2747">
        <v>1</v>
      </c>
      <c r="N2747">
        <v>1</v>
      </c>
      <c r="O2747">
        <v>0</v>
      </c>
      <c r="P2747">
        <v>1590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</row>
    <row r="2748" spans="1:23" ht="14.25" customHeight="1" x14ac:dyDescent="0.45">
      <c r="A2748">
        <v>2747</v>
      </c>
      <c r="B2748" s="1">
        <v>43106</v>
      </c>
      <c r="C2748" s="1">
        <v>43226</v>
      </c>
      <c r="D2748">
        <v>80</v>
      </c>
      <c r="E2748" t="s">
        <v>23</v>
      </c>
      <c r="F2748" t="s">
        <v>24</v>
      </c>
      <c r="G2748" t="s">
        <v>30</v>
      </c>
      <c r="H2748">
        <v>5</v>
      </c>
      <c r="I2748" t="s">
        <v>26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2080</v>
      </c>
      <c r="Q2748">
        <v>0</v>
      </c>
      <c r="R2748">
        <v>1</v>
      </c>
      <c r="S2748">
        <v>1</v>
      </c>
      <c r="T2748">
        <v>1</v>
      </c>
      <c r="U2748">
        <v>0</v>
      </c>
      <c r="V2748">
        <v>0</v>
      </c>
      <c r="W2748">
        <v>0</v>
      </c>
    </row>
    <row r="2749" spans="1:23" ht="14.25" customHeight="1" x14ac:dyDescent="0.45">
      <c r="A2749">
        <v>2748</v>
      </c>
      <c r="B2749" s="1">
        <v>43137</v>
      </c>
      <c r="C2749" s="1">
        <v>43165</v>
      </c>
      <c r="D2749">
        <v>64</v>
      </c>
      <c r="E2749" t="s">
        <v>23</v>
      </c>
      <c r="F2749" t="s">
        <v>24</v>
      </c>
      <c r="G2749" t="s">
        <v>25</v>
      </c>
      <c r="H2749">
        <v>2</v>
      </c>
      <c r="I2749" t="s">
        <v>26</v>
      </c>
      <c r="J2749">
        <v>0</v>
      </c>
      <c r="K2749">
        <v>0</v>
      </c>
      <c r="L2749">
        <v>1</v>
      </c>
      <c r="M2749">
        <v>0</v>
      </c>
      <c r="N2749">
        <v>0</v>
      </c>
      <c r="O2749">
        <v>1</v>
      </c>
      <c r="P2749">
        <v>220</v>
      </c>
      <c r="Q2749">
        <v>1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</row>
    <row r="2750" spans="1:23" ht="14.25" customHeight="1" x14ac:dyDescent="0.45">
      <c r="A2750">
        <v>2749</v>
      </c>
      <c r="B2750" s="1">
        <v>43137</v>
      </c>
      <c r="C2750" s="1">
        <v>43257</v>
      </c>
      <c r="D2750">
        <v>66</v>
      </c>
      <c r="E2750" t="s">
        <v>23</v>
      </c>
      <c r="F2750" t="s">
        <v>24</v>
      </c>
      <c r="G2750" t="s">
        <v>25</v>
      </c>
      <c r="H2750">
        <v>5</v>
      </c>
      <c r="I2750" t="s">
        <v>26</v>
      </c>
      <c r="J2750">
        <v>0</v>
      </c>
      <c r="K2750">
        <v>0</v>
      </c>
      <c r="L2750">
        <v>1</v>
      </c>
      <c r="M2750">
        <v>0</v>
      </c>
      <c r="N2750">
        <v>1</v>
      </c>
      <c r="O2750">
        <v>0</v>
      </c>
      <c r="P2750">
        <v>2310</v>
      </c>
      <c r="Q2750">
        <v>0</v>
      </c>
      <c r="R2750">
        <v>0</v>
      </c>
      <c r="S2750">
        <v>1</v>
      </c>
      <c r="T2750">
        <v>1</v>
      </c>
      <c r="U2750">
        <v>0</v>
      </c>
      <c r="V2750">
        <v>0</v>
      </c>
      <c r="W2750">
        <v>0</v>
      </c>
    </row>
    <row r="2751" spans="1:23" ht="14.25" customHeight="1" x14ac:dyDescent="0.45">
      <c r="A2751">
        <v>2750</v>
      </c>
      <c r="B2751" s="1">
        <v>43137</v>
      </c>
      <c r="C2751" s="1">
        <v>43257</v>
      </c>
      <c r="D2751">
        <v>85</v>
      </c>
      <c r="E2751" t="s">
        <v>23</v>
      </c>
      <c r="F2751" t="s">
        <v>27</v>
      </c>
      <c r="G2751" t="s">
        <v>25</v>
      </c>
      <c r="H2751">
        <v>5</v>
      </c>
      <c r="I2751" t="s">
        <v>26</v>
      </c>
      <c r="J2751">
        <v>0</v>
      </c>
      <c r="K2751">
        <v>0</v>
      </c>
      <c r="L2751">
        <v>1</v>
      </c>
      <c r="M2751">
        <v>1</v>
      </c>
      <c r="N2751">
        <v>1</v>
      </c>
      <c r="O2751">
        <v>0</v>
      </c>
      <c r="P2751">
        <v>1010</v>
      </c>
      <c r="Q2751">
        <v>1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0</v>
      </c>
    </row>
    <row r="2752" spans="1:23" ht="14.25" customHeight="1" x14ac:dyDescent="0.45">
      <c r="A2752">
        <v>2751</v>
      </c>
      <c r="B2752" s="1">
        <v>43137</v>
      </c>
      <c r="C2752" s="1">
        <v>43410</v>
      </c>
      <c r="D2752">
        <v>60</v>
      </c>
      <c r="E2752" t="s">
        <v>23</v>
      </c>
      <c r="F2752" t="s">
        <v>27</v>
      </c>
      <c r="G2752" t="s">
        <v>25</v>
      </c>
      <c r="H2752">
        <v>10</v>
      </c>
      <c r="I2752" t="s">
        <v>26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834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</row>
    <row r="2753" spans="1:23" ht="14.25" customHeight="1" x14ac:dyDescent="0.45">
      <c r="A2753">
        <v>2752</v>
      </c>
      <c r="B2753" s="1">
        <v>43137</v>
      </c>
      <c r="C2753" s="1">
        <v>43440</v>
      </c>
      <c r="D2753">
        <v>65</v>
      </c>
      <c r="E2753" t="s">
        <v>28</v>
      </c>
      <c r="F2753" t="s">
        <v>27</v>
      </c>
      <c r="G2753" t="s">
        <v>25</v>
      </c>
      <c r="H2753">
        <v>11</v>
      </c>
      <c r="I2753" t="s">
        <v>26</v>
      </c>
      <c r="J2753">
        <v>0</v>
      </c>
      <c r="K2753">
        <v>0</v>
      </c>
      <c r="L2753">
        <v>0</v>
      </c>
      <c r="M2753">
        <v>1</v>
      </c>
      <c r="N2753">
        <v>1</v>
      </c>
      <c r="O2753">
        <v>1</v>
      </c>
      <c r="P2753">
        <v>4660</v>
      </c>
      <c r="Q2753">
        <v>1</v>
      </c>
      <c r="R2753">
        <v>0</v>
      </c>
      <c r="S2753">
        <v>1</v>
      </c>
      <c r="T2753">
        <v>1</v>
      </c>
      <c r="U2753">
        <v>0</v>
      </c>
      <c r="V2753">
        <v>0</v>
      </c>
      <c r="W2753">
        <v>0</v>
      </c>
    </row>
    <row r="2754" spans="1:23" ht="14.25" customHeight="1" x14ac:dyDescent="0.45">
      <c r="A2754">
        <v>2753</v>
      </c>
      <c r="B2754" s="1">
        <v>43137</v>
      </c>
      <c r="C2754" s="1">
        <v>43318</v>
      </c>
      <c r="D2754">
        <v>70</v>
      </c>
      <c r="E2754" t="s">
        <v>28</v>
      </c>
      <c r="F2754" t="s">
        <v>27</v>
      </c>
      <c r="G2754" t="s">
        <v>25</v>
      </c>
      <c r="H2754">
        <v>7</v>
      </c>
      <c r="I2754" t="s">
        <v>26</v>
      </c>
      <c r="J2754">
        <v>0</v>
      </c>
      <c r="K2754">
        <v>0</v>
      </c>
      <c r="L2754">
        <v>1</v>
      </c>
      <c r="M2754">
        <v>0</v>
      </c>
      <c r="N2754">
        <v>1</v>
      </c>
      <c r="O2754">
        <v>0</v>
      </c>
      <c r="P2754">
        <v>776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</row>
    <row r="2755" spans="1:23" ht="14.25" customHeight="1" x14ac:dyDescent="0.45">
      <c r="A2755">
        <v>2754</v>
      </c>
      <c r="B2755" s="1">
        <v>43137</v>
      </c>
      <c r="C2755" s="1">
        <v>43440</v>
      </c>
      <c r="D2755">
        <v>42</v>
      </c>
      <c r="E2755" t="s">
        <v>28</v>
      </c>
      <c r="F2755" t="s">
        <v>27</v>
      </c>
      <c r="G2755" t="s">
        <v>25</v>
      </c>
      <c r="H2755">
        <v>11</v>
      </c>
      <c r="I2755" t="s">
        <v>26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5000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</row>
    <row r="2756" spans="1:23" ht="14.25" customHeight="1" x14ac:dyDescent="0.45">
      <c r="A2756">
        <v>2755</v>
      </c>
      <c r="B2756" s="1">
        <v>43137</v>
      </c>
      <c r="C2756" s="1">
        <v>43318</v>
      </c>
      <c r="D2756">
        <v>63</v>
      </c>
      <c r="E2756" t="s">
        <v>28</v>
      </c>
      <c r="F2756" t="s">
        <v>27</v>
      </c>
      <c r="G2756" t="s">
        <v>30</v>
      </c>
      <c r="H2756">
        <v>7</v>
      </c>
      <c r="I2756" t="s">
        <v>26</v>
      </c>
      <c r="J2756">
        <v>0</v>
      </c>
      <c r="K2756">
        <v>0</v>
      </c>
      <c r="L2756">
        <v>0</v>
      </c>
      <c r="M2756">
        <v>1</v>
      </c>
      <c r="N2756">
        <v>1</v>
      </c>
      <c r="O2756">
        <v>0</v>
      </c>
      <c r="P2756">
        <v>188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1</v>
      </c>
      <c r="W2756">
        <v>0</v>
      </c>
    </row>
    <row r="2757" spans="1:23" ht="14.25" customHeight="1" x14ac:dyDescent="0.45">
      <c r="A2757">
        <v>2756</v>
      </c>
      <c r="B2757" s="1">
        <v>43137</v>
      </c>
      <c r="C2757" s="1">
        <v>43196</v>
      </c>
      <c r="D2757">
        <v>60</v>
      </c>
      <c r="E2757" t="s">
        <v>23</v>
      </c>
      <c r="F2757" t="s">
        <v>24</v>
      </c>
      <c r="G2757" t="s">
        <v>25</v>
      </c>
      <c r="H2757">
        <v>3</v>
      </c>
      <c r="I2757" t="s">
        <v>31</v>
      </c>
      <c r="J2757">
        <v>0</v>
      </c>
      <c r="K2757">
        <v>0</v>
      </c>
      <c r="L2757">
        <v>1</v>
      </c>
      <c r="M2757">
        <v>0</v>
      </c>
      <c r="N2757">
        <v>1</v>
      </c>
      <c r="O2757">
        <v>0</v>
      </c>
      <c r="P2757">
        <v>918</v>
      </c>
      <c r="Q2757">
        <v>0</v>
      </c>
      <c r="R2757">
        <v>1</v>
      </c>
      <c r="S2757">
        <v>1</v>
      </c>
      <c r="T2757">
        <v>0</v>
      </c>
      <c r="U2757">
        <v>0</v>
      </c>
      <c r="V2757">
        <v>0</v>
      </c>
      <c r="W2757">
        <v>0</v>
      </c>
    </row>
    <row r="2758" spans="1:23" ht="14.25" customHeight="1" x14ac:dyDescent="0.45">
      <c r="A2758">
        <v>2757</v>
      </c>
      <c r="B2758" s="1">
        <v>43137</v>
      </c>
      <c r="C2758" s="1">
        <v>43349</v>
      </c>
      <c r="D2758">
        <v>75</v>
      </c>
      <c r="E2758" t="s">
        <v>23</v>
      </c>
      <c r="F2758" t="s">
        <v>24</v>
      </c>
      <c r="G2758" t="s">
        <v>25</v>
      </c>
      <c r="H2758">
        <v>8</v>
      </c>
      <c r="I2758" t="s">
        <v>26</v>
      </c>
      <c r="J2758">
        <v>0</v>
      </c>
      <c r="K2758">
        <v>1</v>
      </c>
      <c r="L2758">
        <v>1</v>
      </c>
      <c r="M2758">
        <v>1</v>
      </c>
      <c r="N2758">
        <v>1</v>
      </c>
      <c r="O2758">
        <v>0</v>
      </c>
      <c r="P2758">
        <v>364</v>
      </c>
      <c r="Q2758">
        <v>0</v>
      </c>
      <c r="R2758">
        <v>1</v>
      </c>
      <c r="S2758">
        <v>0</v>
      </c>
      <c r="T2758">
        <v>1</v>
      </c>
      <c r="U2758">
        <v>0</v>
      </c>
      <c r="V2758">
        <v>0</v>
      </c>
      <c r="W2758">
        <v>1</v>
      </c>
    </row>
    <row r="2759" spans="1:23" ht="14.25" customHeight="1" x14ac:dyDescent="0.45">
      <c r="A2759">
        <v>2758</v>
      </c>
      <c r="B2759" s="1">
        <v>43137</v>
      </c>
      <c r="C2759" s="1">
        <v>43318</v>
      </c>
      <c r="D2759">
        <v>65</v>
      </c>
      <c r="E2759" t="s">
        <v>23</v>
      </c>
      <c r="F2759" t="s">
        <v>27</v>
      </c>
      <c r="G2759" t="s">
        <v>25</v>
      </c>
      <c r="H2759">
        <v>7</v>
      </c>
      <c r="I2759" t="s">
        <v>26</v>
      </c>
      <c r="J2759">
        <v>0</v>
      </c>
      <c r="K2759">
        <v>0</v>
      </c>
      <c r="L2759">
        <v>1</v>
      </c>
      <c r="M2759">
        <v>0</v>
      </c>
      <c r="N2759">
        <v>1</v>
      </c>
      <c r="O2759">
        <v>1</v>
      </c>
      <c r="P2759">
        <v>95</v>
      </c>
      <c r="Q2759">
        <v>0</v>
      </c>
      <c r="R2759">
        <v>1</v>
      </c>
      <c r="S2759">
        <v>0</v>
      </c>
      <c r="T2759">
        <v>1</v>
      </c>
      <c r="U2759">
        <v>0</v>
      </c>
      <c r="V2759">
        <v>0</v>
      </c>
      <c r="W2759">
        <v>0</v>
      </c>
    </row>
    <row r="2760" spans="1:23" ht="14.25" customHeight="1" x14ac:dyDescent="0.45">
      <c r="A2760">
        <v>2759</v>
      </c>
      <c r="B2760" s="1">
        <v>43137</v>
      </c>
      <c r="C2760" s="1">
        <v>43318</v>
      </c>
      <c r="D2760">
        <v>58</v>
      </c>
      <c r="E2760" t="s">
        <v>23</v>
      </c>
      <c r="F2760" t="s">
        <v>27</v>
      </c>
      <c r="G2760" t="s">
        <v>30</v>
      </c>
      <c r="H2760">
        <v>7</v>
      </c>
      <c r="I2760" t="s">
        <v>26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1350</v>
      </c>
      <c r="Q2760">
        <v>1</v>
      </c>
      <c r="R2760">
        <v>1</v>
      </c>
      <c r="S2760">
        <v>1</v>
      </c>
      <c r="T2760">
        <v>0</v>
      </c>
      <c r="U2760">
        <v>0</v>
      </c>
      <c r="V2760">
        <v>0</v>
      </c>
      <c r="W2760">
        <v>0</v>
      </c>
    </row>
    <row r="2761" spans="1:23" ht="14.25" customHeight="1" x14ac:dyDescent="0.45">
      <c r="A2761">
        <v>2760</v>
      </c>
      <c r="B2761" s="1">
        <v>43165</v>
      </c>
      <c r="C2761" s="1">
        <v>43257</v>
      </c>
      <c r="D2761">
        <v>92</v>
      </c>
      <c r="E2761" t="s">
        <v>28</v>
      </c>
      <c r="F2761" t="s">
        <v>24</v>
      </c>
      <c r="G2761" t="s">
        <v>25</v>
      </c>
      <c r="H2761">
        <v>4</v>
      </c>
      <c r="I2761" t="s">
        <v>26</v>
      </c>
      <c r="J2761">
        <v>0</v>
      </c>
      <c r="K2761">
        <v>0</v>
      </c>
      <c r="L2761">
        <v>0</v>
      </c>
      <c r="M2761">
        <v>1</v>
      </c>
      <c r="N2761">
        <v>1</v>
      </c>
      <c r="O2761">
        <v>0</v>
      </c>
      <c r="P2761">
        <v>415</v>
      </c>
      <c r="Q2761">
        <v>1</v>
      </c>
      <c r="R2761">
        <v>0</v>
      </c>
      <c r="S2761">
        <v>1</v>
      </c>
      <c r="T2761">
        <v>0</v>
      </c>
      <c r="U2761">
        <v>0</v>
      </c>
      <c r="V2761">
        <v>0</v>
      </c>
      <c r="W2761">
        <v>0</v>
      </c>
    </row>
    <row r="2762" spans="1:23" ht="14.25" customHeight="1" x14ac:dyDescent="0.45">
      <c r="A2762">
        <v>2761</v>
      </c>
      <c r="B2762" s="1">
        <v>43165</v>
      </c>
      <c r="C2762" s="1">
        <v>43440</v>
      </c>
      <c r="D2762">
        <v>60</v>
      </c>
      <c r="E2762" t="s">
        <v>23</v>
      </c>
      <c r="F2762" t="s">
        <v>27</v>
      </c>
      <c r="G2762" t="s">
        <v>25</v>
      </c>
      <c r="H2762">
        <v>10</v>
      </c>
      <c r="I2762" t="s">
        <v>26</v>
      </c>
      <c r="J2762">
        <v>0</v>
      </c>
      <c r="K2762">
        <v>0</v>
      </c>
      <c r="L2762">
        <v>0</v>
      </c>
      <c r="M2762">
        <v>1</v>
      </c>
      <c r="N2762">
        <v>1</v>
      </c>
      <c r="O2762">
        <v>0</v>
      </c>
      <c r="P2762">
        <v>136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</row>
    <row r="2763" spans="1:23" ht="14.25" customHeight="1" x14ac:dyDescent="0.45">
      <c r="A2763">
        <v>2762</v>
      </c>
      <c r="B2763" s="1">
        <v>43165</v>
      </c>
      <c r="C2763" s="1">
        <v>43226</v>
      </c>
      <c r="D2763">
        <v>53</v>
      </c>
      <c r="E2763" t="s">
        <v>23</v>
      </c>
      <c r="F2763" t="s">
        <v>27</v>
      </c>
      <c r="G2763" t="s">
        <v>25</v>
      </c>
      <c r="H2763">
        <v>3</v>
      </c>
      <c r="I2763" t="s">
        <v>26</v>
      </c>
      <c r="J2763">
        <v>0</v>
      </c>
      <c r="K2763">
        <v>0</v>
      </c>
      <c r="L2763">
        <v>0</v>
      </c>
      <c r="M2763">
        <v>1</v>
      </c>
      <c r="N2763">
        <v>1</v>
      </c>
      <c r="O2763">
        <v>0</v>
      </c>
      <c r="P2763">
        <v>20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</row>
    <row r="2764" spans="1:23" ht="14.25" customHeight="1" x14ac:dyDescent="0.45">
      <c r="A2764">
        <v>2763</v>
      </c>
      <c r="B2764" s="1">
        <v>43165</v>
      </c>
      <c r="C2764" s="1">
        <v>43287</v>
      </c>
      <c r="D2764">
        <v>70</v>
      </c>
      <c r="E2764" t="s">
        <v>23</v>
      </c>
      <c r="F2764" t="s">
        <v>27</v>
      </c>
      <c r="G2764" t="s">
        <v>25</v>
      </c>
      <c r="H2764">
        <v>5</v>
      </c>
      <c r="I2764" t="s">
        <v>26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888</v>
      </c>
      <c r="Q2764">
        <v>0</v>
      </c>
      <c r="R2764">
        <v>0</v>
      </c>
      <c r="S2764">
        <v>1</v>
      </c>
      <c r="T2764">
        <v>1</v>
      </c>
      <c r="U2764">
        <v>0</v>
      </c>
      <c r="V2764">
        <v>0</v>
      </c>
      <c r="W2764">
        <v>0</v>
      </c>
    </row>
    <row r="2765" spans="1:23" ht="14.25" customHeight="1" x14ac:dyDescent="0.45">
      <c r="A2765">
        <v>2764</v>
      </c>
      <c r="B2765" s="1">
        <v>43165</v>
      </c>
      <c r="C2765" s="1">
        <v>43318</v>
      </c>
      <c r="D2765">
        <v>65</v>
      </c>
      <c r="E2765" t="s">
        <v>23</v>
      </c>
      <c r="F2765" t="s">
        <v>27</v>
      </c>
      <c r="G2765" t="s">
        <v>25</v>
      </c>
      <c r="H2765">
        <v>6</v>
      </c>
      <c r="I2765" t="s">
        <v>26</v>
      </c>
      <c r="J2765">
        <v>0</v>
      </c>
      <c r="K2765">
        <v>1</v>
      </c>
      <c r="L2765">
        <v>1</v>
      </c>
      <c r="M2765">
        <v>1</v>
      </c>
      <c r="N2765">
        <v>1</v>
      </c>
      <c r="O2765">
        <v>0</v>
      </c>
      <c r="P2765">
        <v>285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1</v>
      </c>
    </row>
    <row r="2766" spans="1:23" ht="14.25" customHeight="1" x14ac:dyDescent="0.45">
      <c r="A2766">
        <v>2765</v>
      </c>
      <c r="B2766" s="1">
        <v>43196</v>
      </c>
      <c r="C2766" t="s">
        <v>186</v>
      </c>
      <c r="D2766">
        <v>65</v>
      </c>
      <c r="E2766" t="s">
        <v>28</v>
      </c>
      <c r="F2766" t="s">
        <v>24</v>
      </c>
      <c r="G2766" t="s">
        <v>25</v>
      </c>
      <c r="H2766">
        <v>13</v>
      </c>
      <c r="I2766" t="s">
        <v>26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290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</row>
    <row r="2767" spans="1:23" ht="14.25" customHeight="1" x14ac:dyDescent="0.45">
      <c r="A2767">
        <v>2766</v>
      </c>
      <c r="B2767" s="1">
        <v>43196</v>
      </c>
      <c r="C2767" s="1">
        <v>43257</v>
      </c>
      <c r="D2767">
        <v>55</v>
      </c>
      <c r="E2767" t="s">
        <v>28</v>
      </c>
      <c r="F2767" t="s">
        <v>24</v>
      </c>
      <c r="G2767" t="s">
        <v>25</v>
      </c>
      <c r="H2767">
        <v>3</v>
      </c>
      <c r="I2767" t="s">
        <v>26</v>
      </c>
      <c r="J2767">
        <v>0</v>
      </c>
      <c r="K2767">
        <v>0</v>
      </c>
      <c r="L2767">
        <v>0</v>
      </c>
      <c r="M2767">
        <v>1</v>
      </c>
      <c r="N2767">
        <v>1</v>
      </c>
      <c r="O2767">
        <v>0</v>
      </c>
      <c r="P2767">
        <v>371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0</v>
      </c>
      <c r="W2767">
        <v>0</v>
      </c>
    </row>
    <row r="2768" spans="1:23" ht="14.25" customHeight="1" x14ac:dyDescent="0.45">
      <c r="A2768">
        <v>2767</v>
      </c>
      <c r="B2768" s="1">
        <v>43196</v>
      </c>
      <c r="C2768" s="1">
        <v>43287</v>
      </c>
      <c r="D2768">
        <v>79</v>
      </c>
      <c r="E2768" t="s">
        <v>28</v>
      </c>
      <c r="F2768" t="s">
        <v>27</v>
      </c>
      <c r="G2768" t="s">
        <v>25</v>
      </c>
      <c r="H2768">
        <v>4</v>
      </c>
      <c r="I2768" t="s">
        <v>26</v>
      </c>
      <c r="J2768">
        <v>0</v>
      </c>
      <c r="K2768">
        <v>0</v>
      </c>
      <c r="L2768">
        <v>1</v>
      </c>
      <c r="M2768">
        <v>1</v>
      </c>
      <c r="N2768">
        <v>1</v>
      </c>
      <c r="O2768">
        <v>0</v>
      </c>
      <c r="P2768">
        <v>825</v>
      </c>
      <c r="Q2768">
        <v>1</v>
      </c>
      <c r="R2768">
        <v>0</v>
      </c>
      <c r="S2768">
        <v>1</v>
      </c>
      <c r="T2768">
        <v>0</v>
      </c>
      <c r="U2768">
        <v>0</v>
      </c>
      <c r="V2768">
        <v>0</v>
      </c>
      <c r="W2768">
        <v>0</v>
      </c>
    </row>
    <row r="2769" spans="1:23" ht="14.25" customHeight="1" x14ac:dyDescent="0.45">
      <c r="A2769">
        <v>2768</v>
      </c>
      <c r="B2769" s="1">
        <v>43196</v>
      </c>
      <c r="C2769" s="1">
        <v>43287</v>
      </c>
      <c r="D2769">
        <v>68</v>
      </c>
      <c r="E2769" t="s">
        <v>23</v>
      </c>
      <c r="F2769" t="s">
        <v>27</v>
      </c>
      <c r="G2769" t="s">
        <v>25</v>
      </c>
      <c r="H2769">
        <v>4</v>
      </c>
      <c r="I2769" t="s">
        <v>26</v>
      </c>
      <c r="J2769">
        <v>0</v>
      </c>
      <c r="K2769">
        <v>0</v>
      </c>
      <c r="L2769">
        <v>0</v>
      </c>
      <c r="M2769">
        <v>1</v>
      </c>
      <c r="N2769">
        <v>1</v>
      </c>
      <c r="O2769">
        <v>0</v>
      </c>
      <c r="P2769">
        <v>39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</row>
    <row r="2770" spans="1:23" ht="14.25" customHeight="1" x14ac:dyDescent="0.45">
      <c r="A2770">
        <v>2769</v>
      </c>
      <c r="B2770" s="1">
        <v>43196</v>
      </c>
      <c r="C2770" s="1">
        <v>43349</v>
      </c>
      <c r="D2770">
        <v>52</v>
      </c>
      <c r="E2770" t="s">
        <v>23</v>
      </c>
      <c r="F2770" t="s">
        <v>27</v>
      </c>
      <c r="G2770" t="s">
        <v>25</v>
      </c>
      <c r="H2770">
        <v>6</v>
      </c>
      <c r="I2770" t="s">
        <v>26</v>
      </c>
      <c r="J2770">
        <v>0</v>
      </c>
      <c r="K2770">
        <v>0</v>
      </c>
      <c r="L2770">
        <v>1</v>
      </c>
      <c r="M2770">
        <v>1</v>
      </c>
      <c r="N2770">
        <v>1</v>
      </c>
      <c r="O2770">
        <v>0</v>
      </c>
      <c r="P2770">
        <v>775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0</v>
      </c>
    </row>
    <row r="2771" spans="1:23" ht="14.25" customHeight="1" x14ac:dyDescent="0.45">
      <c r="A2771">
        <v>2770</v>
      </c>
      <c r="B2771" s="1">
        <v>43196</v>
      </c>
      <c r="C2771" s="1">
        <v>43226</v>
      </c>
      <c r="D2771">
        <v>71</v>
      </c>
      <c r="E2771" t="s">
        <v>23</v>
      </c>
      <c r="F2771" t="s">
        <v>27</v>
      </c>
      <c r="G2771" t="s">
        <v>25</v>
      </c>
      <c r="H2771">
        <v>2</v>
      </c>
      <c r="I2771" t="s">
        <v>31</v>
      </c>
      <c r="J2771">
        <v>0</v>
      </c>
      <c r="K2771">
        <v>0</v>
      </c>
      <c r="L2771">
        <v>1</v>
      </c>
      <c r="M2771">
        <v>1</v>
      </c>
      <c r="N2771">
        <v>1</v>
      </c>
      <c r="O2771">
        <v>0</v>
      </c>
      <c r="P2771">
        <v>250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</row>
    <row r="2772" spans="1:23" ht="14.25" customHeight="1" x14ac:dyDescent="0.45">
      <c r="A2772">
        <v>2771</v>
      </c>
      <c r="B2772" s="1">
        <v>43255</v>
      </c>
      <c r="C2772" s="1">
        <v>43259</v>
      </c>
      <c r="D2772">
        <v>76</v>
      </c>
      <c r="E2772" t="s">
        <v>28</v>
      </c>
      <c r="F2772" t="s">
        <v>27</v>
      </c>
      <c r="G2772" t="s">
        <v>25</v>
      </c>
      <c r="H2772">
        <v>5</v>
      </c>
      <c r="I2772" t="s">
        <v>29</v>
      </c>
      <c r="J2772">
        <v>0</v>
      </c>
      <c r="K2772">
        <v>0</v>
      </c>
      <c r="L2772">
        <v>1</v>
      </c>
      <c r="M2772">
        <v>0</v>
      </c>
      <c r="N2772">
        <v>1</v>
      </c>
      <c r="O2772">
        <v>0</v>
      </c>
      <c r="P2772">
        <v>547</v>
      </c>
      <c r="Q2772">
        <v>1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0</v>
      </c>
    </row>
    <row r="2773" spans="1:23" ht="14.25" customHeight="1" x14ac:dyDescent="0.45">
      <c r="A2773">
        <v>2772</v>
      </c>
      <c r="B2773" s="1">
        <v>43196</v>
      </c>
      <c r="C2773" t="s">
        <v>187</v>
      </c>
      <c r="D2773">
        <v>34</v>
      </c>
      <c r="E2773" t="s">
        <v>23</v>
      </c>
      <c r="F2773" t="s">
        <v>27</v>
      </c>
      <c r="G2773" t="s">
        <v>25</v>
      </c>
      <c r="H2773">
        <v>11</v>
      </c>
      <c r="I2773" t="s">
        <v>26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131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</row>
    <row r="2774" spans="1:23" ht="14.25" customHeight="1" x14ac:dyDescent="0.45">
      <c r="A2774">
        <v>2773</v>
      </c>
      <c r="B2774" s="1">
        <v>43196</v>
      </c>
      <c r="C2774" s="1">
        <v>43318</v>
      </c>
      <c r="D2774">
        <v>71</v>
      </c>
      <c r="E2774" t="s">
        <v>23</v>
      </c>
      <c r="F2774" t="s">
        <v>27</v>
      </c>
      <c r="G2774" t="s">
        <v>25</v>
      </c>
      <c r="H2774">
        <v>5</v>
      </c>
      <c r="I2774" t="s">
        <v>26</v>
      </c>
      <c r="J2774">
        <v>0</v>
      </c>
      <c r="K2774">
        <v>0</v>
      </c>
      <c r="L2774">
        <v>0</v>
      </c>
      <c r="M2774">
        <v>1</v>
      </c>
      <c r="N2774">
        <v>1</v>
      </c>
      <c r="O2774">
        <v>0</v>
      </c>
      <c r="P2774">
        <v>1090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</row>
    <row r="2775" spans="1:23" ht="14.25" customHeight="1" x14ac:dyDescent="0.45">
      <c r="A2775">
        <v>2774</v>
      </c>
      <c r="B2775" s="1">
        <v>43196</v>
      </c>
      <c r="C2775" s="1">
        <v>43318</v>
      </c>
      <c r="D2775">
        <v>71</v>
      </c>
      <c r="E2775" t="s">
        <v>23</v>
      </c>
      <c r="F2775" t="s">
        <v>27</v>
      </c>
      <c r="G2775" t="s">
        <v>25</v>
      </c>
      <c r="H2775">
        <v>5</v>
      </c>
      <c r="I2775" t="s">
        <v>26</v>
      </c>
      <c r="J2775">
        <v>0</v>
      </c>
      <c r="K2775">
        <v>0</v>
      </c>
      <c r="L2775">
        <v>0</v>
      </c>
      <c r="M2775">
        <v>1</v>
      </c>
      <c r="N2775">
        <v>1</v>
      </c>
      <c r="O2775">
        <v>0</v>
      </c>
      <c r="P2775">
        <v>1090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</row>
    <row r="2776" spans="1:23" ht="14.25" customHeight="1" x14ac:dyDescent="0.45">
      <c r="A2776">
        <v>2775</v>
      </c>
      <c r="B2776" s="1">
        <v>43196</v>
      </c>
      <c r="C2776" t="s">
        <v>187</v>
      </c>
      <c r="D2776">
        <v>67</v>
      </c>
      <c r="E2776" t="s">
        <v>23</v>
      </c>
      <c r="F2776" t="s">
        <v>27</v>
      </c>
      <c r="G2776" t="s">
        <v>25</v>
      </c>
      <c r="H2776">
        <v>11</v>
      </c>
      <c r="I2776" t="s">
        <v>26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171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</row>
    <row r="2777" spans="1:23" ht="14.25" customHeight="1" x14ac:dyDescent="0.45">
      <c r="A2777">
        <v>2776</v>
      </c>
      <c r="B2777" s="1">
        <v>43196</v>
      </c>
      <c r="C2777" t="s">
        <v>188</v>
      </c>
      <c r="D2777">
        <v>36</v>
      </c>
      <c r="E2777" t="s">
        <v>23</v>
      </c>
      <c r="F2777" t="s">
        <v>24</v>
      </c>
      <c r="G2777" t="s">
        <v>30</v>
      </c>
      <c r="H2777">
        <v>24</v>
      </c>
      <c r="I2777" t="s">
        <v>26</v>
      </c>
      <c r="J2777">
        <v>0</v>
      </c>
      <c r="K2777">
        <v>0</v>
      </c>
      <c r="L2777">
        <v>1</v>
      </c>
      <c r="M2777">
        <v>1</v>
      </c>
      <c r="N2777">
        <v>1</v>
      </c>
      <c r="O2777">
        <v>0</v>
      </c>
      <c r="P2777">
        <v>20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</row>
    <row r="2778" spans="1:23" ht="14.25" customHeight="1" x14ac:dyDescent="0.45">
      <c r="A2778">
        <v>2777</v>
      </c>
      <c r="B2778" s="1">
        <v>43196</v>
      </c>
      <c r="C2778" t="s">
        <v>188</v>
      </c>
      <c r="D2778">
        <v>36</v>
      </c>
      <c r="E2778" t="s">
        <v>23</v>
      </c>
      <c r="F2778" t="s">
        <v>24</v>
      </c>
      <c r="G2778" t="s">
        <v>30</v>
      </c>
      <c r="H2778">
        <v>24</v>
      </c>
      <c r="I2778" t="s">
        <v>26</v>
      </c>
      <c r="J2778">
        <v>0</v>
      </c>
      <c r="K2778">
        <v>0</v>
      </c>
      <c r="L2778">
        <v>1</v>
      </c>
      <c r="M2778">
        <v>1</v>
      </c>
      <c r="N2778">
        <v>1</v>
      </c>
      <c r="O2778">
        <v>0</v>
      </c>
      <c r="P2778">
        <v>20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</row>
    <row r="2779" spans="1:23" ht="14.25" customHeight="1" x14ac:dyDescent="0.45">
      <c r="A2779">
        <v>2778</v>
      </c>
      <c r="B2779" s="1">
        <v>43196</v>
      </c>
      <c r="C2779" s="1">
        <v>43318</v>
      </c>
      <c r="D2779">
        <v>66</v>
      </c>
      <c r="E2779" t="s">
        <v>28</v>
      </c>
      <c r="F2779" t="s">
        <v>24</v>
      </c>
      <c r="G2779" t="s">
        <v>30</v>
      </c>
      <c r="H2779">
        <v>5</v>
      </c>
      <c r="I2779" t="s">
        <v>26</v>
      </c>
      <c r="J2779">
        <v>0</v>
      </c>
      <c r="K2779">
        <v>0</v>
      </c>
      <c r="L2779">
        <v>1</v>
      </c>
      <c r="M2779">
        <v>1</v>
      </c>
      <c r="N2779">
        <v>1</v>
      </c>
      <c r="O2779">
        <v>0</v>
      </c>
      <c r="P2779">
        <v>81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</row>
    <row r="2780" spans="1:23" ht="14.25" customHeight="1" x14ac:dyDescent="0.45">
      <c r="A2780">
        <v>2779</v>
      </c>
      <c r="B2780" s="1">
        <v>43196</v>
      </c>
      <c r="C2780" s="1">
        <v>43226</v>
      </c>
      <c r="D2780">
        <v>36</v>
      </c>
      <c r="E2780" t="s">
        <v>28</v>
      </c>
      <c r="F2780" t="s">
        <v>27</v>
      </c>
      <c r="G2780" t="s">
        <v>30</v>
      </c>
      <c r="H2780">
        <v>2</v>
      </c>
      <c r="I2780" t="s">
        <v>26</v>
      </c>
      <c r="J2780">
        <v>0</v>
      </c>
      <c r="K2780">
        <v>0</v>
      </c>
      <c r="L2780">
        <v>0</v>
      </c>
      <c r="M2780">
        <v>1</v>
      </c>
      <c r="N2780">
        <v>1</v>
      </c>
      <c r="O2780">
        <v>0</v>
      </c>
      <c r="P2780">
        <v>31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</row>
    <row r="2781" spans="1:23" ht="14.25" customHeight="1" x14ac:dyDescent="0.45">
      <c r="A2781">
        <v>2780</v>
      </c>
      <c r="B2781" s="1">
        <v>43196</v>
      </c>
      <c r="C2781" s="1">
        <v>43349</v>
      </c>
      <c r="D2781">
        <v>60</v>
      </c>
      <c r="E2781" t="s">
        <v>28</v>
      </c>
      <c r="F2781" t="s">
        <v>24</v>
      </c>
      <c r="G2781" t="s">
        <v>25</v>
      </c>
      <c r="H2781">
        <v>6</v>
      </c>
      <c r="I2781" t="s">
        <v>26</v>
      </c>
      <c r="J2781">
        <v>0</v>
      </c>
      <c r="K2781">
        <v>0</v>
      </c>
      <c r="L2781">
        <v>1</v>
      </c>
      <c r="M2781">
        <v>1</v>
      </c>
      <c r="N2781">
        <v>1</v>
      </c>
      <c r="O2781">
        <v>0</v>
      </c>
      <c r="P2781">
        <v>178</v>
      </c>
      <c r="Q2781">
        <v>0</v>
      </c>
      <c r="R2781">
        <v>1</v>
      </c>
      <c r="S2781">
        <v>1</v>
      </c>
      <c r="T2781">
        <v>0</v>
      </c>
      <c r="U2781">
        <v>0</v>
      </c>
      <c r="V2781">
        <v>0</v>
      </c>
      <c r="W2781">
        <v>0</v>
      </c>
    </row>
    <row r="2782" spans="1:23" ht="14.25" customHeight="1" x14ac:dyDescent="0.45">
      <c r="A2782">
        <v>2781</v>
      </c>
      <c r="B2782" s="1">
        <v>43196</v>
      </c>
      <c r="C2782" t="s">
        <v>183</v>
      </c>
      <c r="D2782">
        <v>76</v>
      </c>
      <c r="E2782" t="s">
        <v>23</v>
      </c>
      <c r="F2782" t="s">
        <v>24</v>
      </c>
      <c r="G2782" t="s">
        <v>25</v>
      </c>
      <c r="H2782">
        <v>10</v>
      </c>
      <c r="I2782" t="s">
        <v>26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490</v>
      </c>
      <c r="Q2782">
        <v>1</v>
      </c>
      <c r="R2782">
        <v>1</v>
      </c>
      <c r="S2782">
        <v>1</v>
      </c>
      <c r="T2782">
        <v>0</v>
      </c>
      <c r="U2782">
        <v>0</v>
      </c>
      <c r="V2782">
        <v>0</v>
      </c>
      <c r="W2782">
        <v>0</v>
      </c>
    </row>
    <row r="2783" spans="1:23" ht="14.25" customHeight="1" x14ac:dyDescent="0.45">
      <c r="A2783">
        <v>2782</v>
      </c>
      <c r="B2783" s="1">
        <v>43255</v>
      </c>
      <c r="C2783" s="1">
        <v>43257</v>
      </c>
      <c r="D2783">
        <v>85</v>
      </c>
      <c r="E2783" t="s">
        <v>23</v>
      </c>
      <c r="F2783" t="s">
        <v>27</v>
      </c>
      <c r="G2783" t="s">
        <v>25</v>
      </c>
      <c r="H2783">
        <v>3</v>
      </c>
      <c r="I2783" t="s">
        <v>29</v>
      </c>
      <c r="J2783">
        <v>0</v>
      </c>
      <c r="K2783">
        <v>0</v>
      </c>
      <c r="L2783">
        <v>0</v>
      </c>
      <c r="M2783">
        <v>1</v>
      </c>
      <c r="N2783">
        <v>1</v>
      </c>
      <c r="O2783">
        <v>0</v>
      </c>
      <c r="P2783">
        <v>210</v>
      </c>
      <c r="Q2783">
        <v>0</v>
      </c>
      <c r="R2783">
        <v>1</v>
      </c>
      <c r="S2783">
        <v>1</v>
      </c>
      <c r="T2783">
        <v>0</v>
      </c>
      <c r="U2783">
        <v>0</v>
      </c>
      <c r="V2783">
        <v>0</v>
      </c>
      <c r="W2783">
        <v>0</v>
      </c>
    </row>
    <row r="2784" spans="1:23" ht="14.25" customHeight="1" x14ac:dyDescent="0.45">
      <c r="A2784">
        <v>2783</v>
      </c>
      <c r="B2784" s="1">
        <v>43196</v>
      </c>
      <c r="C2784" s="1">
        <v>43440</v>
      </c>
      <c r="D2784">
        <v>45</v>
      </c>
      <c r="E2784" t="s">
        <v>23</v>
      </c>
      <c r="F2784" t="s">
        <v>27</v>
      </c>
      <c r="G2784" t="s">
        <v>25</v>
      </c>
      <c r="H2784">
        <v>9</v>
      </c>
      <c r="I2784" t="s">
        <v>26</v>
      </c>
      <c r="J2784">
        <v>1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393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1</v>
      </c>
    </row>
    <row r="2785" spans="1:23" ht="14.25" customHeight="1" x14ac:dyDescent="0.45">
      <c r="A2785">
        <v>2784</v>
      </c>
      <c r="B2785" s="1">
        <v>43196</v>
      </c>
      <c r="C2785" s="1">
        <v>43287</v>
      </c>
      <c r="D2785">
        <v>50</v>
      </c>
      <c r="E2785" t="s">
        <v>23</v>
      </c>
      <c r="F2785" t="s">
        <v>27</v>
      </c>
      <c r="G2785" t="s">
        <v>25</v>
      </c>
      <c r="H2785">
        <v>4</v>
      </c>
      <c r="I2785" t="s">
        <v>26</v>
      </c>
      <c r="J2785">
        <v>0</v>
      </c>
      <c r="K2785">
        <v>1</v>
      </c>
      <c r="L2785">
        <v>0</v>
      </c>
      <c r="M2785">
        <v>1</v>
      </c>
      <c r="N2785">
        <v>1</v>
      </c>
      <c r="O2785">
        <v>0</v>
      </c>
      <c r="P2785">
        <v>456</v>
      </c>
      <c r="Q2785">
        <v>0</v>
      </c>
      <c r="R2785">
        <v>1</v>
      </c>
      <c r="S2785">
        <v>1</v>
      </c>
      <c r="T2785">
        <v>0</v>
      </c>
      <c r="U2785">
        <v>0</v>
      </c>
      <c r="V2785">
        <v>0</v>
      </c>
      <c r="W2785">
        <v>1</v>
      </c>
    </row>
    <row r="2786" spans="1:23" ht="14.25" customHeight="1" x14ac:dyDescent="0.45">
      <c r="A2786">
        <v>2785</v>
      </c>
      <c r="B2786" s="1">
        <v>43226</v>
      </c>
      <c r="C2786" s="1">
        <v>43379</v>
      </c>
      <c r="D2786">
        <v>73</v>
      </c>
      <c r="E2786" t="s">
        <v>28</v>
      </c>
      <c r="F2786" t="s">
        <v>24</v>
      </c>
      <c r="G2786" t="s">
        <v>25</v>
      </c>
      <c r="H2786">
        <v>6</v>
      </c>
      <c r="I2786" t="s">
        <v>26</v>
      </c>
      <c r="J2786">
        <v>0</v>
      </c>
      <c r="K2786">
        <v>0</v>
      </c>
      <c r="L2786">
        <v>1</v>
      </c>
      <c r="M2786">
        <v>1</v>
      </c>
      <c r="N2786">
        <v>1</v>
      </c>
      <c r="O2786">
        <v>1</v>
      </c>
      <c r="P2786">
        <v>1080</v>
      </c>
      <c r="Q2786">
        <v>1</v>
      </c>
      <c r="R2786">
        <v>0</v>
      </c>
      <c r="S2786">
        <v>0</v>
      </c>
      <c r="T2786">
        <v>1</v>
      </c>
      <c r="U2786">
        <v>0</v>
      </c>
      <c r="V2786">
        <v>0</v>
      </c>
      <c r="W2786">
        <v>0</v>
      </c>
    </row>
    <row r="2787" spans="1:23" ht="14.25" customHeight="1" x14ac:dyDescent="0.45">
      <c r="A2787">
        <v>2786</v>
      </c>
      <c r="B2787" s="1">
        <v>43256</v>
      </c>
      <c r="C2787" s="1">
        <v>43259</v>
      </c>
      <c r="D2787">
        <v>65</v>
      </c>
      <c r="E2787" t="s">
        <v>23</v>
      </c>
      <c r="F2787" t="s">
        <v>24</v>
      </c>
      <c r="G2787" t="s">
        <v>25</v>
      </c>
      <c r="H2787">
        <v>4</v>
      </c>
      <c r="I2787" t="s">
        <v>29</v>
      </c>
      <c r="J2787">
        <v>0</v>
      </c>
      <c r="K2787">
        <v>0</v>
      </c>
      <c r="L2787">
        <v>1</v>
      </c>
      <c r="M2787">
        <v>1</v>
      </c>
      <c r="N2787">
        <v>0</v>
      </c>
      <c r="O2787">
        <v>0</v>
      </c>
      <c r="P2787">
        <v>4400</v>
      </c>
      <c r="Q2787">
        <v>0</v>
      </c>
      <c r="R2787">
        <v>0</v>
      </c>
      <c r="S2787">
        <v>1</v>
      </c>
      <c r="T2787">
        <v>0</v>
      </c>
      <c r="U2787">
        <v>1</v>
      </c>
      <c r="V2787">
        <v>0</v>
      </c>
      <c r="W2787">
        <v>0</v>
      </c>
    </row>
    <row r="2788" spans="1:23" ht="14.25" customHeight="1" x14ac:dyDescent="0.45">
      <c r="A2788">
        <v>2787</v>
      </c>
      <c r="B2788" s="1">
        <v>43226</v>
      </c>
      <c r="C2788" s="1">
        <v>43318</v>
      </c>
      <c r="D2788">
        <v>27</v>
      </c>
      <c r="E2788" t="s">
        <v>23</v>
      </c>
      <c r="F2788" t="s">
        <v>27</v>
      </c>
      <c r="G2788" t="s">
        <v>25</v>
      </c>
      <c r="H2788">
        <v>4</v>
      </c>
      <c r="I2788" t="s">
        <v>26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885</v>
      </c>
      <c r="Q2788">
        <v>0</v>
      </c>
      <c r="R2788">
        <v>0</v>
      </c>
      <c r="S2788">
        <v>1</v>
      </c>
      <c r="T2788">
        <v>0</v>
      </c>
      <c r="U2788">
        <v>0</v>
      </c>
      <c r="V2788">
        <v>0</v>
      </c>
      <c r="W2788">
        <v>1</v>
      </c>
    </row>
    <row r="2789" spans="1:23" ht="14.25" customHeight="1" x14ac:dyDescent="0.45">
      <c r="A2789">
        <v>2788</v>
      </c>
      <c r="B2789" s="1">
        <v>43226</v>
      </c>
      <c r="C2789" s="1">
        <v>43440</v>
      </c>
      <c r="D2789">
        <v>52</v>
      </c>
      <c r="E2789" t="s">
        <v>23</v>
      </c>
      <c r="F2789" t="s">
        <v>27</v>
      </c>
      <c r="G2789" t="s">
        <v>25</v>
      </c>
      <c r="H2789">
        <v>8</v>
      </c>
      <c r="I2789" t="s">
        <v>26</v>
      </c>
      <c r="J2789">
        <v>0</v>
      </c>
      <c r="K2789">
        <v>0</v>
      </c>
      <c r="L2789">
        <v>1</v>
      </c>
      <c r="M2789">
        <v>1</v>
      </c>
      <c r="N2789">
        <v>1</v>
      </c>
      <c r="O2789">
        <v>0</v>
      </c>
      <c r="P2789">
        <v>485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</row>
    <row r="2790" spans="1:23" ht="14.25" customHeight="1" x14ac:dyDescent="0.45">
      <c r="A2790">
        <v>2789</v>
      </c>
      <c r="B2790" s="1">
        <v>43226</v>
      </c>
      <c r="C2790" t="s">
        <v>187</v>
      </c>
      <c r="D2790">
        <v>67</v>
      </c>
      <c r="E2790" t="s">
        <v>23</v>
      </c>
      <c r="F2790" t="s">
        <v>27</v>
      </c>
      <c r="G2790" t="s">
        <v>25</v>
      </c>
      <c r="H2790">
        <v>10</v>
      </c>
      <c r="I2790" t="s">
        <v>26</v>
      </c>
      <c r="J2790">
        <v>0</v>
      </c>
      <c r="K2790">
        <v>0</v>
      </c>
      <c r="L2790">
        <v>1</v>
      </c>
      <c r="M2790">
        <v>1</v>
      </c>
      <c r="N2790">
        <v>1</v>
      </c>
      <c r="O2790">
        <v>0</v>
      </c>
      <c r="P2790">
        <v>561</v>
      </c>
      <c r="Q2790">
        <v>0</v>
      </c>
      <c r="R2790">
        <v>0</v>
      </c>
      <c r="S2790">
        <v>1</v>
      </c>
      <c r="T2790">
        <v>0</v>
      </c>
      <c r="U2790">
        <v>0</v>
      </c>
      <c r="V2790">
        <v>0</v>
      </c>
      <c r="W2790">
        <v>0</v>
      </c>
    </row>
    <row r="2791" spans="1:23" ht="14.25" customHeight="1" x14ac:dyDescent="0.45">
      <c r="A2791">
        <v>2790</v>
      </c>
      <c r="B2791" s="1">
        <v>43226</v>
      </c>
      <c r="C2791" s="1">
        <v>43349</v>
      </c>
      <c r="D2791">
        <v>59</v>
      </c>
      <c r="E2791" t="s">
        <v>23</v>
      </c>
      <c r="F2791" t="s">
        <v>27</v>
      </c>
      <c r="G2791" t="s">
        <v>25</v>
      </c>
      <c r="H2791">
        <v>5</v>
      </c>
      <c r="I2791" t="s">
        <v>26</v>
      </c>
      <c r="J2791">
        <v>0</v>
      </c>
      <c r="K2791">
        <v>0</v>
      </c>
      <c r="L2791">
        <v>1</v>
      </c>
      <c r="M2791">
        <v>0</v>
      </c>
      <c r="N2791">
        <v>1</v>
      </c>
      <c r="O2791">
        <v>0</v>
      </c>
      <c r="P2791">
        <v>218</v>
      </c>
      <c r="Q2791">
        <v>0</v>
      </c>
      <c r="R2791">
        <v>1</v>
      </c>
      <c r="S2791">
        <v>0</v>
      </c>
      <c r="T2791">
        <v>0</v>
      </c>
      <c r="U2791">
        <v>0</v>
      </c>
      <c r="V2791">
        <v>0</v>
      </c>
      <c r="W2791">
        <v>0</v>
      </c>
    </row>
    <row r="2792" spans="1:23" ht="14.25" customHeight="1" x14ac:dyDescent="0.45">
      <c r="A2792">
        <v>2791</v>
      </c>
      <c r="B2792" s="1">
        <v>43256</v>
      </c>
      <c r="C2792" s="1">
        <v>43257</v>
      </c>
      <c r="D2792">
        <v>82</v>
      </c>
      <c r="E2792" t="s">
        <v>23</v>
      </c>
      <c r="F2792" t="s">
        <v>27</v>
      </c>
      <c r="G2792" t="s">
        <v>25</v>
      </c>
      <c r="H2792">
        <v>2</v>
      </c>
      <c r="I2792" t="s">
        <v>29</v>
      </c>
      <c r="J2792">
        <v>0</v>
      </c>
      <c r="K2792">
        <v>0</v>
      </c>
      <c r="L2792">
        <v>1</v>
      </c>
      <c r="M2792">
        <v>1</v>
      </c>
      <c r="N2792">
        <v>0</v>
      </c>
      <c r="O2792">
        <v>0</v>
      </c>
      <c r="P2792">
        <v>414</v>
      </c>
      <c r="Q2792">
        <v>0</v>
      </c>
      <c r="R2792">
        <v>1</v>
      </c>
      <c r="S2792">
        <v>1</v>
      </c>
      <c r="T2792">
        <v>1</v>
      </c>
      <c r="U2792">
        <v>1</v>
      </c>
      <c r="V2792">
        <v>0</v>
      </c>
      <c r="W2792">
        <v>0</v>
      </c>
    </row>
    <row r="2793" spans="1:23" ht="14.25" customHeight="1" x14ac:dyDescent="0.45">
      <c r="A2793">
        <v>2792</v>
      </c>
      <c r="B2793" s="1">
        <v>43226</v>
      </c>
      <c r="C2793" t="s">
        <v>183</v>
      </c>
      <c r="D2793">
        <v>56</v>
      </c>
      <c r="E2793" t="s">
        <v>28</v>
      </c>
      <c r="F2793" t="s">
        <v>27</v>
      </c>
      <c r="G2793" t="s">
        <v>25</v>
      </c>
      <c r="H2793">
        <v>9</v>
      </c>
      <c r="I2793" t="s">
        <v>26</v>
      </c>
      <c r="J2793">
        <v>0</v>
      </c>
      <c r="K2793">
        <v>0</v>
      </c>
      <c r="L2793">
        <v>0</v>
      </c>
      <c r="M2793">
        <v>1</v>
      </c>
      <c r="N2793">
        <v>1</v>
      </c>
      <c r="O2793">
        <v>0</v>
      </c>
      <c r="P2793">
        <v>1440</v>
      </c>
      <c r="Q2793">
        <v>1</v>
      </c>
      <c r="R2793">
        <v>1</v>
      </c>
      <c r="S2793">
        <v>1</v>
      </c>
      <c r="T2793">
        <v>1</v>
      </c>
      <c r="U2793">
        <v>0</v>
      </c>
      <c r="V2793">
        <v>0</v>
      </c>
      <c r="W2793">
        <v>0</v>
      </c>
    </row>
    <row r="2794" spans="1:23" ht="14.25" customHeight="1" x14ac:dyDescent="0.45">
      <c r="A2794">
        <v>2793</v>
      </c>
      <c r="B2794" s="1">
        <v>43226</v>
      </c>
      <c r="C2794" s="1">
        <v>43287</v>
      </c>
      <c r="D2794">
        <v>56</v>
      </c>
      <c r="E2794" t="s">
        <v>28</v>
      </c>
      <c r="F2794" t="s">
        <v>24</v>
      </c>
      <c r="G2794" t="s">
        <v>30</v>
      </c>
      <c r="H2794">
        <v>3</v>
      </c>
      <c r="I2794" t="s">
        <v>26</v>
      </c>
      <c r="J2794">
        <v>0</v>
      </c>
      <c r="K2794">
        <v>0</v>
      </c>
      <c r="L2794">
        <v>1</v>
      </c>
      <c r="M2794">
        <v>0</v>
      </c>
      <c r="N2794">
        <v>1</v>
      </c>
      <c r="O2794">
        <v>1</v>
      </c>
      <c r="P2794">
        <v>874</v>
      </c>
      <c r="Q2794">
        <v>0</v>
      </c>
      <c r="R2794">
        <v>1</v>
      </c>
      <c r="S2794">
        <v>1</v>
      </c>
      <c r="T2794">
        <v>1</v>
      </c>
      <c r="U2794">
        <v>0</v>
      </c>
      <c r="V2794">
        <v>0</v>
      </c>
      <c r="W2794">
        <v>0</v>
      </c>
    </row>
    <row r="2795" spans="1:23" ht="14.25" customHeight="1" x14ac:dyDescent="0.45">
      <c r="A2795">
        <v>2794</v>
      </c>
      <c r="B2795" s="1">
        <v>43226</v>
      </c>
      <c r="C2795" s="1">
        <v>43318</v>
      </c>
      <c r="D2795">
        <v>72</v>
      </c>
      <c r="E2795" t="s">
        <v>28</v>
      </c>
      <c r="F2795" t="s">
        <v>27</v>
      </c>
      <c r="G2795" t="s">
        <v>30</v>
      </c>
      <c r="H2795">
        <v>4</v>
      </c>
      <c r="I2795" t="s">
        <v>26</v>
      </c>
      <c r="J2795">
        <v>0</v>
      </c>
      <c r="K2795">
        <v>0</v>
      </c>
      <c r="L2795">
        <v>1</v>
      </c>
      <c r="M2795">
        <v>1</v>
      </c>
      <c r="N2795">
        <v>1</v>
      </c>
      <c r="O2795">
        <v>0</v>
      </c>
      <c r="P2795">
        <v>90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</row>
    <row r="2796" spans="1:23" ht="14.25" customHeight="1" x14ac:dyDescent="0.45">
      <c r="A2796">
        <v>2795</v>
      </c>
      <c r="B2796" s="1">
        <v>43226</v>
      </c>
      <c r="C2796" s="1">
        <v>43318</v>
      </c>
      <c r="D2796">
        <v>72</v>
      </c>
      <c r="E2796" t="s">
        <v>28</v>
      </c>
      <c r="F2796" t="s">
        <v>27</v>
      </c>
      <c r="G2796" t="s">
        <v>30</v>
      </c>
      <c r="H2796">
        <v>4</v>
      </c>
      <c r="I2796" t="s">
        <v>26</v>
      </c>
      <c r="J2796">
        <v>0</v>
      </c>
      <c r="K2796">
        <v>0</v>
      </c>
      <c r="L2796">
        <v>1</v>
      </c>
      <c r="M2796">
        <v>1</v>
      </c>
      <c r="N2796">
        <v>1</v>
      </c>
      <c r="O2796">
        <v>0</v>
      </c>
      <c r="P2796">
        <v>90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</row>
    <row r="2797" spans="1:23" ht="14.25" customHeight="1" x14ac:dyDescent="0.45">
      <c r="A2797">
        <v>2796</v>
      </c>
      <c r="B2797" s="1">
        <v>43257</v>
      </c>
      <c r="C2797" s="1">
        <v>43379</v>
      </c>
      <c r="D2797">
        <v>53</v>
      </c>
      <c r="E2797" t="s">
        <v>23</v>
      </c>
      <c r="F2797" t="s">
        <v>24</v>
      </c>
      <c r="G2797" t="s">
        <v>25</v>
      </c>
      <c r="H2797">
        <v>5</v>
      </c>
      <c r="I2797" t="s">
        <v>26</v>
      </c>
      <c r="J2797">
        <v>0</v>
      </c>
      <c r="K2797">
        <v>1</v>
      </c>
      <c r="L2797">
        <v>0</v>
      </c>
      <c r="M2797">
        <v>0</v>
      </c>
      <c r="N2797">
        <v>1</v>
      </c>
      <c r="O2797">
        <v>0</v>
      </c>
      <c r="P2797">
        <v>161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</row>
    <row r="2798" spans="1:23" ht="14.25" customHeight="1" x14ac:dyDescent="0.45">
      <c r="A2798">
        <v>2797</v>
      </c>
      <c r="B2798" s="1">
        <v>43257</v>
      </c>
      <c r="C2798" t="s">
        <v>189</v>
      </c>
      <c r="D2798">
        <v>81</v>
      </c>
      <c r="E2798" t="s">
        <v>23</v>
      </c>
      <c r="F2798" t="s">
        <v>27</v>
      </c>
      <c r="G2798" t="s">
        <v>25</v>
      </c>
      <c r="H2798">
        <v>18</v>
      </c>
      <c r="I2798" t="s">
        <v>26</v>
      </c>
      <c r="J2798">
        <v>0</v>
      </c>
      <c r="K2798">
        <v>0</v>
      </c>
      <c r="L2798">
        <v>1</v>
      </c>
      <c r="M2798">
        <v>1</v>
      </c>
      <c r="N2798">
        <v>1</v>
      </c>
      <c r="O2798">
        <v>0</v>
      </c>
      <c r="P2798">
        <v>538</v>
      </c>
      <c r="Q2798">
        <v>1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0</v>
      </c>
    </row>
    <row r="2799" spans="1:23" ht="14.25" customHeight="1" x14ac:dyDescent="0.45">
      <c r="A2799">
        <v>2798</v>
      </c>
      <c r="B2799" s="1">
        <v>43257</v>
      </c>
      <c r="C2799" s="1">
        <v>43410</v>
      </c>
      <c r="D2799">
        <v>53</v>
      </c>
      <c r="E2799" t="s">
        <v>28</v>
      </c>
      <c r="F2799" t="s">
        <v>27</v>
      </c>
      <c r="G2799" t="s">
        <v>25</v>
      </c>
      <c r="H2799">
        <v>6</v>
      </c>
      <c r="I2799" t="s">
        <v>26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66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</row>
    <row r="2800" spans="1:23" ht="14.25" customHeight="1" x14ac:dyDescent="0.45">
      <c r="A2800">
        <v>2799</v>
      </c>
      <c r="B2800" s="1">
        <v>43257</v>
      </c>
      <c r="C2800" s="1">
        <v>43410</v>
      </c>
      <c r="D2800">
        <v>63</v>
      </c>
      <c r="E2800" t="s">
        <v>28</v>
      </c>
      <c r="F2800" t="s">
        <v>27</v>
      </c>
      <c r="G2800" t="s">
        <v>25</v>
      </c>
      <c r="H2800">
        <v>6</v>
      </c>
      <c r="I2800" t="s">
        <v>26</v>
      </c>
      <c r="J2800">
        <v>0</v>
      </c>
      <c r="K2800">
        <v>0</v>
      </c>
      <c r="L2800">
        <v>0</v>
      </c>
      <c r="M2800">
        <v>1</v>
      </c>
      <c r="N2800">
        <v>1</v>
      </c>
      <c r="O2800">
        <v>1</v>
      </c>
      <c r="P2800">
        <v>5000</v>
      </c>
      <c r="Q2800">
        <v>0</v>
      </c>
      <c r="R2800">
        <v>0</v>
      </c>
      <c r="S2800">
        <v>1</v>
      </c>
      <c r="T2800">
        <v>1</v>
      </c>
      <c r="U2800">
        <v>0</v>
      </c>
      <c r="V2800">
        <v>0</v>
      </c>
      <c r="W2800">
        <v>0</v>
      </c>
    </row>
    <row r="2801" spans="1:23" ht="14.25" customHeight="1" x14ac:dyDescent="0.45">
      <c r="A2801">
        <v>2800</v>
      </c>
      <c r="B2801" s="1">
        <v>43257</v>
      </c>
      <c r="C2801" s="1">
        <v>43287</v>
      </c>
      <c r="D2801">
        <v>60</v>
      </c>
      <c r="E2801" t="s">
        <v>28</v>
      </c>
      <c r="F2801" t="s">
        <v>27</v>
      </c>
      <c r="G2801" t="s">
        <v>30</v>
      </c>
      <c r="H2801">
        <v>2</v>
      </c>
      <c r="I2801" t="s">
        <v>26</v>
      </c>
      <c r="J2801">
        <v>0</v>
      </c>
      <c r="K2801">
        <v>0</v>
      </c>
      <c r="L2801">
        <v>1</v>
      </c>
      <c r="M2801">
        <v>1</v>
      </c>
      <c r="N2801">
        <v>1</v>
      </c>
      <c r="O2801">
        <v>0</v>
      </c>
      <c r="P2801">
        <v>369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</row>
    <row r="2802" spans="1:23" ht="14.25" customHeight="1" x14ac:dyDescent="0.45">
      <c r="A2802">
        <v>2801</v>
      </c>
      <c r="B2802" s="1">
        <v>43257</v>
      </c>
      <c r="C2802" s="1">
        <v>43379</v>
      </c>
      <c r="D2802">
        <v>47</v>
      </c>
      <c r="E2802" t="s">
        <v>23</v>
      </c>
      <c r="F2802" t="s">
        <v>27</v>
      </c>
      <c r="G2802" t="s">
        <v>25</v>
      </c>
      <c r="H2802">
        <v>5</v>
      </c>
      <c r="I2802" t="s">
        <v>26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706</v>
      </c>
      <c r="Q2802">
        <v>0</v>
      </c>
      <c r="R2802">
        <v>1</v>
      </c>
      <c r="S2802">
        <v>1</v>
      </c>
      <c r="T2802">
        <v>0</v>
      </c>
      <c r="U2802">
        <v>0</v>
      </c>
      <c r="V2802">
        <v>0</v>
      </c>
      <c r="W2802">
        <v>0</v>
      </c>
    </row>
    <row r="2803" spans="1:23" ht="14.25" customHeight="1" x14ac:dyDescent="0.45">
      <c r="A2803">
        <v>2802</v>
      </c>
      <c r="B2803" s="1">
        <v>43257</v>
      </c>
      <c r="C2803" s="1">
        <v>43410</v>
      </c>
      <c r="D2803">
        <v>56</v>
      </c>
      <c r="E2803" t="s">
        <v>28</v>
      </c>
      <c r="F2803" t="s">
        <v>27</v>
      </c>
      <c r="G2803" t="s">
        <v>30</v>
      </c>
      <c r="H2803">
        <v>6</v>
      </c>
      <c r="I2803" t="s">
        <v>26</v>
      </c>
      <c r="J2803">
        <v>0</v>
      </c>
      <c r="K2803">
        <v>0</v>
      </c>
      <c r="L2803">
        <v>1</v>
      </c>
      <c r="M2803">
        <v>1</v>
      </c>
      <c r="N2803">
        <v>1</v>
      </c>
      <c r="O2803">
        <v>0</v>
      </c>
      <c r="P2803">
        <v>1360</v>
      </c>
      <c r="Q2803">
        <v>0</v>
      </c>
      <c r="R2803">
        <v>1</v>
      </c>
      <c r="S2803">
        <v>1</v>
      </c>
      <c r="T2803">
        <v>0</v>
      </c>
      <c r="U2803">
        <v>0</v>
      </c>
      <c r="V2803">
        <v>0</v>
      </c>
      <c r="W2803">
        <v>0</v>
      </c>
    </row>
    <row r="2804" spans="1:23" ht="14.25" customHeight="1" x14ac:dyDescent="0.45">
      <c r="A2804">
        <v>2803</v>
      </c>
      <c r="B2804" s="1">
        <v>43287</v>
      </c>
      <c r="C2804" s="1">
        <v>43440</v>
      </c>
      <c r="D2804">
        <v>10</v>
      </c>
      <c r="E2804" t="s">
        <v>23</v>
      </c>
      <c r="F2804" t="s">
        <v>24</v>
      </c>
      <c r="G2804" t="s">
        <v>25</v>
      </c>
      <c r="H2804">
        <v>6</v>
      </c>
      <c r="I2804" t="s">
        <v>26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</row>
    <row r="2805" spans="1:23" ht="14.25" customHeight="1" x14ac:dyDescent="0.45">
      <c r="A2805">
        <v>2804</v>
      </c>
      <c r="B2805" s="1">
        <v>43287</v>
      </c>
      <c r="C2805" s="1">
        <v>43379</v>
      </c>
      <c r="D2805">
        <v>65</v>
      </c>
      <c r="E2805" t="s">
        <v>28</v>
      </c>
      <c r="F2805" t="s">
        <v>27</v>
      </c>
      <c r="G2805" t="s">
        <v>25</v>
      </c>
      <c r="H2805">
        <v>4</v>
      </c>
      <c r="I2805" t="s">
        <v>26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465</v>
      </c>
      <c r="Q2805">
        <v>1</v>
      </c>
      <c r="R2805">
        <v>0</v>
      </c>
      <c r="S2805">
        <v>1</v>
      </c>
      <c r="T2805">
        <v>0</v>
      </c>
      <c r="U2805">
        <v>0</v>
      </c>
      <c r="V2805">
        <v>0</v>
      </c>
      <c r="W2805">
        <v>0</v>
      </c>
    </row>
    <row r="2806" spans="1:23" ht="14.25" customHeight="1" x14ac:dyDescent="0.45">
      <c r="A2806">
        <v>2805</v>
      </c>
      <c r="B2806" s="1">
        <v>43287</v>
      </c>
      <c r="C2806" t="s">
        <v>183</v>
      </c>
      <c r="D2806">
        <v>79</v>
      </c>
      <c r="E2806" t="s">
        <v>28</v>
      </c>
      <c r="F2806" t="s">
        <v>27</v>
      </c>
      <c r="G2806" t="s">
        <v>25</v>
      </c>
      <c r="H2806">
        <v>7</v>
      </c>
      <c r="I2806" t="s">
        <v>26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</row>
    <row r="2807" spans="1:23" ht="14.25" customHeight="1" x14ac:dyDescent="0.45">
      <c r="A2807">
        <v>2806</v>
      </c>
      <c r="B2807" s="1">
        <v>43287</v>
      </c>
      <c r="C2807" s="1">
        <v>43349</v>
      </c>
      <c r="D2807">
        <v>55</v>
      </c>
      <c r="E2807" t="s">
        <v>28</v>
      </c>
      <c r="F2807" t="s">
        <v>27</v>
      </c>
      <c r="G2807" t="s">
        <v>25</v>
      </c>
      <c r="H2807">
        <v>3</v>
      </c>
      <c r="I2807" t="s">
        <v>26</v>
      </c>
      <c r="J2807">
        <v>0</v>
      </c>
      <c r="K2807">
        <v>0</v>
      </c>
      <c r="L2807">
        <v>1</v>
      </c>
      <c r="M2807">
        <v>0</v>
      </c>
      <c r="N2807">
        <v>1</v>
      </c>
      <c r="O2807">
        <v>1</v>
      </c>
      <c r="P2807">
        <v>87</v>
      </c>
      <c r="Q2807">
        <v>1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</row>
    <row r="2808" spans="1:23" ht="14.25" customHeight="1" x14ac:dyDescent="0.45">
      <c r="A2808">
        <v>2807</v>
      </c>
      <c r="B2808" s="1">
        <v>43287</v>
      </c>
      <c r="C2808" s="1">
        <v>43349</v>
      </c>
      <c r="D2808">
        <v>55</v>
      </c>
      <c r="E2808" t="s">
        <v>23</v>
      </c>
      <c r="F2808" t="s">
        <v>27</v>
      </c>
      <c r="G2808" t="s">
        <v>25</v>
      </c>
      <c r="H2808">
        <v>3</v>
      </c>
      <c r="I2808" t="s">
        <v>26</v>
      </c>
      <c r="J2808">
        <v>1</v>
      </c>
      <c r="K2808">
        <v>1</v>
      </c>
      <c r="L2808">
        <v>0</v>
      </c>
      <c r="M2808">
        <v>1</v>
      </c>
      <c r="N2808">
        <v>1</v>
      </c>
      <c r="O2808">
        <v>0</v>
      </c>
      <c r="P2808">
        <v>400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2</v>
      </c>
    </row>
    <row r="2809" spans="1:23" ht="14.25" customHeight="1" x14ac:dyDescent="0.45">
      <c r="A2809">
        <v>2808</v>
      </c>
      <c r="B2809" s="1">
        <v>43287</v>
      </c>
      <c r="C2809" t="s">
        <v>187</v>
      </c>
      <c r="D2809">
        <v>65</v>
      </c>
      <c r="E2809" t="s">
        <v>28</v>
      </c>
      <c r="F2809" t="s">
        <v>27</v>
      </c>
      <c r="G2809" t="s">
        <v>25</v>
      </c>
      <c r="H2809">
        <v>8</v>
      </c>
      <c r="I2809" t="s">
        <v>26</v>
      </c>
      <c r="J2809">
        <v>0</v>
      </c>
      <c r="K2809">
        <v>0</v>
      </c>
      <c r="L2809">
        <v>0</v>
      </c>
      <c r="M2809">
        <v>1</v>
      </c>
      <c r="N2809">
        <v>1</v>
      </c>
      <c r="O2809">
        <v>0</v>
      </c>
      <c r="P2809">
        <v>33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0</v>
      </c>
    </row>
    <row r="2810" spans="1:23" ht="14.25" customHeight="1" x14ac:dyDescent="0.45">
      <c r="A2810">
        <v>2809</v>
      </c>
      <c r="B2810" s="1">
        <v>43287</v>
      </c>
      <c r="C2810" t="s">
        <v>186</v>
      </c>
      <c r="D2810">
        <v>65</v>
      </c>
      <c r="E2810" t="s">
        <v>23</v>
      </c>
      <c r="F2810" t="s">
        <v>24</v>
      </c>
      <c r="G2810" t="s">
        <v>25</v>
      </c>
      <c r="H2810">
        <v>10</v>
      </c>
      <c r="I2810" t="s">
        <v>26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2330</v>
      </c>
      <c r="Q2810">
        <v>0</v>
      </c>
      <c r="R2810">
        <v>1</v>
      </c>
      <c r="S2810">
        <v>1</v>
      </c>
      <c r="T2810">
        <v>1</v>
      </c>
      <c r="U2810">
        <v>0</v>
      </c>
      <c r="V2810">
        <v>0</v>
      </c>
      <c r="W2810">
        <v>0</v>
      </c>
    </row>
    <row r="2811" spans="1:23" ht="14.25" customHeight="1" x14ac:dyDescent="0.45">
      <c r="A2811">
        <v>2810</v>
      </c>
      <c r="B2811" s="1">
        <v>43287</v>
      </c>
      <c r="C2811" t="s">
        <v>187</v>
      </c>
      <c r="D2811">
        <v>60</v>
      </c>
      <c r="E2811" t="s">
        <v>28</v>
      </c>
      <c r="F2811" t="s">
        <v>27</v>
      </c>
      <c r="G2811" t="s">
        <v>25</v>
      </c>
      <c r="H2811">
        <v>8</v>
      </c>
      <c r="I2811" t="s">
        <v>26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323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0</v>
      </c>
    </row>
    <row r="2812" spans="1:23" ht="14.25" customHeight="1" x14ac:dyDescent="0.45">
      <c r="A2812">
        <v>2811</v>
      </c>
      <c r="B2812" s="1">
        <v>43287</v>
      </c>
      <c r="C2812" s="1">
        <v>43410</v>
      </c>
      <c r="D2812">
        <v>85</v>
      </c>
      <c r="E2812" t="s">
        <v>23</v>
      </c>
      <c r="F2812" t="s">
        <v>27</v>
      </c>
      <c r="G2812" t="s">
        <v>30</v>
      </c>
      <c r="H2812">
        <v>5</v>
      </c>
      <c r="I2812" t="s">
        <v>26</v>
      </c>
      <c r="J2812">
        <v>0</v>
      </c>
      <c r="K2812">
        <v>1</v>
      </c>
      <c r="L2812">
        <v>1</v>
      </c>
      <c r="M2812">
        <v>1</v>
      </c>
      <c r="N2812">
        <v>1</v>
      </c>
      <c r="O2812">
        <v>0</v>
      </c>
      <c r="P2812">
        <v>38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1</v>
      </c>
    </row>
    <row r="2813" spans="1:23" ht="14.25" customHeight="1" x14ac:dyDescent="0.45">
      <c r="A2813">
        <v>2812</v>
      </c>
      <c r="B2813" s="1">
        <v>43318</v>
      </c>
      <c r="C2813" t="s">
        <v>185</v>
      </c>
      <c r="D2813">
        <v>60</v>
      </c>
      <c r="E2813" t="s">
        <v>23</v>
      </c>
      <c r="F2813" t="s">
        <v>27</v>
      </c>
      <c r="G2813" t="s">
        <v>25</v>
      </c>
      <c r="H2813">
        <v>8</v>
      </c>
      <c r="I2813" t="s">
        <v>26</v>
      </c>
      <c r="J2813">
        <v>0</v>
      </c>
      <c r="K2813">
        <v>0</v>
      </c>
      <c r="L2813">
        <v>1</v>
      </c>
      <c r="M2813">
        <v>0</v>
      </c>
      <c r="N2813">
        <v>1</v>
      </c>
      <c r="O2813">
        <v>0</v>
      </c>
      <c r="P2813">
        <v>169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</row>
    <row r="2814" spans="1:23" ht="14.25" customHeight="1" x14ac:dyDescent="0.45">
      <c r="A2814">
        <v>2813</v>
      </c>
      <c r="B2814" s="1">
        <v>43318</v>
      </c>
      <c r="C2814" s="1">
        <v>43410</v>
      </c>
      <c r="D2814">
        <v>34</v>
      </c>
      <c r="E2814" t="s">
        <v>28</v>
      </c>
      <c r="F2814" t="s">
        <v>27</v>
      </c>
      <c r="G2814" t="s">
        <v>25</v>
      </c>
      <c r="H2814">
        <v>4</v>
      </c>
      <c r="I2814" t="s">
        <v>26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44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</row>
    <row r="2815" spans="1:23" ht="14.25" customHeight="1" x14ac:dyDescent="0.45">
      <c r="A2815">
        <v>2814</v>
      </c>
      <c r="B2815" s="1">
        <v>43318</v>
      </c>
      <c r="C2815" s="1">
        <v>43440</v>
      </c>
      <c r="D2815">
        <v>75</v>
      </c>
      <c r="E2815" t="s">
        <v>23</v>
      </c>
      <c r="F2815" t="s">
        <v>27</v>
      </c>
      <c r="G2815" t="s">
        <v>25</v>
      </c>
      <c r="H2815">
        <v>5</v>
      </c>
      <c r="I2815" t="s">
        <v>26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0</v>
      </c>
      <c r="P2815">
        <v>862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</row>
    <row r="2816" spans="1:23" ht="14.25" customHeight="1" x14ac:dyDescent="0.45">
      <c r="A2816">
        <v>2815</v>
      </c>
      <c r="B2816" s="1">
        <v>43318</v>
      </c>
      <c r="C2816" t="s">
        <v>189</v>
      </c>
      <c r="D2816">
        <v>79</v>
      </c>
      <c r="E2816" t="s">
        <v>23</v>
      </c>
      <c r="F2816" t="s">
        <v>27</v>
      </c>
      <c r="G2816" t="s">
        <v>25</v>
      </c>
      <c r="H2816">
        <v>16</v>
      </c>
      <c r="I2816" t="s">
        <v>26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98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</row>
    <row r="2817" spans="1:23" ht="14.25" customHeight="1" x14ac:dyDescent="0.45">
      <c r="A2817">
        <v>2816</v>
      </c>
      <c r="B2817" s="1">
        <v>43259</v>
      </c>
      <c r="C2817" s="1">
        <v>43263</v>
      </c>
      <c r="D2817">
        <v>66</v>
      </c>
      <c r="E2817" t="s">
        <v>23</v>
      </c>
      <c r="F2817" t="s">
        <v>27</v>
      </c>
      <c r="G2817" t="s">
        <v>25</v>
      </c>
      <c r="H2817">
        <v>5</v>
      </c>
      <c r="I2817" t="s">
        <v>29</v>
      </c>
      <c r="J2817">
        <v>0</v>
      </c>
      <c r="K2817">
        <v>0</v>
      </c>
      <c r="L2817">
        <v>0</v>
      </c>
      <c r="M2817">
        <v>1</v>
      </c>
      <c r="N2817">
        <v>1</v>
      </c>
      <c r="O2817">
        <v>0</v>
      </c>
      <c r="P2817">
        <v>39</v>
      </c>
      <c r="Q2817">
        <v>1</v>
      </c>
      <c r="R2817">
        <v>0</v>
      </c>
      <c r="S2817">
        <v>0</v>
      </c>
      <c r="T2817">
        <v>1</v>
      </c>
      <c r="U2817">
        <v>1</v>
      </c>
      <c r="V2817">
        <v>0</v>
      </c>
      <c r="W2817">
        <v>0</v>
      </c>
    </row>
    <row r="2818" spans="1:23" ht="14.25" customHeight="1" x14ac:dyDescent="0.45">
      <c r="A2818">
        <v>2817</v>
      </c>
      <c r="B2818" s="1">
        <v>43318</v>
      </c>
      <c r="C2818" t="s">
        <v>187</v>
      </c>
      <c r="D2818">
        <v>55</v>
      </c>
      <c r="E2818" t="s">
        <v>28</v>
      </c>
      <c r="F2818" t="s">
        <v>27</v>
      </c>
      <c r="G2818" t="s">
        <v>25</v>
      </c>
      <c r="H2818">
        <v>7</v>
      </c>
      <c r="I2818" t="s">
        <v>26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429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0</v>
      </c>
      <c r="W2818">
        <v>0</v>
      </c>
    </row>
    <row r="2819" spans="1:23" ht="14.25" customHeight="1" x14ac:dyDescent="0.45">
      <c r="A2819">
        <v>2818</v>
      </c>
      <c r="B2819" s="1">
        <v>43259</v>
      </c>
      <c r="C2819" s="1">
        <v>43260</v>
      </c>
      <c r="D2819">
        <v>55</v>
      </c>
      <c r="E2819" t="s">
        <v>23</v>
      </c>
      <c r="F2819" t="s">
        <v>24</v>
      </c>
      <c r="G2819" t="s">
        <v>25</v>
      </c>
      <c r="H2819">
        <v>2</v>
      </c>
      <c r="I2819" t="s">
        <v>29</v>
      </c>
      <c r="J2819">
        <v>0</v>
      </c>
      <c r="K2819">
        <v>0</v>
      </c>
      <c r="L2819">
        <v>1</v>
      </c>
      <c r="M2819">
        <v>1</v>
      </c>
      <c r="N2819">
        <v>0</v>
      </c>
      <c r="O2819">
        <v>0</v>
      </c>
      <c r="P2819">
        <v>710</v>
      </c>
      <c r="Q2819">
        <v>0</v>
      </c>
      <c r="R2819">
        <v>1</v>
      </c>
      <c r="S2819">
        <v>1</v>
      </c>
      <c r="T2819">
        <v>0</v>
      </c>
      <c r="U2819">
        <v>0</v>
      </c>
      <c r="V2819">
        <v>0</v>
      </c>
      <c r="W2819">
        <v>0</v>
      </c>
    </row>
    <row r="2820" spans="1:23" ht="14.25" customHeight="1" x14ac:dyDescent="0.45">
      <c r="A2820">
        <v>2819</v>
      </c>
      <c r="B2820" s="1">
        <v>43318</v>
      </c>
      <c r="C2820" t="s">
        <v>190</v>
      </c>
      <c r="D2820">
        <v>68</v>
      </c>
      <c r="E2820" t="s">
        <v>23</v>
      </c>
      <c r="F2820" t="s">
        <v>24</v>
      </c>
      <c r="G2820" t="s">
        <v>25</v>
      </c>
      <c r="H2820">
        <v>11</v>
      </c>
      <c r="I2820" t="s">
        <v>26</v>
      </c>
      <c r="J2820">
        <v>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752</v>
      </c>
      <c r="Q2820">
        <v>0</v>
      </c>
      <c r="R2820">
        <v>1</v>
      </c>
      <c r="S2820">
        <v>1</v>
      </c>
      <c r="T2820">
        <v>0</v>
      </c>
      <c r="U2820">
        <v>0</v>
      </c>
      <c r="V2820">
        <v>0</v>
      </c>
      <c r="W2820">
        <v>2</v>
      </c>
    </row>
    <row r="2821" spans="1:23" ht="14.25" customHeight="1" x14ac:dyDescent="0.45">
      <c r="A2821">
        <v>2820</v>
      </c>
      <c r="B2821" s="1">
        <v>43318</v>
      </c>
      <c r="C2821" t="s">
        <v>185</v>
      </c>
      <c r="D2821">
        <v>55</v>
      </c>
      <c r="E2821" t="s">
        <v>28</v>
      </c>
      <c r="F2821" t="s">
        <v>27</v>
      </c>
      <c r="G2821" t="s">
        <v>25</v>
      </c>
      <c r="H2821">
        <v>8</v>
      </c>
      <c r="I2821" t="s">
        <v>26</v>
      </c>
      <c r="J2821">
        <v>0</v>
      </c>
      <c r="K2821">
        <v>0</v>
      </c>
      <c r="L2821">
        <v>0</v>
      </c>
      <c r="M2821">
        <v>1</v>
      </c>
      <c r="N2821">
        <v>1</v>
      </c>
      <c r="O2821">
        <v>0</v>
      </c>
      <c r="P2821">
        <v>8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</row>
    <row r="2822" spans="1:23" ht="14.25" customHeight="1" x14ac:dyDescent="0.45">
      <c r="A2822">
        <v>2821</v>
      </c>
      <c r="B2822" s="1">
        <v>43318</v>
      </c>
      <c r="C2822" t="s">
        <v>190</v>
      </c>
      <c r="D2822">
        <v>72</v>
      </c>
      <c r="E2822" t="s">
        <v>28</v>
      </c>
      <c r="F2822" t="s">
        <v>27</v>
      </c>
      <c r="G2822" t="s">
        <v>25</v>
      </c>
      <c r="H2822">
        <v>11</v>
      </c>
      <c r="I2822" t="s">
        <v>26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1</v>
      </c>
      <c r="P2822">
        <v>3430</v>
      </c>
      <c r="Q2822">
        <v>0</v>
      </c>
      <c r="R2822">
        <v>1</v>
      </c>
      <c r="S2822">
        <v>1</v>
      </c>
      <c r="T2822">
        <v>1</v>
      </c>
      <c r="U2822">
        <v>0</v>
      </c>
      <c r="V2822">
        <v>0</v>
      </c>
      <c r="W2822">
        <v>0</v>
      </c>
    </row>
    <row r="2823" spans="1:23" ht="14.25" customHeight="1" x14ac:dyDescent="0.45">
      <c r="A2823">
        <v>2822</v>
      </c>
      <c r="B2823" s="1">
        <v>43349</v>
      </c>
      <c r="C2823" t="s">
        <v>191</v>
      </c>
      <c r="D2823">
        <v>74</v>
      </c>
      <c r="E2823" t="s">
        <v>23</v>
      </c>
      <c r="F2823" t="s">
        <v>24</v>
      </c>
      <c r="G2823" t="s">
        <v>30</v>
      </c>
      <c r="H2823">
        <v>9</v>
      </c>
      <c r="I2823" t="s">
        <v>26</v>
      </c>
      <c r="J2823">
        <v>0</v>
      </c>
      <c r="K2823">
        <v>0</v>
      </c>
      <c r="L2823">
        <v>0</v>
      </c>
      <c r="M2823">
        <v>1</v>
      </c>
      <c r="N2823">
        <v>1</v>
      </c>
      <c r="O2823">
        <v>0</v>
      </c>
      <c r="P2823">
        <v>271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0</v>
      </c>
    </row>
    <row r="2824" spans="1:23" ht="14.25" customHeight="1" x14ac:dyDescent="0.45">
      <c r="A2824">
        <v>2823</v>
      </c>
      <c r="B2824" s="1">
        <v>43349</v>
      </c>
      <c r="C2824" t="s">
        <v>192</v>
      </c>
      <c r="D2824">
        <v>60</v>
      </c>
      <c r="E2824" t="s">
        <v>23</v>
      </c>
      <c r="F2824" t="s">
        <v>27</v>
      </c>
      <c r="G2824" t="s">
        <v>25</v>
      </c>
      <c r="H2824">
        <v>12</v>
      </c>
      <c r="I2824" t="s">
        <v>26</v>
      </c>
      <c r="J2824">
        <v>0</v>
      </c>
      <c r="K2824">
        <v>0</v>
      </c>
      <c r="L2824">
        <v>0</v>
      </c>
      <c r="M2824">
        <v>1</v>
      </c>
      <c r="N2824">
        <v>1</v>
      </c>
      <c r="O2824">
        <v>0</v>
      </c>
      <c r="P2824">
        <v>432</v>
      </c>
      <c r="Q2824">
        <v>0</v>
      </c>
      <c r="R2824">
        <v>1</v>
      </c>
      <c r="S2824">
        <v>1</v>
      </c>
      <c r="T2824">
        <v>1</v>
      </c>
      <c r="U2824">
        <v>0</v>
      </c>
      <c r="V2824">
        <v>0</v>
      </c>
      <c r="W2824">
        <v>0</v>
      </c>
    </row>
    <row r="2825" spans="1:23" ht="14.25" customHeight="1" x14ac:dyDescent="0.45">
      <c r="A2825">
        <v>2824</v>
      </c>
      <c r="B2825" s="1">
        <v>43349</v>
      </c>
      <c r="C2825" t="s">
        <v>186</v>
      </c>
      <c r="D2825">
        <v>70</v>
      </c>
      <c r="E2825" t="s">
        <v>23</v>
      </c>
      <c r="F2825" t="s">
        <v>27</v>
      </c>
      <c r="G2825" t="s">
        <v>25</v>
      </c>
      <c r="H2825">
        <v>8</v>
      </c>
      <c r="I2825" t="s">
        <v>26</v>
      </c>
      <c r="J2825">
        <v>0</v>
      </c>
      <c r="K2825">
        <v>0</v>
      </c>
      <c r="L2825">
        <v>1</v>
      </c>
      <c r="M2825">
        <v>1</v>
      </c>
      <c r="N2825">
        <v>1</v>
      </c>
      <c r="O2825">
        <v>0</v>
      </c>
      <c r="P2825">
        <v>236</v>
      </c>
      <c r="Q2825">
        <v>0</v>
      </c>
      <c r="R2825">
        <v>1</v>
      </c>
      <c r="S2825">
        <v>0</v>
      </c>
      <c r="T2825">
        <v>1</v>
      </c>
      <c r="U2825">
        <v>0</v>
      </c>
      <c r="V2825">
        <v>0</v>
      </c>
      <c r="W2825">
        <v>0</v>
      </c>
    </row>
    <row r="2826" spans="1:23" ht="14.25" customHeight="1" x14ac:dyDescent="0.45">
      <c r="A2826">
        <v>2825</v>
      </c>
      <c r="B2826" s="1">
        <v>43349</v>
      </c>
      <c r="C2826" t="s">
        <v>187</v>
      </c>
      <c r="D2826">
        <v>63</v>
      </c>
      <c r="E2826" t="s">
        <v>23</v>
      </c>
      <c r="F2826" t="s">
        <v>27</v>
      </c>
      <c r="G2826" t="s">
        <v>30</v>
      </c>
      <c r="H2826">
        <v>6</v>
      </c>
      <c r="I2826" t="s">
        <v>26</v>
      </c>
      <c r="J2826">
        <v>0</v>
      </c>
      <c r="K2826">
        <v>0</v>
      </c>
      <c r="L2826">
        <v>0</v>
      </c>
      <c r="M2826">
        <v>1</v>
      </c>
      <c r="N2826">
        <v>1</v>
      </c>
      <c r="O2826">
        <v>0</v>
      </c>
      <c r="P2826">
        <v>97</v>
      </c>
      <c r="Q2826">
        <v>0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0</v>
      </c>
    </row>
    <row r="2827" spans="1:23" ht="14.25" customHeight="1" x14ac:dyDescent="0.45">
      <c r="A2827">
        <v>2826</v>
      </c>
      <c r="B2827" s="1">
        <v>43379</v>
      </c>
      <c r="C2827" t="s">
        <v>193</v>
      </c>
      <c r="D2827">
        <v>90</v>
      </c>
      <c r="E2827" t="s">
        <v>28</v>
      </c>
      <c r="F2827" t="s">
        <v>27</v>
      </c>
      <c r="G2827" t="s">
        <v>25</v>
      </c>
      <c r="H2827">
        <v>10</v>
      </c>
      <c r="I2827" t="s">
        <v>26</v>
      </c>
      <c r="J2827">
        <v>0</v>
      </c>
      <c r="K2827">
        <v>0</v>
      </c>
      <c r="L2827">
        <v>0</v>
      </c>
      <c r="M2827">
        <v>1</v>
      </c>
      <c r="N2827">
        <v>1</v>
      </c>
      <c r="O2827">
        <v>0</v>
      </c>
      <c r="P2827">
        <v>1320</v>
      </c>
      <c r="Q2827">
        <v>0</v>
      </c>
      <c r="R2827">
        <v>0</v>
      </c>
      <c r="S2827">
        <v>1</v>
      </c>
      <c r="T2827">
        <v>0</v>
      </c>
      <c r="U2827">
        <v>0</v>
      </c>
      <c r="V2827">
        <v>0</v>
      </c>
      <c r="W2827">
        <v>0</v>
      </c>
    </row>
    <row r="2828" spans="1:23" ht="14.25" customHeight="1" x14ac:dyDescent="0.45">
      <c r="A2828">
        <v>2827</v>
      </c>
      <c r="B2828" s="1">
        <v>43379</v>
      </c>
      <c r="C2828" t="s">
        <v>187</v>
      </c>
      <c r="D2828">
        <v>58</v>
      </c>
      <c r="E2828" t="s">
        <v>23</v>
      </c>
      <c r="F2828" t="s">
        <v>27</v>
      </c>
      <c r="G2828" t="s">
        <v>25</v>
      </c>
      <c r="H2828">
        <v>5</v>
      </c>
      <c r="I2828" t="s">
        <v>26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47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</row>
    <row r="2829" spans="1:23" ht="14.25" customHeight="1" x14ac:dyDescent="0.45">
      <c r="A2829">
        <v>2828</v>
      </c>
      <c r="B2829" s="1">
        <v>43379</v>
      </c>
      <c r="C2829" t="s">
        <v>187</v>
      </c>
      <c r="D2829">
        <v>67</v>
      </c>
      <c r="E2829" t="s">
        <v>23</v>
      </c>
      <c r="F2829" t="s">
        <v>27</v>
      </c>
      <c r="G2829" t="s">
        <v>25</v>
      </c>
      <c r="H2829">
        <v>5</v>
      </c>
      <c r="I2829" t="s">
        <v>26</v>
      </c>
      <c r="J2829">
        <v>0</v>
      </c>
      <c r="K2829">
        <v>0</v>
      </c>
      <c r="L2829">
        <v>0</v>
      </c>
      <c r="M2829">
        <v>1</v>
      </c>
      <c r="N2829">
        <v>1</v>
      </c>
      <c r="O2829">
        <v>0</v>
      </c>
      <c r="P2829">
        <v>47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0</v>
      </c>
    </row>
    <row r="2830" spans="1:23" ht="14.25" customHeight="1" x14ac:dyDescent="0.45">
      <c r="A2830">
        <v>2829</v>
      </c>
      <c r="B2830" s="1">
        <v>43410</v>
      </c>
      <c r="C2830" t="s">
        <v>190</v>
      </c>
      <c r="D2830">
        <v>74</v>
      </c>
      <c r="E2830" t="s">
        <v>23</v>
      </c>
      <c r="F2830" t="s">
        <v>24</v>
      </c>
      <c r="G2830" t="s">
        <v>25</v>
      </c>
      <c r="H2830">
        <v>8</v>
      </c>
      <c r="I2830" t="s">
        <v>26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1530</v>
      </c>
      <c r="Q2830">
        <v>0</v>
      </c>
      <c r="R2830">
        <v>0</v>
      </c>
      <c r="S2830">
        <v>1</v>
      </c>
      <c r="T2830">
        <v>0</v>
      </c>
      <c r="U2830">
        <v>0</v>
      </c>
      <c r="V2830">
        <v>0</v>
      </c>
      <c r="W2830">
        <v>0</v>
      </c>
    </row>
    <row r="2831" spans="1:23" ht="14.25" customHeight="1" x14ac:dyDescent="0.45">
      <c r="A2831">
        <v>2830</v>
      </c>
      <c r="B2831" s="1">
        <v>43410</v>
      </c>
      <c r="C2831" t="s">
        <v>194</v>
      </c>
      <c r="D2831">
        <v>64</v>
      </c>
      <c r="E2831" t="s">
        <v>23</v>
      </c>
      <c r="F2831" t="s">
        <v>27</v>
      </c>
      <c r="G2831" t="s">
        <v>25</v>
      </c>
      <c r="H2831">
        <v>12</v>
      </c>
      <c r="I2831" t="s">
        <v>26</v>
      </c>
      <c r="J2831">
        <v>0</v>
      </c>
      <c r="K2831">
        <v>0</v>
      </c>
      <c r="L2831">
        <v>0</v>
      </c>
      <c r="M2831">
        <v>1</v>
      </c>
      <c r="N2831">
        <v>1</v>
      </c>
      <c r="O2831">
        <v>1</v>
      </c>
      <c r="P2831">
        <v>84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0</v>
      </c>
    </row>
    <row r="2832" spans="1:23" ht="14.25" customHeight="1" x14ac:dyDescent="0.45">
      <c r="A2832">
        <v>2831</v>
      </c>
      <c r="B2832" s="1">
        <v>43262</v>
      </c>
      <c r="C2832" s="1">
        <v>43265</v>
      </c>
      <c r="D2832">
        <v>71</v>
      </c>
      <c r="E2832" t="s">
        <v>28</v>
      </c>
      <c r="F2832" t="s">
        <v>27</v>
      </c>
      <c r="G2832" t="s">
        <v>25</v>
      </c>
      <c r="H2832">
        <v>4</v>
      </c>
      <c r="I2832" t="s">
        <v>29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2800</v>
      </c>
      <c r="Q2832">
        <v>1</v>
      </c>
      <c r="R2832">
        <v>0</v>
      </c>
      <c r="S2832">
        <v>1</v>
      </c>
      <c r="T2832">
        <v>0</v>
      </c>
      <c r="U2832">
        <v>0</v>
      </c>
      <c r="V2832">
        <v>0</v>
      </c>
      <c r="W2832">
        <v>0</v>
      </c>
    </row>
    <row r="2833" spans="1:23" ht="14.25" customHeight="1" x14ac:dyDescent="0.45">
      <c r="A2833">
        <v>2832</v>
      </c>
      <c r="B2833" s="1">
        <v>43262</v>
      </c>
      <c r="C2833" s="1">
        <v>43263</v>
      </c>
      <c r="D2833">
        <v>65</v>
      </c>
      <c r="E2833" t="s">
        <v>23</v>
      </c>
      <c r="F2833" t="s">
        <v>27</v>
      </c>
      <c r="G2833" t="s">
        <v>25</v>
      </c>
      <c r="H2833">
        <v>2</v>
      </c>
      <c r="I2833" t="s">
        <v>29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1</v>
      </c>
      <c r="P2833">
        <v>795</v>
      </c>
      <c r="Q2833">
        <v>1</v>
      </c>
      <c r="R2833">
        <v>0</v>
      </c>
      <c r="S2833">
        <v>1</v>
      </c>
      <c r="T2833">
        <v>1</v>
      </c>
      <c r="U2833">
        <v>1</v>
      </c>
      <c r="V2833">
        <v>0</v>
      </c>
      <c r="W2833">
        <v>0</v>
      </c>
    </row>
    <row r="2834" spans="1:23" ht="14.25" customHeight="1" x14ac:dyDescent="0.45">
      <c r="A2834">
        <v>2833</v>
      </c>
      <c r="B2834" s="1">
        <v>43410</v>
      </c>
      <c r="C2834" t="s">
        <v>192</v>
      </c>
      <c r="D2834">
        <v>58</v>
      </c>
      <c r="E2834" t="s">
        <v>23</v>
      </c>
      <c r="F2834" t="s">
        <v>27</v>
      </c>
      <c r="G2834" t="s">
        <v>25</v>
      </c>
      <c r="H2834">
        <v>10</v>
      </c>
      <c r="I2834" t="s">
        <v>26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7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</row>
    <row r="2835" spans="1:23" ht="14.25" customHeight="1" x14ac:dyDescent="0.45">
      <c r="A2835">
        <v>2834</v>
      </c>
      <c r="B2835" s="1">
        <v>43410</v>
      </c>
      <c r="C2835" t="s">
        <v>195</v>
      </c>
      <c r="D2835">
        <v>73</v>
      </c>
      <c r="E2835" t="s">
        <v>28</v>
      </c>
      <c r="F2835" t="s">
        <v>27</v>
      </c>
      <c r="G2835" t="s">
        <v>25</v>
      </c>
      <c r="H2835">
        <v>16</v>
      </c>
      <c r="I2835" t="s">
        <v>26</v>
      </c>
      <c r="J2835">
        <v>0</v>
      </c>
      <c r="K2835">
        <v>0</v>
      </c>
      <c r="L2835">
        <v>1</v>
      </c>
      <c r="M2835">
        <v>1</v>
      </c>
      <c r="N2835">
        <v>1</v>
      </c>
      <c r="O2835">
        <v>0</v>
      </c>
      <c r="P2835">
        <v>1730</v>
      </c>
      <c r="Q2835">
        <v>1</v>
      </c>
      <c r="R2835">
        <v>0</v>
      </c>
      <c r="S2835">
        <v>1</v>
      </c>
      <c r="T2835">
        <v>1</v>
      </c>
      <c r="U2835">
        <v>0</v>
      </c>
      <c r="V2835">
        <v>0</v>
      </c>
      <c r="W2835">
        <v>0</v>
      </c>
    </row>
    <row r="2836" spans="1:23" ht="14.25" customHeight="1" x14ac:dyDescent="0.45">
      <c r="A2836">
        <v>2835</v>
      </c>
      <c r="B2836" s="1">
        <v>43410</v>
      </c>
      <c r="C2836" t="s">
        <v>185</v>
      </c>
      <c r="D2836">
        <v>56</v>
      </c>
      <c r="E2836" t="s">
        <v>23</v>
      </c>
      <c r="F2836" t="s">
        <v>27</v>
      </c>
      <c r="G2836" t="s">
        <v>30</v>
      </c>
      <c r="H2836">
        <v>5</v>
      </c>
      <c r="I2836" t="s">
        <v>26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618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1</v>
      </c>
    </row>
    <row r="2837" spans="1:23" ht="14.25" customHeight="1" x14ac:dyDescent="0.45">
      <c r="A2837">
        <v>2836</v>
      </c>
      <c r="B2837" s="1">
        <v>43410</v>
      </c>
      <c r="C2837" t="s">
        <v>196</v>
      </c>
      <c r="D2837">
        <v>59</v>
      </c>
      <c r="E2837" t="s">
        <v>28</v>
      </c>
      <c r="F2837" t="s">
        <v>24</v>
      </c>
      <c r="G2837" t="s">
        <v>25</v>
      </c>
      <c r="H2837">
        <v>19</v>
      </c>
      <c r="I2837" t="s">
        <v>26</v>
      </c>
      <c r="J2837">
        <v>0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2670</v>
      </c>
      <c r="Q2837">
        <v>1</v>
      </c>
      <c r="R2837">
        <v>1</v>
      </c>
      <c r="S2837">
        <v>1</v>
      </c>
      <c r="T2837">
        <v>1</v>
      </c>
      <c r="U2837">
        <v>0</v>
      </c>
      <c r="V2837">
        <v>0</v>
      </c>
      <c r="W2837">
        <v>1</v>
      </c>
    </row>
    <row r="2838" spans="1:23" ht="14.25" customHeight="1" x14ac:dyDescent="0.45">
      <c r="A2838">
        <v>2837</v>
      </c>
      <c r="B2838" s="1">
        <v>43410</v>
      </c>
      <c r="C2838" t="s">
        <v>197</v>
      </c>
      <c r="D2838">
        <v>76</v>
      </c>
      <c r="E2838" t="s">
        <v>23</v>
      </c>
      <c r="F2838" t="s">
        <v>27</v>
      </c>
      <c r="G2838" t="s">
        <v>25</v>
      </c>
      <c r="H2838">
        <v>14</v>
      </c>
      <c r="I2838" t="s">
        <v>26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752</v>
      </c>
      <c r="Q2838">
        <v>0</v>
      </c>
      <c r="R2838">
        <v>1</v>
      </c>
      <c r="S2838">
        <v>1</v>
      </c>
      <c r="T2838">
        <v>0</v>
      </c>
      <c r="U2838">
        <v>0</v>
      </c>
      <c r="V2838">
        <v>0</v>
      </c>
      <c r="W2838">
        <v>0</v>
      </c>
    </row>
    <row r="2839" spans="1:23" ht="14.25" customHeight="1" x14ac:dyDescent="0.45">
      <c r="A2839">
        <v>2838</v>
      </c>
      <c r="B2839" s="1">
        <v>43262</v>
      </c>
      <c r="C2839" s="1">
        <v>43262</v>
      </c>
      <c r="D2839">
        <v>70</v>
      </c>
      <c r="E2839" t="s">
        <v>28</v>
      </c>
      <c r="F2839" t="s">
        <v>27</v>
      </c>
      <c r="G2839" t="s">
        <v>25</v>
      </c>
      <c r="H2839">
        <v>1</v>
      </c>
      <c r="I2839" t="s">
        <v>29</v>
      </c>
      <c r="J2839">
        <v>0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14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</row>
    <row r="2840" spans="1:23" ht="14.25" customHeight="1" x14ac:dyDescent="0.45">
      <c r="A2840">
        <v>2839</v>
      </c>
      <c r="B2840" s="1">
        <v>43410</v>
      </c>
      <c r="C2840" t="s">
        <v>187</v>
      </c>
      <c r="D2840">
        <v>60</v>
      </c>
      <c r="E2840" t="s">
        <v>23</v>
      </c>
      <c r="F2840" t="s">
        <v>27</v>
      </c>
      <c r="G2840" t="s">
        <v>25</v>
      </c>
      <c r="H2840">
        <v>4</v>
      </c>
      <c r="I2840" t="s">
        <v>26</v>
      </c>
      <c r="J2840">
        <v>0</v>
      </c>
      <c r="K2840">
        <v>0</v>
      </c>
      <c r="L2840">
        <v>1</v>
      </c>
      <c r="M2840">
        <v>1</v>
      </c>
      <c r="N2840">
        <v>1</v>
      </c>
      <c r="O2840">
        <v>0</v>
      </c>
      <c r="P2840">
        <v>106</v>
      </c>
      <c r="Q2840">
        <v>0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0</v>
      </c>
    </row>
    <row r="2841" spans="1:23" ht="14.25" customHeight="1" x14ac:dyDescent="0.45">
      <c r="A2841">
        <v>2840</v>
      </c>
      <c r="B2841" s="1">
        <v>43410</v>
      </c>
      <c r="C2841" t="s">
        <v>187</v>
      </c>
      <c r="D2841">
        <v>76</v>
      </c>
      <c r="E2841" t="s">
        <v>23</v>
      </c>
      <c r="F2841" t="s">
        <v>24</v>
      </c>
      <c r="G2841" t="s">
        <v>30</v>
      </c>
      <c r="H2841">
        <v>4</v>
      </c>
      <c r="I2841" t="s">
        <v>26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0</v>
      </c>
      <c r="P2841">
        <v>530</v>
      </c>
      <c r="Q2841">
        <v>0</v>
      </c>
      <c r="R2841">
        <v>1</v>
      </c>
      <c r="S2841">
        <v>1</v>
      </c>
      <c r="T2841">
        <v>0</v>
      </c>
      <c r="U2841">
        <v>0</v>
      </c>
      <c r="V2841">
        <v>0</v>
      </c>
      <c r="W2841">
        <v>0</v>
      </c>
    </row>
    <row r="2842" spans="1:23" ht="14.25" customHeight="1" x14ac:dyDescent="0.45">
      <c r="A2842">
        <v>2841</v>
      </c>
      <c r="B2842" s="1">
        <v>43440</v>
      </c>
      <c r="C2842" s="1">
        <v>43350</v>
      </c>
      <c r="D2842">
        <v>60</v>
      </c>
      <c r="E2842" t="s">
        <v>23</v>
      </c>
      <c r="F2842" t="s">
        <v>24</v>
      </c>
      <c r="G2842" t="s">
        <v>25</v>
      </c>
      <c r="H2842">
        <v>28</v>
      </c>
      <c r="I2842" t="s">
        <v>26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5000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</row>
    <row r="2843" spans="1:23" ht="14.25" customHeight="1" x14ac:dyDescent="0.45">
      <c r="A2843">
        <v>2842</v>
      </c>
      <c r="B2843" s="1">
        <v>43440</v>
      </c>
      <c r="C2843" t="s">
        <v>194</v>
      </c>
      <c r="D2843">
        <v>47</v>
      </c>
      <c r="E2843" t="s">
        <v>28</v>
      </c>
      <c r="F2843" t="s">
        <v>27</v>
      </c>
      <c r="G2843" t="s">
        <v>25</v>
      </c>
      <c r="H2843">
        <v>11</v>
      </c>
      <c r="I2843" t="s">
        <v>26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473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0</v>
      </c>
      <c r="W2843">
        <v>0</v>
      </c>
    </row>
    <row r="2844" spans="1:23" ht="14.25" customHeight="1" x14ac:dyDescent="0.45">
      <c r="A2844">
        <v>2843</v>
      </c>
      <c r="B2844" s="1">
        <v>43440</v>
      </c>
      <c r="C2844" t="s">
        <v>185</v>
      </c>
      <c r="D2844">
        <v>64</v>
      </c>
      <c r="E2844" t="s">
        <v>28</v>
      </c>
      <c r="F2844" t="s">
        <v>27</v>
      </c>
      <c r="G2844" t="s">
        <v>25</v>
      </c>
      <c r="H2844">
        <v>4</v>
      </c>
      <c r="I2844" t="s">
        <v>26</v>
      </c>
      <c r="J2844">
        <v>0</v>
      </c>
      <c r="K2844">
        <v>0</v>
      </c>
      <c r="L2844">
        <v>1</v>
      </c>
      <c r="M2844">
        <v>1</v>
      </c>
      <c r="N2844">
        <v>1</v>
      </c>
      <c r="O2844">
        <v>0</v>
      </c>
      <c r="P2844">
        <v>496</v>
      </c>
      <c r="Q2844">
        <v>1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0</v>
      </c>
    </row>
    <row r="2845" spans="1:23" ht="14.25" customHeight="1" x14ac:dyDescent="0.45">
      <c r="A2845">
        <v>2844</v>
      </c>
      <c r="B2845" s="1">
        <v>43440</v>
      </c>
      <c r="C2845" t="s">
        <v>190</v>
      </c>
      <c r="D2845">
        <v>72</v>
      </c>
      <c r="E2845" t="s">
        <v>28</v>
      </c>
      <c r="F2845" t="s">
        <v>27</v>
      </c>
      <c r="G2845" t="s">
        <v>25</v>
      </c>
      <c r="H2845">
        <v>7</v>
      </c>
      <c r="I2845" t="s">
        <v>26</v>
      </c>
      <c r="J2845">
        <v>0</v>
      </c>
      <c r="K2845">
        <v>0</v>
      </c>
      <c r="L2845">
        <v>0</v>
      </c>
      <c r="M2845">
        <v>1</v>
      </c>
      <c r="N2845">
        <v>1</v>
      </c>
      <c r="O2845">
        <v>0</v>
      </c>
      <c r="P2845">
        <v>116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</row>
    <row r="2846" spans="1:23" ht="14.25" customHeight="1" x14ac:dyDescent="0.45">
      <c r="A2846">
        <v>2845</v>
      </c>
      <c r="B2846" s="1">
        <v>43440</v>
      </c>
      <c r="C2846" t="s">
        <v>193</v>
      </c>
      <c r="D2846">
        <v>60</v>
      </c>
      <c r="E2846" t="s">
        <v>28</v>
      </c>
      <c r="F2846" t="s">
        <v>27</v>
      </c>
      <c r="G2846" t="s">
        <v>25</v>
      </c>
      <c r="H2846">
        <v>8</v>
      </c>
      <c r="I2846" t="s">
        <v>26</v>
      </c>
      <c r="J2846">
        <v>0</v>
      </c>
      <c r="K2846">
        <v>0</v>
      </c>
      <c r="L2846">
        <v>0</v>
      </c>
      <c r="M2846">
        <v>1</v>
      </c>
      <c r="N2846">
        <v>1</v>
      </c>
      <c r="O2846">
        <v>0</v>
      </c>
      <c r="P2846">
        <v>30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</row>
    <row r="2847" spans="1:23" ht="14.25" customHeight="1" x14ac:dyDescent="0.45">
      <c r="A2847">
        <v>2846</v>
      </c>
      <c r="B2847" s="1">
        <v>43440</v>
      </c>
      <c r="C2847" t="s">
        <v>190</v>
      </c>
      <c r="D2847">
        <v>72</v>
      </c>
      <c r="E2847" t="s">
        <v>23</v>
      </c>
      <c r="F2847" t="s">
        <v>27</v>
      </c>
      <c r="G2847" t="s">
        <v>25</v>
      </c>
      <c r="H2847">
        <v>7</v>
      </c>
      <c r="I2847" t="s">
        <v>26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217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>
        <v>0</v>
      </c>
    </row>
    <row r="2848" spans="1:23" ht="14.25" customHeight="1" x14ac:dyDescent="0.45">
      <c r="A2848">
        <v>2847</v>
      </c>
      <c r="B2848" s="1">
        <v>43440</v>
      </c>
      <c r="C2848" t="s">
        <v>190</v>
      </c>
      <c r="D2848">
        <v>87</v>
      </c>
      <c r="E2848" t="s">
        <v>23</v>
      </c>
      <c r="F2848" t="s">
        <v>27</v>
      </c>
      <c r="G2848" t="s">
        <v>30</v>
      </c>
      <c r="H2848">
        <v>7</v>
      </c>
      <c r="I2848" t="s">
        <v>26</v>
      </c>
      <c r="J2848">
        <v>0</v>
      </c>
      <c r="K2848">
        <v>0</v>
      </c>
      <c r="L2848">
        <v>0</v>
      </c>
      <c r="M2848">
        <v>1</v>
      </c>
      <c r="N2848">
        <v>1</v>
      </c>
      <c r="O2848">
        <v>0</v>
      </c>
      <c r="P2848">
        <v>5000</v>
      </c>
      <c r="Q2848">
        <v>0</v>
      </c>
      <c r="R2848">
        <v>0</v>
      </c>
      <c r="S2848">
        <v>1</v>
      </c>
      <c r="T2848">
        <v>1</v>
      </c>
      <c r="U2848">
        <v>0</v>
      </c>
      <c r="V2848">
        <v>0</v>
      </c>
      <c r="W2848">
        <v>0</v>
      </c>
    </row>
    <row r="2849" spans="1:23" ht="14.25" customHeight="1" x14ac:dyDescent="0.45">
      <c r="A2849">
        <v>2848</v>
      </c>
      <c r="B2849" s="1">
        <v>43440</v>
      </c>
      <c r="C2849" t="s">
        <v>191</v>
      </c>
      <c r="D2849">
        <v>60</v>
      </c>
      <c r="E2849" t="s">
        <v>23</v>
      </c>
      <c r="F2849" t="s">
        <v>24</v>
      </c>
      <c r="G2849" t="s">
        <v>25</v>
      </c>
      <c r="H2849">
        <v>6</v>
      </c>
      <c r="I2849" t="s">
        <v>26</v>
      </c>
      <c r="J2849">
        <v>1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12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1</v>
      </c>
    </row>
    <row r="2850" spans="1:23" ht="14.25" customHeight="1" x14ac:dyDescent="0.45">
      <c r="A2850">
        <v>2849</v>
      </c>
      <c r="B2850" t="s">
        <v>183</v>
      </c>
      <c r="C2850" t="s">
        <v>198</v>
      </c>
      <c r="D2850">
        <v>62</v>
      </c>
      <c r="E2850" t="s">
        <v>28</v>
      </c>
      <c r="F2850" t="s">
        <v>24</v>
      </c>
      <c r="G2850" t="s">
        <v>25</v>
      </c>
      <c r="H2850">
        <v>9</v>
      </c>
      <c r="I2850" t="s">
        <v>26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250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</row>
    <row r="2851" spans="1:23" ht="14.25" customHeight="1" x14ac:dyDescent="0.45">
      <c r="A2851">
        <v>2850</v>
      </c>
      <c r="B2851" t="s">
        <v>183</v>
      </c>
      <c r="C2851" t="s">
        <v>186</v>
      </c>
      <c r="D2851">
        <v>53</v>
      </c>
      <c r="E2851" t="s">
        <v>23</v>
      </c>
      <c r="F2851" t="s">
        <v>24</v>
      </c>
      <c r="G2851" t="s">
        <v>25</v>
      </c>
      <c r="H2851">
        <v>4</v>
      </c>
      <c r="I2851" t="s">
        <v>26</v>
      </c>
      <c r="J2851">
        <v>0</v>
      </c>
      <c r="K2851">
        <v>0</v>
      </c>
      <c r="L2851">
        <v>1</v>
      </c>
      <c r="M2851">
        <v>1</v>
      </c>
      <c r="N2851">
        <v>1</v>
      </c>
      <c r="O2851">
        <v>1</v>
      </c>
      <c r="P2851">
        <v>30</v>
      </c>
      <c r="Q2851">
        <v>1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</row>
    <row r="2852" spans="1:23" ht="14.25" customHeight="1" x14ac:dyDescent="0.45">
      <c r="A2852">
        <v>2851</v>
      </c>
      <c r="B2852" t="s">
        <v>183</v>
      </c>
      <c r="C2852" t="s">
        <v>187</v>
      </c>
      <c r="D2852">
        <v>65</v>
      </c>
      <c r="E2852" t="s">
        <v>28</v>
      </c>
      <c r="F2852" t="s">
        <v>27</v>
      </c>
      <c r="G2852" t="s">
        <v>25</v>
      </c>
      <c r="H2852">
        <v>2</v>
      </c>
      <c r="I2852" t="s">
        <v>31</v>
      </c>
      <c r="J2852">
        <v>0</v>
      </c>
      <c r="K2852">
        <v>0</v>
      </c>
      <c r="L2852">
        <v>1</v>
      </c>
      <c r="M2852">
        <v>0</v>
      </c>
      <c r="N2852">
        <v>1</v>
      </c>
      <c r="O2852">
        <v>1</v>
      </c>
      <c r="P2852">
        <v>612</v>
      </c>
      <c r="Q2852">
        <v>1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0</v>
      </c>
    </row>
    <row r="2853" spans="1:23" ht="14.25" customHeight="1" x14ac:dyDescent="0.45">
      <c r="A2853">
        <v>2852</v>
      </c>
      <c r="B2853" t="s">
        <v>183</v>
      </c>
      <c r="C2853" t="s">
        <v>191</v>
      </c>
      <c r="D2853">
        <v>67</v>
      </c>
      <c r="E2853" t="s">
        <v>28</v>
      </c>
      <c r="F2853" t="s">
        <v>27</v>
      </c>
      <c r="G2853" t="s">
        <v>25</v>
      </c>
      <c r="H2853">
        <v>5</v>
      </c>
      <c r="I2853" t="s">
        <v>26</v>
      </c>
      <c r="J2853">
        <v>0</v>
      </c>
      <c r="K2853">
        <v>0</v>
      </c>
      <c r="L2853">
        <v>0</v>
      </c>
      <c r="M2853">
        <v>1</v>
      </c>
      <c r="N2853">
        <v>1</v>
      </c>
      <c r="O2853">
        <v>0</v>
      </c>
      <c r="P2853">
        <v>700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0</v>
      </c>
    </row>
    <row r="2854" spans="1:23" ht="14.25" customHeight="1" x14ac:dyDescent="0.45">
      <c r="A2854">
        <v>2853</v>
      </c>
      <c r="B2854" t="s">
        <v>183</v>
      </c>
      <c r="C2854" t="s">
        <v>193</v>
      </c>
      <c r="D2854">
        <v>79</v>
      </c>
      <c r="E2854" t="s">
        <v>28</v>
      </c>
      <c r="F2854" t="s">
        <v>27</v>
      </c>
      <c r="G2854" t="s">
        <v>25</v>
      </c>
      <c r="H2854">
        <v>7</v>
      </c>
      <c r="I2854" t="s">
        <v>26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</row>
    <row r="2855" spans="1:23" ht="14.25" customHeight="1" x14ac:dyDescent="0.45">
      <c r="A2855">
        <v>2854</v>
      </c>
      <c r="B2855" s="1">
        <v>43264</v>
      </c>
      <c r="C2855" s="1">
        <v>43267</v>
      </c>
      <c r="D2855">
        <v>46</v>
      </c>
      <c r="E2855" t="s">
        <v>23</v>
      </c>
      <c r="F2855" t="s">
        <v>27</v>
      </c>
      <c r="G2855" t="s">
        <v>25</v>
      </c>
      <c r="H2855">
        <v>4</v>
      </c>
      <c r="I2855" t="s">
        <v>29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72</v>
      </c>
      <c r="Q2855">
        <v>0</v>
      </c>
      <c r="R2855">
        <v>0</v>
      </c>
      <c r="S2855">
        <v>1</v>
      </c>
      <c r="T2855">
        <v>1</v>
      </c>
      <c r="U2855">
        <v>0</v>
      </c>
      <c r="V2855">
        <v>0</v>
      </c>
      <c r="W2855">
        <v>0</v>
      </c>
    </row>
    <row r="2856" spans="1:23" ht="14.25" customHeight="1" x14ac:dyDescent="0.45">
      <c r="A2856">
        <v>2855</v>
      </c>
      <c r="B2856" t="s">
        <v>183</v>
      </c>
      <c r="C2856" s="1">
        <v>43197</v>
      </c>
      <c r="D2856">
        <v>79</v>
      </c>
      <c r="E2856" t="s">
        <v>28</v>
      </c>
      <c r="F2856" t="s">
        <v>27</v>
      </c>
      <c r="G2856" t="s">
        <v>25</v>
      </c>
      <c r="H2856">
        <v>22</v>
      </c>
      <c r="I2856" t="s">
        <v>26</v>
      </c>
      <c r="J2856">
        <v>0</v>
      </c>
      <c r="K2856">
        <v>0</v>
      </c>
      <c r="L2856">
        <v>1</v>
      </c>
      <c r="M2856">
        <v>1</v>
      </c>
      <c r="N2856">
        <v>1</v>
      </c>
      <c r="O2856">
        <v>0</v>
      </c>
      <c r="P2856">
        <v>1040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</row>
    <row r="2857" spans="1:23" ht="14.25" customHeight="1" x14ac:dyDescent="0.45">
      <c r="A2857">
        <v>2856</v>
      </c>
      <c r="B2857" t="s">
        <v>183</v>
      </c>
      <c r="C2857" t="s">
        <v>196</v>
      </c>
      <c r="D2857">
        <v>70</v>
      </c>
      <c r="E2857" t="s">
        <v>23</v>
      </c>
      <c r="F2857" t="s">
        <v>27</v>
      </c>
      <c r="G2857" t="s">
        <v>25</v>
      </c>
      <c r="H2857">
        <v>17</v>
      </c>
      <c r="I2857" t="s">
        <v>26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2000</v>
      </c>
      <c r="Q2857">
        <v>0</v>
      </c>
      <c r="R2857">
        <v>0</v>
      </c>
      <c r="S2857">
        <v>1</v>
      </c>
      <c r="T2857">
        <v>1</v>
      </c>
      <c r="U2857">
        <v>0</v>
      </c>
      <c r="V2857">
        <v>0</v>
      </c>
      <c r="W2857">
        <v>0</v>
      </c>
    </row>
    <row r="2858" spans="1:23" ht="14.25" customHeight="1" x14ac:dyDescent="0.45">
      <c r="A2858">
        <v>2857</v>
      </c>
      <c r="B2858" t="s">
        <v>183</v>
      </c>
      <c r="C2858" t="s">
        <v>195</v>
      </c>
      <c r="D2858">
        <v>62</v>
      </c>
      <c r="E2858" t="s">
        <v>23</v>
      </c>
      <c r="F2858" t="s">
        <v>27</v>
      </c>
      <c r="G2858" t="s">
        <v>25</v>
      </c>
      <c r="H2858">
        <v>14</v>
      </c>
      <c r="I2858" t="s">
        <v>26</v>
      </c>
      <c r="J2858">
        <v>0</v>
      </c>
      <c r="K2858">
        <v>0</v>
      </c>
      <c r="L2858">
        <v>1</v>
      </c>
      <c r="M2858">
        <v>0</v>
      </c>
      <c r="N2858">
        <v>1</v>
      </c>
      <c r="O2858">
        <v>0</v>
      </c>
      <c r="P2858">
        <v>856</v>
      </c>
      <c r="Q2858">
        <v>0</v>
      </c>
      <c r="R2858">
        <v>0</v>
      </c>
      <c r="S2858">
        <v>1</v>
      </c>
      <c r="T2858">
        <v>1</v>
      </c>
      <c r="U2858">
        <v>0</v>
      </c>
      <c r="V2858">
        <v>0</v>
      </c>
      <c r="W2858">
        <v>0</v>
      </c>
    </row>
    <row r="2859" spans="1:23" ht="14.25" customHeight="1" x14ac:dyDescent="0.45">
      <c r="A2859">
        <v>2858</v>
      </c>
      <c r="B2859" t="s">
        <v>183</v>
      </c>
      <c r="C2859" t="s">
        <v>199</v>
      </c>
      <c r="D2859">
        <v>82</v>
      </c>
      <c r="E2859" t="s">
        <v>23</v>
      </c>
      <c r="F2859" t="s">
        <v>27</v>
      </c>
      <c r="G2859" t="s">
        <v>25</v>
      </c>
      <c r="H2859">
        <v>18</v>
      </c>
      <c r="I2859" t="s">
        <v>26</v>
      </c>
      <c r="J2859">
        <v>0</v>
      </c>
      <c r="K2859">
        <v>0</v>
      </c>
      <c r="L2859">
        <v>0</v>
      </c>
      <c r="M2859">
        <v>1</v>
      </c>
      <c r="N2859">
        <v>1</v>
      </c>
      <c r="O2859">
        <v>0</v>
      </c>
      <c r="P2859">
        <v>677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</row>
    <row r="2860" spans="1:23" ht="14.25" customHeight="1" x14ac:dyDescent="0.45">
      <c r="A2860">
        <v>2859</v>
      </c>
      <c r="B2860" t="s">
        <v>183</v>
      </c>
      <c r="C2860" t="s">
        <v>198</v>
      </c>
      <c r="D2860">
        <v>47</v>
      </c>
      <c r="E2860" t="s">
        <v>23</v>
      </c>
      <c r="F2860" t="s">
        <v>27</v>
      </c>
      <c r="G2860" t="s">
        <v>25</v>
      </c>
      <c r="H2860">
        <v>9</v>
      </c>
      <c r="I2860" t="s">
        <v>26</v>
      </c>
      <c r="J2860">
        <v>0</v>
      </c>
      <c r="K2860">
        <v>0</v>
      </c>
      <c r="L2860">
        <v>0</v>
      </c>
      <c r="M2860">
        <v>1</v>
      </c>
      <c r="N2860">
        <v>1</v>
      </c>
      <c r="O2860">
        <v>0</v>
      </c>
      <c r="P2860">
        <v>53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</row>
    <row r="2861" spans="1:23" ht="14.25" customHeight="1" x14ac:dyDescent="0.45">
      <c r="A2861">
        <v>2860</v>
      </c>
      <c r="B2861" t="s">
        <v>183</v>
      </c>
      <c r="C2861" t="s">
        <v>198</v>
      </c>
      <c r="D2861">
        <v>47</v>
      </c>
      <c r="E2861" t="s">
        <v>23</v>
      </c>
      <c r="F2861" t="s">
        <v>27</v>
      </c>
      <c r="G2861" t="s">
        <v>25</v>
      </c>
      <c r="H2861">
        <v>9</v>
      </c>
      <c r="I2861" t="s">
        <v>26</v>
      </c>
      <c r="J2861">
        <v>0</v>
      </c>
      <c r="K2861">
        <v>0</v>
      </c>
      <c r="L2861">
        <v>0</v>
      </c>
      <c r="M2861">
        <v>1</v>
      </c>
      <c r="N2861">
        <v>1</v>
      </c>
      <c r="O2861">
        <v>0</v>
      </c>
      <c r="P2861">
        <v>53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</row>
    <row r="2862" spans="1:23" ht="14.25" customHeight="1" x14ac:dyDescent="0.45">
      <c r="A2862">
        <v>2861</v>
      </c>
      <c r="B2862" t="s">
        <v>183</v>
      </c>
      <c r="C2862" t="s">
        <v>190</v>
      </c>
      <c r="D2862">
        <v>58</v>
      </c>
      <c r="E2862" t="s">
        <v>28</v>
      </c>
      <c r="F2862" t="s">
        <v>27</v>
      </c>
      <c r="G2862" t="s">
        <v>25</v>
      </c>
      <c r="H2862">
        <v>6</v>
      </c>
      <c r="I2862" t="s">
        <v>26</v>
      </c>
      <c r="J2862">
        <v>0</v>
      </c>
      <c r="K2862">
        <v>0</v>
      </c>
      <c r="L2862">
        <v>1</v>
      </c>
      <c r="M2862">
        <v>1</v>
      </c>
      <c r="N2862">
        <v>1</v>
      </c>
      <c r="O2862">
        <v>0</v>
      </c>
      <c r="P2862">
        <v>453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</row>
    <row r="2863" spans="1:23" ht="14.25" customHeight="1" x14ac:dyDescent="0.45">
      <c r="A2863">
        <v>2862</v>
      </c>
      <c r="B2863" t="s">
        <v>183</v>
      </c>
      <c r="C2863" t="s">
        <v>190</v>
      </c>
      <c r="D2863">
        <v>64</v>
      </c>
      <c r="E2863" t="s">
        <v>23</v>
      </c>
      <c r="F2863" t="s">
        <v>27</v>
      </c>
      <c r="G2863" t="s">
        <v>30</v>
      </c>
      <c r="H2863">
        <v>6</v>
      </c>
      <c r="I2863" t="s">
        <v>26</v>
      </c>
      <c r="J2863">
        <v>0</v>
      </c>
      <c r="K2863">
        <v>0</v>
      </c>
      <c r="L2863">
        <v>0</v>
      </c>
      <c r="M2863">
        <v>1</v>
      </c>
      <c r="N2863">
        <v>1</v>
      </c>
      <c r="O2863">
        <v>0</v>
      </c>
      <c r="P2863">
        <v>390</v>
      </c>
      <c r="Q2863">
        <v>1</v>
      </c>
      <c r="R2863">
        <v>0</v>
      </c>
      <c r="S2863">
        <v>1</v>
      </c>
      <c r="T2863">
        <v>0</v>
      </c>
      <c r="U2863">
        <v>0</v>
      </c>
      <c r="V2863">
        <v>0</v>
      </c>
      <c r="W2863">
        <v>0</v>
      </c>
    </row>
    <row r="2864" spans="1:23" ht="14.25" customHeight="1" x14ac:dyDescent="0.45">
      <c r="A2864">
        <v>2863</v>
      </c>
      <c r="B2864" t="s">
        <v>183</v>
      </c>
      <c r="C2864" t="s">
        <v>191</v>
      </c>
      <c r="D2864">
        <v>70</v>
      </c>
      <c r="E2864" t="s">
        <v>28</v>
      </c>
      <c r="F2864" t="s">
        <v>24</v>
      </c>
      <c r="G2864" t="s">
        <v>25</v>
      </c>
      <c r="H2864">
        <v>5</v>
      </c>
      <c r="I2864" t="s">
        <v>26</v>
      </c>
      <c r="J2864">
        <v>0</v>
      </c>
      <c r="K2864">
        <v>0</v>
      </c>
      <c r="L2864">
        <v>1</v>
      </c>
      <c r="M2864">
        <v>0</v>
      </c>
      <c r="N2864">
        <v>1</v>
      </c>
      <c r="O2864">
        <v>0</v>
      </c>
      <c r="P2864">
        <v>568</v>
      </c>
      <c r="Q2864">
        <v>0</v>
      </c>
      <c r="R2864">
        <v>1</v>
      </c>
      <c r="S2864">
        <v>1</v>
      </c>
      <c r="T2864">
        <v>0</v>
      </c>
      <c r="U2864">
        <v>0</v>
      </c>
      <c r="V2864">
        <v>0</v>
      </c>
      <c r="W2864">
        <v>0</v>
      </c>
    </row>
    <row r="2865" spans="1:23" ht="14.25" customHeight="1" x14ac:dyDescent="0.45">
      <c r="A2865">
        <v>2864</v>
      </c>
      <c r="B2865" t="s">
        <v>183</v>
      </c>
      <c r="C2865" t="s">
        <v>193</v>
      </c>
      <c r="D2865">
        <v>55</v>
      </c>
      <c r="E2865" t="s">
        <v>28</v>
      </c>
      <c r="F2865" t="s">
        <v>27</v>
      </c>
      <c r="G2865" t="s">
        <v>25</v>
      </c>
      <c r="H2865">
        <v>7</v>
      </c>
      <c r="I2865" t="s">
        <v>26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0</v>
      </c>
      <c r="P2865">
        <v>5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</row>
    <row r="2866" spans="1:23" ht="14.25" customHeight="1" x14ac:dyDescent="0.45">
      <c r="A2866">
        <v>2865</v>
      </c>
      <c r="B2866" t="s">
        <v>183</v>
      </c>
      <c r="C2866" t="s">
        <v>185</v>
      </c>
      <c r="D2866">
        <v>80</v>
      </c>
      <c r="E2866" t="s">
        <v>23</v>
      </c>
      <c r="F2866" t="s">
        <v>27</v>
      </c>
      <c r="G2866" t="s">
        <v>25</v>
      </c>
      <c r="H2866">
        <v>3</v>
      </c>
      <c r="I2866" t="s">
        <v>26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300</v>
      </c>
      <c r="Q2866">
        <v>0</v>
      </c>
      <c r="R2866">
        <v>1</v>
      </c>
      <c r="S2866">
        <v>1</v>
      </c>
      <c r="T2866">
        <v>0</v>
      </c>
      <c r="U2866">
        <v>0</v>
      </c>
      <c r="V2866">
        <v>0</v>
      </c>
      <c r="W2866">
        <v>0</v>
      </c>
    </row>
    <row r="2867" spans="1:23" ht="14.25" customHeight="1" x14ac:dyDescent="0.45">
      <c r="A2867">
        <v>2866</v>
      </c>
      <c r="B2867" t="s">
        <v>187</v>
      </c>
      <c r="C2867" t="s">
        <v>190</v>
      </c>
      <c r="D2867">
        <v>46</v>
      </c>
      <c r="E2867" t="s">
        <v>28</v>
      </c>
      <c r="F2867" t="s">
        <v>24</v>
      </c>
      <c r="G2867" t="s">
        <v>25</v>
      </c>
      <c r="H2867">
        <v>5</v>
      </c>
      <c r="I2867" t="s">
        <v>26</v>
      </c>
      <c r="J2867">
        <v>0</v>
      </c>
      <c r="K2867">
        <v>0</v>
      </c>
      <c r="L2867">
        <v>0</v>
      </c>
      <c r="M2867">
        <v>1</v>
      </c>
      <c r="N2867">
        <v>1</v>
      </c>
      <c r="O2867">
        <v>0</v>
      </c>
      <c r="P2867">
        <v>5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</v>
      </c>
      <c r="W2867">
        <v>0</v>
      </c>
    </row>
    <row r="2868" spans="1:23" ht="14.25" customHeight="1" x14ac:dyDescent="0.45">
      <c r="A2868">
        <v>2867</v>
      </c>
      <c r="B2868" t="s">
        <v>187</v>
      </c>
      <c r="C2868" t="s">
        <v>189</v>
      </c>
      <c r="D2868">
        <v>68</v>
      </c>
      <c r="E2868" t="s">
        <v>28</v>
      </c>
      <c r="F2868" t="s">
        <v>24</v>
      </c>
      <c r="G2868" t="s">
        <v>25</v>
      </c>
      <c r="H2868">
        <v>10</v>
      </c>
      <c r="I2868" t="s">
        <v>26</v>
      </c>
      <c r="J2868">
        <v>0</v>
      </c>
      <c r="K2868">
        <v>0</v>
      </c>
      <c r="L2868">
        <v>1</v>
      </c>
      <c r="M2868">
        <v>1</v>
      </c>
      <c r="N2868">
        <v>1</v>
      </c>
      <c r="O2868">
        <v>1</v>
      </c>
      <c r="P2868">
        <v>185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</row>
    <row r="2869" spans="1:23" ht="14.25" customHeight="1" x14ac:dyDescent="0.45">
      <c r="A2869">
        <v>2868</v>
      </c>
      <c r="B2869" t="s">
        <v>187</v>
      </c>
      <c r="C2869" t="s">
        <v>186</v>
      </c>
      <c r="D2869">
        <v>70</v>
      </c>
      <c r="E2869" t="s">
        <v>23</v>
      </c>
      <c r="F2869" t="s">
        <v>24</v>
      </c>
      <c r="G2869" t="s">
        <v>25</v>
      </c>
      <c r="H2869">
        <v>3</v>
      </c>
      <c r="I2869" t="s">
        <v>26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0</v>
      </c>
      <c r="P2869">
        <v>1540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</row>
    <row r="2870" spans="1:23" ht="14.25" customHeight="1" x14ac:dyDescent="0.45">
      <c r="A2870">
        <v>2869</v>
      </c>
      <c r="B2870" t="s">
        <v>187</v>
      </c>
      <c r="C2870" t="s">
        <v>190</v>
      </c>
      <c r="D2870">
        <v>66</v>
      </c>
      <c r="E2870" t="s">
        <v>23</v>
      </c>
      <c r="F2870" t="s">
        <v>27</v>
      </c>
      <c r="G2870" t="s">
        <v>25</v>
      </c>
      <c r="H2870">
        <v>5</v>
      </c>
      <c r="I2870" t="s">
        <v>26</v>
      </c>
      <c r="J2870">
        <v>0</v>
      </c>
      <c r="K2870">
        <v>0</v>
      </c>
      <c r="L2870">
        <v>0</v>
      </c>
      <c r="M2870">
        <v>1</v>
      </c>
      <c r="N2870">
        <v>1</v>
      </c>
      <c r="O2870">
        <v>0</v>
      </c>
      <c r="P2870">
        <v>720</v>
      </c>
      <c r="Q2870">
        <v>0</v>
      </c>
      <c r="R2870">
        <v>0</v>
      </c>
      <c r="S2870">
        <v>1</v>
      </c>
      <c r="T2870">
        <v>1</v>
      </c>
      <c r="U2870">
        <v>0</v>
      </c>
      <c r="V2870">
        <v>0</v>
      </c>
      <c r="W2870">
        <v>0</v>
      </c>
    </row>
    <row r="2871" spans="1:23" ht="14.25" customHeight="1" x14ac:dyDescent="0.45">
      <c r="A2871">
        <v>2870</v>
      </c>
      <c r="B2871" t="s">
        <v>187</v>
      </c>
      <c r="C2871" t="s">
        <v>193</v>
      </c>
      <c r="D2871">
        <v>40</v>
      </c>
      <c r="E2871" t="s">
        <v>23</v>
      </c>
      <c r="F2871" t="s">
        <v>27</v>
      </c>
      <c r="G2871" t="s">
        <v>25</v>
      </c>
      <c r="H2871">
        <v>6</v>
      </c>
      <c r="I2871" t="s">
        <v>26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385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</row>
    <row r="2872" spans="1:23" ht="14.25" customHeight="1" x14ac:dyDescent="0.45">
      <c r="A2872">
        <v>2871</v>
      </c>
      <c r="B2872" t="s">
        <v>187</v>
      </c>
      <c r="C2872" t="s">
        <v>197</v>
      </c>
      <c r="D2872">
        <v>13</v>
      </c>
      <c r="E2872" t="s">
        <v>23</v>
      </c>
      <c r="F2872" t="s">
        <v>27</v>
      </c>
      <c r="G2872" t="s">
        <v>25</v>
      </c>
      <c r="H2872">
        <v>11</v>
      </c>
      <c r="I2872" t="s">
        <v>26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55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</row>
    <row r="2873" spans="1:23" ht="14.25" customHeight="1" x14ac:dyDescent="0.45">
      <c r="A2873">
        <v>2872</v>
      </c>
      <c r="B2873" t="s">
        <v>187</v>
      </c>
      <c r="C2873" t="s">
        <v>185</v>
      </c>
      <c r="D2873">
        <v>60</v>
      </c>
      <c r="E2873" t="s">
        <v>23</v>
      </c>
      <c r="F2873" t="s">
        <v>27</v>
      </c>
      <c r="G2873" t="s">
        <v>25</v>
      </c>
      <c r="H2873">
        <v>2</v>
      </c>
      <c r="I2873" t="s">
        <v>26</v>
      </c>
      <c r="J2873">
        <v>0</v>
      </c>
      <c r="K2873">
        <v>0</v>
      </c>
      <c r="L2873">
        <v>0</v>
      </c>
      <c r="M2873">
        <v>1</v>
      </c>
      <c r="N2873">
        <v>1</v>
      </c>
      <c r="O2873">
        <v>0</v>
      </c>
      <c r="P2873">
        <v>66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</row>
    <row r="2874" spans="1:23" ht="14.25" customHeight="1" x14ac:dyDescent="0.45">
      <c r="A2874">
        <v>2873</v>
      </c>
      <c r="B2874" t="s">
        <v>187</v>
      </c>
      <c r="C2874" t="s">
        <v>191</v>
      </c>
      <c r="D2874">
        <v>70</v>
      </c>
      <c r="E2874" t="s">
        <v>23</v>
      </c>
      <c r="F2874" t="s">
        <v>27</v>
      </c>
      <c r="G2874" t="s">
        <v>25</v>
      </c>
      <c r="H2874">
        <v>4</v>
      </c>
      <c r="I2874" t="s">
        <v>26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970</v>
      </c>
      <c r="Q2874">
        <v>0</v>
      </c>
      <c r="R2874">
        <v>0</v>
      </c>
      <c r="S2874">
        <v>1</v>
      </c>
      <c r="T2874">
        <v>0</v>
      </c>
      <c r="U2874">
        <v>0</v>
      </c>
      <c r="V2874">
        <v>0</v>
      </c>
      <c r="W2874">
        <v>0</v>
      </c>
    </row>
    <row r="2875" spans="1:23" ht="14.25" customHeight="1" x14ac:dyDescent="0.45">
      <c r="A2875">
        <v>2874</v>
      </c>
      <c r="B2875" t="s">
        <v>187</v>
      </c>
      <c r="C2875" t="s">
        <v>186</v>
      </c>
      <c r="D2875">
        <v>68</v>
      </c>
      <c r="E2875" t="s">
        <v>23</v>
      </c>
      <c r="F2875" t="s">
        <v>27</v>
      </c>
      <c r="G2875" t="s">
        <v>25</v>
      </c>
      <c r="H2875">
        <v>3</v>
      </c>
      <c r="I2875" t="s">
        <v>26</v>
      </c>
      <c r="J2875">
        <v>0</v>
      </c>
      <c r="K2875">
        <v>0</v>
      </c>
      <c r="L2875">
        <v>0</v>
      </c>
      <c r="M2875">
        <v>1</v>
      </c>
      <c r="N2875">
        <v>1</v>
      </c>
      <c r="O2875">
        <v>1</v>
      </c>
      <c r="P2875">
        <v>1470</v>
      </c>
      <c r="Q2875">
        <v>1</v>
      </c>
      <c r="R2875">
        <v>0</v>
      </c>
      <c r="S2875">
        <v>1</v>
      </c>
      <c r="T2875">
        <v>1</v>
      </c>
      <c r="U2875">
        <v>0</v>
      </c>
      <c r="V2875">
        <v>0</v>
      </c>
      <c r="W2875">
        <v>0</v>
      </c>
    </row>
    <row r="2876" spans="1:23" ht="14.25" customHeight="1" x14ac:dyDescent="0.45">
      <c r="A2876">
        <v>2875</v>
      </c>
      <c r="B2876" t="s">
        <v>187</v>
      </c>
      <c r="C2876" t="s">
        <v>186</v>
      </c>
      <c r="D2876">
        <v>65</v>
      </c>
      <c r="E2876" t="s">
        <v>28</v>
      </c>
      <c r="F2876" t="s">
        <v>27</v>
      </c>
      <c r="G2876" t="s">
        <v>25</v>
      </c>
      <c r="H2876">
        <v>3</v>
      </c>
      <c r="I2876" t="s">
        <v>26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1120</v>
      </c>
      <c r="Q2876">
        <v>0</v>
      </c>
      <c r="R2876">
        <v>0</v>
      </c>
      <c r="S2876">
        <v>1</v>
      </c>
      <c r="T2876">
        <v>0</v>
      </c>
      <c r="U2876">
        <v>0</v>
      </c>
      <c r="V2876">
        <v>0</v>
      </c>
      <c r="W2876">
        <v>0</v>
      </c>
    </row>
    <row r="2877" spans="1:23" ht="14.25" customHeight="1" x14ac:dyDescent="0.45">
      <c r="A2877">
        <v>2876</v>
      </c>
      <c r="B2877" t="s">
        <v>187</v>
      </c>
      <c r="C2877" t="s">
        <v>185</v>
      </c>
      <c r="D2877">
        <v>64</v>
      </c>
      <c r="E2877" t="s">
        <v>28</v>
      </c>
      <c r="F2877" t="s">
        <v>27</v>
      </c>
      <c r="G2877" t="s">
        <v>25</v>
      </c>
      <c r="H2877">
        <v>2</v>
      </c>
      <c r="I2877" t="s">
        <v>31</v>
      </c>
      <c r="J2877">
        <v>0</v>
      </c>
      <c r="K2877">
        <v>0</v>
      </c>
      <c r="L2877">
        <v>0</v>
      </c>
      <c r="M2877">
        <v>1</v>
      </c>
      <c r="N2877">
        <v>1</v>
      </c>
      <c r="O2877">
        <v>1</v>
      </c>
      <c r="P2877">
        <v>3780</v>
      </c>
      <c r="Q2877">
        <v>0</v>
      </c>
      <c r="R2877">
        <v>0</v>
      </c>
      <c r="S2877">
        <v>1</v>
      </c>
      <c r="T2877">
        <v>1</v>
      </c>
      <c r="U2877">
        <v>0</v>
      </c>
      <c r="V2877">
        <v>0</v>
      </c>
      <c r="W2877">
        <v>0</v>
      </c>
    </row>
    <row r="2878" spans="1:23" ht="14.25" customHeight="1" x14ac:dyDescent="0.45">
      <c r="A2878">
        <v>2877</v>
      </c>
      <c r="B2878" t="s">
        <v>187</v>
      </c>
      <c r="C2878" t="s">
        <v>190</v>
      </c>
      <c r="D2878">
        <v>62</v>
      </c>
      <c r="E2878" t="s">
        <v>28</v>
      </c>
      <c r="F2878" t="s">
        <v>27</v>
      </c>
      <c r="G2878" t="s">
        <v>25</v>
      </c>
      <c r="H2878">
        <v>5</v>
      </c>
      <c r="I2878" t="s">
        <v>26</v>
      </c>
      <c r="J2878">
        <v>0</v>
      </c>
      <c r="K2878">
        <v>0</v>
      </c>
      <c r="L2878">
        <v>1</v>
      </c>
      <c r="M2878">
        <v>1</v>
      </c>
      <c r="N2878">
        <v>1</v>
      </c>
      <c r="O2878">
        <v>0</v>
      </c>
      <c r="P2878">
        <v>3040</v>
      </c>
      <c r="Q2878">
        <v>0</v>
      </c>
      <c r="R2878">
        <v>1</v>
      </c>
      <c r="S2878">
        <v>1</v>
      </c>
      <c r="T2878">
        <v>1</v>
      </c>
      <c r="U2878">
        <v>0</v>
      </c>
      <c r="V2878">
        <v>0</v>
      </c>
      <c r="W2878">
        <v>0</v>
      </c>
    </row>
    <row r="2879" spans="1:23" ht="14.25" customHeight="1" x14ac:dyDescent="0.45">
      <c r="A2879">
        <v>2878</v>
      </c>
      <c r="B2879" t="s">
        <v>187</v>
      </c>
      <c r="C2879" t="s">
        <v>191</v>
      </c>
      <c r="D2879">
        <v>86</v>
      </c>
      <c r="E2879" t="s">
        <v>28</v>
      </c>
      <c r="F2879" t="s">
        <v>27</v>
      </c>
      <c r="G2879" t="s">
        <v>25</v>
      </c>
      <c r="H2879">
        <v>4</v>
      </c>
      <c r="I2879" t="s">
        <v>26</v>
      </c>
      <c r="J2879">
        <v>0</v>
      </c>
      <c r="K2879">
        <v>0</v>
      </c>
      <c r="L2879">
        <v>0</v>
      </c>
      <c r="M2879">
        <v>1</v>
      </c>
      <c r="N2879">
        <v>1</v>
      </c>
      <c r="O2879">
        <v>0</v>
      </c>
      <c r="P2879">
        <v>126</v>
      </c>
      <c r="Q2879">
        <v>1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</row>
    <row r="2880" spans="1:23" ht="14.25" customHeight="1" x14ac:dyDescent="0.45">
      <c r="A2880">
        <v>2879</v>
      </c>
      <c r="B2880" t="s">
        <v>185</v>
      </c>
      <c r="C2880" t="s">
        <v>186</v>
      </c>
      <c r="D2880">
        <v>60</v>
      </c>
      <c r="E2880" t="s">
        <v>23</v>
      </c>
      <c r="F2880" t="s">
        <v>24</v>
      </c>
      <c r="G2880" t="s">
        <v>25</v>
      </c>
      <c r="H2880">
        <v>2</v>
      </c>
      <c r="I2880" t="s">
        <v>31</v>
      </c>
      <c r="J2880">
        <v>0</v>
      </c>
      <c r="K2880">
        <v>0</v>
      </c>
      <c r="L2880">
        <v>0</v>
      </c>
      <c r="M2880">
        <v>1</v>
      </c>
      <c r="N2880">
        <v>1</v>
      </c>
      <c r="O2880">
        <v>0</v>
      </c>
      <c r="P2880">
        <v>282</v>
      </c>
      <c r="Q2880">
        <v>0</v>
      </c>
      <c r="R2880">
        <v>0</v>
      </c>
      <c r="S2880">
        <v>1</v>
      </c>
      <c r="T2880">
        <v>0</v>
      </c>
      <c r="U2880">
        <v>0</v>
      </c>
      <c r="V2880">
        <v>0</v>
      </c>
      <c r="W2880">
        <v>0</v>
      </c>
    </row>
    <row r="2881" spans="1:23" ht="14.25" customHeight="1" x14ac:dyDescent="0.45">
      <c r="A2881">
        <v>2880</v>
      </c>
      <c r="B2881" t="s">
        <v>185</v>
      </c>
      <c r="C2881" t="s">
        <v>190</v>
      </c>
      <c r="D2881">
        <v>89</v>
      </c>
      <c r="E2881" t="s">
        <v>23</v>
      </c>
      <c r="F2881" t="s">
        <v>27</v>
      </c>
      <c r="G2881" t="s">
        <v>25</v>
      </c>
      <c r="H2881">
        <v>4</v>
      </c>
      <c r="I2881" t="s">
        <v>26</v>
      </c>
      <c r="J2881">
        <v>0</v>
      </c>
      <c r="K2881">
        <v>0</v>
      </c>
      <c r="L2881">
        <v>1</v>
      </c>
      <c r="M2881">
        <v>0</v>
      </c>
      <c r="N2881">
        <v>1</v>
      </c>
      <c r="O2881">
        <v>0</v>
      </c>
      <c r="P2881">
        <v>160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</row>
    <row r="2882" spans="1:23" ht="14.25" customHeight="1" x14ac:dyDescent="0.45">
      <c r="A2882">
        <v>2881</v>
      </c>
      <c r="B2882" t="s">
        <v>185</v>
      </c>
      <c r="C2882" t="s">
        <v>192</v>
      </c>
      <c r="D2882">
        <v>62</v>
      </c>
      <c r="E2882" t="s">
        <v>23</v>
      </c>
      <c r="F2882" t="s">
        <v>27</v>
      </c>
      <c r="G2882" t="s">
        <v>25</v>
      </c>
      <c r="H2882">
        <v>6</v>
      </c>
      <c r="I2882" t="s">
        <v>26</v>
      </c>
      <c r="J2882">
        <v>0</v>
      </c>
      <c r="K2882">
        <v>0</v>
      </c>
      <c r="L2882">
        <v>0</v>
      </c>
      <c r="M2882">
        <v>1</v>
      </c>
      <c r="N2882">
        <v>1</v>
      </c>
      <c r="O2882">
        <v>0</v>
      </c>
      <c r="P2882">
        <v>1610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0</v>
      </c>
    </row>
    <row r="2883" spans="1:23" ht="14.25" customHeight="1" x14ac:dyDescent="0.45">
      <c r="A2883">
        <v>2882</v>
      </c>
      <c r="B2883" t="s">
        <v>185</v>
      </c>
      <c r="C2883" t="s">
        <v>200</v>
      </c>
      <c r="D2883">
        <v>73</v>
      </c>
      <c r="E2883" t="s">
        <v>23</v>
      </c>
      <c r="F2883" t="s">
        <v>24</v>
      </c>
      <c r="G2883" t="s">
        <v>25</v>
      </c>
      <c r="H2883">
        <v>11</v>
      </c>
      <c r="I2883" t="s">
        <v>26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176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</row>
    <row r="2884" spans="1:23" ht="14.25" customHeight="1" x14ac:dyDescent="0.45">
      <c r="A2884">
        <v>2883</v>
      </c>
      <c r="B2884" t="s">
        <v>185</v>
      </c>
      <c r="C2884" t="s">
        <v>200</v>
      </c>
      <c r="D2884">
        <v>73</v>
      </c>
      <c r="E2884" t="s">
        <v>23</v>
      </c>
      <c r="F2884" t="s">
        <v>24</v>
      </c>
      <c r="G2884" t="s">
        <v>25</v>
      </c>
      <c r="H2884">
        <v>11</v>
      </c>
      <c r="I2884" t="s">
        <v>26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176</v>
      </c>
      <c r="Q2884">
        <v>0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</v>
      </c>
    </row>
    <row r="2885" spans="1:23" ht="14.25" customHeight="1" x14ac:dyDescent="0.45">
      <c r="A2885">
        <v>2884</v>
      </c>
      <c r="B2885" t="s">
        <v>185</v>
      </c>
      <c r="C2885" t="s">
        <v>193</v>
      </c>
      <c r="D2885">
        <v>57</v>
      </c>
      <c r="E2885" t="s">
        <v>23</v>
      </c>
      <c r="F2885" t="s">
        <v>27</v>
      </c>
      <c r="G2885" t="s">
        <v>25</v>
      </c>
      <c r="H2885">
        <v>5</v>
      </c>
      <c r="I2885" t="s">
        <v>26</v>
      </c>
      <c r="J2885">
        <v>0</v>
      </c>
      <c r="K2885">
        <v>0</v>
      </c>
      <c r="L2885">
        <v>1</v>
      </c>
      <c r="M2885">
        <v>0</v>
      </c>
      <c r="N2885">
        <v>1</v>
      </c>
      <c r="O2885">
        <v>0</v>
      </c>
      <c r="P2885">
        <v>27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</row>
    <row r="2886" spans="1:23" ht="14.25" customHeight="1" x14ac:dyDescent="0.45">
      <c r="A2886">
        <v>2885</v>
      </c>
      <c r="B2886" s="1">
        <v>43266</v>
      </c>
      <c r="C2886" s="1">
        <v>43270</v>
      </c>
      <c r="D2886">
        <v>62</v>
      </c>
      <c r="E2886" t="s">
        <v>28</v>
      </c>
      <c r="F2886" t="s">
        <v>27</v>
      </c>
      <c r="G2886" t="s">
        <v>25</v>
      </c>
      <c r="H2886">
        <v>5</v>
      </c>
      <c r="I2886" t="s">
        <v>29</v>
      </c>
      <c r="J2886">
        <v>0</v>
      </c>
      <c r="K2886">
        <v>0</v>
      </c>
      <c r="L2886">
        <v>1</v>
      </c>
      <c r="M2886">
        <v>1</v>
      </c>
      <c r="N2886">
        <v>0</v>
      </c>
      <c r="O2886">
        <v>0</v>
      </c>
      <c r="P2886">
        <v>1470</v>
      </c>
      <c r="Q2886">
        <v>0</v>
      </c>
      <c r="R2886">
        <v>1</v>
      </c>
      <c r="S2886">
        <v>1</v>
      </c>
      <c r="T2886">
        <v>0</v>
      </c>
      <c r="U2886">
        <v>0</v>
      </c>
      <c r="V2886">
        <v>0</v>
      </c>
      <c r="W2886">
        <v>0</v>
      </c>
    </row>
    <row r="2887" spans="1:23" ht="14.25" customHeight="1" x14ac:dyDescent="0.45">
      <c r="A2887">
        <v>2886</v>
      </c>
      <c r="B2887" t="s">
        <v>185</v>
      </c>
      <c r="C2887" t="s">
        <v>201</v>
      </c>
      <c r="D2887">
        <v>55</v>
      </c>
      <c r="E2887" t="s">
        <v>23</v>
      </c>
      <c r="F2887" t="s">
        <v>27</v>
      </c>
      <c r="G2887" t="s">
        <v>25</v>
      </c>
      <c r="H2887">
        <v>14</v>
      </c>
      <c r="I2887" t="s">
        <v>26</v>
      </c>
      <c r="J2887">
        <v>0</v>
      </c>
      <c r="K2887">
        <v>1</v>
      </c>
      <c r="L2887">
        <v>1</v>
      </c>
      <c r="M2887">
        <v>1</v>
      </c>
      <c r="N2887">
        <v>1</v>
      </c>
      <c r="O2887">
        <v>0</v>
      </c>
      <c r="P2887">
        <v>97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1</v>
      </c>
    </row>
    <row r="2888" spans="1:23" ht="14.25" customHeight="1" x14ac:dyDescent="0.45">
      <c r="A2888">
        <v>2887</v>
      </c>
      <c r="B2888" t="s">
        <v>185</v>
      </c>
      <c r="C2888" t="s">
        <v>201</v>
      </c>
      <c r="D2888">
        <v>55</v>
      </c>
      <c r="E2888" t="s">
        <v>23</v>
      </c>
      <c r="F2888" t="s">
        <v>27</v>
      </c>
      <c r="G2888" t="s">
        <v>25</v>
      </c>
      <c r="H2888">
        <v>14</v>
      </c>
      <c r="I2888" t="s">
        <v>26</v>
      </c>
      <c r="J2888">
        <v>0</v>
      </c>
      <c r="K2888">
        <v>1</v>
      </c>
      <c r="L2888">
        <v>1</v>
      </c>
      <c r="M2888">
        <v>1</v>
      </c>
      <c r="N2888">
        <v>1</v>
      </c>
      <c r="O2888">
        <v>0</v>
      </c>
      <c r="P2888">
        <v>97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1</v>
      </c>
    </row>
    <row r="2889" spans="1:23" ht="14.25" customHeight="1" x14ac:dyDescent="0.45">
      <c r="A2889">
        <v>2888</v>
      </c>
      <c r="B2889" s="1">
        <v>43267</v>
      </c>
      <c r="C2889" s="1">
        <v>43286</v>
      </c>
      <c r="D2889">
        <v>78</v>
      </c>
      <c r="E2889" t="s">
        <v>28</v>
      </c>
      <c r="F2889" t="s">
        <v>24</v>
      </c>
      <c r="G2889" t="s">
        <v>25</v>
      </c>
      <c r="H2889">
        <v>20</v>
      </c>
      <c r="I2889" t="s">
        <v>29</v>
      </c>
      <c r="J2889">
        <v>0</v>
      </c>
      <c r="K2889">
        <v>0</v>
      </c>
      <c r="L2889">
        <v>1</v>
      </c>
      <c r="M2889">
        <v>1</v>
      </c>
      <c r="N2889">
        <v>0</v>
      </c>
      <c r="O2889">
        <v>0</v>
      </c>
      <c r="P2889">
        <v>798</v>
      </c>
      <c r="Q2889">
        <v>1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0</v>
      </c>
    </row>
    <row r="2890" spans="1:23" ht="14.25" customHeight="1" x14ac:dyDescent="0.45">
      <c r="A2890">
        <v>2889</v>
      </c>
      <c r="B2890" t="s">
        <v>186</v>
      </c>
      <c r="C2890" t="s">
        <v>188</v>
      </c>
      <c r="D2890">
        <v>70</v>
      </c>
      <c r="E2890" t="s">
        <v>28</v>
      </c>
      <c r="F2890" t="s">
        <v>24</v>
      </c>
      <c r="G2890" t="s">
        <v>25</v>
      </c>
      <c r="H2890">
        <v>12</v>
      </c>
      <c r="I2890" t="s">
        <v>26</v>
      </c>
      <c r="J2890">
        <v>0</v>
      </c>
      <c r="K2890">
        <v>0</v>
      </c>
      <c r="L2890">
        <v>1</v>
      </c>
      <c r="M2890">
        <v>1</v>
      </c>
      <c r="N2890">
        <v>1</v>
      </c>
      <c r="O2890">
        <v>1</v>
      </c>
      <c r="P2890">
        <v>736</v>
      </c>
      <c r="Q2890">
        <v>1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</row>
    <row r="2891" spans="1:23" ht="14.25" customHeight="1" x14ac:dyDescent="0.45">
      <c r="A2891">
        <v>2890</v>
      </c>
      <c r="B2891" t="s">
        <v>186</v>
      </c>
      <c r="C2891" s="1">
        <v>43166</v>
      </c>
      <c r="D2891">
        <v>83</v>
      </c>
      <c r="E2891" t="s">
        <v>28</v>
      </c>
      <c r="F2891" t="s">
        <v>24</v>
      </c>
      <c r="G2891" t="s">
        <v>25</v>
      </c>
      <c r="H2891">
        <v>18</v>
      </c>
      <c r="I2891" t="s">
        <v>26</v>
      </c>
      <c r="J2891">
        <v>0</v>
      </c>
      <c r="K2891">
        <v>0</v>
      </c>
      <c r="L2891">
        <v>1</v>
      </c>
      <c r="M2891">
        <v>1</v>
      </c>
      <c r="N2891">
        <v>1</v>
      </c>
      <c r="O2891">
        <v>0</v>
      </c>
      <c r="P2891">
        <v>58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</row>
    <row r="2892" spans="1:23" ht="14.25" customHeight="1" x14ac:dyDescent="0.45">
      <c r="A2892">
        <v>2891</v>
      </c>
      <c r="B2892" t="s">
        <v>186</v>
      </c>
      <c r="C2892" s="1">
        <v>43166</v>
      </c>
      <c r="D2892">
        <v>83</v>
      </c>
      <c r="E2892" t="s">
        <v>28</v>
      </c>
      <c r="F2892" t="s">
        <v>24</v>
      </c>
      <c r="G2892" t="s">
        <v>25</v>
      </c>
      <c r="H2892">
        <v>18</v>
      </c>
      <c r="I2892" t="s">
        <v>26</v>
      </c>
      <c r="J2892">
        <v>0</v>
      </c>
      <c r="K2892">
        <v>0</v>
      </c>
      <c r="L2892">
        <v>1</v>
      </c>
      <c r="M2892">
        <v>1</v>
      </c>
      <c r="N2892">
        <v>1</v>
      </c>
      <c r="O2892">
        <v>0</v>
      </c>
      <c r="P2892">
        <v>58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</row>
    <row r="2893" spans="1:23" ht="14.25" customHeight="1" x14ac:dyDescent="0.45">
      <c r="A2893">
        <v>2892</v>
      </c>
      <c r="B2893" t="s">
        <v>186</v>
      </c>
      <c r="C2893" t="s">
        <v>189</v>
      </c>
      <c r="D2893">
        <v>67</v>
      </c>
      <c r="E2893" t="s">
        <v>23</v>
      </c>
      <c r="F2893" t="s">
        <v>27</v>
      </c>
      <c r="G2893" t="s">
        <v>25</v>
      </c>
      <c r="H2893">
        <v>8</v>
      </c>
      <c r="I2893" t="s">
        <v>26</v>
      </c>
      <c r="J2893">
        <v>0</v>
      </c>
      <c r="K2893">
        <v>0</v>
      </c>
      <c r="L2893">
        <v>0</v>
      </c>
      <c r="M2893">
        <v>1</v>
      </c>
      <c r="N2893">
        <v>1</v>
      </c>
      <c r="O2893">
        <v>0</v>
      </c>
      <c r="P2893">
        <v>1060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</row>
    <row r="2894" spans="1:23" ht="14.25" customHeight="1" x14ac:dyDescent="0.45">
      <c r="A2894">
        <v>2893</v>
      </c>
      <c r="B2894" s="1">
        <v>43267</v>
      </c>
      <c r="C2894" s="1">
        <v>43272</v>
      </c>
      <c r="D2894">
        <v>45</v>
      </c>
      <c r="E2894" t="s">
        <v>28</v>
      </c>
      <c r="F2894" t="s">
        <v>27</v>
      </c>
      <c r="G2894" t="s">
        <v>25</v>
      </c>
      <c r="H2894">
        <v>6</v>
      </c>
      <c r="I2894" t="s">
        <v>29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1190</v>
      </c>
      <c r="Q2894">
        <v>0</v>
      </c>
      <c r="R2894">
        <v>0</v>
      </c>
      <c r="S2894">
        <v>1</v>
      </c>
      <c r="T2894">
        <v>1</v>
      </c>
      <c r="U2894">
        <v>0</v>
      </c>
      <c r="V2894">
        <v>0</v>
      </c>
      <c r="W2894">
        <v>0</v>
      </c>
    </row>
    <row r="2895" spans="1:23" ht="14.25" customHeight="1" x14ac:dyDescent="0.45">
      <c r="A2895">
        <v>2894</v>
      </c>
      <c r="B2895" t="s">
        <v>186</v>
      </c>
      <c r="C2895" t="s">
        <v>188</v>
      </c>
      <c r="D2895">
        <v>56</v>
      </c>
      <c r="E2895" t="s">
        <v>28</v>
      </c>
      <c r="F2895" t="s">
        <v>27</v>
      </c>
      <c r="G2895" t="s">
        <v>25</v>
      </c>
      <c r="H2895">
        <v>12</v>
      </c>
      <c r="I2895" t="s">
        <v>26</v>
      </c>
      <c r="J2895">
        <v>0</v>
      </c>
      <c r="K2895">
        <v>0</v>
      </c>
      <c r="L2895">
        <v>1</v>
      </c>
      <c r="M2895">
        <v>0</v>
      </c>
      <c r="N2895">
        <v>1</v>
      </c>
      <c r="O2895">
        <v>0</v>
      </c>
      <c r="P2895">
        <v>2240</v>
      </c>
      <c r="Q2895">
        <v>1</v>
      </c>
      <c r="R2895">
        <v>0</v>
      </c>
      <c r="S2895">
        <v>1</v>
      </c>
      <c r="T2895">
        <v>1</v>
      </c>
      <c r="U2895">
        <v>0</v>
      </c>
      <c r="V2895">
        <v>0</v>
      </c>
      <c r="W2895">
        <v>0</v>
      </c>
    </row>
    <row r="2896" spans="1:23" ht="14.25" customHeight="1" x14ac:dyDescent="0.45">
      <c r="A2896">
        <v>2895</v>
      </c>
      <c r="B2896" t="s">
        <v>186</v>
      </c>
      <c r="C2896" t="s">
        <v>191</v>
      </c>
      <c r="D2896">
        <v>60</v>
      </c>
      <c r="E2896" t="s">
        <v>23</v>
      </c>
      <c r="F2896" t="s">
        <v>24</v>
      </c>
      <c r="G2896" t="s">
        <v>25</v>
      </c>
      <c r="H2896">
        <v>2</v>
      </c>
      <c r="I2896" t="s">
        <v>31</v>
      </c>
      <c r="J2896">
        <v>0</v>
      </c>
      <c r="K2896">
        <v>0</v>
      </c>
      <c r="L2896">
        <v>1</v>
      </c>
      <c r="M2896">
        <v>0</v>
      </c>
      <c r="N2896">
        <v>1</v>
      </c>
      <c r="O2896">
        <v>0</v>
      </c>
      <c r="P2896">
        <v>1450</v>
      </c>
      <c r="Q2896">
        <v>0</v>
      </c>
      <c r="R2896">
        <v>1</v>
      </c>
      <c r="S2896">
        <v>1</v>
      </c>
      <c r="T2896">
        <v>0</v>
      </c>
      <c r="U2896">
        <v>0</v>
      </c>
      <c r="V2896">
        <v>0</v>
      </c>
      <c r="W2896">
        <v>0</v>
      </c>
    </row>
    <row r="2897" spans="1:23" ht="14.25" customHeight="1" x14ac:dyDescent="0.45">
      <c r="A2897">
        <v>2896</v>
      </c>
      <c r="B2897" t="s">
        <v>191</v>
      </c>
      <c r="C2897" t="s">
        <v>195</v>
      </c>
      <c r="D2897">
        <v>74</v>
      </c>
      <c r="E2897" t="s">
        <v>28</v>
      </c>
      <c r="F2897" t="s">
        <v>24</v>
      </c>
      <c r="G2897" t="s">
        <v>25</v>
      </c>
      <c r="H2897">
        <v>10</v>
      </c>
      <c r="I2897" t="s">
        <v>26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161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</row>
    <row r="2898" spans="1:23" ht="14.25" customHeight="1" x14ac:dyDescent="0.45">
      <c r="A2898">
        <v>2897</v>
      </c>
      <c r="B2898" t="s">
        <v>191</v>
      </c>
      <c r="C2898" t="s">
        <v>192</v>
      </c>
      <c r="D2898">
        <v>51</v>
      </c>
      <c r="E2898" t="s">
        <v>23</v>
      </c>
      <c r="F2898" t="s">
        <v>27</v>
      </c>
      <c r="G2898" t="s">
        <v>25</v>
      </c>
      <c r="H2898">
        <v>4</v>
      </c>
      <c r="I2898" t="s">
        <v>26</v>
      </c>
      <c r="J2898">
        <v>0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39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</row>
    <row r="2899" spans="1:23" ht="14.25" customHeight="1" x14ac:dyDescent="0.45">
      <c r="A2899">
        <v>2898</v>
      </c>
      <c r="B2899" t="s">
        <v>191</v>
      </c>
      <c r="C2899" t="s">
        <v>192</v>
      </c>
      <c r="D2899">
        <v>19</v>
      </c>
      <c r="E2899" t="s">
        <v>28</v>
      </c>
      <c r="F2899" t="s">
        <v>27</v>
      </c>
      <c r="G2899" t="s">
        <v>25</v>
      </c>
      <c r="H2899">
        <v>4</v>
      </c>
      <c r="I2899" t="s">
        <v>26</v>
      </c>
      <c r="J2899">
        <v>0</v>
      </c>
      <c r="K2899">
        <v>0</v>
      </c>
      <c r="L2899">
        <v>0</v>
      </c>
      <c r="M2899">
        <v>1</v>
      </c>
      <c r="N2899">
        <v>1</v>
      </c>
      <c r="O2899">
        <v>0</v>
      </c>
      <c r="P2899">
        <v>1350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</row>
    <row r="2900" spans="1:23" ht="14.25" customHeight="1" x14ac:dyDescent="0.45">
      <c r="A2900">
        <v>2899</v>
      </c>
      <c r="B2900" t="s">
        <v>191</v>
      </c>
      <c r="C2900" t="s">
        <v>195</v>
      </c>
      <c r="D2900">
        <v>65</v>
      </c>
      <c r="E2900" t="s">
        <v>23</v>
      </c>
      <c r="F2900" t="s">
        <v>27</v>
      </c>
      <c r="G2900" t="s">
        <v>25</v>
      </c>
      <c r="H2900">
        <v>10</v>
      </c>
      <c r="I2900" t="s">
        <v>26</v>
      </c>
      <c r="J2900">
        <v>0</v>
      </c>
      <c r="K2900">
        <v>0</v>
      </c>
      <c r="L2900">
        <v>0</v>
      </c>
      <c r="M2900">
        <v>1</v>
      </c>
      <c r="N2900">
        <v>1</v>
      </c>
      <c r="O2900">
        <v>0</v>
      </c>
      <c r="P2900">
        <v>227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0</v>
      </c>
    </row>
    <row r="2901" spans="1:23" ht="14.25" customHeight="1" x14ac:dyDescent="0.45">
      <c r="A2901">
        <v>2900</v>
      </c>
      <c r="B2901" t="s">
        <v>191</v>
      </c>
      <c r="C2901" t="s">
        <v>195</v>
      </c>
      <c r="D2901">
        <v>65</v>
      </c>
      <c r="E2901" t="s">
        <v>23</v>
      </c>
      <c r="F2901" t="s">
        <v>27</v>
      </c>
      <c r="G2901" t="s">
        <v>25</v>
      </c>
      <c r="H2901">
        <v>10</v>
      </c>
      <c r="I2901" t="s">
        <v>26</v>
      </c>
      <c r="J2901">
        <v>0</v>
      </c>
      <c r="K2901">
        <v>0</v>
      </c>
      <c r="L2901">
        <v>0</v>
      </c>
      <c r="M2901">
        <v>1</v>
      </c>
      <c r="N2901">
        <v>1</v>
      </c>
      <c r="O2901">
        <v>0</v>
      </c>
      <c r="P2901">
        <v>227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</row>
    <row r="2902" spans="1:23" ht="14.25" customHeight="1" x14ac:dyDescent="0.45">
      <c r="A2902">
        <v>2901</v>
      </c>
      <c r="B2902" t="s">
        <v>191</v>
      </c>
      <c r="C2902" t="s">
        <v>197</v>
      </c>
      <c r="D2902">
        <v>63</v>
      </c>
      <c r="E2902" t="s">
        <v>28</v>
      </c>
      <c r="F2902" t="s">
        <v>27</v>
      </c>
      <c r="G2902" t="s">
        <v>25</v>
      </c>
      <c r="H2902">
        <v>8</v>
      </c>
      <c r="I2902" t="s">
        <v>26</v>
      </c>
      <c r="J2902">
        <v>0</v>
      </c>
      <c r="K2902">
        <v>0</v>
      </c>
      <c r="L2902">
        <v>1</v>
      </c>
      <c r="M2902">
        <v>1</v>
      </c>
      <c r="N2902">
        <v>1</v>
      </c>
      <c r="O2902">
        <v>0</v>
      </c>
      <c r="P2902">
        <v>2100</v>
      </c>
      <c r="Q2902">
        <v>0</v>
      </c>
      <c r="R2902">
        <v>1</v>
      </c>
      <c r="S2902">
        <v>1</v>
      </c>
      <c r="T2902">
        <v>1</v>
      </c>
      <c r="U2902">
        <v>0</v>
      </c>
      <c r="V2902">
        <v>0</v>
      </c>
      <c r="W2902">
        <v>0</v>
      </c>
    </row>
    <row r="2903" spans="1:23" ht="14.25" customHeight="1" x14ac:dyDescent="0.45">
      <c r="A2903">
        <v>2902</v>
      </c>
      <c r="B2903" s="1">
        <v>43268</v>
      </c>
      <c r="C2903" s="1">
        <v>43271</v>
      </c>
      <c r="D2903">
        <v>63</v>
      </c>
      <c r="E2903" t="s">
        <v>28</v>
      </c>
      <c r="F2903" t="s">
        <v>27</v>
      </c>
      <c r="G2903" t="s">
        <v>25</v>
      </c>
      <c r="H2903">
        <v>4</v>
      </c>
      <c r="I2903" t="s">
        <v>29</v>
      </c>
      <c r="J2903">
        <v>0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230</v>
      </c>
      <c r="Q2903">
        <v>0</v>
      </c>
      <c r="R2903">
        <v>1</v>
      </c>
      <c r="S2903">
        <v>0</v>
      </c>
      <c r="T2903">
        <v>1</v>
      </c>
      <c r="U2903">
        <v>0</v>
      </c>
      <c r="V2903">
        <v>0</v>
      </c>
      <c r="W2903">
        <v>0</v>
      </c>
    </row>
    <row r="2904" spans="1:23" ht="14.25" customHeight="1" x14ac:dyDescent="0.45">
      <c r="A2904">
        <v>2903</v>
      </c>
      <c r="B2904" t="s">
        <v>190</v>
      </c>
      <c r="C2904" t="s">
        <v>189</v>
      </c>
      <c r="D2904">
        <v>45</v>
      </c>
      <c r="E2904" t="s">
        <v>23</v>
      </c>
      <c r="F2904" t="s">
        <v>27</v>
      </c>
      <c r="G2904" t="s">
        <v>25</v>
      </c>
      <c r="H2904">
        <v>6</v>
      </c>
      <c r="I2904" t="s">
        <v>26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524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0</v>
      </c>
    </row>
    <row r="2905" spans="1:23" ht="14.25" customHeight="1" x14ac:dyDescent="0.45">
      <c r="A2905">
        <v>2904</v>
      </c>
      <c r="B2905" t="s">
        <v>190</v>
      </c>
      <c r="C2905" t="s">
        <v>194</v>
      </c>
      <c r="D2905">
        <v>67</v>
      </c>
      <c r="E2905" t="s">
        <v>23</v>
      </c>
      <c r="F2905" t="s">
        <v>27</v>
      </c>
      <c r="G2905" t="s">
        <v>25</v>
      </c>
      <c r="H2905">
        <v>5</v>
      </c>
      <c r="I2905" t="s">
        <v>26</v>
      </c>
      <c r="J2905">
        <v>0</v>
      </c>
      <c r="K2905">
        <v>0</v>
      </c>
      <c r="L2905">
        <v>1</v>
      </c>
      <c r="M2905">
        <v>0</v>
      </c>
      <c r="N2905">
        <v>1</v>
      </c>
      <c r="O2905">
        <v>0</v>
      </c>
      <c r="P2905">
        <v>208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0</v>
      </c>
    </row>
    <row r="2906" spans="1:23" ht="14.25" customHeight="1" x14ac:dyDescent="0.45">
      <c r="A2906">
        <v>2905</v>
      </c>
      <c r="B2906" t="s">
        <v>190</v>
      </c>
      <c r="C2906" t="s">
        <v>194</v>
      </c>
      <c r="D2906">
        <v>48</v>
      </c>
      <c r="E2906" t="s">
        <v>23</v>
      </c>
      <c r="F2906" t="s">
        <v>27</v>
      </c>
      <c r="G2906" t="s">
        <v>25</v>
      </c>
      <c r="H2906">
        <v>5</v>
      </c>
      <c r="I2906" t="s">
        <v>26</v>
      </c>
      <c r="J2906">
        <v>0</v>
      </c>
      <c r="K2906">
        <v>0</v>
      </c>
      <c r="L2906">
        <v>0</v>
      </c>
      <c r="M2906">
        <v>1</v>
      </c>
      <c r="N2906">
        <v>1</v>
      </c>
      <c r="O2906">
        <v>0</v>
      </c>
      <c r="P2906">
        <v>42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</row>
    <row r="2907" spans="1:23" ht="14.25" customHeight="1" x14ac:dyDescent="0.45">
      <c r="A2907">
        <v>2906</v>
      </c>
      <c r="B2907" t="s">
        <v>190</v>
      </c>
      <c r="C2907" t="s">
        <v>192</v>
      </c>
      <c r="D2907">
        <v>72</v>
      </c>
      <c r="E2907" t="s">
        <v>28</v>
      </c>
      <c r="F2907" t="s">
        <v>27</v>
      </c>
      <c r="G2907" t="s">
        <v>30</v>
      </c>
      <c r="H2907">
        <v>3</v>
      </c>
      <c r="I2907" t="s">
        <v>26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0</v>
      </c>
      <c r="P2907">
        <v>162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</row>
    <row r="2908" spans="1:23" ht="14.25" customHeight="1" x14ac:dyDescent="0.45">
      <c r="A2908">
        <v>2907</v>
      </c>
      <c r="B2908" t="s">
        <v>193</v>
      </c>
      <c r="C2908" s="1">
        <v>43319</v>
      </c>
      <c r="D2908">
        <v>44</v>
      </c>
      <c r="E2908" t="s">
        <v>28</v>
      </c>
      <c r="F2908" t="s">
        <v>24</v>
      </c>
      <c r="G2908" t="s">
        <v>25</v>
      </c>
      <c r="H2908">
        <v>20</v>
      </c>
      <c r="I2908" t="s">
        <v>26</v>
      </c>
      <c r="J2908">
        <v>0</v>
      </c>
      <c r="K2908">
        <v>0</v>
      </c>
      <c r="L2908">
        <v>1</v>
      </c>
      <c r="M2908">
        <v>1</v>
      </c>
      <c r="N2908">
        <v>1</v>
      </c>
      <c r="O2908">
        <v>1</v>
      </c>
      <c r="P2908">
        <v>2000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1</v>
      </c>
      <c r="W2908">
        <v>0</v>
      </c>
    </row>
    <row r="2909" spans="1:23" ht="14.25" customHeight="1" x14ac:dyDescent="0.45">
      <c r="A2909">
        <v>2908</v>
      </c>
      <c r="B2909" t="s">
        <v>193</v>
      </c>
      <c r="C2909" t="s">
        <v>195</v>
      </c>
      <c r="D2909">
        <v>70</v>
      </c>
      <c r="E2909" t="s">
        <v>23</v>
      </c>
      <c r="F2909" t="s">
        <v>27</v>
      </c>
      <c r="G2909" t="s">
        <v>25</v>
      </c>
      <c r="H2909">
        <v>8</v>
      </c>
      <c r="I2909" t="s">
        <v>26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10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</row>
    <row r="2910" spans="1:23" ht="14.25" customHeight="1" x14ac:dyDescent="0.45">
      <c r="A2910">
        <v>2909</v>
      </c>
      <c r="B2910" s="1">
        <v>43270</v>
      </c>
      <c r="C2910" s="1">
        <v>43284</v>
      </c>
      <c r="D2910">
        <v>55</v>
      </c>
      <c r="E2910" t="s">
        <v>28</v>
      </c>
      <c r="F2910" t="s">
        <v>27</v>
      </c>
      <c r="G2910" t="s">
        <v>25</v>
      </c>
      <c r="H2910">
        <v>15</v>
      </c>
      <c r="I2910" t="s">
        <v>29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335</v>
      </c>
      <c r="Q2910">
        <v>0</v>
      </c>
      <c r="R2910">
        <v>0</v>
      </c>
      <c r="S2910">
        <v>1</v>
      </c>
      <c r="T2910">
        <v>0</v>
      </c>
      <c r="U2910">
        <v>1</v>
      </c>
      <c r="V2910">
        <v>0</v>
      </c>
      <c r="W2910">
        <v>0</v>
      </c>
    </row>
    <row r="2911" spans="1:23" ht="14.25" customHeight="1" x14ac:dyDescent="0.45">
      <c r="A2911">
        <v>2910</v>
      </c>
      <c r="B2911" t="s">
        <v>193</v>
      </c>
      <c r="C2911" t="s">
        <v>194</v>
      </c>
      <c r="D2911">
        <v>60</v>
      </c>
      <c r="E2911" t="s">
        <v>23</v>
      </c>
      <c r="F2911" t="s">
        <v>27</v>
      </c>
      <c r="G2911" t="s">
        <v>30</v>
      </c>
      <c r="H2911">
        <v>4</v>
      </c>
      <c r="I2911" t="s">
        <v>26</v>
      </c>
      <c r="J2911">
        <v>0</v>
      </c>
      <c r="K2911">
        <v>0</v>
      </c>
      <c r="L2911">
        <v>0</v>
      </c>
      <c r="M2911">
        <v>1</v>
      </c>
      <c r="N2911">
        <v>1</v>
      </c>
      <c r="O2911">
        <v>0</v>
      </c>
      <c r="P2911">
        <v>329</v>
      </c>
      <c r="Q2911">
        <v>0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</row>
    <row r="2912" spans="1:23" ht="14.25" customHeight="1" x14ac:dyDescent="0.45">
      <c r="A2912">
        <v>2911</v>
      </c>
      <c r="B2912" t="s">
        <v>193</v>
      </c>
      <c r="C2912" t="s">
        <v>188</v>
      </c>
      <c r="D2912">
        <v>72</v>
      </c>
      <c r="E2912" t="s">
        <v>28</v>
      </c>
      <c r="F2912" t="s">
        <v>27</v>
      </c>
      <c r="G2912" t="s">
        <v>25</v>
      </c>
      <c r="H2912">
        <v>9</v>
      </c>
      <c r="I2912" t="s">
        <v>26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1</v>
      </c>
      <c r="P2912">
        <v>1350</v>
      </c>
      <c r="Q2912">
        <v>1</v>
      </c>
      <c r="R2912">
        <v>1</v>
      </c>
      <c r="S2912">
        <v>1</v>
      </c>
      <c r="T2912">
        <v>1</v>
      </c>
      <c r="U2912">
        <v>0</v>
      </c>
      <c r="V2912">
        <v>0</v>
      </c>
      <c r="W2912">
        <v>0</v>
      </c>
    </row>
    <row r="2913" spans="1:23" ht="14.25" customHeight="1" x14ac:dyDescent="0.45">
      <c r="A2913">
        <v>2912</v>
      </c>
      <c r="B2913" t="s">
        <v>193</v>
      </c>
      <c r="C2913" t="s">
        <v>197</v>
      </c>
      <c r="D2913">
        <v>53</v>
      </c>
      <c r="E2913" t="s">
        <v>28</v>
      </c>
      <c r="F2913" t="s">
        <v>27</v>
      </c>
      <c r="G2913" t="s">
        <v>25</v>
      </c>
      <c r="H2913">
        <v>6</v>
      </c>
      <c r="I2913" t="s">
        <v>26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176</v>
      </c>
      <c r="Q2913">
        <v>1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</row>
    <row r="2914" spans="1:23" ht="14.25" customHeight="1" x14ac:dyDescent="0.45">
      <c r="A2914">
        <v>2913</v>
      </c>
      <c r="B2914" t="s">
        <v>193</v>
      </c>
      <c r="C2914" t="s">
        <v>201</v>
      </c>
      <c r="D2914">
        <v>58</v>
      </c>
      <c r="E2914" t="s">
        <v>23</v>
      </c>
      <c r="F2914" t="s">
        <v>27</v>
      </c>
      <c r="G2914" t="s">
        <v>25</v>
      </c>
      <c r="H2914">
        <v>10</v>
      </c>
      <c r="I2914" t="s">
        <v>26</v>
      </c>
      <c r="J2914">
        <v>0</v>
      </c>
      <c r="K2914">
        <v>0</v>
      </c>
      <c r="L2914">
        <v>1</v>
      </c>
      <c r="M2914">
        <v>1</v>
      </c>
      <c r="N2914">
        <v>1</v>
      </c>
      <c r="O2914">
        <v>0</v>
      </c>
      <c r="P2914">
        <v>623</v>
      </c>
      <c r="Q2914">
        <v>1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</row>
    <row r="2915" spans="1:23" ht="14.25" customHeight="1" x14ac:dyDescent="0.45">
      <c r="A2915">
        <v>2914</v>
      </c>
      <c r="B2915" t="s">
        <v>193</v>
      </c>
      <c r="C2915" t="s">
        <v>199</v>
      </c>
      <c r="D2915">
        <v>70</v>
      </c>
      <c r="E2915" t="s">
        <v>23</v>
      </c>
      <c r="F2915" t="s">
        <v>27</v>
      </c>
      <c r="G2915" t="s">
        <v>25</v>
      </c>
      <c r="H2915">
        <v>12</v>
      </c>
      <c r="I2915" t="s">
        <v>26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443</v>
      </c>
      <c r="Q2915">
        <v>0</v>
      </c>
      <c r="R2915">
        <v>1</v>
      </c>
      <c r="S2915">
        <v>0</v>
      </c>
      <c r="T2915">
        <v>1</v>
      </c>
      <c r="U2915">
        <v>0</v>
      </c>
      <c r="V2915">
        <v>0</v>
      </c>
      <c r="W2915">
        <v>0</v>
      </c>
    </row>
    <row r="2916" spans="1:23" ht="14.25" customHeight="1" x14ac:dyDescent="0.45">
      <c r="A2916">
        <v>2915</v>
      </c>
      <c r="B2916" s="1">
        <v>43271</v>
      </c>
      <c r="C2916" s="1">
        <v>43288</v>
      </c>
      <c r="D2916">
        <v>34</v>
      </c>
      <c r="E2916" t="s">
        <v>23</v>
      </c>
      <c r="F2916" t="s">
        <v>24</v>
      </c>
      <c r="G2916" t="s">
        <v>25</v>
      </c>
      <c r="H2916">
        <v>18</v>
      </c>
      <c r="I2916" t="s">
        <v>29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</v>
      </c>
      <c r="P2916">
        <v>1940</v>
      </c>
      <c r="Q2916">
        <v>1</v>
      </c>
      <c r="R2916">
        <v>0</v>
      </c>
      <c r="S2916">
        <v>1</v>
      </c>
      <c r="T2916">
        <v>1</v>
      </c>
      <c r="U2916">
        <v>0</v>
      </c>
      <c r="V2916">
        <v>0</v>
      </c>
      <c r="W2916">
        <v>0</v>
      </c>
    </row>
    <row r="2917" spans="1:23" ht="14.25" customHeight="1" x14ac:dyDescent="0.45">
      <c r="A2917">
        <v>2916</v>
      </c>
      <c r="B2917" t="s">
        <v>192</v>
      </c>
      <c r="C2917" t="s">
        <v>201</v>
      </c>
      <c r="D2917">
        <v>82</v>
      </c>
      <c r="E2917" t="s">
        <v>23</v>
      </c>
      <c r="F2917" t="s">
        <v>27</v>
      </c>
      <c r="G2917" t="s">
        <v>25</v>
      </c>
      <c r="H2917">
        <v>9</v>
      </c>
      <c r="I2917" t="s">
        <v>26</v>
      </c>
      <c r="J2917">
        <v>0</v>
      </c>
      <c r="K2917">
        <v>0</v>
      </c>
      <c r="L2917">
        <v>0</v>
      </c>
      <c r="M2917">
        <v>1</v>
      </c>
      <c r="N2917">
        <v>1</v>
      </c>
      <c r="O2917">
        <v>1</v>
      </c>
      <c r="P2917">
        <v>790</v>
      </c>
      <c r="Q2917">
        <v>1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</row>
    <row r="2918" spans="1:23" ht="14.25" customHeight="1" x14ac:dyDescent="0.45">
      <c r="A2918">
        <v>2917</v>
      </c>
      <c r="B2918" t="s">
        <v>192</v>
      </c>
      <c r="C2918" t="s">
        <v>200</v>
      </c>
      <c r="D2918">
        <v>66</v>
      </c>
      <c r="E2918" t="s">
        <v>28</v>
      </c>
      <c r="F2918" t="s">
        <v>27</v>
      </c>
      <c r="G2918" t="s">
        <v>25</v>
      </c>
      <c r="H2918">
        <v>6</v>
      </c>
      <c r="I2918" t="s">
        <v>26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849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0</v>
      </c>
    </row>
    <row r="2919" spans="1:23" ht="14.25" customHeight="1" x14ac:dyDescent="0.45">
      <c r="A2919">
        <v>2918</v>
      </c>
      <c r="B2919" t="s">
        <v>192</v>
      </c>
      <c r="C2919" t="s">
        <v>188</v>
      </c>
      <c r="D2919">
        <v>65</v>
      </c>
      <c r="E2919" t="s">
        <v>23</v>
      </c>
      <c r="F2919" t="s">
        <v>27</v>
      </c>
      <c r="G2919" t="s">
        <v>25</v>
      </c>
      <c r="H2919">
        <v>8</v>
      </c>
      <c r="I2919" t="s">
        <v>31</v>
      </c>
      <c r="J2919">
        <v>0</v>
      </c>
      <c r="K2919">
        <v>0</v>
      </c>
      <c r="L2919">
        <v>1</v>
      </c>
      <c r="M2919">
        <v>0</v>
      </c>
      <c r="N2919">
        <v>1</v>
      </c>
      <c r="O2919">
        <v>1</v>
      </c>
      <c r="P2919">
        <v>5000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</row>
    <row r="2920" spans="1:23" ht="14.25" customHeight="1" x14ac:dyDescent="0.45">
      <c r="A2920">
        <v>2919</v>
      </c>
      <c r="B2920" t="s">
        <v>192</v>
      </c>
      <c r="C2920" t="s">
        <v>188</v>
      </c>
      <c r="D2920">
        <v>65</v>
      </c>
      <c r="E2920" t="s">
        <v>23</v>
      </c>
      <c r="F2920" t="s">
        <v>27</v>
      </c>
      <c r="G2920" t="s">
        <v>25</v>
      </c>
      <c r="H2920">
        <v>8</v>
      </c>
      <c r="I2920" t="s">
        <v>31</v>
      </c>
      <c r="J2920">
        <v>0</v>
      </c>
      <c r="K2920">
        <v>0</v>
      </c>
      <c r="L2920">
        <v>1</v>
      </c>
      <c r="M2920">
        <v>0</v>
      </c>
      <c r="N2920">
        <v>1</v>
      </c>
      <c r="O2920">
        <v>1</v>
      </c>
      <c r="P2920">
        <v>5000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</row>
    <row r="2921" spans="1:23" ht="14.25" customHeight="1" x14ac:dyDescent="0.45">
      <c r="A2921">
        <v>2920</v>
      </c>
      <c r="B2921" t="s">
        <v>192</v>
      </c>
      <c r="C2921" t="s">
        <v>197</v>
      </c>
      <c r="D2921">
        <v>60</v>
      </c>
      <c r="E2921" t="s">
        <v>28</v>
      </c>
      <c r="F2921" t="s">
        <v>27</v>
      </c>
      <c r="G2921" t="s">
        <v>25</v>
      </c>
      <c r="H2921">
        <v>5</v>
      </c>
      <c r="I2921" t="s">
        <v>26</v>
      </c>
      <c r="J2921">
        <v>0</v>
      </c>
      <c r="K2921">
        <v>0</v>
      </c>
      <c r="L2921">
        <v>0</v>
      </c>
      <c r="M2921">
        <v>1</v>
      </c>
      <c r="N2921">
        <v>1</v>
      </c>
      <c r="O2921">
        <v>0</v>
      </c>
      <c r="P2921">
        <v>146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0</v>
      </c>
    </row>
    <row r="2922" spans="1:23" ht="14.25" customHeight="1" x14ac:dyDescent="0.45">
      <c r="A2922">
        <v>2921</v>
      </c>
      <c r="B2922" t="s">
        <v>192</v>
      </c>
      <c r="C2922" t="s">
        <v>195</v>
      </c>
      <c r="D2922">
        <v>64</v>
      </c>
      <c r="E2922" t="s">
        <v>23</v>
      </c>
      <c r="F2922" t="s">
        <v>27</v>
      </c>
      <c r="G2922" t="s">
        <v>25</v>
      </c>
      <c r="H2922">
        <v>7</v>
      </c>
      <c r="I2922" t="s">
        <v>26</v>
      </c>
      <c r="J2922">
        <v>0</v>
      </c>
      <c r="K2922">
        <v>0</v>
      </c>
      <c r="L2922">
        <v>1</v>
      </c>
      <c r="M2922">
        <v>1</v>
      </c>
      <c r="N2922">
        <v>1</v>
      </c>
      <c r="O2922">
        <v>0</v>
      </c>
      <c r="P2922">
        <v>838</v>
      </c>
      <c r="Q2922">
        <v>0</v>
      </c>
      <c r="R2922">
        <v>1</v>
      </c>
      <c r="S2922">
        <v>1</v>
      </c>
      <c r="T2922">
        <v>1</v>
      </c>
      <c r="U2922">
        <v>0</v>
      </c>
      <c r="V2922">
        <v>0</v>
      </c>
      <c r="W2922">
        <v>0</v>
      </c>
    </row>
    <row r="2923" spans="1:23" ht="14.25" customHeight="1" x14ac:dyDescent="0.45">
      <c r="A2923">
        <v>2922</v>
      </c>
      <c r="B2923" s="1">
        <v>43271</v>
      </c>
      <c r="C2923" s="1">
        <v>43276</v>
      </c>
      <c r="D2923">
        <v>63</v>
      </c>
      <c r="E2923" t="s">
        <v>23</v>
      </c>
      <c r="F2923" t="s">
        <v>27</v>
      </c>
      <c r="G2923" t="s">
        <v>25</v>
      </c>
      <c r="H2923">
        <v>6</v>
      </c>
      <c r="I2923" t="s">
        <v>29</v>
      </c>
      <c r="J2923">
        <v>1</v>
      </c>
      <c r="K2923">
        <v>1</v>
      </c>
      <c r="L2923">
        <v>1</v>
      </c>
      <c r="M2923">
        <v>0</v>
      </c>
      <c r="N2923">
        <v>1</v>
      </c>
      <c r="O2923">
        <v>0</v>
      </c>
      <c r="P2923">
        <v>1850</v>
      </c>
      <c r="Q2923">
        <v>1</v>
      </c>
      <c r="R2923">
        <v>1</v>
      </c>
      <c r="S2923">
        <v>1</v>
      </c>
      <c r="T2923">
        <v>0</v>
      </c>
      <c r="U2923">
        <v>1</v>
      </c>
      <c r="V2923">
        <v>1</v>
      </c>
      <c r="W2923">
        <v>2</v>
      </c>
    </row>
    <row r="2924" spans="1:23" ht="14.25" customHeight="1" x14ac:dyDescent="0.45">
      <c r="A2924">
        <v>2923</v>
      </c>
      <c r="B2924" t="s">
        <v>192</v>
      </c>
      <c r="C2924" t="s">
        <v>194</v>
      </c>
      <c r="D2924">
        <v>52</v>
      </c>
      <c r="E2924" t="s">
        <v>23</v>
      </c>
      <c r="F2924" t="s">
        <v>27</v>
      </c>
      <c r="G2924" t="s">
        <v>30</v>
      </c>
      <c r="H2924">
        <v>3</v>
      </c>
      <c r="I2924" t="s">
        <v>31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424</v>
      </c>
      <c r="Q2924">
        <v>0</v>
      </c>
      <c r="R2924">
        <v>1</v>
      </c>
      <c r="S2924">
        <v>1</v>
      </c>
      <c r="T2924">
        <v>1</v>
      </c>
      <c r="U2924">
        <v>0</v>
      </c>
      <c r="V2924">
        <v>0</v>
      </c>
      <c r="W2924">
        <v>0</v>
      </c>
    </row>
    <row r="2925" spans="1:23" ht="14.25" customHeight="1" x14ac:dyDescent="0.45">
      <c r="A2925">
        <v>2924</v>
      </c>
      <c r="B2925" t="s">
        <v>198</v>
      </c>
      <c r="C2925" s="1">
        <v>43138</v>
      </c>
      <c r="D2925">
        <v>79</v>
      </c>
      <c r="E2925" t="s">
        <v>23</v>
      </c>
      <c r="F2925" t="s">
        <v>24</v>
      </c>
      <c r="G2925" t="s">
        <v>25</v>
      </c>
      <c r="H2925">
        <v>12</v>
      </c>
      <c r="I2925" t="s">
        <v>26</v>
      </c>
      <c r="J2925">
        <v>0</v>
      </c>
      <c r="K2925">
        <v>0</v>
      </c>
      <c r="L2925">
        <v>1</v>
      </c>
      <c r="M2925">
        <v>0</v>
      </c>
      <c r="N2925">
        <v>1</v>
      </c>
      <c r="O2925">
        <v>0</v>
      </c>
      <c r="P2925">
        <v>502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</row>
    <row r="2926" spans="1:23" ht="14.25" customHeight="1" x14ac:dyDescent="0.45">
      <c r="A2926">
        <v>2925</v>
      </c>
      <c r="B2926" t="s">
        <v>198</v>
      </c>
      <c r="C2926" s="1">
        <v>43138</v>
      </c>
      <c r="D2926">
        <v>79</v>
      </c>
      <c r="E2926" t="s">
        <v>23</v>
      </c>
      <c r="F2926" t="s">
        <v>24</v>
      </c>
      <c r="G2926" t="s">
        <v>25</v>
      </c>
      <c r="H2926">
        <v>12</v>
      </c>
      <c r="I2926" t="s">
        <v>26</v>
      </c>
      <c r="J2926">
        <v>0</v>
      </c>
      <c r="K2926">
        <v>0</v>
      </c>
      <c r="L2926">
        <v>1</v>
      </c>
      <c r="M2926">
        <v>0</v>
      </c>
      <c r="N2926">
        <v>1</v>
      </c>
      <c r="O2926">
        <v>0</v>
      </c>
      <c r="P2926">
        <v>502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</row>
    <row r="2927" spans="1:23" ht="14.25" customHeight="1" x14ac:dyDescent="0.45">
      <c r="A2927">
        <v>2926</v>
      </c>
      <c r="B2927" t="s">
        <v>198</v>
      </c>
      <c r="C2927" s="1">
        <v>43138</v>
      </c>
      <c r="D2927">
        <v>60</v>
      </c>
      <c r="E2927" t="s">
        <v>28</v>
      </c>
      <c r="F2927" t="s">
        <v>24</v>
      </c>
      <c r="G2927" t="s">
        <v>25</v>
      </c>
      <c r="H2927">
        <v>12</v>
      </c>
      <c r="I2927" t="s">
        <v>26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76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</row>
    <row r="2928" spans="1:23" ht="14.25" customHeight="1" x14ac:dyDescent="0.45">
      <c r="A2928">
        <v>2927</v>
      </c>
      <c r="B2928" t="s">
        <v>198</v>
      </c>
      <c r="C2928" t="s">
        <v>196</v>
      </c>
      <c r="D2928">
        <v>86</v>
      </c>
      <c r="E2928" t="s">
        <v>28</v>
      </c>
      <c r="F2928" t="s">
        <v>27</v>
      </c>
      <c r="G2928" t="s">
        <v>25</v>
      </c>
      <c r="H2928">
        <v>9</v>
      </c>
      <c r="I2928" t="s">
        <v>26</v>
      </c>
      <c r="J2928">
        <v>0</v>
      </c>
      <c r="K2928">
        <v>0</v>
      </c>
      <c r="L2928">
        <v>1</v>
      </c>
      <c r="M2928">
        <v>1</v>
      </c>
      <c r="N2928">
        <v>1</v>
      </c>
      <c r="O2928">
        <v>0</v>
      </c>
      <c r="P2928">
        <v>375</v>
      </c>
      <c r="Q2928">
        <v>1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0</v>
      </c>
    </row>
    <row r="2929" spans="1:23" ht="14.25" customHeight="1" x14ac:dyDescent="0.45">
      <c r="A2929">
        <v>2928</v>
      </c>
      <c r="B2929" t="s">
        <v>198</v>
      </c>
      <c r="C2929" t="s">
        <v>188</v>
      </c>
      <c r="D2929">
        <v>78</v>
      </c>
      <c r="E2929" t="s">
        <v>23</v>
      </c>
      <c r="F2929" t="s">
        <v>27</v>
      </c>
      <c r="G2929" t="s">
        <v>25</v>
      </c>
      <c r="H2929">
        <v>7</v>
      </c>
      <c r="I2929" t="s">
        <v>26</v>
      </c>
      <c r="J2929">
        <v>0</v>
      </c>
      <c r="K2929">
        <v>0</v>
      </c>
      <c r="L2929">
        <v>1</v>
      </c>
      <c r="M2929">
        <v>1</v>
      </c>
      <c r="N2929">
        <v>1</v>
      </c>
      <c r="O2929">
        <v>1</v>
      </c>
      <c r="P2929">
        <v>1240</v>
      </c>
      <c r="Q2929">
        <v>0</v>
      </c>
      <c r="R2929">
        <v>0</v>
      </c>
      <c r="S2929">
        <v>1</v>
      </c>
      <c r="T2929">
        <v>1</v>
      </c>
      <c r="U2929">
        <v>0</v>
      </c>
      <c r="V2929">
        <v>0</v>
      </c>
      <c r="W2929">
        <v>0</v>
      </c>
    </row>
    <row r="2930" spans="1:23" ht="14.25" customHeight="1" x14ac:dyDescent="0.45">
      <c r="A2930">
        <v>2929</v>
      </c>
      <c r="B2930" s="1">
        <v>43272</v>
      </c>
      <c r="C2930" s="1">
        <v>43279</v>
      </c>
      <c r="D2930">
        <v>23</v>
      </c>
      <c r="E2930" t="s">
        <v>28</v>
      </c>
      <c r="F2930" t="s">
        <v>24</v>
      </c>
      <c r="G2930" t="s">
        <v>25</v>
      </c>
      <c r="H2930">
        <v>8</v>
      </c>
      <c r="I2930" t="s">
        <v>29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60</v>
      </c>
      <c r="Q2930">
        <v>1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</row>
    <row r="2931" spans="1:23" ht="14.25" customHeight="1" x14ac:dyDescent="0.45">
      <c r="A2931">
        <v>2930</v>
      </c>
      <c r="B2931" t="s">
        <v>198</v>
      </c>
      <c r="C2931" t="s">
        <v>195</v>
      </c>
      <c r="D2931">
        <v>61</v>
      </c>
      <c r="E2931" t="s">
        <v>28</v>
      </c>
      <c r="F2931" t="s">
        <v>27</v>
      </c>
      <c r="G2931" t="s">
        <v>25</v>
      </c>
      <c r="H2931">
        <v>6</v>
      </c>
      <c r="I2931" t="s">
        <v>26</v>
      </c>
      <c r="J2931">
        <v>0</v>
      </c>
      <c r="K2931">
        <v>0</v>
      </c>
      <c r="L2931">
        <v>1</v>
      </c>
      <c r="M2931">
        <v>1</v>
      </c>
      <c r="N2931">
        <v>1</v>
      </c>
      <c r="O2931">
        <v>0</v>
      </c>
      <c r="P2931">
        <v>316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</row>
    <row r="2932" spans="1:23" ht="14.25" customHeight="1" x14ac:dyDescent="0.45">
      <c r="A2932">
        <v>2931</v>
      </c>
      <c r="B2932" t="s">
        <v>198</v>
      </c>
      <c r="C2932" t="s">
        <v>200</v>
      </c>
      <c r="D2932">
        <v>60</v>
      </c>
      <c r="E2932" t="s">
        <v>23</v>
      </c>
      <c r="F2932" t="s">
        <v>27</v>
      </c>
      <c r="G2932" t="s">
        <v>25</v>
      </c>
      <c r="H2932">
        <v>5</v>
      </c>
      <c r="I2932" t="s">
        <v>26</v>
      </c>
      <c r="J2932">
        <v>0</v>
      </c>
      <c r="K2932">
        <v>0</v>
      </c>
      <c r="L2932">
        <v>0</v>
      </c>
      <c r="M2932">
        <v>1</v>
      </c>
      <c r="N2932">
        <v>1</v>
      </c>
      <c r="O2932">
        <v>0</v>
      </c>
      <c r="P2932">
        <v>720</v>
      </c>
      <c r="Q2932">
        <v>0</v>
      </c>
      <c r="R2932">
        <v>1</v>
      </c>
      <c r="S2932">
        <v>1</v>
      </c>
      <c r="T2932">
        <v>1</v>
      </c>
      <c r="U2932">
        <v>0</v>
      </c>
      <c r="V2932">
        <v>0</v>
      </c>
      <c r="W2932">
        <v>0</v>
      </c>
    </row>
    <row r="2933" spans="1:23" ht="14.25" customHeight="1" x14ac:dyDescent="0.45">
      <c r="A2933">
        <v>2932</v>
      </c>
      <c r="B2933" t="s">
        <v>198</v>
      </c>
      <c r="C2933" t="s">
        <v>188</v>
      </c>
      <c r="D2933">
        <v>51</v>
      </c>
      <c r="E2933" t="s">
        <v>23</v>
      </c>
      <c r="F2933" t="s">
        <v>27</v>
      </c>
      <c r="G2933" t="s">
        <v>25</v>
      </c>
      <c r="H2933">
        <v>7</v>
      </c>
      <c r="I2933" t="s">
        <v>26</v>
      </c>
      <c r="J2933">
        <v>0</v>
      </c>
      <c r="K2933">
        <v>0</v>
      </c>
      <c r="L2933">
        <v>1</v>
      </c>
      <c r="M2933">
        <v>1</v>
      </c>
      <c r="N2933">
        <v>1</v>
      </c>
      <c r="O2933">
        <v>0</v>
      </c>
      <c r="P2933">
        <v>1290</v>
      </c>
      <c r="Q2933">
        <v>1</v>
      </c>
      <c r="R2933">
        <v>1</v>
      </c>
      <c r="S2933">
        <v>1</v>
      </c>
      <c r="T2933">
        <v>0</v>
      </c>
      <c r="U2933">
        <v>0</v>
      </c>
      <c r="V2933">
        <v>0</v>
      </c>
      <c r="W2933">
        <v>0</v>
      </c>
    </row>
    <row r="2934" spans="1:23" ht="14.25" customHeight="1" x14ac:dyDescent="0.45">
      <c r="A2934">
        <v>2933</v>
      </c>
      <c r="B2934" t="s">
        <v>194</v>
      </c>
      <c r="C2934" t="s">
        <v>189</v>
      </c>
      <c r="D2934">
        <v>73</v>
      </c>
      <c r="E2934" t="s">
        <v>23</v>
      </c>
      <c r="F2934" t="s">
        <v>27</v>
      </c>
      <c r="G2934" t="s">
        <v>25</v>
      </c>
      <c r="H2934">
        <v>2</v>
      </c>
      <c r="I2934" t="s">
        <v>26</v>
      </c>
      <c r="J2934">
        <v>0</v>
      </c>
      <c r="K2934">
        <v>0</v>
      </c>
      <c r="L2934">
        <v>1</v>
      </c>
      <c r="M2934">
        <v>1</v>
      </c>
      <c r="N2934">
        <v>1</v>
      </c>
      <c r="O2934">
        <v>0</v>
      </c>
      <c r="P2934">
        <v>36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</row>
    <row r="2935" spans="1:23" ht="14.25" customHeight="1" x14ac:dyDescent="0.45">
      <c r="A2935">
        <v>2934</v>
      </c>
      <c r="B2935" t="s">
        <v>194</v>
      </c>
      <c r="C2935" t="s">
        <v>202</v>
      </c>
      <c r="D2935">
        <v>28</v>
      </c>
      <c r="E2935" t="s">
        <v>23</v>
      </c>
      <c r="F2935" t="s">
        <v>27</v>
      </c>
      <c r="G2935" t="s">
        <v>25</v>
      </c>
      <c r="H2935">
        <v>36</v>
      </c>
      <c r="I2935" t="s">
        <v>26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1020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</row>
    <row r="2936" spans="1:23" ht="14.25" customHeight="1" x14ac:dyDescent="0.45">
      <c r="A2936">
        <v>2935</v>
      </c>
      <c r="B2936" t="s">
        <v>194</v>
      </c>
      <c r="C2936" t="s">
        <v>195</v>
      </c>
      <c r="D2936">
        <v>38</v>
      </c>
      <c r="E2936" t="s">
        <v>23</v>
      </c>
      <c r="F2936" t="s">
        <v>27</v>
      </c>
      <c r="G2936" t="s">
        <v>25</v>
      </c>
      <c r="H2936">
        <v>5</v>
      </c>
      <c r="I2936" t="s">
        <v>26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1000</v>
      </c>
      <c r="Q2936">
        <v>0</v>
      </c>
      <c r="R2936">
        <v>0</v>
      </c>
      <c r="S2936">
        <v>1</v>
      </c>
      <c r="T2936">
        <v>0</v>
      </c>
      <c r="U2936">
        <v>0</v>
      </c>
      <c r="V2936">
        <v>0</v>
      </c>
      <c r="W2936">
        <v>0</v>
      </c>
    </row>
    <row r="2937" spans="1:23" ht="14.25" customHeight="1" x14ac:dyDescent="0.45">
      <c r="A2937">
        <v>2936</v>
      </c>
      <c r="B2937" t="s">
        <v>194</v>
      </c>
      <c r="C2937" t="s">
        <v>200</v>
      </c>
      <c r="D2937">
        <v>66</v>
      </c>
      <c r="E2937" t="s">
        <v>23</v>
      </c>
      <c r="F2937" t="s">
        <v>27</v>
      </c>
      <c r="G2937" t="s">
        <v>25</v>
      </c>
      <c r="H2937">
        <v>4</v>
      </c>
      <c r="I2937" t="s">
        <v>26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18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</row>
    <row r="2938" spans="1:23" ht="14.25" customHeight="1" x14ac:dyDescent="0.45">
      <c r="A2938">
        <v>2937</v>
      </c>
      <c r="B2938" t="s">
        <v>194</v>
      </c>
      <c r="C2938" t="s">
        <v>196</v>
      </c>
      <c r="D2938">
        <v>60</v>
      </c>
      <c r="E2938" t="s">
        <v>28</v>
      </c>
      <c r="F2938" t="s">
        <v>27</v>
      </c>
      <c r="G2938" t="s">
        <v>30</v>
      </c>
      <c r="H2938">
        <v>8</v>
      </c>
      <c r="I2938" t="s">
        <v>26</v>
      </c>
      <c r="J2938">
        <v>0</v>
      </c>
      <c r="K2938">
        <v>0</v>
      </c>
      <c r="L2938">
        <v>1</v>
      </c>
      <c r="M2938">
        <v>1</v>
      </c>
      <c r="N2938">
        <v>1</v>
      </c>
      <c r="O2938">
        <v>0</v>
      </c>
      <c r="P2938">
        <v>2090</v>
      </c>
      <c r="Q2938">
        <v>0</v>
      </c>
      <c r="R2938">
        <v>0</v>
      </c>
      <c r="S2938">
        <v>1</v>
      </c>
      <c r="T2938">
        <v>0</v>
      </c>
      <c r="U2938">
        <v>0</v>
      </c>
      <c r="V2938">
        <v>0</v>
      </c>
      <c r="W2938">
        <v>0</v>
      </c>
    </row>
    <row r="2939" spans="1:23" ht="14.25" customHeight="1" x14ac:dyDescent="0.45">
      <c r="A2939">
        <v>2938</v>
      </c>
      <c r="B2939" t="s">
        <v>194</v>
      </c>
      <c r="C2939" s="1">
        <v>43107</v>
      </c>
      <c r="D2939">
        <v>66</v>
      </c>
      <c r="E2939" t="s">
        <v>23</v>
      </c>
      <c r="F2939" t="s">
        <v>24</v>
      </c>
      <c r="G2939" t="s">
        <v>25</v>
      </c>
      <c r="H2939">
        <v>10</v>
      </c>
      <c r="I2939" t="s">
        <v>26</v>
      </c>
      <c r="J2939">
        <v>0</v>
      </c>
      <c r="K2939">
        <v>0</v>
      </c>
      <c r="L2939">
        <v>1</v>
      </c>
      <c r="M2939">
        <v>1</v>
      </c>
      <c r="N2939">
        <v>1</v>
      </c>
      <c r="O2939">
        <v>0</v>
      </c>
      <c r="P2939">
        <v>158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</row>
    <row r="2940" spans="1:23" ht="14.25" customHeight="1" x14ac:dyDescent="0.45">
      <c r="A2940">
        <v>2939</v>
      </c>
      <c r="B2940" t="s">
        <v>189</v>
      </c>
      <c r="C2940" t="s">
        <v>188</v>
      </c>
      <c r="D2940">
        <v>70</v>
      </c>
      <c r="E2940" t="s">
        <v>28</v>
      </c>
      <c r="F2940" t="s">
        <v>24</v>
      </c>
      <c r="G2940" t="s">
        <v>25</v>
      </c>
      <c r="H2940">
        <v>5</v>
      </c>
      <c r="I2940" t="s">
        <v>26</v>
      </c>
      <c r="J2940">
        <v>0</v>
      </c>
      <c r="K2940">
        <v>0</v>
      </c>
      <c r="L2940">
        <v>1</v>
      </c>
      <c r="M2940">
        <v>1</v>
      </c>
      <c r="N2940">
        <v>1</v>
      </c>
      <c r="O2940">
        <v>0</v>
      </c>
      <c r="P2940">
        <v>142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</row>
    <row r="2941" spans="1:23" ht="14.25" customHeight="1" x14ac:dyDescent="0.45">
      <c r="A2941">
        <v>2940</v>
      </c>
      <c r="B2941" t="s">
        <v>189</v>
      </c>
      <c r="C2941" t="s">
        <v>199</v>
      </c>
      <c r="D2941">
        <v>76</v>
      </c>
      <c r="E2941" t="s">
        <v>23</v>
      </c>
      <c r="F2941" t="s">
        <v>27</v>
      </c>
      <c r="G2941" t="s">
        <v>25</v>
      </c>
      <c r="H2941">
        <v>8</v>
      </c>
      <c r="I2941" t="s">
        <v>26</v>
      </c>
      <c r="J2941">
        <v>0</v>
      </c>
      <c r="K2941">
        <v>0</v>
      </c>
      <c r="L2941">
        <v>1</v>
      </c>
      <c r="M2941">
        <v>0</v>
      </c>
      <c r="N2941">
        <v>1</v>
      </c>
      <c r="O2941">
        <v>0</v>
      </c>
      <c r="P2941">
        <v>190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</row>
    <row r="2942" spans="1:23" ht="14.25" customHeight="1" x14ac:dyDescent="0.45">
      <c r="A2942">
        <v>2941</v>
      </c>
      <c r="B2942" t="s">
        <v>189</v>
      </c>
      <c r="C2942" t="s">
        <v>196</v>
      </c>
      <c r="D2942">
        <v>75</v>
      </c>
      <c r="E2942" t="s">
        <v>28</v>
      </c>
      <c r="F2942" t="s">
        <v>27</v>
      </c>
      <c r="G2942" t="s">
        <v>25</v>
      </c>
      <c r="H2942">
        <v>7</v>
      </c>
      <c r="I2942" t="s">
        <v>26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166</v>
      </c>
      <c r="Q2942">
        <v>0</v>
      </c>
      <c r="R2942">
        <v>0</v>
      </c>
      <c r="S2942">
        <v>1</v>
      </c>
      <c r="T2942">
        <v>0</v>
      </c>
      <c r="U2942">
        <v>0</v>
      </c>
      <c r="V2942">
        <v>0</v>
      </c>
      <c r="W2942">
        <v>0</v>
      </c>
    </row>
    <row r="2943" spans="1:23" ht="14.25" customHeight="1" x14ac:dyDescent="0.45">
      <c r="A2943">
        <v>2942</v>
      </c>
      <c r="B2943" t="s">
        <v>189</v>
      </c>
      <c r="C2943" t="s">
        <v>197</v>
      </c>
      <c r="D2943">
        <v>81</v>
      </c>
      <c r="E2943" t="s">
        <v>23</v>
      </c>
      <c r="F2943" t="s">
        <v>27</v>
      </c>
      <c r="G2943" t="s">
        <v>25</v>
      </c>
      <c r="H2943">
        <v>2</v>
      </c>
      <c r="I2943" t="s">
        <v>26</v>
      </c>
      <c r="J2943">
        <v>0</v>
      </c>
      <c r="K2943">
        <v>0</v>
      </c>
      <c r="L2943">
        <v>0</v>
      </c>
      <c r="M2943">
        <v>1</v>
      </c>
      <c r="N2943">
        <v>1</v>
      </c>
      <c r="O2943">
        <v>0</v>
      </c>
      <c r="P2943">
        <v>34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</row>
    <row r="2944" spans="1:23" ht="14.25" customHeight="1" x14ac:dyDescent="0.45">
      <c r="A2944">
        <v>2943</v>
      </c>
      <c r="B2944" t="s">
        <v>189</v>
      </c>
      <c r="C2944" t="s">
        <v>197</v>
      </c>
      <c r="D2944">
        <v>65</v>
      </c>
      <c r="E2944" t="s">
        <v>28</v>
      </c>
      <c r="F2944" t="s">
        <v>27</v>
      </c>
      <c r="G2944" t="s">
        <v>25</v>
      </c>
      <c r="H2944">
        <v>2</v>
      </c>
      <c r="I2944" t="s">
        <v>31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1220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</row>
    <row r="2945" spans="1:23" ht="14.25" customHeight="1" x14ac:dyDescent="0.45">
      <c r="A2945">
        <v>2944</v>
      </c>
      <c r="B2945" t="s">
        <v>189</v>
      </c>
      <c r="C2945" s="1">
        <v>43227</v>
      </c>
      <c r="D2945">
        <v>80</v>
      </c>
      <c r="E2945" t="s">
        <v>23</v>
      </c>
      <c r="F2945" t="s">
        <v>27</v>
      </c>
      <c r="G2945" t="s">
        <v>25</v>
      </c>
      <c r="H2945">
        <v>13</v>
      </c>
      <c r="I2945" t="s">
        <v>26</v>
      </c>
      <c r="J2945">
        <v>0</v>
      </c>
      <c r="K2945">
        <v>0</v>
      </c>
      <c r="L2945">
        <v>0</v>
      </c>
      <c r="M2945">
        <v>1</v>
      </c>
      <c r="N2945">
        <v>1</v>
      </c>
      <c r="O2945">
        <v>0</v>
      </c>
      <c r="P2945">
        <v>211</v>
      </c>
      <c r="Q2945">
        <v>0</v>
      </c>
      <c r="R2945">
        <v>1</v>
      </c>
      <c r="S2945">
        <v>1</v>
      </c>
      <c r="T2945">
        <v>0</v>
      </c>
      <c r="U2945">
        <v>0</v>
      </c>
      <c r="V2945">
        <v>0</v>
      </c>
      <c r="W2945">
        <v>0</v>
      </c>
    </row>
    <row r="2946" spans="1:23" ht="14.25" customHeight="1" x14ac:dyDescent="0.45">
      <c r="A2946">
        <v>2945</v>
      </c>
      <c r="B2946" t="s">
        <v>189</v>
      </c>
      <c r="C2946" s="1">
        <v>43227</v>
      </c>
      <c r="D2946">
        <v>80</v>
      </c>
      <c r="E2946" t="s">
        <v>23</v>
      </c>
      <c r="F2946" t="s">
        <v>27</v>
      </c>
      <c r="G2946" t="s">
        <v>25</v>
      </c>
      <c r="H2946">
        <v>13</v>
      </c>
      <c r="I2946" t="s">
        <v>26</v>
      </c>
      <c r="J2946">
        <v>0</v>
      </c>
      <c r="K2946">
        <v>0</v>
      </c>
      <c r="L2946">
        <v>0</v>
      </c>
      <c r="M2946">
        <v>1</v>
      </c>
      <c r="N2946">
        <v>1</v>
      </c>
      <c r="O2946">
        <v>0</v>
      </c>
      <c r="P2946">
        <v>211</v>
      </c>
      <c r="Q2946">
        <v>0</v>
      </c>
      <c r="R2946">
        <v>1</v>
      </c>
      <c r="S2946">
        <v>1</v>
      </c>
      <c r="T2946">
        <v>0</v>
      </c>
      <c r="U2946">
        <v>0</v>
      </c>
      <c r="V2946">
        <v>0</v>
      </c>
      <c r="W2946">
        <v>0</v>
      </c>
    </row>
    <row r="2947" spans="1:23" ht="14.25" customHeight="1" x14ac:dyDescent="0.45">
      <c r="A2947">
        <v>2946</v>
      </c>
      <c r="B2947" t="s">
        <v>197</v>
      </c>
      <c r="C2947" t="s">
        <v>201</v>
      </c>
      <c r="D2947">
        <v>60</v>
      </c>
      <c r="E2947" t="s">
        <v>23</v>
      </c>
      <c r="F2947" t="s">
        <v>27</v>
      </c>
      <c r="G2947" t="s">
        <v>25</v>
      </c>
      <c r="H2947">
        <v>5</v>
      </c>
      <c r="I2947" t="s">
        <v>26</v>
      </c>
      <c r="J2947">
        <v>0</v>
      </c>
      <c r="K2947">
        <v>0</v>
      </c>
      <c r="L2947">
        <v>1</v>
      </c>
      <c r="M2947">
        <v>0</v>
      </c>
      <c r="N2947">
        <v>1</v>
      </c>
      <c r="O2947">
        <v>0</v>
      </c>
      <c r="P2947">
        <v>172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</row>
    <row r="2948" spans="1:23" ht="14.25" customHeight="1" x14ac:dyDescent="0.45">
      <c r="A2948">
        <v>2947</v>
      </c>
      <c r="B2948" t="s">
        <v>197</v>
      </c>
      <c r="C2948" t="s">
        <v>196</v>
      </c>
      <c r="D2948">
        <v>51</v>
      </c>
      <c r="E2948" t="s">
        <v>28</v>
      </c>
      <c r="F2948" t="s">
        <v>27</v>
      </c>
      <c r="G2948" t="s">
        <v>25</v>
      </c>
      <c r="H2948">
        <v>6</v>
      </c>
      <c r="I2948" t="s">
        <v>26</v>
      </c>
      <c r="J2948">
        <v>0</v>
      </c>
      <c r="K2948">
        <v>0</v>
      </c>
      <c r="L2948">
        <v>1</v>
      </c>
      <c r="M2948">
        <v>1</v>
      </c>
      <c r="N2948">
        <v>1</v>
      </c>
      <c r="O2948">
        <v>0</v>
      </c>
      <c r="P2948">
        <v>126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</row>
    <row r="2949" spans="1:23" ht="14.25" customHeight="1" x14ac:dyDescent="0.45">
      <c r="A2949">
        <v>2948</v>
      </c>
      <c r="B2949" t="s">
        <v>197</v>
      </c>
      <c r="C2949" t="s">
        <v>196</v>
      </c>
      <c r="D2949">
        <v>51</v>
      </c>
      <c r="E2949" t="s">
        <v>28</v>
      </c>
      <c r="F2949" t="s">
        <v>27</v>
      </c>
      <c r="G2949" t="s">
        <v>25</v>
      </c>
      <c r="H2949">
        <v>6</v>
      </c>
      <c r="I2949" t="s">
        <v>26</v>
      </c>
      <c r="J2949">
        <v>0</v>
      </c>
      <c r="K2949">
        <v>0</v>
      </c>
      <c r="L2949">
        <v>1</v>
      </c>
      <c r="M2949">
        <v>1</v>
      </c>
      <c r="N2949">
        <v>1</v>
      </c>
      <c r="O2949">
        <v>0</v>
      </c>
      <c r="P2949">
        <v>126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</row>
    <row r="2950" spans="1:23" ht="14.25" customHeight="1" x14ac:dyDescent="0.45">
      <c r="A2950">
        <v>2949</v>
      </c>
      <c r="B2950" t="s">
        <v>197</v>
      </c>
      <c r="C2950" s="1">
        <v>43166</v>
      </c>
      <c r="D2950">
        <v>52</v>
      </c>
      <c r="E2950" t="s">
        <v>28</v>
      </c>
      <c r="F2950" t="s">
        <v>27</v>
      </c>
      <c r="G2950" t="s">
        <v>25</v>
      </c>
      <c r="H2950">
        <v>10</v>
      </c>
      <c r="I2950" t="s">
        <v>26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1040</v>
      </c>
      <c r="Q2950">
        <v>0</v>
      </c>
      <c r="R2950">
        <v>0</v>
      </c>
      <c r="S2950">
        <v>1</v>
      </c>
      <c r="T2950">
        <v>0</v>
      </c>
      <c r="U2950">
        <v>0</v>
      </c>
      <c r="V2950">
        <v>0</v>
      </c>
      <c r="W2950">
        <v>0</v>
      </c>
    </row>
    <row r="2951" spans="1:23" ht="14.25" customHeight="1" x14ac:dyDescent="0.45">
      <c r="A2951">
        <v>2950</v>
      </c>
      <c r="B2951" t="s">
        <v>197</v>
      </c>
      <c r="C2951" s="1">
        <v>43166</v>
      </c>
      <c r="D2951">
        <v>52</v>
      </c>
      <c r="E2951" t="s">
        <v>28</v>
      </c>
      <c r="F2951" t="s">
        <v>27</v>
      </c>
      <c r="G2951" t="s">
        <v>25</v>
      </c>
      <c r="H2951">
        <v>10</v>
      </c>
      <c r="I2951" t="s">
        <v>26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1040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</row>
    <row r="2952" spans="1:23" ht="14.25" customHeight="1" x14ac:dyDescent="0.45">
      <c r="A2952">
        <v>2951</v>
      </c>
      <c r="B2952" t="s">
        <v>197</v>
      </c>
      <c r="C2952" t="s">
        <v>199</v>
      </c>
      <c r="D2952">
        <v>58</v>
      </c>
      <c r="E2952" t="s">
        <v>28</v>
      </c>
      <c r="F2952" t="s">
        <v>27</v>
      </c>
      <c r="G2952" t="s">
        <v>25</v>
      </c>
      <c r="H2952">
        <v>7</v>
      </c>
      <c r="I2952" t="s">
        <v>26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1620</v>
      </c>
      <c r="Q2952">
        <v>0</v>
      </c>
      <c r="R2952">
        <v>0</v>
      </c>
      <c r="S2952">
        <v>1</v>
      </c>
      <c r="T2952">
        <v>1</v>
      </c>
      <c r="U2952">
        <v>0</v>
      </c>
      <c r="V2952">
        <v>0</v>
      </c>
      <c r="W2952">
        <v>0</v>
      </c>
    </row>
    <row r="2953" spans="1:23" ht="14.25" customHeight="1" x14ac:dyDescent="0.45">
      <c r="A2953">
        <v>2952</v>
      </c>
      <c r="B2953" t="s">
        <v>197</v>
      </c>
      <c r="C2953" s="1">
        <v>43138</v>
      </c>
      <c r="D2953">
        <v>80</v>
      </c>
      <c r="E2953" t="s">
        <v>28</v>
      </c>
      <c r="F2953" t="s">
        <v>27</v>
      </c>
      <c r="G2953" t="s">
        <v>25</v>
      </c>
      <c r="H2953">
        <v>9</v>
      </c>
      <c r="I2953" t="s">
        <v>26</v>
      </c>
      <c r="J2953">
        <v>0</v>
      </c>
      <c r="K2953">
        <v>0</v>
      </c>
      <c r="L2953">
        <v>0</v>
      </c>
      <c r="M2953">
        <v>1</v>
      </c>
      <c r="N2953">
        <v>1</v>
      </c>
      <c r="O2953">
        <v>0</v>
      </c>
      <c r="P2953">
        <v>1210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</row>
    <row r="2954" spans="1:23" ht="14.25" customHeight="1" x14ac:dyDescent="0.45">
      <c r="A2954">
        <v>2953</v>
      </c>
      <c r="B2954" t="s">
        <v>197</v>
      </c>
      <c r="C2954" s="1">
        <v>43138</v>
      </c>
      <c r="D2954">
        <v>80</v>
      </c>
      <c r="E2954" t="s">
        <v>28</v>
      </c>
      <c r="F2954" t="s">
        <v>27</v>
      </c>
      <c r="G2954" t="s">
        <v>25</v>
      </c>
      <c r="H2954">
        <v>9</v>
      </c>
      <c r="I2954" t="s">
        <v>26</v>
      </c>
      <c r="J2954">
        <v>0</v>
      </c>
      <c r="K2954">
        <v>0</v>
      </c>
      <c r="L2954">
        <v>0</v>
      </c>
      <c r="M2954">
        <v>1</v>
      </c>
      <c r="N2954">
        <v>1</v>
      </c>
      <c r="O2954">
        <v>0</v>
      </c>
      <c r="P2954">
        <v>1210</v>
      </c>
      <c r="Q2954">
        <v>0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0</v>
      </c>
    </row>
    <row r="2955" spans="1:23" ht="14.25" customHeight="1" x14ac:dyDescent="0.45">
      <c r="A2955">
        <v>2954</v>
      </c>
      <c r="B2955" t="s">
        <v>197</v>
      </c>
      <c r="C2955" s="1">
        <v>43107</v>
      </c>
      <c r="D2955">
        <v>56</v>
      </c>
      <c r="E2955" t="s">
        <v>23</v>
      </c>
      <c r="F2955" t="s">
        <v>27</v>
      </c>
      <c r="G2955" t="s">
        <v>25</v>
      </c>
      <c r="H2955">
        <v>8</v>
      </c>
      <c r="I2955" t="s">
        <v>26</v>
      </c>
      <c r="J2955">
        <v>1</v>
      </c>
      <c r="K2955">
        <v>0</v>
      </c>
      <c r="L2955">
        <v>0</v>
      </c>
      <c r="M2955">
        <v>1</v>
      </c>
      <c r="N2955">
        <v>1</v>
      </c>
      <c r="O2955">
        <v>0</v>
      </c>
      <c r="P2955">
        <v>559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1</v>
      </c>
      <c r="W2955">
        <v>1</v>
      </c>
    </row>
    <row r="2956" spans="1:23" ht="14.25" customHeight="1" x14ac:dyDescent="0.45">
      <c r="A2956">
        <v>2955</v>
      </c>
      <c r="B2956" t="s">
        <v>197</v>
      </c>
      <c r="C2956" s="1">
        <v>43350</v>
      </c>
      <c r="D2956">
        <v>84</v>
      </c>
      <c r="E2956" t="s">
        <v>23</v>
      </c>
      <c r="F2956" t="s">
        <v>27</v>
      </c>
      <c r="G2956" t="s">
        <v>25</v>
      </c>
      <c r="H2956">
        <v>16</v>
      </c>
      <c r="I2956" t="s">
        <v>26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0</v>
      </c>
      <c r="P2956">
        <v>552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</row>
    <row r="2957" spans="1:23" ht="14.25" customHeight="1" x14ac:dyDescent="0.45">
      <c r="A2957">
        <v>2956</v>
      </c>
      <c r="B2957" s="1">
        <v>43276</v>
      </c>
      <c r="C2957" s="1">
        <v>43280</v>
      </c>
      <c r="D2957">
        <v>72</v>
      </c>
      <c r="E2957" t="s">
        <v>23</v>
      </c>
      <c r="F2957" t="s">
        <v>24</v>
      </c>
      <c r="G2957" t="s">
        <v>25</v>
      </c>
      <c r="H2957">
        <v>5</v>
      </c>
      <c r="I2957" t="s">
        <v>29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1</v>
      </c>
      <c r="P2957">
        <v>720</v>
      </c>
      <c r="Q2957">
        <v>0</v>
      </c>
      <c r="R2957">
        <v>0</v>
      </c>
      <c r="S2957">
        <v>1</v>
      </c>
      <c r="T2957">
        <v>1</v>
      </c>
      <c r="U2957">
        <v>0</v>
      </c>
      <c r="V2957">
        <v>0</v>
      </c>
      <c r="W2957">
        <v>0</v>
      </c>
    </row>
    <row r="2958" spans="1:23" ht="14.25" customHeight="1" x14ac:dyDescent="0.45">
      <c r="A2958">
        <v>2957</v>
      </c>
      <c r="B2958" t="s">
        <v>200</v>
      </c>
      <c r="C2958" t="s">
        <v>188</v>
      </c>
      <c r="D2958">
        <v>61</v>
      </c>
      <c r="E2958" t="s">
        <v>23</v>
      </c>
      <c r="F2958" t="s">
        <v>27</v>
      </c>
      <c r="G2958" t="s">
        <v>25</v>
      </c>
      <c r="H2958">
        <v>3</v>
      </c>
      <c r="I2958" t="s">
        <v>26</v>
      </c>
      <c r="J2958">
        <v>0</v>
      </c>
      <c r="K2958">
        <v>0</v>
      </c>
      <c r="L2958">
        <v>1</v>
      </c>
      <c r="M2958">
        <v>0</v>
      </c>
      <c r="N2958">
        <v>1</v>
      </c>
      <c r="O2958">
        <v>0</v>
      </c>
      <c r="P2958">
        <v>75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</row>
    <row r="2959" spans="1:23" ht="14.25" customHeight="1" x14ac:dyDescent="0.45">
      <c r="A2959">
        <v>2958</v>
      </c>
      <c r="B2959" t="s">
        <v>200</v>
      </c>
      <c r="C2959" t="s">
        <v>188</v>
      </c>
      <c r="D2959">
        <v>61</v>
      </c>
      <c r="E2959" t="s">
        <v>23</v>
      </c>
      <c r="F2959" t="s">
        <v>27</v>
      </c>
      <c r="G2959" t="s">
        <v>25</v>
      </c>
      <c r="H2959">
        <v>3</v>
      </c>
      <c r="I2959" t="s">
        <v>26</v>
      </c>
      <c r="J2959">
        <v>0</v>
      </c>
      <c r="K2959">
        <v>0</v>
      </c>
      <c r="L2959">
        <v>1</v>
      </c>
      <c r="M2959">
        <v>0</v>
      </c>
      <c r="N2959">
        <v>1</v>
      </c>
      <c r="O2959">
        <v>0</v>
      </c>
      <c r="P2959">
        <v>75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</row>
    <row r="2960" spans="1:23" ht="14.25" customHeight="1" x14ac:dyDescent="0.45">
      <c r="A2960">
        <v>2959</v>
      </c>
      <c r="B2960" t="s">
        <v>200</v>
      </c>
      <c r="C2960" t="s">
        <v>196</v>
      </c>
      <c r="D2960">
        <v>67</v>
      </c>
      <c r="E2960" t="s">
        <v>23</v>
      </c>
      <c r="F2960" t="s">
        <v>27</v>
      </c>
      <c r="G2960" t="s">
        <v>25</v>
      </c>
      <c r="H2960">
        <v>5</v>
      </c>
      <c r="I2960" t="s">
        <v>26</v>
      </c>
      <c r="J2960">
        <v>0</v>
      </c>
      <c r="K2960">
        <v>0</v>
      </c>
      <c r="L2960">
        <v>1</v>
      </c>
      <c r="M2960">
        <v>1</v>
      </c>
      <c r="N2960">
        <v>1</v>
      </c>
      <c r="O2960">
        <v>0</v>
      </c>
      <c r="P2960">
        <v>1730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0</v>
      </c>
    </row>
    <row r="2961" spans="1:23" ht="14.25" customHeight="1" x14ac:dyDescent="0.45">
      <c r="A2961">
        <v>2960</v>
      </c>
      <c r="B2961" s="1">
        <v>43276</v>
      </c>
      <c r="C2961" s="1">
        <v>43277</v>
      </c>
      <c r="D2961">
        <v>47</v>
      </c>
      <c r="E2961" t="s">
        <v>28</v>
      </c>
      <c r="F2961" t="s">
        <v>27</v>
      </c>
      <c r="G2961" t="s">
        <v>25</v>
      </c>
      <c r="H2961">
        <v>2</v>
      </c>
      <c r="I2961" t="s">
        <v>29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790</v>
      </c>
      <c r="Q2961">
        <v>1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</row>
    <row r="2962" spans="1:23" ht="14.25" customHeight="1" x14ac:dyDescent="0.45">
      <c r="A2962">
        <v>2961</v>
      </c>
      <c r="B2962" t="s">
        <v>200</v>
      </c>
      <c r="C2962" s="1">
        <v>43166</v>
      </c>
      <c r="D2962">
        <v>72</v>
      </c>
      <c r="E2962" t="s">
        <v>23</v>
      </c>
      <c r="F2962" t="s">
        <v>27</v>
      </c>
      <c r="G2962" t="s">
        <v>30</v>
      </c>
      <c r="H2962">
        <v>9</v>
      </c>
      <c r="I2962" t="s">
        <v>26</v>
      </c>
      <c r="J2962">
        <v>0</v>
      </c>
      <c r="K2962">
        <v>0</v>
      </c>
      <c r="L2962">
        <v>1</v>
      </c>
      <c r="M2962">
        <v>1</v>
      </c>
      <c r="N2962">
        <v>1</v>
      </c>
      <c r="O2962">
        <v>0</v>
      </c>
      <c r="P2962">
        <v>295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3" ht="14.25" customHeight="1" x14ac:dyDescent="0.45">
      <c r="A2963">
        <v>2962</v>
      </c>
      <c r="B2963" t="s">
        <v>200</v>
      </c>
      <c r="C2963" t="s">
        <v>199</v>
      </c>
      <c r="D2963">
        <v>62</v>
      </c>
      <c r="E2963" t="s">
        <v>23</v>
      </c>
      <c r="F2963" t="s">
        <v>24</v>
      </c>
      <c r="G2963" t="s">
        <v>25</v>
      </c>
      <c r="H2963">
        <v>6</v>
      </c>
      <c r="I2963" t="s">
        <v>26</v>
      </c>
      <c r="J2963">
        <v>0</v>
      </c>
      <c r="K2963">
        <v>0</v>
      </c>
      <c r="L2963">
        <v>0</v>
      </c>
      <c r="M2963">
        <v>1</v>
      </c>
      <c r="N2963">
        <v>1</v>
      </c>
      <c r="O2963">
        <v>1</v>
      </c>
      <c r="P2963">
        <v>292</v>
      </c>
      <c r="Q2963">
        <v>1</v>
      </c>
      <c r="R2963">
        <v>1</v>
      </c>
      <c r="S2963">
        <v>0</v>
      </c>
      <c r="T2963">
        <v>1</v>
      </c>
      <c r="U2963">
        <v>0</v>
      </c>
      <c r="V2963">
        <v>0</v>
      </c>
      <c r="W2963">
        <v>0</v>
      </c>
    </row>
    <row r="2964" spans="1:23" ht="14.25" customHeight="1" x14ac:dyDescent="0.45">
      <c r="A2964">
        <v>2963</v>
      </c>
      <c r="B2964" t="s">
        <v>200</v>
      </c>
      <c r="C2964" t="s">
        <v>199</v>
      </c>
      <c r="D2964">
        <v>62</v>
      </c>
      <c r="E2964" t="s">
        <v>23</v>
      </c>
      <c r="F2964" t="s">
        <v>24</v>
      </c>
      <c r="G2964" t="s">
        <v>25</v>
      </c>
      <c r="H2964">
        <v>6</v>
      </c>
      <c r="I2964" t="s">
        <v>26</v>
      </c>
      <c r="J2964">
        <v>0</v>
      </c>
      <c r="K2964">
        <v>0</v>
      </c>
      <c r="L2964">
        <v>0</v>
      </c>
      <c r="M2964">
        <v>1</v>
      </c>
      <c r="N2964">
        <v>1</v>
      </c>
      <c r="O2964">
        <v>1</v>
      </c>
      <c r="P2964">
        <v>292</v>
      </c>
      <c r="Q2964">
        <v>1</v>
      </c>
      <c r="R2964">
        <v>1</v>
      </c>
      <c r="S2964">
        <v>0</v>
      </c>
      <c r="T2964">
        <v>1</v>
      </c>
      <c r="U2964">
        <v>0</v>
      </c>
      <c r="V2964">
        <v>0</v>
      </c>
      <c r="W2964">
        <v>0</v>
      </c>
    </row>
    <row r="2965" spans="1:23" ht="14.25" customHeight="1" x14ac:dyDescent="0.45">
      <c r="A2965">
        <v>2964</v>
      </c>
      <c r="B2965" t="s">
        <v>200</v>
      </c>
      <c r="C2965" t="s">
        <v>199</v>
      </c>
      <c r="D2965">
        <v>67</v>
      </c>
      <c r="E2965" t="s">
        <v>23</v>
      </c>
      <c r="F2965" t="s">
        <v>24</v>
      </c>
      <c r="G2965" t="s">
        <v>25</v>
      </c>
      <c r="H2965">
        <v>6</v>
      </c>
      <c r="I2965" t="s">
        <v>26</v>
      </c>
      <c r="J2965">
        <v>0</v>
      </c>
      <c r="K2965">
        <v>1</v>
      </c>
      <c r="L2965">
        <v>0</v>
      </c>
      <c r="M2965">
        <v>0</v>
      </c>
      <c r="N2965">
        <v>1</v>
      </c>
      <c r="O2965">
        <v>0</v>
      </c>
      <c r="P2965">
        <v>577</v>
      </c>
      <c r="Q2965">
        <v>0</v>
      </c>
      <c r="R2965">
        <v>1</v>
      </c>
      <c r="S2965">
        <v>1</v>
      </c>
      <c r="T2965">
        <v>0</v>
      </c>
      <c r="U2965">
        <v>0</v>
      </c>
      <c r="V2965">
        <v>0</v>
      </c>
      <c r="W2965">
        <v>1</v>
      </c>
    </row>
    <row r="2966" spans="1:23" ht="14.25" customHeight="1" x14ac:dyDescent="0.45">
      <c r="A2966">
        <v>2965</v>
      </c>
      <c r="B2966" t="s">
        <v>200</v>
      </c>
      <c r="C2966" t="s">
        <v>195</v>
      </c>
      <c r="D2966">
        <v>60</v>
      </c>
      <c r="E2966" t="s">
        <v>28</v>
      </c>
      <c r="F2966" t="s">
        <v>24</v>
      </c>
      <c r="G2966" t="s">
        <v>25</v>
      </c>
      <c r="H2966">
        <v>2</v>
      </c>
      <c r="I2966" t="s">
        <v>31</v>
      </c>
      <c r="J2966">
        <v>0</v>
      </c>
      <c r="K2966">
        <v>0</v>
      </c>
      <c r="L2966">
        <v>0</v>
      </c>
      <c r="M2966">
        <v>1</v>
      </c>
      <c r="N2966">
        <v>1</v>
      </c>
      <c r="O2966">
        <v>0</v>
      </c>
      <c r="P2966">
        <v>806</v>
      </c>
      <c r="Q2966">
        <v>0</v>
      </c>
      <c r="R2966">
        <v>1</v>
      </c>
      <c r="S2966">
        <v>1</v>
      </c>
      <c r="T2966">
        <v>0</v>
      </c>
      <c r="U2966">
        <v>0</v>
      </c>
      <c r="V2966">
        <v>0</v>
      </c>
      <c r="W2966">
        <v>0</v>
      </c>
    </row>
    <row r="2967" spans="1:23" ht="14.25" customHeight="1" x14ac:dyDescent="0.45">
      <c r="A2967">
        <v>2966</v>
      </c>
      <c r="B2967" t="s">
        <v>200</v>
      </c>
      <c r="C2967" t="s">
        <v>203</v>
      </c>
      <c r="D2967">
        <v>77</v>
      </c>
      <c r="E2967" t="s">
        <v>28</v>
      </c>
      <c r="F2967" t="s">
        <v>27</v>
      </c>
      <c r="G2967" t="s">
        <v>25</v>
      </c>
      <c r="H2967">
        <v>26</v>
      </c>
      <c r="I2967" t="s">
        <v>26</v>
      </c>
      <c r="J2967">
        <v>0</v>
      </c>
      <c r="K2967">
        <v>0</v>
      </c>
      <c r="L2967">
        <v>1</v>
      </c>
      <c r="M2967">
        <v>1</v>
      </c>
      <c r="N2967">
        <v>1</v>
      </c>
      <c r="O2967">
        <v>0</v>
      </c>
      <c r="P2967">
        <v>710</v>
      </c>
      <c r="Q2967">
        <v>1</v>
      </c>
      <c r="R2967">
        <v>1</v>
      </c>
      <c r="S2967">
        <v>1</v>
      </c>
      <c r="T2967">
        <v>0</v>
      </c>
      <c r="U2967">
        <v>0</v>
      </c>
      <c r="V2967">
        <v>0</v>
      </c>
      <c r="W2967">
        <v>0</v>
      </c>
    </row>
    <row r="2968" spans="1:23" ht="14.25" customHeight="1" x14ac:dyDescent="0.45">
      <c r="A2968">
        <v>2967</v>
      </c>
      <c r="B2968" t="s">
        <v>195</v>
      </c>
      <c r="C2968" t="s">
        <v>196</v>
      </c>
      <c r="D2968">
        <v>82</v>
      </c>
      <c r="E2968" t="s">
        <v>23</v>
      </c>
      <c r="F2968" t="s">
        <v>24</v>
      </c>
      <c r="G2968" t="s">
        <v>25</v>
      </c>
      <c r="H2968">
        <v>4</v>
      </c>
      <c r="I2968" t="s">
        <v>26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527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1</v>
      </c>
    </row>
    <row r="2969" spans="1:23" ht="14.25" customHeight="1" x14ac:dyDescent="0.45">
      <c r="A2969">
        <v>2968</v>
      </c>
      <c r="B2969" t="s">
        <v>195</v>
      </c>
      <c r="C2969" s="1">
        <v>43227</v>
      </c>
      <c r="D2969">
        <v>66</v>
      </c>
      <c r="E2969" t="s">
        <v>23</v>
      </c>
      <c r="F2969" t="s">
        <v>27</v>
      </c>
      <c r="G2969" t="s">
        <v>25</v>
      </c>
      <c r="H2969">
        <v>10</v>
      </c>
      <c r="I2969" t="s">
        <v>26</v>
      </c>
      <c r="J2969">
        <v>0</v>
      </c>
      <c r="K2969">
        <v>0</v>
      </c>
      <c r="L2969">
        <v>1</v>
      </c>
      <c r="M2969">
        <v>1</v>
      </c>
      <c r="N2969">
        <v>1</v>
      </c>
      <c r="O2969">
        <v>0</v>
      </c>
      <c r="P2969">
        <v>4650</v>
      </c>
      <c r="Q2969">
        <v>1</v>
      </c>
      <c r="R2969">
        <v>0</v>
      </c>
      <c r="S2969">
        <v>1</v>
      </c>
      <c r="T2969">
        <v>1</v>
      </c>
      <c r="U2969">
        <v>0</v>
      </c>
      <c r="V2969">
        <v>0</v>
      </c>
      <c r="W2969">
        <v>0</v>
      </c>
    </row>
    <row r="2970" spans="1:23" ht="14.25" customHeight="1" x14ac:dyDescent="0.45">
      <c r="A2970">
        <v>2969</v>
      </c>
      <c r="B2970" t="s">
        <v>195</v>
      </c>
      <c r="C2970" s="1">
        <v>43227</v>
      </c>
      <c r="D2970">
        <v>66</v>
      </c>
      <c r="E2970" t="s">
        <v>23</v>
      </c>
      <c r="F2970" t="s">
        <v>27</v>
      </c>
      <c r="G2970" t="s">
        <v>25</v>
      </c>
      <c r="H2970">
        <v>10</v>
      </c>
      <c r="I2970" t="s">
        <v>26</v>
      </c>
      <c r="J2970">
        <v>0</v>
      </c>
      <c r="K2970">
        <v>0</v>
      </c>
      <c r="L2970">
        <v>1</v>
      </c>
      <c r="M2970">
        <v>1</v>
      </c>
      <c r="N2970">
        <v>1</v>
      </c>
      <c r="O2970">
        <v>0</v>
      </c>
      <c r="P2970">
        <v>4650</v>
      </c>
      <c r="Q2970">
        <v>1</v>
      </c>
      <c r="R2970">
        <v>0</v>
      </c>
      <c r="S2970">
        <v>1</v>
      </c>
      <c r="T2970">
        <v>1</v>
      </c>
      <c r="U2970">
        <v>0</v>
      </c>
      <c r="V2970">
        <v>0</v>
      </c>
      <c r="W2970">
        <v>0</v>
      </c>
    </row>
    <row r="2971" spans="1:23" ht="14.25" customHeight="1" x14ac:dyDescent="0.45">
      <c r="A2971">
        <v>2970</v>
      </c>
      <c r="B2971" t="s">
        <v>195</v>
      </c>
      <c r="C2971" t="s">
        <v>199</v>
      </c>
      <c r="D2971">
        <v>79</v>
      </c>
      <c r="E2971" t="s">
        <v>23</v>
      </c>
      <c r="F2971" t="s">
        <v>24</v>
      </c>
      <c r="G2971" t="s">
        <v>30</v>
      </c>
      <c r="H2971">
        <v>5</v>
      </c>
      <c r="I2971" t="s">
        <v>26</v>
      </c>
      <c r="J2971">
        <v>0</v>
      </c>
      <c r="K2971">
        <v>0</v>
      </c>
      <c r="L2971">
        <v>0</v>
      </c>
      <c r="M2971">
        <v>1</v>
      </c>
      <c r="N2971">
        <v>1</v>
      </c>
      <c r="O2971">
        <v>0</v>
      </c>
      <c r="P2971">
        <v>99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</row>
    <row r="2972" spans="1:23" ht="14.25" customHeight="1" x14ac:dyDescent="0.45">
      <c r="A2972">
        <v>2971</v>
      </c>
      <c r="B2972" t="s">
        <v>195</v>
      </c>
      <c r="C2972" t="s">
        <v>196</v>
      </c>
      <c r="D2972">
        <v>60</v>
      </c>
      <c r="E2972" t="s">
        <v>23</v>
      </c>
      <c r="F2972" t="s">
        <v>27</v>
      </c>
      <c r="G2972" t="s">
        <v>25</v>
      </c>
      <c r="H2972">
        <v>4</v>
      </c>
      <c r="I2972" t="s">
        <v>26</v>
      </c>
      <c r="J2972">
        <v>0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43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1</v>
      </c>
    </row>
    <row r="2973" spans="1:23" ht="14.25" customHeight="1" x14ac:dyDescent="0.45">
      <c r="A2973">
        <v>2972</v>
      </c>
      <c r="B2973" t="s">
        <v>195</v>
      </c>
      <c r="C2973" t="s">
        <v>201</v>
      </c>
      <c r="D2973">
        <v>77</v>
      </c>
      <c r="E2973" t="s">
        <v>23</v>
      </c>
      <c r="F2973" t="s">
        <v>27</v>
      </c>
      <c r="G2973" t="s">
        <v>25</v>
      </c>
      <c r="H2973">
        <v>3</v>
      </c>
      <c r="I2973" t="s">
        <v>26</v>
      </c>
      <c r="J2973">
        <v>0</v>
      </c>
      <c r="K2973">
        <v>0</v>
      </c>
      <c r="L2973">
        <v>1</v>
      </c>
      <c r="M2973">
        <v>1</v>
      </c>
      <c r="N2973">
        <v>1</v>
      </c>
      <c r="O2973">
        <v>0</v>
      </c>
      <c r="P2973">
        <v>380</v>
      </c>
      <c r="Q2973">
        <v>0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0</v>
      </c>
    </row>
    <row r="2974" spans="1:23" ht="14.25" customHeight="1" x14ac:dyDescent="0.45">
      <c r="A2974">
        <v>2973</v>
      </c>
      <c r="B2974" t="s">
        <v>195</v>
      </c>
      <c r="C2974" s="1">
        <v>43258</v>
      </c>
      <c r="D2974">
        <v>69</v>
      </c>
      <c r="E2974" t="s">
        <v>23</v>
      </c>
      <c r="F2974" t="s">
        <v>27</v>
      </c>
      <c r="G2974" t="s">
        <v>30</v>
      </c>
      <c r="H2974">
        <v>11</v>
      </c>
      <c r="I2974" t="s">
        <v>26</v>
      </c>
      <c r="J2974">
        <v>0</v>
      </c>
      <c r="K2974">
        <v>0</v>
      </c>
      <c r="L2974">
        <v>1</v>
      </c>
      <c r="M2974">
        <v>1</v>
      </c>
      <c r="N2974">
        <v>1</v>
      </c>
      <c r="O2974">
        <v>0</v>
      </c>
      <c r="P2974">
        <v>99</v>
      </c>
      <c r="Q2974">
        <v>1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</row>
    <row r="2975" spans="1:23" ht="14.25" customHeight="1" x14ac:dyDescent="0.45">
      <c r="A2975">
        <v>2974</v>
      </c>
      <c r="B2975" t="s">
        <v>188</v>
      </c>
      <c r="C2975" t="s">
        <v>199</v>
      </c>
      <c r="D2975">
        <v>60</v>
      </c>
      <c r="E2975" t="s">
        <v>23</v>
      </c>
      <c r="F2975" t="s">
        <v>27</v>
      </c>
      <c r="G2975" t="s">
        <v>25</v>
      </c>
      <c r="H2975">
        <v>4</v>
      </c>
      <c r="I2975" t="s">
        <v>26</v>
      </c>
      <c r="J2975">
        <v>0</v>
      </c>
      <c r="K2975">
        <v>0</v>
      </c>
      <c r="L2975">
        <v>1</v>
      </c>
      <c r="M2975">
        <v>1</v>
      </c>
      <c r="N2975">
        <v>1</v>
      </c>
      <c r="O2975">
        <v>1</v>
      </c>
      <c r="P2975">
        <v>649</v>
      </c>
      <c r="Q2975">
        <v>0</v>
      </c>
      <c r="R2975">
        <v>0</v>
      </c>
      <c r="S2975">
        <v>1</v>
      </c>
      <c r="T2975">
        <v>1</v>
      </c>
      <c r="U2975">
        <v>0</v>
      </c>
      <c r="V2975">
        <v>0</v>
      </c>
      <c r="W2975">
        <v>0</v>
      </c>
    </row>
    <row r="2976" spans="1:23" ht="14.25" customHeight="1" x14ac:dyDescent="0.45">
      <c r="A2976">
        <v>2975</v>
      </c>
      <c r="B2976" t="s">
        <v>188</v>
      </c>
      <c r="C2976" s="1">
        <v>43227</v>
      </c>
      <c r="D2976">
        <v>71</v>
      </c>
      <c r="E2976" t="s">
        <v>28</v>
      </c>
      <c r="F2976" t="s">
        <v>27</v>
      </c>
      <c r="G2976" t="s">
        <v>25</v>
      </c>
      <c r="H2976">
        <v>9</v>
      </c>
      <c r="I2976" t="s">
        <v>26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249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</row>
    <row r="2977" spans="1:23" ht="14.25" customHeight="1" x14ac:dyDescent="0.45">
      <c r="A2977">
        <v>2976</v>
      </c>
      <c r="B2977" t="s">
        <v>188</v>
      </c>
      <c r="C2977" t="s">
        <v>196</v>
      </c>
      <c r="D2977">
        <v>70</v>
      </c>
      <c r="E2977" t="s">
        <v>23</v>
      </c>
      <c r="F2977" t="s">
        <v>27</v>
      </c>
      <c r="G2977" t="s">
        <v>25</v>
      </c>
      <c r="H2977">
        <v>3</v>
      </c>
      <c r="I2977" t="s">
        <v>26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593</v>
      </c>
      <c r="Q2977">
        <v>0</v>
      </c>
      <c r="R2977">
        <v>0</v>
      </c>
      <c r="S2977">
        <v>1</v>
      </c>
      <c r="T2977">
        <v>0</v>
      </c>
      <c r="U2977">
        <v>0</v>
      </c>
      <c r="V2977">
        <v>0</v>
      </c>
      <c r="W2977">
        <v>0</v>
      </c>
    </row>
    <row r="2978" spans="1:23" ht="14.25" customHeight="1" x14ac:dyDescent="0.45">
      <c r="A2978">
        <v>2977</v>
      </c>
      <c r="B2978" t="s">
        <v>188</v>
      </c>
      <c r="C2978" t="s">
        <v>196</v>
      </c>
      <c r="D2978">
        <v>45</v>
      </c>
      <c r="E2978" t="s">
        <v>28</v>
      </c>
      <c r="F2978" t="s">
        <v>27</v>
      </c>
      <c r="G2978" t="s">
        <v>25</v>
      </c>
      <c r="H2978">
        <v>3</v>
      </c>
      <c r="I2978" t="s">
        <v>26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48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</row>
    <row r="2979" spans="1:23" ht="14.25" customHeight="1" x14ac:dyDescent="0.45">
      <c r="A2979">
        <v>2978</v>
      </c>
      <c r="B2979" t="s">
        <v>188</v>
      </c>
      <c r="C2979" t="s">
        <v>199</v>
      </c>
      <c r="D2979">
        <v>66</v>
      </c>
      <c r="E2979" t="s">
        <v>23</v>
      </c>
      <c r="F2979" t="s">
        <v>27</v>
      </c>
      <c r="G2979" t="s">
        <v>25</v>
      </c>
      <c r="H2979">
        <v>4</v>
      </c>
      <c r="I2979" t="s">
        <v>26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1080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</row>
    <row r="2980" spans="1:23" ht="14.25" customHeight="1" x14ac:dyDescent="0.45">
      <c r="A2980">
        <v>2979</v>
      </c>
      <c r="B2980" s="1">
        <v>43278</v>
      </c>
      <c r="C2980" s="1">
        <v>43279</v>
      </c>
      <c r="D2980">
        <v>73</v>
      </c>
      <c r="E2980" t="s">
        <v>23</v>
      </c>
      <c r="F2980" t="s">
        <v>24</v>
      </c>
      <c r="G2980" t="s">
        <v>25</v>
      </c>
      <c r="H2980">
        <v>2</v>
      </c>
      <c r="I2980" t="s">
        <v>29</v>
      </c>
      <c r="J2980">
        <v>0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451</v>
      </c>
      <c r="Q2980">
        <v>1</v>
      </c>
      <c r="R2980">
        <v>1</v>
      </c>
      <c r="S2980">
        <v>1</v>
      </c>
      <c r="T2980">
        <v>1</v>
      </c>
      <c r="U2980">
        <v>1</v>
      </c>
      <c r="V2980">
        <v>0</v>
      </c>
      <c r="W2980">
        <v>0</v>
      </c>
    </row>
    <row r="2981" spans="1:23" ht="14.25" customHeight="1" x14ac:dyDescent="0.45">
      <c r="A2981">
        <v>2980</v>
      </c>
      <c r="B2981" t="s">
        <v>188</v>
      </c>
      <c r="C2981" s="1">
        <v>43166</v>
      </c>
      <c r="D2981">
        <v>61</v>
      </c>
      <c r="E2981" t="s">
        <v>23</v>
      </c>
      <c r="F2981" t="s">
        <v>24</v>
      </c>
      <c r="G2981" t="s">
        <v>25</v>
      </c>
      <c r="H2981">
        <v>7</v>
      </c>
      <c r="I2981" t="s">
        <v>26</v>
      </c>
      <c r="J2981">
        <v>0</v>
      </c>
      <c r="K2981">
        <v>0</v>
      </c>
      <c r="L2981">
        <v>1</v>
      </c>
      <c r="M2981">
        <v>1</v>
      </c>
      <c r="N2981">
        <v>1</v>
      </c>
      <c r="O2981">
        <v>0</v>
      </c>
      <c r="P2981">
        <v>823</v>
      </c>
      <c r="Q2981">
        <v>0</v>
      </c>
      <c r="R2981">
        <v>1</v>
      </c>
      <c r="S2981">
        <v>1</v>
      </c>
      <c r="T2981">
        <v>1</v>
      </c>
      <c r="U2981">
        <v>0</v>
      </c>
      <c r="V2981">
        <v>0</v>
      </c>
      <c r="W2981">
        <v>0</v>
      </c>
    </row>
    <row r="2982" spans="1:23" ht="14.25" customHeight="1" x14ac:dyDescent="0.45">
      <c r="A2982">
        <v>2981</v>
      </c>
      <c r="B2982" s="1">
        <v>43278</v>
      </c>
      <c r="C2982" s="1">
        <v>43297</v>
      </c>
      <c r="D2982">
        <v>71</v>
      </c>
      <c r="E2982" t="s">
        <v>28</v>
      </c>
      <c r="F2982" t="s">
        <v>27</v>
      </c>
      <c r="G2982" t="s">
        <v>25</v>
      </c>
      <c r="H2982">
        <v>20</v>
      </c>
      <c r="I2982" t="s">
        <v>26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1190</v>
      </c>
      <c r="Q2982">
        <v>1</v>
      </c>
      <c r="R2982">
        <v>1</v>
      </c>
      <c r="S2982">
        <v>1</v>
      </c>
      <c r="T2982">
        <v>1</v>
      </c>
      <c r="U2982">
        <v>0</v>
      </c>
      <c r="V2982">
        <v>0</v>
      </c>
      <c r="W2982">
        <v>0</v>
      </c>
    </row>
    <row r="2983" spans="1:23" ht="14.25" customHeight="1" x14ac:dyDescent="0.45">
      <c r="A2983">
        <v>2982</v>
      </c>
      <c r="B2983" t="s">
        <v>188</v>
      </c>
      <c r="C2983" s="1">
        <v>43166</v>
      </c>
      <c r="D2983">
        <v>64</v>
      </c>
      <c r="E2983" t="s">
        <v>23</v>
      </c>
      <c r="F2983" t="s">
        <v>27</v>
      </c>
      <c r="G2983" t="s">
        <v>25</v>
      </c>
      <c r="H2983">
        <v>7</v>
      </c>
      <c r="I2983" t="s">
        <v>26</v>
      </c>
      <c r="J2983">
        <v>1</v>
      </c>
      <c r="K2983">
        <v>0</v>
      </c>
      <c r="L2983">
        <v>1</v>
      </c>
      <c r="M2983">
        <v>1</v>
      </c>
      <c r="N2983">
        <v>1</v>
      </c>
      <c r="O2983">
        <v>0</v>
      </c>
      <c r="P2983">
        <v>342</v>
      </c>
      <c r="Q2983">
        <v>0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1</v>
      </c>
    </row>
    <row r="2984" spans="1:23" ht="14.25" customHeight="1" x14ac:dyDescent="0.45">
      <c r="A2984">
        <v>2983</v>
      </c>
      <c r="B2984" t="s">
        <v>201</v>
      </c>
      <c r="C2984" s="1">
        <v>43107</v>
      </c>
      <c r="D2984">
        <v>72</v>
      </c>
      <c r="E2984" t="s">
        <v>28</v>
      </c>
      <c r="F2984" t="s">
        <v>24</v>
      </c>
      <c r="G2984" t="s">
        <v>25</v>
      </c>
      <c r="H2984">
        <v>4</v>
      </c>
      <c r="I2984" t="s">
        <v>26</v>
      </c>
      <c r="J2984">
        <v>0</v>
      </c>
      <c r="K2984">
        <v>0</v>
      </c>
      <c r="L2984">
        <v>0</v>
      </c>
      <c r="M2984">
        <v>1</v>
      </c>
      <c r="N2984">
        <v>1</v>
      </c>
      <c r="O2984">
        <v>0</v>
      </c>
      <c r="P2984">
        <v>601</v>
      </c>
      <c r="Q2984">
        <v>1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</row>
    <row r="2985" spans="1:23" ht="14.25" customHeight="1" x14ac:dyDescent="0.45">
      <c r="A2985">
        <v>2984</v>
      </c>
      <c r="B2985" t="s">
        <v>201</v>
      </c>
      <c r="C2985" t="s">
        <v>199</v>
      </c>
      <c r="D2985">
        <v>32</v>
      </c>
      <c r="E2985" t="s">
        <v>23</v>
      </c>
      <c r="F2985" t="s">
        <v>27</v>
      </c>
      <c r="G2985" t="s">
        <v>25</v>
      </c>
      <c r="H2985">
        <v>3</v>
      </c>
      <c r="I2985" t="s">
        <v>26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26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</row>
    <row r="2986" spans="1:23" ht="14.25" customHeight="1" x14ac:dyDescent="0.45">
      <c r="A2986">
        <v>2985</v>
      </c>
      <c r="B2986" t="s">
        <v>201</v>
      </c>
      <c r="C2986" s="1">
        <v>43227</v>
      </c>
      <c r="D2986">
        <v>66</v>
      </c>
      <c r="E2986" t="s">
        <v>23</v>
      </c>
      <c r="F2986" t="s">
        <v>27</v>
      </c>
      <c r="G2986" t="s">
        <v>25</v>
      </c>
      <c r="H2986">
        <v>8</v>
      </c>
      <c r="I2986" t="s">
        <v>26</v>
      </c>
      <c r="J2986">
        <v>0</v>
      </c>
      <c r="K2986">
        <v>0</v>
      </c>
      <c r="L2986">
        <v>0</v>
      </c>
      <c r="M2986">
        <v>1</v>
      </c>
      <c r="N2986">
        <v>1</v>
      </c>
      <c r="O2986">
        <v>0</v>
      </c>
      <c r="P2986">
        <v>1030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</row>
    <row r="2987" spans="1:23" ht="14.25" customHeight="1" x14ac:dyDescent="0.45">
      <c r="A2987">
        <v>2986</v>
      </c>
      <c r="B2987" t="s">
        <v>201</v>
      </c>
      <c r="C2987" s="1">
        <v>43107</v>
      </c>
      <c r="D2987">
        <v>46</v>
      </c>
      <c r="E2987" t="s">
        <v>28</v>
      </c>
      <c r="F2987" t="s">
        <v>27</v>
      </c>
      <c r="G2987" t="s">
        <v>25</v>
      </c>
      <c r="H2987">
        <v>4</v>
      </c>
      <c r="I2987" t="s">
        <v>26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31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</row>
    <row r="2988" spans="1:23" ht="14.25" customHeight="1" x14ac:dyDescent="0.45">
      <c r="A2988">
        <v>2987</v>
      </c>
      <c r="B2988" t="s">
        <v>201</v>
      </c>
      <c r="C2988" s="1">
        <v>43197</v>
      </c>
      <c r="D2988">
        <v>58</v>
      </c>
      <c r="E2988" t="s">
        <v>23</v>
      </c>
      <c r="F2988" t="s">
        <v>27</v>
      </c>
      <c r="G2988" t="s">
        <v>25</v>
      </c>
      <c r="H2988">
        <v>7</v>
      </c>
      <c r="I2988" t="s">
        <v>26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5000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</row>
    <row r="2989" spans="1:23" ht="14.25" customHeight="1" x14ac:dyDescent="0.45">
      <c r="A2989">
        <v>2988</v>
      </c>
      <c r="B2989" t="s">
        <v>201</v>
      </c>
      <c r="C2989" s="1">
        <v>43197</v>
      </c>
      <c r="D2989">
        <v>58</v>
      </c>
      <c r="E2989" t="s">
        <v>23</v>
      </c>
      <c r="F2989" t="s">
        <v>27</v>
      </c>
      <c r="G2989" t="s">
        <v>25</v>
      </c>
      <c r="H2989">
        <v>7</v>
      </c>
      <c r="I2989" t="s">
        <v>26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5000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</row>
    <row r="2990" spans="1:23" ht="14.25" customHeight="1" x14ac:dyDescent="0.45">
      <c r="A2990">
        <v>2989</v>
      </c>
      <c r="B2990" t="s">
        <v>201</v>
      </c>
      <c r="C2990" t="s">
        <v>196</v>
      </c>
      <c r="D2990">
        <v>53</v>
      </c>
      <c r="E2990" t="s">
        <v>28</v>
      </c>
      <c r="F2990" t="s">
        <v>24</v>
      </c>
      <c r="G2990" t="s">
        <v>30</v>
      </c>
      <c r="H2990">
        <v>2</v>
      </c>
      <c r="I2990" t="s">
        <v>26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328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</row>
    <row r="2991" spans="1:23" ht="14.25" customHeight="1" x14ac:dyDescent="0.45">
      <c r="A2991">
        <v>2990</v>
      </c>
      <c r="B2991" t="s">
        <v>201</v>
      </c>
      <c r="C2991" s="1">
        <v>43350</v>
      </c>
      <c r="D2991">
        <v>67</v>
      </c>
      <c r="E2991" t="s">
        <v>28</v>
      </c>
      <c r="F2991" t="s">
        <v>27</v>
      </c>
      <c r="G2991" t="s">
        <v>25</v>
      </c>
      <c r="H2991">
        <v>12</v>
      </c>
      <c r="I2991" t="s">
        <v>26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702</v>
      </c>
      <c r="Q2991">
        <v>0</v>
      </c>
      <c r="R2991">
        <v>1</v>
      </c>
      <c r="S2991">
        <v>1</v>
      </c>
      <c r="T2991">
        <v>0</v>
      </c>
      <c r="U2991">
        <v>0</v>
      </c>
      <c r="V2991">
        <v>0</v>
      </c>
      <c r="W2991">
        <v>0</v>
      </c>
    </row>
    <row r="2992" spans="1:23" ht="14.25" customHeight="1" x14ac:dyDescent="0.45">
      <c r="A2992">
        <v>2991</v>
      </c>
      <c r="B2992" t="s">
        <v>196</v>
      </c>
      <c r="C2992" s="1">
        <v>43166</v>
      </c>
      <c r="D2992">
        <v>62</v>
      </c>
      <c r="E2992" t="s">
        <v>23</v>
      </c>
      <c r="F2992" t="s">
        <v>24</v>
      </c>
      <c r="G2992" t="s">
        <v>25</v>
      </c>
      <c r="H2992">
        <v>5</v>
      </c>
      <c r="I2992" t="s">
        <v>26</v>
      </c>
      <c r="J2992">
        <v>0</v>
      </c>
      <c r="K2992">
        <v>0</v>
      </c>
      <c r="L2992">
        <v>0</v>
      </c>
      <c r="M2992">
        <v>1</v>
      </c>
      <c r="N2992">
        <v>1</v>
      </c>
      <c r="O2992">
        <v>1</v>
      </c>
      <c r="P2992">
        <v>2840</v>
      </c>
      <c r="Q2992">
        <v>1</v>
      </c>
      <c r="R2992">
        <v>0</v>
      </c>
      <c r="S2992">
        <v>1</v>
      </c>
      <c r="T2992">
        <v>1</v>
      </c>
      <c r="U2992">
        <v>0</v>
      </c>
      <c r="V2992">
        <v>0</v>
      </c>
      <c r="W2992">
        <v>0</v>
      </c>
    </row>
    <row r="2993" spans="1:23" ht="14.25" customHeight="1" x14ac:dyDescent="0.45">
      <c r="A2993">
        <v>2992</v>
      </c>
      <c r="B2993" t="s">
        <v>196</v>
      </c>
      <c r="C2993" s="1">
        <v>43197</v>
      </c>
      <c r="D2993">
        <v>66</v>
      </c>
      <c r="E2993" t="s">
        <v>23</v>
      </c>
      <c r="F2993" t="s">
        <v>27</v>
      </c>
      <c r="G2993" t="s">
        <v>25</v>
      </c>
      <c r="H2993">
        <v>6</v>
      </c>
      <c r="I2993" t="s">
        <v>26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0</v>
      </c>
      <c r="P2993">
        <v>10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</row>
    <row r="2994" spans="1:23" ht="14.25" customHeight="1" x14ac:dyDescent="0.45">
      <c r="A2994">
        <v>2993</v>
      </c>
      <c r="B2994" t="s">
        <v>196</v>
      </c>
      <c r="C2994" s="1">
        <v>43197</v>
      </c>
      <c r="D2994">
        <v>66</v>
      </c>
      <c r="E2994" t="s">
        <v>23</v>
      </c>
      <c r="F2994" t="s">
        <v>27</v>
      </c>
      <c r="G2994" t="s">
        <v>25</v>
      </c>
      <c r="H2994">
        <v>6</v>
      </c>
      <c r="I2994" t="s">
        <v>26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0</v>
      </c>
      <c r="P2994">
        <v>10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</row>
    <row r="2995" spans="1:23" ht="14.25" customHeight="1" x14ac:dyDescent="0.45">
      <c r="A2995">
        <v>2994</v>
      </c>
      <c r="B2995" t="s">
        <v>196</v>
      </c>
      <c r="C2995" s="1">
        <v>43350</v>
      </c>
      <c r="D2995">
        <v>78</v>
      </c>
      <c r="E2995" t="s">
        <v>28</v>
      </c>
      <c r="F2995" t="s">
        <v>27</v>
      </c>
      <c r="G2995" t="s">
        <v>25</v>
      </c>
      <c r="H2995">
        <v>11</v>
      </c>
      <c r="I2995" t="s">
        <v>26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702</v>
      </c>
      <c r="Q2995">
        <v>0</v>
      </c>
      <c r="R2995">
        <v>0</v>
      </c>
      <c r="S2995">
        <v>1</v>
      </c>
      <c r="T2995">
        <v>1</v>
      </c>
      <c r="U2995">
        <v>0</v>
      </c>
      <c r="V2995">
        <v>0</v>
      </c>
      <c r="W2995">
        <v>0</v>
      </c>
    </row>
    <row r="2996" spans="1:23" ht="14.25" customHeight="1" x14ac:dyDescent="0.45">
      <c r="A2996">
        <v>2995</v>
      </c>
      <c r="B2996" t="s">
        <v>196</v>
      </c>
      <c r="C2996" s="1">
        <v>43138</v>
      </c>
      <c r="D2996">
        <v>65</v>
      </c>
      <c r="E2996" t="s">
        <v>28</v>
      </c>
      <c r="F2996" t="s">
        <v>27</v>
      </c>
      <c r="G2996" t="s">
        <v>25</v>
      </c>
      <c r="H2996">
        <v>4</v>
      </c>
      <c r="I2996" t="s">
        <v>26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710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</row>
    <row r="2997" spans="1:23" ht="14.25" customHeight="1" x14ac:dyDescent="0.45">
      <c r="A2997">
        <v>2996</v>
      </c>
      <c r="B2997" t="s">
        <v>196</v>
      </c>
      <c r="C2997" s="1">
        <v>43138</v>
      </c>
      <c r="D2997">
        <v>65</v>
      </c>
      <c r="E2997" t="s">
        <v>28</v>
      </c>
      <c r="F2997" t="s">
        <v>27</v>
      </c>
      <c r="G2997" t="s">
        <v>25</v>
      </c>
      <c r="H2997">
        <v>4</v>
      </c>
      <c r="I2997" t="s">
        <v>26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710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</row>
    <row r="2998" spans="1:23" ht="14.25" customHeight="1" x14ac:dyDescent="0.45">
      <c r="A2998">
        <v>2997</v>
      </c>
      <c r="B2998" t="s">
        <v>196</v>
      </c>
      <c r="C2998" s="1">
        <v>43197</v>
      </c>
      <c r="D2998">
        <v>80</v>
      </c>
      <c r="E2998" t="s">
        <v>23</v>
      </c>
      <c r="F2998" t="s">
        <v>27</v>
      </c>
      <c r="G2998" t="s">
        <v>25</v>
      </c>
      <c r="H2998">
        <v>6</v>
      </c>
      <c r="I2998" t="s">
        <v>26</v>
      </c>
      <c r="J2998">
        <v>0</v>
      </c>
      <c r="K2998">
        <v>0</v>
      </c>
      <c r="L2998">
        <v>1</v>
      </c>
      <c r="M2998">
        <v>1</v>
      </c>
      <c r="N2998">
        <v>1</v>
      </c>
      <c r="O2998">
        <v>0</v>
      </c>
      <c r="P2998">
        <v>906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</row>
    <row r="2999" spans="1:23" ht="14.25" customHeight="1" x14ac:dyDescent="0.45">
      <c r="A2999">
        <v>2998</v>
      </c>
      <c r="B2999" t="s">
        <v>196</v>
      </c>
      <c r="C2999" t="s">
        <v>204</v>
      </c>
      <c r="D2999">
        <v>50</v>
      </c>
      <c r="E2999" t="s">
        <v>23</v>
      </c>
      <c r="F2999" t="s">
        <v>27</v>
      </c>
      <c r="G2999" t="s">
        <v>25</v>
      </c>
      <c r="H2999">
        <v>23</v>
      </c>
      <c r="I2999" t="s">
        <v>26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593</v>
      </c>
      <c r="Q2999">
        <v>1</v>
      </c>
      <c r="R2999">
        <v>0</v>
      </c>
      <c r="S2999">
        <v>1</v>
      </c>
      <c r="T2999">
        <v>1</v>
      </c>
      <c r="U2999">
        <v>0</v>
      </c>
      <c r="V2999">
        <v>0</v>
      </c>
      <c r="W2999">
        <v>0</v>
      </c>
    </row>
    <row r="3000" spans="1:23" ht="14.25" customHeight="1" x14ac:dyDescent="0.45">
      <c r="A3000">
        <v>2999</v>
      </c>
      <c r="B3000" t="s">
        <v>196</v>
      </c>
      <c r="C3000" s="1">
        <v>43441</v>
      </c>
      <c r="D3000">
        <v>57</v>
      </c>
      <c r="E3000" t="s">
        <v>28</v>
      </c>
      <c r="F3000" t="s">
        <v>24</v>
      </c>
      <c r="G3000" t="s">
        <v>25</v>
      </c>
      <c r="H3000">
        <v>14</v>
      </c>
      <c r="I3000" t="s">
        <v>26</v>
      </c>
      <c r="J3000">
        <v>0</v>
      </c>
      <c r="K3000">
        <v>0</v>
      </c>
      <c r="L3000">
        <v>1</v>
      </c>
      <c r="M3000">
        <v>1</v>
      </c>
      <c r="N3000">
        <v>1</v>
      </c>
      <c r="O3000">
        <v>0</v>
      </c>
      <c r="P3000">
        <v>2750</v>
      </c>
      <c r="Q3000">
        <v>0</v>
      </c>
      <c r="R3000">
        <v>1</v>
      </c>
      <c r="S3000">
        <v>1</v>
      </c>
      <c r="T3000">
        <v>0</v>
      </c>
      <c r="U3000">
        <v>0</v>
      </c>
      <c r="V3000">
        <v>0</v>
      </c>
      <c r="W3000">
        <v>0</v>
      </c>
    </row>
    <row r="3001" spans="1:23" ht="14.25" customHeight="1" x14ac:dyDescent="0.45">
      <c r="A3001">
        <v>3000</v>
      </c>
      <c r="B3001" t="s">
        <v>196</v>
      </c>
      <c r="C3001" s="1">
        <v>43227</v>
      </c>
      <c r="D3001">
        <v>80</v>
      </c>
      <c r="E3001" t="s">
        <v>23</v>
      </c>
      <c r="F3001" t="s">
        <v>27</v>
      </c>
      <c r="G3001" t="s">
        <v>25</v>
      </c>
      <c r="H3001">
        <v>7</v>
      </c>
      <c r="I3001" t="s">
        <v>26</v>
      </c>
      <c r="J3001">
        <v>0</v>
      </c>
      <c r="K3001">
        <v>0</v>
      </c>
      <c r="L3001">
        <v>0</v>
      </c>
      <c r="M3001">
        <v>1</v>
      </c>
      <c r="N3001">
        <v>1</v>
      </c>
      <c r="O3001">
        <v>0</v>
      </c>
      <c r="P3001">
        <v>654</v>
      </c>
      <c r="Q3001">
        <v>0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0</v>
      </c>
    </row>
    <row r="3002" spans="1:23" ht="14.25" customHeight="1" x14ac:dyDescent="0.45">
      <c r="A3002">
        <v>3001</v>
      </c>
      <c r="B3002" t="s">
        <v>196</v>
      </c>
      <c r="C3002" s="1">
        <v>43227</v>
      </c>
      <c r="D3002">
        <v>80</v>
      </c>
      <c r="E3002" t="s">
        <v>23</v>
      </c>
      <c r="F3002" t="s">
        <v>27</v>
      </c>
      <c r="G3002" t="s">
        <v>25</v>
      </c>
      <c r="H3002">
        <v>7</v>
      </c>
      <c r="I3002" t="s">
        <v>26</v>
      </c>
      <c r="J3002">
        <v>0</v>
      </c>
      <c r="K3002">
        <v>0</v>
      </c>
      <c r="L3002">
        <v>0</v>
      </c>
      <c r="M3002">
        <v>1</v>
      </c>
      <c r="N3002">
        <v>1</v>
      </c>
      <c r="O3002">
        <v>0</v>
      </c>
      <c r="P3002">
        <v>654</v>
      </c>
      <c r="Q3002">
        <v>0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0</v>
      </c>
    </row>
    <row r="3003" spans="1:23" ht="14.25" customHeight="1" x14ac:dyDescent="0.45">
      <c r="A3003">
        <v>3002</v>
      </c>
      <c r="B3003" t="s">
        <v>196</v>
      </c>
      <c r="C3003" s="1">
        <v>43258</v>
      </c>
      <c r="D3003">
        <v>62</v>
      </c>
      <c r="E3003" t="s">
        <v>28</v>
      </c>
      <c r="F3003" t="s">
        <v>27</v>
      </c>
      <c r="G3003" t="s">
        <v>25</v>
      </c>
      <c r="H3003">
        <v>8</v>
      </c>
      <c r="I3003" t="s">
        <v>26</v>
      </c>
      <c r="J3003">
        <v>0</v>
      </c>
      <c r="K3003">
        <v>0</v>
      </c>
      <c r="L3003">
        <v>1</v>
      </c>
      <c r="M3003">
        <v>1</v>
      </c>
      <c r="N3003">
        <v>1</v>
      </c>
      <c r="O3003">
        <v>0</v>
      </c>
      <c r="P3003">
        <v>4060</v>
      </c>
      <c r="Q3003">
        <v>1</v>
      </c>
      <c r="R3003">
        <v>1</v>
      </c>
      <c r="S3003">
        <v>1</v>
      </c>
      <c r="T3003">
        <v>1</v>
      </c>
      <c r="U3003">
        <v>0</v>
      </c>
      <c r="V3003">
        <v>0</v>
      </c>
      <c r="W3003">
        <v>0</v>
      </c>
    </row>
    <row r="3004" spans="1:23" ht="14.25" customHeight="1" x14ac:dyDescent="0.45">
      <c r="A3004">
        <v>3003</v>
      </c>
      <c r="B3004" t="s">
        <v>199</v>
      </c>
      <c r="C3004" s="1">
        <v>43258</v>
      </c>
      <c r="D3004">
        <v>71</v>
      </c>
      <c r="E3004" t="s">
        <v>23</v>
      </c>
      <c r="F3004" t="s">
        <v>27</v>
      </c>
      <c r="G3004" t="s">
        <v>25</v>
      </c>
      <c r="H3004">
        <v>7</v>
      </c>
      <c r="I3004" t="s">
        <v>26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97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</row>
    <row r="3005" spans="1:23" ht="14.25" customHeight="1" x14ac:dyDescent="0.45">
      <c r="A3005">
        <v>3004</v>
      </c>
      <c r="B3005" t="s">
        <v>199</v>
      </c>
      <c r="C3005" s="1">
        <v>43166</v>
      </c>
      <c r="D3005">
        <v>65</v>
      </c>
      <c r="E3005" t="s">
        <v>23</v>
      </c>
      <c r="F3005" t="s">
        <v>27</v>
      </c>
      <c r="G3005" t="s">
        <v>25</v>
      </c>
      <c r="H3005">
        <v>4</v>
      </c>
      <c r="I3005" t="s">
        <v>26</v>
      </c>
      <c r="J3005">
        <v>0</v>
      </c>
      <c r="K3005">
        <v>0</v>
      </c>
      <c r="L3005">
        <v>0</v>
      </c>
      <c r="M3005">
        <v>1</v>
      </c>
      <c r="N3005">
        <v>1</v>
      </c>
      <c r="O3005">
        <v>0</v>
      </c>
      <c r="P3005">
        <v>147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</row>
    <row r="3006" spans="1:23" ht="14.25" customHeight="1" x14ac:dyDescent="0.45">
      <c r="A3006">
        <v>3005</v>
      </c>
      <c r="B3006" t="s">
        <v>199</v>
      </c>
      <c r="C3006" s="1">
        <v>43166</v>
      </c>
      <c r="D3006">
        <v>65</v>
      </c>
      <c r="E3006" t="s">
        <v>23</v>
      </c>
      <c r="F3006" t="s">
        <v>27</v>
      </c>
      <c r="G3006" t="s">
        <v>25</v>
      </c>
      <c r="H3006">
        <v>4</v>
      </c>
      <c r="I3006" t="s">
        <v>26</v>
      </c>
      <c r="J3006">
        <v>0</v>
      </c>
      <c r="K3006">
        <v>0</v>
      </c>
      <c r="L3006">
        <v>0</v>
      </c>
      <c r="M3006">
        <v>1</v>
      </c>
      <c r="N3006">
        <v>1</v>
      </c>
      <c r="O3006">
        <v>0</v>
      </c>
      <c r="P3006">
        <v>147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</row>
    <row r="3007" spans="1:23" ht="14.25" customHeight="1" x14ac:dyDescent="0.45">
      <c r="A3007">
        <v>3006</v>
      </c>
      <c r="B3007" t="s">
        <v>199</v>
      </c>
      <c r="C3007" s="1">
        <v>43166</v>
      </c>
      <c r="D3007">
        <v>83</v>
      </c>
      <c r="E3007" t="s">
        <v>23</v>
      </c>
      <c r="F3007" t="s">
        <v>27</v>
      </c>
      <c r="G3007" t="s">
        <v>25</v>
      </c>
      <c r="H3007">
        <v>4</v>
      </c>
      <c r="I3007" t="s">
        <v>26</v>
      </c>
      <c r="J3007">
        <v>0</v>
      </c>
      <c r="K3007">
        <v>0</v>
      </c>
      <c r="L3007">
        <v>1</v>
      </c>
      <c r="M3007">
        <v>1</v>
      </c>
      <c r="N3007">
        <v>1</v>
      </c>
      <c r="O3007">
        <v>0</v>
      </c>
      <c r="P3007">
        <v>5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</row>
    <row r="3008" spans="1:23" ht="14.25" customHeight="1" x14ac:dyDescent="0.45">
      <c r="A3008">
        <v>3007</v>
      </c>
      <c r="B3008" t="s">
        <v>199</v>
      </c>
      <c r="C3008" s="1">
        <v>43166</v>
      </c>
      <c r="D3008">
        <v>83</v>
      </c>
      <c r="E3008" t="s">
        <v>23</v>
      </c>
      <c r="F3008" t="s">
        <v>27</v>
      </c>
      <c r="G3008" t="s">
        <v>25</v>
      </c>
      <c r="H3008">
        <v>4</v>
      </c>
      <c r="I3008" t="s">
        <v>26</v>
      </c>
      <c r="J3008">
        <v>0</v>
      </c>
      <c r="K3008">
        <v>0</v>
      </c>
      <c r="L3008">
        <v>1</v>
      </c>
      <c r="M3008">
        <v>1</v>
      </c>
      <c r="N3008">
        <v>1</v>
      </c>
      <c r="O3008">
        <v>0</v>
      </c>
      <c r="P3008">
        <v>5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</row>
    <row r="3009" spans="1:23" ht="14.25" customHeight="1" x14ac:dyDescent="0.45">
      <c r="A3009">
        <v>3008</v>
      </c>
      <c r="B3009" s="1">
        <v>43281</v>
      </c>
      <c r="C3009" s="1">
        <v>43282</v>
      </c>
      <c r="D3009">
        <v>75</v>
      </c>
      <c r="E3009" t="s">
        <v>23</v>
      </c>
      <c r="F3009" t="s">
        <v>27</v>
      </c>
      <c r="G3009" t="s">
        <v>25</v>
      </c>
      <c r="H3009">
        <v>2</v>
      </c>
      <c r="I3009" t="s">
        <v>29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2180</v>
      </c>
      <c r="Q3009">
        <v>1</v>
      </c>
      <c r="R3009">
        <v>0</v>
      </c>
      <c r="S3009">
        <v>1</v>
      </c>
      <c r="T3009">
        <v>1</v>
      </c>
      <c r="U3009">
        <v>0</v>
      </c>
      <c r="V3009">
        <v>0</v>
      </c>
      <c r="W3009">
        <v>0</v>
      </c>
    </row>
    <row r="3010" spans="1:23" ht="14.25" customHeight="1" x14ac:dyDescent="0.45">
      <c r="A3010">
        <v>3009</v>
      </c>
      <c r="B3010" t="s">
        <v>199</v>
      </c>
      <c r="C3010" t="s">
        <v>205</v>
      </c>
      <c r="D3010">
        <v>77</v>
      </c>
      <c r="E3010" t="s">
        <v>23</v>
      </c>
      <c r="F3010" t="s">
        <v>27</v>
      </c>
      <c r="G3010" t="s">
        <v>25</v>
      </c>
      <c r="H3010">
        <v>15</v>
      </c>
      <c r="I3010" t="s">
        <v>26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1700</v>
      </c>
      <c r="Q3010">
        <v>1</v>
      </c>
      <c r="R3010">
        <v>0</v>
      </c>
      <c r="S3010">
        <v>1</v>
      </c>
      <c r="T3010">
        <v>1</v>
      </c>
      <c r="U3010">
        <v>0</v>
      </c>
      <c r="V3010">
        <v>0</v>
      </c>
      <c r="W3010">
        <v>0</v>
      </c>
    </row>
    <row r="3011" spans="1:23" ht="14.25" customHeight="1" x14ac:dyDescent="0.45">
      <c r="A3011">
        <v>3010</v>
      </c>
      <c r="B3011" t="s">
        <v>199</v>
      </c>
      <c r="C3011" s="1">
        <v>43197</v>
      </c>
      <c r="D3011">
        <v>72</v>
      </c>
      <c r="E3011" t="s">
        <v>28</v>
      </c>
      <c r="F3011" t="s">
        <v>27</v>
      </c>
      <c r="G3011" t="s">
        <v>30</v>
      </c>
      <c r="H3011">
        <v>5</v>
      </c>
      <c r="I3011" t="s">
        <v>26</v>
      </c>
      <c r="J3011">
        <v>0</v>
      </c>
      <c r="K3011">
        <v>0</v>
      </c>
      <c r="L3011">
        <v>1</v>
      </c>
      <c r="M3011">
        <v>1</v>
      </c>
      <c r="N3011">
        <v>1</v>
      </c>
      <c r="O3011">
        <v>0</v>
      </c>
      <c r="P3011">
        <v>2110</v>
      </c>
      <c r="Q3011">
        <v>0</v>
      </c>
      <c r="R3011">
        <v>0</v>
      </c>
      <c r="S3011">
        <v>1</v>
      </c>
      <c r="T3011">
        <v>1</v>
      </c>
      <c r="U3011">
        <v>0</v>
      </c>
      <c r="V3011">
        <v>0</v>
      </c>
      <c r="W3011">
        <v>0</v>
      </c>
    </row>
    <row r="3012" spans="1:23" ht="14.25" customHeight="1" x14ac:dyDescent="0.45">
      <c r="A3012">
        <v>3011</v>
      </c>
      <c r="B3012" t="s">
        <v>199</v>
      </c>
      <c r="C3012" t="s">
        <v>206</v>
      </c>
      <c r="D3012">
        <v>70</v>
      </c>
      <c r="E3012" t="s">
        <v>23</v>
      </c>
      <c r="F3012" t="s">
        <v>27</v>
      </c>
      <c r="G3012" t="s">
        <v>25</v>
      </c>
      <c r="H3012">
        <v>19</v>
      </c>
      <c r="I3012" t="s">
        <v>26</v>
      </c>
      <c r="J3012">
        <v>0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696</v>
      </c>
      <c r="Q3012">
        <v>1</v>
      </c>
      <c r="R3012">
        <v>1</v>
      </c>
      <c r="S3012">
        <v>1</v>
      </c>
      <c r="T3012">
        <v>0</v>
      </c>
      <c r="U3012">
        <v>0</v>
      </c>
      <c r="V3012">
        <v>0</v>
      </c>
      <c r="W3012">
        <v>0</v>
      </c>
    </row>
    <row r="3013" spans="1:23" ht="14.25" customHeight="1" x14ac:dyDescent="0.45">
      <c r="A3013">
        <v>3012</v>
      </c>
      <c r="B3013" t="s">
        <v>199</v>
      </c>
      <c r="C3013" s="1">
        <v>43258</v>
      </c>
      <c r="D3013">
        <v>62</v>
      </c>
      <c r="E3013" t="s">
        <v>23</v>
      </c>
      <c r="F3013" t="s">
        <v>27</v>
      </c>
      <c r="G3013" t="s">
        <v>25</v>
      </c>
      <c r="H3013">
        <v>7</v>
      </c>
      <c r="I3013" t="s">
        <v>26</v>
      </c>
      <c r="J3013">
        <v>0</v>
      </c>
      <c r="K3013">
        <v>0</v>
      </c>
      <c r="L3013">
        <v>0</v>
      </c>
      <c r="M3013">
        <v>1</v>
      </c>
      <c r="N3013">
        <v>1</v>
      </c>
      <c r="O3013">
        <v>0</v>
      </c>
      <c r="P3013">
        <v>230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</row>
    <row r="3014" spans="1:23" ht="14.25" customHeight="1" x14ac:dyDescent="0.45">
      <c r="A3014">
        <v>3013</v>
      </c>
      <c r="B3014" t="s">
        <v>199</v>
      </c>
      <c r="C3014" s="1">
        <v>43350</v>
      </c>
      <c r="D3014">
        <v>68</v>
      </c>
      <c r="E3014" t="s">
        <v>23</v>
      </c>
      <c r="F3014" t="s">
        <v>27</v>
      </c>
      <c r="G3014" t="s">
        <v>25</v>
      </c>
      <c r="H3014">
        <v>10</v>
      </c>
      <c r="I3014" t="s">
        <v>26</v>
      </c>
      <c r="J3014">
        <v>0</v>
      </c>
      <c r="K3014">
        <v>0</v>
      </c>
      <c r="L3014">
        <v>0</v>
      </c>
      <c r="M3014">
        <v>1</v>
      </c>
      <c r="N3014">
        <v>1</v>
      </c>
      <c r="O3014">
        <v>0</v>
      </c>
      <c r="P3014">
        <v>10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</row>
    <row r="3015" spans="1:23" ht="14.25" customHeight="1" x14ac:dyDescent="0.45">
      <c r="A3015">
        <v>3014</v>
      </c>
      <c r="B3015" t="s">
        <v>199</v>
      </c>
      <c r="C3015" s="1">
        <v>43350</v>
      </c>
      <c r="D3015">
        <v>68</v>
      </c>
      <c r="E3015" t="s">
        <v>23</v>
      </c>
      <c r="F3015" t="s">
        <v>27</v>
      </c>
      <c r="G3015" t="s">
        <v>25</v>
      </c>
      <c r="H3015">
        <v>10</v>
      </c>
      <c r="I3015" t="s">
        <v>26</v>
      </c>
      <c r="J3015">
        <v>0</v>
      </c>
      <c r="K3015">
        <v>0</v>
      </c>
      <c r="L3015">
        <v>0</v>
      </c>
      <c r="M3015">
        <v>1</v>
      </c>
      <c r="N3015">
        <v>1</v>
      </c>
      <c r="O3015">
        <v>0</v>
      </c>
      <c r="P3015">
        <v>10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</row>
    <row r="3016" spans="1:23" ht="14.25" customHeight="1" x14ac:dyDescent="0.45">
      <c r="A3016">
        <v>3015</v>
      </c>
      <c r="B3016" t="s">
        <v>199</v>
      </c>
      <c r="C3016" s="1">
        <v>43166</v>
      </c>
      <c r="D3016">
        <v>54</v>
      </c>
      <c r="E3016" t="s">
        <v>23</v>
      </c>
      <c r="F3016" t="s">
        <v>27</v>
      </c>
      <c r="G3016" t="s">
        <v>25</v>
      </c>
      <c r="H3016">
        <v>4</v>
      </c>
      <c r="I3016" t="s">
        <v>26</v>
      </c>
      <c r="J3016">
        <v>0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5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</row>
    <row r="3017" spans="1:23" ht="14.25" customHeight="1" x14ac:dyDescent="0.45">
      <c r="A3017">
        <v>3016</v>
      </c>
      <c r="B3017" t="s">
        <v>199</v>
      </c>
      <c r="C3017" s="1">
        <v>43258</v>
      </c>
      <c r="D3017">
        <v>55</v>
      </c>
      <c r="E3017" t="s">
        <v>23</v>
      </c>
      <c r="F3017" t="s">
        <v>27</v>
      </c>
      <c r="G3017" t="s">
        <v>25</v>
      </c>
      <c r="H3017">
        <v>7</v>
      </c>
      <c r="I3017" t="s">
        <v>26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649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</row>
    <row r="3018" spans="1:23" ht="14.25" customHeight="1" x14ac:dyDescent="0.45">
      <c r="A3018">
        <v>3017</v>
      </c>
      <c r="B3018" t="s">
        <v>199</v>
      </c>
      <c r="C3018" s="1">
        <v>43166</v>
      </c>
      <c r="D3018">
        <v>70</v>
      </c>
      <c r="E3018" t="s">
        <v>23</v>
      </c>
      <c r="F3018" t="s">
        <v>27</v>
      </c>
      <c r="G3018" t="s">
        <v>25</v>
      </c>
      <c r="H3018">
        <v>4</v>
      </c>
      <c r="I3018" t="s">
        <v>26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284</v>
      </c>
      <c r="Q3018">
        <v>0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</row>
    <row r="3019" spans="1:23" ht="14.25" customHeight="1" x14ac:dyDescent="0.45">
      <c r="A3019">
        <v>3018</v>
      </c>
      <c r="B3019" s="1">
        <v>43107</v>
      </c>
      <c r="C3019" s="1">
        <v>43138</v>
      </c>
      <c r="D3019">
        <v>57</v>
      </c>
      <c r="E3019" t="s">
        <v>23</v>
      </c>
      <c r="F3019" t="s">
        <v>27</v>
      </c>
      <c r="G3019" t="s">
        <v>25</v>
      </c>
      <c r="H3019">
        <v>2</v>
      </c>
      <c r="I3019" t="s">
        <v>31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78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</row>
    <row r="3020" spans="1:23" ht="14.25" customHeight="1" x14ac:dyDescent="0.45">
      <c r="A3020">
        <v>3019</v>
      </c>
      <c r="B3020" s="1">
        <v>43107</v>
      </c>
      <c r="C3020" s="1">
        <v>43138</v>
      </c>
      <c r="D3020">
        <v>57</v>
      </c>
      <c r="E3020" t="s">
        <v>23</v>
      </c>
      <c r="F3020" t="s">
        <v>27</v>
      </c>
      <c r="G3020" t="s">
        <v>25</v>
      </c>
      <c r="H3020">
        <v>2</v>
      </c>
      <c r="I3020" t="s">
        <v>31</v>
      </c>
      <c r="J3020">
        <v>0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78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</row>
    <row r="3021" spans="1:23" ht="14.25" customHeight="1" x14ac:dyDescent="0.45">
      <c r="A3021">
        <v>3020</v>
      </c>
      <c r="B3021" s="1">
        <v>43107</v>
      </c>
      <c r="C3021" s="1">
        <v>43166</v>
      </c>
      <c r="D3021">
        <v>64</v>
      </c>
      <c r="E3021" t="s">
        <v>23</v>
      </c>
      <c r="F3021" t="s">
        <v>27</v>
      </c>
      <c r="G3021" t="s">
        <v>25</v>
      </c>
      <c r="H3021">
        <v>3</v>
      </c>
      <c r="I3021" t="s">
        <v>26</v>
      </c>
      <c r="J3021">
        <v>0</v>
      </c>
      <c r="K3021">
        <v>0</v>
      </c>
      <c r="L3021">
        <v>0</v>
      </c>
      <c r="M3021">
        <v>1</v>
      </c>
      <c r="N3021">
        <v>1</v>
      </c>
      <c r="O3021">
        <v>1</v>
      </c>
      <c r="P3021">
        <v>264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</row>
    <row r="3022" spans="1:23" ht="14.25" customHeight="1" x14ac:dyDescent="0.45">
      <c r="A3022">
        <v>3021</v>
      </c>
      <c r="B3022" s="1">
        <v>43107</v>
      </c>
      <c r="C3022" s="1">
        <v>43166</v>
      </c>
      <c r="D3022">
        <v>64</v>
      </c>
      <c r="E3022" t="s">
        <v>23</v>
      </c>
      <c r="F3022" t="s">
        <v>27</v>
      </c>
      <c r="G3022" t="s">
        <v>25</v>
      </c>
      <c r="H3022">
        <v>3</v>
      </c>
      <c r="I3022" t="s">
        <v>26</v>
      </c>
      <c r="J3022">
        <v>0</v>
      </c>
      <c r="K3022">
        <v>0</v>
      </c>
      <c r="L3022">
        <v>0</v>
      </c>
      <c r="M3022">
        <v>1</v>
      </c>
      <c r="N3022">
        <v>1</v>
      </c>
      <c r="O3022">
        <v>1</v>
      </c>
      <c r="P3022">
        <v>264</v>
      </c>
      <c r="Q3022">
        <v>1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</row>
    <row r="3023" spans="1:23" ht="14.25" customHeight="1" x14ac:dyDescent="0.45">
      <c r="A3023">
        <v>3022</v>
      </c>
      <c r="B3023" s="1">
        <v>43107</v>
      </c>
      <c r="C3023" s="1">
        <v>43227</v>
      </c>
      <c r="D3023">
        <v>49</v>
      </c>
      <c r="E3023" t="s">
        <v>23</v>
      </c>
      <c r="F3023" t="s">
        <v>27</v>
      </c>
      <c r="G3023" t="s">
        <v>25</v>
      </c>
      <c r="H3023">
        <v>5</v>
      </c>
      <c r="I3023" t="s">
        <v>26</v>
      </c>
      <c r="J3023">
        <v>0</v>
      </c>
      <c r="K3023">
        <v>0</v>
      </c>
      <c r="L3023">
        <v>1</v>
      </c>
      <c r="M3023">
        <v>0</v>
      </c>
      <c r="N3023">
        <v>1</v>
      </c>
      <c r="O3023">
        <v>0</v>
      </c>
      <c r="P3023">
        <v>127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</row>
    <row r="3024" spans="1:23" ht="14.25" customHeight="1" x14ac:dyDescent="0.45">
      <c r="A3024">
        <v>3023</v>
      </c>
      <c r="B3024" s="1">
        <v>43107</v>
      </c>
      <c r="C3024" s="1">
        <v>43107</v>
      </c>
      <c r="D3024">
        <v>65</v>
      </c>
      <c r="E3024" t="s">
        <v>23</v>
      </c>
      <c r="F3024" t="s">
        <v>27</v>
      </c>
      <c r="G3024" t="s">
        <v>25</v>
      </c>
      <c r="H3024">
        <v>1</v>
      </c>
      <c r="I3024" t="s">
        <v>31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5000</v>
      </c>
      <c r="Q3024">
        <v>1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1</v>
      </c>
    </row>
    <row r="3025" spans="1:23" ht="14.25" customHeight="1" x14ac:dyDescent="0.45">
      <c r="A3025">
        <v>3024</v>
      </c>
      <c r="B3025" s="1">
        <v>43107</v>
      </c>
      <c r="C3025" s="1">
        <v>43319</v>
      </c>
      <c r="D3025">
        <v>71</v>
      </c>
      <c r="E3025" t="s">
        <v>28</v>
      </c>
      <c r="F3025" t="s">
        <v>27</v>
      </c>
      <c r="G3025" t="s">
        <v>25</v>
      </c>
      <c r="H3025">
        <v>8</v>
      </c>
      <c r="I3025" t="s">
        <v>26</v>
      </c>
      <c r="J3025">
        <v>0</v>
      </c>
      <c r="K3025">
        <v>0</v>
      </c>
      <c r="L3025">
        <v>1</v>
      </c>
      <c r="M3025">
        <v>1</v>
      </c>
      <c r="N3025">
        <v>1</v>
      </c>
      <c r="O3025">
        <v>0</v>
      </c>
      <c r="P3025">
        <v>1720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</row>
    <row r="3026" spans="1:23" ht="14.25" customHeight="1" x14ac:dyDescent="0.45">
      <c r="A3026">
        <v>3025</v>
      </c>
      <c r="B3026" s="1">
        <v>43107</v>
      </c>
      <c r="C3026" s="1">
        <v>43319</v>
      </c>
      <c r="D3026">
        <v>71</v>
      </c>
      <c r="E3026" t="s">
        <v>28</v>
      </c>
      <c r="F3026" t="s">
        <v>27</v>
      </c>
      <c r="G3026" t="s">
        <v>25</v>
      </c>
      <c r="H3026">
        <v>8</v>
      </c>
      <c r="I3026" t="s">
        <v>26</v>
      </c>
      <c r="J3026">
        <v>0</v>
      </c>
      <c r="K3026">
        <v>0</v>
      </c>
      <c r="L3026">
        <v>1</v>
      </c>
      <c r="M3026">
        <v>1</v>
      </c>
      <c r="N3026">
        <v>1</v>
      </c>
      <c r="O3026">
        <v>0</v>
      </c>
      <c r="P3026">
        <v>1720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0</v>
      </c>
    </row>
    <row r="3027" spans="1:23" ht="14.25" customHeight="1" x14ac:dyDescent="0.45">
      <c r="A3027">
        <v>3026</v>
      </c>
      <c r="B3027" s="1">
        <v>43107</v>
      </c>
      <c r="C3027" s="1">
        <v>43350</v>
      </c>
      <c r="D3027">
        <v>70</v>
      </c>
      <c r="E3027" t="s">
        <v>23</v>
      </c>
      <c r="F3027" t="s">
        <v>27</v>
      </c>
      <c r="G3027" t="s">
        <v>25</v>
      </c>
      <c r="H3027">
        <v>9</v>
      </c>
      <c r="I3027" t="s">
        <v>26</v>
      </c>
      <c r="J3027">
        <v>0</v>
      </c>
      <c r="K3027">
        <v>0</v>
      </c>
      <c r="L3027">
        <v>1</v>
      </c>
      <c r="M3027">
        <v>1</v>
      </c>
      <c r="N3027">
        <v>1</v>
      </c>
      <c r="O3027">
        <v>0</v>
      </c>
      <c r="P3027">
        <v>1570</v>
      </c>
      <c r="Q3027">
        <v>0</v>
      </c>
      <c r="R3027">
        <v>1</v>
      </c>
      <c r="S3027">
        <v>1</v>
      </c>
      <c r="T3027">
        <v>1</v>
      </c>
      <c r="U3027">
        <v>0</v>
      </c>
      <c r="V3027">
        <v>0</v>
      </c>
      <c r="W3027">
        <v>0</v>
      </c>
    </row>
    <row r="3028" spans="1:23" ht="14.25" customHeight="1" x14ac:dyDescent="0.45">
      <c r="A3028">
        <v>3027</v>
      </c>
      <c r="B3028" s="1">
        <v>43107</v>
      </c>
      <c r="C3028" s="1">
        <v>43411</v>
      </c>
      <c r="D3028">
        <v>52</v>
      </c>
      <c r="E3028" t="s">
        <v>23</v>
      </c>
      <c r="F3028" t="s">
        <v>27</v>
      </c>
      <c r="G3028" t="s">
        <v>25</v>
      </c>
      <c r="H3028">
        <v>11</v>
      </c>
      <c r="I3028" t="s">
        <v>26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1190</v>
      </c>
      <c r="Q3028">
        <v>0</v>
      </c>
      <c r="R3028">
        <v>1</v>
      </c>
      <c r="S3028">
        <v>1</v>
      </c>
      <c r="T3028">
        <v>0</v>
      </c>
      <c r="U3028">
        <v>0</v>
      </c>
      <c r="V3028">
        <v>0</v>
      </c>
      <c r="W3028">
        <v>0</v>
      </c>
    </row>
    <row r="3029" spans="1:23" ht="14.25" customHeight="1" x14ac:dyDescent="0.45">
      <c r="A3029">
        <v>3028</v>
      </c>
      <c r="B3029" s="1">
        <v>43138</v>
      </c>
      <c r="C3029" s="1">
        <v>43227</v>
      </c>
      <c r="D3029">
        <v>81</v>
      </c>
      <c r="E3029" t="s">
        <v>23</v>
      </c>
      <c r="F3029" t="s">
        <v>24</v>
      </c>
      <c r="G3029" t="s">
        <v>25</v>
      </c>
      <c r="H3029">
        <v>4</v>
      </c>
      <c r="I3029" t="s">
        <v>26</v>
      </c>
      <c r="J3029">
        <v>0</v>
      </c>
      <c r="K3029">
        <v>0</v>
      </c>
      <c r="L3029">
        <v>0</v>
      </c>
      <c r="M3029">
        <v>1</v>
      </c>
      <c r="N3029">
        <v>1</v>
      </c>
      <c r="O3029">
        <v>0</v>
      </c>
      <c r="P3029">
        <v>645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</row>
    <row r="3030" spans="1:23" ht="14.25" customHeight="1" x14ac:dyDescent="0.45">
      <c r="A3030">
        <v>3029</v>
      </c>
      <c r="B3030" s="1">
        <v>43138</v>
      </c>
      <c r="C3030" s="1">
        <v>43288</v>
      </c>
      <c r="D3030">
        <v>45</v>
      </c>
      <c r="E3030" t="s">
        <v>23</v>
      </c>
      <c r="F3030" t="s">
        <v>24</v>
      </c>
      <c r="G3030" t="s">
        <v>25</v>
      </c>
      <c r="H3030">
        <v>6</v>
      </c>
      <c r="I3030" t="s">
        <v>26</v>
      </c>
      <c r="J3030">
        <v>0</v>
      </c>
      <c r="K3030">
        <v>0</v>
      </c>
      <c r="L3030">
        <v>0</v>
      </c>
      <c r="M3030">
        <v>1</v>
      </c>
      <c r="N3030">
        <v>1</v>
      </c>
      <c r="O3030">
        <v>0</v>
      </c>
      <c r="P3030">
        <v>1880</v>
      </c>
      <c r="Q3030">
        <v>0</v>
      </c>
      <c r="R3030">
        <v>0</v>
      </c>
      <c r="S3030">
        <v>1</v>
      </c>
      <c r="T3030">
        <v>0</v>
      </c>
      <c r="U3030">
        <v>0</v>
      </c>
      <c r="V3030">
        <v>0</v>
      </c>
      <c r="W3030">
        <v>0</v>
      </c>
    </row>
    <row r="3031" spans="1:23" ht="14.25" customHeight="1" x14ac:dyDescent="0.45">
      <c r="A3031">
        <v>3030</v>
      </c>
      <c r="B3031" s="1">
        <v>43138</v>
      </c>
      <c r="C3031" s="1">
        <v>43319</v>
      </c>
      <c r="D3031">
        <v>41</v>
      </c>
      <c r="E3031" t="s">
        <v>23</v>
      </c>
      <c r="F3031" t="s">
        <v>24</v>
      </c>
      <c r="G3031" t="s">
        <v>25</v>
      </c>
      <c r="H3031">
        <v>7</v>
      </c>
      <c r="I3031" t="s">
        <v>26</v>
      </c>
      <c r="J3031">
        <v>0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743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0</v>
      </c>
      <c r="W3031">
        <v>0</v>
      </c>
    </row>
    <row r="3032" spans="1:23" ht="14.25" customHeight="1" x14ac:dyDescent="0.45">
      <c r="A3032">
        <v>3031</v>
      </c>
      <c r="B3032" s="1">
        <v>43138</v>
      </c>
      <c r="C3032" s="1">
        <v>43166</v>
      </c>
      <c r="D3032">
        <v>40</v>
      </c>
      <c r="E3032" t="s">
        <v>28</v>
      </c>
      <c r="F3032" t="s">
        <v>27</v>
      </c>
      <c r="G3032" t="s">
        <v>25</v>
      </c>
      <c r="H3032">
        <v>2</v>
      </c>
      <c r="I3032" t="s">
        <v>26</v>
      </c>
      <c r="J3032">
        <v>0</v>
      </c>
      <c r="K3032">
        <v>0</v>
      </c>
      <c r="L3032">
        <v>0</v>
      </c>
      <c r="M3032">
        <v>1</v>
      </c>
      <c r="N3032">
        <v>1</v>
      </c>
      <c r="O3032">
        <v>0</v>
      </c>
      <c r="P3032">
        <v>17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</row>
    <row r="3033" spans="1:23" ht="14.25" customHeight="1" x14ac:dyDescent="0.45">
      <c r="A3033">
        <v>3032</v>
      </c>
      <c r="B3033" s="1">
        <v>43138</v>
      </c>
      <c r="C3033" s="1">
        <v>43166</v>
      </c>
      <c r="D3033">
        <v>40</v>
      </c>
      <c r="E3033" t="s">
        <v>28</v>
      </c>
      <c r="F3033" t="s">
        <v>27</v>
      </c>
      <c r="G3033" t="s">
        <v>25</v>
      </c>
      <c r="H3033">
        <v>2</v>
      </c>
      <c r="I3033" t="s">
        <v>26</v>
      </c>
      <c r="J3033">
        <v>0</v>
      </c>
      <c r="K3033">
        <v>0</v>
      </c>
      <c r="L3033">
        <v>0</v>
      </c>
      <c r="M3033">
        <v>1</v>
      </c>
      <c r="N3033">
        <v>1</v>
      </c>
      <c r="O3033">
        <v>0</v>
      </c>
      <c r="P3033">
        <v>17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</row>
    <row r="3034" spans="1:23" ht="14.25" customHeight="1" x14ac:dyDescent="0.45">
      <c r="A3034">
        <v>3033</v>
      </c>
      <c r="B3034" s="1">
        <v>43138</v>
      </c>
      <c r="C3034" t="s">
        <v>205</v>
      </c>
      <c r="D3034">
        <v>75</v>
      </c>
      <c r="E3034" t="s">
        <v>28</v>
      </c>
      <c r="F3034" t="s">
        <v>27</v>
      </c>
      <c r="G3034" t="s">
        <v>25</v>
      </c>
      <c r="H3034">
        <v>13</v>
      </c>
      <c r="I3034" t="s">
        <v>26</v>
      </c>
      <c r="J3034">
        <v>0</v>
      </c>
      <c r="K3034">
        <v>0</v>
      </c>
      <c r="L3034">
        <v>0</v>
      </c>
      <c r="M3034">
        <v>1</v>
      </c>
      <c r="N3034">
        <v>1</v>
      </c>
      <c r="O3034">
        <v>1</v>
      </c>
      <c r="P3034">
        <v>704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</row>
    <row r="3035" spans="1:23" ht="14.25" customHeight="1" x14ac:dyDescent="0.45">
      <c r="A3035">
        <v>3034</v>
      </c>
      <c r="B3035" s="1">
        <v>43138</v>
      </c>
      <c r="C3035" s="1">
        <v>43197</v>
      </c>
      <c r="D3035">
        <v>55</v>
      </c>
      <c r="E3035" t="s">
        <v>28</v>
      </c>
      <c r="F3035" t="s">
        <v>27</v>
      </c>
      <c r="G3035" t="s">
        <v>30</v>
      </c>
      <c r="H3035">
        <v>3</v>
      </c>
      <c r="I3035" t="s">
        <v>26</v>
      </c>
      <c r="J3035">
        <v>0</v>
      </c>
      <c r="K3035">
        <v>0</v>
      </c>
      <c r="L3035">
        <v>1</v>
      </c>
      <c r="M3035">
        <v>1</v>
      </c>
      <c r="N3035">
        <v>1</v>
      </c>
      <c r="O3035">
        <v>0</v>
      </c>
      <c r="P3035">
        <v>147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3" ht="14.25" customHeight="1" x14ac:dyDescent="0.45">
      <c r="A3036">
        <v>3035</v>
      </c>
      <c r="B3036" s="1">
        <v>43138</v>
      </c>
      <c r="C3036" s="1">
        <v>43288</v>
      </c>
      <c r="D3036">
        <v>71</v>
      </c>
      <c r="E3036" t="s">
        <v>23</v>
      </c>
      <c r="F3036" t="s">
        <v>24</v>
      </c>
      <c r="G3036" t="s">
        <v>25</v>
      </c>
      <c r="H3036">
        <v>6</v>
      </c>
      <c r="I3036" t="s">
        <v>26</v>
      </c>
      <c r="J3036">
        <v>0</v>
      </c>
      <c r="K3036">
        <v>0</v>
      </c>
      <c r="L3036">
        <v>1</v>
      </c>
      <c r="M3036">
        <v>0</v>
      </c>
      <c r="N3036">
        <v>1</v>
      </c>
      <c r="O3036">
        <v>0</v>
      </c>
      <c r="P3036">
        <v>1140</v>
      </c>
      <c r="Q3036">
        <v>0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</row>
    <row r="3037" spans="1:23" ht="14.25" customHeight="1" x14ac:dyDescent="0.45">
      <c r="A3037">
        <v>3036</v>
      </c>
      <c r="B3037" s="1">
        <v>43283</v>
      </c>
      <c r="C3037" s="1">
        <v>43285</v>
      </c>
      <c r="D3037">
        <v>72</v>
      </c>
      <c r="E3037" t="s">
        <v>28</v>
      </c>
      <c r="F3037" t="s">
        <v>24</v>
      </c>
      <c r="G3037" t="s">
        <v>25</v>
      </c>
      <c r="H3037">
        <v>3</v>
      </c>
      <c r="I3037" t="s">
        <v>29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1280</v>
      </c>
      <c r="Q3037">
        <v>0</v>
      </c>
      <c r="R3037">
        <v>1</v>
      </c>
      <c r="S3037">
        <v>1</v>
      </c>
      <c r="T3037">
        <v>1</v>
      </c>
      <c r="U3037">
        <v>0</v>
      </c>
      <c r="V3037">
        <v>0</v>
      </c>
      <c r="W3037">
        <v>0</v>
      </c>
    </row>
    <row r="3038" spans="1:23" ht="14.25" customHeight="1" x14ac:dyDescent="0.45">
      <c r="A3038">
        <v>3037</v>
      </c>
      <c r="B3038" s="1">
        <v>43138</v>
      </c>
      <c r="C3038" s="1">
        <v>43288</v>
      </c>
      <c r="D3038">
        <v>79</v>
      </c>
      <c r="E3038" t="s">
        <v>23</v>
      </c>
      <c r="F3038" t="s">
        <v>27</v>
      </c>
      <c r="G3038" t="s">
        <v>25</v>
      </c>
      <c r="H3038">
        <v>6</v>
      </c>
      <c r="I3038" t="s">
        <v>26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1120</v>
      </c>
      <c r="Q3038">
        <v>0</v>
      </c>
      <c r="R3038">
        <v>1</v>
      </c>
      <c r="S3038">
        <v>1</v>
      </c>
      <c r="T3038">
        <v>0</v>
      </c>
      <c r="U3038">
        <v>0</v>
      </c>
      <c r="V3038">
        <v>0</v>
      </c>
      <c r="W3038">
        <v>0</v>
      </c>
    </row>
    <row r="3039" spans="1:23" ht="14.25" customHeight="1" x14ac:dyDescent="0.45">
      <c r="A3039">
        <v>3038</v>
      </c>
      <c r="B3039" s="1">
        <v>43138</v>
      </c>
      <c r="C3039" t="s">
        <v>206</v>
      </c>
      <c r="D3039">
        <v>78</v>
      </c>
      <c r="E3039" t="s">
        <v>28</v>
      </c>
      <c r="F3039" t="s">
        <v>27</v>
      </c>
      <c r="G3039" t="s">
        <v>25</v>
      </c>
      <c r="H3039">
        <v>17</v>
      </c>
      <c r="I3039" t="s">
        <v>26</v>
      </c>
      <c r="J3039">
        <v>0</v>
      </c>
      <c r="K3039">
        <v>0</v>
      </c>
      <c r="L3039">
        <v>0</v>
      </c>
      <c r="M3039">
        <v>1</v>
      </c>
      <c r="N3039">
        <v>1</v>
      </c>
      <c r="O3039">
        <v>0</v>
      </c>
      <c r="P3039">
        <v>3310</v>
      </c>
      <c r="Q3039">
        <v>0</v>
      </c>
      <c r="R3039">
        <v>1</v>
      </c>
      <c r="S3039">
        <v>1</v>
      </c>
      <c r="T3039">
        <v>0</v>
      </c>
      <c r="U3039">
        <v>0</v>
      </c>
      <c r="V3039">
        <v>0</v>
      </c>
      <c r="W3039">
        <v>0</v>
      </c>
    </row>
    <row r="3040" spans="1:23" ht="14.25" customHeight="1" x14ac:dyDescent="0.45">
      <c r="A3040">
        <v>3039</v>
      </c>
      <c r="B3040" s="1">
        <v>43284</v>
      </c>
      <c r="C3040" s="1">
        <v>43293</v>
      </c>
      <c r="D3040">
        <v>58</v>
      </c>
      <c r="E3040" t="s">
        <v>23</v>
      </c>
      <c r="F3040" t="s">
        <v>24</v>
      </c>
      <c r="G3040" t="s">
        <v>25</v>
      </c>
      <c r="H3040">
        <v>10</v>
      </c>
      <c r="I3040" t="s">
        <v>29</v>
      </c>
      <c r="J3040">
        <v>0</v>
      </c>
      <c r="K3040">
        <v>0</v>
      </c>
      <c r="L3040">
        <v>1</v>
      </c>
      <c r="M3040">
        <v>0</v>
      </c>
      <c r="N3040">
        <v>1</v>
      </c>
      <c r="O3040">
        <v>1</v>
      </c>
      <c r="P3040">
        <v>1620</v>
      </c>
      <c r="Q3040">
        <v>0</v>
      </c>
      <c r="R3040">
        <v>0</v>
      </c>
      <c r="S3040">
        <v>1</v>
      </c>
      <c r="T3040">
        <v>1</v>
      </c>
      <c r="U3040">
        <v>0</v>
      </c>
      <c r="V3040">
        <v>0</v>
      </c>
      <c r="W3040">
        <v>0</v>
      </c>
    </row>
    <row r="3041" spans="1:23" ht="14.25" customHeight="1" x14ac:dyDescent="0.45">
      <c r="A3041">
        <v>3040</v>
      </c>
      <c r="B3041" s="1">
        <v>43166</v>
      </c>
      <c r="C3041" s="1">
        <v>43411</v>
      </c>
      <c r="D3041">
        <v>74</v>
      </c>
      <c r="E3041" t="s">
        <v>23</v>
      </c>
      <c r="F3041" t="s">
        <v>24</v>
      </c>
      <c r="G3041" t="s">
        <v>25</v>
      </c>
      <c r="H3041">
        <v>9</v>
      </c>
      <c r="I3041" t="s">
        <v>26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3080</v>
      </c>
      <c r="Q3041">
        <v>0</v>
      </c>
      <c r="R3041">
        <v>0</v>
      </c>
      <c r="S3041">
        <v>1</v>
      </c>
      <c r="T3041">
        <v>1</v>
      </c>
      <c r="U3041">
        <v>0</v>
      </c>
      <c r="V3041">
        <v>0</v>
      </c>
      <c r="W3041">
        <v>0</v>
      </c>
    </row>
    <row r="3042" spans="1:23" ht="14.25" customHeight="1" x14ac:dyDescent="0.45">
      <c r="A3042">
        <v>3041</v>
      </c>
      <c r="B3042" s="1">
        <v>43166</v>
      </c>
      <c r="C3042" s="1">
        <v>43411</v>
      </c>
      <c r="D3042">
        <v>74</v>
      </c>
      <c r="E3042" t="s">
        <v>23</v>
      </c>
      <c r="F3042" t="s">
        <v>24</v>
      </c>
      <c r="G3042" t="s">
        <v>25</v>
      </c>
      <c r="H3042">
        <v>9</v>
      </c>
      <c r="I3042" t="s">
        <v>26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3080</v>
      </c>
      <c r="Q3042">
        <v>0</v>
      </c>
      <c r="R3042">
        <v>0</v>
      </c>
      <c r="S3042">
        <v>1</v>
      </c>
      <c r="T3042">
        <v>1</v>
      </c>
      <c r="U3042">
        <v>0</v>
      </c>
      <c r="V3042">
        <v>0</v>
      </c>
      <c r="W3042">
        <v>0</v>
      </c>
    </row>
    <row r="3043" spans="1:23" ht="14.25" customHeight="1" x14ac:dyDescent="0.45">
      <c r="A3043">
        <v>3042</v>
      </c>
      <c r="B3043" s="1">
        <v>43166</v>
      </c>
      <c r="C3043" s="1">
        <v>43288</v>
      </c>
      <c r="D3043">
        <v>80</v>
      </c>
      <c r="E3043" t="s">
        <v>23</v>
      </c>
      <c r="F3043" t="s">
        <v>27</v>
      </c>
      <c r="G3043" t="s">
        <v>25</v>
      </c>
      <c r="H3043">
        <v>5</v>
      </c>
      <c r="I3043" t="s">
        <v>26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997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</row>
    <row r="3044" spans="1:23" ht="14.25" customHeight="1" x14ac:dyDescent="0.45">
      <c r="A3044">
        <v>3043</v>
      </c>
      <c r="B3044" s="1">
        <v>43166</v>
      </c>
      <c r="C3044" s="1">
        <v>43288</v>
      </c>
      <c r="D3044">
        <v>80</v>
      </c>
      <c r="E3044" t="s">
        <v>23</v>
      </c>
      <c r="F3044" t="s">
        <v>27</v>
      </c>
      <c r="G3044" t="s">
        <v>25</v>
      </c>
      <c r="H3044">
        <v>5</v>
      </c>
      <c r="I3044" t="s">
        <v>26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997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</row>
    <row r="3045" spans="1:23" ht="14.25" customHeight="1" x14ac:dyDescent="0.45">
      <c r="A3045">
        <v>3044</v>
      </c>
      <c r="B3045" s="1">
        <v>43166</v>
      </c>
      <c r="C3045" s="1">
        <v>43288</v>
      </c>
      <c r="D3045">
        <v>72</v>
      </c>
      <c r="E3045" t="s">
        <v>23</v>
      </c>
      <c r="F3045" t="s">
        <v>27</v>
      </c>
      <c r="G3045" t="s">
        <v>25</v>
      </c>
      <c r="H3045">
        <v>5</v>
      </c>
      <c r="I3045" t="s">
        <v>26</v>
      </c>
      <c r="J3045">
        <v>0</v>
      </c>
      <c r="K3045">
        <v>0</v>
      </c>
      <c r="L3045">
        <v>1</v>
      </c>
      <c r="M3045">
        <v>1</v>
      </c>
      <c r="N3045">
        <v>1</v>
      </c>
      <c r="O3045">
        <v>0</v>
      </c>
      <c r="P3045">
        <v>909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</row>
    <row r="3046" spans="1:23" ht="14.25" customHeight="1" x14ac:dyDescent="0.45">
      <c r="A3046">
        <v>3045</v>
      </c>
      <c r="B3046" s="1">
        <v>43166</v>
      </c>
      <c r="C3046" s="1">
        <v>43380</v>
      </c>
      <c r="D3046">
        <v>60</v>
      </c>
      <c r="E3046" t="s">
        <v>28</v>
      </c>
      <c r="F3046" t="s">
        <v>27</v>
      </c>
      <c r="G3046" t="s">
        <v>25</v>
      </c>
      <c r="H3046">
        <v>8</v>
      </c>
      <c r="I3046" t="s">
        <v>26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722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0</v>
      </c>
    </row>
    <row r="3047" spans="1:23" ht="14.25" customHeight="1" x14ac:dyDescent="0.45">
      <c r="A3047">
        <v>3046</v>
      </c>
      <c r="B3047" s="1">
        <v>43166</v>
      </c>
      <c r="C3047" s="1">
        <v>43319</v>
      </c>
      <c r="D3047">
        <v>71</v>
      </c>
      <c r="E3047" t="s">
        <v>23</v>
      </c>
      <c r="F3047" t="s">
        <v>27</v>
      </c>
      <c r="G3047" t="s">
        <v>30</v>
      </c>
      <c r="H3047">
        <v>6</v>
      </c>
      <c r="I3047" t="s">
        <v>26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333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</row>
    <row r="3048" spans="1:23" ht="14.25" customHeight="1" x14ac:dyDescent="0.45">
      <c r="A3048">
        <v>3047</v>
      </c>
      <c r="B3048" s="1">
        <v>43166</v>
      </c>
      <c r="C3048" s="1">
        <v>43288</v>
      </c>
      <c r="D3048">
        <v>76</v>
      </c>
      <c r="E3048" t="s">
        <v>28</v>
      </c>
      <c r="F3048" t="s">
        <v>27</v>
      </c>
      <c r="G3048" t="s">
        <v>30</v>
      </c>
      <c r="H3048">
        <v>5</v>
      </c>
      <c r="I3048" t="s">
        <v>26</v>
      </c>
      <c r="J3048">
        <v>0</v>
      </c>
      <c r="K3048">
        <v>0</v>
      </c>
      <c r="L3048">
        <v>0</v>
      </c>
      <c r="M3048">
        <v>1</v>
      </c>
      <c r="N3048">
        <v>1</v>
      </c>
      <c r="O3048">
        <v>0</v>
      </c>
      <c r="P3048">
        <v>205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</row>
    <row r="3049" spans="1:23" ht="14.25" customHeight="1" x14ac:dyDescent="0.45">
      <c r="A3049">
        <v>3048</v>
      </c>
      <c r="B3049" s="1">
        <v>43166</v>
      </c>
      <c r="C3049" s="1">
        <v>43350</v>
      </c>
      <c r="D3049">
        <v>67</v>
      </c>
      <c r="E3049" t="s">
        <v>28</v>
      </c>
      <c r="F3049" t="s">
        <v>27</v>
      </c>
      <c r="G3049" t="s">
        <v>25</v>
      </c>
      <c r="H3049">
        <v>7</v>
      </c>
      <c r="I3049" t="s">
        <v>26</v>
      </c>
      <c r="J3049">
        <v>0</v>
      </c>
      <c r="K3049">
        <v>0</v>
      </c>
      <c r="L3049">
        <v>0</v>
      </c>
      <c r="M3049">
        <v>1</v>
      </c>
      <c r="N3049">
        <v>1</v>
      </c>
      <c r="O3049">
        <v>0</v>
      </c>
      <c r="P3049">
        <v>529</v>
      </c>
      <c r="Q3049">
        <v>0</v>
      </c>
      <c r="R3049">
        <v>1</v>
      </c>
      <c r="S3049">
        <v>1</v>
      </c>
      <c r="T3049">
        <v>1</v>
      </c>
      <c r="U3049">
        <v>0</v>
      </c>
      <c r="V3049">
        <v>0</v>
      </c>
      <c r="W3049">
        <v>0</v>
      </c>
    </row>
    <row r="3050" spans="1:23" ht="14.25" customHeight="1" x14ac:dyDescent="0.45">
      <c r="A3050">
        <v>3049</v>
      </c>
      <c r="B3050" s="1">
        <v>43197</v>
      </c>
      <c r="C3050" s="1">
        <v>43350</v>
      </c>
      <c r="D3050">
        <v>55</v>
      </c>
      <c r="E3050" t="s">
        <v>28</v>
      </c>
      <c r="F3050" t="s">
        <v>27</v>
      </c>
      <c r="G3050" t="s">
        <v>25</v>
      </c>
      <c r="H3050">
        <v>6</v>
      </c>
      <c r="I3050" t="s">
        <v>26</v>
      </c>
      <c r="J3050">
        <v>0</v>
      </c>
      <c r="K3050">
        <v>0</v>
      </c>
      <c r="L3050">
        <v>0</v>
      </c>
      <c r="M3050">
        <v>1</v>
      </c>
      <c r="N3050">
        <v>1</v>
      </c>
      <c r="O3050">
        <v>0</v>
      </c>
      <c r="P3050">
        <v>727</v>
      </c>
      <c r="Q3050">
        <v>1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</v>
      </c>
    </row>
    <row r="3051" spans="1:23" ht="14.25" customHeight="1" x14ac:dyDescent="0.45">
      <c r="A3051">
        <v>3050</v>
      </c>
      <c r="B3051" s="1">
        <v>43197</v>
      </c>
      <c r="C3051" s="1">
        <v>43288</v>
      </c>
      <c r="D3051">
        <v>75</v>
      </c>
      <c r="E3051" t="s">
        <v>23</v>
      </c>
      <c r="F3051" t="s">
        <v>27</v>
      </c>
      <c r="G3051" t="s">
        <v>30</v>
      </c>
      <c r="H3051">
        <v>4</v>
      </c>
      <c r="I3051" t="s">
        <v>26</v>
      </c>
      <c r="J3051">
        <v>0</v>
      </c>
      <c r="K3051">
        <v>0</v>
      </c>
      <c r="L3051">
        <v>0</v>
      </c>
      <c r="M3051">
        <v>1</v>
      </c>
      <c r="N3051">
        <v>1</v>
      </c>
      <c r="O3051">
        <v>0</v>
      </c>
      <c r="P3051">
        <v>277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</row>
    <row r="3052" spans="1:23" ht="14.25" customHeight="1" x14ac:dyDescent="0.45">
      <c r="A3052">
        <v>3051</v>
      </c>
      <c r="B3052" s="1">
        <v>43197</v>
      </c>
      <c r="C3052" s="1">
        <v>43288</v>
      </c>
      <c r="D3052">
        <v>57</v>
      </c>
      <c r="E3052" t="s">
        <v>28</v>
      </c>
      <c r="F3052" t="s">
        <v>27</v>
      </c>
      <c r="G3052" t="s">
        <v>30</v>
      </c>
      <c r="H3052">
        <v>4</v>
      </c>
      <c r="I3052" t="s">
        <v>26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39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</row>
    <row r="3053" spans="1:23" ht="14.25" customHeight="1" x14ac:dyDescent="0.45">
      <c r="A3053">
        <v>3052</v>
      </c>
      <c r="B3053" s="1">
        <v>43285</v>
      </c>
      <c r="C3053" s="1">
        <v>43286</v>
      </c>
      <c r="D3053">
        <v>85</v>
      </c>
      <c r="E3053" t="s">
        <v>28</v>
      </c>
      <c r="F3053" t="s">
        <v>24</v>
      </c>
      <c r="G3053" t="s">
        <v>25</v>
      </c>
      <c r="H3053">
        <v>2</v>
      </c>
      <c r="I3053" t="s">
        <v>29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2000</v>
      </c>
      <c r="Q3053">
        <v>0</v>
      </c>
      <c r="R3053">
        <v>1</v>
      </c>
      <c r="S3053">
        <v>1</v>
      </c>
      <c r="T3053">
        <v>1</v>
      </c>
      <c r="U3053">
        <v>1</v>
      </c>
      <c r="V3053">
        <v>0</v>
      </c>
      <c r="W3053">
        <v>0</v>
      </c>
    </row>
    <row r="3054" spans="1:23" ht="14.25" customHeight="1" x14ac:dyDescent="0.45">
      <c r="A3054">
        <v>3053</v>
      </c>
      <c r="B3054" s="1">
        <v>43197</v>
      </c>
      <c r="C3054" t="s">
        <v>207</v>
      </c>
      <c r="D3054">
        <v>55</v>
      </c>
      <c r="E3054" t="s">
        <v>23</v>
      </c>
      <c r="F3054" t="s">
        <v>27</v>
      </c>
      <c r="G3054" t="s">
        <v>25</v>
      </c>
      <c r="H3054">
        <v>12</v>
      </c>
      <c r="I3054" t="s">
        <v>26</v>
      </c>
      <c r="J3054">
        <v>0</v>
      </c>
      <c r="K3054">
        <v>0</v>
      </c>
      <c r="L3054">
        <v>1</v>
      </c>
      <c r="M3054">
        <v>1</v>
      </c>
      <c r="N3054">
        <v>1</v>
      </c>
      <c r="O3054">
        <v>1</v>
      </c>
      <c r="P3054">
        <v>911</v>
      </c>
      <c r="Q3054">
        <v>1</v>
      </c>
      <c r="R3054">
        <v>1</v>
      </c>
      <c r="S3054">
        <v>0</v>
      </c>
      <c r="T3054">
        <v>1</v>
      </c>
      <c r="U3054">
        <v>0</v>
      </c>
      <c r="V3054">
        <v>0</v>
      </c>
      <c r="W3054">
        <v>0</v>
      </c>
    </row>
    <row r="3055" spans="1:23" ht="14.25" customHeight="1" x14ac:dyDescent="0.45">
      <c r="A3055">
        <v>3054</v>
      </c>
      <c r="B3055" s="1">
        <v>43285</v>
      </c>
      <c r="C3055" s="1">
        <v>43286</v>
      </c>
      <c r="D3055">
        <v>63</v>
      </c>
      <c r="E3055" t="s">
        <v>28</v>
      </c>
      <c r="F3055" t="s">
        <v>27</v>
      </c>
      <c r="G3055" t="s">
        <v>25</v>
      </c>
      <c r="H3055">
        <v>2</v>
      </c>
      <c r="I3055" t="s">
        <v>29</v>
      </c>
      <c r="J3055">
        <v>0</v>
      </c>
      <c r="K3055">
        <v>0</v>
      </c>
      <c r="L3055">
        <v>1</v>
      </c>
      <c r="M3055">
        <v>0</v>
      </c>
      <c r="N3055">
        <v>0</v>
      </c>
      <c r="O3055">
        <v>0</v>
      </c>
      <c r="P3055">
        <v>710</v>
      </c>
      <c r="Q3055">
        <v>0</v>
      </c>
      <c r="R3055">
        <v>1</v>
      </c>
      <c r="S3055">
        <v>1</v>
      </c>
      <c r="T3055">
        <v>1</v>
      </c>
      <c r="U3055">
        <v>0</v>
      </c>
      <c r="V3055">
        <v>0</v>
      </c>
      <c r="W3055">
        <v>0</v>
      </c>
    </row>
    <row r="3056" spans="1:23" ht="14.25" customHeight="1" x14ac:dyDescent="0.45">
      <c r="A3056">
        <v>3055</v>
      </c>
      <c r="B3056" s="1">
        <v>43227</v>
      </c>
      <c r="C3056" t="s">
        <v>208</v>
      </c>
      <c r="D3056">
        <v>56</v>
      </c>
      <c r="E3056" t="s">
        <v>28</v>
      </c>
      <c r="F3056" t="s">
        <v>24</v>
      </c>
      <c r="G3056" t="s">
        <v>25</v>
      </c>
      <c r="H3056">
        <v>12</v>
      </c>
      <c r="I3056" t="s">
        <v>26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1</v>
      </c>
      <c r="P3056">
        <v>1700</v>
      </c>
      <c r="Q3056">
        <v>0</v>
      </c>
      <c r="R3056">
        <v>0</v>
      </c>
      <c r="S3056">
        <v>1</v>
      </c>
      <c r="T3056">
        <v>1</v>
      </c>
      <c r="U3056">
        <v>0</v>
      </c>
      <c r="V3056">
        <v>0</v>
      </c>
      <c r="W3056">
        <v>0</v>
      </c>
    </row>
    <row r="3057" spans="1:23" ht="14.25" customHeight="1" x14ac:dyDescent="0.45">
      <c r="A3057">
        <v>3056</v>
      </c>
      <c r="B3057" s="1">
        <v>43227</v>
      </c>
      <c r="C3057" t="s">
        <v>204</v>
      </c>
      <c r="D3057">
        <v>78</v>
      </c>
      <c r="E3057" t="s">
        <v>28</v>
      </c>
      <c r="F3057" t="s">
        <v>27</v>
      </c>
      <c r="G3057" t="s">
        <v>25</v>
      </c>
      <c r="H3057">
        <v>17</v>
      </c>
      <c r="I3057" t="s">
        <v>26</v>
      </c>
      <c r="J3057">
        <v>0</v>
      </c>
      <c r="K3057">
        <v>0</v>
      </c>
      <c r="L3057">
        <v>0</v>
      </c>
      <c r="M3057">
        <v>1</v>
      </c>
      <c r="N3057">
        <v>1</v>
      </c>
      <c r="O3057">
        <v>1</v>
      </c>
      <c r="P3057">
        <v>1830</v>
      </c>
      <c r="Q3057">
        <v>1</v>
      </c>
      <c r="R3057">
        <v>0</v>
      </c>
      <c r="S3057">
        <v>1</v>
      </c>
      <c r="T3057">
        <v>1</v>
      </c>
      <c r="U3057">
        <v>0</v>
      </c>
      <c r="V3057">
        <v>0</v>
      </c>
      <c r="W3057">
        <v>0</v>
      </c>
    </row>
    <row r="3058" spans="1:23" ht="14.25" customHeight="1" x14ac:dyDescent="0.45">
      <c r="A3058">
        <v>3057</v>
      </c>
      <c r="B3058" s="1">
        <v>43227</v>
      </c>
      <c r="C3058" s="1">
        <v>43350</v>
      </c>
      <c r="D3058">
        <v>86</v>
      </c>
      <c r="E3058" t="s">
        <v>23</v>
      </c>
      <c r="F3058" t="s">
        <v>27</v>
      </c>
      <c r="G3058" t="s">
        <v>25</v>
      </c>
      <c r="H3058">
        <v>5</v>
      </c>
      <c r="I3058" t="s">
        <v>26</v>
      </c>
      <c r="J3058">
        <v>0</v>
      </c>
      <c r="K3058">
        <v>0</v>
      </c>
      <c r="L3058">
        <v>1</v>
      </c>
      <c r="M3058">
        <v>0</v>
      </c>
      <c r="N3058">
        <v>1</v>
      </c>
      <c r="O3058">
        <v>0</v>
      </c>
      <c r="P3058">
        <v>1440</v>
      </c>
      <c r="Q3058">
        <v>1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</row>
    <row r="3059" spans="1:23" ht="14.25" customHeight="1" x14ac:dyDescent="0.45">
      <c r="A3059">
        <v>3058</v>
      </c>
      <c r="B3059" s="1">
        <v>43227</v>
      </c>
      <c r="C3059" s="1">
        <v>43350</v>
      </c>
      <c r="D3059">
        <v>86</v>
      </c>
      <c r="E3059" t="s">
        <v>23</v>
      </c>
      <c r="F3059" t="s">
        <v>27</v>
      </c>
      <c r="G3059" t="s">
        <v>25</v>
      </c>
      <c r="H3059">
        <v>5</v>
      </c>
      <c r="I3059" t="s">
        <v>26</v>
      </c>
      <c r="J3059">
        <v>0</v>
      </c>
      <c r="K3059">
        <v>0</v>
      </c>
      <c r="L3059">
        <v>1</v>
      </c>
      <c r="M3059">
        <v>0</v>
      </c>
      <c r="N3059">
        <v>1</v>
      </c>
      <c r="O3059">
        <v>0</v>
      </c>
      <c r="P3059">
        <v>1440</v>
      </c>
      <c r="Q3059">
        <v>1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</row>
    <row r="3060" spans="1:23" ht="14.25" customHeight="1" x14ac:dyDescent="0.45">
      <c r="A3060">
        <v>3059</v>
      </c>
      <c r="B3060" s="1">
        <v>43227</v>
      </c>
      <c r="C3060" t="s">
        <v>205</v>
      </c>
      <c r="D3060">
        <v>78</v>
      </c>
      <c r="E3060" t="s">
        <v>23</v>
      </c>
      <c r="F3060" t="s">
        <v>27</v>
      </c>
      <c r="G3060" t="s">
        <v>25</v>
      </c>
      <c r="H3060">
        <v>10</v>
      </c>
      <c r="I3060" t="s">
        <v>26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70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</row>
    <row r="3061" spans="1:23" ht="14.25" customHeight="1" x14ac:dyDescent="0.45">
      <c r="A3061">
        <v>3060</v>
      </c>
      <c r="B3061" s="1">
        <v>43227</v>
      </c>
      <c r="C3061" s="1">
        <v>43258</v>
      </c>
      <c r="D3061">
        <v>57</v>
      </c>
      <c r="E3061" t="s">
        <v>28</v>
      </c>
      <c r="F3061" t="s">
        <v>27</v>
      </c>
      <c r="G3061" t="s">
        <v>30</v>
      </c>
      <c r="H3061">
        <v>2</v>
      </c>
      <c r="I3061" t="s">
        <v>26</v>
      </c>
      <c r="J3061">
        <v>0</v>
      </c>
      <c r="K3061">
        <v>0</v>
      </c>
      <c r="L3061">
        <v>0</v>
      </c>
      <c r="M3061">
        <v>1</v>
      </c>
      <c r="N3061">
        <v>1</v>
      </c>
      <c r="O3061">
        <v>0</v>
      </c>
      <c r="P3061">
        <v>16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</v>
      </c>
    </row>
    <row r="3062" spans="1:23" ht="14.25" customHeight="1" x14ac:dyDescent="0.45">
      <c r="A3062">
        <v>3061</v>
      </c>
      <c r="B3062" s="1">
        <v>43227</v>
      </c>
      <c r="C3062" s="1">
        <v>43258</v>
      </c>
      <c r="D3062">
        <v>57</v>
      </c>
      <c r="E3062" t="s">
        <v>28</v>
      </c>
      <c r="F3062" t="s">
        <v>27</v>
      </c>
      <c r="G3062" t="s">
        <v>30</v>
      </c>
      <c r="H3062">
        <v>2</v>
      </c>
      <c r="I3062" t="s">
        <v>26</v>
      </c>
      <c r="J3062">
        <v>0</v>
      </c>
      <c r="K3062">
        <v>0</v>
      </c>
      <c r="L3062">
        <v>0</v>
      </c>
      <c r="M3062">
        <v>1</v>
      </c>
      <c r="N3062">
        <v>1</v>
      </c>
      <c r="O3062">
        <v>0</v>
      </c>
      <c r="P3062">
        <v>16</v>
      </c>
      <c r="Q3062">
        <v>0</v>
      </c>
      <c r="R3062">
        <v>0</v>
      </c>
      <c r="S3062">
        <v>1</v>
      </c>
      <c r="T3062">
        <v>0</v>
      </c>
      <c r="U3062">
        <v>0</v>
      </c>
      <c r="V3062">
        <v>0</v>
      </c>
      <c r="W3062">
        <v>0</v>
      </c>
    </row>
    <row r="3063" spans="1:23" ht="14.25" customHeight="1" x14ac:dyDescent="0.45">
      <c r="A3063">
        <v>3062</v>
      </c>
      <c r="B3063" s="1">
        <v>43286</v>
      </c>
      <c r="C3063" s="1">
        <v>43296</v>
      </c>
      <c r="D3063">
        <v>53</v>
      </c>
      <c r="E3063" t="s">
        <v>23</v>
      </c>
      <c r="F3063" t="s">
        <v>24</v>
      </c>
      <c r="G3063" t="s">
        <v>25</v>
      </c>
      <c r="H3063">
        <v>11</v>
      </c>
      <c r="I3063" t="s">
        <v>26</v>
      </c>
      <c r="J3063">
        <v>0</v>
      </c>
      <c r="K3063">
        <v>1</v>
      </c>
      <c r="L3063">
        <v>0</v>
      </c>
      <c r="M3063">
        <v>0</v>
      </c>
      <c r="N3063">
        <v>1</v>
      </c>
      <c r="O3063">
        <v>0</v>
      </c>
      <c r="P3063">
        <v>358</v>
      </c>
      <c r="Q3063">
        <v>0</v>
      </c>
      <c r="R3063">
        <v>1</v>
      </c>
      <c r="S3063">
        <v>0</v>
      </c>
      <c r="T3063">
        <v>0</v>
      </c>
      <c r="U3063">
        <v>1</v>
      </c>
      <c r="V3063">
        <v>0</v>
      </c>
      <c r="W3063">
        <v>1</v>
      </c>
    </row>
    <row r="3064" spans="1:23" ht="14.25" customHeight="1" x14ac:dyDescent="0.45">
      <c r="A3064">
        <v>3063</v>
      </c>
      <c r="B3064" s="1">
        <v>43227</v>
      </c>
      <c r="C3064" s="1">
        <v>43319</v>
      </c>
      <c r="D3064">
        <v>90</v>
      </c>
      <c r="E3064" t="s">
        <v>28</v>
      </c>
      <c r="F3064" t="s">
        <v>24</v>
      </c>
      <c r="G3064" t="s">
        <v>25</v>
      </c>
      <c r="H3064">
        <v>4</v>
      </c>
      <c r="I3064" t="s">
        <v>26</v>
      </c>
      <c r="J3064">
        <v>0</v>
      </c>
      <c r="K3064">
        <v>0</v>
      </c>
      <c r="L3064">
        <v>0</v>
      </c>
      <c r="M3064">
        <v>1</v>
      </c>
      <c r="N3064">
        <v>1</v>
      </c>
      <c r="O3064">
        <v>0</v>
      </c>
      <c r="P3064">
        <v>429</v>
      </c>
      <c r="Q3064">
        <v>0</v>
      </c>
      <c r="R3064">
        <v>1</v>
      </c>
      <c r="S3064">
        <v>0</v>
      </c>
      <c r="T3064">
        <v>0</v>
      </c>
      <c r="U3064">
        <v>0</v>
      </c>
      <c r="V3064">
        <v>0</v>
      </c>
      <c r="W3064">
        <v>0</v>
      </c>
    </row>
    <row r="3065" spans="1:23" ht="14.25" customHeight="1" x14ac:dyDescent="0.45">
      <c r="A3065">
        <v>3064</v>
      </c>
      <c r="B3065" s="1">
        <v>43227</v>
      </c>
      <c r="C3065" s="1">
        <v>43380</v>
      </c>
      <c r="D3065">
        <v>45</v>
      </c>
      <c r="E3065" t="s">
        <v>23</v>
      </c>
      <c r="F3065" t="s">
        <v>27</v>
      </c>
      <c r="G3065" t="s">
        <v>25</v>
      </c>
      <c r="H3065">
        <v>6</v>
      </c>
      <c r="I3065" t="s">
        <v>26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2050</v>
      </c>
      <c r="Q3065">
        <v>1</v>
      </c>
      <c r="R3065">
        <v>1</v>
      </c>
      <c r="S3065">
        <v>1</v>
      </c>
      <c r="T3065">
        <v>0</v>
      </c>
      <c r="U3065">
        <v>0</v>
      </c>
      <c r="V3065">
        <v>0</v>
      </c>
      <c r="W3065">
        <v>0</v>
      </c>
    </row>
    <row r="3066" spans="1:23" ht="14.25" customHeight="1" x14ac:dyDescent="0.45">
      <c r="A3066">
        <v>3065</v>
      </c>
      <c r="B3066" s="1">
        <v>43227</v>
      </c>
      <c r="C3066" s="1">
        <v>43350</v>
      </c>
      <c r="D3066">
        <v>53</v>
      </c>
      <c r="E3066" t="s">
        <v>23</v>
      </c>
      <c r="F3066" t="s">
        <v>27</v>
      </c>
      <c r="G3066" t="s">
        <v>25</v>
      </c>
      <c r="H3066">
        <v>5</v>
      </c>
      <c r="I3066" t="s">
        <v>26</v>
      </c>
      <c r="J3066">
        <v>0</v>
      </c>
      <c r="K3066">
        <v>1</v>
      </c>
      <c r="L3066">
        <v>1</v>
      </c>
      <c r="M3066">
        <v>1</v>
      </c>
      <c r="N3066">
        <v>1</v>
      </c>
      <c r="O3066">
        <v>0</v>
      </c>
      <c r="P3066">
        <v>144</v>
      </c>
      <c r="Q3066">
        <v>0</v>
      </c>
      <c r="R3066">
        <v>1</v>
      </c>
      <c r="S3066">
        <v>0</v>
      </c>
      <c r="T3066">
        <v>0</v>
      </c>
      <c r="U3066">
        <v>0</v>
      </c>
      <c r="V3066">
        <v>0</v>
      </c>
      <c r="W3066">
        <v>1</v>
      </c>
    </row>
    <row r="3067" spans="1:23" ht="14.25" customHeight="1" x14ac:dyDescent="0.45">
      <c r="A3067">
        <v>3066</v>
      </c>
      <c r="B3067" s="1">
        <v>43258</v>
      </c>
      <c r="C3067" s="1">
        <v>43441</v>
      </c>
      <c r="D3067">
        <v>81</v>
      </c>
      <c r="E3067" t="s">
        <v>23</v>
      </c>
      <c r="F3067" t="s">
        <v>24</v>
      </c>
      <c r="G3067" t="s">
        <v>25</v>
      </c>
      <c r="H3067">
        <v>7</v>
      </c>
      <c r="I3067" t="s">
        <v>26</v>
      </c>
      <c r="J3067">
        <v>0</v>
      </c>
      <c r="K3067">
        <v>0</v>
      </c>
      <c r="L3067">
        <v>0</v>
      </c>
      <c r="M3067">
        <v>1</v>
      </c>
      <c r="N3067">
        <v>1</v>
      </c>
      <c r="O3067">
        <v>0</v>
      </c>
      <c r="P3067">
        <v>297</v>
      </c>
      <c r="Q3067">
        <v>0</v>
      </c>
      <c r="R3067">
        <v>0</v>
      </c>
      <c r="S3067">
        <v>1</v>
      </c>
      <c r="T3067">
        <v>0</v>
      </c>
      <c r="U3067">
        <v>0</v>
      </c>
      <c r="V3067">
        <v>0</v>
      </c>
      <c r="W3067">
        <v>0</v>
      </c>
    </row>
    <row r="3068" spans="1:23" ht="14.25" customHeight="1" x14ac:dyDescent="0.45">
      <c r="A3068">
        <v>3067</v>
      </c>
      <c r="B3068" s="1">
        <v>43258</v>
      </c>
      <c r="C3068" s="1">
        <v>43350</v>
      </c>
      <c r="D3068">
        <v>91</v>
      </c>
      <c r="E3068" t="s">
        <v>23</v>
      </c>
      <c r="F3068" t="s">
        <v>24</v>
      </c>
      <c r="G3068" t="s">
        <v>25</v>
      </c>
      <c r="H3068">
        <v>4</v>
      </c>
      <c r="I3068" t="s">
        <v>26</v>
      </c>
      <c r="J3068">
        <v>0</v>
      </c>
      <c r="K3068">
        <v>0</v>
      </c>
      <c r="L3068">
        <v>0</v>
      </c>
      <c r="M3068">
        <v>1</v>
      </c>
      <c r="N3068">
        <v>1</v>
      </c>
      <c r="O3068">
        <v>0</v>
      </c>
      <c r="P3068">
        <v>930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</row>
    <row r="3069" spans="1:23" ht="14.25" customHeight="1" x14ac:dyDescent="0.45">
      <c r="A3069">
        <v>3068</v>
      </c>
      <c r="B3069" s="1">
        <v>43258</v>
      </c>
      <c r="C3069" s="1">
        <v>43441</v>
      </c>
      <c r="D3069">
        <v>81</v>
      </c>
      <c r="E3069" t="s">
        <v>23</v>
      </c>
      <c r="F3069" t="s">
        <v>24</v>
      </c>
      <c r="G3069" t="s">
        <v>25</v>
      </c>
      <c r="H3069">
        <v>7</v>
      </c>
      <c r="I3069" t="s">
        <v>26</v>
      </c>
      <c r="J3069">
        <v>0</v>
      </c>
      <c r="K3069">
        <v>0</v>
      </c>
      <c r="L3069">
        <v>0</v>
      </c>
      <c r="M3069">
        <v>1</v>
      </c>
      <c r="N3069">
        <v>1</v>
      </c>
      <c r="O3069">
        <v>0</v>
      </c>
      <c r="P3069">
        <v>197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</row>
    <row r="3070" spans="1:23" ht="14.25" customHeight="1" x14ac:dyDescent="0.45">
      <c r="A3070">
        <v>3069</v>
      </c>
      <c r="B3070" s="1">
        <v>43287</v>
      </c>
      <c r="C3070" s="1">
        <v>43288</v>
      </c>
      <c r="D3070">
        <v>66</v>
      </c>
      <c r="E3070" t="s">
        <v>28</v>
      </c>
      <c r="F3070" t="s">
        <v>24</v>
      </c>
      <c r="G3070" t="s">
        <v>25</v>
      </c>
      <c r="H3070">
        <v>2</v>
      </c>
      <c r="I3070" t="s">
        <v>29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102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</row>
    <row r="3071" spans="1:23" ht="14.25" customHeight="1" x14ac:dyDescent="0.45">
      <c r="A3071">
        <v>3070</v>
      </c>
      <c r="B3071" s="1">
        <v>43258</v>
      </c>
      <c r="C3071" s="1">
        <v>43288</v>
      </c>
      <c r="D3071">
        <v>44</v>
      </c>
      <c r="E3071" t="s">
        <v>23</v>
      </c>
      <c r="F3071" t="s">
        <v>27</v>
      </c>
      <c r="G3071" t="s">
        <v>25</v>
      </c>
      <c r="H3071">
        <v>2</v>
      </c>
      <c r="I3071" t="s">
        <v>26</v>
      </c>
      <c r="J3071">
        <v>0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5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</row>
    <row r="3072" spans="1:23" ht="14.25" customHeight="1" x14ac:dyDescent="0.45">
      <c r="A3072">
        <v>3071</v>
      </c>
      <c r="B3072" s="1">
        <v>43258</v>
      </c>
      <c r="C3072" s="1">
        <v>43288</v>
      </c>
      <c r="D3072">
        <v>44</v>
      </c>
      <c r="E3072" t="s">
        <v>23</v>
      </c>
      <c r="F3072" t="s">
        <v>27</v>
      </c>
      <c r="G3072" t="s">
        <v>25</v>
      </c>
      <c r="H3072">
        <v>2</v>
      </c>
      <c r="I3072" t="s">
        <v>26</v>
      </c>
      <c r="J3072">
        <v>0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5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</row>
    <row r="3073" spans="1:23" ht="14.25" customHeight="1" x14ac:dyDescent="0.45">
      <c r="A3073">
        <v>3072</v>
      </c>
      <c r="B3073" s="1">
        <v>43287</v>
      </c>
      <c r="C3073" s="1">
        <v>43293</v>
      </c>
      <c r="D3073">
        <v>47</v>
      </c>
      <c r="E3073" t="s">
        <v>28</v>
      </c>
      <c r="F3073" t="s">
        <v>27</v>
      </c>
      <c r="G3073" t="s">
        <v>25</v>
      </c>
      <c r="H3073">
        <v>7</v>
      </c>
      <c r="I3073" t="s">
        <v>29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22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</row>
    <row r="3074" spans="1:23" ht="14.25" customHeight="1" x14ac:dyDescent="0.45">
      <c r="A3074">
        <v>3073</v>
      </c>
      <c r="B3074" s="1">
        <v>43258</v>
      </c>
      <c r="C3074" t="s">
        <v>208</v>
      </c>
      <c r="D3074">
        <v>65</v>
      </c>
      <c r="E3074" t="s">
        <v>28</v>
      </c>
      <c r="F3074" t="s">
        <v>27</v>
      </c>
      <c r="G3074" t="s">
        <v>25</v>
      </c>
      <c r="H3074">
        <v>11</v>
      </c>
      <c r="I3074" t="s">
        <v>26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780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</row>
    <row r="3075" spans="1:23" ht="14.25" customHeight="1" x14ac:dyDescent="0.45">
      <c r="A3075">
        <v>3074</v>
      </c>
      <c r="B3075" s="1">
        <v>43258</v>
      </c>
      <c r="C3075" t="s">
        <v>206</v>
      </c>
      <c r="D3075">
        <v>52</v>
      </c>
      <c r="E3075" t="s">
        <v>23</v>
      </c>
      <c r="F3075" t="s">
        <v>27</v>
      </c>
      <c r="G3075" t="s">
        <v>30</v>
      </c>
      <c r="H3075">
        <v>13</v>
      </c>
      <c r="I3075" t="s">
        <v>26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70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</row>
    <row r="3076" spans="1:23" ht="14.25" customHeight="1" x14ac:dyDescent="0.45">
      <c r="A3076">
        <v>3075</v>
      </c>
      <c r="B3076" s="1">
        <v>43258</v>
      </c>
      <c r="C3076" t="s">
        <v>209</v>
      </c>
      <c r="D3076">
        <v>62</v>
      </c>
      <c r="E3076" t="s">
        <v>28</v>
      </c>
      <c r="F3076" t="s">
        <v>27</v>
      </c>
      <c r="G3076" t="s">
        <v>25</v>
      </c>
      <c r="H3076">
        <v>12</v>
      </c>
      <c r="I3076" t="s">
        <v>26</v>
      </c>
      <c r="J3076">
        <v>0</v>
      </c>
      <c r="K3076">
        <v>0</v>
      </c>
      <c r="L3076">
        <v>1</v>
      </c>
      <c r="M3076">
        <v>1</v>
      </c>
      <c r="N3076">
        <v>1</v>
      </c>
      <c r="O3076">
        <v>0</v>
      </c>
      <c r="P3076">
        <v>402</v>
      </c>
      <c r="Q3076">
        <v>1</v>
      </c>
      <c r="R3076">
        <v>1</v>
      </c>
      <c r="S3076">
        <v>1</v>
      </c>
      <c r="T3076">
        <v>0</v>
      </c>
      <c r="U3076">
        <v>0</v>
      </c>
      <c r="V3076">
        <v>0</v>
      </c>
      <c r="W3076">
        <v>0</v>
      </c>
    </row>
    <row r="3077" spans="1:23" ht="14.25" customHeight="1" x14ac:dyDescent="0.45">
      <c r="A3077">
        <v>3076</v>
      </c>
      <c r="B3077" s="1">
        <v>43258</v>
      </c>
      <c r="C3077" s="1">
        <v>43380</v>
      </c>
      <c r="D3077">
        <v>71</v>
      </c>
      <c r="E3077" t="s">
        <v>23</v>
      </c>
      <c r="F3077" t="s">
        <v>27</v>
      </c>
      <c r="G3077" t="s">
        <v>25</v>
      </c>
      <c r="H3077">
        <v>5</v>
      </c>
      <c r="I3077" t="s">
        <v>26</v>
      </c>
      <c r="J3077">
        <v>0</v>
      </c>
      <c r="K3077">
        <v>0</v>
      </c>
      <c r="L3077">
        <v>1</v>
      </c>
      <c r="M3077">
        <v>1</v>
      </c>
      <c r="N3077">
        <v>1</v>
      </c>
      <c r="O3077">
        <v>0</v>
      </c>
      <c r="P3077">
        <v>158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</row>
    <row r="3078" spans="1:23" ht="14.25" customHeight="1" x14ac:dyDescent="0.45">
      <c r="A3078">
        <v>3077</v>
      </c>
      <c r="B3078" s="1">
        <v>43258</v>
      </c>
      <c r="C3078" s="1">
        <v>43441</v>
      </c>
      <c r="D3078">
        <v>61</v>
      </c>
      <c r="E3078" t="s">
        <v>28</v>
      </c>
      <c r="F3078" t="s">
        <v>27</v>
      </c>
      <c r="G3078" t="s">
        <v>25</v>
      </c>
      <c r="H3078">
        <v>7</v>
      </c>
      <c r="I3078" t="s">
        <v>26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1</v>
      </c>
      <c r="P3078">
        <v>1030</v>
      </c>
      <c r="Q3078">
        <v>1</v>
      </c>
      <c r="R3078">
        <v>1</v>
      </c>
      <c r="S3078">
        <v>1</v>
      </c>
      <c r="T3078">
        <v>1</v>
      </c>
      <c r="U3078">
        <v>0</v>
      </c>
      <c r="V3078">
        <v>0</v>
      </c>
      <c r="W3078">
        <v>0</v>
      </c>
    </row>
    <row r="3079" spans="1:23" ht="14.25" customHeight="1" x14ac:dyDescent="0.45">
      <c r="A3079">
        <v>3078</v>
      </c>
      <c r="B3079" s="1">
        <v>43258</v>
      </c>
      <c r="C3079" s="1">
        <v>43411</v>
      </c>
      <c r="D3079">
        <v>59</v>
      </c>
      <c r="E3079" t="s">
        <v>23</v>
      </c>
      <c r="F3079" t="s">
        <v>24</v>
      </c>
      <c r="G3079" t="s">
        <v>30</v>
      </c>
      <c r="H3079">
        <v>6</v>
      </c>
      <c r="I3079" t="s">
        <v>26</v>
      </c>
      <c r="J3079">
        <v>0</v>
      </c>
      <c r="K3079">
        <v>0</v>
      </c>
      <c r="L3079">
        <v>1</v>
      </c>
      <c r="M3079">
        <v>1</v>
      </c>
      <c r="N3079">
        <v>1</v>
      </c>
      <c r="O3079">
        <v>1</v>
      </c>
      <c r="P3079">
        <v>525</v>
      </c>
      <c r="Q3079">
        <v>0</v>
      </c>
      <c r="R3079">
        <v>1</v>
      </c>
      <c r="S3079">
        <v>0</v>
      </c>
      <c r="T3079">
        <v>1</v>
      </c>
      <c r="U3079">
        <v>0</v>
      </c>
      <c r="V3079">
        <v>0</v>
      </c>
      <c r="W3079">
        <v>0</v>
      </c>
    </row>
    <row r="3080" spans="1:23" ht="14.25" customHeight="1" x14ac:dyDescent="0.45">
      <c r="A3080">
        <v>3079</v>
      </c>
      <c r="B3080" s="1">
        <v>43288</v>
      </c>
      <c r="C3080" t="s">
        <v>204</v>
      </c>
      <c r="D3080">
        <v>42</v>
      </c>
      <c r="E3080" t="s">
        <v>23</v>
      </c>
      <c r="F3080" t="s">
        <v>27</v>
      </c>
      <c r="G3080" t="s">
        <v>25</v>
      </c>
      <c r="H3080">
        <v>15</v>
      </c>
      <c r="I3080" t="s">
        <v>31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1</v>
      </c>
      <c r="P3080">
        <v>1280</v>
      </c>
      <c r="Q3080">
        <v>1</v>
      </c>
      <c r="R3080">
        <v>0</v>
      </c>
      <c r="S3080">
        <v>1</v>
      </c>
      <c r="T3080">
        <v>1</v>
      </c>
      <c r="U3080">
        <v>0</v>
      </c>
      <c r="V3080">
        <v>0</v>
      </c>
      <c r="W3080">
        <v>0</v>
      </c>
    </row>
    <row r="3081" spans="1:23" ht="14.25" customHeight="1" x14ac:dyDescent="0.45">
      <c r="A3081">
        <v>3080</v>
      </c>
      <c r="B3081" s="1">
        <v>43288</v>
      </c>
      <c r="C3081" t="s">
        <v>205</v>
      </c>
      <c r="D3081">
        <v>70</v>
      </c>
      <c r="E3081" t="s">
        <v>23</v>
      </c>
      <c r="F3081" t="s">
        <v>27</v>
      </c>
      <c r="G3081" t="s">
        <v>25</v>
      </c>
      <c r="H3081">
        <v>8</v>
      </c>
      <c r="I3081" t="s">
        <v>26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69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</row>
    <row r="3082" spans="1:23" ht="14.25" customHeight="1" x14ac:dyDescent="0.45">
      <c r="A3082">
        <v>3081</v>
      </c>
      <c r="B3082" s="1">
        <v>43288</v>
      </c>
      <c r="C3082" t="s">
        <v>205</v>
      </c>
      <c r="D3082">
        <v>70</v>
      </c>
      <c r="E3082" t="s">
        <v>23</v>
      </c>
      <c r="F3082" t="s">
        <v>27</v>
      </c>
      <c r="G3082" t="s">
        <v>25</v>
      </c>
      <c r="H3082">
        <v>8</v>
      </c>
      <c r="I3082" t="s">
        <v>26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69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</row>
    <row r="3083" spans="1:23" ht="14.25" customHeight="1" x14ac:dyDescent="0.45">
      <c r="A3083">
        <v>3082</v>
      </c>
      <c r="B3083" s="1">
        <v>43288</v>
      </c>
      <c r="C3083" t="s">
        <v>205</v>
      </c>
      <c r="D3083">
        <v>55</v>
      </c>
      <c r="E3083" t="s">
        <v>23</v>
      </c>
      <c r="F3083" t="s">
        <v>27</v>
      </c>
      <c r="G3083" t="s">
        <v>25</v>
      </c>
      <c r="H3083">
        <v>8</v>
      </c>
      <c r="I3083" t="s">
        <v>26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432</v>
      </c>
      <c r="Q3083">
        <v>0</v>
      </c>
      <c r="R3083">
        <v>0</v>
      </c>
      <c r="S3083">
        <v>1</v>
      </c>
      <c r="T3083">
        <v>0</v>
      </c>
      <c r="U3083">
        <v>0</v>
      </c>
      <c r="V3083">
        <v>0</v>
      </c>
      <c r="W3083">
        <v>0</v>
      </c>
    </row>
    <row r="3084" spans="1:23" ht="14.25" customHeight="1" x14ac:dyDescent="0.45">
      <c r="A3084">
        <v>3083</v>
      </c>
      <c r="B3084" s="1">
        <v>43288</v>
      </c>
      <c r="C3084" s="1">
        <v>43380</v>
      </c>
      <c r="D3084">
        <v>55</v>
      </c>
      <c r="E3084" t="s">
        <v>28</v>
      </c>
      <c r="F3084" t="s">
        <v>24</v>
      </c>
      <c r="G3084" t="s">
        <v>30</v>
      </c>
      <c r="H3084">
        <v>4</v>
      </c>
      <c r="I3084" t="s">
        <v>26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54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</row>
    <row r="3085" spans="1:23" ht="14.25" customHeight="1" x14ac:dyDescent="0.45">
      <c r="A3085">
        <v>3084</v>
      </c>
      <c r="B3085" s="1">
        <v>43288</v>
      </c>
      <c r="C3085" t="s">
        <v>210</v>
      </c>
      <c r="D3085">
        <v>64</v>
      </c>
      <c r="E3085" t="s">
        <v>23</v>
      </c>
      <c r="F3085" t="s">
        <v>24</v>
      </c>
      <c r="G3085" t="s">
        <v>25</v>
      </c>
      <c r="H3085">
        <v>7</v>
      </c>
      <c r="I3085" t="s">
        <v>26</v>
      </c>
      <c r="J3085">
        <v>0</v>
      </c>
      <c r="K3085">
        <v>0</v>
      </c>
      <c r="L3085">
        <v>0</v>
      </c>
      <c r="M3085">
        <v>1</v>
      </c>
      <c r="N3085">
        <v>1</v>
      </c>
      <c r="O3085">
        <v>0</v>
      </c>
      <c r="P3085">
        <v>396</v>
      </c>
      <c r="Q3085">
        <v>0</v>
      </c>
      <c r="R3085">
        <v>1</v>
      </c>
      <c r="S3085">
        <v>1</v>
      </c>
      <c r="T3085">
        <v>0</v>
      </c>
      <c r="U3085">
        <v>0</v>
      </c>
      <c r="V3085">
        <v>0</v>
      </c>
      <c r="W3085">
        <v>0</v>
      </c>
    </row>
    <row r="3086" spans="1:23" ht="14.25" customHeight="1" x14ac:dyDescent="0.45">
      <c r="A3086">
        <v>3085</v>
      </c>
      <c r="B3086" s="1">
        <v>43288</v>
      </c>
      <c r="C3086" s="1">
        <v>43411</v>
      </c>
      <c r="D3086">
        <v>65</v>
      </c>
      <c r="E3086" t="s">
        <v>23</v>
      </c>
      <c r="F3086" t="s">
        <v>27</v>
      </c>
      <c r="G3086" t="s">
        <v>25</v>
      </c>
      <c r="H3086">
        <v>5</v>
      </c>
      <c r="I3086" t="s">
        <v>26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639</v>
      </c>
      <c r="Q3086">
        <v>0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</row>
    <row r="3087" spans="1:23" ht="14.25" customHeight="1" x14ac:dyDescent="0.45">
      <c r="A3087">
        <v>3086</v>
      </c>
      <c r="B3087" s="1">
        <v>43288</v>
      </c>
      <c r="C3087" t="s">
        <v>207</v>
      </c>
      <c r="D3087">
        <v>82</v>
      </c>
      <c r="E3087" t="s">
        <v>23</v>
      </c>
      <c r="F3087" t="s">
        <v>27</v>
      </c>
      <c r="G3087" t="s">
        <v>25</v>
      </c>
      <c r="H3087">
        <v>9</v>
      </c>
      <c r="I3087" t="s">
        <v>26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932</v>
      </c>
      <c r="Q3087">
        <v>0</v>
      </c>
      <c r="R3087">
        <v>1</v>
      </c>
      <c r="S3087">
        <v>1</v>
      </c>
      <c r="T3087">
        <v>0</v>
      </c>
      <c r="U3087">
        <v>0</v>
      </c>
      <c r="V3087">
        <v>0</v>
      </c>
      <c r="W3087">
        <v>0</v>
      </c>
    </row>
    <row r="3088" spans="1:23" ht="14.25" customHeight="1" x14ac:dyDescent="0.45">
      <c r="A3088">
        <v>3087</v>
      </c>
      <c r="B3088" s="1">
        <v>43288</v>
      </c>
      <c r="C3088" t="s">
        <v>205</v>
      </c>
      <c r="D3088">
        <v>70</v>
      </c>
      <c r="E3088" t="s">
        <v>23</v>
      </c>
      <c r="F3088" t="s">
        <v>27</v>
      </c>
      <c r="G3088" t="s">
        <v>25</v>
      </c>
      <c r="H3088">
        <v>8</v>
      </c>
      <c r="I3088" t="s">
        <v>26</v>
      </c>
      <c r="J3088">
        <v>0</v>
      </c>
      <c r="K3088">
        <v>0</v>
      </c>
      <c r="L3088">
        <v>0</v>
      </c>
      <c r="M3088">
        <v>1</v>
      </c>
      <c r="N3088">
        <v>1</v>
      </c>
      <c r="O3088">
        <v>0</v>
      </c>
      <c r="P3088">
        <v>231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</row>
    <row r="3089" spans="1:23" ht="14.25" customHeight="1" x14ac:dyDescent="0.45">
      <c r="A3089">
        <v>3088</v>
      </c>
      <c r="B3089" s="1">
        <v>43288</v>
      </c>
      <c r="C3089" t="s">
        <v>207</v>
      </c>
      <c r="D3089">
        <v>78</v>
      </c>
      <c r="E3089" t="s">
        <v>23</v>
      </c>
      <c r="F3089" t="s">
        <v>27</v>
      </c>
      <c r="G3089" t="s">
        <v>25</v>
      </c>
      <c r="H3089">
        <v>9</v>
      </c>
      <c r="I3089" t="s">
        <v>31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326</v>
      </c>
      <c r="Q3089">
        <v>1</v>
      </c>
      <c r="R3089">
        <v>1</v>
      </c>
      <c r="S3089">
        <v>1</v>
      </c>
      <c r="T3089">
        <v>1</v>
      </c>
      <c r="U3089">
        <v>0</v>
      </c>
      <c r="V3089">
        <v>0</v>
      </c>
      <c r="W3089">
        <v>0</v>
      </c>
    </row>
    <row r="3090" spans="1:23" ht="14.25" customHeight="1" x14ac:dyDescent="0.45">
      <c r="A3090">
        <v>3089</v>
      </c>
      <c r="B3090" s="1">
        <v>43288</v>
      </c>
      <c r="C3090" s="1">
        <v>43350</v>
      </c>
      <c r="D3090">
        <v>68</v>
      </c>
      <c r="E3090" t="s">
        <v>23</v>
      </c>
      <c r="F3090" t="s">
        <v>27</v>
      </c>
      <c r="G3090" t="s">
        <v>30</v>
      </c>
      <c r="H3090">
        <v>3</v>
      </c>
      <c r="I3090" t="s">
        <v>26</v>
      </c>
      <c r="J3090">
        <v>0</v>
      </c>
      <c r="K3090">
        <v>0</v>
      </c>
      <c r="L3090">
        <v>1</v>
      </c>
      <c r="M3090">
        <v>0</v>
      </c>
      <c r="N3090">
        <v>1</v>
      </c>
      <c r="O3090">
        <v>0</v>
      </c>
      <c r="P3090">
        <v>139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</row>
    <row r="3091" spans="1:23" ht="14.25" customHeight="1" x14ac:dyDescent="0.45">
      <c r="A3091">
        <v>3090</v>
      </c>
      <c r="B3091" s="1">
        <v>43289</v>
      </c>
      <c r="C3091" s="1">
        <v>43299</v>
      </c>
      <c r="D3091">
        <v>55</v>
      </c>
      <c r="E3091" t="s">
        <v>28</v>
      </c>
      <c r="F3091" t="s">
        <v>24</v>
      </c>
      <c r="G3091" t="s">
        <v>25</v>
      </c>
      <c r="H3091">
        <v>11</v>
      </c>
      <c r="I3091" t="s">
        <v>29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613</v>
      </c>
      <c r="Q3091">
        <v>1</v>
      </c>
      <c r="R3091">
        <v>0</v>
      </c>
      <c r="S3091">
        <v>1</v>
      </c>
      <c r="T3091">
        <v>1</v>
      </c>
      <c r="U3091">
        <v>0</v>
      </c>
      <c r="V3091">
        <v>0</v>
      </c>
      <c r="W3091">
        <v>0</v>
      </c>
    </row>
    <row r="3092" spans="1:23" ht="14.25" customHeight="1" x14ac:dyDescent="0.45">
      <c r="A3092">
        <v>3091</v>
      </c>
      <c r="B3092" s="1">
        <v>43319</v>
      </c>
      <c r="C3092" s="1">
        <v>43411</v>
      </c>
      <c r="D3092">
        <v>78</v>
      </c>
      <c r="E3092" t="s">
        <v>23</v>
      </c>
      <c r="F3092" t="s">
        <v>27</v>
      </c>
      <c r="G3092" t="s">
        <v>25</v>
      </c>
      <c r="H3092">
        <v>4</v>
      </c>
      <c r="I3092" t="s">
        <v>26</v>
      </c>
      <c r="J3092">
        <v>0</v>
      </c>
      <c r="K3092">
        <v>0</v>
      </c>
      <c r="L3092">
        <v>0</v>
      </c>
      <c r="M3092">
        <v>1</v>
      </c>
      <c r="N3092">
        <v>1</v>
      </c>
      <c r="O3092">
        <v>0</v>
      </c>
      <c r="P3092">
        <v>58</v>
      </c>
      <c r="Q3092">
        <v>0</v>
      </c>
      <c r="R3092">
        <v>1</v>
      </c>
      <c r="S3092">
        <v>1</v>
      </c>
      <c r="T3092">
        <v>0</v>
      </c>
      <c r="U3092">
        <v>0</v>
      </c>
      <c r="V3092">
        <v>0</v>
      </c>
      <c r="W3092">
        <v>0</v>
      </c>
    </row>
    <row r="3093" spans="1:23" ht="14.25" customHeight="1" x14ac:dyDescent="0.45">
      <c r="A3093">
        <v>3092</v>
      </c>
      <c r="B3093" s="1">
        <v>43319</v>
      </c>
      <c r="C3093" s="1">
        <v>43380</v>
      </c>
      <c r="D3093">
        <v>49</v>
      </c>
      <c r="E3093" t="s">
        <v>23</v>
      </c>
      <c r="F3093" t="s">
        <v>27</v>
      </c>
      <c r="G3093" t="s">
        <v>25</v>
      </c>
      <c r="H3093">
        <v>3</v>
      </c>
      <c r="I3093" t="s">
        <v>26</v>
      </c>
      <c r="J3093">
        <v>0</v>
      </c>
      <c r="K3093">
        <v>0</v>
      </c>
      <c r="L3093">
        <v>1</v>
      </c>
      <c r="M3093">
        <v>1</v>
      </c>
      <c r="N3093">
        <v>1</v>
      </c>
      <c r="O3093">
        <v>1</v>
      </c>
      <c r="P3093">
        <v>3670</v>
      </c>
      <c r="Q3093">
        <v>1</v>
      </c>
      <c r="R3093">
        <v>1</v>
      </c>
      <c r="S3093">
        <v>0</v>
      </c>
      <c r="T3093">
        <v>1</v>
      </c>
      <c r="U3093">
        <v>0</v>
      </c>
      <c r="V3093">
        <v>0</v>
      </c>
      <c r="W3093">
        <v>0</v>
      </c>
    </row>
    <row r="3094" spans="1:23" ht="14.25" customHeight="1" x14ac:dyDescent="0.45">
      <c r="A3094">
        <v>3093</v>
      </c>
      <c r="B3094" s="1">
        <v>43289</v>
      </c>
      <c r="C3094" s="1">
        <v>43296</v>
      </c>
      <c r="D3094">
        <v>75</v>
      </c>
      <c r="E3094" t="s">
        <v>28</v>
      </c>
      <c r="F3094" t="s">
        <v>27</v>
      </c>
      <c r="G3094" t="s">
        <v>25</v>
      </c>
      <c r="H3094">
        <v>8</v>
      </c>
      <c r="I3094" t="s">
        <v>26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314</v>
      </c>
      <c r="Q3094">
        <v>1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</row>
    <row r="3095" spans="1:23" ht="14.25" customHeight="1" x14ac:dyDescent="0.45">
      <c r="A3095">
        <v>3094</v>
      </c>
      <c r="B3095" s="1">
        <v>43350</v>
      </c>
      <c r="C3095" t="s">
        <v>206</v>
      </c>
      <c r="D3095">
        <v>64</v>
      </c>
      <c r="E3095" t="s">
        <v>23</v>
      </c>
      <c r="F3095" t="s">
        <v>24</v>
      </c>
      <c r="G3095" t="s">
        <v>25</v>
      </c>
      <c r="H3095">
        <v>10</v>
      </c>
      <c r="I3095" t="s">
        <v>26</v>
      </c>
      <c r="J3095">
        <v>0</v>
      </c>
      <c r="K3095">
        <v>0</v>
      </c>
      <c r="L3095">
        <v>0</v>
      </c>
      <c r="M3095">
        <v>1</v>
      </c>
      <c r="N3095">
        <v>1</v>
      </c>
      <c r="O3095">
        <v>0</v>
      </c>
      <c r="P3095">
        <v>39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0</v>
      </c>
    </row>
    <row r="3096" spans="1:23" ht="14.25" customHeight="1" x14ac:dyDescent="0.45">
      <c r="A3096">
        <v>3095</v>
      </c>
      <c r="B3096" s="1">
        <v>43350</v>
      </c>
      <c r="C3096" t="s">
        <v>211</v>
      </c>
      <c r="D3096">
        <v>99</v>
      </c>
      <c r="E3096" t="s">
        <v>28</v>
      </c>
      <c r="F3096" t="s">
        <v>27</v>
      </c>
      <c r="G3096" t="s">
        <v>25</v>
      </c>
      <c r="H3096">
        <v>23</v>
      </c>
      <c r="I3096" t="s">
        <v>26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223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</row>
    <row r="3097" spans="1:23" ht="14.25" customHeight="1" x14ac:dyDescent="0.45">
      <c r="A3097">
        <v>3096</v>
      </c>
      <c r="B3097" s="1">
        <v>43350</v>
      </c>
      <c r="C3097" s="1">
        <v>43411</v>
      </c>
      <c r="D3097">
        <v>67</v>
      </c>
      <c r="E3097" t="s">
        <v>23</v>
      </c>
      <c r="F3097" t="s">
        <v>27</v>
      </c>
      <c r="G3097" t="s">
        <v>25</v>
      </c>
      <c r="H3097">
        <v>3</v>
      </c>
      <c r="I3097" t="s">
        <v>26</v>
      </c>
      <c r="J3097">
        <v>0</v>
      </c>
      <c r="K3097">
        <v>0</v>
      </c>
      <c r="L3097">
        <v>1</v>
      </c>
      <c r="M3097">
        <v>1</v>
      </c>
      <c r="N3097">
        <v>1</v>
      </c>
      <c r="O3097">
        <v>1</v>
      </c>
      <c r="P3097">
        <v>192</v>
      </c>
      <c r="Q3097">
        <v>1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0</v>
      </c>
    </row>
    <row r="3098" spans="1:23" ht="14.25" customHeight="1" x14ac:dyDescent="0.45">
      <c r="A3098">
        <v>3097</v>
      </c>
      <c r="B3098" s="1">
        <v>43350</v>
      </c>
      <c r="C3098" t="s">
        <v>205</v>
      </c>
      <c r="D3098">
        <v>60</v>
      </c>
      <c r="E3098" t="s">
        <v>28</v>
      </c>
      <c r="F3098" t="s">
        <v>27</v>
      </c>
      <c r="G3098" t="s">
        <v>25</v>
      </c>
      <c r="H3098">
        <v>6</v>
      </c>
      <c r="I3098" t="s">
        <v>26</v>
      </c>
      <c r="J3098">
        <v>0</v>
      </c>
      <c r="K3098">
        <v>0</v>
      </c>
      <c r="L3098">
        <v>1</v>
      </c>
      <c r="M3098">
        <v>1</v>
      </c>
      <c r="N3098">
        <v>1</v>
      </c>
      <c r="O3098">
        <v>0</v>
      </c>
      <c r="P3098">
        <v>267</v>
      </c>
      <c r="Q3098">
        <v>0</v>
      </c>
      <c r="R3098">
        <v>0</v>
      </c>
      <c r="S3098">
        <v>1</v>
      </c>
      <c r="T3098">
        <v>0</v>
      </c>
      <c r="U3098">
        <v>0</v>
      </c>
      <c r="V3098">
        <v>0</v>
      </c>
      <c r="W3098">
        <v>0</v>
      </c>
    </row>
    <row r="3099" spans="1:23" ht="14.25" customHeight="1" x14ac:dyDescent="0.45">
      <c r="A3099">
        <v>3098</v>
      </c>
      <c r="B3099" s="1">
        <v>43350</v>
      </c>
      <c r="C3099" t="s">
        <v>208</v>
      </c>
      <c r="D3099">
        <v>66</v>
      </c>
      <c r="E3099" t="s">
        <v>23</v>
      </c>
      <c r="F3099" t="s">
        <v>27</v>
      </c>
      <c r="G3099" t="s">
        <v>25</v>
      </c>
      <c r="H3099">
        <v>8</v>
      </c>
      <c r="I3099" t="s">
        <v>26</v>
      </c>
      <c r="J3099">
        <v>0</v>
      </c>
      <c r="K3099">
        <v>0</v>
      </c>
      <c r="L3099">
        <v>1</v>
      </c>
      <c r="M3099">
        <v>1</v>
      </c>
      <c r="N3099">
        <v>1</v>
      </c>
      <c r="O3099">
        <v>0</v>
      </c>
      <c r="P3099">
        <v>10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</row>
    <row r="3100" spans="1:23" ht="14.25" customHeight="1" x14ac:dyDescent="0.45">
      <c r="A3100">
        <v>3099</v>
      </c>
      <c r="B3100" s="1">
        <v>43350</v>
      </c>
      <c r="C3100" t="s">
        <v>210</v>
      </c>
      <c r="D3100">
        <v>63</v>
      </c>
      <c r="E3100" t="s">
        <v>23</v>
      </c>
      <c r="F3100" t="s">
        <v>27</v>
      </c>
      <c r="G3100" t="s">
        <v>25</v>
      </c>
      <c r="H3100">
        <v>5</v>
      </c>
      <c r="I3100" t="s">
        <v>26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78</v>
      </c>
      <c r="Q3100">
        <v>0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</row>
    <row r="3101" spans="1:23" ht="14.25" customHeight="1" x14ac:dyDescent="0.45">
      <c r="A3101">
        <v>3100</v>
      </c>
      <c r="B3101" s="1">
        <v>43380</v>
      </c>
      <c r="C3101" t="s">
        <v>212</v>
      </c>
      <c r="D3101">
        <v>60</v>
      </c>
      <c r="E3101" t="s">
        <v>28</v>
      </c>
      <c r="F3101" t="s">
        <v>27</v>
      </c>
      <c r="G3101" t="s">
        <v>25</v>
      </c>
      <c r="H3101">
        <v>10</v>
      </c>
      <c r="I3101" t="s">
        <v>26</v>
      </c>
      <c r="J3101">
        <v>0</v>
      </c>
      <c r="K3101">
        <v>0</v>
      </c>
      <c r="L3101">
        <v>1</v>
      </c>
      <c r="M3101">
        <v>0</v>
      </c>
      <c r="N3101">
        <v>1</v>
      </c>
      <c r="O3101">
        <v>0</v>
      </c>
      <c r="P3101">
        <v>727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</row>
    <row r="3102" spans="1:23" ht="14.25" customHeight="1" x14ac:dyDescent="0.45">
      <c r="A3102">
        <v>3101</v>
      </c>
      <c r="B3102" s="1">
        <v>43380</v>
      </c>
      <c r="C3102" t="s">
        <v>204</v>
      </c>
      <c r="D3102">
        <v>62</v>
      </c>
      <c r="E3102" t="s">
        <v>23</v>
      </c>
      <c r="F3102" t="s">
        <v>27</v>
      </c>
      <c r="G3102" t="s">
        <v>25</v>
      </c>
      <c r="H3102">
        <v>12</v>
      </c>
      <c r="I3102" t="s">
        <v>26</v>
      </c>
      <c r="J3102">
        <v>0</v>
      </c>
      <c r="K3102">
        <v>0</v>
      </c>
      <c r="L3102">
        <v>1</v>
      </c>
      <c r="M3102">
        <v>1</v>
      </c>
      <c r="N3102">
        <v>1</v>
      </c>
      <c r="O3102">
        <v>0</v>
      </c>
      <c r="P3102">
        <v>1210</v>
      </c>
      <c r="Q3102">
        <v>0</v>
      </c>
      <c r="R3102">
        <v>0</v>
      </c>
      <c r="S3102">
        <v>1</v>
      </c>
      <c r="T3102">
        <v>0</v>
      </c>
      <c r="U3102">
        <v>0</v>
      </c>
      <c r="V3102">
        <v>0</v>
      </c>
      <c r="W3102">
        <v>0</v>
      </c>
    </row>
    <row r="3103" spans="1:23" ht="14.25" customHeight="1" x14ac:dyDescent="0.45">
      <c r="A3103">
        <v>3102</v>
      </c>
      <c r="B3103" s="1">
        <v>43380</v>
      </c>
      <c r="C3103" t="s">
        <v>210</v>
      </c>
      <c r="D3103">
        <v>68</v>
      </c>
      <c r="E3103" t="s">
        <v>23</v>
      </c>
      <c r="F3103" t="s">
        <v>24</v>
      </c>
      <c r="G3103" t="s">
        <v>25</v>
      </c>
      <c r="H3103">
        <v>4</v>
      </c>
      <c r="I3103" t="s">
        <v>26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1290</v>
      </c>
      <c r="Q3103">
        <v>0</v>
      </c>
      <c r="R3103">
        <v>1</v>
      </c>
      <c r="S3103">
        <v>1</v>
      </c>
      <c r="T3103">
        <v>0</v>
      </c>
      <c r="U3103">
        <v>0</v>
      </c>
      <c r="V3103">
        <v>0</v>
      </c>
      <c r="W3103">
        <v>0</v>
      </c>
    </row>
    <row r="3104" spans="1:23" ht="14.25" customHeight="1" x14ac:dyDescent="0.45">
      <c r="A3104">
        <v>3103</v>
      </c>
      <c r="B3104" s="1">
        <v>43380</v>
      </c>
      <c r="C3104" t="s">
        <v>205</v>
      </c>
      <c r="D3104">
        <v>60</v>
      </c>
      <c r="E3104" t="s">
        <v>23</v>
      </c>
      <c r="F3104" t="s">
        <v>24</v>
      </c>
      <c r="G3104" t="s">
        <v>25</v>
      </c>
      <c r="H3104">
        <v>5</v>
      </c>
      <c r="I3104" t="s">
        <v>26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28</v>
      </c>
      <c r="Q3104">
        <v>0</v>
      </c>
      <c r="R3104">
        <v>1</v>
      </c>
      <c r="S3104">
        <v>0</v>
      </c>
      <c r="T3104">
        <v>0</v>
      </c>
      <c r="U3104">
        <v>0</v>
      </c>
      <c r="V3104">
        <v>0</v>
      </c>
      <c r="W3104">
        <v>0</v>
      </c>
    </row>
    <row r="3105" spans="1:23" ht="14.25" customHeight="1" x14ac:dyDescent="0.45">
      <c r="A3105">
        <v>3104</v>
      </c>
      <c r="B3105" s="1">
        <v>43291</v>
      </c>
      <c r="C3105" s="1">
        <v>43298</v>
      </c>
      <c r="D3105">
        <v>82</v>
      </c>
      <c r="E3105" t="s">
        <v>28</v>
      </c>
      <c r="F3105" t="s">
        <v>24</v>
      </c>
      <c r="G3105" t="s">
        <v>25</v>
      </c>
      <c r="H3105">
        <v>8</v>
      </c>
      <c r="I3105" t="s">
        <v>29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5000</v>
      </c>
      <c r="Q3105">
        <v>0</v>
      </c>
      <c r="R3105">
        <v>1</v>
      </c>
      <c r="S3105">
        <v>1</v>
      </c>
      <c r="T3105">
        <v>1</v>
      </c>
      <c r="U3105">
        <v>1</v>
      </c>
      <c r="V3105">
        <v>0</v>
      </c>
      <c r="W3105">
        <v>0</v>
      </c>
    </row>
    <row r="3106" spans="1:23" ht="14.25" customHeight="1" x14ac:dyDescent="0.45">
      <c r="A3106">
        <v>3105</v>
      </c>
      <c r="B3106" s="1">
        <v>43380</v>
      </c>
      <c r="C3106" t="s">
        <v>209</v>
      </c>
      <c r="D3106">
        <v>60</v>
      </c>
      <c r="E3106" t="s">
        <v>23</v>
      </c>
      <c r="F3106" t="s">
        <v>27</v>
      </c>
      <c r="G3106" t="s">
        <v>25</v>
      </c>
      <c r="H3106">
        <v>8</v>
      </c>
      <c r="I3106" t="s">
        <v>26</v>
      </c>
      <c r="J3106">
        <v>0</v>
      </c>
      <c r="K3106">
        <v>0</v>
      </c>
      <c r="L3106">
        <v>1</v>
      </c>
      <c r="M3106">
        <v>1</v>
      </c>
      <c r="N3106">
        <v>1</v>
      </c>
      <c r="O3106">
        <v>1</v>
      </c>
      <c r="P3106">
        <v>104</v>
      </c>
      <c r="Q3106">
        <v>0</v>
      </c>
      <c r="R3106">
        <v>1</v>
      </c>
      <c r="S3106">
        <v>0</v>
      </c>
      <c r="T3106">
        <v>1</v>
      </c>
      <c r="U3106">
        <v>0</v>
      </c>
      <c r="V3106">
        <v>0</v>
      </c>
      <c r="W3106">
        <v>0</v>
      </c>
    </row>
    <row r="3107" spans="1:23" ht="14.25" customHeight="1" x14ac:dyDescent="0.45">
      <c r="A3107">
        <v>3106</v>
      </c>
      <c r="B3107" s="1">
        <v>43291</v>
      </c>
      <c r="C3107" s="1">
        <v>43295</v>
      </c>
      <c r="D3107">
        <v>66</v>
      </c>
      <c r="E3107" t="s">
        <v>23</v>
      </c>
      <c r="F3107" t="s">
        <v>27</v>
      </c>
      <c r="G3107" t="s">
        <v>25</v>
      </c>
      <c r="H3107">
        <v>5</v>
      </c>
      <c r="I3107" t="s">
        <v>29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1900</v>
      </c>
      <c r="Q3107">
        <v>0</v>
      </c>
      <c r="R3107">
        <v>1</v>
      </c>
      <c r="S3107">
        <v>1</v>
      </c>
      <c r="T3107">
        <v>0</v>
      </c>
      <c r="U3107">
        <v>0</v>
      </c>
      <c r="V3107">
        <v>0</v>
      </c>
      <c r="W3107">
        <v>0</v>
      </c>
    </row>
    <row r="3108" spans="1:23" ht="14.25" customHeight="1" x14ac:dyDescent="0.45">
      <c r="A3108">
        <v>3107</v>
      </c>
      <c r="B3108" s="1">
        <v>43291</v>
      </c>
      <c r="C3108" s="1">
        <v>43292</v>
      </c>
      <c r="D3108">
        <v>82</v>
      </c>
      <c r="E3108" t="s">
        <v>23</v>
      </c>
      <c r="F3108" t="s">
        <v>27</v>
      </c>
      <c r="G3108" t="s">
        <v>25</v>
      </c>
      <c r="H3108">
        <v>2</v>
      </c>
      <c r="I3108" t="s">
        <v>29</v>
      </c>
      <c r="J3108">
        <v>1</v>
      </c>
      <c r="K3108">
        <v>0</v>
      </c>
      <c r="L3108">
        <v>1</v>
      </c>
      <c r="M3108">
        <v>1</v>
      </c>
      <c r="N3108">
        <v>0</v>
      </c>
      <c r="O3108">
        <v>0</v>
      </c>
      <c r="P3108">
        <v>1720</v>
      </c>
      <c r="Q3108">
        <v>1</v>
      </c>
      <c r="R3108">
        <v>1</v>
      </c>
      <c r="S3108">
        <v>1</v>
      </c>
      <c r="T3108">
        <v>1</v>
      </c>
      <c r="U3108">
        <v>0</v>
      </c>
      <c r="V3108">
        <v>0</v>
      </c>
      <c r="W3108">
        <v>1</v>
      </c>
    </row>
    <row r="3109" spans="1:23" ht="14.25" customHeight="1" x14ac:dyDescent="0.45">
      <c r="A3109">
        <v>3108</v>
      </c>
      <c r="B3109" s="1">
        <v>43411</v>
      </c>
      <c r="C3109" t="s">
        <v>206</v>
      </c>
      <c r="D3109">
        <v>58</v>
      </c>
      <c r="E3109" t="s">
        <v>28</v>
      </c>
      <c r="F3109" t="s">
        <v>24</v>
      </c>
      <c r="G3109" t="s">
        <v>25</v>
      </c>
      <c r="H3109">
        <v>8</v>
      </c>
      <c r="I3109" t="s">
        <v>26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0</v>
      </c>
      <c r="P3109">
        <v>2330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</row>
    <row r="3110" spans="1:23" ht="14.25" customHeight="1" x14ac:dyDescent="0.45">
      <c r="A3110">
        <v>3109</v>
      </c>
      <c r="B3110" s="1">
        <v>43411</v>
      </c>
      <c r="C3110" t="s">
        <v>207</v>
      </c>
      <c r="D3110">
        <v>83</v>
      </c>
      <c r="E3110" t="s">
        <v>28</v>
      </c>
      <c r="F3110" t="s">
        <v>27</v>
      </c>
      <c r="G3110" t="s">
        <v>25</v>
      </c>
      <c r="H3110">
        <v>5</v>
      </c>
      <c r="I3110" t="s">
        <v>26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386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0</v>
      </c>
    </row>
    <row r="3111" spans="1:23" ht="14.25" customHeight="1" x14ac:dyDescent="0.45">
      <c r="A3111">
        <v>3110</v>
      </c>
      <c r="B3111" s="1">
        <v>43411</v>
      </c>
      <c r="C3111" t="s">
        <v>202</v>
      </c>
      <c r="D3111">
        <v>52</v>
      </c>
      <c r="E3111" t="s">
        <v>23</v>
      </c>
      <c r="F3111" t="s">
        <v>27</v>
      </c>
      <c r="G3111" t="s">
        <v>25</v>
      </c>
      <c r="H3111">
        <v>17</v>
      </c>
      <c r="I3111" t="s">
        <v>26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177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</row>
    <row r="3112" spans="1:23" ht="14.25" customHeight="1" x14ac:dyDescent="0.45">
      <c r="A3112">
        <v>3111</v>
      </c>
      <c r="B3112" s="1">
        <v>43411</v>
      </c>
      <c r="C3112" t="s">
        <v>210</v>
      </c>
      <c r="D3112">
        <v>54</v>
      </c>
      <c r="E3112" t="s">
        <v>23</v>
      </c>
      <c r="F3112" t="s">
        <v>27</v>
      </c>
      <c r="G3112" t="s">
        <v>25</v>
      </c>
      <c r="H3112">
        <v>3</v>
      </c>
      <c r="I3112" t="s">
        <v>26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720</v>
      </c>
      <c r="Q3112">
        <v>1</v>
      </c>
      <c r="R3112">
        <v>0</v>
      </c>
      <c r="S3112">
        <v>1</v>
      </c>
      <c r="T3112">
        <v>1</v>
      </c>
      <c r="U3112">
        <v>0</v>
      </c>
      <c r="V3112">
        <v>0</v>
      </c>
      <c r="W3112">
        <v>0</v>
      </c>
    </row>
    <row r="3113" spans="1:23" ht="14.25" customHeight="1" x14ac:dyDescent="0.45">
      <c r="A3113">
        <v>3112</v>
      </c>
      <c r="B3113" s="1">
        <v>43411</v>
      </c>
      <c r="C3113" t="s">
        <v>209</v>
      </c>
      <c r="D3113">
        <v>26</v>
      </c>
      <c r="E3113" t="s">
        <v>28</v>
      </c>
      <c r="F3113" t="s">
        <v>27</v>
      </c>
      <c r="G3113" t="s">
        <v>25</v>
      </c>
      <c r="H3113">
        <v>7</v>
      </c>
      <c r="I3113" t="s">
        <v>26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</row>
    <row r="3114" spans="1:23" ht="14.25" customHeight="1" x14ac:dyDescent="0.45">
      <c r="A3114">
        <v>3113</v>
      </c>
      <c r="B3114" s="1">
        <v>43292</v>
      </c>
      <c r="C3114" s="1">
        <v>43299</v>
      </c>
      <c r="D3114">
        <v>65</v>
      </c>
      <c r="E3114" t="s">
        <v>28</v>
      </c>
      <c r="F3114" t="s">
        <v>27</v>
      </c>
      <c r="G3114" t="s">
        <v>25</v>
      </c>
      <c r="H3114">
        <v>8</v>
      </c>
      <c r="I3114" t="s">
        <v>26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934</v>
      </c>
      <c r="Q3114">
        <v>0</v>
      </c>
      <c r="R3114">
        <v>0</v>
      </c>
      <c r="S3114">
        <v>0</v>
      </c>
      <c r="T3114">
        <v>1</v>
      </c>
      <c r="U3114">
        <v>1</v>
      </c>
      <c r="V3114">
        <v>0</v>
      </c>
      <c r="W3114">
        <v>0</v>
      </c>
    </row>
    <row r="3115" spans="1:23" ht="14.25" customHeight="1" x14ac:dyDescent="0.45">
      <c r="A3115">
        <v>3114</v>
      </c>
      <c r="B3115" s="1">
        <v>43411</v>
      </c>
      <c r="C3115" t="s">
        <v>206</v>
      </c>
      <c r="D3115">
        <v>41</v>
      </c>
      <c r="E3115" t="s">
        <v>23</v>
      </c>
      <c r="F3115" t="s">
        <v>27</v>
      </c>
      <c r="G3115" t="s">
        <v>25</v>
      </c>
      <c r="H3115">
        <v>8</v>
      </c>
      <c r="I3115" t="s">
        <v>26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79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0</v>
      </c>
    </row>
    <row r="3116" spans="1:23" ht="14.25" customHeight="1" x14ac:dyDescent="0.45">
      <c r="A3116">
        <v>3115</v>
      </c>
      <c r="B3116" s="1">
        <v>43292</v>
      </c>
      <c r="C3116" s="1">
        <v>43298</v>
      </c>
      <c r="D3116">
        <v>80</v>
      </c>
      <c r="E3116" t="s">
        <v>23</v>
      </c>
      <c r="F3116" t="s">
        <v>24</v>
      </c>
      <c r="G3116" t="s">
        <v>25</v>
      </c>
      <c r="H3116">
        <v>7</v>
      </c>
      <c r="I3116" t="s">
        <v>26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994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</row>
    <row r="3117" spans="1:23" ht="14.25" customHeight="1" x14ac:dyDescent="0.45">
      <c r="A3117">
        <v>3116</v>
      </c>
      <c r="B3117" s="1">
        <v>43411</v>
      </c>
      <c r="C3117" t="s">
        <v>207</v>
      </c>
      <c r="D3117">
        <v>56</v>
      </c>
      <c r="E3117" t="s">
        <v>23</v>
      </c>
      <c r="F3117" t="s">
        <v>27</v>
      </c>
      <c r="G3117" t="s">
        <v>25</v>
      </c>
      <c r="H3117">
        <v>5</v>
      </c>
      <c r="I3117" t="s">
        <v>26</v>
      </c>
      <c r="J3117">
        <v>0</v>
      </c>
      <c r="K3117">
        <v>0</v>
      </c>
      <c r="L3117">
        <v>0</v>
      </c>
      <c r="M3117">
        <v>1</v>
      </c>
      <c r="N3117">
        <v>1</v>
      </c>
      <c r="O3117">
        <v>0</v>
      </c>
      <c r="P3117">
        <v>12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</row>
    <row r="3118" spans="1:23" ht="14.25" customHeight="1" x14ac:dyDescent="0.45">
      <c r="A3118">
        <v>3117</v>
      </c>
      <c r="B3118" s="1">
        <v>43411</v>
      </c>
      <c r="C3118" s="1">
        <v>43441</v>
      </c>
      <c r="D3118">
        <v>60</v>
      </c>
      <c r="E3118" t="s">
        <v>28</v>
      </c>
      <c r="F3118" t="s">
        <v>27</v>
      </c>
      <c r="G3118" t="s">
        <v>25</v>
      </c>
      <c r="H3118">
        <v>2</v>
      </c>
      <c r="I3118" t="s">
        <v>26</v>
      </c>
      <c r="J3118">
        <v>0</v>
      </c>
      <c r="K3118">
        <v>0</v>
      </c>
      <c r="L3118">
        <v>0</v>
      </c>
      <c r="M3118">
        <v>1</v>
      </c>
      <c r="N3118">
        <v>1</v>
      </c>
      <c r="O3118">
        <v>0</v>
      </c>
      <c r="P3118">
        <v>234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</row>
    <row r="3119" spans="1:23" ht="14.25" customHeight="1" x14ac:dyDescent="0.45">
      <c r="A3119">
        <v>3118</v>
      </c>
      <c r="B3119" s="1">
        <v>43411</v>
      </c>
      <c r="C3119" s="1">
        <v>43441</v>
      </c>
      <c r="D3119">
        <v>60</v>
      </c>
      <c r="E3119" t="s">
        <v>28</v>
      </c>
      <c r="F3119" t="s">
        <v>27</v>
      </c>
      <c r="G3119" t="s">
        <v>25</v>
      </c>
      <c r="H3119">
        <v>2</v>
      </c>
      <c r="I3119" t="s">
        <v>26</v>
      </c>
      <c r="J3119">
        <v>0</v>
      </c>
      <c r="K3119">
        <v>0</v>
      </c>
      <c r="L3119">
        <v>0</v>
      </c>
      <c r="M3119">
        <v>1</v>
      </c>
      <c r="N3119">
        <v>1</v>
      </c>
      <c r="O3119">
        <v>0</v>
      </c>
      <c r="P3119">
        <v>234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</row>
    <row r="3120" spans="1:23" ht="14.25" customHeight="1" x14ac:dyDescent="0.45">
      <c r="A3120">
        <v>3119</v>
      </c>
      <c r="B3120" s="1">
        <v>43292</v>
      </c>
      <c r="C3120" s="1">
        <v>43299</v>
      </c>
      <c r="D3120">
        <v>63</v>
      </c>
      <c r="E3120" t="s">
        <v>23</v>
      </c>
      <c r="F3120" t="s">
        <v>27</v>
      </c>
      <c r="G3120" t="s">
        <v>25</v>
      </c>
      <c r="H3120">
        <v>8</v>
      </c>
      <c r="I3120" t="s">
        <v>26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380</v>
      </c>
      <c r="Q3120">
        <v>0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</row>
    <row r="3121" spans="1:23" ht="14.25" customHeight="1" x14ac:dyDescent="0.45">
      <c r="A3121">
        <v>3120</v>
      </c>
      <c r="B3121" s="1">
        <v>43441</v>
      </c>
      <c r="C3121" t="s">
        <v>209</v>
      </c>
      <c r="D3121">
        <v>70</v>
      </c>
      <c r="E3121" t="s">
        <v>28</v>
      </c>
      <c r="F3121" t="s">
        <v>24</v>
      </c>
      <c r="G3121" t="s">
        <v>25</v>
      </c>
      <c r="H3121">
        <v>6</v>
      </c>
      <c r="I3121" t="s">
        <v>31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1160</v>
      </c>
      <c r="Q3121">
        <v>0</v>
      </c>
      <c r="R3121">
        <v>0</v>
      </c>
      <c r="S3121">
        <v>1</v>
      </c>
      <c r="T3121">
        <v>1</v>
      </c>
      <c r="U3121">
        <v>0</v>
      </c>
      <c r="V3121">
        <v>0</v>
      </c>
      <c r="W3121">
        <v>0</v>
      </c>
    </row>
    <row r="3122" spans="1:23" ht="14.25" customHeight="1" x14ac:dyDescent="0.45">
      <c r="A3122">
        <v>3121</v>
      </c>
      <c r="B3122" s="1">
        <v>43441</v>
      </c>
      <c r="C3122" t="s">
        <v>204</v>
      </c>
      <c r="D3122">
        <v>53</v>
      </c>
      <c r="E3122" t="s">
        <v>23</v>
      </c>
      <c r="F3122" t="s">
        <v>24</v>
      </c>
      <c r="G3122" t="s">
        <v>25</v>
      </c>
      <c r="H3122">
        <v>10</v>
      </c>
      <c r="I3122" t="s">
        <v>26</v>
      </c>
      <c r="J3122">
        <v>0</v>
      </c>
      <c r="K3122">
        <v>0</v>
      </c>
      <c r="L3122">
        <v>0</v>
      </c>
      <c r="M3122">
        <v>1</v>
      </c>
      <c r="N3122">
        <v>1</v>
      </c>
      <c r="O3122">
        <v>1</v>
      </c>
      <c r="P3122">
        <v>3930</v>
      </c>
      <c r="Q3122">
        <v>1</v>
      </c>
      <c r="R3122">
        <v>0</v>
      </c>
      <c r="S3122">
        <v>1</v>
      </c>
      <c r="T3122">
        <v>1</v>
      </c>
      <c r="U3122">
        <v>0</v>
      </c>
      <c r="V3122">
        <v>0</v>
      </c>
      <c r="W3122">
        <v>0</v>
      </c>
    </row>
    <row r="3123" spans="1:23" ht="14.25" customHeight="1" x14ac:dyDescent="0.45">
      <c r="A3123">
        <v>3122</v>
      </c>
      <c r="B3123" s="1">
        <v>43441</v>
      </c>
      <c r="C3123" t="s">
        <v>205</v>
      </c>
      <c r="D3123">
        <v>75</v>
      </c>
      <c r="E3123" t="s">
        <v>23</v>
      </c>
      <c r="F3123" t="s">
        <v>27</v>
      </c>
      <c r="G3123" t="s">
        <v>25</v>
      </c>
      <c r="H3123">
        <v>3</v>
      </c>
      <c r="I3123" t="s">
        <v>26</v>
      </c>
      <c r="J3123">
        <v>0</v>
      </c>
      <c r="K3123">
        <v>0</v>
      </c>
      <c r="L3123">
        <v>0</v>
      </c>
      <c r="M3123">
        <v>1</v>
      </c>
      <c r="N3123">
        <v>1</v>
      </c>
      <c r="O3123">
        <v>0</v>
      </c>
      <c r="P3123">
        <v>20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</row>
    <row r="3124" spans="1:23" ht="14.25" customHeight="1" x14ac:dyDescent="0.45">
      <c r="A3124">
        <v>3123</v>
      </c>
      <c r="B3124" s="1">
        <v>43441</v>
      </c>
      <c r="C3124" t="s">
        <v>208</v>
      </c>
      <c r="D3124">
        <v>66</v>
      </c>
      <c r="E3124" t="s">
        <v>23</v>
      </c>
      <c r="F3124" t="s">
        <v>27</v>
      </c>
      <c r="G3124" t="s">
        <v>25</v>
      </c>
      <c r="H3124">
        <v>5</v>
      </c>
      <c r="I3124" t="s">
        <v>26</v>
      </c>
      <c r="J3124">
        <v>0</v>
      </c>
      <c r="K3124">
        <v>0</v>
      </c>
      <c r="L3124">
        <v>0</v>
      </c>
      <c r="M3124">
        <v>1</v>
      </c>
      <c r="N3124">
        <v>1</v>
      </c>
      <c r="O3124">
        <v>0</v>
      </c>
      <c r="P3124">
        <v>2020</v>
      </c>
      <c r="Q3124">
        <v>0</v>
      </c>
      <c r="R3124">
        <v>0</v>
      </c>
      <c r="S3124">
        <v>1</v>
      </c>
      <c r="T3124">
        <v>1</v>
      </c>
      <c r="U3124">
        <v>0</v>
      </c>
      <c r="V3124">
        <v>0</v>
      </c>
      <c r="W3124">
        <v>0</v>
      </c>
    </row>
    <row r="3125" spans="1:23" ht="14.25" customHeight="1" x14ac:dyDescent="0.45">
      <c r="A3125">
        <v>3124</v>
      </c>
      <c r="B3125" s="1">
        <v>43441</v>
      </c>
      <c r="C3125" t="s">
        <v>208</v>
      </c>
      <c r="D3125">
        <v>62</v>
      </c>
      <c r="E3125" t="s">
        <v>28</v>
      </c>
      <c r="F3125" t="s">
        <v>27</v>
      </c>
      <c r="G3125" t="s">
        <v>30</v>
      </c>
      <c r="H3125">
        <v>5</v>
      </c>
      <c r="I3125" t="s">
        <v>31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484</v>
      </c>
      <c r="Q3125">
        <v>0</v>
      </c>
      <c r="R3125">
        <v>0</v>
      </c>
      <c r="S3125">
        <v>1</v>
      </c>
      <c r="T3125">
        <v>0</v>
      </c>
      <c r="U3125">
        <v>0</v>
      </c>
      <c r="V3125">
        <v>0</v>
      </c>
      <c r="W3125">
        <v>0</v>
      </c>
    </row>
    <row r="3126" spans="1:23" ht="14.25" customHeight="1" x14ac:dyDescent="0.45">
      <c r="A3126">
        <v>3125</v>
      </c>
      <c r="B3126" s="1">
        <v>43441</v>
      </c>
      <c r="C3126" t="s">
        <v>212</v>
      </c>
      <c r="D3126">
        <v>56</v>
      </c>
      <c r="E3126" t="s">
        <v>23</v>
      </c>
      <c r="F3126" t="s">
        <v>24</v>
      </c>
      <c r="G3126" t="s">
        <v>25</v>
      </c>
      <c r="H3126">
        <v>8</v>
      </c>
      <c r="I3126" t="s">
        <v>26</v>
      </c>
      <c r="J3126">
        <v>0</v>
      </c>
      <c r="K3126">
        <v>1</v>
      </c>
      <c r="L3126">
        <v>0</v>
      </c>
      <c r="M3126">
        <v>0</v>
      </c>
      <c r="N3126">
        <v>1</v>
      </c>
      <c r="O3126">
        <v>0</v>
      </c>
      <c r="P3126">
        <v>466</v>
      </c>
      <c r="Q3126">
        <v>0</v>
      </c>
      <c r="R3126">
        <v>1</v>
      </c>
      <c r="S3126">
        <v>1</v>
      </c>
      <c r="T3126">
        <v>0</v>
      </c>
      <c r="U3126">
        <v>0</v>
      </c>
      <c r="V3126">
        <v>0</v>
      </c>
      <c r="W3126">
        <v>1</v>
      </c>
    </row>
    <row r="3127" spans="1:23" ht="14.25" customHeight="1" x14ac:dyDescent="0.45">
      <c r="A3127">
        <v>3126</v>
      </c>
      <c r="B3127" s="1">
        <v>43293</v>
      </c>
      <c r="C3127" s="1">
        <v>43294</v>
      </c>
      <c r="D3127">
        <v>87</v>
      </c>
      <c r="E3127" t="s">
        <v>23</v>
      </c>
      <c r="F3127" t="s">
        <v>27</v>
      </c>
      <c r="G3127" t="s">
        <v>25</v>
      </c>
      <c r="H3127">
        <v>2</v>
      </c>
      <c r="I3127" t="s">
        <v>29</v>
      </c>
      <c r="J3127">
        <v>0</v>
      </c>
      <c r="K3127">
        <v>0</v>
      </c>
      <c r="L3127">
        <v>0</v>
      </c>
      <c r="M3127">
        <v>1</v>
      </c>
      <c r="N3127">
        <v>1</v>
      </c>
      <c r="O3127">
        <v>1</v>
      </c>
      <c r="P3127">
        <v>1880</v>
      </c>
      <c r="Q3127">
        <v>0</v>
      </c>
      <c r="R3127">
        <v>1</v>
      </c>
      <c r="S3127">
        <v>1</v>
      </c>
      <c r="T3127">
        <v>1</v>
      </c>
      <c r="U3127">
        <v>0</v>
      </c>
      <c r="V3127">
        <v>0</v>
      </c>
      <c r="W3127">
        <v>0</v>
      </c>
    </row>
    <row r="3128" spans="1:23" ht="14.25" customHeight="1" x14ac:dyDescent="0.45">
      <c r="A3128">
        <v>3127</v>
      </c>
      <c r="B3128" s="1">
        <v>43293</v>
      </c>
      <c r="C3128" s="1">
        <v>43330</v>
      </c>
      <c r="D3128">
        <v>69</v>
      </c>
      <c r="E3128" t="s">
        <v>23</v>
      </c>
      <c r="F3128" t="s">
        <v>27</v>
      </c>
      <c r="G3128" t="s">
        <v>30</v>
      </c>
      <c r="H3128">
        <v>38</v>
      </c>
      <c r="I3128" t="s">
        <v>29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1780</v>
      </c>
      <c r="Q3128">
        <v>1</v>
      </c>
      <c r="R3128">
        <v>1</v>
      </c>
      <c r="S3128">
        <v>1</v>
      </c>
      <c r="T3128">
        <v>1</v>
      </c>
      <c r="U3128">
        <v>1</v>
      </c>
      <c r="V3128">
        <v>0</v>
      </c>
      <c r="W3128">
        <v>0</v>
      </c>
    </row>
    <row r="3129" spans="1:23" ht="14.25" customHeight="1" x14ac:dyDescent="0.45">
      <c r="A3129">
        <v>3128</v>
      </c>
      <c r="B3129" s="1">
        <v>43441</v>
      </c>
      <c r="C3129" t="s">
        <v>206</v>
      </c>
      <c r="D3129">
        <v>63</v>
      </c>
      <c r="E3129" t="s">
        <v>28</v>
      </c>
      <c r="F3129" t="s">
        <v>27</v>
      </c>
      <c r="G3129" t="s">
        <v>30</v>
      </c>
      <c r="H3129">
        <v>7</v>
      </c>
      <c r="I3129" t="s">
        <v>26</v>
      </c>
      <c r="J3129">
        <v>0</v>
      </c>
      <c r="K3129">
        <v>0</v>
      </c>
      <c r="L3129">
        <v>1</v>
      </c>
      <c r="M3129">
        <v>1</v>
      </c>
      <c r="N3129">
        <v>1</v>
      </c>
      <c r="O3129">
        <v>0</v>
      </c>
      <c r="P3129">
        <v>24</v>
      </c>
      <c r="Q3129">
        <v>1</v>
      </c>
      <c r="R3129">
        <v>1</v>
      </c>
      <c r="S3129">
        <v>0</v>
      </c>
      <c r="T3129">
        <v>0</v>
      </c>
      <c r="U3129">
        <v>0</v>
      </c>
      <c r="V3129">
        <v>0</v>
      </c>
      <c r="W3129">
        <v>0</v>
      </c>
    </row>
    <row r="3130" spans="1:23" ht="14.25" customHeight="1" x14ac:dyDescent="0.45">
      <c r="A3130">
        <v>3129</v>
      </c>
      <c r="B3130" t="s">
        <v>210</v>
      </c>
      <c r="C3130" t="s">
        <v>213</v>
      </c>
      <c r="D3130">
        <v>78</v>
      </c>
      <c r="E3130" t="s">
        <v>28</v>
      </c>
      <c r="F3130" t="s">
        <v>27</v>
      </c>
      <c r="G3130" t="s">
        <v>25</v>
      </c>
      <c r="H3130">
        <v>17</v>
      </c>
      <c r="I3130" t="s">
        <v>26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1</v>
      </c>
      <c r="P3130">
        <v>1940</v>
      </c>
      <c r="Q3130">
        <v>1</v>
      </c>
      <c r="R3130">
        <v>0</v>
      </c>
      <c r="S3130">
        <v>1</v>
      </c>
      <c r="T3130">
        <v>1</v>
      </c>
      <c r="U3130">
        <v>0</v>
      </c>
      <c r="V3130">
        <v>0</v>
      </c>
      <c r="W3130">
        <v>0</v>
      </c>
    </row>
    <row r="3131" spans="1:23" ht="14.25" customHeight="1" x14ac:dyDescent="0.45">
      <c r="A3131">
        <v>3130</v>
      </c>
      <c r="B3131" t="s">
        <v>210</v>
      </c>
      <c r="C3131" t="s">
        <v>205</v>
      </c>
      <c r="D3131">
        <v>83</v>
      </c>
      <c r="E3131" t="s">
        <v>23</v>
      </c>
      <c r="F3131" t="s">
        <v>27</v>
      </c>
      <c r="G3131" t="s">
        <v>25</v>
      </c>
      <c r="H3131">
        <v>2</v>
      </c>
      <c r="I3131" t="s">
        <v>26</v>
      </c>
      <c r="J3131">
        <v>0</v>
      </c>
      <c r="K3131">
        <v>0</v>
      </c>
      <c r="L3131">
        <v>1</v>
      </c>
      <c r="M3131">
        <v>1</v>
      </c>
      <c r="N3131">
        <v>1</v>
      </c>
      <c r="O3131">
        <v>0</v>
      </c>
      <c r="P3131">
        <v>24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</row>
    <row r="3132" spans="1:23" ht="14.25" customHeight="1" x14ac:dyDescent="0.45">
      <c r="A3132">
        <v>3131</v>
      </c>
      <c r="B3132" t="s">
        <v>210</v>
      </c>
      <c r="C3132" t="s">
        <v>214</v>
      </c>
      <c r="D3132">
        <v>71</v>
      </c>
      <c r="E3132" t="s">
        <v>23</v>
      </c>
      <c r="F3132" t="s">
        <v>27</v>
      </c>
      <c r="G3132" t="s">
        <v>30</v>
      </c>
      <c r="H3132">
        <v>46</v>
      </c>
      <c r="I3132" t="s">
        <v>26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1710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0</v>
      </c>
      <c r="W3132">
        <v>0</v>
      </c>
    </row>
    <row r="3133" spans="1:23" ht="14.25" customHeight="1" x14ac:dyDescent="0.45">
      <c r="A3133">
        <v>3132</v>
      </c>
      <c r="B3133" t="s">
        <v>210</v>
      </c>
      <c r="C3133" t="s">
        <v>214</v>
      </c>
      <c r="D3133">
        <v>71</v>
      </c>
      <c r="E3133" t="s">
        <v>23</v>
      </c>
      <c r="F3133" t="s">
        <v>27</v>
      </c>
      <c r="G3133" t="s">
        <v>30</v>
      </c>
      <c r="H3133">
        <v>46</v>
      </c>
      <c r="I3133" t="s">
        <v>26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1710</v>
      </c>
      <c r="Q3133">
        <v>0</v>
      </c>
      <c r="R3133">
        <v>0</v>
      </c>
      <c r="S3133">
        <v>1</v>
      </c>
      <c r="T3133">
        <v>0</v>
      </c>
      <c r="U3133">
        <v>0</v>
      </c>
      <c r="V3133">
        <v>0</v>
      </c>
      <c r="W3133">
        <v>0</v>
      </c>
    </row>
    <row r="3134" spans="1:23" ht="14.25" customHeight="1" x14ac:dyDescent="0.45">
      <c r="A3134">
        <v>3133</v>
      </c>
      <c r="B3134" t="s">
        <v>210</v>
      </c>
      <c r="C3134" t="s">
        <v>209</v>
      </c>
      <c r="D3134">
        <v>48</v>
      </c>
      <c r="E3134" t="s">
        <v>23</v>
      </c>
      <c r="F3134" t="s">
        <v>24</v>
      </c>
      <c r="G3134" t="s">
        <v>25</v>
      </c>
      <c r="H3134">
        <v>5</v>
      </c>
      <c r="I3134" t="s">
        <v>26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203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</row>
    <row r="3135" spans="1:23" ht="14.25" customHeight="1" x14ac:dyDescent="0.45">
      <c r="A3135">
        <v>3134</v>
      </c>
      <c r="B3135" s="1">
        <v>43294</v>
      </c>
      <c r="C3135" s="1">
        <v>43300</v>
      </c>
      <c r="D3135">
        <v>55</v>
      </c>
      <c r="E3135" t="s">
        <v>28</v>
      </c>
      <c r="F3135" t="s">
        <v>27</v>
      </c>
      <c r="G3135" t="s">
        <v>25</v>
      </c>
      <c r="H3135">
        <v>7</v>
      </c>
      <c r="I3135" t="s">
        <v>26</v>
      </c>
      <c r="J3135">
        <v>0</v>
      </c>
      <c r="K3135">
        <v>0</v>
      </c>
      <c r="L3135">
        <v>0</v>
      </c>
      <c r="M3135">
        <v>1</v>
      </c>
      <c r="N3135">
        <v>1</v>
      </c>
      <c r="O3135">
        <v>0</v>
      </c>
      <c r="P3135">
        <v>616</v>
      </c>
      <c r="Q3135">
        <v>0</v>
      </c>
      <c r="R3135">
        <v>1</v>
      </c>
      <c r="S3135">
        <v>0</v>
      </c>
      <c r="T3135">
        <v>0</v>
      </c>
      <c r="U3135">
        <v>0</v>
      </c>
      <c r="V3135">
        <v>0</v>
      </c>
      <c r="W3135">
        <v>0</v>
      </c>
    </row>
    <row r="3136" spans="1:23" ht="14.25" customHeight="1" x14ac:dyDescent="0.45">
      <c r="A3136">
        <v>3135</v>
      </c>
      <c r="B3136" s="1">
        <v>43294</v>
      </c>
      <c r="C3136" s="1">
        <v>43300</v>
      </c>
      <c r="D3136">
        <v>62</v>
      </c>
      <c r="E3136" t="s">
        <v>28</v>
      </c>
      <c r="F3136" t="s">
        <v>27</v>
      </c>
      <c r="G3136" t="s">
        <v>25</v>
      </c>
      <c r="H3136">
        <v>7</v>
      </c>
      <c r="I3136" t="s">
        <v>29</v>
      </c>
      <c r="J3136">
        <v>0</v>
      </c>
      <c r="K3136">
        <v>0</v>
      </c>
      <c r="L3136">
        <v>1</v>
      </c>
      <c r="M3136">
        <v>1</v>
      </c>
      <c r="N3136">
        <v>1</v>
      </c>
      <c r="O3136">
        <v>0</v>
      </c>
      <c r="P3136">
        <v>2760</v>
      </c>
      <c r="Q3136">
        <v>0</v>
      </c>
      <c r="R3136">
        <v>1</v>
      </c>
      <c r="S3136">
        <v>1</v>
      </c>
      <c r="T3136">
        <v>1</v>
      </c>
      <c r="U3136">
        <v>0</v>
      </c>
      <c r="V3136">
        <v>0</v>
      </c>
      <c r="W3136">
        <v>0</v>
      </c>
    </row>
    <row r="3137" spans="1:23" ht="14.25" customHeight="1" x14ac:dyDescent="0.45">
      <c r="A3137">
        <v>3136</v>
      </c>
      <c r="B3137" t="s">
        <v>210</v>
      </c>
      <c r="C3137" t="s">
        <v>215</v>
      </c>
      <c r="D3137">
        <v>70</v>
      </c>
      <c r="E3137" t="s">
        <v>23</v>
      </c>
      <c r="F3137" t="s">
        <v>27</v>
      </c>
      <c r="G3137" t="s">
        <v>25</v>
      </c>
      <c r="H3137">
        <v>11</v>
      </c>
      <c r="I3137" t="s">
        <v>26</v>
      </c>
      <c r="J3137">
        <v>0</v>
      </c>
      <c r="K3137">
        <v>1</v>
      </c>
      <c r="L3137">
        <v>0</v>
      </c>
      <c r="M3137">
        <v>1</v>
      </c>
      <c r="N3137">
        <v>1</v>
      </c>
      <c r="O3137">
        <v>1</v>
      </c>
      <c r="P3137">
        <v>2350</v>
      </c>
      <c r="Q3137">
        <v>0</v>
      </c>
      <c r="R3137">
        <v>1</v>
      </c>
      <c r="S3137">
        <v>1</v>
      </c>
      <c r="T3137">
        <v>1</v>
      </c>
      <c r="U3137">
        <v>0</v>
      </c>
      <c r="V3137">
        <v>0</v>
      </c>
      <c r="W3137">
        <v>1</v>
      </c>
    </row>
    <row r="3138" spans="1:23" ht="14.25" customHeight="1" x14ac:dyDescent="0.45">
      <c r="A3138">
        <v>3137</v>
      </c>
      <c r="B3138" t="s">
        <v>205</v>
      </c>
      <c r="C3138" t="s">
        <v>204</v>
      </c>
      <c r="D3138">
        <v>76</v>
      </c>
      <c r="E3138" t="s">
        <v>23</v>
      </c>
      <c r="F3138" t="s">
        <v>24</v>
      </c>
      <c r="G3138" t="s">
        <v>25</v>
      </c>
      <c r="H3138">
        <v>8</v>
      </c>
      <c r="I3138" t="s">
        <v>26</v>
      </c>
      <c r="J3138">
        <v>0</v>
      </c>
      <c r="K3138">
        <v>0</v>
      </c>
      <c r="L3138">
        <v>0</v>
      </c>
      <c r="M3138">
        <v>1</v>
      </c>
      <c r="N3138">
        <v>1</v>
      </c>
      <c r="O3138">
        <v>0</v>
      </c>
      <c r="P3138">
        <v>610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</row>
    <row r="3139" spans="1:23" ht="14.25" customHeight="1" x14ac:dyDescent="0.45">
      <c r="A3139">
        <v>3138</v>
      </c>
      <c r="B3139" s="1">
        <v>43295</v>
      </c>
      <c r="C3139" s="1">
        <v>43296</v>
      </c>
      <c r="D3139">
        <v>58</v>
      </c>
      <c r="E3139" t="s">
        <v>28</v>
      </c>
      <c r="F3139" t="s">
        <v>24</v>
      </c>
      <c r="G3139" t="s">
        <v>25</v>
      </c>
      <c r="H3139">
        <v>2</v>
      </c>
      <c r="I3139" t="s">
        <v>29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1580</v>
      </c>
      <c r="Q3139">
        <v>0</v>
      </c>
      <c r="R3139">
        <v>0</v>
      </c>
      <c r="S3139">
        <v>1</v>
      </c>
      <c r="T3139">
        <v>1</v>
      </c>
      <c r="U3139">
        <v>1</v>
      </c>
      <c r="V3139">
        <v>0</v>
      </c>
      <c r="W3139">
        <v>0</v>
      </c>
    </row>
    <row r="3140" spans="1:23" ht="14.25" customHeight="1" x14ac:dyDescent="0.45">
      <c r="A3140">
        <v>3139</v>
      </c>
      <c r="B3140" t="s">
        <v>205</v>
      </c>
      <c r="C3140" t="s">
        <v>204</v>
      </c>
      <c r="D3140">
        <v>68</v>
      </c>
      <c r="E3140" t="s">
        <v>28</v>
      </c>
      <c r="F3140" t="s">
        <v>24</v>
      </c>
      <c r="G3140" t="s">
        <v>25</v>
      </c>
      <c r="H3140">
        <v>8</v>
      </c>
      <c r="I3140" t="s">
        <v>26</v>
      </c>
      <c r="J3140">
        <v>0</v>
      </c>
      <c r="K3140">
        <v>0</v>
      </c>
      <c r="L3140">
        <v>1</v>
      </c>
      <c r="M3140">
        <v>1</v>
      </c>
      <c r="N3140">
        <v>1</v>
      </c>
      <c r="O3140">
        <v>1</v>
      </c>
      <c r="P3140">
        <v>5000</v>
      </c>
      <c r="Q3140">
        <v>0</v>
      </c>
      <c r="R3140">
        <v>0</v>
      </c>
      <c r="S3140">
        <v>1</v>
      </c>
      <c r="T3140">
        <v>1</v>
      </c>
      <c r="U3140">
        <v>0</v>
      </c>
      <c r="V3140">
        <v>0</v>
      </c>
      <c r="W3140">
        <v>0</v>
      </c>
    </row>
    <row r="3141" spans="1:23" ht="14.25" customHeight="1" x14ac:dyDescent="0.45">
      <c r="A3141">
        <v>3140</v>
      </c>
      <c r="B3141" t="s">
        <v>205</v>
      </c>
      <c r="C3141" t="s">
        <v>207</v>
      </c>
      <c r="D3141">
        <v>25</v>
      </c>
      <c r="E3141" t="s">
        <v>23</v>
      </c>
      <c r="F3141" t="s">
        <v>27</v>
      </c>
      <c r="G3141" t="s">
        <v>25</v>
      </c>
      <c r="H3141">
        <v>2</v>
      </c>
      <c r="I3141" t="s">
        <v>31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</row>
    <row r="3142" spans="1:23" ht="14.25" customHeight="1" x14ac:dyDescent="0.45">
      <c r="A3142">
        <v>3141</v>
      </c>
      <c r="B3142" t="s">
        <v>205</v>
      </c>
      <c r="C3142" t="s">
        <v>208</v>
      </c>
      <c r="D3142">
        <v>68</v>
      </c>
      <c r="E3142" t="s">
        <v>28</v>
      </c>
      <c r="F3142" t="s">
        <v>27</v>
      </c>
      <c r="G3142" t="s">
        <v>25</v>
      </c>
      <c r="H3142">
        <v>3</v>
      </c>
      <c r="I3142" t="s">
        <v>26</v>
      </c>
      <c r="J3142">
        <v>0</v>
      </c>
      <c r="K3142">
        <v>0</v>
      </c>
      <c r="L3142">
        <v>0</v>
      </c>
      <c r="M3142">
        <v>1</v>
      </c>
      <c r="N3142">
        <v>1</v>
      </c>
      <c r="O3142">
        <v>0</v>
      </c>
      <c r="P3142">
        <v>622</v>
      </c>
      <c r="Q3142">
        <v>1</v>
      </c>
      <c r="R3142">
        <v>0</v>
      </c>
      <c r="S3142">
        <v>1</v>
      </c>
      <c r="T3142">
        <v>0</v>
      </c>
      <c r="U3142">
        <v>0</v>
      </c>
      <c r="V3142">
        <v>0</v>
      </c>
      <c r="W3142">
        <v>0</v>
      </c>
    </row>
    <row r="3143" spans="1:23" ht="14.25" customHeight="1" x14ac:dyDescent="0.45">
      <c r="A3143">
        <v>3142</v>
      </c>
      <c r="B3143" t="s">
        <v>205</v>
      </c>
      <c r="C3143" t="s">
        <v>203</v>
      </c>
      <c r="D3143">
        <v>50</v>
      </c>
      <c r="E3143" t="s">
        <v>28</v>
      </c>
      <c r="F3143" t="s">
        <v>27</v>
      </c>
      <c r="G3143" t="s">
        <v>25</v>
      </c>
      <c r="H3143">
        <v>7</v>
      </c>
      <c r="I3143" t="s">
        <v>26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106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</row>
    <row r="3144" spans="1:23" ht="14.25" customHeight="1" x14ac:dyDescent="0.45">
      <c r="A3144">
        <v>3143</v>
      </c>
      <c r="B3144" t="s">
        <v>205</v>
      </c>
      <c r="C3144" t="s">
        <v>207</v>
      </c>
      <c r="D3144">
        <v>40</v>
      </c>
      <c r="E3144" t="s">
        <v>23</v>
      </c>
      <c r="F3144" t="s">
        <v>24</v>
      </c>
      <c r="G3144" t="s">
        <v>30</v>
      </c>
      <c r="H3144">
        <v>2</v>
      </c>
      <c r="I3144" t="s">
        <v>26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24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</row>
    <row r="3145" spans="1:23" ht="14.25" customHeight="1" x14ac:dyDescent="0.45">
      <c r="A3145">
        <v>3144</v>
      </c>
      <c r="B3145" t="s">
        <v>205</v>
      </c>
      <c r="C3145" t="s">
        <v>216</v>
      </c>
      <c r="D3145">
        <v>40</v>
      </c>
      <c r="E3145" t="s">
        <v>28</v>
      </c>
      <c r="F3145" t="s">
        <v>27</v>
      </c>
      <c r="G3145" t="s">
        <v>25</v>
      </c>
      <c r="H3145">
        <v>11</v>
      </c>
      <c r="I3145" t="s">
        <v>26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677</v>
      </c>
      <c r="Q3145">
        <v>0</v>
      </c>
      <c r="R3145">
        <v>1</v>
      </c>
      <c r="S3145">
        <v>1</v>
      </c>
      <c r="T3145">
        <v>0</v>
      </c>
      <c r="U3145">
        <v>0</v>
      </c>
      <c r="V3145">
        <v>0</v>
      </c>
      <c r="W3145">
        <v>0</v>
      </c>
    </row>
    <row r="3146" spans="1:23" ht="14.25" customHeight="1" x14ac:dyDescent="0.45">
      <c r="A3146">
        <v>3145</v>
      </c>
      <c r="B3146" t="s">
        <v>205</v>
      </c>
      <c r="C3146" t="s">
        <v>217</v>
      </c>
      <c r="D3146">
        <v>64</v>
      </c>
      <c r="E3146" t="s">
        <v>23</v>
      </c>
      <c r="F3146" t="s">
        <v>27</v>
      </c>
      <c r="G3146" t="s">
        <v>25</v>
      </c>
      <c r="H3146">
        <v>12</v>
      </c>
      <c r="I3146" t="s">
        <v>26</v>
      </c>
      <c r="J3146">
        <v>0</v>
      </c>
      <c r="K3146">
        <v>0</v>
      </c>
      <c r="L3146">
        <v>0</v>
      </c>
      <c r="M3146">
        <v>1</v>
      </c>
      <c r="N3146">
        <v>1</v>
      </c>
      <c r="O3146">
        <v>1</v>
      </c>
      <c r="P3146">
        <v>436</v>
      </c>
      <c r="Q3146">
        <v>0</v>
      </c>
      <c r="R3146">
        <v>1</v>
      </c>
      <c r="S3146">
        <v>0</v>
      </c>
      <c r="T3146">
        <v>1</v>
      </c>
      <c r="U3146">
        <v>0</v>
      </c>
      <c r="V3146">
        <v>0</v>
      </c>
      <c r="W3146">
        <v>0</v>
      </c>
    </row>
    <row r="3147" spans="1:23" ht="14.25" customHeight="1" x14ac:dyDescent="0.45">
      <c r="A3147">
        <v>3146</v>
      </c>
      <c r="B3147" t="s">
        <v>207</v>
      </c>
      <c r="C3147" t="s">
        <v>209</v>
      </c>
      <c r="D3147">
        <v>31</v>
      </c>
      <c r="E3147" t="s">
        <v>28</v>
      </c>
      <c r="F3147" t="s">
        <v>24</v>
      </c>
      <c r="G3147" t="s">
        <v>25</v>
      </c>
      <c r="H3147">
        <v>3</v>
      </c>
      <c r="I3147" t="s">
        <v>26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494</v>
      </c>
      <c r="Q3147">
        <v>1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0</v>
      </c>
    </row>
    <row r="3148" spans="1:23" ht="14.25" customHeight="1" x14ac:dyDescent="0.45">
      <c r="A3148">
        <v>3147</v>
      </c>
      <c r="B3148" s="1">
        <v>43296</v>
      </c>
      <c r="C3148" s="1">
        <v>43301</v>
      </c>
      <c r="D3148">
        <v>75</v>
      </c>
      <c r="E3148" t="s">
        <v>28</v>
      </c>
      <c r="F3148" t="s">
        <v>24</v>
      </c>
      <c r="G3148" t="s">
        <v>25</v>
      </c>
      <c r="H3148">
        <v>6</v>
      </c>
      <c r="I3148" t="s">
        <v>26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1110</v>
      </c>
      <c r="Q3148">
        <v>0</v>
      </c>
      <c r="R3148">
        <v>0</v>
      </c>
      <c r="S3148">
        <v>0</v>
      </c>
      <c r="T3148">
        <v>1</v>
      </c>
      <c r="U3148">
        <v>1</v>
      </c>
      <c r="V3148">
        <v>0</v>
      </c>
      <c r="W3148">
        <v>0</v>
      </c>
    </row>
    <row r="3149" spans="1:23" ht="14.25" customHeight="1" x14ac:dyDescent="0.45">
      <c r="A3149">
        <v>3148</v>
      </c>
      <c r="B3149" s="1">
        <v>43296</v>
      </c>
      <c r="C3149" s="1">
        <v>43297</v>
      </c>
      <c r="D3149">
        <v>72</v>
      </c>
      <c r="E3149" t="s">
        <v>23</v>
      </c>
      <c r="F3149" t="s">
        <v>24</v>
      </c>
      <c r="G3149" t="s">
        <v>25</v>
      </c>
      <c r="H3149">
        <v>2</v>
      </c>
      <c r="I3149" t="s">
        <v>29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768</v>
      </c>
      <c r="Q3149">
        <v>0</v>
      </c>
      <c r="R3149">
        <v>0</v>
      </c>
      <c r="S3149">
        <v>1</v>
      </c>
      <c r="T3149">
        <v>1</v>
      </c>
      <c r="U3149">
        <v>1</v>
      </c>
      <c r="V3149">
        <v>1</v>
      </c>
      <c r="W3149">
        <v>0</v>
      </c>
    </row>
    <row r="3150" spans="1:23" ht="14.25" customHeight="1" x14ac:dyDescent="0.45">
      <c r="A3150">
        <v>3149</v>
      </c>
      <c r="B3150" t="s">
        <v>207</v>
      </c>
      <c r="C3150" t="s">
        <v>203</v>
      </c>
      <c r="D3150">
        <v>54</v>
      </c>
      <c r="E3150" t="s">
        <v>23</v>
      </c>
      <c r="F3150" t="s">
        <v>27</v>
      </c>
      <c r="G3150" t="s">
        <v>25</v>
      </c>
      <c r="H3150">
        <v>6</v>
      </c>
      <c r="I3150" t="s">
        <v>26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1</v>
      </c>
      <c r="P3150">
        <v>2450</v>
      </c>
      <c r="Q3150">
        <v>0</v>
      </c>
      <c r="R3150">
        <v>0</v>
      </c>
      <c r="S3150">
        <v>1</v>
      </c>
      <c r="T3150">
        <v>1</v>
      </c>
      <c r="U3150">
        <v>0</v>
      </c>
      <c r="V3150">
        <v>0</v>
      </c>
      <c r="W3150">
        <v>0</v>
      </c>
    </row>
    <row r="3151" spans="1:23" ht="14.25" customHeight="1" x14ac:dyDescent="0.45">
      <c r="A3151">
        <v>3150</v>
      </c>
      <c r="B3151" t="s">
        <v>207</v>
      </c>
      <c r="C3151" t="s">
        <v>209</v>
      </c>
      <c r="D3151">
        <v>50</v>
      </c>
      <c r="E3151" t="s">
        <v>28</v>
      </c>
      <c r="F3151" t="s">
        <v>27</v>
      </c>
      <c r="G3151" t="s">
        <v>25</v>
      </c>
      <c r="H3151">
        <v>3</v>
      </c>
      <c r="I3151" t="s">
        <v>26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78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</row>
    <row r="3152" spans="1:23" ht="14.25" customHeight="1" x14ac:dyDescent="0.45">
      <c r="A3152">
        <v>3151</v>
      </c>
      <c r="B3152" t="s">
        <v>207</v>
      </c>
      <c r="C3152" t="s">
        <v>209</v>
      </c>
      <c r="D3152">
        <v>29</v>
      </c>
      <c r="E3152" t="s">
        <v>28</v>
      </c>
      <c r="F3152" t="s">
        <v>27</v>
      </c>
      <c r="G3152" t="s">
        <v>25</v>
      </c>
      <c r="H3152">
        <v>3</v>
      </c>
      <c r="I3152" t="s">
        <v>26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</row>
    <row r="3153" spans="1:23" ht="14.25" customHeight="1" x14ac:dyDescent="0.45">
      <c r="A3153">
        <v>3152</v>
      </c>
      <c r="B3153" t="s">
        <v>207</v>
      </c>
      <c r="C3153" t="s">
        <v>209</v>
      </c>
      <c r="D3153">
        <v>52</v>
      </c>
      <c r="E3153" t="s">
        <v>23</v>
      </c>
      <c r="F3153" t="s">
        <v>27</v>
      </c>
      <c r="G3153" t="s">
        <v>30</v>
      </c>
      <c r="H3153">
        <v>3</v>
      </c>
      <c r="I3153" t="s">
        <v>26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79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</row>
    <row r="3154" spans="1:23" ht="14.25" customHeight="1" x14ac:dyDescent="0.45">
      <c r="A3154">
        <v>3153</v>
      </c>
      <c r="B3154" t="s">
        <v>207</v>
      </c>
      <c r="C3154" t="s">
        <v>203</v>
      </c>
      <c r="D3154">
        <v>58</v>
      </c>
      <c r="E3154" t="s">
        <v>23</v>
      </c>
      <c r="F3154" t="s">
        <v>27</v>
      </c>
      <c r="G3154" t="s">
        <v>25</v>
      </c>
      <c r="H3154">
        <v>6</v>
      </c>
      <c r="I3154" t="s">
        <v>26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118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</row>
    <row r="3155" spans="1:23" ht="14.25" customHeight="1" x14ac:dyDescent="0.45">
      <c r="A3155">
        <v>3154</v>
      </c>
      <c r="B3155" s="1">
        <v>43296</v>
      </c>
      <c r="C3155" s="1">
        <v>43297</v>
      </c>
      <c r="D3155">
        <v>72</v>
      </c>
      <c r="E3155" t="s">
        <v>23</v>
      </c>
      <c r="F3155" t="s">
        <v>27</v>
      </c>
      <c r="G3155" t="s">
        <v>25</v>
      </c>
      <c r="H3155">
        <v>2</v>
      </c>
      <c r="I3155" t="s">
        <v>29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950</v>
      </c>
      <c r="Q3155">
        <v>0</v>
      </c>
      <c r="R3155">
        <v>1</v>
      </c>
      <c r="S3155">
        <v>1</v>
      </c>
      <c r="T3155">
        <v>1</v>
      </c>
      <c r="U3155">
        <v>0</v>
      </c>
      <c r="V3155">
        <v>0</v>
      </c>
      <c r="W3155">
        <v>0</v>
      </c>
    </row>
    <row r="3156" spans="1:23" ht="14.25" customHeight="1" x14ac:dyDescent="0.45">
      <c r="A3156">
        <v>3155</v>
      </c>
      <c r="B3156" t="s">
        <v>208</v>
      </c>
      <c r="C3156" t="s">
        <v>218</v>
      </c>
      <c r="D3156">
        <v>80</v>
      </c>
      <c r="E3156" t="s">
        <v>28</v>
      </c>
      <c r="F3156" t="s">
        <v>27</v>
      </c>
      <c r="G3156" t="s">
        <v>25</v>
      </c>
      <c r="H3156">
        <v>11</v>
      </c>
      <c r="I3156" t="s">
        <v>26</v>
      </c>
      <c r="J3156">
        <v>0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118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</row>
    <row r="3157" spans="1:23" ht="14.25" customHeight="1" x14ac:dyDescent="0.45">
      <c r="A3157">
        <v>3156</v>
      </c>
      <c r="B3157" s="1">
        <v>43297</v>
      </c>
      <c r="C3157" s="1">
        <v>43300</v>
      </c>
      <c r="D3157">
        <v>57</v>
      </c>
      <c r="E3157" t="s">
        <v>23</v>
      </c>
      <c r="F3157" t="s">
        <v>27</v>
      </c>
      <c r="G3157" t="s">
        <v>25</v>
      </c>
      <c r="H3157">
        <v>4</v>
      </c>
      <c r="I3157" t="s">
        <v>26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312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</row>
    <row r="3158" spans="1:23" ht="14.25" customHeight="1" x14ac:dyDescent="0.45">
      <c r="A3158">
        <v>3157</v>
      </c>
      <c r="B3158" t="s">
        <v>208</v>
      </c>
      <c r="C3158" t="s">
        <v>206</v>
      </c>
      <c r="D3158">
        <v>68</v>
      </c>
      <c r="E3158" t="s">
        <v>28</v>
      </c>
      <c r="F3158" t="s">
        <v>27</v>
      </c>
      <c r="G3158" t="s">
        <v>30</v>
      </c>
      <c r="H3158">
        <v>3</v>
      </c>
      <c r="I3158" t="s">
        <v>26</v>
      </c>
      <c r="J3158">
        <v>0</v>
      </c>
      <c r="K3158">
        <v>0</v>
      </c>
      <c r="L3158">
        <v>0</v>
      </c>
      <c r="M3158">
        <v>1</v>
      </c>
      <c r="N3158">
        <v>1</v>
      </c>
      <c r="O3158">
        <v>0</v>
      </c>
      <c r="P3158">
        <v>49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</row>
    <row r="3159" spans="1:23" ht="14.25" customHeight="1" x14ac:dyDescent="0.45">
      <c r="A3159">
        <v>3158</v>
      </c>
      <c r="B3159" t="s">
        <v>208</v>
      </c>
      <c r="C3159" t="s">
        <v>206</v>
      </c>
      <c r="D3159">
        <v>60</v>
      </c>
      <c r="E3159" t="s">
        <v>28</v>
      </c>
      <c r="F3159" t="s">
        <v>24</v>
      </c>
      <c r="G3159" t="s">
        <v>25</v>
      </c>
      <c r="H3159">
        <v>3</v>
      </c>
      <c r="I3159" t="s">
        <v>26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351</v>
      </c>
      <c r="Q3159">
        <v>0</v>
      </c>
      <c r="R3159">
        <v>1</v>
      </c>
      <c r="S3159">
        <v>1</v>
      </c>
      <c r="T3159">
        <v>1</v>
      </c>
      <c r="U3159">
        <v>0</v>
      </c>
      <c r="V3159">
        <v>0</v>
      </c>
      <c r="W3159">
        <v>0</v>
      </c>
    </row>
    <row r="3160" spans="1:23" ht="14.25" customHeight="1" x14ac:dyDescent="0.45">
      <c r="A3160">
        <v>3159</v>
      </c>
      <c r="B3160" s="1">
        <v>43297</v>
      </c>
      <c r="C3160" s="1">
        <v>43300</v>
      </c>
      <c r="D3160">
        <v>65</v>
      </c>
      <c r="E3160" t="s">
        <v>23</v>
      </c>
      <c r="F3160" t="s">
        <v>24</v>
      </c>
      <c r="G3160" t="s">
        <v>25</v>
      </c>
      <c r="H3160">
        <v>4</v>
      </c>
      <c r="I3160" t="s">
        <v>26</v>
      </c>
      <c r="J3160">
        <v>1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816</v>
      </c>
      <c r="Q3160">
        <v>0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1</v>
      </c>
    </row>
    <row r="3161" spans="1:23" ht="14.25" customHeight="1" x14ac:dyDescent="0.45">
      <c r="A3161">
        <v>3160</v>
      </c>
      <c r="B3161" t="s">
        <v>208</v>
      </c>
      <c r="C3161" t="s">
        <v>206</v>
      </c>
      <c r="D3161">
        <v>75</v>
      </c>
      <c r="E3161" t="s">
        <v>23</v>
      </c>
      <c r="F3161" t="s">
        <v>24</v>
      </c>
      <c r="G3161" t="s">
        <v>25</v>
      </c>
      <c r="H3161">
        <v>3</v>
      </c>
      <c r="I3161" t="s">
        <v>26</v>
      </c>
      <c r="J3161">
        <v>0</v>
      </c>
      <c r="K3161">
        <v>0</v>
      </c>
      <c r="L3161">
        <v>0</v>
      </c>
      <c r="M3161">
        <v>1</v>
      </c>
      <c r="N3161">
        <v>1</v>
      </c>
      <c r="O3161">
        <v>0</v>
      </c>
      <c r="P3161">
        <v>2680</v>
      </c>
      <c r="Q3161">
        <v>0</v>
      </c>
      <c r="R3161">
        <v>1</v>
      </c>
      <c r="S3161">
        <v>1</v>
      </c>
      <c r="T3161">
        <v>0</v>
      </c>
      <c r="U3161">
        <v>0</v>
      </c>
      <c r="V3161">
        <v>0</v>
      </c>
      <c r="W3161">
        <v>0</v>
      </c>
    </row>
    <row r="3162" spans="1:23" ht="14.25" customHeight="1" x14ac:dyDescent="0.45">
      <c r="A3162">
        <v>3161</v>
      </c>
      <c r="B3162" s="1">
        <v>43297</v>
      </c>
      <c r="C3162" s="1">
        <v>43297</v>
      </c>
      <c r="D3162">
        <v>31</v>
      </c>
      <c r="E3162" t="s">
        <v>23</v>
      </c>
      <c r="F3162" t="s">
        <v>27</v>
      </c>
      <c r="G3162" t="s">
        <v>25</v>
      </c>
      <c r="H3162">
        <v>1</v>
      </c>
      <c r="I3162" t="s">
        <v>29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112</v>
      </c>
      <c r="Q3162">
        <v>0</v>
      </c>
      <c r="R3162">
        <v>1</v>
      </c>
      <c r="S3162">
        <v>0</v>
      </c>
      <c r="T3162">
        <v>0</v>
      </c>
      <c r="U3162">
        <v>0</v>
      </c>
      <c r="V3162">
        <v>0</v>
      </c>
      <c r="W3162">
        <v>0</v>
      </c>
    </row>
    <row r="3163" spans="1:23" ht="14.25" customHeight="1" x14ac:dyDescent="0.45">
      <c r="A3163">
        <v>3162</v>
      </c>
      <c r="B3163" s="1">
        <v>43297</v>
      </c>
      <c r="C3163" s="1">
        <v>43302</v>
      </c>
      <c r="D3163">
        <v>57</v>
      </c>
      <c r="E3163" t="s">
        <v>23</v>
      </c>
      <c r="F3163" t="s">
        <v>27</v>
      </c>
      <c r="G3163" t="s">
        <v>25</v>
      </c>
      <c r="H3163">
        <v>6</v>
      </c>
      <c r="I3163" t="s">
        <v>26</v>
      </c>
      <c r="J3163">
        <v>0</v>
      </c>
      <c r="K3163">
        <v>1</v>
      </c>
      <c r="L3163">
        <v>1</v>
      </c>
      <c r="M3163">
        <v>1</v>
      </c>
      <c r="N3163">
        <v>0</v>
      </c>
      <c r="O3163">
        <v>0</v>
      </c>
      <c r="P3163">
        <v>1110</v>
      </c>
      <c r="Q3163">
        <v>0</v>
      </c>
      <c r="R3163">
        <v>1</v>
      </c>
      <c r="S3163">
        <v>0</v>
      </c>
      <c r="T3163">
        <v>1</v>
      </c>
      <c r="U3163">
        <v>0</v>
      </c>
      <c r="V3163">
        <v>0</v>
      </c>
      <c r="W3163">
        <v>1</v>
      </c>
    </row>
    <row r="3164" spans="1:23" ht="14.25" customHeight="1" x14ac:dyDescent="0.45">
      <c r="A3164">
        <v>3163</v>
      </c>
      <c r="B3164" t="s">
        <v>208</v>
      </c>
      <c r="C3164" t="s">
        <v>215</v>
      </c>
      <c r="D3164">
        <v>36</v>
      </c>
      <c r="E3164" t="s">
        <v>23</v>
      </c>
      <c r="F3164" t="s">
        <v>27</v>
      </c>
      <c r="G3164" t="s">
        <v>25</v>
      </c>
      <c r="H3164">
        <v>8</v>
      </c>
      <c r="I3164" t="s">
        <v>26</v>
      </c>
      <c r="J3164">
        <v>0</v>
      </c>
      <c r="K3164">
        <v>0</v>
      </c>
      <c r="L3164">
        <v>1</v>
      </c>
      <c r="M3164">
        <v>0</v>
      </c>
      <c r="N3164">
        <v>1</v>
      </c>
      <c r="O3164">
        <v>0</v>
      </c>
      <c r="P3164">
        <v>359</v>
      </c>
      <c r="Q3164">
        <v>0</v>
      </c>
      <c r="R3164">
        <v>1</v>
      </c>
      <c r="S3164">
        <v>1</v>
      </c>
      <c r="T3164">
        <v>0</v>
      </c>
      <c r="U3164">
        <v>0</v>
      </c>
      <c r="V3164">
        <v>0</v>
      </c>
      <c r="W3164">
        <v>0</v>
      </c>
    </row>
    <row r="3165" spans="1:23" ht="14.25" customHeight="1" x14ac:dyDescent="0.45">
      <c r="A3165">
        <v>3164</v>
      </c>
      <c r="B3165" t="s">
        <v>208</v>
      </c>
      <c r="C3165" t="s">
        <v>219</v>
      </c>
      <c r="D3165">
        <v>52</v>
      </c>
      <c r="E3165" t="s">
        <v>23</v>
      </c>
      <c r="F3165" t="s">
        <v>27</v>
      </c>
      <c r="G3165" t="s">
        <v>30</v>
      </c>
      <c r="H3165">
        <v>7</v>
      </c>
      <c r="I3165" t="s">
        <v>26</v>
      </c>
      <c r="J3165">
        <v>0</v>
      </c>
      <c r="K3165">
        <v>0</v>
      </c>
      <c r="L3165">
        <v>0</v>
      </c>
      <c r="M3165">
        <v>1</v>
      </c>
      <c r="N3165">
        <v>1</v>
      </c>
      <c r="O3165">
        <v>0</v>
      </c>
      <c r="P3165">
        <v>195</v>
      </c>
      <c r="Q3165">
        <v>0</v>
      </c>
      <c r="R3165">
        <v>1</v>
      </c>
      <c r="S3165">
        <v>0</v>
      </c>
      <c r="T3165">
        <v>1</v>
      </c>
      <c r="U3165">
        <v>0</v>
      </c>
      <c r="V3165">
        <v>0</v>
      </c>
      <c r="W3165">
        <v>0</v>
      </c>
    </row>
    <row r="3166" spans="1:23" ht="14.25" customHeight="1" x14ac:dyDescent="0.45">
      <c r="A3166">
        <v>3165</v>
      </c>
      <c r="B3166" s="1">
        <v>43298</v>
      </c>
      <c r="C3166" s="1">
        <v>43301</v>
      </c>
      <c r="D3166">
        <v>66</v>
      </c>
      <c r="E3166" t="s">
        <v>28</v>
      </c>
      <c r="F3166" t="s">
        <v>27</v>
      </c>
      <c r="G3166" t="s">
        <v>25</v>
      </c>
      <c r="H3166">
        <v>4</v>
      </c>
      <c r="I3166" t="s">
        <v>31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309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</row>
    <row r="3167" spans="1:23" ht="14.25" customHeight="1" x14ac:dyDescent="0.45">
      <c r="A3167">
        <v>3166</v>
      </c>
      <c r="B3167" s="1">
        <v>43298</v>
      </c>
      <c r="C3167" s="1">
        <v>43298</v>
      </c>
      <c r="D3167">
        <v>69</v>
      </c>
      <c r="E3167" t="s">
        <v>23</v>
      </c>
      <c r="F3167" t="s">
        <v>27</v>
      </c>
      <c r="G3167" t="s">
        <v>25</v>
      </c>
      <c r="H3167">
        <v>1</v>
      </c>
      <c r="I3167" t="s">
        <v>29</v>
      </c>
      <c r="J3167">
        <v>0</v>
      </c>
      <c r="K3167">
        <v>0</v>
      </c>
      <c r="L3167">
        <v>1</v>
      </c>
      <c r="M3167">
        <v>1</v>
      </c>
      <c r="N3167">
        <v>0</v>
      </c>
      <c r="O3167">
        <v>0</v>
      </c>
      <c r="P3167">
        <v>267</v>
      </c>
      <c r="Q3167">
        <v>1</v>
      </c>
      <c r="R3167">
        <v>0</v>
      </c>
      <c r="S3167">
        <v>1</v>
      </c>
      <c r="T3167">
        <v>1</v>
      </c>
      <c r="U3167">
        <v>1</v>
      </c>
      <c r="V3167">
        <v>0</v>
      </c>
      <c r="W3167">
        <v>0</v>
      </c>
    </row>
    <row r="3168" spans="1:23" ht="14.25" customHeight="1" x14ac:dyDescent="0.45">
      <c r="A3168">
        <v>3167</v>
      </c>
      <c r="B3168" t="s">
        <v>209</v>
      </c>
      <c r="C3168" t="s">
        <v>204</v>
      </c>
      <c r="D3168">
        <v>79</v>
      </c>
      <c r="E3168" t="s">
        <v>23</v>
      </c>
      <c r="F3168" t="s">
        <v>27</v>
      </c>
      <c r="G3168" t="s">
        <v>25</v>
      </c>
      <c r="H3168">
        <v>5</v>
      </c>
      <c r="I3168" t="s">
        <v>26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636</v>
      </c>
      <c r="Q3168">
        <v>0</v>
      </c>
      <c r="R3168">
        <v>0</v>
      </c>
      <c r="S3168">
        <v>1</v>
      </c>
      <c r="T3168">
        <v>1</v>
      </c>
      <c r="U3168">
        <v>0</v>
      </c>
      <c r="V3168">
        <v>0</v>
      </c>
      <c r="W3168">
        <v>0</v>
      </c>
    </row>
    <row r="3169" spans="1:23" ht="14.25" customHeight="1" x14ac:dyDescent="0.45">
      <c r="A3169">
        <v>3168</v>
      </c>
      <c r="B3169" s="1">
        <v>43298</v>
      </c>
      <c r="C3169" s="1">
        <v>43300</v>
      </c>
      <c r="D3169">
        <v>62</v>
      </c>
      <c r="E3169" t="s">
        <v>28</v>
      </c>
      <c r="F3169" t="s">
        <v>24</v>
      </c>
      <c r="G3169" t="s">
        <v>25</v>
      </c>
      <c r="H3169">
        <v>3</v>
      </c>
      <c r="I3169" t="s">
        <v>26</v>
      </c>
      <c r="J3169">
        <v>0</v>
      </c>
      <c r="K3169">
        <v>0</v>
      </c>
      <c r="L3169">
        <v>1</v>
      </c>
      <c r="M3169">
        <v>0</v>
      </c>
      <c r="N3169">
        <v>1</v>
      </c>
      <c r="O3169">
        <v>0</v>
      </c>
      <c r="P3169">
        <v>1720</v>
      </c>
      <c r="Q3169">
        <v>0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0</v>
      </c>
    </row>
    <row r="3170" spans="1:23" ht="14.25" customHeight="1" x14ac:dyDescent="0.45">
      <c r="A3170">
        <v>3169</v>
      </c>
      <c r="B3170" t="s">
        <v>209</v>
      </c>
      <c r="C3170" t="s">
        <v>218</v>
      </c>
      <c r="D3170">
        <v>71</v>
      </c>
      <c r="E3170" t="s">
        <v>23</v>
      </c>
      <c r="F3170" t="s">
        <v>27</v>
      </c>
      <c r="G3170" t="s">
        <v>25</v>
      </c>
      <c r="H3170">
        <v>10</v>
      </c>
      <c r="I3170" t="s">
        <v>26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81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</row>
    <row r="3171" spans="1:23" ht="14.25" customHeight="1" x14ac:dyDescent="0.45">
      <c r="A3171">
        <v>3170</v>
      </c>
      <c r="B3171" t="s">
        <v>209</v>
      </c>
      <c r="C3171" t="s">
        <v>212</v>
      </c>
      <c r="D3171">
        <v>42</v>
      </c>
      <c r="E3171" t="s">
        <v>23</v>
      </c>
      <c r="F3171" t="s">
        <v>27</v>
      </c>
      <c r="G3171" t="s">
        <v>25</v>
      </c>
      <c r="H3171">
        <v>3</v>
      </c>
      <c r="I3171" t="s">
        <v>26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0</v>
      </c>
    </row>
    <row r="3172" spans="1:23" ht="14.25" customHeight="1" x14ac:dyDescent="0.45">
      <c r="A3172">
        <v>3171</v>
      </c>
      <c r="B3172" t="s">
        <v>209</v>
      </c>
      <c r="C3172" t="s">
        <v>215</v>
      </c>
      <c r="D3172">
        <v>78</v>
      </c>
      <c r="E3172" t="s">
        <v>28</v>
      </c>
      <c r="F3172" t="s">
        <v>27</v>
      </c>
      <c r="G3172" t="s">
        <v>25</v>
      </c>
      <c r="H3172">
        <v>7</v>
      </c>
      <c r="I3172" t="s">
        <v>26</v>
      </c>
      <c r="J3172">
        <v>0</v>
      </c>
      <c r="K3172">
        <v>0</v>
      </c>
      <c r="L3172">
        <v>1</v>
      </c>
      <c r="M3172">
        <v>1</v>
      </c>
      <c r="N3172">
        <v>1</v>
      </c>
      <c r="O3172">
        <v>0</v>
      </c>
      <c r="P3172">
        <v>917</v>
      </c>
      <c r="Q3172">
        <v>0</v>
      </c>
      <c r="R3172">
        <v>1</v>
      </c>
      <c r="S3172">
        <v>1</v>
      </c>
      <c r="T3172">
        <v>0</v>
      </c>
      <c r="U3172">
        <v>0</v>
      </c>
      <c r="V3172">
        <v>0</v>
      </c>
      <c r="W3172">
        <v>0</v>
      </c>
    </row>
    <row r="3173" spans="1:23" ht="14.25" customHeight="1" x14ac:dyDescent="0.45">
      <c r="A3173">
        <v>3172</v>
      </c>
      <c r="B3173" t="s">
        <v>206</v>
      </c>
      <c r="C3173" t="s">
        <v>203</v>
      </c>
      <c r="D3173">
        <v>56</v>
      </c>
      <c r="E3173" t="s">
        <v>23</v>
      </c>
      <c r="F3173" t="s">
        <v>24</v>
      </c>
      <c r="G3173" t="s">
        <v>25</v>
      </c>
      <c r="H3173">
        <v>3</v>
      </c>
      <c r="I3173" t="s">
        <v>26</v>
      </c>
      <c r="J3173">
        <v>0</v>
      </c>
      <c r="K3173">
        <v>0</v>
      </c>
      <c r="L3173">
        <v>0</v>
      </c>
      <c r="M3173">
        <v>1</v>
      </c>
      <c r="N3173">
        <v>1</v>
      </c>
      <c r="O3173">
        <v>0</v>
      </c>
      <c r="P3173">
        <v>12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</row>
    <row r="3174" spans="1:23" ht="14.25" customHeight="1" x14ac:dyDescent="0.45">
      <c r="A3174">
        <v>3173</v>
      </c>
      <c r="B3174" t="s">
        <v>206</v>
      </c>
      <c r="C3174" t="s">
        <v>212</v>
      </c>
      <c r="D3174">
        <v>34</v>
      </c>
      <c r="E3174" t="s">
        <v>28</v>
      </c>
      <c r="F3174" t="s">
        <v>27</v>
      </c>
      <c r="G3174" t="s">
        <v>25</v>
      </c>
      <c r="H3174">
        <v>2</v>
      </c>
      <c r="I3174" t="s">
        <v>26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19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</row>
    <row r="3175" spans="1:23" ht="14.25" customHeight="1" x14ac:dyDescent="0.45">
      <c r="A3175">
        <v>3174</v>
      </c>
      <c r="B3175" s="1">
        <v>43299</v>
      </c>
      <c r="C3175" s="1">
        <v>43301</v>
      </c>
      <c r="D3175">
        <v>61</v>
      </c>
      <c r="E3175" t="s">
        <v>23</v>
      </c>
      <c r="F3175" t="s">
        <v>27</v>
      </c>
      <c r="G3175" t="s">
        <v>25</v>
      </c>
      <c r="H3175">
        <v>3</v>
      </c>
      <c r="I3175" t="s">
        <v>26</v>
      </c>
      <c r="J3175">
        <v>1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20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</v>
      </c>
    </row>
    <row r="3176" spans="1:23" ht="14.25" customHeight="1" x14ac:dyDescent="0.45">
      <c r="A3176">
        <v>3175</v>
      </c>
      <c r="B3176" t="s">
        <v>206</v>
      </c>
      <c r="C3176" t="s">
        <v>217</v>
      </c>
      <c r="D3176">
        <v>55</v>
      </c>
      <c r="E3176" t="s">
        <v>23</v>
      </c>
      <c r="F3176" t="s">
        <v>27</v>
      </c>
      <c r="G3176" t="s">
        <v>25</v>
      </c>
      <c r="H3176">
        <v>8</v>
      </c>
      <c r="I3176" t="s">
        <v>26</v>
      </c>
      <c r="J3176">
        <v>0</v>
      </c>
      <c r="K3176">
        <v>0</v>
      </c>
      <c r="L3176">
        <v>0</v>
      </c>
      <c r="M3176">
        <v>1</v>
      </c>
      <c r="N3176">
        <v>1</v>
      </c>
      <c r="O3176">
        <v>0</v>
      </c>
      <c r="P3176">
        <v>41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</row>
    <row r="3177" spans="1:23" ht="14.25" customHeight="1" x14ac:dyDescent="0.45">
      <c r="A3177">
        <v>3176</v>
      </c>
      <c r="B3177" t="s">
        <v>206</v>
      </c>
      <c r="C3177" t="s">
        <v>204</v>
      </c>
      <c r="D3177">
        <v>41</v>
      </c>
      <c r="E3177" t="s">
        <v>28</v>
      </c>
      <c r="F3177" t="s">
        <v>27</v>
      </c>
      <c r="G3177" t="s">
        <v>25</v>
      </c>
      <c r="H3177">
        <v>4</v>
      </c>
      <c r="I3177" t="s">
        <v>26</v>
      </c>
      <c r="J3177">
        <v>0</v>
      </c>
      <c r="K3177">
        <v>0</v>
      </c>
      <c r="L3177">
        <v>0</v>
      </c>
      <c r="M3177">
        <v>1</v>
      </c>
      <c r="N3177">
        <v>1</v>
      </c>
      <c r="O3177">
        <v>0</v>
      </c>
      <c r="P3177">
        <v>780</v>
      </c>
      <c r="Q3177">
        <v>1</v>
      </c>
      <c r="R3177">
        <v>1</v>
      </c>
      <c r="S3177">
        <v>1</v>
      </c>
      <c r="T3177">
        <v>0</v>
      </c>
      <c r="U3177">
        <v>0</v>
      </c>
      <c r="V3177">
        <v>0</v>
      </c>
      <c r="W3177">
        <v>0</v>
      </c>
    </row>
    <row r="3178" spans="1:23" ht="14.25" customHeight="1" x14ac:dyDescent="0.45">
      <c r="A3178">
        <v>3177</v>
      </c>
      <c r="B3178" t="s">
        <v>206</v>
      </c>
      <c r="C3178" t="s">
        <v>212</v>
      </c>
      <c r="D3178">
        <v>59</v>
      </c>
      <c r="E3178" t="s">
        <v>23</v>
      </c>
      <c r="F3178" t="s">
        <v>27</v>
      </c>
      <c r="G3178" t="s">
        <v>25</v>
      </c>
      <c r="H3178">
        <v>2</v>
      </c>
      <c r="I3178" t="s">
        <v>26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146</v>
      </c>
      <c r="Q3178">
        <v>1</v>
      </c>
      <c r="R3178">
        <v>1</v>
      </c>
      <c r="S3178">
        <v>0</v>
      </c>
      <c r="T3178">
        <v>0</v>
      </c>
      <c r="U3178">
        <v>0</v>
      </c>
      <c r="V3178">
        <v>0</v>
      </c>
      <c r="W3178">
        <v>0</v>
      </c>
    </row>
    <row r="3179" spans="1:23" ht="14.25" customHeight="1" x14ac:dyDescent="0.45">
      <c r="A3179">
        <v>3178</v>
      </c>
      <c r="B3179" t="s">
        <v>212</v>
      </c>
      <c r="C3179" t="s">
        <v>202</v>
      </c>
      <c r="D3179">
        <v>68</v>
      </c>
      <c r="E3179" t="s">
        <v>28</v>
      </c>
      <c r="F3179" t="s">
        <v>27</v>
      </c>
      <c r="G3179" t="s">
        <v>25</v>
      </c>
      <c r="H3179">
        <v>9</v>
      </c>
      <c r="I3179" t="s">
        <v>26</v>
      </c>
      <c r="J3179">
        <v>0</v>
      </c>
      <c r="K3179">
        <v>0</v>
      </c>
      <c r="L3179">
        <v>0</v>
      </c>
      <c r="M3179">
        <v>1</v>
      </c>
      <c r="N3179">
        <v>1</v>
      </c>
      <c r="O3179">
        <v>0</v>
      </c>
      <c r="P3179">
        <v>145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</row>
    <row r="3180" spans="1:23" ht="14.25" customHeight="1" x14ac:dyDescent="0.45">
      <c r="A3180">
        <v>3179</v>
      </c>
      <c r="B3180" t="s">
        <v>212</v>
      </c>
      <c r="C3180" t="s">
        <v>204</v>
      </c>
      <c r="D3180">
        <v>67</v>
      </c>
      <c r="E3180" t="s">
        <v>28</v>
      </c>
      <c r="F3180" t="s">
        <v>27</v>
      </c>
      <c r="G3180" t="s">
        <v>25</v>
      </c>
      <c r="H3180">
        <v>3</v>
      </c>
      <c r="I3180" t="s">
        <v>26</v>
      </c>
      <c r="J3180">
        <v>0</v>
      </c>
      <c r="K3180">
        <v>0</v>
      </c>
      <c r="L3180">
        <v>0</v>
      </c>
      <c r="M3180">
        <v>1</v>
      </c>
      <c r="N3180">
        <v>1</v>
      </c>
      <c r="O3180">
        <v>0</v>
      </c>
      <c r="P3180">
        <v>5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</row>
    <row r="3181" spans="1:23" ht="14.25" customHeight="1" x14ac:dyDescent="0.45">
      <c r="A3181">
        <v>3180</v>
      </c>
      <c r="B3181" t="s">
        <v>212</v>
      </c>
      <c r="C3181" t="s">
        <v>204</v>
      </c>
      <c r="D3181">
        <v>67</v>
      </c>
      <c r="E3181" t="s">
        <v>28</v>
      </c>
      <c r="F3181" t="s">
        <v>27</v>
      </c>
      <c r="G3181" t="s">
        <v>25</v>
      </c>
      <c r="H3181">
        <v>3</v>
      </c>
      <c r="I3181" t="s">
        <v>26</v>
      </c>
      <c r="J3181">
        <v>0</v>
      </c>
      <c r="K3181">
        <v>0</v>
      </c>
      <c r="L3181">
        <v>0</v>
      </c>
      <c r="M3181">
        <v>1</v>
      </c>
      <c r="N3181">
        <v>1</v>
      </c>
      <c r="O3181">
        <v>0</v>
      </c>
      <c r="P3181">
        <v>5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</row>
    <row r="3182" spans="1:23" ht="14.25" customHeight="1" x14ac:dyDescent="0.45">
      <c r="A3182">
        <v>3181</v>
      </c>
      <c r="B3182" t="s">
        <v>212</v>
      </c>
      <c r="C3182" t="s">
        <v>217</v>
      </c>
      <c r="D3182">
        <v>71</v>
      </c>
      <c r="E3182" t="s">
        <v>23</v>
      </c>
      <c r="F3182" t="s">
        <v>27</v>
      </c>
      <c r="G3182" t="s">
        <v>25</v>
      </c>
      <c r="H3182">
        <v>7</v>
      </c>
      <c r="I3182" t="s">
        <v>26</v>
      </c>
      <c r="J3182">
        <v>0</v>
      </c>
      <c r="K3182">
        <v>0</v>
      </c>
      <c r="L3182">
        <v>0</v>
      </c>
      <c r="M3182">
        <v>1</v>
      </c>
      <c r="N3182">
        <v>1</v>
      </c>
      <c r="O3182">
        <v>0</v>
      </c>
      <c r="P3182">
        <v>810</v>
      </c>
      <c r="Q3182">
        <v>0</v>
      </c>
      <c r="R3182">
        <v>0</v>
      </c>
      <c r="S3182">
        <v>1</v>
      </c>
      <c r="T3182">
        <v>0</v>
      </c>
      <c r="U3182">
        <v>0</v>
      </c>
      <c r="V3182">
        <v>0</v>
      </c>
      <c r="W3182">
        <v>0</v>
      </c>
    </row>
    <row r="3183" spans="1:23" ht="14.25" customHeight="1" x14ac:dyDescent="0.45">
      <c r="A3183">
        <v>3182</v>
      </c>
      <c r="B3183" t="s">
        <v>212</v>
      </c>
      <c r="C3183" t="s">
        <v>202</v>
      </c>
      <c r="D3183">
        <v>80</v>
      </c>
      <c r="E3183" t="s">
        <v>28</v>
      </c>
      <c r="F3183" t="s">
        <v>27</v>
      </c>
      <c r="G3183" t="s">
        <v>25</v>
      </c>
      <c r="H3183">
        <v>9</v>
      </c>
      <c r="I3183" t="s">
        <v>26</v>
      </c>
      <c r="J3183">
        <v>0</v>
      </c>
      <c r="K3183">
        <v>0</v>
      </c>
      <c r="L3183">
        <v>1</v>
      </c>
      <c r="M3183">
        <v>0</v>
      </c>
      <c r="N3183">
        <v>1</v>
      </c>
      <c r="O3183">
        <v>0</v>
      </c>
      <c r="P3183">
        <v>2300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0</v>
      </c>
    </row>
    <row r="3184" spans="1:23" ht="14.25" customHeight="1" x14ac:dyDescent="0.45">
      <c r="A3184">
        <v>3183</v>
      </c>
      <c r="B3184" t="s">
        <v>212</v>
      </c>
      <c r="C3184" t="s">
        <v>217</v>
      </c>
      <c r="D3184">
        <v>57</v>
      </c>
      <c r="E3184" t="s">
        <v>23</v>
      </c>
      <c r="F3184" t="s">
        <v>27</v>
      </c>
      <c r="G3184" t="s">
        <v>25</v>
      </c>
      <c r="H3184">
        <v>7</v>
      </c>
      <c r="I3184" t="s">
        <v>26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15</v>
      </c>
      <c r="Q3184">
        <v>0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0</v>
      </c>
    </row>
    <row r="3185" spans="1:23" ht="14.25" customHeight="1" x14ac:dyDescent="0.45">
      <c r="A3185">
        <v>3184</v>
      </c>
      <c r="B3185" t="s">
        <v>212</v>
      </c>
      <c r="C3185" t="s">
        <v>216</v>
      </c>
      <c r="D3185">
        <v>65</v>
      </c>
      <c r="E3185" t="s">
        <v>28</v>
      </c>
      <c r="F3185" t="s">
        <v>27</v>
      </c>
      <c r="G3185" t="s">
        <v>25</v>
      </c>
      <c r="H3185">
        <v>6</v>
      </c>
      <c r="I3185" t="s">
        <v>26</v>
      </c>
      <c r="J3185">
        <v>0</v>
      </c>
      <c r="K3185">
        <v>0</v>
      </c>
      <c r="L3185">
        <v>0</v>
      </c>
      <c r="M3185">
        <v>1</v>
      </c>
      <c r="N3185">
        <v>1</v>
      </c>
      <c r="O3185">
        <v>1</v>
      </c>
      <c r="P3185">
        <v>853</v>
      </c>
      <c r="Q3185">
        <v>0</v>
      </c>
      <c r="R3185">
        <v>1</v>
      </c>
      <c r="S3185">
        <v>0</v>
      </c>
      <c r="T3185">
        <v>1</v>
      </c>
      <c r="U3185">
        <v>0</v>
      </c>
      <c r="V3185">
        <v>0</v>
      </c>
      <c r="W3185">
        <v>0</v>
      </c>
    </row>
    <row r="3186" spans="1:23" ht="14.25" customHeight="1" x14ac:dyDescent="0.45">
      <c r="A3186">
        <v>3185</v>
      </c>
      <c r="B3186" t="s">
        <v>203</v>
      </c>
      <c r="C3186" t="s">
        <v>220</v>
      </c>
      <c r="D3186">
        <v>66</v>
      </c>
      <c r="E3186" t="s">
        <v>23</v>
      </c>
      <c r="F3186" t="s">
        <v>27</v>
      </c>
      <c r="G3186" t="s">
        <v>25</v>
      </c>
      <c r="H3186">
        <v>11</v>
      </c>
      <c r="I3186" t="s">
        <v>26</v>
      </c>
      <c r="J3186">
        <v>0</v>
      </c>
      <c r="K3186">
        <v>0</v>
      </c>
      <c r="L3186">
        <v>0</v>
      </c>
      <c r="M3186">
        <v>1</v>
      </c>
      <c r="N3186">
        <v>1</v>
      </c>
      <c r="O3186">
        <v>0</v>
      </c>
      <c r="P3186">
        <v>517</v>
      </c>
      <c r="Q3186">
        <v>0</v>
      </c>
      <c r="R3186">
        <v>0</v>
      </c>
      <c r="S3186">
        <v>1</v>
      </c>
      <c r="T3186">
        <v>0</v>
      </c>
      <c r="U3186">
        <v>1</v>
      </c>
      <c r="V3186">
        <v>0</v>
      </c>
      <c r="W3186">
        <v>0</v>
      </c>
    </row>
    <row r="3187" spans="1:23" ht="14.25" customHeight="1" x14ac:dyDescent="0.45">
      <c r="A3187">
        <v>3186</v>
      </c>
      <c r="B3187" t="s">
        <v>203</v>
      </c>
      <c r="C3187" t="s">
        <v>220</v>
      </c>
      <c r="D3187">
        <v>66</v>
      </c>
      <c r="E3187" t="s">
        <v>23</v>
      </c>
      <c r="F3187" t="s">
        <v>27</v>
      </c>
      <c r="G3187" t="s">
        <v>25</v>
      </c>
      <c r="H3187">
        <v>11</v>
      </c>
      <c r="I3187" t="s">
        <v>26</v>
      </c>
      <c r="J3187">
        <v>0</v>
      </c>
      <c r="K3187">
        <v>0</v>
      </c>
      <c r="L3187">
        <v>1</v>
      </c>
      <c r="M3187">
        <v>1</v>
      </c>
      <c r="N3187">
        <v>1</v>
      </c>
      <c r="O3187">
        <v>0</v>
      </c>
      <c r="P3187">
        <v>517</v>
      </c>
      <c r="Q3187">
        <v>0</v>
      </c>
      <c r="R3187">
        <v>0</v>
      </c>
      <c r="S3187">
        <v>1</v>
      </c>
      <c r="T3187">
        <v>0</v>
      </c>
      <c r="U3187">
        <v>0</v>
      </c>
      <c r="V3187">
        <v>0</v>
      </c>
      <c r="W3187">
        <v>0</v>
      </c>
    </row>
    <row r="3188" spans="1:23" ht="14.25" customHeight="1" x14ac:dyDescent="0.45">
      <c r="A3188">
        <v>3187</v>
      </c>
      <c r="B3188" s="1">
        <v>43301</v>
      </c>
      <c r="C3188" s="1">
        <v>43302</v>
      </c>
      <c r="D3188">
        <v>56</v>
      </c>
      <c r="E3188" t="s">
        <v>23</v>
      </c>
      <c r="F3188" t="s">
        <v>27</v>
      </c>
      <c r="G3188" t="s">
        <v>25</v>
      </c>
      <c r="H3188">
        <v>2</v>
      </c>
      <c r="I3188" t="s">
        <v>31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78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</row>
    <row r="3189" spans="1:23" ht="14.25" customHeight="1" x14ac:dyDescent="0.45">
      <c r="A3189">
        <v>3188</v>
      </c>
      <c r="B3189" t="s">
        <v>203</v>
      </c>
      <c r="C3189" t="s">
        <v>216</v>
      </c>
      <c r="D3189">
        <v>60</v>
      </c>
      <c r="E3189" t="s">
        <v>23</v>
      </c>
      <c r="F3189" t="s">
        <v>27</v>
      </c>
      <c r="G3189" t="s">
        <v>25</v>
      </c>
      <c r="H3189">
        <v>5</v>
      </c>
      <c r="I3189" t="s">
        <v>26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102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</row>
    <row r="3190" spans="1:23" ht="14.25" customHeight="1" x14ac:dyDescent="0.45">
      <c r="A3190">
        <v>3189</v>
      </c>
      <c r="B3190" t="s">
        <v>203</v>
      </c>
      <c r="C3190" s="1">
        <v>43167</v>
      </c>
      <c r="D3190">
        <v>70</v>
      </c>
      <c r="E3190" t="s">
        <v>23</v>
      </c>
      <c r="F3190" t="s">
        <v>27</v>
      </c>
      <c r="G3190" t="s">
        <v>25</v>
      </c>
      <c r="H3190">
        <v>15</v>
      </c>
      <c r="I3190" t="s">
        <v>26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1250</v>
      </c>
      <c r="Q3190">
        <v>1</v>
      </c>
      <c r="R3190">
        <v>0</v>
      </c>
      <c r="S3190">
        <v>1</v>
      </c>
      <c r="T3190">
        <v>1</v>
      </c>
      <c r="U3190">
        <v>0</v>
      </c>
      <c r="V3190">
        <v>0</v>
      </c>
      <c r="W3190">
        <v>0</v>
      </c>
    </row>
    <row r="3191" spans="1:23" ht="14.25" customHeight="1" x14ac:dyDescent="0.45">
      <c r="A3191">
        <v>3190</v>
      </c>
      <c r="B3191" t="s">
        <v>203</v>
      </c>
      <c r="C3191" s="1">
        <v>43320</v>
      </c>
      <c r="D3191">
        <v>61</v>
      </c>
      <c r="E3191" t="s">
        <v>28</v>
      </c>
      <c r="F3191" t="s">
        <v>27</v>
      </c>
      <c r="G3191" t="s">
        <v>25</v>
      </c>
      <c r="H3191">
        <v>20</v>
      </c>
      <c r="I3191" t="s">
        <v>26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106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3" ht="14.25" customHeight="1" x14ac:dyDescent="0.45">
      <c r="A3192">
        <v>3191</v>
      </c>
      <c r="B3192" t="s">
        <v>203</v>
      </c>
      <c r="C3192" t="s">
        <v>218</v>
      </c>
      <c r="D3192">
        <v>110</v>
      </c>
      <c r="E3192" t="s">
        <v>23</v>
      </c>
      <c r="F3192" t="s">
        <v>27</v>
      </c>
      <c r="G3192" t="s">
        <v>25</v>
      </c>
      <c r="H3192">
        <v>7</v>
      </c>
      <c r="I3192" t="s">
        <v>26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4780</v>
      </c>
      <c r="Q3192">
        <v>0</v>
      </c>
      <c r="R3192">
        <v>0</v>
      </c>
      <c r="S3192">
        <v>1</v>
      </c>
      <c r="T3192">
        <v>0</v>
      </c>
      <c r="U3192">
        <v>0</v>
      </c>
      <c r="V3192">
        <v>0</v>
      </c>
      <c r="W3192">
        <v>0</v>
      </c>
    </row>
    <row r="3193" spans="1:23" ht="14.25" customHeight="1" x14ac:dyDescent="0.45">
      <c r="A3193">
        <v>3192</v>
      </c>
      <c r="B3193" t="s">
        <v>203</v>
      </c>
      <c r="C3193" t="s">
        <v>217</v>
      </c>
      <c r="D3193">
        <v>65</v>
      </c>
      <c r="E3193" t="s">
        <v>28</v>
      </c>
      <c r="F3193" t="s">
        <v>27</v>
      </c>
      <c r="G3193" t="s">
        <v>30</v>
      </c>
      <c r="H3193">
        <v>6</v>
      </c>
      <c r="I3193" t="s">
        <v>26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382</v>
      </c>
      <c r="Q3193">
        <v>0</v>
      </c>
      <c r="R3193">
        <v>0</v>
      </c>
      <c r="S3193">
        <v>1</v>
      </c>
      <c r="T3193">
        <v>0</v>
      </c>
      <c r="U3193">
        <v>0</v>
      </c>
      <c r="V3193">
        <v>0</v>
      </c>
      <c r="W3193">
        <v>0</v>
      </c>
    </row>
    <row r="3194" spans="1:23" ht="14.25" customHeight="1" x14ac:dyDescent="0.45">
      <c r="A3194">
        <v>3193</v>
      </c>
      <c r="B3194" t="s">
        <v>203</v>
      </c>
      <c r="C3194" t="s">
        <v>218</v>
      </c>
      <c r="D3194">
        <v>45</v>
      </c>
      <c r="E3194" t="s">
        <v>28</v>
      </c>
      <c r="F3194" t="s">
        <v>27</v>
      </c>
      <c r="G3194" t="s">
        <v>25</v>
      </c>
      <c r="H3194">
        <v>7</v>
      </c>
      <c r="I3194" t="s">
        <v>26</v>
      </c>
      <c r="J3194">
        <v>0</v>
      </c>
      <c r="K3194">
        <v>0</v>
      </c>
      <c r="L3194">
        <v>1</v>
      </c>
      <c r="M3194">
        <v>1</v>
      </c>
      <c r="N3194">
        <v>1</v>
      </c>
      <c r="O3194">
        <v>0</v>
      </c>
      <c r="P3194">
        <v>79</v>
      </c>
      <c r="Q3194">
        <v>1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</row>
    <row r="3195" spans="1:23" ht="14.25" customHeight="1" x14ac:dyDescent="0.45">
      <c r="A3195">
        <v>3194</v>
      </c>
      <c r="B3195" t="s">
        <v>203</v>
      </c>
      <c r="C3195" t="s">
        <v>219</v>
      </c>
      <c r="D3195">
        <v>71</v>
      </c>
      <c r="E3195" t="s">
        <v>23</v>
      </c>
      <c r="F3195" t="s">
        <v>27</v>
      </c>
      <c r="G3195" t="s">
        <v>25</v>
      </c>
      <c r="H3195">
        <v>3</v>
      </c>
      <c r="I3195" t="s">
        <v>26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50</v>
      </c>
      <c r="Q3195">
        <v>0</v>
      </c>
      <c r="R3195">
        <v>1</v>
      </c>
      <c r="S3195">
        <v>0</v>
      </c>
      <c r="T3195">
        <v>0</v>
      </c>
      <c r="U3195">
        <v>0</v>
      </c>
      <c r="V3195">
        <v>0</v>
      </c>
      <c r="W3195">
        <v>0</v>
      </c>
    </row>
    <row r="3196" spans="1:23" ht="14.25" customHeight="1" x14ac:dyDescent="0.45">
      <c r="A3196">
        <v>3195</v>
      </c>
      <c r="B3196" t="s">
        <v>204</v>
      </c>
      <c r="C3196" t="s">
        <v>202</v>
      </c>
      <c r="D3196">
        <v>76</v>
      </c>
      <c r="E3196" t="s">
        <v>23</v>
      </c>
      <c r="F3196" t="s">
        <v>24</v>
      </c>
      <c r="G3196" t="s">
        <v>25</v>
      </c>
      <c r="H3196">
        <v>7</v>
      </c>
      <c r="I3196" t="s">
        <v>26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62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</row>
    <row r="3197" spans="1:23" ht="14.25" customHeight="1" x14ac:dyDescent="0.45">
      <c r="A3197">
        <v>3196</v>
      </c>
      <c r="B3197" t="s">
        <v>204</v>
      </c>
      <c r="C3197" t="s">
        <v>202</v>
      </c>
      <c r="D3197">
        <v>76</v>
      </c>
      <c r="E3197" t="s">
        <v>23</v>
      </c>
      <c r="F3197" t="s">
        <v>24</v>
      </c>
      <c r="G3197" t="s">
        <v>25</v>
      </c>
      <c r="H3197">
        <v>7</v>
      </c>
      <c r="I3197" t="s">
        <v>26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62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</row>
    <row r="3198" spans="1:23" ht="14.25" customHeight="1" x14ac:dyDescent="0.45">
      <c r="A3198">
        <v>3197</v>
      </c>
      <c r="B3198" t="s">
        <v>204</v>
      </c>
      <c r="C3198" t="s">
        <v>216</v>
      </c>
      <c r="D3198">
        <v>50</v>
      </c>
      <c r="E3198" t="s">
        <v>28</v>
      </c>
      <c r="F3198" t="s">
        <v>24</v>
      </c>
      <c r="G3198" t="s">
        <v>25</v>
      </c>
      <c r="H3198">
        <v>4</v>
      </c>
      <c r="I3198" t="s">
        <v>26</v>
      </c>
      <c r="J3198">
        <v>0</v>
      </c>
      <c r="K3198">
        <v>0</v>
      </c>
      <c r="L3198">
        <v>0</v>
      </c>
      <c r="M3198">
        <v>1</v>
      </c>
      <c r="N3198">
        <v>1</v>
      </c>
      <c r="O3198">
        <v>0</v>
      </c>
      <c r="P3198">
        <v>472</v>
      </c>
      <c r="Q3198">
        <v>0</v>
      </c>
      <c r="R3198">
        <v>0</v>
      </c>
      <c r="S3198">
        <v>1</v>
      </c>
      <c r="T3198">
        <v>1</v>
      </c>
      <c r="U3198">
        <v>0</v>
      </c>
      <c r="V3198">
        <v>0</v>
      </c>
      <c r="W3198">
        <v>0</v>
      </c>
    </row>
    <row r="3199" spans="1:23" ht="14.25" customHeight="1" x14ac:dyDescent="0.45">
      <c r="A3199">
        <v>3198</v>
      </c>
      <c r="B3199" t="s">
        <v>204</v>
      </c>
      <c r="C3199" t="s">
        <v>217</v>
      </c>
      <c r="D3199">
        <v>77</v>
      </c>
      <c r="E3199" t="s">
        <v>23</v>
      </c>
      <c r="F3199" t="s">
        <v>27</v>
      </c>
      <c r="G3199" t="s">
        <v>25</v>
      </c>
      <c r="H3199">
        <v>5</v>
      </c>
      <c r="I3199" t="s">
        <v>26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847</v>
      </c>
      <c r="Q3199">
        <v>0</v>
      </c>
      <c r="R3199">
        <v>0</v>
      </c>
      <c r="S3199">
        <v>1</v>
      </c>
      <c r="T3199">
        <v>0</v>
      </c>
      <c r="U3199">
        <v>0</v>
      </c>
      <c r="V3199">
        <v>0</v>
      </c>
      <c r="W3199">
        <v>0</v>
      </c>
    </row>
    <row r="3200" spans="1:23" ht="14.25" customHeight="1" x14ac:dyDescent="0.45">
      <c r="A3200">
        <v>3199</v>
      </c>
      <c r="B3200" t="s">
        <v>204</v>
      </c>
      <c r="C3200" t="s">
        <v>221</v>
      </c>
      <c r="D3200">
        <v>81</v>
      </c>
      <c r="E3200" t="s">
        <v>23</v>
      </c>
      <c r="F3200" t="s">
        <v>27</v>
      </c>
      <c r="G3200" t="s">
        <v>25</v>
      </c>
      <c r="H3200">
        <v>8</v>
      </c>
      <c r="I3200" t="s">
        <v>26</v>
      </c>
      <c r="J3200">
        <v>0</v>
      </c>
      <c r="K3200">
        <v>0</v>
      </c>
      <c r="L3200">
        <v>0</v>
      </c>
      <c r="M3200">
        <v>1</v>
      </c>
      <c r="N3200">
        <v>1</v>
      </c>
      <c r="O3200">
        <v>1</v>
      </c>
      <c r="P3200">
        <v>1360</v>
      </c>
      <c r="Q3200">
        <v>1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</row>
    <row r="3201" spans="1:23" ht="14.25" customHeight="1" x14ac:dyDescent="0.45">
      <c r="A3201">
        <v>3200</v>
      </c>
      <c r="B3201" t="s">
        <v>204</v>
      </c>
      <c r="C3201" t="s">
        <v>215</v>
      </c>
      <c r="D3201">
        <v>23</v>
      </c>
      <c r="E3201" t="s">
        <v>23</v>
      </c>
      <c r="F3201" t="s">
        <v>27</v>
      </c>
      <c r="G3201" t="s">
        <v>25</v>
      </c>
      <c r="H3201">
        <v>3</v>
      </c>
      <c r="I3201" t="s">
        <v>26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20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</row>
    <row r="3202" spans="1:23" ht="14.25" customHeight="1" x14ac:dyDescent="0.45">
      <c r="A3202">
        <v>3201</v>
      </c>
      <c r="B3202" t="s">
        <v>204</v>
      </c>
      <c r="C3202" s="1">
        <v>43108</v>
      </c>
      <c r="D3202">
        <v>71</v>
      </c>
      <c r="E3202" t="s">
        <v>23</v>
      </c>
      <c r="F3202" t="s">
        <v>27</v>
      </c>
      <c r="G3202" t="s">
        <v>25</v>
      </c>
      <c r="H3202">
        <v>12</v>
      </c>
      <c r="I3202" t="s">
        <v>26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1100</v>
      </c>
      <c r="Q3202">
        <v>0</v>
      </c>
      <c r="R3202">
        <v>0</v>
      </c>
      <c r="S3202">
        <v>1</v>
      </c>
      <c r="T3202">
        <v>0</v>
      </c>
      <c r="U3202">
        <v>0</v>
      </c>
      <c r="V3202">
        <v>0</v>
      </c>
      <c r="W3202">
        <v>0</v>
      </c>
    </row>
    <row r="3203" spans="1:23" ht="14.25" customHeight="1" x14ac:dyDescent="0.45">
      <c r="A3203">
        <v>3202</v>
      </c>
      <c r="B3203" t="s">
        <v>204</v>
      </c>
      <c r="C3203" t="s">
        <v>217</v>
      </c>
      <c r="D3203">
        <v>80</v>
      </c>
      <c r="E3203" t="s">
        <v>23</v>
      </c>
      <c r="F3203" t="s">
        <v>27</v>
      </c>
      <c r="G3203" t="s">
        <v>25</v>
      </c>
      <c r="H3203">
        <v>5</v>
      </c>
      <c r="I3203" t="s">
        <v>26</v>
      </c>
      <c r="J3203">
        <v>0</v>
      </c>
      <c r="K3203">
        <v>0</v>
      </c>
      <c r="L3203">
        <v>1</v>
      </c>
      <c r="M3203">
        <v>1</v>
      </c>
      <c r="N3203">
        <v>1</v>
      </c>
      <c r="O3203">
        <v>0</v>
      </c>
      <c r="P3203">
        <v>326</v>
      </c>
      <c r="Q3203">
        <v>0</v>
      </c>
      <c r="R3203">
        <v>0</v>
      </c>
      <c r="S3203">
        <v>1</v>
      </c>
      <c r="T3203">
        <v>0</v>
      </c>
      <c r="U3203">
        <v>0</v>
      </c>
      <c r="V3203">
        <v>0</v>
      </c>
      <c r="W3203">
        <v>0</v>
      </c>
    </row>
    <row r="3204" spans="1:23" ht="14.25" customHeight="1" x14ac:dyDescent="0.45">
      <c r="A3204">
        <v>3203</v>
      </c>
      <c r="B3204" t="s">
        <v>204</v>
      </c>
      <c r="C3204" t="s">
        <v>215</v>
      </c>
      <c r="D3204">
        <v>13</v>
      </c>
      <c r="E3204" t="s">
        <v>23</v>
      </c>
      <c r="F3204" t="s">
        <v>27</v>
      </c>
      <c r="G3204" t="s">
        <v>30</v>
      </c>
      <c r="H3204">
        <v>3</v>
      </c>
      <c r="I3204" t="s">
        <v>26</v>
      </c>
      <c r="J3204">
        <v>0</v>
      </c>
      <c r="K3204">
        <v>0</v>
      </c>
      <c r="L3204">
        <v>0</v>
      </c>
      <c r="M3204">
        <v>1</v>
      </c>
      <c r="N3204">
        <v>1</v>
      </c>
      <c r="O3204">
        <v>0</v>
      </c>
      <c r="P3204">
        <v>78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0</v>
      </c>
    </row>
    <row r="3205" spans="1:23" ht="14.25" customHeight="1" x14ac:dyDescent="0.45">
      <c r="A3205">
        <v>3204</v>
      </c>
      <c r="B3205" t="s">
        <v>204</v>
      </c>
      <c r="C3205" t="s">
        <v>216</v>
      </c>
      <c r="D3205">
        <v>55</v>
      </c>
      <c r="E3205" t="s">
        <v>28</v>
      </c>
      <c r="F3205" t="s">
        <v>27</v>
      </c>
      <c r="G3205" t="s">
        <v>25</v>
      </c>
      <c r="H3205">
        <v>4</v>
      </c>
      <c r="I3205" t="s">
        <v>26</v>
      </c>
      <c r="J3205">
        <v>0</v>
      </c>
      <c r="K3205">
        <v>0</v>
      </c>
      <c r="L3205">
        <v>0</v>
      </c>
      <c r="M3205">
        <v>1</v>
      </c>
      <c r="N3205">
        <v>1</v>
      </c>
      <c r="O3205">
        <v>0</v>
      </c>
      <c r="P3205">
        <v>113</v>
      </c>
      <c r="Q3205">
        <v>0</v>
      </c>
      <c r="R3205">
        <v>1</v>
      </c>
      <c r="S3205">
        <v>0</v>
      </c>
      <c r="T3205">
        <v>0</v>
      </c>
      <c r="U3205">
        <v>0</v>
      </c>
      <c r="V3205">
        <v>0</v>
      </c>
      <c r="W3205">
        <v>0</v>
      </c>
    </row>
    <row r="3206" spans="1:23" ht="14.25" customHeight="1" x14ac:dyDescent="0.45">
      <c r="A3206">
        <v>3205</v>
      </c>
      <c r="B3206" s="1">
        <v>43302</v>
      </c>
      <c r="C3206" s="1">
        <v>43304</v>
      </c>
      <c r="D3206">
        <v>43</v>
      </c>
      <c r="E3206" t="s">
        <v>23</v>
      </c>
      <c r="F3206" t="s">
        <v>27</v>
      </c>
      <c r="G3206" t="s">
        <v>25</v>
      </c>
      <c r="H3206">
        <v>3</v>
      </c>
      <c r="I3206" t="s">
        <v>31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1350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1</v>
      </c>
    </row>
    <row r="3207" spans="1:23" ht="14.25" customHeight="1" x14ac:dyDescent="0.45">
      <c r="A3207">
        <v>3206</v>
      </c>
      <c r="B3207" t="s">
        <v>219</v>
      </c>
      <c r="C3207" t="s">
        <v>218</v>
      </c>
      <c r="D3207">
        <v>64</v>
      </c>
      <c r="E3207" t="s">
        <v>23</v>
      </c>
      <c r="F3207" t="s">
        <v>27</v>
      </c>
      <c r="G3207" t="s">
        <v>25</v>
      </c>
      <c r="H3207">
        <v>5</v>
      </c>
      <c r="I3207" t="s">
        <v>26</v>
      </c>
      <c r="J3207">
        <v>0</v>
      </c>
      <c r="K3207">
        <v>0</v>
      </c>
      <c r="L3207">
        <v>0</v>
      </c>
      <c r="M3207">
        <v>1</v>
      </c>
      <c r="N3207">
        <v>1</v>
      </c>
      <c r="O3207">
        <v>0</v>
      </c>
      <c r="P3207">
        <v>966</v>
      </c>
      <c r="Q3207">
        <v>0</v>
      </c>
      <c r="R3207">
        <v>0</v>
      </c>
      <c r="S3207">
        <v>1</v>
      </c>
      <c r="T3207">
        <v>0</v>
      </c>
      <c r="U3207">
        <v>0</v>
      </c>
      <c r="V3207">
        <v>0</v>
      </c>
      <c r="W3207">
        <v>0</v>
      </c>
    </row>
    <row r="3208" spans="1:23" ht="14.25" customHeight="1" x14ac:dyDescent="0.45">
      <c r="A3208">
        <v>3207</v>
      </c>
      <c r="B3208" t="s">
        <v>219</v>
      </c>
      <c r="C3208" t="s">
        <v>216</v>
      </c>
      <c r="D3208">
        <v>55</v>
      </c>
      <c r="E3208" t="s">
        <v>23</v>
      </c>
      <c r="F3208" t="s">
        <v>27</v>
      </c>
      <c r="G3208" t="s">
        <v>25</v>
      </c>
      <c r="H3208">
        <v>3</v>
      </c>
      <c r="I3208" t="s">
        <v>31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3150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0</v>
      </c>
    </row>
    <row r="3209" spans="1:23" ht="14.25" customHeight="1" x14ac:dyDescent="0.45">
      <c r="A3209">
        <v>3208</v>
      </c>
      <c r="B3209" s="1">
        <v>43303</v>
      </c>
      <c r="C3209" s="1">
        <v>43305</v>
      </c>
      <c r="D3209">
        <v>55</v>
      </c>
      <c r="E3209" t="s">
        <v>23</v>
      </c>
      <c r="F3209" t="s">
        <v>27</v>
      </c>
      <c r="G3209" t="s">
        <v>25</v>
      </c>
      <c r="H3209">
        <v>3</v>
      </c>
      <c r="I3209" t="s">
        <v>26</v>
      </c>
      <c r="J3209">
        <v>0</v>
      </c>
      <c r="K3209">
        <v>0</v>
      </c>
      <c r="L3209">
        <v>0</v>
      </c>
      <c r="M3209">
        <v>1</v>
      </c>
      <c r="N3209">
        <v>1</v>
      </c>
      <c r="O3209">
        <v>0</v>
      </c>
      <c r="P3209">
        <v>3150</v>
      </c>
      <c r="Q3209">
        <v>1</v>
      </c>
      <c r="R3209">
        <v>1</v>
      </c>
      <c r="S3209">
        <v>0</v>
      </c>
      <c r="T3209">
        <v>0</v>
      </c>
      <c r="U3209">
        <v>0</v>
      </c>
      <c r="V3209">
        <v>1</v>
      </c>
      <c r="W3209">
        <v>0</v>
      </c>
    </row>
    <row r="3210" spans="1:23" ht="14.25" customHeight="1" x14ac:dyDescent="0.45">
      <c r="A3210">
        <v>3209</v>
      </c>
      <c r="B3210" t="s">
        <v>219</v>
      </c>
      <c r="C3210" t="s">
        <v>218</v>
      </c>
      <c r="D3210">
        <v>72</v>
      </c>
      <c r="E3210" t="s">
        <v>23</v>
      </c>
      <c r="F3210" t="s">
        <v>27</v>
      </c>
      <c r="G3210" t="s">
        <v>25</v>
      </c>
      <c r="H3210">
        <v>5</v>
      </c>
      <c r="I3210" t="s">
        <v>26</v>
      </c>
      <c r="J3210">
        <v>0</v>
      </c>
      <c r="K3210">
        <v>0</v>
      </c>
      <c r="L3210">
        <v>1</v>
      </c>
      <c r="M3210">
        <v>1</v>
      </c>
      <c r="N3210">
        <v>1</v>
      </c>
      <c r="O3210">
        <v>0</v>
      </c>
      <c r="P3210">
        <v>182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0</v>
      </c>
    </row>
    <row r="3211" spans="1:23" ht="14.25" customHeight="1" x14ac:dyDescent="0.45">
      <c r="A3211">
        <v>3210</v>
      </c>
      <c r="B3211" s="1">
        <v>43304</v>
      </c>
      <c r="C3211" s="1">
        <v>43305</v>
      </c>
      <c r="D3211">
        <v>72</v>
      </c>
      <c r="E3211" t="s">
        <v>23</v>
      </c>
      <c r="F3211" t="s">
        <v>24</v>
      </c>
      <c r="G3211" t="s">
        <v>25</v>
      </c>
      <c r="H3211">
        <v>2</v>
      </c>
      <c r="I3211" t="s">
        <v>29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298</v>
      </c>
      <c r="Q3211">
        <v>0</v>
      </c>
      <c r="R3211">
        <v>0</v>
      </c>
      <c r="S3211">
        <v>1</v>
      </c>
      <c r="T3211">
        <v>0</v>
      </c>
      <c r="U3211">
        <v>0</v>
      </c>
      <c r="V3211">
        <v>0</v>
      </c>
      <c r="W3211">
        <v>0</v>
      </c>
    </row>
    <row r="3212" spans="1:23" ht="14.25" customHeight="1" x14ac:dyDescent="0.45">
      <c r="A3212">
        <v>3211</v>
      </c>
      <c r="B3212" t="s">
        <v>215</v>
      </c>
      <c r="C3212" t="s">
        <v>221</v>
      </c>
      <c r="D3212">
        <v>64</v>
      </c>
      <c r="E3212" t="s">
        <v>23</v>
      </c>
      <c r="F3212" t="s">
        <v>27</v>
      </c>
      <c r="G3212" t="s">
        <v>25</v>
      </c>
      <c r="H3212">
        <v>6</v>
      </c>
      <c r="I3212" t="s">
        <v>26</v>
      </c>
      <c r="J3212">
        <v>0</v>
      </c>
      <c r="K3212">
        <v>0</v>
      </c>
      <c r="L3212">
        <v>1</v>
      </c>
      <c r="M3212">
        <v>0</v>
      </c>
      <c r="N3212">
        <v>1</v>
      </c>
      <c r="O3212">
        <v>0</v>
      </c>
      <c r="P3212">
        <v>473</v>
      </c>
      <c r="Q3212">
        <v>0</v>
      </c>
      <c r="R3212">
        <v>0</v>
      </c>
      <c r="S3212">
        <v>1</v>
      </c>
      <c r="T3212">
        <v>0</v>
      </c>
      <c r="U3212">
        <v>0</v>
      </c>
      <c r="V3212">
        <v>0</v>
      </c>
      <c r="W3212">
        <v>0</v>
      </c>
    </row>
    <row r="3213" spans="1:23" ht="14.25" customHeight="1" x14ac:dyDescent="0.45">
      <c r="A3213">
        <v>3212</v>
      </c>
      <c r="B3213" t="s">
        <v>215</v>
      </c>
      <c r="C3213" t="s">
        <v>218</v>
      </c>
      <c r="D3213">
        <v>39</v>
      </c>
      <c r="E3213" t="s">
        <v>28</v>
      </c>
      <c r="F3213" t="s">
        <v>27</v>
      </c>
      <c r="G3213" t="s">
        <v>25</v>
      </c>
      <c r="H3213">
        <v>4</v>
      </c>
      <c r="I3213" t="s">
        <v>26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15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</row>
    <row r="3214" spans="1:23" ht="14.25" customHeight="1" x14ac:dyDescent="0.45">
      <c r="A3214">
        <v>3213</v>
      </c>
      <c r="B3214" t="s">
        <v>215</v>
      </c>
      <c r="C3214" t="s">
        <v>221</v>
      </c>
      <c r="D3214">
        <v>70</v>
      </c>
      <c r="E3214" t="s">
        <v>28</v>
      </c>
      <c r="F3214" t="s">
        <v>27</v>
      </c>
      <c r="G3214" t="s">
        <v>25</v>
      </c>
      <c r="H3214">
        <v>6</v>
      </c>
      <c r="I3214" t="s">
        <v>26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7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</row>
    <row r="3215" spans="1:23" ht="14.25" customHeight="1" x14ac:dyDescent="0.45">
      <c r="A3215">
        <v>3214</v>
      </c>
      <c r="B3215" t="s">
        <v>215</v>
      </c>
      <c r="C3215" t="s">
        <v>220</v>
      </c>
      <c r="D3215">
        <v>75</v>
      </c>
      <c r="E3215" t="s">
        <v>23</v>
      </c>
      <c r="F3215" t="s">
        <v>27</v>
      </c>
      <c r="G3215" t="s">
        <v>30</v>
      </c>
      <c r="H3215">
        <v>8</v>
      </c>
      <c r="I3215" t="s">
        <v>26</v>
      </c>
      <c r="J3215">
        <v>1</v>
      </c>
      <c r="K3215">
        <v>0</v>
      </c>
      <c r="L3215">
        <v>0</v>
      </c>
      <c r="M3215">
        <v>1</v>
      </c>
      <c r="N3215">
        <v>1</v>
      </c>
      <c r="O3215">
        <v>1</v>
      </c>
      <c r="P3215">
        <v>59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1</v>
      </c>
    </row>
    <row r="3216" spans="1:23" ht="14.25" customHeight="1" x14ac:dyDescent="0.45">
      <c r="A3216">
        <v>3215</v>
      </c>
      <c r="B3216" t="s">
        <v>215</v>
      </c>
      <c r="C3216" t="s">
        <v>211</v>
      </c>
      <c r="D3216">
        <v>71</v>
      </c>
      <c r="E3216" t="s">
        <v>23</v>
      </c>
      <c r="F3216" t="s">
        <v>27</v>
      </c>
      <c r="G3216" t="s">
        <v>25</v>
      </c>
      <c r="H3216">
        <v>9</v>
      </c>
      <c r="I3216" t="s">
        <v>26</v>
      </c>
      <c r="J3216">
        <v>0</v>
      </c>
      <c r="K3216">
        <v>0</v>
      </c>
      <c r="L3216">
        <v>0</v>
      </c>
      <c r="M3216">
        <v>1</v>
      </c>
      <c r="N3216">
        <v>1</v>
      </c>
      <c r="O3216">
        <v>0</v>
      </c>
      <c r="P3216">
        <v>991</v>
      </c>
      <c r="Q3216">
        <v>0</v>
      </c>
      <c r="R3216">
        <v>1</v>
      </c>
      <c r="S3216">
        <v>1</v>
      </c>
      <c r="T3216">
        <v>0</v>
      </c>
      <c r="U3216">
        <v>0</v>
      </c>
      <c r="V3216">
        <v>0</v>
      </c>
      <c r="W3216">
        <v>0</v>
      </c>
    </row>
    <row r="3217" spans="1:23" ht="14.25" customHeight="1" x14ac:dyDescent="0.45">
      <c r="A3217">
        <v>3216</v>
      </c>
      <c r="B3217" t="s">
        <v>215</v>
      </c>
      <c r="C3217" s="1">
        <v>43108</v>
      </c>
      <c r="D3217">
        <v>66</v>
      </c>
      <c r="E3217" t="s">
        <v>23</v>
      </c>
      <c r="F3217" t="s">
        <v>27</v>
      </c>
      <c r="G3217" t="s">
        <v>25</v>
      </c>
      <c r="H3217">
        <v>10</v>
      </c>
      <c r="I3217" t="s">
        <v>26</v>
      </c>
      <c r="J3217">
        <v>0</v>
      </c>
      <c r="K3217">
        <v>0</v>
      </c>
      <c r="L3217">
        <v>0</v>
      </c>
      <c r="M3217">
        <v>1</v>
      </c>
      <c r="N3217">
        <v>1</v>
      </c>
      <c r="O3217">
        <v>0</v>
      </c>
      <c r="P3217">
        <v>137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</row>
    <row r="3218" spans="1:23" ht="14.25" customHeight="1" x14ac:dyDescent="0.45">
      <c r="A3218">
        <v>3217</v>
      </c>
      <c r="B3218" t="s">
        <v>215</v>
      </c>
      <c r="C3218" t="s">
        <v>213</v>
      </c>
      <c r="D3218">
        <v>85</v>
      </c>
      <c r="E3218" t="s">
        <v>28</v>
      </c>
      <c r="F3218" t="s">
        <v>27</v>
      </c>
      <c r="G3218" t="s">
        <v>25</v>
      </c>
      <c r="H3218">
        <v>7</v>
      </c>
      <c r="I3218" t="s">
        <v>26</v>
      </c>
      <c r="J3218">
        <v>0</v>
      </c>
      <c r="K3218">
        <v>0</v>
      </c>
      <c r="L3218">
        <v>1</v>
      </c>
      <c r="M3218">
        <v>1</v>
      </c>
      <c r="N3218">
        <v>1</v>
      </c>
      <c r="O3218">
        <v>0</v>
      </c>
      <c r="P3218">
        <v>38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</row>
    <row r="3219" spans="1:23" ht="14.25" customHeight="1" x14ac:dyDescent="0.45">
      <c r="A3219">
        <v>3218</v>
      </c>
      <c r="B3219" t="s">
        <v>215</v>
      </c>
      <c r="C3219" s="1">
        <v>43139</v>
      </c>
      <c r="D3219">
        <v>56</v>
      </c>
      <c r="E3219" t="s">
        <v>23</v>
      </c>
      <c r="F3219" t="s">
        <v>27</v>
      </c>
      <c r="G3219" t="s">
        <v>25</v>
      </c>
      <c r="H3219">
        <v>11</v>
      </c>
      <c r="I3219" t="s">
        <v>26</v>
      </c>
      <c r="J3219">
        <v>0</v>
      </c>
      <c r="K3219">
        <v>0</v>
      </c>
      <c r="L3219">
        <v>1</v>
      </c>
      <c r="M3219">
        <v>1</v>
      </c>
      <c r="N3219">
        <v>1</v>
      </c>
      <c r="O3219">
        <v>0</v>
      </c>
      <c r="P3219">
        <v>480</v>
      </c>
      <c r="Q3219">
        <v>0</v>
      </c>
      <c r="R3219">
        <v>1</v>
      </c>
      <c r="S3219">
        <v>1</v>
      </c>
      <c r="T3219">
        <v>0</v>
      </c>
      <c r="U3219">
        <v>0</v>
      </c>
      <c r="V3219">
        <v>0</v>
      </c>
      <c r="W3219">
        <v>0</v>
      </c>
    </row>
    <row r="3220" spans="1:23" ht="14.25" customHeight="1" x14ac:dyDescent="0.45">
      <c r="A3220">
        <v>3219</v>
      </c>
      <c r="B3220" t="s">
        <v>216</v>
      </c>
      <c r="C3220" t="s">
        <v>218</v>
      </c>
      <c r="D3220">
        <v>74</v>
      </c>
      <c r="E3220" t="s">
        <v>28</v>
      </c>
      <c r="F3220" t="s">
        <v>27</v>
      </c>
      <c r="G3220" t="s">
        <v>25</v>
      </c>
      <c r="H3220">
        <v>3</v>
      </c>
      <c r="I3220" t="s">
        <v>26</v>
      </c>
      <c r="J3220">
        <v>0</v>
      </c>
      <c r="K3220">
        <v>0</v>
      </c>
      <c r="L3220">
        <v>0</v>
      </c>
      <c r="M3220">
        <v>1</v>
      </c>
      <c r="N3220">
        <v>1</v>
      </c>
      <c r="O3220">
        <v>0</v>
      </c>
      <c r="P3220">
        <v>11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</row>
    <row r="3221" spans="1:23" ht="14.25" customHeight="1" x14ac:dyDescent="0.45">
      <c r="A3221">
        <v>3220</v>
      </c>
      <c r="B3221" t="s">
        <v>216</v>
      </c>
      <c r="C3221" s="1">
        <v>43167</v>
      </c>
      <c r="D3221">
        <v>64</v>
      </c>
      <c r="E3221" t="s">
        <v>23</v>
      </c>
      <c r="F3221" t="s">
        <v>27</v>
      </c>
      <c r="G3221" t="s">
        <v>25</v>
      </c>
      <c r="H3221">
        <v>11</v>
      </c>
      <c r="I3221" t="s">
        <v>26</v>
      </c>
      <c r="J3221">
        <v>0</v>
      </c>
      <c r="K3221">
        <v>0</v>
      </c>
      <c r="L3221">
        <v>1</v>
      </c>
      <c r="M3221">
        <v>0</v>
      </c>
      <c r="N3221">
        <v>1</v>
      </c>
      <c r="O3221">
        <v>1</v>
      </c>
      <c r="P3221">
        <v>2030</v>
      </c>
      <c r="Q3221">
        <v>0</v>
      </c>
      <c r="R3221">
        <v>0</v>
      </c>
      <c r="S3221">
        <v>1</v>
      </c>
      <c r="T3221">
        <v>0</v>
      </c>
      <c r="U3221">
        <v>0</v>
      </c>
      <c r="V3221">
        <v>0</v>
      </c>
      <c r="W3221">
        <v>0</v>
      </c>
    </row>
    <row r="3222" spans="1:23" ht="14.25" customHeight="1" x14ac:dyDescent="0.45">
      <c r="A3222">
        <v>3221</v>
      </c>
      <c r="B3222" t="s">
        <v>216</v>
      </c>
      <c r="C3222" t="s">
        <v>202</v>
      </c>
      <c r="D3222">
        <v>70</v>
      </c>
      <c r="E3222" t="s">
        <v>28</v>
      </c>
      <c r="F3222" t="s">
        <v>27</v>
      </c>
      <c r="G3222" t="s">
        <v>30</v>
      </c>
      <c r="H3222">
        <v>4</v>
      </c>
      <c r="I3222" t="s">
        <v>26</v>
      </c>
      <c r="J3222">
        <v>0</v>
      </c>
      <c r="K3222">
        <v>0</v>
      </c>
      <c r="L3222">
        <v>1</v>
      </c>
      <c r="M3222">
        <v>1</v>
      </c>
      <c r="N3222">
        <v>1</v>
      </c>
      <c r="O3222">
        <v>0</v>
      </c>
      <c r="P3222">
        <v>68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</row>
    <row r="3223" spans="1:23" ht="14.25" customHeight="1" x14ac:dyDescent="0.45">
      <c r="A3223">
        <v>3222</v>
      </c>
      <c r="B3223" t="s">
        <v>216</v>
      </c>
      <c r="C3223" t="s">
        <v>202</v>
      </c>
      <c r="D3223">
        <v>70</v>
      </c>
      <c r="E3223" t="s">
        <v>28</v>
      </c>
      <c r="F3223" t="s">
        <v>27</v>
      </c>
      <c r="G3223" t="s">
        <v>30</v>
      </c>
      <c r="H3223">
        <v>4</v>
      </c>
      <c r="I3223" t="s">
        <v>26</v>
      </c>
      <c r="J3223">
        <v>0</v>
      </c>
      <c r="K3223">
        <v>0</v>
      </c>
      <c r="L3223">
        <v>1</v>
      </c>
      <c r="M3223">
        <v>1</v>
      </c>
      <c r="N3223">
        <v>1</v>
      </c>
      <c r="O3223">
        <v>0</v>
      </c>
      <c r="P3223">
        <v>68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</row>
    <row r="3224" spans="1:23" ht="14.25" customHeight="1" x14ac:dyDescent="0.45">
      <c r="A3224">
        <v>3223</v>
      </c>
      <c r="B3224" t="s">
        <v>216</v>
      </c>
      <c r="C3224" s="1">
        <v>43108</v>
      </c>
      <c r="D3224">
        <v>62</v>
      </c>
      <c r="E3224" t="s">
        <v>23</v>
      </c>
      <c r="F3224" t="s">
        <v>27</v>
      </c>
      <c r="G3224" t="s">
        <v>25</v>
      </c>
      <c r="H3224">
        <v>9</v>
      </c>
      <c r="I3224" t="s">
        <v>26</v>
      </c>
      <c r="J3224">
        <v>0</v>
      </c>
      <c r="K3224">
        <v>0</v>
      </c>
      <c r="L3224">
        <v>0</v>
      </c>
      <c r="M3224">
        <v>1</v>
      </c>
      <c r="N3224">
        <v>1</v>
      </c>
      <c r="O3224">
        <v>0</v>
      </c>
      <c r="P3224">
        <v>1390</v>
      </c>
      <c r="Q3224">
        <v>0</v>
      </c>
      <c r="R3224">
        <v>1</v>
      </c>
      <c r="S3224">
        <v>1</v>
      </c>
      <c r="T3224">
        <v>0</v>
      </c>
      <c r="U3224">
        <v>0</v>
      </c>
      <c r="V3224">
        <v>0</v>
      </c>
      <c r="W3224">
        <v>0</v>
      </c>
    </row>
    <row r="3225" spans="1:23" ht="14.25" customHeight="1" x14ac:dyDescent="0.45">
      <c r="A3225">
        <v>3224</v>
      </c>
      <c r="B3225" s="1">
        <v>43305</v>
      </c>
      <c r="C3225" s="1">
        <v>43325</v>
      </c>
      <c r="D3225">
        <v>46</v>
      </c>
      <c r="E3225" t="s">
        <v>23</v>
      </c>
      <c r="F3225" t="s">
        <v>27</v>
      </c>
      <c r="G3225" t="s">
        <v>25</v>
      </c>
      <c r="H3225">
        <v>21</v>
      </c>
      <c r="I3225" t="s">
        <v>29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5000</v>
      </c>
      <c r="Q3225">
        <v>1</v>
      </c>
      <c r="R3225">
        <v>1</v>
      </c>
      <c r="S3225">
        <v>0</v>
      </c>
      <c r="T3225">
        <v>1</v>
      </c>
      <c r="U3225">
        <v>0</v>
      </c>
      <c r="V3225">
        <v>0</v>
      </c>
      <c r="W3225">
        <v>0</v>
      </c>
    </row>
    <row r="3226" spans="1:23" ht="14.25" customHeight="1" x14ac:dyDescent="0.45">
      <c r="A3226">
        <v>3225</v>
      </c>
      <c r="B3226" t="s">
        <v>216</v>
      </c>
      <c r="C3226" t="s">
        <v>211</v>
      </c>
      <c r="D3226">
        <v>68</v>
      </c>
      <c r="E3226" t="s">
        <v>28</v>
      </c>
      <c r="F3226" t="s">
        <v>27</v>
      </c>
      <c r="G3226" t="s">
        <v>25</v>
      </c>
      <c r="H3226">
        <v>8</v>
      </c>
      <c r="I3226" t="s">
        <v>26</v>
      </c>
      <c r="J3226">
        <v>0</v>
      </c>
      <c r="K3226">
        <v>0</v>
      </c>
      <c r="L3226">
        <v>0</v>
      </c>
      <c r="M3226">
        <v>1</v>
      </c>
      <c r="N3226">
        <v>1</v>
      </c>
      <c r="O3226">
        <v>0</v>
      </c>
      <c r="P3226">
        <v>456</v>
      </c>
      <c r="Q3226">
        <v>0</v>
      </c>
      <c r="R3226">
        <v>1</v>
      </c>
      <c r="S3226">
        <v>1</v>
      </c>
      <c r="T3226">
        <v>0</v>
      </c>
      <c r="U3226">
        <v>0</v>
      </c>
      <c r="V3226">
        <v>0</v>
      </c>
      <c r="W3226">
        <v>0</v>
      </c>
    </row>
    <row r="3227" spans="1:23" ht="14.25" customHeight="1" x14ac:dyDescent="0.45">
      <c r="A3227">
        <v>3226</v>
      </c>
      <c r="B3227" t="s">
        <v>216</v>
      </c>
      <c r="C3227" t="s">
        <v>218</v>
      </c>
      <c r="D3227">
        <v>74</v>
      </c>
      <c r="E3227" t="s">
        <v>28</v>
      </c>
      <c r="F3227" t="s">
        <v>27</v>
      </c>
      <c r="G3227" t="s">
        <v>25</v>
      </c>
      <c r="H3227">
        <v>3</v>
      </c>
      <c r="I3227" t="s">
        <v>26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503</v>
      </c>
      <c r="Q3227">
        <v>1</v>
      </c>
      <c r="R3227">
        <v>1</v>
      </c>
      <c r="S3227">
        <v>1</v>
      </c>
      <c r="T3227">
        <v>0</v>
      </c>
      <c r="U3227">
        <v>0</v>
      </c>
      <c r="V3227">
        <v>0</v>
      </c>
      <c r="W3227">
        <v>0</v>
      </c>
    </row>
    <row r="3228" spans="1:23" ht="14.25" customHeight="1" x14ac:dyDescent="0.45">
      <c r="A3228">
        <v>3227</v>
      </c>
      <c r="B3228" t="s">
        <v>217</v>
      </c>
      <c r="C3228" t="s">
        <v>220</v>
      </c>
      <c r="D3228">
        <v>81</v>
      </c>
      <c r="E3228" t="s">
        <v>23</v>
      </c>
      <c r="F3228" t="s">
        <v>24</v>
      </c>
      <c r="G3228" t="s">
        <v>25</v>
      </c>
      <c r="H3228">
        <v>6</v>
      </c>
      <c r="I3228" t="s">
        <v>26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1490</v>
      </c>
      <c r="Q3228">
        <v>0</v>
      </c>
      <c r="R3228">
        <v>0</v>
      </c>
      <c r="S3228">
        <v>1</v>
      </c>
      <c r="T3228">
        <v>1</v>
      </c>
      <c r="U3228">
        <v>0</v>
      </c>
      <c r="V3228">
        <v>0</v>
      </c>
      <c r="W3228">
        <v>0</v>
      </c>
    </row>
    <row r="3229" spans="1:23" ht="14.25" customHeight="1" x14ac:dyDescent="0.45">
      <c r="A3229">
        <v>3228</v>
      </c>
      <c r="B3229" t="s">
        <v>217</v>
      </c>
      <c r="C3229" s="1">
        <v>43139</v>
      </c>
      <c r="D3229">
        <v>57</v>
      </c>
      <c r="E3229" t="s">
        <v>23</v>
      </c>
      <c r="F3229" t="s">
        <v>24</v>
      </c>
      <c r="G3229" t="s">
        <v>25</v>
      </c>
      <c r="H3229">
        <v>9</v>
      </c>
      <c r="I3229" t="s">
        <v>26</v>
      </c>
      <c r="J3229">
        <v>0</v>
      </c>
      <c r="K3229">
        <v>0</v>
      </c>
      <c r="L3229">
        <v>0</v>
      </c>
      <c r="M3229">
        <v>1</v>
      </c>
      <c r="N3229">
        <v>1</v>
      </c>
      <c r="O3229">
        <v>0</v>
      </c>
      <c r="P3229">
        <v>1130</v>
      </c>
      <c r="Q3229">
        <v>0</v>
      </c>
      <c r="R3229">
        <v>0</v>
      </c>
      <c r="S3229">
        <v>1</v>
      </c>
      <c r="T3229">
        <v>1</v>
      </c>
      <c r="U3229">
        <v>0</v>
      </c>
      <c r="V3229">
        <v>0</v>
      </c>
      <c r="W3229">
        <v>0</v>
      </c>
    </row>
    <row r="3230" spans="1:23" ht="14.25" customHeight="1" x14ac:dyDescent="0.45">
      <c r="A3230">
        <v>3229</v>
      </c>
      <c r="B3230" t="s">
        <v>217</v>
      </c>
      <c r="C3230" t="s">
        <v>220</v>
      </c>
      <c r="D3230">
        <v>81</v>
      </c>
      <c r="E3230" t="s">
        <v>23</v>
      </c>
      <c r="F3230" t="s">
        <v>27</v>
      </c>
      <c r="G3230" t="s">
        <v>25</v>
      </c>
      <c r="H3230">
        <v>6</v>
      </c>
      <c r="I3230" t="s">
        <v>26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1490</v>
      </c>
      <c r="Q3230">
        <v>0</v>
      </c>
      <c r="R3230">
        <v>0</v>
      </c>
      <c r="S3230">
        <v>1</v>
      </c>
      <c r="T3230">
        <v>1</v>
      </c>
      <c r="U3230">
        <v>0</v>
      </c>
      <c r="V3230">
        <v>0</v>
      </c>
      <c r="W3230">
        <v>0</v>
      </c>
    </row>
    <row r="3231" spans="1:23" ht="14.25" customHeight="1" x14ac:dyDescent="0.45">
      <c r="A3231">
        <v>3230</v>
      </c>
      <c r="B3231" t="s">
        <v>217</v>
      </c>
      <c r="C3231" t="s">
        <v>211</v>
      </c>
      <c r="D3231">
        <v>77</v>
      </c>
      <c r="E3231" t="s">
        <v>28</v>
      </c>
      <c r="F3231" t="s">
        <v>27</v>
      </c>
      <c r="G3231" t="s">
        <v>25</v>
      </c>
      <c r="H3231">
        <v>7</v>
      </c>
      <c r="I3231" t="s">
        <v>26</v>
      </c>
      <c r="J3231">
        <v>0</v>
      </c>
      <c r="K3231">
        <v>0</v>
      </c>
      <c r="L3231">
        <v>1</v>
      </c>
      <c r="M3231">
        <v>1</v>
      </c>
      <c r="N3231">
        <v>1</v>
      </c>
      <c r="O3231">
        <v>0</v>
      </c>
      <c r="P3231">
        <v>1680</v>
      </c>
      <c r="Q3231">
        <v>1</v>
      </c>
      <c r="R3231">
        <v>0</v>
      </c>
      <c r="S3231">
        <v>1</v>
      </c>
      <c r="T3231">
        <v>0</v>
      </c>
      <c r="U3231">
        <v>0</v>
      </c>
      <c r="V3231">
        <v>0</v>
      </c>
      <c r="W3231">
        <v>0</v>
      </c>
    </row>
    <row r="3232" spans="1:23" ht="14.25" customHeight="1" x14ac:dyDescent="0.45">
      <c r="A3232">
        <v>3231</v>
      </c>
      <c r="B3232" t="s">
        <v>217</v>
      </c>
      <c r="C3232" t="s">
        <v>220</v>
      </c>
      <c r="D3232">
        <v>81</v>
      </c>
      <c r="E3232" t="s">
        <v>28</v>
      </c>
      <c r="F3232" t="s">
        <v>27</v>
      </c>
      <c r="G3232" t="s">
        <v>25</v>
      </c>
      <c r="H3232">
        <v>6</v>
      </c>
      <c r="I3232" t="s">
        <v>26</v>
      </c>
      <c r="J3232">
        <v>0</v>
      </c>
      <c r="K3232">
        <v>0</v>
      </c>
      <c r="L3232">
        <v>0</v>
      </c>
      <c r="M3232">
        <v>1</v>
      </c>
      <c r="N3232">
        <v>1</v>
      </c>
      <c r="O3232">
        <v>0</v>
      </c>
      <c r="P3232">
        <v>329</v>
      </c>
      <c r="Q3232">
        <v>0</v>
      </c>
      <c r="R3232">
        <v>0</v>
      </c>
      <c r="S3232">
        <v>1</v>
      </c>
      <c r="T3232">
        <v>0</v>
      </c>
      <c r="U3232">
        <v>0</v>
      </c>
      <c r="V3232">
        <v>0</v>
      </c>
      <c r="W3232">
        <v>0</v>
      </c>
    </row>
    <row r="3233" spans="1:23" ht="14.25" customHeight="1" x14ac:dyDescent="0.45">
      <c r="A3233">
        <v>3232</v>
      </c>
      <c r="B3233" t="s">
        <v>217</v>
      </c>
      <c r="C3233" s="1">
        <v>43259</v>
      </c>
      <c r="D3233">
        <v>70</v>
      </c>
      <c r="E3233" t="s">
        <v>23</v>
      </c>
      <c r="F3233" t="s">
        <v>27</v>
      </c>
      <c r="G3233" t="s">
        <v>25</v>
      </c>
      <c r="H3233">
        <v>13</v>
      </c>
      <c r="I3233" t="s">
        <v>26</v>
      </c>
      <c r="J3233">
        <v>0</v>
      </c>
      <c r="K3233">
        <v>0</v>
      </c>
      <c r="L3233">
        <v>1</v>
      </c>
      <c r="M3233">
        <v>0</v>
      </c>
      <c r="N3233">
        <v>1</v>
      </c>
      <c r="O3233">
        <v>1</v>
      </c>
      <c r="P3233">
        <v>387</v>
      </c>
      <c r="Q3233">
        <v>0</v>
      </c>
      <c r="R3233">
        <v>0</v>
      </c>
      <c r="S3233">
        <v>1</v>
      </c>
      <c r="T3233">
        <v>1</v>
      </c>
      <c r="U3233">
        <v>0</v>
      </c>
      <c r="V3233">
        <v>0</v>
      </c>
      <c r="W3233">
        <v>0</v>
      </c>
    </row>
    <row r="3234" spans="1:23" ht="14.25" customHeight="1" x14ac:dyDescent="0.45">
      <c r="A3234">
        <v>3233</v>
      </c>
      <c r="B3234" t="s">
        <v>217</v>
      </c>
      <c r="C3234" s="1">
        <v>43108</v>
      </c>
      <c r="D3234">
        <v>70</v>
      </c>
      <c r="E3234" t="s">
        <v>28</v>
      </c>
      <c r="F3234" t="s">
        <v>27</v>
      </c>
      <c r="G3234" t="s">
        <v>25</v>
      </c>
      <c r="H3234">
        <v>8</v>
      </c>
      <c r="I3234" t="s">
        <v>26</v>
      </c>
      <c r="J3234">
        <v>0</v>
      </c>
      <c r="K3234">
        <v>0</v>
      </c>
      <c r="L3234">
        <v>0</v>
      </c>
      <c r="M3234">
        <v>1</v>
      </c>
      <c r="N3234">
        <v>1</v>
      </c>
      <c r="O3234">
        <v>0</v>
      </c>
      <c r="P3234">
        <v>2160</v>
      </c>
      <c r="Q3234">
        <v>1</v>
      </c>
      <c r="R3234">
        <v>0</v>
      </c>
      <c r="S3234">
        <v>1</v>
      </c>
      <c r="T3234">
        <v>0</v>
      </c>
      <c r="U3234">
        <v>0</v>
      </c>
      <c r="V3234">
        <v>0</v>
      </c>
      <c r="W3234">
        <v>0</v>
      </c>
    </row>
    <row r="3235" spans="1:23" ht="14.25" customHeight="1" x14ac:dyDescent="0.45">
      <c r="A3235">
        <v>3234</v>
      </c>
      <c r="B3235" t="s">
        <v>217</v>
      </c>
      <c r="C3235" s="1">
        <v>43108</v>
      </c>
      <c r="D3235">
        <v>70</v>
      </c>
      <c r="E3235" t="s">
        <v>28</v>
      </c>
      <c r="F3235" t="s">
        <v>27</v>
      </c>
      <c r="G3235" t="s">
        <v>25</v>
      </c>
      <c r="H3235">
        <v>8</v>
      </c>
      <c r="I3235" t="s">
        <v>26</v>
      </c>
      <c r="J3235">
        <v>0</v>
      </c>
      <c r="K3235">
        <v>0</v>
      </c>
      <c r="L3235">
        <v>0</v>
      </c>
      <c r="M3235">
        <v>1</v>
      </c>
      <c r="N3235">
        <v>1</v>
      </c>
      <c r="O3235">
        <v>0</v>
      </c>
      <c r="P3235">
        <v>2160</v>
      </c>
      <c r="Q3235">
        <v>1</v>
      </c>
      <c r="R3235">
        <v>0</v>
      </c>
      <c r="S3235">
        <v>1</v>
      </c>
      <c r="T3235">
        <v>0</v>
      </c>
      <c r="U3235">
        <v>0</v>
      </c>
      <c r="V3235">
        <v>0</v>
      </c>
      <c r="W3235">
        <v>0</v>
      </c>
    </row>
    <row r="3236" spans="1:23" ht="14.25" customHeight="1" x14ac:dyDescent="0.45">
      <c r="A3236">
        <v>3235</v>
      </c>
      <c r="B3236" t="s">
        <v>217</v>
      </c>
      <c r="C3236" t="s">
        <v>202</v>
      </c>
      <c r="D3236">
        <v>55</v>
      </c>
      <c r="E3236" t="s">
        <v>23</v>
      </c>
      <c r="F3236" t="s">
        <v>24</v>
      </c>
      <c r="G3236" t="s">
        <v>30</v>
      </c>
      <c r="H3236">
        <v>3</v>
      </c>
      <c r="I3236" t="s">
        <v>26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</row>
    <row r="3237" spans="1:23" ht="14.25" customHeight="1" x14ac:dyDescent="0.45">
      <c r="A3237">
        <v>3236</v>
      </c>
      <c r="B3237" t="s">
        <v>217</v>
      </c>
      <c r="C3237" t="s">
        <v>202</v>
      </c>
      <c r="D3237">
        <v>65</v>
      </c>
      <c r="E3237" t="s">
        <v>23</v>
      </c>
      <c r="F3237" t="s">
        <v>27</v>
      </c>
      <c r="G3237" t="s">
        <v>30</v>
      </c>
      <c r="H3237">
        <v>3</v>
      </c>
      <c r="I3237" t="s">
        <v>26</v>
      </c>
      <c r="J3237">
        <v>0</v>
      </c>
      <c r="K3237">
        <v>0</v>
      </c>
      <c r="L3237">
        <v>1</v>
      </c>
      <c r="M3237">
        <v>1</v>
      </c>
      <c r="N3237">
        <v>1</v>
      </c>
      <c r="O3237">
        <v>1</v>
      </c>
      <c r="P3237">
        <v>19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</row>
    <row r="3238" spans="1:23" ht="14.25" customHeight="1" x14ac:dyDescent="0.45">
      <c r="A3238">
        <v>3237</v>
      </c>
      <c r="B3238" t="s">
        <v>217</v>
      </c>
      <c r="C3238" t="s">
        <v>220</v>
      </c>
      <c r="D3238">
        <v>76</v>
      </c>
      <c r="E3238" t="s">
        <v>23</v>
      </c>
      <c r="F3238" t="s">
        <v>27</v>
      </c>
      <c r="G3238" t="s">
        <v>30</v>
      </c>
      <c r="H3238">
        <v>6</v>
      </c>
      <c r="I3238" t="s">
        <v>26</v>
      </c>
      <c r="J3238">
        <v>0</v>
      </c>
      <c r="K3238">
        <v>0</v>
      </c>
      <c r="L3238">
        <v>0</v>
      </c>
      <c r="M3238">
        <v>1</v>
      </c>
      <c r="N3238">
        <v>1</v>
      </c>
      <c r="O3238">
        <v>0</v>
      </c>
      <c r="P3238">
        <v>140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</row>
    <row r="3239" spans="1:23" ht="14.25" customHeight="1" x14ac:dyDescent="0.45">
      <c r="A3239">
        <v>3238</v>
      </c>
      <c r="B3239" t="s">
        <v>217</v>
      </c>
      <c r="C3239" t="s">
        <v>220</v>
      </c>
      <c r="D3239">
        <v>76</v>
      </c>
      <c r="E3239" t="s">
        <v>23</v>
      </c>
      <c r="F3239" t="s">
        <v>27</v>
      </c>
      <c r="G3239" t="s">
        <v>30</v>
      </c>
      <c r="H3239">
        <v>6</v>
      </c>
      <c r="I3239" t="s">
        <v>26</v>
      </c>
      <c r="J3239">
        <v>0</v>
      </c>
      <c r="K3239">
        <v>0</v>
      </c>
      <c r="L3239">
        <v>0</v>
      </c>
      <c r="M3239">
        <v>1</v>
      </c>
      <c r="N3239">
        <v>1</v>
      </c>
      <c r="O3239">
        <v>0</v>
      </c>
      <c r="P3239">
        <v>140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</row>
    <row r="3240" spans="1:23" ht="14.25" customHeight="1" x14ac:dyDescent="0.45">
      <c r="A3240">
        <v>3239</v>
      </c>
      <c r="B3240" t="s">
        <v>217</v>
      </c>
      <c r="C3240" s="1">
        <v>43442</v>
      </c>
      <c r="D3240">
        <v>58</v>
      </c>
      <c r="E3240" t="s">
        <v>23</v>
      </c>
      <c r="F3240" t="s">
        <v>24</v>
      </c>
      <c r="G3240" t="s">
        <v>25</v>
      </c>
      <c r="H3240">
        <v>19</v>
      </c>
      <c r="I3240" t="s">
        <v>26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5000</v>
      </c>
      <c r="Q3240">
        <v>1</v>
      </c>
      <c r="R3240">
        <v>1</v>
      </c>
      <c r="S3240">
        <v>0</v>
      </c>
      <c r="T3240">
        <v>1</v>
      </c>
      <c r="U3240">
        <v>0</v>
      </c>
      <c r="V3240">
        <v>0</v>
      </c>
      <c r="W3240">
        <v>0</v>
      </c>
    </row>
    <row r="3241" spans="1:23" ht="14.25" customHeight="1" x14ac:dyDescent="0.45">
      <c r="A3241">
        <v>3240</v>
      </c>
      <c r="B3241" t="s">
        <v>217</v>
      </c>
      <c r="C3241" t="s">
        <v>211</v>
      </c>
      <c r="D3241">
        <v>63</v>
      </c>
      <c r="E3241" t="s">
        <v>23</v>
      </c>
      <c r="F3241" t="s">
        <v>24</v>
      </c>
      <c r="G3241" t="s">
        <v>25</v>
      </c>
      <c r="H3241">
        <v>7</v>
      </c>
      <c r="I3241" t="s">
        <v>26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220</v>
      </c>
      <c r="Q3241">
        <v>0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</row>
    <row r="3242" spans="1:23" ht="14.25" customHeight="1" x14ac:dyDescent="0.45">
      <c r="A3242">
        <v>3241</v>
      </c>
      <c r="B3242" t="s">
        <v>217</v>
      </c>
      <c r="C3242" t="s">
        <v>220</v>
      </c>
      <c r="D3242">
        <v>42</v>
      </c>
      <c r="E3242" t="s">
        <v>23</v>
      </c>
      <c r="F3242" t="s">
        <v>27</v>
      </c>
      <c r="G3242" t="s">
        <v>25</v>
      </c>
      <c r="H3242">
        <v>6</v>
      </c>
      <c r="I3242" t="s">
        <v>26</v>
      </c>
      <c r="J3242">
        <v>0</v>
      </c>
      <c r="K3242">
        <v>0</v>
      </c>
      <c r="L3242">
        <v>1</v>
      </c>
      <c r="M3242">
        <v>0</v>
      </c>
      <c r="N3242">
        <v>1</v>
      </c>
      <c r="O3242">
        <v>0</v>
      </c>
      <c r="P3242">
        <v>5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</row>
    <row r="3243" spans="1:23" ht="14.25" customHeight="1" x14ac:dyDescent="0.45">
      <c r="A3243">
        <v>3242</v>
      </c>
      <c r="B3243" t="s">
        <v>217</v>
      </c>
      <c r="C3243" t="s">
        <v>211</v>
      </c>
      <c r="D3243">
        <v>63</v>
      </c>
      <c r="E3243" t="s">
        <v>23</v>
      </c>
      <c r="F3243" t="s">
        <v>27</v>
      </c>
      <c r="G3243" t="s">
        <v>25</v>
      </c>
      <c r="H3243">
        <v>7</v>
      </c>
      <c r="I3243" t="s">
        <v>26</v>
      </c>
      <c r="J3243">
        <v>1</v>
      </c>
      <c r="K3243">
        <v>1</v>
      </c>
      <c r="L3243">
        <v>0</v>
      </c>
      <c r="M3243">
        <v>0</v>
      </c>
      <c r="N3243">
        <v>1</v>
      </c>
      <c r="O3243">
        <v>0</v>
      </c>
      <c r="P3243">
        <v>256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2</v>
      </c>
    </row>
    <row r="3244" spans="1:23" ht="14.25" customHeight="1" x14ac:dyDescent="0.45">
      <c r="A3244">
        <v>3243</v>
      </c>
      <c r="B3244" t="s">
        <v>217</v>
      </c>
      <c r="C3244" t="s">
        <v>211</v>
      </c>
      <c r="D3244">
        <v>63</v>
      </c>
      <c r="E3244" t="s">
        <v>23</v>
      </c>
      <c r="F3244" t="s">
        <v>27</v>
      </c>
      <c r="G3244" t="s">
        <v>25</v>
      </c>
      <c r="H3244">
        <v>7</v>
      </c>
      <c r="I3244" t="s">
        <v>26</v>
      </c>
      <c r="J3244">
        <v>1</v>
      </c>
      <c r="K3244">
        <v>1</v>
      </c>
      <c r="L3244">
        <v>0</v>
      </c>
      <c r="M3244">
        <v>0</v>
      </c>
      <c r="N3244">
        <v>1</v>
      </c>
      <c r="O3244">
        <v>0</v>
      </c>
      <c r="P3244">
        <v>256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2</v>
      </c>
    </row>
    <row r="3245" spans="1:23" ht="14.25" customHeight="1" x14ac:dyDescent="0.45">
      <c r="A3245">
        <v>3244</v>
      </c>
      <c r="B3245" t="s">
        <v>217</v>
      </c>
      <c r="C3245" t="s">
        <v>202</v>
      </c>
      <c r="D3245">
        <v>58</v>
      </c>
      <c r="E3245" t="s">
        <v>23</v>
      </c>
      <c r="F3245" t="s">
        <v>27</v>
      </c>
      <c r="G3245" t="s">
        <v>25</v>
      </c>
      <c r="H3245">
        <v>3</v>
      </c>
      <c r="I3245" t="s">
        <v>26</v>
      </c>
      <c r="J3245">
        <v>0</v>
      </c>
      <c r="K3245">
        <v>0</v>
      </c>
      <c r="L3245">
        <v>1</v>
      </c>
      <c r="M3245">
        <v>1</v>
      </c>
      <c r="N3245">
        <v>1</v>
      </c>
      <c r="O3245">
        <v>1</v>
      </c>
      <c r="P3245">
        <v>139</v>
      </c>
      <c r="Q3245">
        <v>1</v>
      </c>
      <c r="R3245">
        <v>1</v>
      </c>
      <c r="S3245">
        <v>0</v>
      </c>
      <c r="T3245">
        <v>1</v>
      </c>
      <c r="U3245">
        <v>0</v>
      </c>
      <c r="V3245">
        <v>0</v>
      </c>
      <c r="W3245">
        <v>0</v>
      </c>
    </row>
    <row r="3246" spans="1:23" ht="14.25" customHeight="1" x14ac:dyDescent="0.45">
      <c r="A3246">
        <v>3245</v>
      </c>
      <c r="B3246" t="s">
        <v>217</v>
      </c>
      <c r="C3246" t="s">
        <v>220</v>
      </c>
      <c r="D3246">
        <v>52</v>
      </c>
      <c r="E3246" t="s">
        <v>23</v>
      </c>
      <c r="F3246" t="s">
        <v>27</v>
      </c>
      <c r="G3246" t="s">
        <v>25</v>
      </c>
      <c r="H3246">
        <v>6</v>
      </c>
      <c r="I3246" t="s">
        <v>26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554</v>
      </c>
      <c r="Q3246">
        <v>0</v>
      </c>
      <c r="R3246">
        <v>1</v>
      </c>
      <c r="S3246">
        <v>1</v>
      </c>
      <c r="T3246">
        <v>0</v>
      </c>
      <c r="U3246">
        <v>0</v>
      </c>
      <c r="V3246">
        <v>0</v>
      </c>
      <c r="W3246">
        <v>0</v>
      </c>
    </row>
    <row r="3247" spans="1:23" ht="14.25" customHeight="1" x14ac:dyDescent="0.45">
      <c r="A3247">
        <v>3246</v>
      </c>
      <c r="B3247" t="s">
        <v>217</v>
      </c>
      <c r="C3247" t="s">
        <v>211</v>
      </c>
      <c r="D3247">
        <v>56</v>
      </c>
      <c r="E3247" t="s">
        <v>23</v>
      </c>
      <c r="F3247" t="s">
        <v>27</v>
      </c>
      <c r="G3247" t="s">
        <v>25</v>
      </c>
      <c r="H3247">
        <v>7</v>
      </c>
      <c r="I3247" t="s">
        <v>26</v>
      </c>
      <c r="J3247">
        <v>0</v>
      </c>
      <c r="K3247">
        <v>0</v>
      </c>
      <c r="L3247">
        <v>1</v>
      </c>
      <c r="M3247">
        <v>1</v>
      </c>
      <c r="N3247">
        <v>1</v>
      </c>
      <c r="O3247">
        <v>0</v>
      </c>
      <c r="P3247">
        <v>2060</v>
      </c>
      <c r="Q3247">
        <v>0</v>
      </c>
      <c r="R3247">
        <v>1</v>
      </c>
      <c r="S3247">
        <v>1</v>
      </c>
      <c r="T3247">
        <v>0</v>
      </c>
      <c r="U3247">
        <v>0</v>
      </c>
      <c r="V3247">
        <v>0</v>
      </c>
      <c r="W3247">
        <v>0</v>
      </c>
    </row>
    <row r="3248" spans="1:23" ht="14.25" customHeight="1" x14ac:dyDescent="0.45">
      <c r="A3248">
        <v>3247</v>
      </c>
      <c r="B3248" t="s">
        <v>218</v>
      </c>
      <c r="C3248" s="1">
        <v>43259</v>
      </c>
      <c r="D3248">
        <v>70</v>
      </c>
      <c r="E3248" t="s">
        <v>23</v>
      </c>
      <c r="F3248" t="s">
        <v>24</v>
      </c>
      <c r="G3248" t="s">
        <v>25</v>
      </c>
      <c r="H3248">
        <v>12</v>
      </c>
      <c r="I3248" t="s">
        <v>26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600</v>
      </c>
      <c r="Q3248">
        <v>1</v>
      </c>
      <c r="R3248">
        <v>0</v>
      </c>
      <c r="S3248">
        <v>1</v>
      </c>
      <c r="T3248">
        <v>0</v>
      </c>
      <c r="U3248">
        <v>0</v>
      </c>
      <c r="V3248">
        <v>0</v>
      </c>
      <c r="W3248">
        <v>1</v>
      </c>
    </row>
    <row r="3249" spans="1:23" ht="14.25" customHeight="1" x14ac:dyDescent="0.45">
      <c r="A3249">
        <v>3248</v>
      </c>
      <c r="B3249" t="s">
        <v>218</v>
      </c>
      <c r="C3249" s="1">
        <v>43259</v>
      </c>
      <c r="D3249">
        <v>68</v>
      </c>
      <c r="E3249" t="s">
        <v>23</v>
      </c>
      <c r="F3249" t="s">
        <v>27</v>
      </c>
      <c r="G3249" t="s">
        <v>25</v>
      </c>
      <c r="H3249">
        <v>12</v>
      </c>
      <c r="I3249" t="s">
        <v>26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35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</row>
    <row r="3250" spans="1:23" ht="14.25" customHeight="1" x14ac:dyDescent="0.45">
      <c r="A3250">
        <v>3249</v>
      </c>
      <c r="B3250" t="s">
        <v>218</v>
      </c>
      <c r="C3250" s="1">
        <v>43442</v>
      </c>
      <c r="D3250">
        <v>63</v>
      </c>
      <c r="E3250" t="s">
        <v>23</v>
      </c>
      <c r="F3250" t="s">
        <v>27</v>
      </c>
      <c r="G3250" t="s">
        <v>25</v>
      </c>
      <c r="H3250">
        <v>18</v>
      </c>
      <c r="I3250" t="s">
        <v>26</v>
      </c>
      <c r="J3250">
        <v>0</v>
      </c>
      <c r="K3250">
        <v>0</v>
      </c>
      <c r="L3250">
        <v>0</v>
      </c>
      <c r="M3250">
        <v>1</v>
      </c>
      <c r="N3250">
        <v>1</v>
      </c>
      <c r="O3250">
        <v>0</v>
      </c>
      <c r="P3250">
        <v>76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</row>
    <row r="3251" spans="1:23" ht="14.25" customHeight="1" x14ac:dyDescent="0.45">
      <c r="A3251">
        <v>3250</v>
      </c>
      <c r="B3251" t="s">
        <v>218</v>
      </c>
      <c r="C3251" t="s">
        <v>221</v>
      </c>
      <c r="D3251">
        <v>37</v>
      </c>
      <c r="E3251" t="s">
        <v>23</v>
      </c>
      <c r="F3251" t="s">
        <v>27</v>
      </c>
      <c r="G3251" t="s">
        <v>25</v>
      </c>
      <c r="H3251">
        <v>3</v>
      </c>
      <c r="I3251" t="s">
        <v>26</v>
      </c>
      <c r="J3251">
        <v>0</v>
      </c>
      <c r="K3251">
        <v>0</v>
      </c>
      <c r="L3251">
        <v>1</v>
      </c>
      <c r="M3251">
        <v>0</v>
      </c>
      <c r="N3251">
        <v>1</v>
      </c>
      <c r="O3251">
        <v>0</v>
      </c>
      <c r="P3251">
        <v>5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</row>
    <row r="3252" spans="1:23" ht="14.25" customHeight="1" x14ac:dyDescent="0.45">
      <c r="A3252">
        <v>3251</v>
      </c>
      <c r="B3252" s="1">
        <v>43307</v>
      </c>
      <c r="C3252" s="1">
        <v>43329</v>
      </c>
      <c r="D3252">
        <v>67</v>
      </c>
      <c r="E3252" t="s">
        <v>28</v>
      </c>
      <c r="F3252" t="s">
        <v>27</v>
      </c>
      <c r="G3252" t="s">
        <v>25</v>
      </c>
      <c r="H3252">
        <v>23</v>
      </c>
      <c r="I3252" t="s">
        <v>29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2400</v>
      </c>
      <c r="Q3252">
        <v>1</v>
      </c>
      <c r="R3252">
        <v>1</v>
      </c>
      <c r="S3252">
        <v>1</v>
      </c>
      <c r="T3252">
        <v>1</v>
      </c>
      <c r="U3252">
        <v>0</v>
      </c>
      <c r="V3252">
        <v>0</v>
      </c>
      <c r="W3252">
        <v>0</v>
      </c>
    </row>
    <row r="3253" spans="1:23" ht="14.25" customHeight="1" x14ac:dyDescent="0.45">
      <c r="A3253">
        <v>3252</v>
      </c>
      <c r="B3253" t="s">
        <v>202</v>
      </c>
      <c r="C3253" s="1">
        <v>43139</v>
      </c>
      <c r="D3253">
        <v>53</v>
      </c>
      <c r="E3253" t="s">
        <v>23</v>
      </c>
      <c r="F3253" t="s">
        <v>27</v>
      </c>
      <c r="G3253" t="s">
        <v>25</v>
      </c>
      <c r="H3253">
        <v>7</v>
      </c>
      <c r="I3253" t="s">
        <v>26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7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</row>
    <row r="3254" spans="1:23" ht="14.25" customHeight="1" x14ac:dyDescent="0.45">
      <c r="A3254">
        <v>3253</v>
      </c>
      <c r="B3254" t="s">
        <v>202</v>
      </c>
      <c r="C3254" s="1">
        <v>43139</v>
      </c>
      <c r="D3254">
        <v>60</v>
      </c>
      <c r="E3254" t="s">
        <v>23</v>
      </c>
      <c r="F3254" t="s">
        <v>27</v>
      </c>
      <c r="G3254" t="s">
        <v>25</v>
      </c>
      <c r="H3254">
        <v>7</v>
      </c>
      <c r="I3254" t="s">
        <v>26</v>
      </c>
      <c r="J3254">
        <v>0</v>
      </c>
      <c r="K3254">
        <v>0</v>
      </c>
      <c r="L3254">
        <v>0</v>
      </c>
      <c r="M3254">
        <v>1</v>
      </c>
      <c r="N3254">
        <v>1</v>
      </c>
      <c r="O3254">
        <v>0</v>
      </c>
      <c r="P3254">
        <v>206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</row>
    <row r="3255" spans="1:23" ht="14.25" customHeight="1" x14ac:dyDescent="0.45">
      <c r="A3255">
        <v>3254</v>
      </c>
      <c r="B3255" t="s">
        <v>221</v>
      </c>
      <c r="C3255" t="s">
        <v>211</v>
      </c>
      <c r="D3255">
        <v>73</v>
      </c>
      <c r="E3255" t="s">
        <v>28</v>
      </c>
      <c r="F3255" t="s">
        <v>24</v>
      </c>
      <c r="G3255" t="s">
        <v>25</v>
      </c>
      <c r="H3255">
        <v>4</v>
      </c>
      <c r="I3255" t="s">
        <v>26</v>
      </c>
      <c r="J3255">
        <v>0</v>
      </c>
      <c r="K3255">
        <v>0</v>
      </c>
      <c r="L3255">
        <v>1</v>
      </c>
      <c r="M3255">
        <v>1</v>
      </c>
      <c r="N3255">
        <v>1</v>
      </c>
      <c r="O3255">
        <v>1</v>
      </c>
      <c r="P3255">
        <v>675</v>
      </c>
      <c r="Q3255">
        <v>1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0</v>
      </c>
    </row>
    <row r="3256" spans="1:23" ht="14.25" customHeight="1" x14ac:dyDescent="0.45">
      <c r="A3256">
        <v>3255</v>
      </c>
      <c r="B3256" t="s">
        <v>221</v>
      </c>
      <c r="C3256" s="1">
        <v>43139</v>
      </c>
      <c r="D3256">
        <v>87</v>
      </c>
      <c r="E3256" t="s">
        <v>23</v>
      </c>
      <c r="F3256" t="s">
        <v>27</v>
      </c>
      <c r="G3256" t="s">
        <v>25</v>
      </c>
      <c r="H3256">
        <v>6</v>
      </c>
      <c r="I3256" t="s">
        <v>26</v>
      </c>
      <c r="J3256">
        <v>0</v>
      </c>
      <c r="K3256">
        <v>0</v>
      </c>
      <c r="L3256">
        <v>0</v>
      </c>
      <c r="M3256">
        <v>1</v>
      </c>
      <c r="N3256">
        <v>1</v>
      </c>
      <c r="O3256">
        <v>0</v>
      </c>
      <c r="P3256">
        <v>666</v>
      </c>
      <c r="Q3256">
        <v>0</v>
      </c>
      <c r="R3256">
        <v>0</v>
      </c>
      <c r="S3256">
        <v>1</v>
      </c>
      <c r="T3256">
        <v>0</v>
      </c>
      <c r="U3256">
        <v>0</v>
      </c>
      <c r="V3256">
        <v>0</v>
      </c>
      <c r="W3256">
        <v>0</v>
      </c>
    </row>
    <row r="3257" spans="1:23" ht="14.25" customHeight="1" x14ac:dyDescent="0.45">
      <c r="A3257">
        <v>3256</v>
      </c>
      <c r="B3257" t="s">
        <v>221</v>
      </c>
      <c r="C3257" s="1">
        <v>43381</v>
      </c>
      <c r="D3257">
        <v>88</v>
      </c>
      <c r="E3257" t="s">
        <v>23</v>
      </c>
      <c r="F3257" t="s">
        <v>27</v>
      </c>
      <c r="G3257" t="s">
        <v>25</v>
      </c>
      <c r="H3257">
        <v>14</v>
      </c>
      <c r="I3257" t="s">
        <v>26</v>
      </c>
      <c r="J3257">
        <v>0</v>
      </c>
      <c r="K3257">
        <v>0</v>
      </c>
      <c r="L3257">
        <v>0</v>
      </c>
      <c r="M3257">
        <v>1</v>
      </c>
      <c r="N3257">
        <v>1</v>
      </c>
      <c r="O3257">
        <v>0</v>
      </c>
      <c r="P3257">
        <v>2350</v>
      </c>
      <c r="Q3257">
        <v>0</v>
      </c>
      <c r="R3257">
        <v>0</v>
      </c>
      <c r="S3257">
        <v>1</v>
      </c>
      <c r="T3257">
        <v>1</v>
      </c>
      <c r="U3257">
        <v>0</v>
      </c>
      <c r="V3257">
        <v>0</v>
      </c>
      <c r="W3257">
        <v>0</v>
      </c>
    </row>
    <row r="3258" spans="1:23" ht="14.25" customHeight="1" x14ac:dyDescent="0.45">
      <c r="A3258">
        <v>3257</v>
      </c>
      <c r="B3258" t="s">
        <v>221</v>
      </c>
      <c r="C3258" s="1">
        <v>43139</v>
      </c>
      <c r="D3258">
        <v>88</v>
      </c>
      <c r="E3258" t="s">
        <v>28</v>
      </c>
      <c r="F3258" t="s">
        <v>27</v>
      </c>
      <c r="G3258" t="s">
        <v>25</v>
      </c>
      <c r="H3258">
        <v>6</v>
      </c>
      <c r="I3258" t="s">
        <v>26</v>
      </c>
      <c r="J3258">
        <v>0</v>
      </c>
      <c r="K3258">
        <v>0</v>
      </c>
      <c r="L3258">
        <v>0</v>
      </c>
      <c r="M3258">
        <v>1</v>
      </c>
      <c r="N3258">
        <v>1</v>
      </c>
      <c r="O3258">
        <v>0</v>
      </c>
      <c r="P3258">
        <v>164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</row>
    <row r="3259" spans="1:23" ht="14.25" customHeight="1" x14ac:dyDescent="0.45">
      <c r="A3259">
        <v>3258</v>
      </c>
      <c r="B3259" t="s">
        <v>221</v>
      </c>
      <c r="C3259" s="1">
        <v>43381</v>
      </c>
      <c r="D3259">
        <v>24</v>
      </c>
      <c r="E3259" t="s">
        <v>28</v>
      </c>
      <c r="F3259" t="s">
        <v>27</v>
      </c>
      <c r="G3259" t="s">
        <v>25</v>
      </c>
      <c r="H3259">
        <v>14</v>
      </c>
      <c r="I3259" t="s">
        <v>26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1550</v>
      </c>
      <c r="Q3259">
        <v>0</v>
      </c>
      <c r="R3259">
        <v>0</v>
      </c>
      <c r="S3259">
        <v>1</v>
      </c>
      <c r="T3259">
        <v>0</v>
      </c>
      <c r="U3259">
        <v>0</v>
      </c>
      <c r="V3259">
        <v>0</v>
      </c>
      <c r="W3259">
        <v>0</v>
      </c>
    </row>
    <row r="3260" spans="1:23" ht="14.25" customHeight="1" x14ac:dyDescent="0.45">
      <c r="A3260">
        <v>3259</v>
      </c>
      <c r="B3260" t="s">
        <v>221</v>
      </c>
      <c r="C3260" t="s">
        <v>211</v>
      </c>
      <c r="D3260">
        <v>44</v>
      </c>
      <c r="E3260" t="s">
        <v>28</v>
      </c>
      <c r="F3260" t="s">
        <v>27</v>
      </c>
      <c r="G3260" t="s">
        <v>30</v>
      </c>
      <c r="H3260">
        <v>4</v>
      </c>
      <c r="I3260" t="s">
        <v>26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5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</row>
    <row r="3261" spans="1:23" ht="14.25" customHeight="1" x14ac:dyDescent="0.45">
      <c r="A3261">
        <v>3260</v>
      </c>
      <c r="B3261" t="s">
        <v>221</v>
      </c>
      <c r="C3261" t="s">
        <v>211</v>
      </c>
      <c r="D3261">
        <v>44</v>
      </c>
      <c r="E3261" t="s">
        <v>28</v>
      </c>
      <c r="F3261" t="s">
        <v>27</v>
      </c>
      <c r="G3261" t="s">
        <v>30</v>
      </c>
      <c r="H3261">
        <v>4</v>
      </c>
      <c r="I3261" t="s">
        <v>26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5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</row>
    <row r="3262" spans="1:23" ht="14.25" customHeight="1" x14ac:dyDescent="0.45">
      <c r="A3262">
        <v>3261</v>
      </c>
      <c r="B3262" t="s">
        <v>221</v>
      </c>
      <c r="C3262" s="1">
        <v>43139</v>
      </c>
      <c r="D3262">
        <v>65</v>
      </c>
      <c r="E3262" t="s">
        <v>23</v>
      </c>
      <c r="F3262" t="s">
        <v>24</v>
      </c>
      <c r="G3262" t="s">
        <v>25</v>
      </c>
      <c r="H3262">
        <v>6</v>
      </c>
      <c r="I3262" t="s">
        <v>26</v>
      </c>
      <c r="J3262">
        <v>0</v>
      </c>
      <c r="K3262">
        <v>0</v>
      </c>
      <c r="L3262">
        <v>1</v>
      </c>
      <c r="M3262">
        <v>1</v>
      </c>
      <c r="N3262">
        <v>1</v>
      </c>
      <c r="O3262">
        <v>0</v>
      </c>
      <c r="P3262">
        <v>47</v>
      </c>
      <c r="Q3262">
        <v>0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</row>
    <row r="3263" spans="1:23" ht="14.25" customHeight="1" x14ac:dyDescent="0.45">
      <c r="A3263">
        <v>3262</v>
      </c>
      <c r="B3263" t="s">
        <v>221</v>
      </c>
      <c r="C3263" t="s">
        <v>220</v>
      </c>
      <c r="D3263">
        <v>58</v>
      </c>
      <c r="E3263" t="s">
        <v>23</v>
      </c>
      <c r="F3263" t="s">
        <v>27</v>
      </c>
      <c r="G3263" t="s">
        <v>25</v>
      </c>
      <c r="H3263">
        <v>3</v>
      </c>
      <c r="I3263" t="s">
        <v>26</v>
      </c>
      <c r="J3263">
        <v>0</v>
      </c>
      <c r="K3263">
        <v>0</v>
      </c>
      <c r="L3263">
        <v>1</v>
      </c>
      <c r="M3263">
        <v>1</v>
      </c>
      <c r="N3263">
        <v>1</v>
      </c>
      <c r="O3263">
        <v>1</v>
      </c>
      <c r="P3263">
        <v>453</v>
      </c>
      <c r="Q3263">
        <v>1</v>
      </c>
      <c r="R3263">
        <v>1</v>
      </c>
      <c r="S3263">
        <v>0</v>
      </c>
      <c r="T3263">
        <v>1</v>
      </c>
      <c r="U3263">
        <v>0</v>
      </c>
      <c r="V3263">
        <v>0</v>
      </c>
      <c r="W3263">
        <v>0</v>
      </c>
    </row>
    <row r="3264" spans="1:23" ht="14.25" customHeight="1" x14ac:dyDescent="0.45">
      <c r="A3264">
        <v>3263</v>
      </c>
      <c r="B3264" t="s">
        <v>221</v>
      </c>
      <c r="C3264" s="1">
        <v>43139</v>
      </c>
      <c r="D3264">
        <v>61</v>
      </c>
      <c r="E3264" t="s">
        <v>28</v>
      </c>
      <c r="F3264" t="s">
        <v>27</v>
      </c>
      <c r="G3264" t="s">
        <v>25</v>
      </c>
      <c r="H3264">
        <v>6</v>
      </c>
      <c r="I3264" t="s">
        <v>26</v>
      </c>
      <c r="J3264">
        <v>0</v>
      </c>
      <c r="K3264">
        <v>0</v>
      </c>
      <c r="L3264">
        <v>0</v>
      </c>
      <c r="M3264">
        <v>1</v>
      </c>
      <c r="N3264">
        <v>1</v>
      </c>
      <c r="O3264">
        <v>0</v>
      </c>
      <c r="P3264">
        <v>1616</v>
      </c>
      <c r="Q3264">
        <v>0</v>
      </c>
      <c r="R3264">
        <v>1</v>
      </c>
      <c r="S3264">
        <v>1</v>
      </c>
      <c r="T3264">
        <v>1</v>
      </c>
      <c r="U3264">
        <v>0</v>
      </c>
      <c r="V3264">
        <v>0</v>
      </c>
      <c r="W3264">
        <v>0</v>
      </c>
    </row>
    <row r="3265" spans="1:23" ht="14.25" customHeight="1" x14ac:dyDescent="0.45">
      <c r="A3265">
        <v>3264</v>
      </c>
      <c r="B3265" t="s">
        <v>213</v>
      </c>
      <c r="C3265" s="1">
        <v>43198</v>
      </c>
      <c r="D3265">
        <v>84</v>
      </c>
      <c r="E3265" t="s">
        <v>23</v>
      </c>
      <c r="F3265" t="s">
        <v>27</v>
      </c>
      <c r="G3265" t="s">
        <v>25</v>
      </c>
      <c r="H3265">
        <v>7</v>
      </c>
      <c r="I3265" t="s">
        <v>26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1</v>
      </c>
      <c r="P3265">
        <v>3040</v>
      </c>
      <c r="Q3265">
        <v>1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</row>
    <row r="3266" spans="1:23" ht="14.25" customHeight="1" x14ac:dyDescent="0.45">
      <c r="A3266">
        <v>3265</v>
      </c>
      <c r="B3266" t="s">
        <v>213</v>
      </c>
      <c r="C3266" s="1">
        <v>43351</v>
      </c>
      <c r="D3266">
        <v>50</v>
      </c>
      <c r="E3266" t="s">
        <v>28</v>
      </c>
      <c r="F3266" t="s">
        <v>27</v>
      </c>
      <c r="G3266" t="s">
        <v>25</v>
      </c>
      <c r="H3266">
        <v>12</v>
      </c>
      <c r="I3266" t="s">
        <v>26</v>
      </c>
      <c r="J3266">
        <v>0</v>
      </c>
      <c r="K3266">
        <v>0</v>
      </c>
      <c r="L3266">
        <v>1</v>
      </c>
      <c r="M3266">
        <v>1</v>
      </c>
      <c r="N3266">
        <v>1</v>
      </c>
      <c r="O3266">
        <v>0</v>
      </c>
      <c r="P3266">
        <v>1830</v>
      </c>
      <c r="Q3266">
        <v>0</v>
      </c>
      <c r="R3266">
        <v>0</v>
      </c>
      <c r="S3266">
        <v>1</v>
      </c>
      <c r="T3266">
        <v>0</v>
      </c>
      <c r="U3266">
        <v>0</v>
      </c>
      <c r="V3266">
        <v>0</v>
      </c>
      <c r="W3266">
        <v>0</v>
      </c>
    </row>
    <row r="3267" spans="1:23" ht="14.25" customHeight="1" x14ac:dyDescent="0.45">
      <c r="A3267">
        <v>3266</v>
      </c>
      <c r="B3267" t="s">
        <v>213</v>
      </c>
      <c r="C3267" s="1">
        <v>43198</v>
      </c>
      <c r="D3267">
        <v>60</v>
      </c>
      <c r="E3267" t="s">
        <v>23</v>
      </c>
      <c r="F3267" t="s">
        <v>27</v>
      </c>
      <c r="G3267" t="s">
        <v>25</v>
      </c>
      <c r="H3267">
        <v>7</v>
      </c>
      <c r="I3267" t="s">
        <v>26</v>
      </c>
      <c r="J3267">
        <v>0</v>
      </c>
      <c r="K3267">
        <v>0</v>
      </c>
      <c r="L3267">
        <v>1</v>
      </c>
      <c r="M3267">
        <v>1</v>
      </c>
      <c r="N3267">
        <v>1</v>
      </c>
      <c r="O3267">
        <v>0</v>
      </c>
      <c r="P3267">
        <v>92</v>
      </c>
      <c r="Q3267">
        <v>0</v>
      </c>
      <c r="R3267">
        <v>0</v>
      </c>
      <c r="S3267">
        <v>1</v>
      </c>
      <c r="T3267">
        <v>1</v>
      </c>
      <c r="U3267">
        <v>0</v>
      </c>
      <c r="V3267">
        <v>0</v>
      </c>
      <c r="W3267">
        <v>0</v>
      </c>
    </row>
    <row r="3268" spans="1:23" ht="14.25" customHeight="1" x14ac:dyDescent="0.45">
      <c r="A3268">
        <v>3267</v>
      </c>
      <c r="B3268" t="s">
        <v>213</v>
      </c>
      <c r="C3268" s="1">
        <v>43108</v>
      </c>
      <c r="D3268">
        <v>76</v>
      </c>
      <c r="E3268" t="s">
        <v>23</v>
      </c>
      <c r="F3268" t="s">
        <v>27</v>
      </c>
      <c r="G3268" t="s">
        <v>25</v>
      </c>
      <c r="H3268">
        <v>4</v>
      </c>
      <c r="I3268" t="s">
        <v>26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1300</v>
      </c>
      <c r="Q3268">
        <v>1</v>
      </c>
      <c r="R3268">
        <v>0</v>
      </c>
      <c r="S3268">
        <v>1</v>
      </c>
      <c r="T3268">
        <v>0</v>
      </c>
      <c r="U3268">
        <v>0</v>
      </c>
      <c r="V3268">
        <v>0</v>
      </c>
      <c r="W3268">
        <v>0</v>
      </c>
    </row>
    <row r="3269" spans="1:23" ht="14.25" customHeight="1" x14ac:dyDescent="0.45">
      <c r="A3269">
        <v>3268</v>
      </c>
      <c r="B3269" t="s">
        <v>213</v>
      </c>
      <c r="C3269" t="s">
        <v>211</v>
      </c>
      <c r="D3269">
        <v>25</v>
      </c>
      <c r="E3269" t="s">
        <v>28</v>
      </c>
      <c r="F3269" t="s">
        <v>27</v>
      </c>
      <c r="G3269" t="s">
        <v>25</v>
      </c>
      <c r="H3269">
        <v>3</v>
      </c>
      <c r="I3269" t="s">
        <v>26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48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</row>
    <row r="3270" spans="1:23" ht="14.25" customHeight="1" x14ac:dyDescent="0.45">
      <c r="A3270">
        <v>3269</v>
      </c>
      <c r="B3270" t="s">
        <v>213</v>
      </c>
      <c r="C3270" t="s">
        <v>211</v>
      </c>
      <c r="D3270">
        <v>76</v>
      </c>
      <c r="E3270" t="s">
        <v>23</v>
      </c>
      <c r="F3270" t="s">
        <v>27</v>
      </c>
      <c r="G3270" t="s">
        <v>30</v>
      </c>
      <c r="H3270">
        <v>3</v>
      </c>
      <c r="I3270" t="s">
        <v>26</v>
      </c>
      <c r="J3270">
        <v>0</v>
      </c>
      <c r="K3270">
        <v>0</v>
      </c>
      <c r="L3270">
        <v>1</v>
      </c>
      <c r="M3270">
        <v>0</v>
      </c>
      <c r="N3270">
        <v>1</v>
      </c>
      <c r="O3270">
        <v>1</v>
      </c>
      <c r="P3270">
        <v>68</v>
      </c>
      <c r="Q3270">
        <v>1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</row>
    <row r="3271" spans="1:23" ht="14.25" customHeight="1" x14ac:dyDescent="0.45">
      <c r="A3271">
        <v>3270</v>
      </c>
      <c r="B3271" t="s">
        <v>213</v>
      </c>
      <c r="C3271" s="1">
        <v>43351</v>
      </c>
      <c r="D3271">
        <v>60</v>
      </c>
      <c r="E3271" t="s">
        <v>23</v>
      </c>
      <c r="F3271" t="s">
        <v>27</v>
      </c>
      <c r="G3271" t="s">
        <v>25</v>
      </c>
      <c r="H3271">
        <v>12</v>
      </c>
      <c r="I3271" t="s">
        <v>26</v>
      </c>
      <c r="J3271">
        <v>1</v>
      </c>
      <c r="K3271">
        <v>1</v>
      </c>
      <c r="L3271">
        <v>1</v>
      </c>
      <c r="M3271">
        <v>0</v>
      </c>
      <c r="N3271">
        <v>1</v>
      </c>
      <c r="O3271">
        <v>0</v>
      </c>
      <c r="P3271">
        <v>166</v>
      </c>
      <c r="Q3271">
        <v>0</v>
      </c>
      <c r="R3271">
        <v>1</v>
      </c>
      <c r="S3271">
        <v>1</v>
      </c>
      <c r="T3271">
        <v>0</v>
      </c>
      <c r="U3271">
        <v>0</v>
      </c>
      <c r="V3271">
        <v>0</v>
      </c>
      <c r="W3271">
        <v>2</v>
      </c>
    </row>
    <row r="3272" spans="1:23" ht="14.25" customHeight="1" x14ac:dyDescent="0.45">
      <c r="A3272">
        <v>3271</v>
      </c>
      <c r="B3272" t="s">
        <v>220</v>
      </c>
      <c r="C3272" s="1">
        <v>43139</v>
      </c>
      <c r="D3272">
        <v>56</v>
      </c>
      <c r="E3272" t="s">
        <v>23</v>
      </c>
      <c r="F3272" t="s">
        <v>24</v>
      </c>
      <c r="G3272" t="s">
        <v>25</v>
      </c>
      <c r="H3272">
        <v>4</v>
      </c>
      <c r="I3272" t="s">
        <v>26</v>
      </c>
      <c r="J3272">
        <v>0</v>
      </c>
      <c r="K3272">
        <v>0</v>
      </c>
      <c r="L3272">
        <v>1</v>
      </c>
      <c r="M3272">
        <v>1</v>
      </c>
      <c r="N3272">
        <v>1</v>
      </c>
      <c r="O3272">
        <v>0</v>
      </c>
      <c r="P3272">
        <v>387</v>
      </c>
      <c r="Q3272">
        <v>0</v>
      </c>
      <c r="R3272">
        <v>0</v>
      </c>
      <c r="S3272">
        <v>1</v>
      </c>
      <c r="T3272">
        <v>0</v>
      </c>
      <c r="U3272">
        <v>0</v>
      </c>
      <c r="V3272">
        <v>0</v>
      </c>
      <c r="W3272">
        <v>0</v>
      </c>
    </row>
    <row r="3273" spans="1:23" ht="14.25" customHeight="1" x14ac:dyDescent="0.45">
      <c r="A3273">
        <v>3272</v>
      </c>
      <c r="B3273" t="s">
        <v>220</v>
      </c>
      <c r="C3273" s="1">
        <v>43198</v>
      </c>
      <c r="D3273">
        <v>84</v>
      </c>
      <c r="E3273" t="s">
        <v>23</v>
      </c>
      <c r="F3273" t="s">
        <v>27</v>
      </c>
      <c r="G3273" t="s">
        <v>25</v>
      </c>
      <c r="H3273">
        <v>6</v>
      </c>
      <c r="I3273" t="s">
        <v>26</v>
      </c>
      <c r="J3273">
        <v>0</v>
      </c>
      <c r="K3273">
        <v>0</v>
      </c>
      <c r="L3273">
        <v>1</v>
      </c>
      <c r="M3273">
        <v>1</v>
      </c>
      <c r="N3273">
        <v>1</v>
      </c>
      <c r="O3273">
        <v>0</v>
      </c>
      <c r="P3273">
        <v>98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</row>
    <row r="3274" spans="1:23" ht="14.25" customHeight="1" x14ac:dyDescent="0.45">
      <c r="A3274">
        <v>3273</v>
      </c>
      <c r="B3274" t="s">
        <v>220</v>
      </c>
      <c r="C3274" s="1">
        <v>43351</v>
      </c>
      <c r="D3274">
        <v>67</v>
      </c>
      <c r="E3274" t="s">
        <v>23</v>
      </c>
      <c r="F3274" t="s">
        <v>27</v>
      </c>
      <c r="G3274" t="s">
        <v>25</v>
      </c>
      <c r="H3274">
        <v>11</v>
      </c>
      <c r="I3274" t="s">
        <v>26</v>
      </c>
      <c r="J3274">
        <v>0</v>
      </c>
      <c r="K3274">
        <v>0</v>
      </c>
      <c r="L3274">
        <v>1</v>
      </c>
      <c r="M3274">
        <v>0</v>
      </c>
      <c r="N3274">
        <v>1</v>
      </c>
      <c r="O3274">
        <v>1</v>
      </c>
      <c r="P3274">
        <v>327</v>
      </c>
      <c r="Q3274">
        <v>1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</row>
    <row r="3275" spans="1:23" ht="14.25" customHeight="1" x14ac:dyDescent="0.45">
      <c r="A3275">
        <v>3274</v>
      </c>
      <c r="B3275" t="s">
        <v>220</v>
      </c>
      <c r="C3275" s="1">
        <v>43228</v>
      </c>
      <c r="D3275">
        <v>63</v>
      </c>
      <c r="E3275" t="s">
        <v>23</v>
      </c>
      <c r="F3275" t="s">
        <v>27</v>
      </c>
      <c r="G3275" t="s">
        <v>30</v>
      </c>
      <c r="H3275">
        <v>7</v>
      </c>
      <c r="I3275" t="s">
        <v>26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1280</v>
      </c>
      <c r="Q3275">
        <v>0</v>
      </c>
      <c r="R3275">
        <v>0</v>
      </c>
      <c r="S3275">
        <v>1</v>
      </c>
      <c r="T3275">
        <v>1</v>
      </c>
      <c r="U3275">
        <v>0</v>
      </c>
      <c r="V3275">
        <v>0</v>
      </c>
      <c r="W3275">
        <v>0</v>
      </c>
    </row>
    <row r="3276" spans="1:23" ht="14.25" customHeight="1" x14ac:dyDescent="0.45">
      <c r="A3276">
        <v>3275</v>
      </c>
      <c r="B3276" t="s">
        <v>220</v>
      </c>
      <c r="C3276" s="1">
        <v>43320</v>
      </c>
      <c r="D3276">
        <v>78</v>
      </c>
      <c r="E3276" t="s">
        <v>23</v>
      </c>
      <c r="F3276" t="s">
        <v>27</v>
      </c>
      <c r="G3276" t="s">
        <v>25</v>
      </c>
      <c r="H3276">
        <v>10</v>
      </c>
      <c r="I3276" t="s">
        <v>26</v>
      </c>
      <c r="J3276">
        <v>0</v>
      </c>
      <c r="K3276">
        <v>0</v>
      </c>
      <c r="L3276">
        <v>1</v>
      </c>
      <c r="M3276">
        <v>1</v>
      </c>
      <c r="N3276">
        <v>1</v>
      </c>
      <c r="O3276">
        <v>0</v>
      </c>
      <c r="P3276">
        <v>954</v>
      </c>
      <c r="Q3276">
        <v>1</v>
      </c>
      <c r="R3276">
        <v>1</v>
      </c>
      <c r="S3276">
        <v>0</v>
      </c>
      <c r="T3276">
        <v>1</v>
      </c>
      <c r="U3276">
        <v>0</v>
      </c>
      <c r="V3276">
        <v>0</v>
      </c>
      <c r="W3276">
        <v>0</v>
      </c>
    </row>
    <row r="3277" spans="1:23" ht="14.25" customHeight="1" x14ac:dyDescent="0.45">
      <c r="A3277">
        <v>3276</v>
      </c>
      <c r="B3277" t="s">
        <v>211</v>
      </c>
      <c r="C3277" s="1">
        <v>43412</v>
      </c>
      <c r="D3277">
        <v>70</v>
      </c>
      <c r="E3277" t="s">
        <v>23</v>
      </c>
      <c r="F3277" t="s">
        <v>24</v>
      </c>
      <c r="G3277" t="s">
        <v>25</v>
      </c>
      <c r="H3277">
        <v>12</v>
      </c>
      <c r="I3277" t="s">
        <v>26</v>
      </c>
      <c r="J3277">
        <v>0</v>
      </c>
      <c r="K3277">
        <v>0</v>
      </c>
      <c r="L3277">
        <v>1</v>
      </c>
      <c r="M3277">
        <v>1</v>
      </c>
      <c r="N3277">
        <v>1</v>
      </c>
      <c r="O3277">
        <v>0</v>
      </c>
      <c r="P3277">
        <v>579</v>
      </c>
      <c r="Q3277">
        <v>0</v>
      </c>
      <c r="R3277">
        <v>0</v>
      </c>
      <c r="S3277">
        <v>1</v>
      </c>
      <c r="T3277">
        <v>1</v>
      </c>
      <c r="U3277">
        <v>0</v>
      </c>
      <c r="V3277">
        <v>0</v>
      </c>
      <c r="W3277">
        <v>0</v>
      </c>
    </row>
    <row r="3278" spans="1:23" ht="14.25" customHeight="1" x14ac:dyDescent="0.45">
      <c r="A3278">
        <v>3277</v>
      </c>
      <c r="B3278" t="s">
        <v>211</v>
      </c>
      <c r="C3278" s="1">
        <v>43198</v>
      </c>
      <c r="D3278">
        <v>70</v>
      </c>
      <c r="E3278" t="s">
        <v>28</v>
      </c>
      <c r="F3278" t="s">
        <v>24</v>
      </c>
      <c r="G3278" t="s">
        <v>25</v>
      </c>
      <c r="H3278">
        <v>5</v>
      </c>
      <c r="I3278" t="s">
        <v>26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24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0</v>
      </c>
    </row>
    <row r="3279" spans="1:23" ht="14.25" customHeight="1" x14ac:dyDescent="0.45">
      <c r="A3279">
        <v>3278</v>
      </c>
      <c r="B3279" t="s">
        <v>211</v>
      </c>
      <c r="C3279" s="1">
        <v>43139</v>
      </c>
      <c r="D3279">
        <v>66</v>
      </c>
      <c r="E3279" t="s">
        <v>28</v>
      </c>
      <c r="F3279" t="s">
        <v>24</v>
      </c>
      <c r="G3279" t="s">
        <v>25</v>
      </c>
      <c r="H3279">
        <v>3</v>
      </c>
      <c r="I3279" t="s">
        <v>31</v>
      </c>
      <c r="J3279">
        <v>0</v>
      </c>
      <c r="K3279">
        <v>0</v>
      </c>
      <c r="L3279">
        <v>1</v>
      </c>
      <c r="M3279">
        <v>1</v>
      </c>
      <c r="N3279">
        <v>1</v>
      </c>
      <c r="O3279">
        <v>0</v>
      </c>
      <c r="P3279">
        <v>243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</row>
    <row r="3280" spans="1:23" ht="14.25" customHeight="1" x14ac:dyDescent="0.45">
      <c r="A3280">
        <v>3279</v>
      </c>
      <c r="B3280" t="s">
        <v>211</v>
      </c>
      <c r="C3280" s="1">
        <v>43320</v>
      </c>
      <c r="D3280">
        <v>32</v>
      </c>
      <c r="E3280" t="s">
        <v>23</v>
      </c>
      <c r="F3280" t="s">
        <v>27</v>
      </c>
      <c r="G3280" t="s">
        <v>25</v>
      </c>
      <c r="H3280">
        <v>9</v>
      </c>
      <c r="I3280" t="s">
        <v>26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1540</v>
      </c>
      <c r="Q3280">
        <v>0</v>
      </c>
      <c r="R3280">
        <v>0</v>
      </c>
      <c r="S3280">
        <v>1</v>
      </c>
      <c r="T3280">
        <v>0</v>
      </c>
      <c r="U3280">
        <v>0</v>
      </c>
      <c r="V3280">
        <v>0</v>
      </c>
      <c r="W3280">
        <v>0</v>
      </c>
    </row>
    <row r="3281" spans="1:23" ht="14.25" customHeight="1" x14ac:dyDescent="0.45">
      <c r="A3281">
        <v>3280</v>
      </c>
      <c r="B3281" t="s">
        <v>211</v>
      </c>
      <c r="C3281" s="1">
        <v>43351</v>
      </c>
      <c r="D3281">
        <v>51</v>
      </c>
      <c r="E3281" t="s">
        <v>23</v>
      </c>
      <c r="F3281" t="s">
        <v>27</v>
      </c>
      <c r="G3281" t="s">
        <v>30</v>
      </c>
      <c r="H3281">
        <v>10</v>
      </c>
      <c r="I3281" t="s">
        <v>26</v>
      </c>
      <c r="J3281">
        <v>0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784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0</v>
      </c>
    </row>
    <row r="3282" spans="1:23" ht="14.25" customHeight="1" x14ac:dyDescent="0.45">
      <c r="A3282">
        <v>3281</v>
      </c>
      <c r="B3282" t="s">
        <v>211</v>
      </c>
      <c r="C3282" s="1">
        <v>43167</v>
      </c>
      <c r="D3282">
        <v>66</v>
      </c>
      <c r="E3282" t="s">
        <v>28</v>
      </c>
      <c r="F3282" t="s">
        <v>27</v>
      </c>
      <c r="G3282" t="s">
        <v>30</v>
      </c>
      <c r="H3282">
        <v>4</v>
      </c>
      <c r="I3282" t="s">
        <v>26</v>
      </c>
      <c r="J3282">
        <v>0</v>
      </c>
      <c r="K3282">
        <v>0</v>
      </c>
      <c r="L3282">
        <v>0</v>
      </c>
      <c r="M3282">
        <v>1</v>
      </c>
      <c r="N3282">
        <v>1</v>
      </c>
      <c r="O3282">
        <v>0</v>
      </c>
      <c r="P3282">
        <v>3230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0</v>
      </c>
      <c r="W3282">
        <v>0</v>
      </c>
    </row>
    <row r="3283" spans="1:23" ht="14.25" customHeight="1" x14ac:dyDescent="0.45">
      <c r="A3283">
        <v>3282</v>
      </c>
      <c r="B3283" t="s">
        <v>211</v>
      </c>
      <c r="C3283" s="1">
        <v>43198</v>
      </c>
      <c r="D3283">
        <v>65</v>
      </c>
      <c r="E3283" t="s">
        <v>28</v>
      </c>
      <c r="F3283" t="s">
        <v>27</v>
      </c>
      <c r="G3283" t="s">
        <v>25</v>
      </c>
      <c r="H3283">
        <v>5</v>
      </c>
      <c r="I3283" t="s">
        <v>26</v>
      </c>
      <c r="J3283">
        <v>0</v>
      </c>
      <c r="K3283">
        <v>0</v>
      </c>
      <c r="L3283">
        <v>0</v>
      </c>
      <c r="M3283">
        <v>1</v>
      </c>
      <c r="N3283">
        <v>1</v>
      </c>
      <c r="O3283">
        <v>0</v>
      </c>
      <c r="P3283">
        <v>106</v>
      </c>
      <c r="Q3283">
        <v>0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0</v>
      </c>
    </row>
    <row r="3284" spans="1:23" ht="14.25" customHeight="1" x14ac:dyDescent="0.45">
      <c r="A3284">
        <v>3283</v>
      </c>
      <c r="B3284" t="s">
        <v>211</v>
      </c>
      <c r="C3284" s="1">
        <v>43139</v>
      </c>
      <c r="D3284">
        <v>62</v>
      </c>
      <c r="E3284" t="s">
        <v>23</v>
      </c>
      <c r="F3284" t="s">
        <v>27</v>
      </c>
      <c r="G3284" t="s">
        <v>25</v>
      </c>
      <c r="H3284">
        <v>3</v>
      </c>
      <c r="I3284" t="s">
        <v>26</v>
      </c>
      <c r="J3284">
        <v>0</v>
      </c>
      <c r="K3284">
        <v>0</v>
      </c>
      <c r="L3284">
        <v>1</v>
      </c>
      <c r="M3284">
        <v>1</v>
      </c>
      <c r="N3284">
        <v>1</v>
      </c>
      <c r="O3284">
        <v>0</v>
      </c>
      <c r="P3284">
        <v>78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</row>
    <row r="3285" spans="1:23" ht="14.25" customHeight="1" x14ac:dyDescent="0.45">
      <c r="A3285">
        <v>3284</v>
      </c>
      <c r="B3285" s="1">
        <v>43108</v>
      </c>
      <c r="C3285" s="1">
        <v>43442</v>
      </c>
      <c r="D3285">
        <v>62</v>
      </c>
      <c r="E3285" t="s">
        <v>28</v>
      </c>
      <c r="F3285" t="s">
        <v>27</v>
      </c>
      <c r="G3285" t="s">
        <v>25</v>
      </c>
      <c r="H3285">
        <v>12</v>
      </c>
      <c r="I3285" t="s">
        <v>26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49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</row>
    <row r="3286" spans="1:23" ht="14.25" customHeight="1" x14ac:dyDescent="0.45">
      <c r="A3286">
        <v>3285</v>
      </c>
      <c r="B3286" s="1">
        <v>43108</v>
      </c>
      <c r="C3286" s="1">
        <v>43259</v>
      </c>
      <c r="D3286">
        <v>52</v>
      </c>
      <c r="E3286" t="s">
        <v>28</v>
      </c>
      <c r="F3286" t="s">
        <v>24</v>
      </c>
      <c r="G3286" t="s">
        <v>25</v>
      </c>
      <c r="H3286">
        <v>6</v>
      </c>
      <c r="I3286" t="s">
        <v>26</v>
      </c>
      <c r="J3286">
        <v>0</v>
      </c>
      <c r="K3286">
        <v>0</v>
      </c>
      <c r="L3286">
        <v>0</v>
      </c>
      <c r="M3286">
        <v>1</v>
      </c>
      <c r="N3286">
        <v>1</v>
      </c>
      <c r="O3286">
        <v>0</v>
      </c>
      <c r="P3286">
        <v>720</v>
      </c>
      <c r="Q3286">
        <v>0</v>
      </c>
      <c r="R3286">
        <v>1</v>
      </c>
      <c r="S3286">
        <v>1</v>
      </c>
      <c r="T3286">
        <v>0</v>
      </c>
      <c r="U3286">
        <v>0</v>
      </c>
      <c r="V3286">
        <v>0</v>
      </c>
      <c r="W3286">
        <v>0</v>
      </c>
    </row>
    <row r="3287" spans="1:23" ht="14.25" customHeight="1" x14ac:dyDescent="0.45">
      <c r="A3287">
        <v>3286</v>
      </c>
      <c r="B3287" s="1">
        <v>43108</v>
      </c>
      <c r="C3287" s="1">
        <v>43108</v>
      </c>
      <c r="D3287">
        <v>39</v>
      </c>
      <c r="E3287" t="s">
        <v>28</v>
      </c>
      <c r="F3287" t="s">
        <v>27</v>
      </c>
      <c r="G3287" t="s">
        <v>25</v>
      </c>
      <c r="H3287">
        <v>1</v>
      </c>
      <c r="I3287" t="s">
        <v>31</v>
      </c>
      <c r="J3287">
        <v>0</v>
      </c>
      <c r="K3287">
        <v>0</v>
      </c>
      <c r="L3287">
        <v>0</v>
      </c>
      <c r="M3287">
        <v>1</v>
      </c>
      <c r="N3287">
        <v>1</v>
      </c>
      <c r="O3287">
        <v>0</v>
      </c>
      <c r="P3287">
        <v>28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</row>
    <row r="3288" spans="1:23" ht="14.25" customHeight="1" x14ac:dyDescent="0.45">
      <c r="A3288">
        <v>3287</v>
      </c>
      <c r="B3288" s="1">
        <v>43313</v>
      </c>
      <c r="C3288" s="1">
        <v>43320</v>
      </c>
      <c r="D3288">
        <v>82</v>
      </c>
      <c r="E3288" t="s">
        <v>23</v>
      </c>
      <c r="F3288" t="s">
        <v>27</v>
      </c>
      <c r="G3288" t="s">
        <v>25</v>
      </c>
      <c r="H3288">
        <v>8</v>
      </c>
      <c r="I3288" t="s">
        <v>29</v>
      </c>
      <c r="J3288">
        <v>0</v>
      </c>
      <c r="K3288">
        <v>0</v>
      </c>
      <c r="L3288">
        <v>0</v>
      </c>
      <c r="M3288">
        <v>1</v>
      </c>
      <c r="N3288">
        <v>1</v>
      </c>
      <c r="O3288">
        <v>0</v>
      </c>
      <c r="P3288">
        <v>3110</v>
      </c>
      <c r="Q3288">
        <v>1</v>
      </c>
      <c r="R3288">
        <v>1</v>
      </c>
      <c r="S3288">
        <v>1</v>
      </c>
      <c r="T3288">
        <v>0</v>
      </c>
      <c r="U3288">
        <v>1</v>
      </c>
      <c r="V3288">
        <v>0</v>
      </c>
      <c r="W3288">
        <v>0</v>
      </c>
    </row>
    <row r="3289" spans="1:23" ht="14.25" customHeight="1" x14ac:dyDescent="0.45">
      <c r="A3289">
        <v>3288</v>
      </c>
      <c r="B3289" s="1">
        <v>43108</v>
      </c>
      <c r="C3289" s="1">
        <v>43351</v>
      </c>
      <c r="D3289">
        <v>80</v>
      </c>
      <c r="E3289" t="s">
        <v>23</v>
      </c>
      <c r="F3289" t="s">
        <v>27</v>
      </c>
      <c r="G3289" t="s">
        <v>30</v>
      </c>
      <c r="H3289">
        <v>9</v>
      </c>
      <c r="I3289" t="s">
        <v>26</v>
      </c>
      <c r="J3289">
        <v>0</v>
      </c>
      <c r="K3289">
        <v>0</v>
      </c>
      <c r="L3289">
        <v>0</v>
      </c>
      <c r="M3289">
        <v>1</v>
      </c>
      <c r="N3289">
        <v>1</v>
      </c>
      <c r="O3289">
        <v>0</v>
      </c>
      <c r="P3289">
        <v>67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</row>
    <row r="3290" spans="1:23" ht="14.25" customHeight="1" x14ac:dyDescent="0.45">
      <c r="A3290">
        <v>3289</v>
      </c>
      <c r="B3290" s="1">
        <v>43313</v>
      </c>
      <c r="C3290" s="1">
        <v>43314</v>
      </c>
      <c r="D3290">
        <v>45</v>
      </c>
      <c r="E3290" t="s">
        <v>28</v>
      </c>
      <c r="F3290" t="s">
        <v>24</v>
      </c>
      <c r="G3290" t="s">
        <v>25</v>
      </c>
      <c r="H3290">
        <v>2</v>
      </c>
      <c r="I3290" t="s">
        <v>29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33</v>
      </c>
      <c r="Q3290">
        <v>1</v>
      </c>
      <c r="R3290">
        <v>0</v>
      </c>
      <c r="S3290">
        <v>0</v>
      </c>
      <c r="T3290">
        <v>1</v>
      </c>
      <c r="U3290">
        <v>1</v>
      </c>
      <c r="V3290">
        <v>0</v>
      </c>
      <c r="W3290">
        <v>0</v>
      </c>
    </row>
    <row r="3291" spans="1:23" ht="14.25" customHeight="1" x14ac:dyDescent="0.45">
      <c r="A3291">
        <v>3290</v>
      </c>
      <c r="B3291" s="1">
        <v>43108</v>
      </c>
      <c r="C3291" s="1">
        <v>43351</v>
      </c>
      <c r="D3291">
        <v>82</v>
      </c>
      <c r="E3291" t="s">
        <v>28</v>
      </c>
      <c r="F3291" t="s">
        <v>24</v>
      </c>
      <c r="G3291" t="s">
        <v>25</v>
      </c>
      <c r="H3291">
        <v>9</v>
      </c>
      <c r="I3291" t="s">
        <v>26</v>
      </c>
      <c r="J3291">
        <v>0</v>
      </c>
      <c r="K3291">
        <v>0</v>
      </c>
      <c r="L3291">
        <v>0</v>
      </c>
      <c r="M3291">
        <v>1</v>
      </c>
      <c r="N3291">
        <v>1</v>
      </c>
      <c r="O3291">
        <v>1</v>
      </c>
      <c r="P3291">
        <v>5000</v>
      </c>
      <c r="Q3291">
        <v>1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</row>
    <row r="3292" spans="1:23" ht="14.25" customHeight="1" x14ac:dyDescent="0.45">
      <c r="A3292">
        <v>3291</v>
      </c>
      <c r="B3292" s="1">
        <v>43108</v>
      </c>
      <c r="C3292" s="1">
        <v>43351</v>
      </c>
      <c r="D3292">
        <v>50</v>
      </c>
      <c r="E3292" t="s">
        <v>23</v>
      </c>
      <c r="F3292" t="s">
        <v>24</v>
      </c>
      <c r="G3292" t="s">
        <v>25</v>
      </c>
      <c r="H3292">
        <v>9</v>
      </c>
      <c r="I3292" t="s">
        <v>26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127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</row>
    <row r="3293" spans="1:23" ht="14.25" customHeight="1" x14ac:dyDescent="0.45">
      <c r="A3293">
        <v>3292</v>
      </c>
      <c r="B3293" s="1">
        <v>43108</v>
      </c>
      <c r="C3293" s="1">
        <v>43351</v>
      </c>
      <c r="D3293">
        <v>75</v>
      </c>
      <c r="E3293" t="s">
        <v>28</v>
      </c>
      <c r="F3293" t="s">
        <v>27</v>
      </c>
      <c r="G3293" t="s">
        <v>25</v>
      </c>
      <c r="H3293">
        <v>9</v>
      </c>
      <c r="I3293" t="s">
        <v>26</v>
      </c>
      <c r="J3293">
        <v>0</v>
      </c>
      <c r="K3293">
        <v>0</v>
      </c>
      <c r="L3293">
        <v>1</v>
      </c>
      <c r="M3293">
        <v>1</v>
      </c>
      <c r="N3293">
        <v>1</v>
      </c>
      <c r="O3293">
        <v>0</v>
      </c>
      <c r="P3293">
        <v>702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0</v>
      </c>
    </row>
    <row r="3294" spans="1:23" ht="14.25" customHeight="1" x14ac:dyDescent="0.45">
      <c r="A3294">
        <v>3293</v>
      </c>
      <c r="B3294" s="1">
        <v>43108</v>
      </c>
      <c r="C3294" s="1">
        <v>43351</v>
      </c>
      <c r="D3294">
        <v>75</v>
      </c>
      <c r="E3294" t="s">
        <v>28</v>
      </c>
      <c r="F3294" t="s">
        <v>27</v>
      </c>
      <c r="G3294" t="s">
        <v>25</v>
      </c>
      <c r="H3294">
        <v>9</v>
      </c>
      <c r="I3294" t="s">
        <v>26</v>
      </c>
      <c r="J3294">
        <v>0</v>
      </c>
      <c r="K3294">
        <v>0</v>
      </c>
      <c r="L3294">
        <v>1</v>
      </c>
      <c r="M3294">
        <v>1</v>
      </c>
      <c r="N3294">
        <v>1</v>
      </c>
      <c r="O3294">
        <v>0</v>
      </c>
      <c r="P3294">
        <v>702</v>
      </c>
      <c r="Q3294">
        <v>0</v>
      </c>
      <c r="R3294">
        <v>0</v>
      </c>
      <c r="S3294">
        <v>1</v>
      </c>
      <c r="T3294">
        <v>0</v>
      </c>
      <c r="U3294">
        <v>0</v>
      </c>
      <c r="V3294">
        <v>0</v>
      </c>
      <c r="W3294">
        <v>0</v>
      </c>
    </row>
    <row r="3295" spans="1:23" ht="14.25" customHeight="1" x14ac:dyDescent="0.45">
      <c r="A3295">
        <v>3294</v>
      </c>
      <c r="B3295" s="1">
        <v>43108</v>
      </c>
      <c r="C3295" s="1">
        <v>43412</v>
      </c>
      <c r="D3295">
        <v>72</v>
      </c>
      <c r="E3295" t="s">
        <v>28</v>
      </c>
      <c r="F3295" t="s">
        <v>27</v>
      </c>
      <c r="G3295" t="s">
        <v>25</v>
      </c>
      <c r="H3295">
        <v>11</v>
      </c>
      <c r="I3295" t="s">
        <v>26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1</v>
      </c>
      <c r="P3295">
        <v>388</v>
      </c>
      <c r="Q3295">
        <v>1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0</v>
      </c>
    </row>
    <row r="3296" spans="1:23" ht="14.25" customHeight="1" x14ac:dyDescent="0.45">
      <c r="A3296">
        <v>3295</v>
      </c>
      <c r="B3296" s="1">
        <v>43108</v>
      </c>
      <c r="C3296" t="s">
        <v>222</v>
      </c>
      <c r="D3296">
        <v>65</v>
      </c>
      <c r="E3296" t="s">
        <v>23</v>
      </c>
      <c r="F3296" t="s">
        <v>27</v>
      </c>
      <c r="G3296" t="s">
        <v>30</v>
      </c>
      <c r="H3296">
        <v>21</v>
      </c>
      <c r="I3296" t="s">
        <v>26</v>
      </c>
      <c r="J3296">
        <v>0</v>
      </c>
      <c r="K3296">
        <v>0</v>
      </c>
      <c r="L3296">
        <v>0</v>
      </c>
      <c r="M3296">
        <v>1</v>
      </c>
      <c r="N3296">
        <v>1</v>
      </c>
      <c r="O3296">
        <v>0</v>
      </c>
      <c r="P3296">
        <v>570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0</v>
      </c>
      <c r="W3296">
        <v>0</v>
      </c>
    </row>
    <row r="3297" spans="1:23" ht="14.25" customHeight="1" x14ac:dyDescent="0.45">
      <c r="A3297">
        <v>3296</v>
      </c>
      <c r="B3297" s="1">
        <v>43108</v>
      </c>
      <c r="C3297" t="s">
        <v>223</v>
      </c>
      <c r="D3297">
        <v>80</v>
      </c>
      <c r="E3297" t="s">
        <v>23</v>
      </c>
      <c r="F3297" t="s">
        <v>24</v>
      </c>
      <c r="G3297" t="s">
        <v>25</v>
      </c>
      <c r="H3297">
        <v>18</v>
      </c>
      <c r="I3297" t="s">
        <v>26</v>
      </c>
      <c r="J3297">
        <v>0</v>
      </c>
      <c r="K3297">
        <v>0</v>
      </c>
      <c r="L3297">
        <v>0</v>
      </c>
      <c r="M3297">
        <v>1</v>
      </c>
      <c r="N3297">
        <v>1</v>
      </c>
      <c r="O3297">
        <v>1</v>
      </c>
      <c r="P3297">
        <v>720</v>
      </c>
      <c r="Q3297">
        <v>0</v>
      </c>
      <c r="R3297">
        <v>0</v>
      </c>
      <c r="S3297">
        <v>1</v>
      </c>
      <c r="T3297">
        <v>1</v>
      </c>
      <c r="U3297">
        <v>0</v>
      </c>
      <c r="V3297">
        <v>0</v>
      </c>
      <c r="W3297">
        <v>0</v>
      </c>
    </row>
    <row r="3298" spans="1:23" ht="14.25" customHeight="1" x14ac:dyDescent="0.45">
      <c r="A3298">
        <v>3297</v>
      </c>
      <c r="B3298" s="1">
        <v>43108</v>
      </c>
      <c r="C3298" s="1">
        <v>43381</v>
      </c>
      <c r="D3298">
        <v>57</v>
      </c>
      <c r="E3298" t="s">
        <v>28</v>
      </c>
      <c r="F3298" t="s">
        <v>27</v>
      </c>
      <c r="G3298" t="s">
        <v>25</v>
      </c>
      <c r="H3298">
        <v>10</v>
      </c>
      <c r="I3298" t="s">
        <v>26</v>
      </c>
      <c r="J3298">
        <v>0</v>
      </c>
      <c r="K3298">
        <v>0</v>
      </c>
      <c r="L3298">
        <v>0</v>
      </c>
      <c r="M3298">
        <v>1</v>
      </c>
      <c r="N3298">
        <v>1</v>
      </c>
      <c r="O3298">
        <v>0</v>
      </c>
      <c r="P3298">
        <v>79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</row>
    <row r="3299" spans="1:23" ht="14.25" customHeight="1" x14ac:dyDescent="0.45">
      <c r="A3299">
        <v>3298</v>
      </c>
      <c r="B3299" s="1">
        <v>43139</v>
      </c>
      <c r="C3299" t="s">
        <v>224</v>
      </c>
      <c r="D3299">
        <v>84</v>
      </c>
      <c r="E3299" t="s">
        <v>28</v>
      </c>
      <c r="F3299" t="s">
        <v>27</v>
      </c>
      <c r="G3299" t="s">
        <v>25</v>
      </c>
      <c r="H3299">
        <v>13</v>
      </c>
      <c r="I3299" t="s">
        <v>26</v>
      </c>
      <c r="J3299">
        <v>0</v>
      </c>
      <c r="K3299">
        <v>0</v>
      </c>
      <c r="L3299">
        <v>0</v>
      </c>
      <c r="M3299">
        <v>1</v>
      </c>
      <c r="N3299">
        <v>1</v>
      </c>
      <c r="O3299">
        <v>0</v>
      </c>
      <c r="P3299">
        <v>920</v>
      </c>
      <c r="Q3299">
        <v>1</v>
      </c>
      <c r="R3299">
        <v>1</v>
      </c>
      <c r="S3299">
        <v>1</v>
      </c>
      <c r="T3299">
        <v>1</v>
      </c>
      <c r="U3299">
        <v>0</v>
      </c>
      <c r="V3299">
        <v>0</v>
      </c>
      <c r="W3299">
        <v>0</v>
      </c>
    </row>
    <row r="3300" spans="1:23" ht="14.25" customHeight="1" x14ac:dyDescent="0.45">
      <c r="A3300">
        <v>3299</v>
      </c>
      <c r="B3300" s="1">
        <v>43314</v>
      </c>
      <c r="C3300" s="1">
        <v>43317</v>
      </c>
      <c r="D3300">
        <v>87</v>
      </c>
      <c r="E3300" t="s">
        <v>23</v>
      </c>
      <c r="F3300" t="s">
        <v>27</v>
      </c>
      <c r="G3300" t="s">
        <v>25</v>
      </c>
      <c r="H3300">
        <v>4</v>
      </c>
      <c r="I3300" t="s">
        <v>29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92</v>
      </c>
      <c r="Q3300">
        <v>0</v>
      </c>
      <c r="R3300">
        <v>1</v>
      </c>
      <c r="S3300">
        <v>0</v>
      </c>
      <c r="T3300">
        <v>0</v>
      </c>
      <c r="U3300">
        <v>1</v>
      </c>
      <c r="V3300">
        <v>0</v>
      </c>
      <c r="W3300">
        <v>0</v>
      </c>
    </row>
    <row r="3301" spans="1:23" ht="14.25" customHeight="1" x14ac:dyDescent="0.45">
      <c r="A3301">
        <v>3300</v>
      </c>
      <c r="B3301" s="1">
        <v>43139</v>
      </c>
      <c r="C3301" s="1">
        <v>43198</v>
      </c>
      <c r="D3301">
        <v>50</v>
      </c>
      <c r="E3301" t="s">
        <v>23</v>
      </c>
      <c r="F3301" t="s">
        <v>27</v>
      </c>
      <c r="G3301" t="s">
        <v>25</v>
      </c>
      <c r="H3301">
        <v>3</v>
      </c>
      <c r="I3301" t="s">
        <v>26</v>
      </c>
      <c r="J3301">
        <v>1</v>
      </c>
      <c r="K3301">
        <v>0</v>
      </c>
      <c r="L3301">
        <v>1</v>
      </c>
      <c r="M3301">
        <v>0</v>
      </c>
      <c r="N3301">
        <v>1</v>
      </c>
      <c r="O3301">
        <v>0</v>
      </c>
      <c r="P3301">
        <v>73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1</v>
      </c>
    </row>
    <row r="3302" spans="1:23" ht="14.25" customHeight="1" x14ac:dyDescent="0.45">
      <c r="A3302">
        <v>3301</v>
      </c>
      <c r="B3302" s="1">
        <v>43139</v>
      </c>
      <c r="C3302" t="s">
        <v>222</v>
      </c>
      <c r="D3302">
        <v>86</v>
      </c>
      <c r="E3302" t="s">
        <v>23</v>
      </c>
      <c r="F3302" t="s">
        <v>27</v>
      </c>
      <c r="G3302" t="s">
        <v>25</v>
      </c>
      <c r="H3302">
        <v>20</v>
      </c>
      <c r="I3302" t="s">
        <v>26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1020</v>
      </c>
      <c r="Q3302">
        <v>0</v>
      </c>
      <c r="R3302">
        <v>0</v>
      </c>
      <c r="S3302">
        <v>1</v>
      </c>
      <c r="T3302">
        <v>0</v>
      </c>
      <c r="U3302">
        <v>0</v>
      </c>
      <c r="V3302">
        <v>0</v>
      </c>
      <c r="W3302">
        <v>0</v>
      </c>
    </row>
    <row r="3303" spans="1:23" ht="14.25" customHeight="1" x14ac:dyDescent="0.45">
      <c r="A3303">
        <v>3302</v>
      </c>
      <c r="B3303" s="1">
        <v>43139</v>
      </c>
      <c r="C3303" s="1">
        <v>43259</v>
      </c>
      <c r="D3303">
        <v>68</v>
      </c>
      <c r="E3303" t="s">
        <v>23</v>
      </c>
      <c r="F3303" t="s">
        <v>27</v>
      </c>
      <c r="G3303" t="s">
        <v>30</v>
      </c>
      <c r="H3303">
        <v>5</v>
      </c>
      <c r="I3303" t="s">
        <v>26</v>
      </c>
      <c r="J3303">
        <v>0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1330</v>
      </c>
      <c r="Q3303">
        <v>1</v>
      </c>
      <c r="R3303">
        <v>0</v>
      </c>
      <c r="S3303">
        <v>1</v>
      </c>
      <c r="T3303">
        <v>1</v>
      </c>
      <c r="U3303">
        <v>0</v>
      </c>
      <c r="V3303">
        <v>0</v>
      </c>
      <c r="W3303">
        <v>1</v>
      </c>
    </row>
    <row r="3304" spans="1:23" ht="14.25" customHeight="1" x14ac:dyDescent="0.45">
      <c r="A3304">
        <v>3303</v>
      </c>
      <c r="B3304" s="1">
        <v>43139</v>
      </c>
      <c r="C3304" t="s">
        <v>225</v>
      </c>
      <c r="D3304">
        <v>60</v>
      </c>
      <c r="E3304" t="s">
        <v>28</v>
      </c>
      <c r="F3304" t="s">
        <v>27</v>
      </c>
      <c r="G3304" t="s">
        <v>25</v>
      </c>
      <c r="H3304">
        <v>22</v>
      </c>
      <c r="I3304" t="s">
        <v>26</v>
      </c>
      <c r="J3304">
        <v>0</v>
      </c>
      <c r="K3304">
        <v>0</v>
      </c>
      <c r="L3304">
        <v>1</v>
      </c>
      <c r="M3304">
        <v>1</v>
      </c>
      <c r="N3304">
        <v>1</v>
      </c>
      <c r="O3304">
        <v>1</v>
      </c>
      <c r="P3304">
        <v>1020</v>
      </c>
      <c r="Q3304">
        <v>1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</row>
    <row r="3305" spans="1:23" ht="14.25" customHeight="1" x14ac:dyDescent="0.45">
      <c r="A3305">
        <v>3304</v>
      </c>
      <c r="B3305" s="1">
        <v>43139</v>
      </c>
      <c r="C3305" s="1">
        <v>43228</v>
      </c>
      <c r="D3305">
        <v>72</v>
      </c>
      <c r="E3305" t="s">
        <v>23</v>
      </c>
      <c r="F3305" t="s">
        <v>27</v>
      </c>
      <c r="G3305" t="s">
        <v>30</v>
      </c>
      <c r="H3305">
        <v>4</v>
      </c>
      <c r="I3305" t="s">
        <v>26</v>
      </c>
      <c r="J3305">
        <v>0</v>
      </c>
      <c r="K3305">
        <v>0</v>
      </c>
      <c r="L3305">
        <v>0</v>
      </c>
      <c r="M3305">
        <v>1</v>
      </c>
      <c r="N3305">
        <v>1</v>
      </c>
      <c r="O3305">
        <v>0</v>
      </c>
      <c r="P3305">
        <v>130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0</v>
      </c>
      <c r="W3305">
        <v>0</v>
      </c>
    </row>
    <row r="3306" spans="1:23" ht="14.25" customHeight="1" x14ac:dyDescent="0.45">
      <c r="A3306">
        <v>3305</v>
      </c>
      <c r="B3306" s="1">
        <v>43167</v>
      </c>
      <c r="C3306" s="1">
        <v>43442</v>
      </c>
      <c r="D3306">
        <v>75</v>
      </c>
      <c r="E3306" t="s">
        <v>23</v>
      </c>
      <c r="F3306" t="s">
        <v>27</v>
      </c>
      <c r="G3306" t="s">
        <v>25</v>
      </c>
      <c r="H3306">
        <v>10</v>
      </c>
      <c r="I3306" t="s">
        <v>26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373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</row>
    <row r="3307" spans="1:23" ht="14.25" customHeight="1" x14ac:dyDescent="0.45">
      <c r="A3307">
        <v>3306</v>
      </c>
      <c r="B3307" s="1">
        <v>43167</v>
      </c>
      <c r="C3307" s="1">
        <v>43381</v>
      </c>
      <c r="D3307">
        <v>77</v>
      </c>
      <c r="E3307" t="s">
        <v>23</v>
      </c>
      <c r="F3307" t="s">
        <v>27</v>
      </c>
      <c r="G3307" t="s">
        <v>25</v>
      </c>
      <c r="H3307">
        <v>8</v>
      </c>
      <c r="I3307" t="s">
        <v>26</v>
      </c>
      <c r="J3307">
        <v>0</v>
      </c>
      <c r="K3307">
        <v>1</v>
      </c>
      <c r="L3307">
        <v>1</v>
      </c>
      <c r="M3307">
        <v>0</v>
      </c>
      <c r="N3307">
        <v>1</v>
      </c>
      <c r="O3307">
        <v>0</v>
      </c>
      <c r="P3307">
        <v>62</v>
      </c>
      <c r="Q3307">
        <v>0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</v>
      </c>
    </row>
    <row r="3308" spans="1:23" ht="14.25" customHeight="1" x14ac:dyDescent="0.45">
      <c r="A3308">
        <v>3307</v>
      </c>
      <c r="B3308" s="1">
        <v>43167</v>
      </c>
      <c r="C3308" t="s">
        <v>226</v>
      </c>
      <c r="D3308">
        <v>65</v>
      </c>
      <c r="E3308" t="s">
        <v>23</v>
      </c>
      <c r="F3308" t="s">
        <v>27</v>
      </c>
      <c r="G3308" t="s">
        <v>25</v>
      </c>
      <c r="H3308">
        <v>11</v>
      </c>
      <c r="I3308" t="s">
        <v>26</v>
      </c>
      <c r="J3308">
        <v>1</v>
      </c>
      <c r="K3308">
        <v>1</v>
      </c>
      <c r="L3308">
        <v>0</v>
      </c>
      <c r="M3308">
        <v>1</v>
      </c>
      <c r="N3308">
        <v>1</v>
      </c>
      <c r="O3308">
        <v>0</v>
      </c>
      <c r="P3308">
        <v>5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1</v>
      </c>
      <c r="W3308">
        <v>2</v>
      </c>
    </row>
    <row r="3309" spans="1:23" ht="14.25" customHeight="1" x14ac:dyDescent="0.45">
      <c r="A3309">
        <v>3308</v>
      </c>
      <c r="B3309" s="1">
        <v>43167</v>
      </c>
      <c r="C3309" s="1">
        <v>43320</v>
      </c>
      <c r="D3309">
        <v>40</v>
      </c>
      <c r="E3309" t="s">
        <v>23</v>
      </c>
      <c r="F3309" t="s">
        <v>27</v>
      </c>
      <c r="G3309" t="s">
        <v>25</v>
      </c>
      <c r="H3309">
        <v>6</v>
      </c>
      <c r="I3309" t="s">
        <v>26</v>
      </c>
      <c r="J3309">
        <v>0</v>
      </c>
      <c r="K3309">
        <v>0</v>
      </c>
      <c r="L3309">
        <v>1</v>
      </c>
      <c r="M3309">
        <v>0</v>
      </c>
      <c r="N3309">
        <v>1</v>
      </c>
      <c r="O3309">
        <v>0</v>
      </c>
      <c r="P3309">
        <v>53</v>
      </c>
      <c r="Q3309">
        <v>0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</row>
    <row r="3310" spans="1:23" ht="14.25" customHeight="1" x14ac:dyDescent="0.45">
      <c r="A3310">
        <v>3309</v>
      </c>
      <c r="B3310" s="1">
        <v>43167</v>
      </c>
      <c r="C3310" s="1">
        <v>43289</v>
      </c>
      <c r="D3310">
        <v>82</v>
      </c>
      <c r="E3310" t="s">
        <v>23</v>
      </c>
      <c r="F3310" t="s">
        <v>27</v>
      </c>
      <c r="G3310" t="s">
        <v>30</v>
      </c>
      <c r="H3310">
        <v>5</v>
      </c>
      <c r="I3310" t="s">
        <v>26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52</v>
      </c>
      <c r="Q3310">
        <v>1</v>
      </c>
      <c r="R3310">
        <v>1</v>
      </c>
      <c r="S3310">
        <v>1</v>
      </c>
      <c r="T3310">
        <v>0</v>
      </c>
      <c r="U3310">
        <v>0</v>
      </c>
      <c r="V3310">
        <v>0</v>
      </c>
      <c r="W3310">
        <v>0</v>
      </c>
    </row>
    <row r="3311" spans="1:23" ht="14.25" customHeight="1" x14ac:dyDescent="0.45">
      <c r="A3311">
        <v>3310</v>
      </c>
      <c r="B3311" s="1">
        <v>43167</v>
      </c>
      <c r="C3311" s="1">
        <v>43442</v>
      </c>
      <c r="D3311">
        <v>61</v>
      </c>
      <c r="E3311" t="s">
        <v>23</v>
      </c>
      <c r="F3311" t="s">
        <v>27</v>
      </c>
      <c r="G3311" t="s">
        <v>25</v>
      </c>
      <c r="H3311">
        <v>10</v>
      </c>
      <c r="I3311" t="s">
        <v>26</v>
      </c>
      <c r="J3311">
        <v>0</v>
      </c>
      <c r="K3311">
        <v>0</v>
      </c>
      <c r="L3311">
        <v>1</v>
      </c>
      <c r="M3311">
        <v>1</v>
      </c>
      <c r="N3311">
        <v>1</v>
      </c>
      <c r="O3311">
        <v>1</v>
      </c>
      <c r="P3311">
        <v>5000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</row>
    <row r="3312" spans="1:23" ht="14.25" customHeight="1" x14ac:dyDescent="0.45">
      <c r="A3312">
        <v>3311</v>
      </c>
      <c r="B3312" s="1">
        <v>43167</v>
      </c>
      <c r="C3312" s="1">
        <v>43442</v>
      </c>
      <c r="D3312">
        <v>61</v>
      </c>
      <c r="E3312" t="s">
        <v>23</v>
      </c>
      <c r="F3312" t="s">
        <v>27</v>
      </c>
      <c r="G3312" t="s">
        <v>25</v>
      </c>
      <c r="H3312">
        <v>10</v>
      </c>
      <c r="I3312" t="s">
        <v>26</v>
      </c>
      <c r="J3312">
        <v>0</v>
      </c>
      <c r="K3312">
        <v>0</v>
      </c>
      <c r="L3312">
        <v>1</v>
      </c>
      <c r="M3312">
        <v>1</v>
      </c>
      <c r="N3312">
        <v>1</v>
      </c>
      <c r="O3312">
        <v>1</v>
      </c>
      <c r="P3312">
        <v>5000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</row>
    <row r="3313" spans="1:23" ht="14.25" customHeight="1" x14ac:dyDescent="0.45">
      <c r="A3313">
        <v>3312</v>
      </c>
      <c r="B3313" s="1">
        <v>43167</v>
      </c>
      <c r="C3313" s="1">
        <v>43351</v>
      </c>
      <c r="D3313">
        <v>36</v>
      </c>
      <c r="E3313" t="s">
        <v>28</v>
      </c>
      <c r="F3313" t="s">
        <v>27</v>
      </c>
      <c r="G3313" t="s">
        <v>25</v>
      </c>
      <c r="H3313">
        <v>7</v>
      </c>
      <c r="I3313" t="s">
        <v>31</v>
      </c>
      <c r="J3313">
        <v>0</v>
      </c>
      <c r="K3313">
        <v>0</v>
      </c>
      <c r="L3313">
        <v>1</v>
      </c>
      <c r="M3313">
        <v>0</v>
      </c>
      <c r="N3313">
        <v>0</v>
      </c>
      <c r="O3313">
        <v>0</v>
      </c>
      <c r="P3313">
        <v>568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</row>
    <row r="3314" spans="1:23" ht="14.25" customHeight="1" x14ac:dyDescent="0.45">
      <c r="A3314">
        <v>3313</v>
      </c>
      <c r="B3314" s="1">
        <v>43167</v>
      </c>
      <c r="C3314" s="1">
        <v>43198</v>
      </c>
      <c r="D3314">
        <v>62</v>
      </c>
      <c r="E3314" t="s">
        <v>23</v>
      </c>
      <c r="F3314" t="s">
        <v>27</v>
      </c>
      <c r="G3314" t="s">
        <v>25</v>
      </c>
      <c r="H3314">
        <v>2</v>
      </c>
      <c r="I3314" t="s">
        <v>26</v>
      </c>
      <c r="J3314">
        <v>0</v>
      </c>
      <c r="K3314">
        <v>0</v>
      </c>
      <c r="L3314">
        <v>1</v>
      </c>
      <c r="M3314">
        <v>1</v>
      </c>
      <c r="N3314">
        <v>1</v>
      </c>
      <c r="O3314">
        <v>0</v>
      </c>
      <c r="P3314">
        <v>78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</row>
    <row r="3315" spans="1:23" ht="14.25" customHeight="1" x14ac:dyDescent="0.45">
      <c r="A3315">
        <v>3314</v>
      </c>
      <c r="B3315" s="1">
        <v>43167</v>
      </c>
      <c r="C3315" s="1">
        <v>43351</v>
      </c>
      <c r="D3315">
        <v>53</v>
      </c>
      <c r="E3315" t="s">
        <v>23</v>
      </c>
      <c r="F3315" t="s">
        <v>27</v>
      </c>
      <c r="G3315" t="s">
        <v>25</v>
      </c>
      <c r="H3315">
        <v>7</v>
      </c>
      <c r="I3315" t="s">
        <v>26</v>
      </c>
      <c r="J3315">
        <v>1</v>
      </c>
      <c r="K3315">
        <v>1</v>
      </c>
      <c r="L3315">
        <v>0</v>
      </c>
      <c r="M3315">
        <v>0</v>
      </c>
      <c r="N3315">
        <v>1</v>
      </c>
      <c r="O3315">
        <v>0</v>
      </c>
      <c r="P3315">
        <v>1210</v>
      </c>
      <c r="Q3315">
        <v>0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2</v>
      </c>
    </row>
    <row r="3316" spans="1:23" ht="14.25" customHeight="1" x14ac:dyDescent="0.45">
      <c r="A3316">
        <v>3315</v>
      </c>
      <c r="B3316" s="1">
        <v>43167</v>
      </c>
      <c r="C3316" s="1">
        <v>43320</v>
      </c>
      <c r="D3316">
        <v>46</v>
      </c>
      <c r="E3316" t="s">
        <v>23</v>
      </c>
      <c r="F3316" t="s">
        <v>27</v>
      </c>
      <c r="G3316" t="s">
        <v>30</v>
      </c>
      <c r="H3316">
        <v>6</v>
      </c>
      <c r="I3316" t="s">
        <v>26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733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0</v>
      </c>
    </row>
    <row r="3317" spans="1:23" ht="14.25" customHeight="1" x14ac:dyDescent="0.45">
      <c r="A3317">
        <v>3316</v>
      </c>
      <c r="B3317" s="1">
        <v>43167</v>
      </c>
      <c r="C3317" s="1">
        <v>43381</v>
      </c>
      <c r="D3317">
        <v>70</v>
      </c>
      <c r="E3317" t="s">
        <v>28</v>
      </c>
      <c r="F3317" t="s">
        <v>27</v>
      </c>
      <c r="G3317" t="s">
        <v>30</v>
      </c>
      <c r="H3317">
        <v>8</v>
      </c>
      <c r="I3317" t="s">
        <v>26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39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</row>
    <row r="3318" spans="1:23" ht="14.25" customHeight="1" x14ac:dyDescent="0.45">
      <c r="A3318">
        <v>3317</v>
      </c>
      <c r="B3318" s="1">
        <v>43167</v>
      </c>
      <c r="C3318" t="s">
        <v>227</v>
      </c>
      <c r="D3318">
        <v>72</v>
      </c>
      <c r="E3318" t="s">
        <v>23</v>
      </c>
      <c r="F3318" t="s">
        <v>27</v>
      </c>
      <c r="G3318" t="s">
        <v>25</v>
      </c>
      <c r="H3318">
        <v>22</v>
      </c>
      <c r="I3318" t="s">
        <v>26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2420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0</v>
      </c>
    </row>
    <row r="3319" spans="1:23" ht="14.25" customHeight="1" x14ac:dyDescent="0.45">
      <c r="A3319">
        <v>3318</v>
      </c>
      <c r="B3319" s="1">
        <v>43198</v>
      </c>
      <c r="C3319" t="s">
        <v>226</v>
      </c>
      <c r="D3319">
        <v>55</v>
      </c>
      <c r="E3319" t="s">
        <v>28</v>
      </c>
      <c r="F3319" t="s">
        <v>24</v>
      </c>
      <c r="G3319" t="s">
        <v>25</v>
      </c>
      <c r="H3319">
        <v>10</v>
      </c>
      <c r="I3319" t="s">
        <v>26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348</v>
      </c>
      <c r="Q3319">
        <v>0</v>
      </c>
      <c r="R3319">
        <v>1</v>
      </c>
      <c r="S3319">
        <v>1</v>
      </c>
      <c r="T3319">
        <v>0</v>
      </c>
      <c r="U3319">
        <v>0</v>
      </c>
      <c r="V3319">
        <v>0</v>
      </c>
      <c r="W3319">
        <v>0</v>
      </c>
    </row>
    <row r="3320" spans="1:23" ht="14.25" customHeight="1" x14ac:dyDescent="0.45">
      <c r="A3320">
        <v>3319</v>
      </c>
      <c r="B3320" s="1">
        <v>43198</v>
      </c>
      <c r="C3320" s="1">
        <v>43259</v>
      </c>
      <c r="D3320">
        <v>58</v>
      </c>
      <c r="E3320" t="s">
        <v>23</v>
      </c>
      <c r="F3320" t="s">
        <v>27</v>
      </c>
      <c r="G3320" t="s">
        <v>25</v>
      </c>
      <c r="H3320">
        <v>3</v>
      </c>
      <c r="I3320" t="s">
        <v>26</v>
      </c>
      <c r="J3320">
        <v>0</v>
      </c>
      <c r="K3320">
        <v>0</v>
      </c>
      <c r="L3320">
        <v>1</v>
      </c>
      <c r="M3320">
        <v>1</v>
      </c>
      <c r="N3320">
        <v>1</v>
      </c>
      <c r="O3320">
        <v>0</v>
      </c>
      <c r="P3320">
        <v>5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</row>
    <row r="3321" spans="1:23" ht="14.25" customHeight="1" x14ac:dyDescent="0.45">
      <c r="A3321">
        <v>3320</v>
      </c>
      <c r="B3321" s="1">
        <v>43198</v>
      </c>
      <c r="C3321" s="1">
        <v>43351</v>
      </c>
      <c r="D3321">
        <v>28</v>
      </c>
      <c r="E3321" t="s">
        <v>23</v>
      </c>
      <c r="F3321" t="s">
        <v>24</v>
      </c>
      <c r="G3321" t="s">
        <v>25</v>
      </c>
      <c r="H3321">
        <v>6</v>
      </c>
      <c r="I3321" t="s">
        <v>26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8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</row>
    <row r="3322" spans="1:23" ht="14.25" customHeight="1" x14ac:dyDescent="0.45">
      <c r="A3322">
        <v>3321</v>
      </c>
      <c r="B3322" s="1">
        <v>43198</v>
      </c>
      <c r="C3322" s="1">
        <v>43412</v>
      </c>
      <c r="D3322">
        <v>46</v>
      </c>
      <c r="E3322" t="s">
        <v>28</v>
      </c>
      <c r="F3322" t="s">
        <v>27</v>
      </c>
      <c r="G3322" t="s">
        <v>25</v>
      </c>
      <c r="H3322">
        <v>8</v>
      </c>
      <c r="I3322" t="s">
        <v>26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728</v>
      </c>
      <c r="Q3322">
        <v>0</v>
      </c>
      <c r="R3322">
        <v>0</v>
      </c>
      <c r="S3322">
        <v>1</v>
      </c>
      <c r="T3322">
        <v>0</v>
      </c>
      <c r="U3322">
        <v>0</v>
      </c>
      <c r="V3322">
        <v>0</v>
      </c>
      <c r="W3322">
        <v>0</v>
      </c>
    </row>
    <row r="3323" spans="1:23" ht="14.25" customHeight="1" x14ac:dyDescent="0.45">
      <c r="A3323">
        <v>3322</v>
      </c>
      <c r="B3323" s="1">
        <v>43198</v>
      </c>
      <c r="C3323" s="1">
        <v>43351</v>
      </c>
      <c r="D3323">
        <v>64</v>
      </c>
      <c r="E3323" t="s">
        <v>23</v>
      </c>
      <c r="F3323" t="s">
        <v>27</v>
      </c>
      <c r="G3323" t="s">
        <v>25</v>
      </c>
      <c r="H3323">
        <v>6</v>
      </c>
      <c r="I3323" t="s">
        <v>26</v>
      </c>
      <c r="J3323">
        <v>0</v>
      </c>
      <c r="K3323">
        <v>0</v>
      </c>
      <c r="L3323">
        <v>0</v>
      </c>
      <c r="M3323">
        <v>1</v>
      </c>
      <c r="N3323">
        <v>1</v>
      </c>
      <c r="O3323">
        <v>0</v>
      </c>
      <c r="P3323">
        <v>146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</v>
      </c>
    </row>
    <row r="3324" spans="1:23" ht="14.25" customHeight="1" x14ac:dyDescent="0.45">
      <c r="A3324">
        <v>3323</v>
      </c>
      <c r="B3324" s="1">
        <v>43228</v>
      </c>
      <c r="C3324" s="1">
        <v>43351</v>
      </c>
      <c r="D3324">
        <v>45</v>
      </c>
      <c r="E3324" t="s">
        <v>23</v>
      </c>
      <c r="F3324" t="s">
        <v>24</v>
      </c>
      <c r="G3324" t="s">
        <v>25</v>
      </c>
      <c r="H3324">
        <v>5</v>
      </c>
      <c r="I3324" t="s">
        <v>26</v>
      </c>
      <c r="J3324">
        <v>1</v>
      </c>
      <c r="K3324">
        <v>1</v>
      </c>
      <c r="L3324">
        <v>0</v>
      </c>
      <c r="M3324">
        <v>1</v>
      </c>
      <c r="N3324">
        <v>1</v>
      </c>
      <c r="O3324">
        <v>1</v>
      </c>
      <c r="P3324">
        <v>24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2</v>
      </c>
    </row>
    <row r="3325" spans="1:23" ht="14.25" customHeight="1" x14ac:dyDescent="0.45">
      <c r="A3325">
        <v>3324</v>
      </c>
      <c r="B3325" s="1">
        <v>43228</v>
      </c>
      <c r="C3325" s="1">
        <v>43442</v>
      </c>
      <c r="D3325">
        <v>70</v>
      </c>
      <c r="E3325" t="s">
        <v>28</v>
      </c>
      <c r="F3325" t="s">
        <v>27</v>
      </c>
      <c r="G3325" t="s">
        <v>25</v>
      </c>
      <c r="H3325">
        <v>8</v>
      </c>
      <c r="I3325" t="s">
        <v>26</v>
      </c>
      <c r="J3325">
        <v>0</v>
      </c>
      <c r="K3325">
        <v>0</v>
      </c>
      <c r="L3325">
        <v>1</v>
      </c>
      <c r="M3325">
        <v>1</v>
      </c>
      <c r="N3325">
        <v>1</v>
      </c>
      <c r="O3325">
        <v>0</v>
      </c>
      <c r="P3325">
        <v>1200</v>
      </c>
      <c r="Q3325">
        <v>1</v>
      </c>
      <c r="R3325">
        <v>0</v>
      </c>
      <c r="S3325">
        <v>1</v>
      </c>
      <c r="T3325">
        <v>0</v>
      </c>
      <c r="U3325">
        <v>0</v>
      </c>
      <c r="V3325">
        <v>0</v>
      </c>
      <c r="W3325">
        <v>0</v>
      </c>
    </row>
    <row r="3326" spans="1:23" ht="14.25" customHeight="1" x14ac:dyDescent="0.45">
      <c r="A3326">
        <v>3325</v>
      </c>
      <c r="B3326" s="1">
        <v>43228</v>
      </c>
      <c r="C3326" s="1">
        <v>43412</v>
      </c>
      <c r="D3326">
        <v>65</v>
      </c>
      <c r="E3326" t="s">
        <v>23</v>
      </c>
      <c r="F3326" t="s">
        <v>27</v>
      </c>
      <c r="G3326" t="s">
        <v>25</v>
      </c>
      <c r="H3326">
        <v>7</v>
      </c>
      <c r="I3326" t="s">
        <v>26</v>
      </c>
      <c r="J3326">
        <v>0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848</v>
      </c>
      <c r="Q3326">
        <v>1</v>
      </c>
      <c r="R3326">
        <v>0</v>
      </c>
      <c r="S3326">
        <v>1</v>
      </c>
      <c r="T3326">
        <v>1</v>
      </c>
      <c r="U3326">
        <v>0</v>
      </c>
      <c r="V3326">
        <v>0</v>
      </c>
      <c r="W3326">
        <v>1</v>
      </c>
    </row>
    <row r="3327" spans="1:23" ht="14.25" customHeight="1" x14ac:dyDescent="0.45">
      <c r="A3327">
        <v>3326</v>
      </c>
      <c r="B3327" s="1">
        <v>43228</v>
      </c>
      <c r="C3327" s="1">
        <v>43381</v>
      </c>
      <c r="D3327">
        <v>76</v>
      </c>
      <c r="E3327" t="s">
        <v>28</v>
      </c>
      <c r="F3327" t="s">
        <v>27</v>
      </c>
      <c r="G3327" t="s">
        <v>25</v>
      </c>
      <c r="H3327">
        <v>6</v>
      </c>
      <c r="I3327" t="s">
        <v>26</v>
      </c>
      <c r="J3327">
        <v>0</v>
      </c>
      <c r="K3327">
        <v>0</v>
      </c>
      <c r="L3327">
        <v>1</v>
      </c>
      <c r="M3327">
        <v>1</v>
      </c>
      <c r="N3327">
        <v>1</v>
      </c>
      <c r="O3327">
        <v>0</v>
      </c>
      <c r="P3327">
        <v>604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</row>
    <row r="3328" spans="1:23" ht="14.25" customHeight="1" x14ac:dyDescent="0.45">
      <c r="A3328">
        <v>3327</v>
      </c>
      <c r="B3328" s="1">
        <v>43228</v>
      </c>
      <c r="C3328" s="1">
        <v>43320</v>
      </c>
      <c r="D3328">
        <v>32</v>
      </c>
      <c r="E3328" t="s">
        <v>23</v>
      </c>
      <c r="F3328" t="s">
        <v>27</v>
      </c>
      <c r="G3328" t="s">
        <v>25</v>
      </c>
      <c r="H3328">
        <v>4</v>
      </c>
      <c r="I3328" t="s">
        <v>26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</row>
    <row r="3329" spans="1:23" ht="14.25" customHeight="1" x14ac:dyDescent="0.45">
      <c r="A3329">
        <v>3328</v>
      </c>
      <c r="B3329" s="1">
        <v>43228</v>
      </c>
      <c r="C3329" s="1">
        <v>43259</v>
      </c>
      <c r="D3329">
        <v>31</v>
      </c>
      <c r="E3329" t="s">
        <v>23</v>
      </c>
      <c r="F3329" t="s">
        <v>27</v>
      </c>
      <c r="G3329" t="s">
        <v>25</v>
      </c>
      <c r="H3329">
        <v>2</v>
      </c>
      <c r="I3329" t="s">
        <v>26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</row>
    <row r="3330" spans="1:23" ht="14.25" customHeight="1" x14ac:dyDescent="0.45">
      <c r="A3330">
        <v>3329</v>
      </c>
      <c r="B3330" s="1">
        <v>43228</v>
      </c>
      <c r="C3330" t="s">
        <v>228</v>
      </c>
      <c r="D3330">
        <v>61</v>
      </c>
      <c r="E3330" t="s">
        <v>23</v>
      </c>
      <c r="F3330" t="s">
        <v>27</v>
      </c>
      <c r="G3330" t="s">
        <v>25</v>
      </c>
      <c r="H3330">
        <v>16</v>
      </c>
      <c r="I3330" t="s">
        <v>31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1</v>
      </c>
      <c r="P3330">
        <v>1640</v>
      </c>
      <c r="Q3330">
        <v>1</v>
      </c>
      <c r="R3330">
        <v>0</v>
      </c>
      <c r="S3330">
        <v>1</v>
      </c>
      <c r="T3330">
        <v>1</v>
      </c>
      <c r="U3330">
        <v>0</v>
      </c>
      <c r="V3330">
        <v>0</v>
      </c>
      <c r="W3330">
        <v>0</v>
      </c>
    </row>
    <row r="3331" spans="1:23" ht="14.25" customHeight="1" x14ac:dyDescent="0.45">
      <c r="A3331">
        <v>3330</v>
      </c>
      <c r="B3331" s="1">
        <v>43228</v>
      </c>
      <c r="C3331" s="1">
        <v>43289</v>
      </c>
      <c r="D3331">
        <v>34</v>
      </c>
      <c r="E3331" t="s">
        <v>23</v>
      </c>
      <c r="F3331" t="s">
        <v>27</v>
      </c>
      <c r="G3331" t="s">
        <v>25</v>
      </c>
      <c r="H3331">
        <v>3</v>
      </c>
      <c r="I3331" t="s">
        <v>26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</row>
    <row r="3332" spans="1:23" ht="14.25" customHeight="1" x14ac:dyDescent="0.45">
      <c r="A3332">
        <v>3331</v>
      </c>
      <c r="B3332" s="1">
        <v>43259</v>
      </c>
      <c r="C3332" s="1">
        <v>43442</v>
      </c>
      <c r="D3332">
        <v>65</v>
      </c>
      <c r="E3332" t="s">
        <v>23</v>
      </c>
      <c r="F3332" t="s">
        <v>24</v>
      </c>
      <c r="G3332" t="s">
        <v>25</v>
      </c>
      <c r="H3332">
        <v>7</v>
      </c>
      <c r="I3332" t="s">
        <v>26</v>
      </c>
      <c r="J3332">
        <v>0</v>
      </c>
      <c r="K3332">
        <v>0</v>
      </c>
      <c r="L3332">
        <v>0</v>
      </c>
      <c r="M3332">
        <v>1</v>
      </c>
      <c r="N3332">
        <v>1</v>
      </c>
      <c r="O3332">
        <v>0</v>
      </c>
      <c r="P3332">
        <v>161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</row>
    <row r="3333" spans="1:23" ht="14.25" customHeight="1" x14ac:dyDescent="0.45">
      <c r="A3333">
        <v>3332</v>
      </c>
      <c r="B3333" s="1">
        <v>43259</v>
      </c>
      <c r="C3333" s="1">
        <v>43320</v>
      </c>
      <c r="D3333">
        <v>58</v>
      </c>
      <c r="E3333" t="s">
        <v>28</v>
      </c>
      <c r="F3333" t="s">
        <v>24</v>
      </c>
      <c r="G3333" t="s">
        <v>25</v>
      </c>
      <c r="H3333">
        <v>3</v>
      </c>
      <c r="I3333" t="s">
        <v>26</v>
      </c>
      <c r="J3333">
        <v>0</v>
      </c>
      <c r="K3333">
        <v>0</v>
      </c>
      <c r="L3333">
        <v>0</v>
      </c>
      <c r="M3333">
        <v>1</v>
      </c>
      <c r="N3333">
        <v>1</v>
      </c>
      <c r="O3333">
        <v>0</v>
      </c>
      <c r="P3333">
        <v>845</v>
      </c>
      <c r="Q3333">
        <v>0</v>
      </c>
      <c r="R3333">
        <v>1</v>
      </c>
      <c r="S3333">
        <v>1</v>
      </c>
      <c r="T3333">
        <v>0</v>
      </c>
      <c r="U3333">
        <v>0</v>
      </c>
      <c r="V3333">
        <v>0</v>
      </c>
      <c r="W3333">
        <v>0</v>
      </c>
    </row>
    <row r="3334" spans="1:23" ht="14.25" customHeight="1" x14ac:dyDescent="0.45">
      <c r="A3334">
        <v>3333</v>
      </c>
      <c r="B3334" s="1">
        <v>43259</v>
      </c>
      <c r="C3334" t="s">
        <v>229</v>
      </c>
      <c r="D3334">
        <v>84</v>
      </c>
      <c r="E3334" t="s">
        <v>23</v>
      </c>
      <c r="F3334" t="s">
        <v>27</v>
      </c>
      <c r="G3334" t="s">
        <v>25</v>
      </c>
      <c r="H3334">
        <v>10</v>
      </c>
      <c r="I3334" t="s">
        <v>26</v>
      </c>
      <c r="J3334">
        <v>0</v>
      </c>
      <c r="K3334">
        <v>0</v>
      </c>
      <c r="L3334">
        <v>0</v>
      </c>
      <c r="M3334">
        <v>1</v>
      </c>
      <c r="N3334">
        <v>1</v>
      </c>
      <c r="O3334">
        <v>0</v>
      </c>
      <c r="P3334">
        <v>537</v>
      </c>
      <c r="Q3334">
        <v>0</v>
      </c>
      <c r="R3334">
        <v>1</v>
      </c>
      <c r="S3334">
        <v>1</v>
      </c>
      <c r="T3334">
        <v>0</v>
      </c>
      <c r="U3334">
        <v>0</v>
      </c>
      <c r="V3334">
        <v>0</v>
      </c>
      <c r="W3334">
        <v>0</v>
      </c>
    </row>
    <row r="3335" spans="1:23" ht="14.25" customHeight="1" x14ac:dyDescent="0.45">
      <c r="A3335">
        <v>3334</v>
      </c>
      <c r="B3335" s="1">
        <v>43259</v>
      </c>
      <c r="C3335" s="1">
        <v>43320</v>
      </c>
      <c r="D3335">
        <v>49</v>
      </c>
      <c r="E3335" t="s">
        <v>23</v>
      </c>
      <c r="F3335" t="s">
        <v>27</v>
      </c>
      <c r="G3335" t="s">
        <v>25</v>
      </c>
      <c r="H3335">
        <v>3</v>
      </c>
      <c r="I3335" t="s">
        <v>26</v>
      </c>
      <c r="J3335">
        <v>0</v>
      </c>
      <c r="K3335">
        <v>0</v>
      </c>
      <c r="L3335">
        <v>1</v>
      </c>
      <c r="M3335">
        <v>1</v>
      </c>
      <c r="N3335">
        <v>1</v>
      </c>
      <c r="O3335">
        <v>0</v>
      </c>
      <c r="P3335">
        <v>130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</row>
    <row r="3336" spans="1:23" ht="14.25" customHeight="1" x14ac:dyDescent="0.45">
      <c r="A3336">
        <v>3335</v>
      </c>
      <c r="B3336" s="1">
        <v>43259</v>
      </c>
      <c r="C3336" s="1">
        <v>43320</v>
      </c>
      <c r="D3336">
        <v>60</v>
      </c>
      <c r="E3336" t="s">
        <v>28</v>
      </c>
      <c r="F3336" t="s">
        <v>24</v>
      </c>
      <c r="G3336" t="s">
        <v>25</v>
      </c>
      <c r="H3336">
        <v>3</v>
      </c>
      <c r="I3336" t="s">
        <v>26</v>
      </c>
      <c r="J3336">
        <v>0</v>
      </c>
      <c r="K3336">
        <v>0</v>
      </c>
      <c r="L3336">
        <v>1</v>
      </c>
      <c r="M3336">
        <v>1</v>
      </c>
      <c r="N3336">
        <v>1</v>
      </c>
      <c r="O3336">
        <v>0</v>
      </c>
      <c r="P3336">
        <v>3040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0</v>
      </c>
      <c r="W3336">
        <v>0</v>
      </c>
    </row>
    <row r="3337" spans="1:23" ht="14.25" customHeight="1" x14ac:dyDescent="0.45">
      <c r="A3337">
        <v>3336</v>
      </c>
      <c r="B3337" s="1">
        <v>43259</v>
      </c>
      <c r="C3337" s="1">
        <v>43351</v>
      </c>
      <c r="D3337">
        <v>75</v>
      </c>
      <c r="E3337" t="s">
        <v>28</v>
      </c>
      <c r="F3337" t="s">
        <v>24</v>
      </c>
      <c r="G3337" t="s">
        <v>25</v>
      </c>
      <c r="H3337">
        <v>4</v>
      </c>
      <c r="I3337" t="s">
        <v>31</v>
      </c>
      <c r="J3337">
        <v>0</v>
      </c>
      <c r="K3337">
        <v>0</v>
      </c>
      <c r="L3337">
        <v>1</v>
      </c>
      <c r="M3337">
        <v>1</v>
      </c>
      <c r="N3337">
        <v>1</v>
      </c>
      <c r="O3337">
        <v>1</v>
      </c>
      <c r="P3337">
        <v>596</v>
      </c>
      <c r="Q3337">
        <v>0</v>
      </c>
      <c r="R3337">
        <v>0</v>
      </c>
      <c r="S3337">
        <v>1</v>
      </c>
      <c r="T3337">
        <v>1</v>
      </c>
      <c r="U3337">
        <v>0</v>
      </c>
      <c r="V3337">
        <v>0</v>
      </c>
      <c r="W3337">
        <v>0</v>
      </c>
    </row>
    <row r="3338" spans="1:23" ht="14.25" customHeight="1" x14ac:dyDescent="0.45">
      <c r="A3338">
        <v>3337</v>
      </c>
      <c r="B3338" s="1">
        <v>43259</v>
      </c>
      <c r="C3338" s="1">
        <v>43381</v>
      </c>
      <c r="D3338">
        <v>61</v>
      </c>
      <c r="E3338" t="s">
        <v>23</v>
      </c>
      <c r="F3338" t="s">
        <v>27</v>
      </c>
      <c r="G3338" t="s">
        <v>25</v>
      </c>
      <c r="H3338">
        <v>5</v>
      </c>
      <c r="I3338" t="s">
        <v>26</v>
      </c>
      <c r="J3338">
        <v>0</v>
      </c>
      <c r="K3338">
        <v>0</v>
      </c>
      <c r="L3338">
        <v>0</v>
      </c>
      <c r="M3338">
        <v>1</v>
      </c>
      <c r="N3338">
        <v>1</v>
      </c>
      <c r="O3338">
        <v>0</v>
      </c>
      <c r="P3338">
        <v>3140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0</v>
      </c>
      <c r="W3338">
        <v>0</v>
      </c>
    </row>
    <row r="3339" spans="1:23" ht="14.25" customHeight="1" x14ac:dyDescent="0.45">
      <c r="A3339">
        <v>3338</v>
      </c>
      <c r="B3339" s="1">
        <v>43259</v>
      </c>
      <c r="C3339" s="1">
        <v>43289</v>
      </c>
      <c r="D3339">
        <v>68</v>
      </c>
      <c r="E3339" t="s">
        <v>23</v>
      </c>
      <c r="F3339" t="s">
        <v>27</v>
      </c>
      <c r="G3339" t="s">
        <v>25</v>
      </c>
      <c r="H3339">
        <v>2</v>
      </c>
      <c r="I3339" t="s">
        <v>26</v>
      </c>
      <c r="J3339">
        <v>0</v>
      </c>
      <c r="K3339">
        <v>0</v>
      </c>
      <c r="L3339">
        <v>1</v>
      </c>
      <c r="M3339">
        <v>0</v>
      </c>
      <c r="N3339">
        <v>1</v>
      </c>
      <c r="O3339">
        <v>1</v>
      </c>
      <c r="P3339">
        <v>4050</v>
      </c>
      <c r="Q3339">
        <v>1</v>
      </c>
      <c r="R3339">
        <v>0</v>
      </c>
      <c r="S3339">
        <v>1</v>
      </c>
      <c r="T3339">
        <v>1</v>
      </c>
      <c r="U3339">
        <v>0</v>
      </c>
      <c r="V3339">
        <v>0</v>
      </c>
      <c r="W3339">
        <v>0</v>
      </c>
    </row>
    <row r="3340" spans="1:23" ht="14.25" customHeight="1" x14ac:dyDescent="0.45">
      <c r="A3340">
        <v>3339</v>
      </c>
      <c r="B3340" s="1">
        <v>43259</v>
      </c>
      <c r="C3340" s="1">
        <v>43442</v>
      </c>
      <c r="D3340">
        <v>76</v>
      </c>
      <c r="E3340" t="s">
        <v>28</v>
      </c>
      <c r="F3340" t="s">
        <v>27</v>
      </c>
      <c r="G3340" t="s">
        <v>25</v>
      </c>
      <c r="H3340">
        <v>7</v>
      </c>
      <c r="I3340" t="s">
        <v>26</v>
      </c>
      <c r="J3340">
        <v>0</v>
      </c>
      <c r="K3340">
        <v>0</v>
      </c>
      <c r="L3340">
        <v>0</v>
      </c>
      <c r="M3340">
        <v>1</v>
      </c>
      <c r="N3340">
        <v>1</v>
      </c>
      <c r="O3340">
        <v>0</v>
      </c>
      <c r="P3340">
        <v>1330</v>
      </c>
      <c r="Q3340">
        <v>0</v>
      </c>
      <c r="R3340">
        <v>0</v>
      </c>
      <c r="S3340">
        <v>1</v>
      </c>
      <c r="T3340">
        <v>0</v>
      </c>
      <c r="U3340">
        <v>0</v>
      </c>
      <c r="V3340">
        <v>0</v>
      </c>
      <c r="W3340">
        <v>0</v>
      </c>
    </row>
    <row r="3341" spans="1:23" ht="14.25" customHeight="1" x14ac:dyDescent="0.45">
      <c r="A3341">
        <v>3340</v>
      </c>
      <c r="B3341" s="1">
        <v>43289</v>
      </c>
      <c r="C3341" s="1">
        <v>43412</v>
      </c>
      <c r="D3341">
        <v>65</v>
      </c>
      <c r="E3341" t="s">
        <v>28</v>
      </c>
      <c r="F3341" t="s">
        <v>24</v>
      </c>
      <c r="G3341" t="s">
        <v>25</v>
      </c>
      <c r="H3341">
        <v>5</v>
      </c>
      <c r="I3341" t="s">
        <v>26</v>
      </c>
      <c r="J3341">
        <v>0</v>
      </c>
      <c r="K3341">
        <v>0</v>
      </c>
      <c r="L3341">
        <v>0</v>
      </c>
      <c r="M3341">
        <v>1</v>
      </c>
      <c r="N3341">
        <v>1</v>
      </c>
      <c r="O3341">
        <v>0</v>
      </c>
      <c r="P3341">
        <v>144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</row>
    <row r="3342" spans="1:23" ht="14.25" customHeight="1" x14ac:dyDescent="0.45">
      <c r="A3342">
        <v>3341</v>
      </c>
      <c r="B3342" s="1">
        <v>43289</v>
      </c>
      <c r="C3342" s="1">
        <v>43381</v>
      </c>
      <c r="D3342">
        <v>55</v>
      </c>
      <c r="E3342" t="s">
        <v>23</v>
      </c>
      <c r="F3342" t="s">
        <v>27</v>
      </c>
      <c r="G3342" t="s">
        <v>25</v>
      </c>
      <c r="H3342">
        <v>4</v>
      </c>
      <c r="I3342" t="s">
        <v>26</v>
      </c>
      <c r="J3342">
        <v>0</v>
      </c>
      <c r="K3342">
        <v>0</v>
      </c>
      <c r="L3342">
        <v>1</v>
      </c>
      <c r="M3342">
        <v>1</v>
      </c>
      <c r="N3342">
        <v>1</v>
      </c>
      <c r="O3342">
        <v>1</v>
      </c>
      <c r="P3342">
        <v>2950</v>
      </c>
      <c r="Q3342">
        <v>0</v>
      </c>
      <c r="R3342">
        <v>0</v>
      </c>
      <c r="S3342">
        <v>1</v>
      </c>
      <c r="T3342">
        <v>1</v>
      </c>
      <c r="U3342">
        <v>0</v>
      </c>
      <c r="V3342">
        <v>0</v>
      </c>
      <c r="W3342">
        <v>0</v>
      </c>
    </row>
    <row r="3343" spans="1:23" ht="14.25" customHeight="1" x14ac:dyDescent="0.45">
      <c r="A3343">
        <v>3342</v>
      </c>
      <c r="B3343" s="1">
        <v>43289</v>
      </c>
      <c r="C3343" s="1">
        <v>43412</v>
      </c>
      <c r="D3343">
        <v>48</v>
      </c>
      <c r="E3343" t="s">
        <v>28</v>
      </c>
      <c r="F3343" t="s">
        <v>27</v>
      </c>
      <c r="G3343" t="s">
        <v>25</v>
      </c>
      <c r="H3343">
        <v>5</v>
      </c>
      <c r="I3343" t="s">
        <v>26</v>
      </c>
      <c r="J3343">
        <v>0</v>
      </c>
      <c r="K3343">
        <v>0</v>
      </c>
      <c r="L3343">
        <v>0</v>
      </c>
      <c r="M3343">
        <v>1</v>
      </c>
      <c r="N3343">
        <v>1</v>
      </c>
      <c r="O3343">
        <v>0</v>
      </c>
      <c r="P3343">
        <v>310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</row>
    <row r="3344" spans="1:23" ht="14.25" customHeight="1" x14ac:dyDescent="0.45">
      <c r="A3344">
        <v>3343</v>
      </c>
      <c r="B3344" s="1">
        <v>43289</v>
      </c>
      <c r="C3344" s="1">
        <v>43412</v>
      </c>
      <c r="D3344">
        <v>65</v>
      </c>
      <c r="E3344" t="s">
        <v>28</v>
      </c>
      <c r="F3344" t="s">
        <v>24</v>
      </c>
      <c r="G3344" t="s">
        <v>30</v>
      </c>
      <c r="H3344">
        <v>5</v>
      </c>
      <c r="I3344" t="s">
        <v>26</v>
      </c>
      <c r="J3344">
        <v>0</v>
      </c>
      <c r="K3344">
        <v>0</v>
      </c>
      <c r="L3344">
        <v>0</v>
      </c>
      <c r="M3344">
        <v>1</v>
      </c>
      <c r="N3344">
        <v>1</v>
      </c>
      <c r="O3344">
        <v>0</v>
      </c>
      <c r="P3344">
        <v>144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</row>
    <row r="3345" spans="1:23" ht="14.25" customHeight="1" x14ac:dyDescent="0.45">
      <c r="A3345">
        <v>3344</v>
      </c>
      <c r="B3345" s="1">
        <v>43289</v>
      </c>
      <c r="C3345" s="1">
        <v>43351</v>
      </c>
      <c r="D3345">
        <v>63</v>
      </c>
      <c r="E3345" t="s">
        <v>28</v>
      </c>
      <c r="F3345" t="s">
        <v>27</v>
      </c>
      <c r="G3345" t="s">
        <v>25</v>
      </c>
      <c r="H3345">
        <v>3</v>
      </c>
      <c r="I3345" t="s">
        <v>26</v>
      </c>
      <c r="J3345">
        <v>0</v>
      </c>
      <c r="K3345">
        <v>0</v>
      </c>
      <c r="L3345">
        <v>1</v>
      </c>
      <c r="M3345">
        <v>0</v>
      </c>
      <c r="N3345">
        <v>1</v>
      </c>
      <c r="O3345">
        <v>0</v>
      </c>
      <c r="P3345">
        <v>25</v>
      </c>
      <c r="Q3345">
        <v>0</v>
      </c>
      <c r="R3345">
        <v>1</v>
      </c>
      <c r="S3345">
        <v>0</v>
      </c>
      <c r="T3345">
        <v>0</v>
      </c>
      <c r="U3345">
        <v>0</v>
      </c>
      <c r="V3345">
        <v>0</v>
      </c>
      <c r="W3345">
        <v>0</v>
      </c>
    </row>
    <row r="3346" spans="1:23" ht="14.25" customHeight="1" x14ac:dyDescent="0.45">
      <c r="A3346">
        <v>3345</v>
      </c>
      <c r="B3346" s="1">
        <v>43289</v>
      </c>
      <c r="C3346" s="1">
        <v>43381</v>
      </c>
      <c r="D3346">
        <v>64</v>
      </c>
      <c r="E3346" t="s">
        <v>23</v>
      </c>
      <c r="F3346" t="s">
        <v>27</v>
      </c>
      <c r="G3346" t="s">
        <v>30</v>
      </c>
      <c r="H3346">
        <v>4</v>
      </c>
      <c r="I3346" t="s">
        <v>26</v>
      </c>
      <c r="J3346">
        <v>0</v>
      </c>
      <c r="K3346">
        <v>0</v>
      </c>
      <c r="L3346">
        <v>0</v>
      </c>
      <c r="M3346">
        <v>1</v>
      </c>
      <c r="N3346">
        <v>1</v>
      </c>
      <c r="O3346">
        <v>0</v>
      </c>
      <c r="P3346">
        <v>16</v>
      </c>
      <c r="Q3346">
        <v>0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0</v>
      </c>
    </row>
    <row r="3347" spans="1:23" ht="14.25" customHeight="1" x14ac:dyDescent="0.45">
      <c r="A3347">
        <v>3346</v>
      </c>
      <c r="B3347" s="1">
        <v>43289</v>
      </c>
      <c r="C3347" t="s">
        <v>223</v>
      </c>
      <c r="D3347">
        <v>62</v>
      </c>
      <c r="E3347" t="s">
        <v>28</v>
      </c>
      <c r="F3347" t="s">
        <v>27</v>
      </c>
      <c r="G3347" t="s">
        <v>25</v>
      </c>
      <c r="H3347">
        <v>12</v>
      </c>
      <c r="I3347" t="s">
        <v>26</v>
      </c>
      <c r="J3347">
        <v>0</v>
      </c>
      <c r="K3347">
        <v>0</v>
      </c>
      <c r="L3347">
        <v>0</v>
      </c>
      <c r="M3347">
        <v>1</v>
      </c>
      <c r="N3347">
        <v>1</v>
      </c>
      <c r="O3347">
        <v>0</v>
      </c>
      <c r="P3347">
        <v>816</v>
      </c>
      <c r="Q3347">
        <v>1</v>
      </c>
      <c r="R3347">
        <v>0</v>
      </c>
      <c r="S3347">
        <v>1</v>
      </c>
      <c r="T3347">
        <v>1</v>
      </c>
      <c r="U3347">
        <v>0</v>
      </c>
      <c r="V3347">
        <v>0</v>
      </c>
      <c r="W3347">
        <v>0</v>
      </c>
    </row>
    <row r="3348" spans="1:23" ht="14.25" customHeight="1" x14ac:dyDescent="0.45">
      <c r="A3348">
        <v>3347</v>
      </c>
      <c r="B3348" s="1">
        <v>43289</v>
      </c>
      <c r="C3348" s="1">
        <v>43351</v>
      </c>
      <c r="D3348">
        <v>36</v>
      </c>
      <c r="E3348" t="s">
        <v>23</v>
      </c>
      <c r="F3348" t="s">
        <v>27</v>
      </c>
      <c r="G3348" t="s">
        <v>25</v>
      </c>
      <c r="H3348">
        <v>3</v>
      </c>
      <c r="I3348" t="s">
        <v>26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</row>
    <row r="3349" spans="1:23" ht="14.25" customHeight="1" x14ac:dyDescent="0.45">
      <c r="A3349">
        <v>3348</v>
      </c>
      <c r="B3349" s="1">
        <v>43289</v>
      </c>
      <c r="C3349" s="1">
        <v>43381</v>
      </c>
      <c r="D3349">
        <v>72</v>
      </c>
      <c r="E3349" t="s">
        <v>23</v>
      </c>
      <c r="F3349" t="s">
        <v>27</v>
      </c>
      <c r="G3349" t="s">
        <v>25</v>
      </c>
      <c r="H3349">
        <v>4</v>
      </c>
      <c r="I3349" t="s">
        <v>26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1060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</row>
    <row r="3350" spans="1:23" ht="14.25" customHeight="1" x14ac:dyDescent="0.45">
      <c r="A3350">
        <v>3349</v>
      </c>
      <c r="B3350" s="1">
        <v>43289</v>
      </c>
      <c r="C3350" s="1">
        <v>43351</v>
      </c>
      <c r="D3350">
        <v>72</v>
      </c>
      <c r="E3350" t="s">
        <v>23</v>
      </c>
      <c r="F3350" t="s">
        <v>27</v>
      </c>
      <c r="G3350" t="s">
        <v>30</v>
      </c>
      <c r="H3350">
        <v>3</v>
      </c>
      <c r="I3350" t="s">
        <v>26</v>
      </c>
      <c r="J3350">
        <v>0</v>
      </c>
      <c r="K3350">
        <v>0</v>
      </c>
      <c r="L3350">
        <v>0</v>
      </c>
      <c r="M3350">
        <v>1</v>
      </c>
      <c r="N3350">
        <v>1</v>
      </c>
      <c r="O3350">
        <v>0</v>
      </c>
      <c r="P3350">
        <v>83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</row>
    <row r="3351" spans="1:23" ht="14.25" customHeight="1" x14ac:dyDescent="0.45">
      <c r="A3351">
        <v>3350</v>
      </c>
      <c r="B3351" s="1">
        <v>43289</v>
      </c>
      <c r="C3351" s="1">
        <v>43442</v>
      </c>
      <c r="D3351">
        <v>48</v>
      </c>
      <c r="E3351" t="s">
        <v>28</v>
      </c>
      <c r="F3351" t="s">
        <v>27</v>
      </c>
      <c r="G3351" t="s">
        <v>25</v>
      </c>
      <c r="H3351">
        <v>6</v>
      </c>
      <c r="I3351" t="s">
        <v>26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230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</v>
      </c>
      <c r="W3351">
        <v>0</v>
      </c>
    </row>
    <row r="3352" spans="1:23" ht="14.25" customHeight="1" x14ac:dyDescent="0.45">
      <c r="A3352">
        <v>3351</v>
      </c>
      <c r="B3352" s="1">
        <v>43320</v>
      </c>
      <c r="C3352" t="s">
        <v>230</v>
      </c>
      <c r="D3352">
        <v>80</v>
      </c>
      <c r="E3352" t="s">
        <v>23</v>
      </c>
      <c r="F3352" t="s">
        <v>24</v>
      </c>
      <c r="G3352" t="s">
        <v>25</v>
      </c>
      <c r="H3352">
        <v>18</v>
      </c>
      <c r="I3352" t="s">
        <v>26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1450</v>
      </c>
      <c r="Q3352">
        <v>0</v>
      </c>
      <c r="R3352">
        <v>0</v>
      </c>
      <c r="S3352">
        <v>1</v>
      </c>
      <c r="T3352">
        <v>0</v>
      </c>
      <c r="U3352">
        <v>0</v>
      </c>
      <c r="V3352">
        <v>0</v>
      </c>
      <c r="W3352">
        <v>0</v>
      </c>
    </row>
    <row r="3353" spans="1:23" ht="14.25" customHeight="1" x14ac:dyDescent="0.45">
      <c r="A3353">
        <v>3352</v>
      </c>
      <c r="B3353" s="1">
        <v>43320</v>
      </c>
      <c r="C3353" s="1">
        <v>43322</v>
      </c>
      <c r="D3353">
        <v>62</v>
      </c>
      <c r="E3353" t="s">
        <v>23</v>
      </c>
      <c r="F3353" t="s">
        <v>27</v>
      </c>
      <c r="G3353" t="s">
        <v>25</v>
      </c>
      <c r="H3353">
        <v>3</v>
      </c>
      <c r="I3353" t="s">
        <v>29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755</v>
      </c>
      <c r="Q3353">
        <v>0</v>
      </c>
      <c r="R3353">
        <v>0</v>
      </c>
      <c r="S3353">
        <v>1</v>
      </c>
      <c r="T3353">
        <v>1</v>
      </c>
      <c r="U3353">
        <v>1</v>
      </c>
      <c r="V3353">
        <v>0</v>
      </c>
      <c r="W3353">
        <v>0</v>
      </c>
    </row>
    <row r="3354" spans="1:23" ht="14.25" customHeight="1" x14ac:dyDescent="0.45">
      <c r="A3354">
        <v>3353</v>
      </c>
      <c r="B3354" s="1">
        <v>43320</v>
      </c>
      <c r="C3354" t="s">
        <v>223</v>
      </c>
      <c r="D3354">
        <v>78</v>
      </c>
      <c r="E3354" t="s">
        <v>28</v>
      </c>
      <c r="F3354" t="s">
        <v>27</v>
      </c>
      <c r="G3354" t="s">
        <v>25</v>
      </c>
      <c r="H3354">
        <v>11</v>
      </c>
      <c r="I3354" t="s">
        <v>26</v>
      </c>
      <c r="J3354">
        <v>0</v>
      </c>
      <c r="K3354">
        <v>0</v>
      </c>
      <c r="L3354">
        <v>0</v>
      </c>
      <c r="M3354">
        <v>1</v>
      </c>
      <c r="N3354">
        <v>1</v>
      </c>
      <c r="O3354">
        <v>1</v>
      </c>
      <c r="P3354">
        <v>1660</v>
      </c>
      <c r="Q3354">
        <v>1</v>
      </c>
      <c r="R3354">
        <v>0</v>
      </c>
      <c r="S3354">
        <v>1</v>
      </c>
      <c r="T3354">
        <v>1</v>
      </c>
      <c r="U3354">
        <v>0</v>
      </c>
      <c r="V3354">
        <v>0</v>
      </c>
      <c r="W3354">
        <v>0</v>
      </c>
    </row>
    <row r="3355" spans="1:23" ht="14.25" customHeight="1" x14ac:dyDescent="0.45">
      <c r="A3355">
        <v>3354</v>
      </c>
      <c r="B3355" s="1">
        <v>43320</v>
      </c>
      <c r="C3355" t="s">
        <v>227</v>
      </c>
      <c r="D3355">
        <v>87</v>
      </c>
      <c r="E3355" t="s">
        <v>23</v>
      </c>
      <c r="F3355" t="s">
        <v>27</v>
      </c>
      <c r="G3355" t="s">
        <v>25</v>
      </c>
      <c r="H3355">
        <v>17</v>
      </c>
      <c r="I3355" t="s">
        <v>26</v>
      </c>
      <c r="J3355">
        <v>0</v>
      </c>
      <c r="K3355">
        <v>0</v>
      </c>
      <c r="L3355">
        <v>0</v>
      </c>
      <c r="M3355">
        <v>1</v>
      </c>
      <c r="N3355">
        <v>1</v>
      </c>
      <c r="O3355">
        <v>0</v>
      </c>
      <c r="P3355">
        <v>679</v>
      </c>
      <c r="Q3355">
        <v>0</v>
      </c>
      <c r="R3355">
        <v>0</v>
      </c>
      <c r="S3355">
        <v>1</v>
      </c>
      <c r="T3355">
        <v>0</v>
      </c>
      <c r="U3355">
        <v>0</v>
      </c>
      <c r="V3355">
        <v>0</v>
      </c>
      <c r="W3355">
        <v>0</v>
      </c>
    </row>
    <row r="3356" spans="1:23" ht="14.25" customHeight="1" x14ac:dyDescent="0.45">
      <c r="A3356">
        <v>3355</v>
      </c>
      <c r="B3356" s="1">
        <v>43320</v>
      </c>
      <c r="C3356" t="s">
        <v>226</v>
      </c>
      <c r="D3356">
        <v>63</v>
      </c>
      <c r="E3356" t="s">
        <v>23</v>
      </c>
      <c r="F3356" t="s">
        <v>27</v>
      </c>
      <c r="G3356" t="s">
        <v>25</v>
      </c>
      <c r="H3356">
        <v>6</v>
      </c>
      <c r="I3356" t="s">
        <v>26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210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</row>
    <row r="3357" spans="1:23" ht="14.25" customHeight="1" x14ac:dyDescent="0.45">
      <c r="A3357">
        <v>3356</v>
      </c>
      <c r="B3357" s="1">
        <v>43320</v>
      </c>
      <c r="C3357" s="1">
        <v>43381</v>
      </c>
      <c r="D3357">
        <v>42</v>
      </c>
      <c r="E3357" t="s">
        <v>23</v>
      </c>
      <c r="F3357" t="s">
        <v>27</v>
      </c>
      <c r="G3357" t="s">
        <v>30</v>
      </c>
      <c r="H3357">
        <v>3</v>
      </c>
      <c r="I3357" t="s">
        <v>26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131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</row>
    <row r="3358" spans="1:23" ht="14.25" customHeight="1" x14ac:dyDescent="0.45">
      <c r="A3358">
        <v>3357</v>
      </c>
      <c r="B3358" s="1">
        <v>43320</v>
      </c>
      <c r="C3358" s="1">
        <v>43381</v>
      </c>
      <c r="D3358">
        <v>75</v>
      </c>
      <c r="E3358" t="s">
        <v>23</v>
      </c>
      <c r="F3358" t="s">
        <v>27</v>
      </c>
      <c r="G3358" t="s">
        <v>25</v>
      </c>
      <c r="H3358">
        <v>3</v>
      </c>
      <c r="I3358" t="s">
        <v>26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127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</row>
    <row r="3359" spans="1:23" ht="14.25" customHeight="1" x14ac:dyDescent="0.45">
      <c r="A3359">
        <v>3358</v>
      </c>
      <c r="B3359" s="1">
        <v>43321</v>
      </c>
      <c r="C3359" s="1">
        <v>43328</v>
      </c>
      <c r="D3359">
        <v>70</v>
      </c>
      <c r="E3359" t="s">
        <v>23</v>
      </c>
      <c r="F3359" t="s">
        <v>27</v>
      </c>
      <c r="G3359" t="s">
        <v>25</v>
      </c>
      <c r="H3359">
        <v>8</v>
      </c>
      <c r="I3359" t="s">
        <v>29</v>
      </c>
      <c r="J3359">
        <v>0</v>
      </c>
      <c r="K3359">
        <v>0</v>
      </c>
      <c r="L3359">
        <v>1</v>
      </c>
      <c r="M3359">
        <v>1</v>
      </c>
      <c r="N3359">
        <v>0</v>
      </c>
      <c r="O3359">
        <v>0</v>
      </c>
      <c r="P3359">
        <v>412</v>
      </c>
      <c r="Q3359">
        <v>0</v>
      </c>
      <c r="R3359">
        <v>1</v>
      </c>
      <c r="S3359">
        <v>0</v>
      </c>
      <c r="T3359">
        <v>1</v>
      </c>
      <c r="U3359">
        <v>1</v>
      </c>
      <c r="V3359">
        <v>0</v>
      </c>
      <c r="W3359">
        <v>0</v>
      </c>
    </row>
    <row r="3360" spans="1:23" ht="14.25" customHeight="1" x14ac:dyDescent="0.45">
      <c r="A3360">
        <v>3359</v>
      </c>
      <c r="B3360" s="1">
        <v>43321</v>
      </c>
      <c r="C3360" s="1">
        <v>43322</v>
      </c>
      <c r="D3360">
        <v>75</v>
      </c>
      <c r="E3360" t="s">
        <v>23</v>
      </c>
      <c r="F3360" t="s">
        <v>27</v>
      </c>
      <c r="G3360" t="s">
        <v>25</v>
      </c>
      <c r="H3360">
        <v>2</v>
      </c>
      <c r="I3360" t="s">
        <v>29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1280</v>
      </c>
      <c r="Q3360">
        <v>0</v>
      </c>
      <c r="R3360">
        <v>1</v>
      </c>
      <c r="S3360">
        <v>1</v>
      </c>
      <c r="T3360">
        <v>0</v>
      </c>
      <c r="U3360">
        <v>0</v>
      </c>
      <c r="V3360">
        <v>0</v>
      </c>
      <c r="W3360">
        <v>0</v>
      </c>
    </row>
    <row r="3361" spans="1:23" ht="14.25" customHeight="1" x14ac:dyDescent="0.45">
      <c r="A3361">
        <v>3360</v>
      </c>
      <c r="B3361" s="1">
        <v>43351</v>
      </c>
      <c r="C3361" s="1">
        <v>43412</v>
      </c>
      <c r="D3361">
        <v>51</v>
      </c>
      <c r="E3361" t="s">
        <v>23</v>
      </c>
      <c r="F3361" t="s">
        <v>27</v>
      </c>
      <c r="G3361" t="s">
        <v>25</v>
      </c>
      <c r="H3361">
        <v>3</v>
      </c>
      <c r="I3361" t="s">
        <v>26</v>
      </c>
      <c r="J3361">
        <v>0</v>
      </c>
      <c r="K3361">
        <v>0</v>
      </c>
      <c r="L3361">
        <v>0</v>
      </c>
      <c r="M3361">
        <v>1</v>
      </c>
      <c r="N3361">
        <v>1</v>
      </c>
      <c r="O3361">
        <v>0</v>
      </c>
      <c r="P3361">
        <v>5</v>
      </c>
      <c r="Q3361">
        <v>0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0</v>
      </c>
    </row>
    <row r="3362" spans="1:23" ht="14.25" customHeight="1" x14ac:dyDescent="0.45">
      <c r="A3362">
        <v>3361</v>
      </c>
      <c r="B3362" s="1">
        <v>43351</v>
      </c>
      <c r="C3362" t="s">
        <v>225</v>
      </c>
      <c r="D3362">
        <v>63</v>
      </c>
      <c r="E3362" t="s">
        <v>23</v>
      </c>
      <c r="F3362" t="s">
        <v>27</v>
      </c>
      <c r="G3362" t="s">
        <v>25</v>
      </c>
      <c r="H3362">
        <v>15</v>
      </c>
      <c r="I3362" t="s">
        <v>26</v>
      </c>
      <c r="J3362">
        <v>0</v>
      </c>
      <c r="K3362">
        <v>0</v>
      </c>
      <c r="L3362">
        <v>0</v>
      </c>
      <c r="M3362">
        <v>1</v>
      </c>
      <c r="N3362">
        <v>1</v>
      </c>
      <c r="O3362">
        <v>0</v>
      </c>
      <c r="P3362">
        <v>3340</v>
      </c>
      <c r="Q3362">
        <v>0</v>
      </c>
      <c r="R3362">
        <v>0</v>
      </c>
      <c r="S3362">
        <v>1</v>
      </c>
      <c r="T3362">
        <v>1</v>
      </c>
      <c r="U3362">
        <v>0</v>
      </c>
      <c r="V3362">
        <v>0</v>
      </c>
      <c r="W3362">
        <v>0</v>
      </c>
    </row>
    <row r="3363" spans="1:23" ht="14.25" customHeight="1" x14ac:dyDescent="0.45">
      <c r="A3363">
        <v>3362</v>
      </c>
      <c r="B3363" s="1">
        <v>43351</v>
      </c>
      <c r="C3363" t="s">
        <v>229</v>
      </c>
      <c r="D3363">
        <v>67</v>
      </c>
      <c r="E3363" t="s">
        <v>23</v>
      </c>
      <c r="F3363" t="s">
        <v>27</v>
      </c>
      <c r="G3363" t="s">
        <v>25</v>
      </c>
      <c r="H3363">
        <v>7</v>
      </c>
      <c r="I3363" t="s">
        <v>26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1930</v>
      </c>
      <c r="Q3363">
        <v>1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0</v>
      </c>
    </row>
    <row r="3364" spans="1:23" ht="14.25" customHeight="1" x14ac:dyDescent="0.45">
      <c r="A3364">
        <v>3363</v>
      </c>
      <c r="B3364" s="1">
        <v>43351</v>
      </c>
      <c r="C3364" s="1">
        <v>43381</v>
      </c>
      <c r="D3364">
        <v>46</v>
      </c>
      <c r="E3364" t="s">
        <v>28</v>
      </c>
      <c r="F3364" t="s">
        <v>27</v>
      </c>
      <c r="G3364" t="s">
        <v>30</v>
      </c>
      <c r="H3364">
        <v>2</v>
      </c>
      <c r="I3364" t="s">
        <v>26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13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</row>
    <row r="3365" spans="1:23" ht="14.25" customHeight="1" x14ac:dyDescent="0.45">
      <c r="A3365">
        <v>3364</v>
      </c>
      <c r="B3365" s="1">
        <v>43351</v>
      </c>
      <c r="C3365" t="s">
        <v>226</v>
      </c>
      <c r="D3365">
        <v>68</v>
      </c>
      <c r="E3365" t="s">
        <v>23</v>
      </c>
      <c r="F3365" t="s">
        <v>27</v>
      </c>
      <c r="G3365" t="s">
        <v>30</v>
      </c>
      <c r="H3365">
        <v>5</v>
      </c>
      <c r="I3365" t="s">
        <v>26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38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</row>
    <row r="3366" spans="1:23" ht="14.25" customHeight="1" x14ac:dyDescent="0.45">
      <c r="A3366">
        <v>3365</v>
      </c>
      <c r="B3366" s="1">
        <v>43381</v>
      </c>
      <c r="C3366" t="s">
        <v>231</v>
      </c>
      <c r="D3366">
        <v>65</v>
      </c>
      <c r="E3366" t="s">
        <v>28</v>
      </c>
      <c r="F3366" t="s">
        <v>27</v>
      </c>
      <c r="G3366" t="s">
        <v>25</v>
      </c>
      <c r="H3366">
        <v>22</v>
      </c>
      <c r="I3366" t="s">
        <v>26</v>
      </c>
      <c r="J3366">
        <v>0</v>
      </c>
      <c r="K3366">
        <v>0</v>
      </c>
      <c r="L3366">
        <v>0</v>
      </c>
      <c r="M3366">
        <v>1</v>
      </c>
      <c r="N3366">
        <v>1</v>
      </c>
      <c r="O3366">
        <v>0</v>
      </c>
      <c r="P3366">
        <v>537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0</v>
      </c>
      <c r="W3366">
        <v>0</v>
      </c>
    </row>
    <row r="3367" spans="1:23" ht="14.25" customHeight="1" x14ac:dyDescent="0.45">
      <c r="A3367">
        <v>3366</v>
      </c>
      <c r="B3367" s="1">
        <v>43322</v>
      </c>
      <c r="C3367" s="1">
        <v>43324</v>
      </c>
      <c r="D3367">
        <v>62</v>
      </c>
      <c r="E3367" t="s">
        <v>23</v>
      </c>
      <c r="F3367" t="s">
        <v>27</v>
      </c>
      <c r="G3367" t="s">
        <v>25</v>
      </c>
      <c r="H3367">
        <v>3</v>
      </c>
      <c r="I3367" t="s">
        <v>29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1</v>
      </c>
      <c r="P3367">
        <v>2350</v>
      </c>
      <c r="Q3367">
        <v>0</v>
      </c>
      <c r="R3367">
        <v>1</v>
      </c>
      <c r="S3367">
        <v>1</v>
      </c>
      <c r="T3367">
        <v>1</v>
      </c>
      <c r="U3367">
        <v>1</v>
      </c>
      <c r="V3367">
        <v>0</v>
      </c>
      <c r="W3367">
        <v>0</v>
      </c>
    </row>
    <row r="3368" spans="1:23" ht="14.25" customHeight="1" x14ac:dyDescent="0.45">
      <c r="A3368">
        <v>3367</v>
      </c>
      <c r="B3368" s="1">
        <v>43381</v>
      </c>
      <c r="C3368" s="1">
        <v>43442</v>
      </c>
      <c r="D3368">
        <v>48</v>
      </c>
      <c r="E3368" t="s">
        <v>28</v>
      </c>
      <c r="F3368" t="s">
        <v>24</v>
      </c>
      <c r="G3368" t="s">
        <v>25</v>
      </c>
      <c r="H3368">
        <v>3</v>
      </c>
      <c r="I3368" t="s">
        <v>26</v>
      </c>
      <c r="J3368">
        <v>0</v>
      </c>
      <c r="K3368">
        <v>0</v>
      </c>
      <c r="L3368">
        <v>0</v>
      </c>
      <c r="M3368">
        <v>1</v>
      </c>
      <c r="N3368">
        <v>1</v>
      </c>
      <c r="O3368">
        <v>0</v>
      </c>
      <c r="P3368">
        <v>49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</row>
    <row r="3369" spans="1:23" ht="14.25" customHeight="1" x14ac:dyDescent="0.45">
      <c r="A3369">
        <v>3368</v>
      </c>
      <c r="B3369" s="1">
        <v>43381</v>
      </c>
      <c r="C3369" t="s">
        <v>232</v>
      </c>
      <c r="D3369">
        <v>40</v>
      </c>
      <c r="E3369" t="s">
        <v>28</v>
      </c>
      <c r="F3369" t="s">
        <v>24</v>
      </c>
      <c r="G3369" t="s">
        <v>25</v>
      </c>
      <c r="H3369">
        <v>13</v>
      </c>
      <c r="I3369" t="s">
        <v>26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3750</v>
      </c>
      <c r="Q3369">
        <v>0</v>
      </c>
      <c r="R3369">
        <v>0</v>
      </c>
      <c r="S3369">
        <v>1</v>
      </c>
      <c r="T3369">
        <v>0</v>
      </c>
      <c r="U3369">
        <v>0</v>
      </c>
      <c r="V3369">
        <v>0</v>
      </c>
      <c r="W3369">
        <v>0</v>
      </c>
    </row>
    <row r="3370" spans="1:23" ht="14.25" customHeight="1" x14ac:dyDescent="0.45">
      <c r="A3370">
        <v>3369</v>
      </c>
      <c r="B3370" s="1">
        <v>43381</v>
      </c>
      <c r="C3370" t="s">
        <v>226</v>
      </c>
      <c r="D3370">
        <v>61</v>
      </c>
      <c r="E3370" t="s">
        <v>23</v>
      </c>
      <c r="F3370" t="s">
        <v>27</v>
      </c>
      <c r="G3370" t="s">
        <v>25</v>
      </c>
      <c r="H3370">
        <v>4</v>
      </c>
      <c r="I3370" t="s">
        <v>26</v>
      </c>
      <c r="J3370">
        <v>0</v>
      </c>
      <c r="K3370">
        <v>0</v>
      </c>
      <c r="L3370">
        <v>1</v>
      </c>
      <c r="M3370">
        <v>1</v>
      </c>
      <c r="N3370">
        <v>1</v>
      </c>
      <c r="O3370">
        <v>0</v>
      </c>
      <c r="P3370">
        <v>35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1</v>
      </c>
      <c r="W3370">
        <v>0</v>
      </c>
    </row>
    <row r="3371" spans="1:23" ht="14.25" customHeight="1" x14ac:dyDescent="0.45">
      <c r="A3371">
        <v>3370</v>
      </c>
      <c r="B3371" s="1">
        <v>43381</v>
      </c>
      <c r="C3371" s="1">
        <v>43109</v>
      </c>
      <c r="D3371">
        <v>65</v>
      </c>
      <c r="E3371" t="s">
        <v>23</v>
      </c>
      <c r="F3371" t="s">
        <v>27</v>
      </c>
      <c r="G3371" t="s">
        <v>25</v>
      </c>
      <c r="H3371">
        <v>23</v>
      </c>
      <c r="I3371" t="s">
        <v>26</v>
      </c>
      <c r="J3371">
        <v>0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5000</v>
      </c>
      <c r="Q3371">
        <v>1</v>
      </c>
      <c r="R3371">
        <v>0</v>
      </c>
      <c r="S3371">
        <v>1</v>
      </c>
      <c r="T3371">
        <v>1</v>
      </c>
      <c r="U3371">
        <v>0</v>
      </c>
      <c r="V3371">
        <v>0</v>
      </c>
      <c r="W3371">
        <v>0</v>
      </c>
    </row>
    <row r="3372" spans="1:23" ht="14.25" customHeight="1" x14ac:dyDescent="0.45">
      <c r="A3372">
        <v>3371</v>
      </c>
      <c r="B3372" s="1">
        <v>43381</v>
      </c>
      <c r="C3372" t="s">
        <v>233</v>
      </c>
      <c r="D3372">
        <v>56</v>
      </c>
      <c r="E3372" t="s">
        <v>23</v>
      </c>
      <c r="F3372" t="s">
        <v>27</v>
      </c>
      <c r="G3372" t="s">
        <v>25</v>
      </c>
      <c r="H3372">
        <v>10</v>
      </c>
      <c r="I3372" t="s">
        <v>26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3290</v>
      </c>
      <c r="Q3372">
        <v>1</v>
      </c>
      <c r="R3372">
        <v>0</v>
      </c>
      <c r="S3372">
        <v>1</v>
      </c>
      <c r="T3372">
        <v>1</v>
      </c>
      <c r="U3372">
        <v>0</v>
      </c>
      <c r="V3372">
        <v>0</v>
      </c>
      <c r="W3372">
        <v>0</v>
      </c>
    </row>
    <row r="3373" spans="1:23" ht="14.25" customHeight="1" x14ac:dyDescent="0.45">
      <c r="A3373">
        <v>3372</v>
      </c>
      <c r="B3373" s="1">
        <v>43412</v>
      </c>
      <c r="C3373" t="s">
        <v>226</v>
      </c>
      <c r="D3373">
        <v>75</v>
      </c>
      <c r="E3373" t="s">
        <v>28</v>
      </c>
      <c r="F3373" t="s">
        <v>27</v>
      </c>
      <c r="G3373" t="s">
        <v>25</v>
      </c>
      <c r="H3373">
        <v>3</v>
      </c>
      <c r="I3373" t="s">
        <v>31</v>
      </c>
      <c r="J3373">
        <v>0</v>
      </c>
      <c r="K3373">
        <v>0</v>
      </c>
      <c r="L3373">
        <v>1</v>
      </c>
      <c r="M3373">
        <v>1</v>
      </c>
      <c r="N3373">
        <v>1</v>
      </c>
      <c r="O3373">
        <v>0</v>
      </c>
      <c r="P3373">
        <v>68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</row>
    <row r="3374" spans="1:23" ht="14.25" customHeight="1" x14ac:dyDescent="0.45">
      <c r="A3374">
        <v>3373</v>
      </c>
      <c r="B3374" s="1">
        <v>43412</v>
      </c>
      <c r="C3374" t="s">
        <v>234</v>
      </c>
      <c r="D3374">
        <v>61</v>
      </c>
      <c r="E3374" t="s">
        <v>28</v>
      </c>
      <c r="F3374" t="s">
        <v>27</v>
      </c>
      <c r="G3374" t="s">
        <v>25</v>
      </c>
      <c r="H3374">
        <v>6</v>
      </c>
      <c r="I3374" t="s">
        <v>26</v>
      </c>
      <c r="J3374">
        <v>0</v>
      </c>
      <c r="K3374">
        <v>0</v>
      </c>
      <c r="L3374">
        <v>1</v>
      </c>
      <c r="M3374">
        <v>1</v>
      </c>
      <c r="N3374">
        <v>1</v>
      </c>
      <c r="O3374">
        <v>0</v>
      </c>
      <c r="P3374">
        <v>926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</row>
    <row r="3375" spans="1:23" ht="14.25" customHeight="1" x14ac:dyDescent="0.45">
      <c r="A3375">
        <v>3374</v>
      </c>
      <c r="B3375" s="1">
        <v>43412</v>
      </c>
      <c r="C3375" t="s">
        <v>234</v>
      </c>
      <c r="D3375">
        <v>50</v>
      </c>
      <c r="E3375" t="s">
        <v>28</v>
      </c>
      <c r="F3375" t="s">
        <v>27</v>
      </c>
      <c r="G3375" t="s">
        <v>25</v>
      </c>
      <c r="H3375">
        <v>6</v>
      </c>
      <c r="I3375" t="s">
        <v>31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495</v>
      </c>
      <c r="Q3375">
        <v>0</v>
      </c>
      <c r="R3375">
        <v>1</v>
      </c>
      <c r="S3375">
        <v>1</v>
      </c>
      <c r="T3375">
        <v>1</v>
      </c>
      <c r="U3375">
        <v>0</v>
      </c>
      <c r="V3375">
        <v>0</v>
      </c>
      <c r="W3375">
        <v>0</v>
      </c>
    </row>
    <row r="3376" spans="1:23" ht="14.25" customHeight="1" x14ac:dyDescent="0.45">
      <c r="A3376">
        <v>3375</v>
      </c>
      <c r="B3376" s="1">
        <v>43412</v>
      </c>
      <c r="C3376" t="s">
        <v>235</v>
      </c>
      <c r="D3376">
        <v>70</v>
      </c>
      <c r="E3376" t="s">
        <v>28</v>
      </c>
      <c r="F3376" t="s">
        <v>27</v>
      </c>
      <c r="G3376" t="s">
        <v>25</v>
      </c>
      <c r="H3376">
        <v>7</v>
      </c>
      <c r="I3376" t="s">
        <v>26</v>
      </c>
      <c r="J3376">
        <v>0</v>
      </c>
      <c r="K3376">
        <v>0</v>
      </c>
      <c r="L3376">
        <v>0</v>
      </c>
      <c r="M3376">
        <v>1</v>
      </c>
      <c r="N3376">
        <v>1</v>
      </c>
      <c r="O3376">
        <v>0</v>
      </c>
      <c r="P3376">
        <v>694</v>
      </c>
      <c r="Q3376">
        <v>1</v>
      </c>
      <c r="R3376">
        <v>1</v>
      </c>
      <c r="S3376">
        <v>1</v>
      </c>
      <c r="T3376">
        <v>0</v>
      </c>
      <c r="U3376">
        <v>0</v>
      </c>
      <c r="V3376">
        <v>0</v>
      </c>
      <c r="W3376">
        <v>0</v>
      </c>
    </row>
    <row r="3377" spans="1:23" ht="14.25" customHeight="1" x14ac:dyDescent="0.45">
      <c r="A3377">
        <v>3376</v>
      </c>
      <c r="B3377" s="1">
        <v>43412</v>
      </c>
      <c r="C3377" t="s">
        <v>223</v>
      </c>
      <c r="D3377">
        <v>74</v>
      </c>
      <c r="E3377" t="s">
        <v>28</v>
      </c>
      <c r="F3377" t="s">
        <v>27</v>
      </c>
      <c r="G3377" t="s">
        <v>25</v>
      </c>
      <c r="H3377">
        <v>8</v>
      </c>
      <c r="I3377" t="s">
        <v>26</v>
      </c>
      <c r="J3377">
        <v>0</v>
      </c>
      <c r="K3377">
        <v>0</v>
      </c>
      <c r="L3377">
        <v>1</v>
      </c>
      <c r="M3377">
        <v>1</v>
      </c>
      <c r="N3377">
        <v>1</v>
      </c>
      <c r="O3377">
        <v>0</v>
      </c>
      <c r="P3377">
        <v>184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0</v>
      </c>
      <c r="W3377">
        <v>0</v>
      </c>
    </row>
    <row r="3378" spans="1:23" ht="14.25" customHeight="1" x14ac:dyDescent="0.45">
      <c r="A3378">
        <v>3377</v>
      </c>
      <c r="B3378" s="1">
        <v>43412</v>
      </c>
      <c r="C3378" t="s">
        <v>235</v>
      </c>
      <c r="D3378">
        <v>55</v>
      </c>
      <c r="E3378" t="s">
        <v>23</v>
      </c>
      <c r="F3378" t="s">
        <v>27</v>
      </c>
      <c r="G3378" t="s">
        <v>30</v>
      </c>
      <c r="H3378">
        <v>7</v>
      </c>
      <c r="I3378" t="s">
        <v>26</v>
      </c>
      <c r="J3378">
        <v>0</v>
      </c>
      <c r="K3378">
        <v>0</v>
      </c>
      <c r="L3378">
        <v>0</v>
      </c>
      <c r="M3378">
        <v>1</v>
      </c>
      <c r="N3378">
        <v>1</v>
      </c>
      <c r="O3378">
        <v>0</v>
      </c>
      <c r="P3378">
        <v>106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</row>
    <row r="3379" spans="1:23" ht="14.25" customHeight="1" x14ac:dyDescent="0.45">
      <c r="A3379">
        <v>3378</v>
      </c>
      <c r="B3379" s="1">
        <v>43442</v>
      </c>
      <c r="C3379" t="s">
        <v>228</v>
      </c>
      <c r="D3379">
        <v>70</v>
      </c>
      <c r="E3379" t="s">
        <v>28</v>
      </c>
      <c r="F3379" t="s">
        <v>24</v>
      </c>
      <c r="G3379" t="s">
        <v>25</v>
      </c>
      <c r="H3379">
        <v>9</v>
      </c>
      <c r="I3379" t="s">
        <v>26</v>
      </c>
      <c r="J3379">
        <v>0</v>
      </c>
      <c r="K3379">
        <v>0</v>
      </c>
      <c r="L3379">
        <v>1</v>
      </c>
      <c r="M3379">
        <v>0</v>
      </c>
      <c r="N3379">
        <v>1</v>
      </c>
      <c r="O3379">
        <v>0</v>
      </c>
      <c r="P3379">
        <v>864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</row>
    <row r="3380" spans="1:23" ht="14.25" customHeight="1" x14ac:dyDescent="0.45">
      <c r="A3380">
        <v>3379</v>
      </c>
      <c r="B3380" s="1">
        <v>43442</v>
      </c>
      <c r="C3380" t="s">
        <v>235</v>
      </c>
      <c r="D3380">
        <v>72</v>
      </c>
      <c r="E3380" t="s">
        <v>23</v>
      </c>
      <c r="F3380" t="s">
        <v>27</v>
      </c>
      <c r="G3380" t="s">
        <v>25</v>
      </c>
      <c r="H3380">
        <v>6</v>
      </c>
      <c r="I3380" t="s">
        <v>26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332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</row>
    <row r="3381" spans="1:23" ht="14.25" customHeight="1" x14ac:dyDescent="0.45">
      <c r="A3381">
        <v>3380</v>
      </c>
      <c r="B3381" s="1">
        <v>43442</v>
      </c>
      <c r="C3381" t="s">
        <v>229</v>
      </c>
      <c r="D3381">
        <v>67</v>
      </c>
      <c r="E3381" t="s">
        <v>23</v>
      </c>
      <c r="F3381" t="s">
        <v>27</v>
      </c>
      <c r="G3381" t="s">
        <v>25</v>
      </c>
      <c r="H3381">
        <v>4</v>
      </c>
      <c r="I3381" t="s">
        <v>31</v>
      </c>
      <c r="J3381">
        <v>1</v>
      </c>
      <c r="K3381">
        <v>0</v>
      </c>
      <c r="L3381">
        <v>1</v>
      </c>
      <c r="M3381">
        <v>0</v>
      </c>
      <c r="N3381">
        <v>1</v>
      </c>
      <c r="O3381">
        <v>0</v>
      </c>
      <c r="P3381">
        <v>335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1</v>
      </c>
    </row>
    <row r="3382" spans="1:23" ht="14.25" customHeight="1" x14ac:dyDescent="0.45">
      <c r="A3382">
        <v>3381</v>
      </c>
      <c r="B3382" s="1">
        <v>43324</v>
      </c>
      <c r="C3382" s="1">
        <v>43328</v>
      </c>
      <c r="D3382">
        <v>65</v>
      </c>
      <c r="E3382" t="s">
        <v>28</v>
      </c>
      <c r="F3382" t="s">
        <v>27</v>
      </c>
      <c r="G3382" t="s">
        <v>25</v>
      </c>
      <c r="H3382">
        <v>5</v>
      </c>
      <c r="I3382" t="s">
        <v>29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530</v>
      </c>
      <c r="Q3382">
        <v>0</v>
      </c>
      <c r="R3382">
        <v>1</v>
      </c>
      <c r="S3382">
        <v>1</v>
      </c>
      <c r="T3382">
        <v>0</v>
      </c>
      <c r="U3382">
        <v>0</v>
      </c>
      <c r="V3382">
        <v>0</v>
      </c>
      <c r="W3382">
        <v>0</v>
      </c>
    </row>
    <row r="3383" spans="1:23" ht="14.25" customHeight="1" x14ac:dyDescent="0.45">
      <c r="A3383">
        <v>3382</v>
      </c>
      <c r="B3383" s="1">
        <v>43442</v>
      </c>
      <c r="C3383" t="s">
        <v>235</v>
      </c>
      <c r="D3383">
        <v>62</v>
      </c>
      <c r="E3383" t="s">
        <v>28</v>
      </c>
      <c r="F3383" t="s">
        <v>27</v>
      </c>
      <c r="G3383" t="s">
        <v>25</v>
      </c>
      <c r="H3383">
        <v>6</v>
      </c>
      <c r="I3383" t="s">
        <v>26</v>
      </c>
      <c r="J3383">
        <v>0</v>
      </c>
      <c r="K3383">
        <v>0</v>
      </c>
      <c r="L3383">
        <v>0</v>
      </c>
      <c r="M3383">
        <v>1</v>
      </c>
      <c r="N3383">
        <v>1</v>
      </c>
      <c r="O3383">
        <v>0</v>
      </c>
      <c r="P3383">
        <v>754</v>
      </c>
      <c r="Q3383">
        <v>0</v>
      </c>
      <c r="R3383">
        <v>1</v>
      </c>
      <c r="S3383">
        <v>1</v>
      </c>
      <c r="T3383">
        <v>0</v>
      </c>
      <c r="U3383">
        <v>0</v>
      </c>
      <c r="V3383">
        <v>0</v>
      </c>
      <c r="W3383">
        <v>0</v>
      </c>
    </row>
    <row r="3384" spans="1:23" ht="14.25" customHeight="1" x14ac:dyDescent="0.45">
      <c r="A3384">
        <v>3383</v>
      </c>
      <c r="B3384" s="1">
        <v>43324</v>
      </c>
      <c r="C3384" s="1">
        <v>43324</v>
      </c>
      <c r="D3384">
        <v>60</v>
      </c>
      <c r="E3384" t="s">
        <v>28</v>
      </c>
      <c r="F3384" t="s">
        <v>27</v>
      </c>
      <c r="G3384" t="s">
        <v>25</v>
      </c>
      <c r="H3384">
        <v>1</v>
      </c>
      <c r="I3384" t="s">
        <v>29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514</v>
      </c>
      <c r="Q3384">
        <v>0</v>
      </c>
      <c r="R3384">
        <v>1</v>
      </c>
      <c r="S3384">
        <v>1</v>
      </c>
      <c r="T3384">
        <v>0</v>
      </c>
      <c r="U3384">
        <v>1</v>
      </c>
      <c r="V3384">
        <v>0</v>
      </c>
      <c r="W3384">
        <v>0</v>
      </c>
    </row>
    <row r="3385" spans="1:23" ht="14.25" customHeight="1" x14ac:dyDescent="0.45">
      <c r="A3385">
        <v>3384</v>
      </c>
      <c r="B3385" s="1">
        <v>43442</v>
      </c>
      <c r="C3385" s="1">
        <v>43443</v>
      </c>
      <c r="D3385">
        <v>55</v>
      </c>
      <c r="E3385" t="s">
        <v>23</v>
      </c>
      <c r="F3385" t="s">
        <v>27</v>
      </c>
      <c r="G3385" t="s">
        <v>25</v>
      </c>
      <c r="H3385">
        <v>32</v>
      </c>
      <c r="I3385" t="s">
        <v>26</v>
      </c>
      <c r="J3385">
        <v>0</v>
      </c>
      <c r="K3385">
        <v>0</v>
      </c>
      <c r="L3385">
        <v>1</v>
      </c>
      <c r="M3385">
        <v>1</v>
      </c>
      <c r="N3385">
        <v>1</v>
      </c>
      <c r="O3385">
        <v>0</v>
      </c>
      <c r="P3385">
        <v>2230</v>
      </c>
      <c r="Q3385">
        <v>0</v>
      </c>
      <c r="R3385">
        <v>1</v>
      </c>
      <c r="S3385">
        <v>1</v>
      </c>
      <c r="T3385">
        <v>0</v>
      </c>
      <c r="U3385">
        <v>0</v>
      </c>
      <c r="V3385">
        <v>0</v>
      </c>
      <c r="W3385">
        <v>0</v>
      </c>
    </row>
    <row r="3386" spans="1:23" ht="14.25" customHeight="1" x14ac:dyDescent="0.45">
      <c r="A3386">
        <v>3385</v>
      </c>
      <c r="B3386" s="1">
        <v>43442</v>
      </c>
      <c r="C3386" t="s">
        <v>235</v>
      </c>
      <c r="D3386">
        <v>73</v>
      </c>
      <c r="E3386" t="s">
        <v>23</v>
      </c>
      <c r="F3386" t="s">
        <v>24</v>
      </c>
      <c r="G3386" t="s">
        <v>25</v>
      </c>
      <c r="H3386">
        <v>6</v>
      </c>
      <c r="I3386" t="s">
        <v>26</v>
      </c>
      <c r="J3386">
        <v>0</v>
      </c>
      <c r="K3386">
        <v>0</v>
      </c>
      <c r="L3386">
        <v>0</v>
      </c>
      <c r="M3386">
        <v>1</v>
      </c>
      <c r="N3386">
        <v>1</v>
      </c>
      <c r="O3386">
        <v>0</v>
      </c>
      <c r="P3386">
        <v>392</v>
      </c>
      <c r="Q3386">
        <v>0</v>
      </c>
      <c r="R3386">
        <v>0</v>
      </c>
      <c r="S3386">
        <v>1</v>
      </c>
      <c r="T3386">
        <v>0</v>
      </c>
      <c r="U3386">
        <v>0</v>
      </c>
      <c r="V3386">
        <v>0</v>
      </c>
      <c r="W3386">
        <v>0</v>
      </c>
    </row>
    <row r="3387" spans="1:23" ht="14.25" customHeight="1" x14ac:dyDescent="0.45">
      <c r="A3387">
        <v>3386</v>
      </c>
      <c r="B3387" s="1">
        <v>43442</v>
      </c>
      <c r="C3387" t="s">
        <v>226</v>
      </c>
      <c r="D3387">
        <v>68</v>
      </c>
      <c r="E3387" t="s">
        <v>28</v>
      </c>
      <c r="F3387" t="s">
        <v>24</v>
      </c>
      <c r="G3387" t="s">
        <v>25</v>
      </c>
      <c r="H3387">
        <v>2</v>
      </c>
      <c r="I3387" t="s">
        <v>31</v>
      </c>
      <c r="J3387">
        <v>0</v>
      </c>
      <c r="K3387">
        <v>0</v>
      </c>
      <c r="L3387">
        <v>1</v>
      </c>
      <c r="M3387">
        <v>1</v>
      </c>
      <c r="N3387">
        <v>1</v>
      </c>
      <c r="O3387">
        <v>0</v>
      </c>
      <c r="P3387">
        <v>1540</v>
      </c>
      <c r="Q3387">
        <v>0</v>
      </c>
      <c r="R3387">
        <v>0</v>
      </c>
      <c r="S3387">
        <v>1</v>
      </c>
      <c r="T3387">
        <v>0</v>
      </c>
      <c r="U3387">
        <v>0</v>
      </c>
      <c r="V3387">
        <v>0</v>
      </c>
      <c r="W3387">
        <v>0</v>
      </c>
    </row>
    <row r="3388" spans="1:23" ht="14.25" customHeight="1" x14ac:dyDescent="0.45">
      <c r="A3388">
        <v>3387</v>
      </c>
      <c r="B3388" s="1">
        <v>43442</v>
      </c>
      <c r="C3388" t="s">
        <v>228</v>
      </c>
      <c r="D3388">
        <v>57</v>
      </c>
      <c r="E3388" t="s">
        <v>28</v>
      </c>
      <c r="F3388" t="s">
        <v>27</v>
      </c>
      <c r="G3388" t="s">
        <v>25</v>
      </c>
      <c r="H3388">
        <v>9</v>
      </c>
      <c r="I3388" t="s">
        <v>31</v>
      </c>
      <c r="J3388">
        <v>0</v>
      </c>
      <c r="K3388">
        <v>0</v>
      </c>
      <c r="L3388">
        <v>1</v>
      </c>
      <c r="M3388">
        <v>1</v>
      </c>
      <c r="N3388">
        <v>1</v>
      </c>
      <c r="O3388">
        <v>0</v>
      </c>
      <c r="P3388">
        <v>174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</v>
      </c>
    </row>
    <row r="3389" spans="1:23" ht="14.25" customHeight="1" x14ac:dyDescent="0.45">
      <c r="A3389">
        <v>3388</v>
      </c>
      <c r="B3389" s="1">
        <v>43442</v>
      </c>
      <c r="C3389" t="s">
        <v>224</v>
      </c>
      <c r="D3389">
        <v>81</v>
      </c>
      <c r="E3389" t="s">
        <v>28</v>
      </c>
      <c r="F3389" t="s">
        <v>27</v>
      </c>
      <c r="G3389" t="s">
        <v>25</v>
      </c>
      <c r="H3389">
        <v>3</v>
      </c>
      <c r="I3389" t="s">
        <v>31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1820</v>
      </c>
      <c r="Q3389">
        <v>0</v>
      </c>
      <c r="R3389">
        <v>0</v>
      </c>
      <c r="S3389">
        <v>1</v>
      </c>
      <c r="T3389">
        <v>1</v>
      </c>
      <c r="U3389">
        <v>0</v>
      </c>
      <c r="V3389">
        <v>0</v>
      </c>
      <c r="W3389">
        <v>0</v>
      </c>
    </row>
    <row r="3390" spans="1:23" ht="14.25" customHeight="1" x14ac:dyDescent="0.45">
      <c r="A3390">
        <v>3389</v>
      </c>
      <c r="B3390" s="1">
        <v>43442</v>
      </c>
      <c r="C3390" t="s">
        <v>224</v>
      </c>
      <c r="D3390">
        <v>60</v>
      </c>
      <c r="E3390" t="s">
        <v>28</v>
      </c>
      <c r="F3390" t="s">
        <v>27</v>
      </c>
      <c r="G3390" t="s">
        <v>25</v>
      </c>
      <c r="H3390">
        <v>3</v>
      </c>
      <c r="I3390" t="s">
        <v>26</v>
      </c>
      <c r="J3390">
        <v>0</v>
      </c>
      <c r="K3390">
        <v>0</v>
      </c>
      <c r="L3390">
        <v>1</v>
      </c>
      <c r="M3390">
        <v>0</v>
      </c>
      <c r="N3390">
        <v>0</v>
      </c>
      <c r="O3390">
        <v>0</v>
      </c>
      <c r="P3390">
        <v>335</v>
      </c>
      <c r="Q3390">
        <v>1</v>
      </c>
      <c r="R3390">
        <v>0</v>
      </c>
      <c r="S3390">
        <v>1</v>
      </c>
      <c r="T3390">
        <v>0</v>
      </c>
      <c r="U3390">
        <v>0</v>
      </c>
      <c r="V3390">
        <v>0</v>
      </c>
      <c r="W3390">
        <v>0</v>
      </c>
    </row>
    <row r="3391" spans="1:23" ht="14.25" customHeight="1" x14ac:dyDescent="0.45">
      <c r="A3391">
        <v>3390</v>
      </c>
      <c r="B3391" s="1">
        <v>43442</v>
      </c>
      <c r="C3391" t="s">
        <v>222</v>
      </c>
      <c r="D3391">
        <v>87</v>
      </c>
      <c r="E3391" t="s">
        <v>23</v>
      </c>
      <c r="F3391" t="s">
        <v>27</v>
      </c>
      <c r="G3391" t="s">
        <v>30</v>
      </c>
      <c r="H3391">
        <v>10</v>
      </c>
      <c r="I3391" t="s">
        <v>26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1630</v>
      </c>
      <c r="Q3391">
        <v>1</v>
      </c>
      <c r="R3391">
        <v>0</v>
      </c>
      <c r="S3391">
        <v>1</v>
      </c>
      <c r="T3391">
        <v>1</v>
      </c>
      <c r="U3391">
        <v>0</v>
      </c>
      <c r="V3391">
        <v>0</v>
      </c>
      <c r="W3391">
        <v>0</v>
      </c>
    </row>
    <row r="3392" spans="1:23" ht="14.25" customHeight="1" x14ac:dyDescent="0.45">
      <c r="A3392">
        <v>3391</v>
      </c>
      <c r="B3392" s="1">
        <v>43442</v>
      </c>
      <c r="C3392" t="s">
        <v>228</v>
      </c>
      <c r="D3392">
        <v>58</v>
      </c>
      <c r="E3392" t="s">
        <v>23</v>
      </c>
      <c r="F3392" t="s">
        <v>27</v>
      </c>
      <c r="G3392" t="s">
        <v>30</v>
      </c>
      <c r="H3392">
        <v>9</v>
      </c>
      <c r="I3392" t="s">
        <v>26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568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0</v>
      </c>
      <c r="W3392">
        <v>0</v>
      </c>
    </row>
    <row r="3393" spans="1:23" ht="14.25" customHeight="1" x14ac:dyDescent="0.45">
      <c r="A3393">
        <v>3392</v>
      </c>
      <c r="B3393" t="s">
        <v>226</v>
      </c>
      <c r="C3393" t="s">
        <v>229</v>
      </c>
      <c r="D3393">
        <v>60</v>
      </c>
      <c r="E3393" t="s">
        <v>23</v>
      </c>
      <c r="F3393" t="s">
        <v>27</v>
      </c>
      <c r="G3393" t="s">
        <v>25</v>
      </c>
      <c r="H3393">
        <v>3</v>
      </c>
      <c r="I3393" t="s">
        <v>26</v>
      </c>
      <c r="J3393">
        <v>0</v>
      </c>
      <c r="K3393">
        <v>0</v>
      </c>
      <c r="L3393">
        <v>0</v>
      </c>
      <c r="M3393">
        <v>1</v>
      </c>
      <c r="N3393">
        <v>1</v>
      </c>
      <c r="O3393">
        <v>0</v>
      </c>
      <c r="P3393">
        <v>97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</row>
    <row r="3394" spans="1:23" ht="14.25" customHeight="1" x14ac:dyDescent="0.45">
      <c r="A3394">
        <v>3393</v>
      </c>
      <c r="B3394" s="1">
        <v>43325</v>
      </c>
      <c r="C3394" s="1">
        <v>43331</v>
      </c>
      <c r="D3394">
        <v>60</v>
      </c>
      <c r="E3394" t="s">
        <v>23</v>
      </c>
      <c r="F3394" t="s">
        <v>27</v>
      </c>
      <c r="G3394" t="s">
        <v>25</v>
      </c>
      <c r="H3394">
        <v>7</v>
      </c>
      <c r="I3394" t="s">
        <v>29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1</v>
      </c>
      <c r="P3394">
        <v>2420</v>
      </c>
      <c r="Q3394">
        <v>0</v>
      </c>
      <c r="R3394">
        <v>1</v>
      </c>
      <c r="S3394">
        <v>1</v>
      </c>
      <c r="T3394">
        <v>1</v>
      </c>
      <c r="U3394">
        <v>1</v>
      </c>
      <c r="V3394">
        <v>0</v>
      </c>
      <c r="W3394">
        <v>0</v>
      </c>
    </row>
    <row r="3395" spans="1:23" ht="14.25" customHeight="1" x14ac:dyDescent="0.45">
      <c r="A3395">
        <v>3394</v>
      </c>
      <c r="B3395" t="s">
        <v>226</v>
      </c>
      <c r="C3395" t="s">
        <v>235</v>
      </c>
      <c r="D3395">
        <v>55</v>
      </c>
      <c r="E3395" t="s">
        <v>23</v>
      </c>
      <c r="F3395" t="s">
        <v>24</v>
      </c>
      <c r="G3395" t="s">
        <v>25</v>
      </c>
      <c r="H3395">
        <v>5</v>
      </c>
      <c r="I3395" t="s">
        <v>26</v>
      </c>
      <c r="J3395">
        <v>0</v>
      </c>
      <c r="K3395">
        <v>1</v>
      </c>
      <c r="L3395">
        <v>0</v>
      </c>
      <c r="M3395">
        <v>1</v>
      </c>
      <c r="N3395">
        <v>1</v>
      </c>
      <c r="O3395">
        <v>0</v>
      </c>
      <c r="P3395">
        <v>236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</row>
    <row r="3396" spans="1:23" ht="14.25" customHeight="1" x14ac:dyDescent="0.45">
      <c r="A3396">
        <v>3395</v>
      </c>
      <c r="B3396" t="s">
        <v>226</v>
      </c>
      <c r="C3396" t="s">
        <v>233</v>
      </c>
      <c r="D3396">
        <v>76</v>
      </c>
      <c r="E3396" t="s">
        <v>28</v>
      </c>
      <c r="F3396" t="s">
        <v>27</v>
      </c>
      <c r="G3396" t="s">
        <v>25</v>
      </c>
      <c r="H3396">
        <v>7</v>
      </c>
      <c r="I3396" t="s">
        <v>26</v>
      </c>
      <c r="J3396">
        <v>0</v>
      </c>
      <c r="K3396">
        <v>0</v>
      </c>
      <c r="L3396">
        <v>1</v>
      </c>
      <c r="M3396">
        <v>1</v>
      </c>
      <c r="N3396">
        <v>1</v>
      </c>
      <c r="O3396">
        <v>0</v>
      </c>
      <c r="P3396">
        <v>797</v>
      </c>
      <c r="Q3396">
        <v>0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</row>
    <row r="3397" spans="1:23" ht="14.25" customHeight="1" x14ac:dyDescent="0.45">
      <c r="A3397">
        <v>3396</v>
      </c>
      <c r="B3397" t="s">
        <v>226</v>
      </c>
      <c r="C3397" t="s">
        <v>233</v>
      </c>
      <c r="D3397">
        <v>76</v>
      </c>
      <c r="E3397" t="s">
        <v>28</v>
      </c>
      <c r="F3397" t="s">
        <v>27</v>
      </c>
      <c r="G3397" t="s">
        <v>25</v>
      </c>
      <c r="H3397">
        <v>7</v>
      </c>
      <c r="I3397" t="s">
        <v>26</v>
      </c>
      <c r="J3397">
        <v>0</v>
      </c>
      <c r="K3397">
        <v>0</v>
      </c>
      <c r="L3397">
        <v>1</v>
      </c>
      <c r="M3397">
        <v>1</v>
      </c>
      <c r="N3397">
        <v>1</v>
      </c>
      <c r="O3397">
        <v>0</v>
      </c>
      <c r="P3397">
        <v>797</v>
      </c>
      <c r="Q3397">
        <v>0</v>
      </c>
      <c r="R3397">
        <v>0</v>
      </c>
      <c r="S3397">
        <v>1</v>
      </c>
      <c r="T3397">
        <v>0</v>
      </c>
      <c r="U3397">
        <v>0</v>
      </c>
      <c r="V3397">
        <v>0</v>
      </c>
      <c r="W3397">
        <v>0</v>
      </c>
    </row>
    <row r="3398" spans="1:23" ht="14.25" customHeight="1" x14ac:dyDescent="0.45">
      <c r="A3398">
        <v>3397</v>
      </c>
      <c r="B3398" t="s">
        <v>226</v>
      </c>
      <c r="C3398" t="s">
        <v>235</v>
      </c>
      <c r="D3398">
        <v>53</v>
      </c>
      <c r="E3398" t="s">
        <v>23</v>
      </c>
      <c r="F3398" t="s">
        <v>27</v>
      </c>
      <c r="G3398" t="s">
        <v>25</v>
      </c>
      <c r="H3398">
        <v>5</v>
      </c>
      <c r="I3398" t="s">
        <v>26</v>
      </c>
      <c r="J3398">
        <v>0</v>
      </c>
      <c r="K3398">
        <v>0</v>
      </c>
      <c r="L3398">
        <v>1</v>
      </c>
      <c r="M3398">
        <v>1</v>
      </c>
      <c r="N3398">
        <v>1</v>
      </c>
      <c r="O3398">
        <v>0</v>
      </c>
      <c r="P3398">
        <v>354</v>
      </c>
      <c r="Q3398">
        <v>0</v>
      </c>
      <c r="R3398">
        <v>0</v>
      </c>
      <c r="S3398">
        <v>1</v>
      </c>
      <c r="T3398">
        <v>0</v>
      </c>
      <c r="U3398">
        <v>0</v>
      </c>
      <c r="V3398">
        <v>0</v>
      </c>
      <c r="W3398">
        <v>0</v>
      </c>
    </row>
    <row r="3399" spans="1:23" ht="14.25" customHeight="1" x14ac:dyDescent="0.45">
      <c r="A3399">
        <v>3398</v>
      </c>
      <c r="B3399" t="s">
        <v>226</v>
      </c>
      <c r="C3399" s="1">
        <v>43109</v>
      </c>
      <c r="D3399">
        <v>51</v>
      </c>
      <c r="E3399" t="s">
        <v>23</v>
      </c>
      <c r="F3399" t="s">
        <v>27</v>
      </c>
      <c r="G3399" t="s">
        <v>25</v>
      </c>
      <c r="H3399">
        <v>20</v>
      </c>
      <c r="I3399" t="s">
        <v>31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695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0</v>
      </c>
    </row>
    <row r="3400" spans="1:23" ht="14.25" customHeight="1" x14ac:dyDescent="0.45">
      <c r="A3400">
        <v>3399</v>
      </c>
      <c r="B3400" t="s">
        <v>226</v>
      </c>
      <c r="C3400" t="s">
        <v>227</v>
      </c>
      <c r="D3400">
        <v>80</v>
      </c>
      <c r="E3400" t="s">
        <v>23</v>
      </c>
      <c r="F3400" t="s">
        <v>24</v>
      </c>
      <c r="G3400" t="s">
        <v>30</v>
      </c>
      <c r="H3400">
        <v>12</v>
      </c>
      <c r="I3400" t="s">
        <v>26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724</v>
      </c>
      <c r="Q3400">
        <v>0</v>
      </c>
      <c r="R3400">
        <v>0</v>
      </c>
      <c r="S3400">
        <v>1</v>
      </c>
      <c r="T3400">
        <v>1</v>
      </c>
      <c r="U3400">
        <v>0</v>
      </c>
      <c r="V3400">
        <v>0</v>
      </c>
      <c r="W3400">
        <v>0</v>
      </c>
    </row>
    <row r="3401" spans="1:23" ht="14.25" customHeight="1" x14ac:dyDescent="0.45">
      <c r="A3401">
        <v>3400</v>
      </c>
      <c r="B3401" t="s">
        <v>226</v>
      </c>
      <c r="C3401" t="s">
        <v>234</v>
      </c>
      <c r="D3401">
        <v>66</v>
      </c>
      <c r="E3401" t="s">
        <v>28</v>
      </c>
      <c r="F3401" t="s">
        <v>27</v>
      </c>
      <c r="G3401" t="s">
        <v>30</v>
      </c>
      <c r="H3401">
        <v>4</v>
      </c>
      <c r="I3401" t="s">
        <v>26</v>
      </c>
      <c r="J3401">
        <v>0</v>
      </c>
      <c r="K3401">
        <v>0</v>
      </c>
      <c r="L3401">
        <v>1</v>
      </c>
      <c r="M3401">
        <v>1</v>
      </c>
      <c r="N3401">
        <v>1</v>
      </c>
      <c r="O3401">
        <v>0</v>
      </c>
      <c r="P3401">
        <v>47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</row>
    <row r="3402" spans="1:23" ht="14.25" customHeight="1" x14ac:dyDescent="0.45">
      <c r="A3402">
        <v>3401</v>
      </c>
      <c r="B3402" s="1">
        <v>43326</v>
      </c>
      <c r="C3402" s="1">
        <v>43328</v>
      </c>
      <c r="D3402">
        <v>60</v>
      </c>
      <c r="E3402" t="s">
        <v>28</v>
      </c>
      <c r="F3402" t="s">
        <v>27</v>
      </c>
      <c r="G3402" t="s">
        <v>25</v>
      </c>
      <c r="H3402">
        <v>3</v>
      </c>
      <c r="I3402" t="s">
        <v>29</v>
      </c>
      <c r="J3402">
        <v>0</v>
      </c>
      <c r="K3402">
        <v>0</v>
      </c>
      <c r="L3402">
        <v>1</v>
      </c>
      <c r="M3402">
        <v>1</v>
      </c>
      <c r="N3402">
        <v>1</v>
      </c>
      <c r="O3402">
        <v>1</v>
      </c>
      <c r="P3402">
        <v>2890</v>
      </c>
      <c r="Q3402">
        <v>1</v>
      </c>
      <c r="R3402">
        <v>0</v>
      </c>
      <c r="S3402">
        <v>1</v>
      </c>
      <c r="T3402">
        <v>1</v>
      </c>
      <c r="U3402">
        <v>0</v>
      </c>
      <c r="V3402">
        <v>0</v>
      </c>
      <c r="W3402">
        <v>0</v>
      </c>
    </row>
    <row r="3403" spans="1:23" ht="14.25" customHeight="1" x14ac:dyDescent="0.45">
      <c r="A3403">
        <v>3402</v>
      </c>
      <c r="B3403" t="s">
        <v>224</v>
      </c>
      <c r="C3403" t="s">
        <v>222</v>
      </c>
      <c r="D3403">
        <v>80</v>
      </c>
      <c r="E3403" t="s">
        <v>28</v>
      </c>
      <c r="F3403" t="s">
        <v>27</v>
      </c>
      <c r="G3403" t="s">
        <v>25</v>
      </c>
      <c r="H3403">
        <v>8</v>
      </c>
      <c r="I3403" t="s">
        <v>31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760</v>
      </c>
      <c r="Q3403">
        <v>1</v>
      </c>
      <c r="R3403">
        <v>1</v>
      </c>
      <c r="S3403">
        <v>1</v>
      </c>
      <c r="T3403">
        <v>0</v>
      </c>
      <c r="U3403">
        <v>0</v>
      </c>
      <c r="V3403">
        <v>0</v>
      </c>
      <c r="W3403">
        <v>0</v>
      </c>
    </row>
    <row r="3404" spans="1:23" ht="14.25" customHeight="1" x14ac:dyDescent="0.45">
      <c r="A3404">
        <v>3403</v>
      </c>
      <c r="B3404" t="s">
        <v>224</v>
      </c>
      <c r="C3404" t="s">
        <v>230</v>
      </c>
      <c r="D3404">
        <v>59</v>
      </c>
      <c r="E3404" t="s">
        <v>23</v>
      </c>
      <c r="F3404" t="s">
        <v>27</v>
      </c>
      <c r="G3404" t="s">
        <v>30</v>
      </c>
      <c r="H3404">
        <v>12</v>
      </c>
      <c r="I3404" t="s">
        <v>26</v>
      </c>
      <c r="J3404">
        <v>0</v>
      </c>
      <c r="K3404">
        <v>0</v>
      </c>
      <c r="L3404">
        <v>0</v>
      </c>
      <c r="M3404">
        <v>1</v>
      </c>
      <c r="N3404">
        <v>1</v>
      </c>
      <c r="O3404">
        <v>0</v>
      </c>
      <c r="P3404">
        <v>230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</row>
    <row r="3405" spans="1:23" ht="14.25" customHeight="1" x14ac:dyDescent="0.45">
      <c r="A3405">
        <v>3404</v>
      </c>
      <c r="B3405" t="s">
        <v>224</v>
      </c>
      <c r="C3405" s="1">
        <v>43413</v>
      </c>
      <c r="D3405">
        <v>55</v>
      </c>
      <c r="E3405" t="s">
        <v>23</v>
      </c>
      <c r="F3405" t="s">
        <v>24</v>
      </c>
      <c r="G3405" t="s">
        <v>25</v>
      </c>
      <c r="H3405">
        <v>29</v>
      </c>
      <c r="I3405" t="s">
        <v>26</v>
      </c>
      <c r="J3405">
        <v>0</v>
      </c>
      <c r="K3405">
        <v>0</v>
      </c>
      <c r="L3405">
        <v>1</v>
      </c>
      <c r="M3405">
        <v>0</v>
      </c>
      <c r="N3405">
        <v>1</v>
      </c>
      <c r="O3405">
        <v>0</v>
      </c>
      <c r="P3405">
        <v>2029</v>
      </c>
      <c r="Q3405">
        <v>1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0</v>
      </c>
    </row>
    <row r="3406" spans="1:23" ht="14.25" customHeight="1" x14ac:dyDescent="0.45">
      <c r="A3406">
        <v>3405</v>
      </c>
      <c r="B3406" t="s">
        <v>224</v>
      </c>
      <c r="C3406" t="s">
        <v>228</v>
      </c>
      <c r="D3406">
        <v>65</v>
      </c>
      <c r="E3406" t="s">
        <v>28</v>
      </c>
      <c r="F3406" t="s">
        <v>27</v>
      </c>
      <c r="G3406" t="s">
        <v>25</v>
      </c>
      <c r="H3406">
        <v>7</v>
      </c>
      <c r="I3406" t="s">
        <v>26</v>
      </c>
      <c r="J3406">
        <v>0</v>
      </c>
      <c r="K3406">
        <v>0</v>
      </c>
      <c r="L3406">
        <v>0</v>
      </c>
      <c r="M3406">
        <v>1</v>
      </c>
      <c r="N3406">
        <v>1</v>
      </c>
      <c r="O3406">
        <v>0</v>
      </c>
      <c r="P3406">
        <v>116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</row>
    <row r="3407" spans="1:23" ht="14.25" customHeight="1" x14ac:dyDescent="0.45">
      <c r="A3407">
        <v>3406</v>
      </c>
      <c r="B3407" t="s">
        <v>224</v>
      </c>
      <c r="C3407" t="s">
        <v>225</v>
      </c>
      <c r="D3407">
        <v>70</v>
      </c>
      <c r="E3407" t="s">
        <v>28</v>
      </c>
      <c r="F3407" t="s">
        <v>27</v>
      </c>
      <c r="G3407" t="s">
        <v>25</v>
      </c>
      <c r="H3407">
        <v>10</v>
      </c>
      <c r="I3407" t="s">
        <v>26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411</v>
      </c>
      <c r="Q3407">
        <v>1</v>
      </c>
      <c r="R3407">
        <v>0</v>
      </c>
      <c r="S3407">
        <v>1</v>
      </c>
      <c r="T3407">
        <v>0</v>
      </c>
      <c r="U3407">
        <v>0</v>
      </c>
      <c r="V3407">
        <v>0</v>
      </c>
      <c r="W3407">
        <v>0</v>
      </c>
    </row>
    <row r="3408" spans="1:23" ht="14.25" customHeight="1" x14ac:dyDescent="0.45">
      <c r="A3408">
        <v>3407</v>
      </c>
      <c r="B3408" t="s">
        <v>224</v>
      </c>
      <c r="C3408" s="1">
        <v>43413</v>
      </c>
      <c r="D3408">
        <v>81</v>
      </c>
      <c r="E3408" t="s">
        <v>23</v>
      </c>
      <c r="F3408" t="s">
        <v>27</v>
      </c>
      <c r="G3408" t="s">
        <v>25</v>
      </c>
      <c r="H3408">
        <v>29</v>
      </c>
      <c r="I3408" t="s">
        <v>26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2540</v>
      </c>
      <c r="Q3408">
        <v>0</v>
      </c>
      <c r="R3408">
        <v>0</v>
      </c>
      <c r="S3408">
        <v>1</v>
      </c>
      <c r="T3408">
        <v>1</v>
      </c>
      <c r="U3408">
        <v>0</v>
      </c>
      <c r="V3408">
        <v>0</v>
      </c>
      <c r="W3408">
        <v>0</v>
      </c>
    </row>
    <row r="3409" spans="1:23" ht="14.25" customHeight="1" x14ac:dyDescent="0.45">
      <c r="A3409">
        <v>3408</v>
      </c>
      <c r="B3409" t="s">
        <v>229</v>
      </c>
      <c r="C3409" t="s">
        <v>225</v>
      </c>
      <c r="D3409">
        <v>32</v>
      </c>
      <c r="E3409" t="s">
        <v>23</v>
      </c>
      <c r="F3409" t="s">
        <v>24</v>
      </c>
      <c r="G3409" t="s">
        <v>25</v>
      </c>
      <c r="H3409">
        <v>9</v>
      </c>
      <c r="I3409" t="s">
        <v>26</v>
      </c>
      <c r="J3409">
        <v>0</v>
      </c>
      <c r="K3409">
        <v>1</v>
      </c>
      <c r="L3409">
        <v>0</v>
      </c>
      <c r="M3409">
        <v>1</v>
      </c>
      <c r="N3409">
        <v>1</v>
      </c>
      <c r="O3409">
        <v>0</v>
      </c>
      <c r="P3409">
        <v>613</v>
      </c>
      <c r="Q3409">
        <v>0</v>
      </c>
      <c r="R3409">
        <v>1</v>
      </c>
      <c r="S3409">
        <v>1</v>
      </c>
      <c r="T3409">
        <v>0</v>
      </c>
      <c r="U3409">
        <v>0</v>
      </c>
      <c r="V3409">
        <v>0</v>
      </c>
      <c r="W3409">
        <v>1</v>
      </c>
    </row>
    <row r="3410" spans="1:23" ht="14.25" customHeight="1" x14ac:dyDescent="0.45">
      <c r="A3410">
        <v>3409</v>
      </c>
      <c r="B3410" s="1">
        <v>43327</v>
      </c>
      <c r="C3410" s="1">
        <v>43334</v>
      </c>
      <c r="D3410">
        <v>50</v>
      </c>
      <c r="E3410" t="s">
        <v>28</v>
      </c>
      <c r="F3410" t="s">
        <v>24</v>
      </c>
      <c r="G3410" t="s">
        <v>25</v>
      </c>
      <c r="H3410">
        <v>8</v>
      </c>
      <c r="I3410" t="s">
        <v>29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237</v>
      </c>
      <c r="Q3410">
        <v>1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</row>
    <row r="3411" spans="1:23" ht="14.25" customHeight="1" x14ac:dyDescent="0.45">
      <c r="A3411">
        <v>3410</v>
      </c>
      <c r="B3411" t="s">
        <v>229</v>
      </c>
      <c r="C3411" t="s">
        <v>232</v>
      </c>
      <c r="D3411">
        <v>77</v>
      </c>
      <c r="E3411" t="s">
        <v>23</v>
      </c>
      <c r="F3411" t="s">
        <v>24</v>
      </c>
      <c r="G3411" t="s">
        <v>25</v>
      </c>
      <c r="H3411">
        <v>8</v>
      </c>
      <c r="I3411" t="s">
        <v>31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5000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0</v>
      </c>
    </row>
    <row r="3412" spans="1:23" ht="14.25" customHeight="1" x14ac:dyDescent="0.45">
      <c r="A3412">
        <v>3411</v>
      </c>
      <c r="B3412" t="s">
        <v>229</v>
      </c>
      <c r="C3412" t="s">
        <v>231</v>
      </c>
      <c r="D3412">
        <v>71</v>
      </c>
      <c r="E3412" t="s">
        <v>28</v>
      </c>
      <c r="F3412" t="s">
        <v>24</v>
      </c>
      <c r="G3412" t="s">
        <v>25</v>
      </c>
      <c r="H3412">
        <v>17</v>
      </c>
      <c r="I3412" t="s">
        <v>26</v>
      </c>
      <c r="J3412">
        <v>0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342</v>
      </c>
      <c r="Q3412">
        <v>0</v>
      </c>
      <c r="R3412">
        <v>0</v>
      </c>
      <c r="S3412">
        <v>1</v>
      </c>
      <c r="T3412">
        <v>1</v>
      </c>
      <c r="U3412">
        <v>0</v>
      </c>
      <c r="V3412">
        <v>0</v>
      </c>
      <c r="W3412">
        <v>0</v>
      </c>
    </row>
    <row r="3413" spans="1:23" ht="14.25" customHeight="1" x14ac:dyDescent="0.45">
      <c r="A3413">
        <v>3412</v>
      </c>
      <c r="B3413" t="s">
        <v>229</v>
      </c>
      <c r="C3413" t="s">
        <v>229</v>
      </c>
      <c r="D3413">
        <v>85</v>
      </c>
      <c r="E3413" t="s">
        <v>23</v>
      </c>
      <c r="F3413" t="s">
        <v>27</v>
      </c>
      <c r="G3413" t="s">
        <v>25</v>
      </c>
      <c r="H3413">
        <v>1</v>
      </c>
      <c r="I3413" t="s">
        <v>31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136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</row>
    <row r="3414" spans="1:23" ht="14.25" customHeight="1" x14ac:dyDescent="0.45">
      <c r="A3414">
        <v>3413</v>
      </c>
      <c r="B3414" t="s">
        <v>229</v>
      </c>
      <c r="C3414" t="s">
        <v>223</v>
      </c>
      <c r="D3414">
        <v>75</v>
      </c>
      <c r="E3414" t="s">
        <v>23</v>
      </c>
      <c r="F3414" t="s">
        <v>27</v>
      </c>
      <c r="G3414" t="s">
        <v>25</v>
      </c>
      <c r="H3414">
        <v>4</v>
      </c>
      <c r="I3414" t="s">
        <v>31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678</v>
      </c>
      <c r="Q3414">
        <v>0</v>
      </c>
      <c r="R3414">
        <v>0</v>
      </c>
      <c r="S3414">
        <v>1</v>
      </c>
      <c r="T3414">
        <v>1</v>
      </c>
      <c r="U3414">
        <v>0</v>
      </c>
      <c r="V3414">
        <v>0</v>
      </c>
      <c r="W3414">
        <v>0</v>
      </c>
    </row>
    <row r="3415" spans="1:23" ht="14.25" customHeight="1" x14ac:dyDescent="0.45">
      <c r="A3415">
        <v>3414</v>
      </c>
      <c r="B3415" t="s">
        <v>229</v>
      </c>
      <c r="C3415" t="s">
        <v>223</v>
      </c>
      <c r="D3415">
        <v>64</v>
      </c>
      <c r="E3415" t="s">
        <v>28</v>
      </c>
      <c r="F3415" t="s">
        <v>27</v>
      </c>
      <c r="G3415" t="s">
        <v>30</v>
      </c>
      <c r="H3415">
        <v>4</v>
      </c>
      <c r="I3415" t="s">
        <v>26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1210</v>
      </c>
      <c r="Q3415">
        <v>1</v>
      </c>
      <c r="R3415">
        <v>0</v>
      </c>
      <c r="S3415">
        <v>1</v>
      </c>
      <c r="T3415">
        <v>0</v>
      </c>
      <c r="U3415">
        <v>0</v>
      </c>
      <c r="V3415">
        <v>0</v>
      </c>
      <c r="W3415">
        <v>0</v>
      </c>
    </row>
    <row r="3416" spans="1:23" ht="14.25" customHeight="1" x14ac:dyDescent="0.45">
      <c r="A3416">
        <v>3415</v>
      </c>
      <c r="B3416" t="s">
        <v>229</v>
      </c>
      <c r="C3416" s="1">
        <v>43140</v>
      </c>
      <c r="D3416">
        <v>57</v>
      </c>
      <c r="E3416" t="s">
        <v>23</v>
      </c>
      <c r="F3416" t="s">
        <v>27</v>
      </c>
      <c r="G3416" t="s">
        <v>25</v>
      </c>
      <c r="H3416">
        <v>19</v>
      </c>
      <c r="I3416" t="s">
        <v>26</v>
      </c>
      <c r="J3416">
        <v>0</v>
      </c>
      <c r="K3416">
        <v>0</v>
      </c>
      <c r="L3416">
        <v>0</v>
      </c>
      <c r="M3416">
        <v>1</v>
      </c>
      <c r="N3416">
        <v>1</v>
      </c>
      <c r="O3416">
        <v>1</v>
      </c>
      <c r="P3416">
        <v>790</v>
      </c>
      <c r="Q3416">
        <v>0</v>
      </c>
      <c r="R3416">
        <v>0</v>
      </c>
      <c r="S3416">
        <v>1</v>
      </c>
      <c r="T3416">
        <v>1</v>
      </c>
      <c r="U3416">
        <v>0</v>
      </c>
      <c r="V3416">
        <v>0</v>
      </c>
      <c r="W3416">
        <v>0</v>
      </c>
    </row>
    <row r="3417" spans="1:23" ht="14.25" customHeight="1" x14ac:dyDescent="0.45">
      <c r="A3417">
        <v>3416</v>
      </c>
      <c r="B3417" t="s">
        <v>234</v>
      </c>
      <c r="C3417" t="s">
        <v>228</v>
      </c>
      <c r="D3417">
        <v>58</v>
      </c>
      <c r="E3417" t="s">
        <v>28</v>
      </c>
      <c r="F3417" t="s">
        <v>27</v>
      </c>
      <c r="G3417" t="s">
        <v>25</v>
      </c>
      <c r="H3417">
        <v>5</v>
      </c>
      <c r="I3417" t="s">
        <v>26</v>
      </c>
      <c r="J3417">
        <v>0</v>
      </c>
      <c r="K3417">
        <v>0</v>
      </c>
      <c r="L3417">
        <v>0</v>
      </c>
      <c r="M3417">
        <v>1</v>
      </c>
      <c r="N3417">
        <v>1</v>
      </c>
      <c r="O3417">
        <v>0</v>
      </c>
      <c r="P3417">
        <v>78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0</v>
      </c>
    </row>
    <row r="3418" spans="1:23" ht="14.25" customHeight="1" x14ac:dyDescent="0.45">
      <c r="A3418">
        <v>3417</v>
      </c>
      <c r="B3418" t="s">
        <v>234</v>
      </c>
      <c r="C3418" t="s">
        <v>227</v>
      </c>
      <c r="D3418">
        <v>45</v>
      </c>
      <c r="E3418" t="s">
        <v>28</v>
      </c>
      <c r="F3418" t="s">
        <v>27</v>
      </c>
      <c r="G3418" t="s">
        <v>25</v>
      </c>
      <c r="H3418">
        <v>9</v>
      </c>
      <c r="I3418" t="s">
        <v>26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824</v>
      </c>
      <c r="Q3418">
        <v>1</v>
      </c>
      <c r="R3418">
        <v>1</v>
      </c>
      <c r="S3418">
        <v>1</v>
      </c>
      <c r="T3418">
        <v>0</v>
      </c>
      <c r="U3418">
        <v>0</v>
      </c>
      <c r="V3418">
        <v>0</v>
      </c>
      <c r="W3418">
        <v>0</v>
      </c>
    </row>
    <row r="3419" spans="1:23" ht="14.25" customHeight="1" x14ac:dyDescent="0.45">
      <c r="A3419">
        <v>3418</v>
      </c>
      <c r="B3419" t="s">
        <v>234</v>
      </c>
      <c r="C3419" t="s">
        <v>235</v>
      </c>
      <c r="D3419">
        <v>74</v>
      </c>
      <c r="E3419" t="s">
        <v>28</v>
      </c>
      <c r="F3419" t="s">
        <v>27</v>
      </c>
      <c r="G3419" t="s">
        <v>25</v>
      </c>
      <c r="H3419">
        <v>2</v>
      </c>
      <c r="I3419" t="s">
        <v>26</v>
      </c>
      <c r="J3419">
        <v>0</v>
      </c>
      <c r="K3419">
        <v>0</v>
      </c>
      <c r="L3419">
        <v>0</v>
      </c>
      <c r="M3419">
        <v>1</v>
      </c>
      <c r="N3419">
        <v>1</v>
      </c>
      <c r="O3419">
        <v>0</v>
      </c>
      <c r="P3419">
        <v>31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</v>
      </c>
      <c r="W3419">
        <v>0</v>
      </c>
    </row>
    <row r="3420" spans="1:23" ht="14.25" customHeight="1" x14ac:dyDescent="0.45">
      <c r="A3420">
        <v>3419</v>
      </c>
      <c r="B3420" t="s">
        <v>234</v>
      </c>
      <c r="C3420" t="s">
        <v>225</v>
      </c>
      <c r="D3420">
        <v>62</v>
      </c>
      <c r="E3420" t="s">
        <v>23</v>
      </c>
      <c r="F3420" t="s">
        <v>27</v>
      </c>
      <c r="G3420" t="s">
        <v>25</v>
      </c>
      <c r="H3420">
        <v>8</v>
      </c>
      <c r="I3420" t="s">
        <v>26</v>
      </c>
      <c r="J3420">
        <v>0</v>
      </c>
      <c r="K3420">
        <v>0</v>
      </c>
      <c r="L3420">
        <v>0</v>
      </c>
      <c r="M3420">
        <v>1</v>
      </c>
      <c r="N3420">
        <v>1</v>
      </c>
      <c r="O3420">
        <v>1</v>
      </c>
      <c r="P3420">
        <v>5000</v>
      </c>
      <c r="Q3420">
        <v>1</v>
      </c>
      <c r="R3420">
        <v>0</v>
      </c>
      <c r="S3420">
        <v>1</v>
      </c>
      <c r="T3420">
        <v>1</v>
      </c>
      <c r="U3420">
        <v>0</v>
      </c>
      <c r="V3420">
        <v>0</v>
      </c>
      <c r="W3420">
        <v>0</v>
      </c>
    </row>
    <row r="3421" spans="1:23" ht="14.25" customHeight="1" x14ac:dyDescent="0.45">
      <c r="A3421">
        <v>3420</v>
      </c>
      <c r="B3421" t="s">
        <v>234</v>
      </c>
      <c r="C3421" t="s">
        <v>214</v>
      </c>
      <c r="D3421">
        <v>75</v>
      </c>
      <c r="E3421" t="s">
        <v>23</v>
      </c>
      <c r="F3421" t="s">
        <v>27</v>
      </c>
      <c r="G3421" t="s">
        <v>25</v>
      </c>
      <c r="H3421">
        <v>12</v>
      </c>
      <c r="I3421" t="s">
        <v>26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35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</row>
    <row r="3422" spans="1:23" ht="14.25" customHeight="1" x14ac:dyDescent="0.45">
      <c r="A3422">
        <v>3421</v>
      </c>
      <c r="B3422" t="s">
        <v>234</v>
      </c>
      <c r="C3422" t="s">
        <v>214</v>
      </c>
      <c r="D3422">
        <v>75</v>
      </c>
      <c r="E3422" t="s">
        <v>23</v>
      </c>
      <c r="F3422" t="s">
        <v>27</v>
      </c>
      <c r="G3422" t="s">
        <v>25</v>
      </c>
      <c r="H3422">
        <v>12</v>
      </c>
      <c r="I3422" t="s">
        <v>26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35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</row>
    <row r="3423" spans="1:23" ht="14.25" customHeight="1" x14ac:dyDescent="0.45">
      <c r="A3423">
        <v>3422</v>
      </c>
      <c r="B3423" t="s">
        <v>234</v>
      </c>
      <c r="C3423" t="s">
        <v>228</v>
      </c>
      <c r="D3423">
        <v>68</v>
      </c>
      <c r="E3423" t="s">
        <v>23</v>
      </c>
      <c r="F3423" t="s">
        <v>27</v>
      </c>
      <c r="G3423" t="s">
        <v>25</v>
      </c>
      <c r="H3423">
        <v>5</v>
      </c>
      <c r="I3423" t="s">
        <v>26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4730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0</v>
      </c>
    </row>
    <row r="3424" spans="1:23" ht="14.25" customHeight="1" x14ac:dyDescent="0.45">
      <c r="A3424">
        <v>3423</v>
      </c>
      <c r="B3424" t="s">
        <v>234</v>
      </c>
      <c r="C3424" t="s">
        <v>223</v>
      </c>
      <c r="D3424">
        <v>69</v>
      </c>
      <c r="E3424" t="s">
        <v>23</v>
      </c>
      <c r="F3424" t="s">
        <v>27</v>
      </c>
      <c r="G3424" t="s">
        <v>25</v>
      </c>
      <c r="H3424">
        <v>3</v>
      </c>
      <c r="I3424" t="s">
        <v>26</v>
      </c>
      <c r="J3424">
        <v>0</v>
      </c>
      <c r="K3424">
        <v>0</v>
      </c>
      <c r="L3424">
        <v>0</v>
      </c>
      <c r="M3424">
        <v>1</v>
      </c>
      <c r="N3424">
        <v>1</v>
      </c>
      <c r="O3424">
        <v>1</v>
      </c>
      <c r="P3424">
        <v>719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0</v>
      </c>
      <c r="W3424">
        <v>0</v>
      </c>
    </row>
    <row r="3425" spans="1:23" ht="14.25" customHeight="1" x14ac:dyDescent="0.45">
      <c r="A3425">
        <v>3424</v>
      </c>
      <c r="B3425" t="s">
        <v>234</v>
      </c>
      <c r="C3425" t="s">
        <v>225</v>
      </c>
      <c r="D3425">
        <v>64</v>
      </c>
      <c r="E3425" t="s">
        <v>28</v>
      </c>
      <c r="F3425" t="s">
        <v>27</v>
      </c>
      <c r="G3425" t="s">
        <v>25</v>
      </c>
      <c r="H3425">
        <v>8</v>
      </c>
      <c r="I3425" t="s">
        <v>26</v>
      </c>
      <c r="J3425">
        <v>0</v>
      </c>
      <c r="K3425">
        <v>0</v>
      </c>
      <c r="L3425">
        <v>0</v>
      </c>
      <c r="M3425">
        <v>1</v>
      </c>
      <c r="N3425">
        <v>1</v>
      </c>
      <c r="O3425">
        <v>0</v>
      </c>
      <c r="P3425">
        <v>233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0</v>
      </c>
      <c r="W3425">
        <v>0</v>
      </c>
    </row>
    <row r="3426" spans="1:23" ht="14.25" customHeight="1" x14ac:dyDescent="0.45">
      <c r="A3426">
        <v>3425</v>
      </c>
      <c r="B3426" t="s">
        <v>234</v>
      </c>
      <c r="C3426" t="s">
        <v>222</v>
      </c>
      <c r="D3426">
        <v>78</v>
      </c>
      <c r="E3426" t="s">
        <v>23</v>
      </c>
      <c r="F3426" t="s">
        <v>27</v>
      </c>
      <c r="G3426" t="s">
        <v>30</v>
      </c>
      <c r="H3426">
        <v>6</v>
      </c>
      <c r="I3426" t="s">
        <v>31</v>
      </c>
      <c r="J3426">
        <v>0</v>
      </c>
      <c r="K3426">
        <v>0</v>
      </c>
      <c r="L3426">
        <v>0</v>
      </c>
      <c r="M3426">
        <v>1</v>
      </c>
      <c r="N3426">
        <v>1</v>
      </c>
      <c r="O3426">
        <v>0</v>
      </c>
      <c r="P3426">
        <v>1060</v>
      </c>
      <c r="Q3426">
        <v>0</v>
      </c>
      <c r="R3426">
        <v>0</v>
      </c>
      <c r="S3426">
        <v>1</v>
      </c>
      <c r="T3426">
        <v>0</v>
      </c>
      <c r="U3426">
        <v>0</v>
      </c>
      <c r="V3426">
        <v>0</v>
      </c>
      <c r="W3426">
        <v>0</v>
      </c>
    </row>
    <row r="3427" spans="1:23" ht="14.25" customHeight="1" x14ac:dyDescent="0.45">
      <c r="A3427">
        <v>3426</v>
      </c>
      <c r="B3427" t="s">
        <v>234</v>
      </c>
      <c r="C3427" t="s">
        <v>232</v>
      </c>
      <c r="D3427">
        <v>73</v>
      </c>
      <c r="E3427" t="s">
        <v>23</v>
      </c>
      <c r="F3427" t="s">
        <v>27</v>
      </c>
      <c r="G3427" t="s">
        <v>30</v>
      </c>
      <c r="H3427">
        <v>7</v>
      </c>
      <c r="I3427" t="s">
        <v>26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765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</row>
    <row r="3428" spans="1:23" ht="14.25" customHeight="1" x14ac:dyDescent="0.45">
      <c r="A3428">
        <v>3427</v>
      </c>
      <c r="B3428" t="s">
        <v>234</v>
      </c>
      <c r="C3428" t="s">
        <v>225</v>
      </c>
      <c r="D3428">
        <v>85</v>
      </c>
      <c r="E3428" t="s">
        <v>28</v>
      </c>
      <c r="F3428" t="s">
        <v>27</v>
      </c>
      <c r="G3428" t="s">
        <v>25</v>
      </c>
      <c r="H3428">
        <v>8</v>
      </c>
      <c r="I3428" t="s">
        <v>26</v>
      </c>
      <c r="J3428">
        <v>0</v>
      </c>
      <c r="K3428">
        <v>0</v>
      </c>
      <c r="L3428">
        <v>1</v>
      </c>
      <c r="M3428">
        <v>0</v>
      </c>
      <c r="N3428">
        <v>0</v>
      </c>
      <c r="O3428">
        <v>0</v>
      </c>
      <c r="P3428">
        <v>89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</row>
    <row r="3429" spans="1:23" ht="14.25" customHeight="1" x14ac:dyDescent="0.45">
      <c r="A3429">
        <v>3428</v>
      </c>
      <c r="B3429" t="s">
        <v>235</v>
      </c>
      <c r="C3429" t="s">
        <v>223</v>
      </c>
      <c r="D3429">
        <v>65</v>
      </c>
      <c r="E3429" t="s">
        <v>23</v>
      </c>
      <c r="F3429" t="s">
        <v>24</v>
      </c>
      <c r="G3429" t="s">
        <v>25</v>
      </c>
      <c r="H3429">
        <v>2</v>
      </c>
      <c r="I3429" t="s">
        <v>31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43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</row>
    <row r="3430" spans="1:23" ht="14.25" customHeight="1" x14ac:dyDescent="0.45">
      <c r="A3430">
        <v>3429</v>
      </c>
      <c r="B3430" s="1">
        <v>43329</v>
      </c>
      <c r="C3430" s="1">
        <v>43344</v>
      </c>
      <c r="D3430">
        <v>67</v>
      </c>
      <c r="E3430" t="s">
        <v>28</v>
      </c>
      <c r="F3430" t="s">
        <v>27</v>
      </c>
      <c r="G3430" t="s">
        <v>25</v>
      </c>
      <c r="H3430">
        <v>16</v>
      </c>
      <c r="I3430" t="s">
        <v>29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2080</v>
      </c>
      <c r="Q3430">
        <v>1</v>
      </c>
      <c r="R3430">
        <v>1</v>
      </c>
      <c r="S3430">
        <v>1</v>
      </c>
      <c r="T3430">
        <v>1</v>
      </c>
      <c r="U3430">
        <v>0</v>
      </c>
      <c r="V3430">
        <v>0</v>
      </c>
      <c r="W3430">
        <v>0</v>
      </c>
    </row>
    <row r="3431" spans="1:23" ht="14.25" customHeight="1" x14ac:dyDescent="0.45">
      <c r="A3431">
        <v>3430</v>
      </c>
      <c r="B3431" t="s">
        <v>235</v>
      </c>
      <c r="C3431" t="s">
        <v>222</v>
      </c>
      <c r="D3431">
        <v>49</v>
      </c>
      <c r="E3431" t="s">
        <v>23</v>
      </c>
      <c r="F3431" t="s">
        <v>27</v>
      </c>
      <c r="G3431" t="s">
        <v>25</v>
      </c>
      <c r="H3431">
        <v>5</v>
      </c>
      <c r="I3431" t="s">
        <v>26</v>
      </c>
      <c r="J3431">
        <v>0</v>
      </c>
      <c r="K3431">
        <v>0</v>
      </c>
      <c r="L3431">
        <v>0</v>
      </c>
      <c r="M3431">
        <v>1</v>
      </c>
      <c r="N3431">
        <v>1</v>
      </c>
      <c r="O3431">
        <v>0</v>
      </c>
      <c r="P3431">
        <v>179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</row>
    <row r="3432" spans="1:23" ht="14.25" customHeight="1" x14ac:dyDescent="0.45">
      <c r="A3432">
        <v>3431</v>
      </c>
      <c r="B3432" t="s">
        <v>235</v>
      </c>
      <c r="C3432" t="s">
        <v>222</v>
      </c>
      <c r="D3432">
        <v>61</v>
      </c>
      <c r="E3432" t="s">
        <v>28</v>
      </c>
      <c r="F3432" t="s">
        <v>27</v>
      </c>
      <c r="G3432" t="s">
        <v>25</v>
      </c>
      <c r="H3432">
        <v>5</v>
      </c>
      <c r="I3432" t="s">
        <v>26</v>
      </c>
      <c r="J3432">
        <v>0</v>
      </c>
      <c r="K3432">
        <v>0</v>
      </c>
      <c r="L3432">
        <v>1</v>
      </c>
      <c r="M3432">
        <v>1</v>
      </c>
      <c r="N3432">
        <v>1</v>
      </c>
      <c r="O3432">
        <v>0</v>
      </c>
      <c r="P3432">
        <v>450</v>
      </c>
      <c r="Q3432">
        <v>0</v>
      </c>
      <c r="R3432">
        <v>1</v>
      </c>
      <c r="S3432">
        <v>1</v>
      </c>
      <c r="T3432">
        <v>1</v>
      </c>
      <c r="U3432">
        <v>0</v>
      </c>
      <c r="V3432">
        <v>0</v>
      </c>
      <c r="W3432">
        <v>0</v>
      </c>
    </row>
    <row r="3433" spans="1:23" ht="14.25" customHeight="1" x14ac:dyDescent="0.45">
      <c r="A3433">
        <v>3432</v>
      </c>
      <c r="B3433" t="s">
        <v>235</v>
      </c>
      <c r="C3433" t="s">
        <v>230</v>
      </c>
      <c r="D3433">
        <v>60</v>
      </c>
      <c r="E3433" t="s">
        <v>28</v>
      </c>
      <c r="F3433" t="s">
        <v>27</v>
      </c>
      <c r="G3433" t="s">
        <v>25</v>
      </c>
      <c r="H3433">
        <v>9</v>
      </c>
      <c r="I3433" t="s">
        <v>26</v>
      </c>
      <c r="J3433">
        <v>0</v>
      </c>
      <c r="K3433">
        <v>0</v>
      </c>
      <c r="L3433">
        <v>0</v>
      </c>
      <c r="M3433">
        <v>1</v>
      </c>
      <c r="N3433">
        <v>1</v>
      </c>
      <c r="O3433">
        <v>0</v>
      </c>
      <c r="P3433">
        <v>208</v>
      </c>
      <c r="Q3433">
        <v>0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</row>
    <row r="3434" spans="1:23" ht="14.25" customHeight="1" x14ac:dyDescent="0.45">
      <c r="A3434">
        <v>3433</v>
      </c>
      <c r="B3434" t="s">
        <v>235</v>
      </c>
      <c r="C3434" t="s">
        <v>214</v>
      </c>
      <c r="D3434">
        <v>65</v>
      </c>
      <c r="E3434" t="s">
        <v>23</v>
      </c>
      <c r="F3434" t="s">
        <v>27</v>
      </c>
      <c r="G3434" t="s">
        <v>25</v>
      </c>
      <c r="H3434">
        <v>11</v>
      </c>
      <c r="I3434" t="s">
        <v>26</v>
      </c>
      <c r="J3434">
        <v>0</v>
      </c>
      <c r="K3434">
        <v>0</v>
      </c>
      <c r="L3434">
        <v>0</v>
      </c>
      <c r="M3434">
        <v>1</v>
      </c>
      <c r="N3434">
        <v>1</v>
      </c>
      <c r="O3434">
        <v>0</v>
      </c>
      <c r="P3434">
        <v>984</v>
      </c>
      <c r="Q3434">
        <v>0</v>
      </c>
      <c r="R3434">
        <v>1</v>
      </c>
      <c r="S3434">
        <v>1</v>
      </c>
      <c r="T3434">
        <v>0</v>
      </c>
      <c r="U3434">
        <v>0</v>
      </c>
      <c r="V3434">
        <v>0</v>
      </c>
      <c r="W3434">
        <v>0</v>
      </c>
    </row>
    <row r="3435" spans="1:23" ht="14.25" customHeight="1" x14ac:dyDescent="0.45">
      <c r="A3435">
        <v>3434</v>
      </c>
      <c r="B3435" t="s">
        <v>235</v>
      </c>
      <c r="C3435" t="s">
        <v>235</v>
      </c>
      <c r="D3435">
        <v>81</v>
      </c>
      <c r="E3435" t="s">
        <v>23</v>
      </c>
      <c r="F3435" t="s">
        <v>24</v>
      </c>
      <c r="G3435" t="s">
        <v>25</v>
      </c>
      <c r="H3435">
        <v>1</v>
      </c>
      <c r="I3435" t="s">
        <v>31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720</v>
      </c>
      <c r="Q3435">
        <v>0</v>
      </c>
      <c r="R3435">
        <v>0</v>
      </c>
      <c r="S3435">
        <v>1</v>
      </c>
      <c r="T3435">
        <v>1</v>
      </c>
      <c r="U3435">
        <v>0</v>
      </c>
      <c r="V3435">
        <v>0</v>
      </c>
      <c r="W3435">
        <v>0</v>
      </c>
    </row>
    <row r="3436" spans="1:23" ht="14.25" customHeight="1" x14ac:dyDescent="0.45">
      <c r="A3436">
        <v>3435</v>
      </c>
      <c r="B3436" t="s">
        <v>235</v>
      </c>
      <c r="C3436" t="s">
        <v>222</v>
      </c>
      <c r="D3436">
        <v>69</v>
      </c>
      <c r="E3436" t="s">
        <v>23</v>
      </c>
      <c r="F3436" t="s">
        <v>24</v>
      </c>
      <c r="G3436" t="s">
        <v>25</v>
      </c>
      <c r="H3436">
        <v>5</v>
      </c>
      <c r="I3436" t="s">
        <v>26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1100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0</v>
      </c>
      <c r="W3436">
        <v>0</v>
      </c>
    </row>
    <row r="3437" spans="1:23" ht="14.25" customHeight="1" x14ac:dyDescent="0.45">
      <c r="A3437">
        <v>3436</v>
      </c>
      <c r="B3437" t="s">
        <v>235</v>
      </c>
      <c r="C3437" t="s">
        <v>214</v>
      </c>
      <c r="D3437">
        <v>63</v>
      </c>
      <c r="E3437" t="s">
        <v>28</v>
      </c>
      <c r="F3437" t="s">
        <v>27</v>
      </c>
      <c r="G3437" t="s">
        <v>25</v>
      </c>
      <c r="H3437">
        <v>11</v>
      </c>
      <c r="I3437" t="s">
        <v>26</v>
      </c>
      <c r="J3437">
        <v>0</v>
      </c>
      <c r="K3437">
        <v>0</v>
      </c>
      <c r="L3437">
        <v>1</v>
      </c>
      <c r="M3437">
        <v>1</v>
      </c>
      <c r="N3437">
        <v>1</v>
      </c>
      <c r="O3437">
        <v>0</v>
      </c>
      <c r="P3437">
        <v>1000</v>
      </c>
      <c r="Q3437">
        <v>0</v>
      </c>
      <c r="R3437">
        <v>0</v>
      </c>
      <c r="S3437">
        <v>1</v>
      </c>
      <c r="T3437">
        <v>0</v>
      </c>
      <c r="U3437">
        <v>0</v>
      </c>
      <c r="V3437">
        <v>0</v>
      </c>
      <c r="W3437">
        <v>0</v>
      </c>
    </row>
    <row r="3438" spans="1:23" ht="14.25" customHeight="1" x14ac:dyDescent="0.45">
      <c r="A3438">
        <v>3437</v>
      </c>
      <c r="B3438" t="s">
        <v>235</v>
      </c>
      <c r="C3438" t="s">
        <v>236</v>
      </c>
      <c r="D3438">
        <v>77</v>
      </c>
      <c r="E3438" t="s">
        <v>28</v>
      </c>
      <c r="F3438" t="s">
        <v>27</v>
      </c>
      <c r="G3438" t="s">
        <v>25</v>
      </c>
      <c r="H3438">
        <v>13</v>
      </c>
      <c r="I3438" t="s">
        <v>26</v>
      </c>
      <c r="J3438">
        <v>0</v>
      </c>
      <c r="K3438">
        <v>0</v>
      </c>
      <c r="L3438">
        <v>0</v>
      </c>
      <c r="M3438">
        <v>1</v>
      </c>
      <c r="N3438">
        <v>1</v>
      </c>
      <c r="O3438">
        <v>0</v>
      </c>
      <c r="P3438">
        <v>674</v>
      </c>
      <c r="Q3438">
        <v>1</v>
      </c>
      <c r="R3438">
        <v>0</v>
      </c>
      <c r="S3438">
        <v>1</v>
      </c>
      <c r="T3438">
        <v>1</v>
      </c>
      <c r="U3438">
        <v>0</v>
      </c>
      <c r="V3438">
        <v>0</v>
      </c>
      <c r="W3438">
        <v>0</v>
      </c>
    </row>
    <row r="3439" spans="1:23" ht="14.25" customHeight="1" x14ac:dyDescent="0.45">
      <c r="A3439">
        <v>3438</v>
      </c>
      <c r="B3439" t="s">
        <v>235</v>
      </c>
      <c r="C3439" t="s">
        <v>236</v>
      </c>
      <c r="D3439">
        <v>77</v>
      </c>
      <c r="E3439" t="s">
        <v>28</v>
      </c>
      <c r="F3439" t="s">
        <v>27</v>
      </c>
      <c r="G3439" t="s">
        <v>25</v>
      </c>
      <c r="H3439">
        <v>13</v>
      </c>
      <c r="I3439" t="s">
        <v>26</v>
      </c>
      <c r="J3439">
        <v>0</v>
      </c>
      <c r="K3439">
        <v>0</v>
      </c>
      <c r="L3439">
        <v>0</v>
      </c>
      <c r="M3439">
        <v>1</v>
      </c>
      <c r="N3439">
        <v>1</v>
      </c>
      <c r="O3439">
        <v>0</v>
      </c>
      <c r="P3439">
        <v>674</v>
      </c>
      <c r="Q3439">
        <v>1</v>
      </c>
      <c r="R3439">
        <v>0</v>
      </c>
      <c r="S3439">
        <v>1</v>
      </c>
      <c r="T3439">
        <v>1</v>
      </c>
      <c r="U3439">
        <v>0</v>
      </c>
      <c r="V3439">
        <v>0</v>
      </c>
      <c r="W3439">
        <v>0</v>
      </c>
    </row>
    <row r="3440" spans="1:23" ht="14.25" customHeight="1" x14ac:dyDescent="0.45">
      <c r="A3440">
        <v>3439</v>
      </c>
      <c r="B3440" t="s">
        <v>235</v>
      </c>
      <c r="C3440" t="s">
        <v>222</v>
      </c>
      <c r="D3440">
        <v>76</v>
      </c>
      <c r="E3440" t="s">
        <v>28</v>
      </c>
      <c r="F3440" t="s">
        <v>24</v>
      </c>
      <c r="G3440" t="s">
        <v>30</v>
      </c>
      <c r="H3440">
        <v>5</v>
      </c>
      <c r="I3440" t="s">
        <v>26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9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</row>
    <row r="3441" spans="1:23" ht="14.25" customHeight="1" x14ac:dyDescent="0.45">
      <c r="A3441">
        <v>3440</v>
      </c>
      <c r="B3441" t="s">
        <v>235</v>
      </c>
      <c r="C3441" t="s">
        <v>233</v>
      </c>
      <c r="D3441">
        <v>54</v>
      </c>
      <c r="E3441" t="s">
        <v>28</v>
      </c>
      <c r="F3441" t="s">
        <v>27</v>
      </c>
      <c r="G3441" t="s">
        <v>30</v>
      </c>
      <c r="H3441">
        <v>3</v>
      </c>
      <c r="I3441" t="s">
        <v>26</v>
      </c>
      <c r="J3441">
        <v>0</v>
      </c>
      <c r="K3441">
        <v>0</v>
      </c>
      <c r="L3441">
        <v>0</v>
      </c>
      <c r="M3441">
        <v>1</v>
      </c>
      <c r="N3441">
        <v>1</v>
      </c>
      <c r="O3441">
        <v>0</v>
      </c>
      <c r="P3441">
        <v>5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</row>
    <row r="3442" spans="1:23" ht="14.25" customHeight="1" x14ac:dyDescent="0.45">
      <c r="A3442">
        <v>3441</v>
      </c>
      <c r="B3442" t="s">
        <v>223</v>
      </c>
      <c r="C3442" s="1">
        <v>43140</v>
      </c>
      <c r="D3442">
        <v>50</v>
      </c>
      <c r="E3442" t="s">
        <v>23</v>
      </c>
      <c r="F3442" t="s">
        <v>27</v>
      </c>
      <c r="G3442" t="s">
        <v>25</v>
      </c>
      <c r="H3442">
        <v>16</v>
      </c>
      <c r="I3442" t="s">
        <v>26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1950</v>
      </c>
      <c r="Q3442">
        <v>0</v>
      </c>
      <c r="R3442">
        <v>1</v>
      </c>
      <c r="S3442">
        <v>1</v>
      </c>
      <c r="T3442">
        <v>1</v>
      </c>
      <c r="U3442">
        <v>0</v>
      </c>
      <c r="V3442">
        <v>0</v>
      </c>
      <c r="W3442">
        <v>0</v>
      </c>
    </row>
    <row r="3443" spans="1:23" ht="14.25" customHeight="1" x14ac:dyDescent="0.45">
      <c r="A3443">
        <v>3442</v>
      </c>
      <c r="B3443" t="s">
        <v>223</v>
      </c>
      <c r="C3443" s="1">
        <v>43140</v>
      </c>
      <c r="D3443">
        <v>50</v>
      </c>
      <c r="E3443" t="s">
        <v>23</v>
      </c>
      <c r="F3443" t="s">
        <v>27</v>
      </c>
      <c r="G3443" t="s">
        <v>25</v>
      </c>
      <c r="H3443">
        <v>16</v>
      </c>
      <c r="I3443" t="s">
        <v>26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1950</v>
      </c>
      <c r="Q3443">
        <v>0</v>
      </c>
      <c r="R3443">
        <v>1</v>
      </c>
      <c r="S3443">
        <v>1</v>
      </c>
      <c r="T3443">
        <v>1</v>
      </c>
      <c r="U3443">
        <v>0</v>
      </c>
      <c r="V3443">
        <v>0</v>
      </c>
      <c r="W3443">
        <v>0</v>
      </c>
    </row>
    <row r="3444" spans="1:23" ht="14.25" customHeight="1" x14ac:dyDescent="0.45">
      <c r="A3444">
        <v>3443</v>
      </c>
      <c r="B3444" t="s">
        <v>223</v>
      </c>
      <c r="C3444" t="s">
        <v>225</v>
      </c>
      <c r="D3444">
        <v>59</v>
      </c>
      <c r="E3444" t="s">
        <v>23</v>
      </c>
      <c r="F3444" t="s">
        <v>27</v>
      </c>
      <c r="G3444" t="s">
        <v>25</v>
      </c>
      <c r="H3444">
        <v>6</v>
      </c>
      <c r="I3444" t="s">
        <v>26</v>
      </c>
      <c r="J3444">
        <v>0</v>
      </c>
      <c r="K3444">
        <v>0</v>
      </c>
      <c r="L3444">
        <v>1</v>
      </c>
      <c r="M3444">
        <v>1</v>
      </c>
      <c r="N3444">
        <v>1</v>
      </c>
      <c r="O3444">
        <v>0</v>
      </c>
      <c r="P3444">
        <v>55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</row>
    <row r="3445" spans="1:23" ht="14.25" customHeight="1" x14ac:dyDescent="0.45">
      <c r="A3445">
        <v>3444</v>
      </c>
      <c r="B3445" t="s">
        <v>223</v>
      </c>
      <c r="C3445" t="s">
        <v>225</v>
      </c>
      <c r="D3445">
        <v>42</v>
      </c>
      <c r="E3445" t="s">
        <v>28</v>
      </c>
      <c r="F3445" t="s">
        <v>27</v>
      </c>
      <c r="G3445" t="s">
        <v>25</v>
      </c>
      <c r="H3445">
        <v>6</v>
      </c>
      <c r="I3445" t="s">
        <v>26</v>
      </c>
      <c r="J3445">
        <v>0</v>
      </c>
      <c r="K3445">
        <v>0</v>
      </c>
      <c r="L3445">
        <v>1</v>
      </c>
      <c r="M3445">
        <v>0</v>
      </c>
      <c r="N3445">
        <v>0</v>
      </c>
      <c r="O3445">
        <v>0</v>
      </c>
      <c r="P3445">
        <v>125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0</v>
      </c>
    </row>
    <row r="3446" spans="1:23" ht="14.25" customHeight="1" x14ac:dyDescent="0.45">
      <c r="A3446">
        <v>3445</v>
      </c>
      <c r="B3446" t="s">
        <v>223</v>
      </c>
      <c r="C3446" t="s">
        <v>231</v>
      </c>
      <c r="D3446">
        <v>91</v>
      </c>
      <c r="E3446" t="s">
        <v>23</v>
      </c>
      <c r="F3446" t="s">
        <v>27</v>
      </c>
      <c r="G3446" t="s">
        <v>25</v>
      </c>
      <c r="H3446">
        <v>14</v>
      </c>
      <c r="I3446" t="s">
        <v>26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781</v>
      </c>
      <c r="Q3446">
        <v>1</v>
      </c>
      <c r="R3446">
        <v>0</v>
      </c>
      <c r="S3446">
        <v>1</v>
      </c>
      <c r="T3446">
        <v>0</v>
      </c>
      <c r="U3446">
        <v>0</v>
      </c>
      <c r="V3446">
        <v>0</v>
      </c>
      <c r="W3446">
        <v>0</v>
      </c>
    </row>
    <row r="3447" spans="1:23" ht="14.25" customHeight="1" x14ac:dyDescent="0.45">
      <c r="A3447">
        <v>3446</v>
      </c>
      <c r="B3447" t="s">
        <v>223</v>
      </c>
      <c r="C3447" t="s">
        <v>231</v>
      </c>
      <c r="D3447">
        <v>91</v>
      </c>
      <c r="E3447" t="s">
        <v>23</v>
      </c>
      <c r="F3447" t="s">
        <v>27</v>
      </c>
      <c r="G3447" t="s">
        <v>25</v>
      </c>
      <c r="H3447">
        <v>14</v>
      </c>
      <c r="I3447" t="s">
        <v>26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781</v>
      </c>
      <c r="Q3447">
        <v>1</v>
      </c>
      <c r="R3447">
        <v>0</v>
      </c>
      <c r="S3447">
        <v>1</v>
      </c>
      <c r="T3447">
        <v>0</v>
      </c>
      <c r="U3447">
        <v>0</v>
      </c>
      <c r="V3447">
        <v>0</v>
      </c>
      <c r="W3447">
        <v>0</v>
      </c>
    </row>
    <row r="3448" spans="1:23" ht="14.25" customHeight="1" x14ac:dyDescent="0.45">
      <c r="A3448">
        <v>3447</v>
      </c>
      <c r="B3448" t="s">
        <v>223</v>
      </c>
      <c r="C3448" t="s">
        <v>230</v>
      </c>
      <c r="D3448">
        <v>26</v>
      </c>
      <c r="E3448" t="s">
        <v>23</v>
      </c>
      <c r="F3448" t="s">
        <v>27</v>
      </c>
      <c r="G3448" t="s">
        <v>25</v>
      </c>
      <c r="H3448">
        <v>8</v>
      </c>
      <c r="I3448" t="s">
        <v>26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377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</row>
    <row r="3449" spans="1:23" ht="14.25" customHeight="1" x14ac:dyDescent="0.45">
      <c r="A3449">
        <v>3448</v>
      </c>
      <c r="B3449" t="s">
        <v>223</v>
      </c>
      <c r="C3449" t="s">
        <v>230</v>
      </c>
      <c r="D3449">
        <v>26</v>
      </c>
      <c r="E3449" t="s">
        <v>23</v>
      </c>
      <c r="F3449" t="s">
        <v>27</v>
      </c>
      <c r="G3449" t="s">
        <v>25</v>
      </c>
      <c r="H3449">
        <v>8</v>
      </c>
      <c r="I3449" t="s">
        <v>26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377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</row>
    <row r="3450" spans="1:23" ht="14.25" customHeight="1" x14ac:dyDescent="0.45">
      <c r="A3450">
        <v>3449</v>
      </c>
      <c r="B3450" t="s">
        <v>223</v>
      </c>
      <c r="C3450" t="s">
        <v>232</v>
      </c>
      <c r="D3450">
        <v>55</v>
      </c>
      <c r="E3450" t="s">
        <v>23</v>
      </c>
      <c r="F3450" t="s">
        <v>24</v>
      </c>
      <c r="G3450" t="s">
        <v>30</v>
      </c>
      <c r="H3450">
        <v>5</v>
      </c>
      <c r="I3450" t="s">
        <v>26</v>
      </c>
      <c r="J3450">
        <v>0</v>
      </c>
      <c r="K3450">
        <v>0</v>
      </c>
      <c r="L3450">
        <v>1</v>
      </c>
      <c r="M3450">
        <v>0</v>
      </c>
      <c r="N3450">
        <v>1</v>
      </c>
      <c r="O3450">
        <v>0</v>
      </c>
      <c r="P3450">
        <v>1270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0</v>
      </c>
    </row>
    <row r="3451" spans="1:23" ht="14.25" customHeight="1" x14ac:dyDescent="0.45">
      <c r="A3451">
        <v>3450</v>
      </c>
      <c r="B3451" t="s">
        <v>223</v>
      </c>
      <c r="C3451" t="s">
        <v>227</v>
      </c>
      <c r="D3451">
        <v>80</v>
      </c>
      <c r="E3451" t="s">
        <v>23</v>
      </c>
      <c r="F3451" t="s">
        <v>24</v>
      </c>
      <c r="G3451" t="s">
        <v>30</v>
      </c>
      <c r="H3451">
        <v>7</v>
      </c>
      <c r="I3451" t="s">
        <v>26</v>
      </c>
      <c r="J3451">
        <v>0</v>
      </c>
      <c r="K3451">
        <v>0</v>
      </c>
      <c r="L3451">
        <v>1</v>
      </c>
      <c r="M3451">
        <v>1</v>
      </c>
      <c r="N3451">
        <v>1</v>
      </c>
      <c r="O3451">
        <v>0</v>
      </c>
      <c r="P3451">
        <v>535</v>
      </c>
      <c r="Q3451">
        <v>0</v>
      </c>
      <c r="R3451">
        <v>0</v>
      </c>
      <c r="S3451">
        <v>1</v>
      </c>
      <c r="T3451">
        <v>0</v>
      </c>
      <c r="U3451">
        <v>0</v>
      </c>
      <c r="V3451">
        <v>0</v>
      </c>
      <c r="W3451">
        <v>0</v>
      </c>
    </row>
    <row r="3452" spans="1:23" ht="14.25" customHeight="1" x14ac:dyDescent="0.45">
      <c r="A3452">
        <v>3451</v>
      </c>
      <c r="B3452" t="s">
        <v>223</v>
      </c>
      <c r="C3452" t="s">
        <v>227</v>
      </c>
      <c r="D3452">
        <v>79</v>
      </c>
      <c r="E3452" t="s">
        <v>28</v>
      </c>
      <c r="F3452" t="s">
        <v>27</v>
      </c>
      <c r="G3452" t="s">
        <v>30</v>
      </c>
      <c r="H3452">
        <v>7</v>
      </c>
      <c r="I3452" t="s">
        <v>26</v>
      </c>
      <c r="J3452">
        <v>0</v>
      </c>
      <c r="K3452">
        <v>0</v>
      </c>
      <c r="L3452">
        <v>0</v>
      </c>
      <c r="M3452">
        <v>1</v>
      </c>
      <c r="N3452">
        <v>1</v>
      </c>
      <c r="O3452">
        <v>0</v>
      </c>
      <c r="P3452">
        <v>512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</row>
    <row r="3453" spans="1:23" ht="14.25" customHeight="1" x14ac:dyDescent="0.45">
      <c r="A3453">
        <v>3452</v>
      </c>
      <c r="B3453" t="s">
        <v>223</v>
      </c>
      <c r="C3453" t="s">
        <v>232</v>
      </c>
      <c r="D3453">
        <v>63</v>
      </c>
      <c r="E3453" t="s">
        <v>23</v>
      </c>
      <c r="F3453" t="s">
        <v>27</v>
      </c>
      <c r="G3453" t="s">
        <v>30</v>
      </c>
      <c r="H3453">
        <v>5</v>
      </c>
      <c r="I3453" t="s">
        <v>26</v>
      </c>
      <c r="J3453">
        <v>0</v>
      </c>
      <c r="K3453">
        <v>0</v>
      </c>
      <c r="L3453">
        <v>0</v>
      </c>
      <c r="M3453">
        <v>1</v>
      </c>
      <c r="N3453">
        <v>1</v>
      </c>
      <c r="O3453">
        <v>0</v>
      </c>
      <c r="P3453">
        <v>74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</row>
    <row r="3454" spans="1:23" ht="14.25" customHeight="1" x14ac:dyDescent="0.45">
      <c r="A3454">
        <v>3453</v>
      </c>
      <c r="B3454" t="s">
        <v>223</v>
      </c>
      <c r="C3454" t="s">
        <v>232</v>
      </c>
      <c r="D3454">
        <v>55</v>
      </c>
      <c r="E3454" t="s">
        <v>23</v>
      </c>
      <c r="F3454" t="s">
        <v>27</v>
      </c>
      <c r="G3454" t="s">
        <v>30</v>
      </c>
      <c r="H3454">
        <v>5</v>
      </c>
      <c r="I3454" t="s">
        <v>26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74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</row>
    <row r="3455" spans="1:23" ht="14.25" customHeight="1" x14ac:dyDescent="0.45">
      <c r="A3455">
        <v>3454</v>
      </c>
      <c r="B3455" t="s">
        <v>233</v>
      </c>
      <c r="C3455" t="s">
        <v>237</v>
      </c>
      <c r="D3455">
        <v>34</v>
      </c>
      <c r="E3455" t="s">
        <v>28</v>
      </c>
      <c r="F3455" t="s">
        <v>27</v>
      </c>
      <c r="G3455" t="s">
        <v>25</v>
      </c>
      <c r="H3455">
        <v>12</v>
      </c>
      <c r="I3455" t="s">
        <v>26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79</v>
      </c>
      <c r="Q3455">
        <v>0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0</v>
      </c>
    </row>
    <row r="3456" spans="1:23" ht="14.25" customHeight="1" x14ac:dyDescent="0.45">
      <c r="A3456">
        <v>3455</v>
      </c>
      <c r="B3456" s="1">
        <v>43332</v>
      </c>
      <c r="C3456" s="1">
        <v>43339</v>
      </c>
      <c r="D3456">
        <v>68</v>
      </c>
      <c r="E3456" t="s">
        <v>28</v>
      </c>
      <c r="F3456" t="s">
        <v>24</v>
      </c>
      <c r="G3456" t="s">
        <v>30</v>
      </c>
      <c r="H3456">
        <v>8</v>
      </c>
      <c r="I3456" t="s">
        <v>26</v>
      </c>
      <c r="J3456">
        <v>0</v>
      </c>
      <c r="K3456">
        <v>0</v>
      </c>
      <c r="L3456">
        <v>1</v>
      </c>
      <c r="M3456">
        <v>1</v>
      </c>
      <c r="N3456">
        <v>1</v>
      </c>
      <c r="O3456">
        <v>1</v>
      </c>
      <c r="P3456">
        <v>279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0</v>
      </c>
    </row>
    <row r="3457" spans="1:23" ht="14.25" customHeight="1" x14ac:dyDescent="0.45">
      <c r="A3457">
        <v>3456</v>
      </c>
      <c r="B3457" t="s">
        <v>228</v>
      </c>
      <c r="C3457" t="s">
        <v>214</v>
      </c>
      <c r="D3457">
        <v>70</v>
      </c>
      <c r="E3457" t="s">
        <v>23</v>
      </c>
      <c r="F3457" t="s">
        <v>27</v>
      </c>
      <c r="G3457" t="s">
        <v>25</v>
      </c>
      <c r="H3457">
        <v>8</v>
      </c>
      <c r="I3457" t="s">
        <v>26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780</v>
      </c>
      <c r="Q3457">
        <v>0</v>
      </c>
      <c r="R3457">
        <v>1</v>
      </c>
      <c r="S3457">
        <v>1</v>
      </c>
      <c r="T3457">
        <v>0</v>
      </c>
      <c r="U3457">
        <v>0</v>
      </c>
      <c r="V3457">
        <v>0</v>
      </c>
      <c r="W3457">
        <v>0</v>
      </c>
    </row>
    <row r="3458" spans="1:23" ht="14.25" customHeight="1" x14ac:dyDescent="0.45">
      <c r="A3458">
        <v>3457</v>
      </c>
      <c r="B3458" t="s">
        <v>228</v>
      </c>
      <c r="C3458" t="s">
        <v>214</v>
      </c>
      <c r="D3458">
        <v>58</v>
      </c>
      <c r="E3458" t="s">
        <v>23</v>
      </c>
      <c r="F3458" t="s">
        <v>27</v>
      </c>
      <c r="G3458" t="s">
        <v>25</v>
      </c>
      <c r="H3458">
        <v>8</v>
      </c>
      <c r="I3458" t="s">
        <v>26</v>
      </c>
      <c r="J3458">
        <v>0</v>
      </c>
      <c r="K3458">
        <v>0</v>
      </c>
      <c r="L3458">
        <v>1</v>
      </c>
      <c r="M3458">
        <v>1</v>
      </c>
      <c r="N3458">
        <v>1</v>
      </c>
      <c r="O3458">
        <v>0</v>
      </c>
      <c r="P3458">
        <v>720</v>
      </c>
      <c r="Q3458">
        <v>0</v>
      </c>
      <c r="R3458">
        <v>1</v>
      </c>
      <c r="S3458">
        <v>1</v>
      </c>
      <c r="T3458">
        <v>0</v>
      </c>
      <c r="U3458">
        <v>0</v>
      </c>
      <c r="V3458">
        <v>0</v>
      </c>
      <c r="W3458">
        <v>0</v>
      </c>
    </row>
    <row r="3459" spans="1:23" ht="14.25" customHeight="1" x14ac:dyDescent="0.45">
      <c r="A3459">
        <v>3458</v>
      </c>
      <c r="B3459" t="s">
        <v>228</v>
      </c>
      <c r="C3459" t="s">
        <v>238</v>
      </c>
      <c r="D3459">
        <v>68</v>
      </c>
      <c r="E3459" t="s">
        <v>23</v>
      </c>
      <c r="F3459" t="s">
        <v>27</v>
      </c>
      <c r="G3459" t="s">
        <v>25</v>
      </c>
      <c r="H3459">
        <v>9</v>
      </c>
      <c r="I3459" t="s">
        <v>26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122</v>
      </c>
      <c r="Q3459">
        <v>0</v>
      </c>
      <c r="R3459">
        <v>1</v>
      </c>
      <c r="S3459">
        <v>0</v>
      </c>
      <c r="T3459">
        <v>0</v>
      </c>
      <c r="U3459">
        <v>0</v>
      </c>
      <c r="V3459">
        <v>0</v>
      </c>
      <c r="W3459">
        <v>0</v>
      </c>
    </row>
    <row r="3460" spans="1:23" ht="14.25" customHeight="1" x14ac:dyDescent="0.45">
      <c r="A3460">
        <v>3459</v>
      </c>
      <c r="B3460" t="s">
        <v>228</v>
      </c>
      <c r="C3460" t="s">
        <v>225</v>
      </c>
      <c r="D3460">
        <v>41</v>
      </c>
      <c r="E3460" t="s">
        <v>23</v>
      </c>
      <c r="F3460" t="s">
        <v>27</v>
      </c>
      <c r="G3460" t="s">
        <v>25</v>
      </c>
      <c r="H3460">
        <v>4</v>
      </c>
      <c r="I3460" t="s">
        <v>26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134</v>
      </c>
      <c r="Q3460">
        <v>1</v>
      </c>
      <c r="R3460">
        <v>1</v>
      </c>
      <c r="S3460">
        <v>0</v>
      </c>
      <c r="T3460">
        <v>0</v>
      </c>
      <c r="U3460">
        <v>0</v>
      </c>
      <c r="V3460">
        <v>0</v>
      </c>
      <c r="W3460">
        <v>0</v>
      </c>
    </row>
    <row r="3461" spans="1:23" ht="14.25" customHeight="1" x14ac:dyDescent="0.45">
      <c r="A3461">
        <v>3460</v>
      </c>
      <c r="B3461" t="s">
        <v>228</v>
      </c>
      <c r="C3461" t="s">
        <v>214</v>
      </c>
      <c r="D3461">
        <v>70</v>
      </c>
      <c r="E3461" t="s">
        <v>23</v>
      </c>
      <c r="F3461" t="s">
        <v>24</v>
      </c>
      <c r="G3461" t="s">
        <v>25</v>
      </c>
      <c r="H3461">
        <v>8</v>
      </c>
      <c r="I3461" t="s">
        <v>26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2420</v>
      </c>
      <c r="Q3461">
        <v>0</v>
      </c>
      <c r="R3461">
        <v>0</v>
      </c>
      <c r="S3461">
        <v>1</v>
      </c>
      <c r="T3461">
        <v>1</v>
      </c>
      <c r="U3461">
        <v>0</v>
      </c>
      <c r="V3461">
        <v>0</v>
      </c>
      <c r="W3461">
        <v>0</v>
      </c>
    </row>
    <row r="3462" spans="1:23" ht="14.25" customHeight="1" x14ac:dyDescent="0.45">
      <c r="A3462">
        <v>3461</v>
      </c>
      <c r="B3462" t="s">
        <v>228</v>
      </c>
      <c r="C3462" t="s">
        <v>232</v>
      </c>
      <c r="D3462">
        <v>41</v>
      </c>
      <c r="E3462" t="s">
        <v>23</v>
      </c>
      <c r="F3462" t="s">
        <v>24</v>
      </c>
      <c r="G3462" t="s">
        <v>25</v>
      </c>
      <c r="H3462">
        <v>3</v>
      </c>
      <c r="I3462" t="s">
        <v>26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990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0</v>
      </c>
      <c r="W3462">
        <v>0</v>
      </c>
    </row>
    <row r="3463" spans="1:23" ht="14.25" customHeight="1" x14ac:dyDescent="0.45">
      <c r="A3463">
        <v>3462</v>
      </c>
      <c r="B3463" t="s">
        <v>228</v>
      </c>
      <c r="C3463" t="s">
        <v>227</v>
      </c>
      <c r="D3463">
        <v>79</v>
      </c>
      <c r="E3463" t="s">
        <v>23</v>
      </c>
      <c r="F3463" t="s">
        <v>27</v>
      </c>
      <c r="G3463" t="s">
        <v>25</v>
      </c>
      <c r="H3463">
        <v>5</v>
      </c>
      <c r="I3463" t="s">
        <v>26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1</v>
      </c>
      <c r="P3463">
        <v>2410</v>
      </c>
      <c r="Q3463">
        <v>1</v>
      </c>
      <c r="R3463">
        <v>0</v>
      </c>
      <c r="S3463">
        <v>1</v>
      </c>
      <c r="T3463">
        <v>1</v>
      </c>
      <c r="U3463">
        <v>0</v>
      </c>
      <c r="V3463">
        <v>0</v>
      </c>
      <c r="W3463">
        <v>0</v>
      </c>
    </row>
    <row r="3464" spans="1:23" ht="14.25" customHeight="1" x14ac:dyDescent="0.45">
      <c r="A3464">
        <v>3463</v>
      </c>
      <c r="B3464" t="s">
        <v>228</v>
      </c>
      <c r="C3464" t="s">
        <v>225</v>
      </c>
      <c r="D3464">
        <v>56</v>
      </c>
      <c r="E3464" t="s">
        <v>23</v>
      </c>
      <c r="F3464" t="s">
        <v>27</v>
      </c>
      <c r="G3464" t="s">
        <v>25</v>
      </c>
      <c r="H3464">
        <v>4</v>
      </c>
      <c r="I3464" t="s">
        <v>26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1</v>
      </c>
      <c r="P3464">
        <v>1320</v>
      </c>
      <c r="Q3464">
        <v>0</v>
      </c>
      <c r="R3464">
        <v>0</v>
      </c>
      <c r="S3464">
        <v>1</v>
      </c>
      <c r="T3464">
        <v>1</v>
      </c>
      <c r="U3464">
        <v>0</v>
      </c>
      <c r="V3464">
        <v>0</v>
      </c>
      <c r="W3464">
        <v>0</v>
      </c>
    </row>
    <row r="3465" spans="1:23" ht="14.25" customHeight="1" x14ac:dyDescent="0.45">
      <c r="A3465">
        <v>3464</v>
      </c>
      <c r="B3465" t="s">
        <v>228</v>
      </c>
      <c r="C3465" t="s">
        <v>225</v>
      </c>
      <c r="D3465">
        <v>75</v>
      </c>
      <c r="E3465" t="s">
        <v>23</v>
      </c>
      <c r="F3465" t="s">
        <v>27</v>
      </c>
      <c r="G3465" t="s">
        <v>25</v>
      </c>
      <c r="H3465">
        <v>4</v>
      </c>
      <c r="I3465" t="s">
        <v>26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1290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0</v>
      </c>
      <c r="W3465">
        <v>0</v>
      </c>
    </row>
    <row r="3466" spans="1:23" ht="14.25" customHeight="1" x14ac:dyDescent="0.45">
      <c r="A3466">
        <v>3465</v>
      </c>
      <c r="B3466" t="s">
        <v>228</v>
      </c>
      <c r="C3466" t="s">
        <v>236</v>
      </c>
      <c r="D3466">
        <v>88</v>
      </c>
      <c r="E3466" t="s">
        <v>28</v>
      </c>
      <c r="F3466" t="s">
        <v>27</v>
      </c>
      <c r="G3466" t="s">
        <v>25</v>
      </c>
      <c r="H3466">
        <v>10</v>
      </c>
      <c r="I3466" t="s">
        <v>26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1400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0</v>
      </c>
    </row>
    <row r="3467" spans="1:23" ht="14.25" customHeight="1" x14ac:dyDescent="0.45">
      <c r="A3467">
        <v>3466</v>
      </c>
      <c r="B3467" t="s">
        <v>228</v>
      </c>
      <c r="C3467" s="1">
        <v>43229</v>
      </c>
      <c r="D3467">
        <v>77</v>
      </c>
      <c r="E3467" t="s">
        <v>23</v>
      </c>
      <c r="F3467" t="s">
        <v>27</v>
      </c>
      <c r="G3467" t="s">
        <v>25</v>
      </c>
      <c r="H3467">
        <v>17</v>
      </c>
      <c r="I3467" t="s">
        <v>26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5000</v>
      </c>
      <c r="Q3467">
        <v>0</v>
      </c>
      <c r="R3467">
        <v>0</v>
      </c>
      <c r="S3467">
        <v>1</v>
      </c>
      <c r="T3467">
        <v>1</v>
      </c>
      <c r="U3467">
        <v>0</v>
      </c>
      <c r="V3467">
        <v>0</v>
      </c>
      <c r="W3467">
        <v>0</v>
      </c>
    </row>
    <row r="3468" spans="1:23" ht="14.25" customHeight="1" x14ac:dyDescent="0.45">
      <c r="A3468">
        <v>3467</v>
      </c>
      <c r="B3468" t="s">
        <v>228</v>
      </c>
      <c r="C3468" s="1">
        <v>43140</v>
      </c>
      <c r="D3468">
        <v>79</v>
      </c>
      <c r="E3468" t="s">
        <v>23</v>
      </c>
      <c r="F3468" t="s">
        <v>27</v>
      </c>
      <c r="G3468" t="s">
        <v>25</v>
      </c>
      <c r="H3468">
        <v>14</v>
      </c>
      <c r="I3468" t="s">
        <v>26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991</v>
      </c>
      <c r="Q3468">
        <v>1</v>
      </c>
      <c r="R3468">
        <v>0</v>
      </c>
      <c r="S3468">
        <v>1</v>
      </c>
      <c r="T3468">
        <v>0</v>
      </c>
      <c r="U3468">
        <v>0</v>
      </c>
      <c r="V3468">
        <v>0</v>
      </c>
      <c r="W3468">
        <v>0</v>
      </c>
    </row>
    <row r="3469" spans="1:23" ht="14.25" customHeight="1" x14ac:dyDescent="0.45">
      <c r="A3469">
        <v>3468</v>
      </c>
      <c r="B3469" s="1">
        <v>43332</v>
      </c>
      <c r="C3469" s="1">
        <v>43333</v>
      </c>
      <c r="D3469">
        <v>60</v>
      </c>
      <c r="E3469" t="s">
        <v>23</v>
      </c>
      <c r="F3469" t="s">
        <v>27</v>
      </c>
      <c r="G3469" t="s">
        <v>25</v>
      </c>
      <c r="H3469">
        <v>2</v>
      </c>
      <c r="I3469" t="s">
        <v>29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1</v>
      </c>
      <c r="P3469">
        <v>643</v>
      </c>
      <c r="Q3469">
        <v>0</v>
      </c>
      <c r="R3469">
        <v>0</v>
      </c>
      <c r="S3469">
        <v>1</v>
      </c>
      <c r="T3469">
        <v>1</v>
      </c>
      <c r="U3469">
        <v>1</v>
      </c>
      <c r="V3469">
        <v>0</v>
      </c>
      <c r="W3469">
        <v>0</v>
      </c>
    </row>
    <row r="3470" spans="1:23" ht="14.25" customHeight="1" x14ac:dyDescent="0.45">
      <c r="A3470">
        <v>3469</v>
      </c>
      <c r="B3470" t="s">
        <v>228</v>
      </c>
      <c r="C3470" t="s">
        <v>225</v>
      </c>
      <c r="D3470">
        <v>72</v>
      </c>
      <c r="E3470" t="s">
        <v>23</v>
      </c>
      <c r="F3470" t="s">
        <v>24</v>
      </c>
      <c r="G3470" t="s">
        <v>30</v>
      </c>
      <c r="H3470">
        <v>4</v>
      </c>
      <c r="I3470" t="s">
        <v>26</v>
      </c>
      <c r="J3470">
        <v>0</v>
      </c>
      <c r="K3470">
        <v>0</v>
      </c>
      <c r="L3470">
        <v>0</v>
      </c>
      <c r="M3470">
        <v>1</v>
      </c>
      <c r="N3470">
        <v>1</v>
      </c>
      <c r="O3470">
        <v>1</v>
      </c>
      <c r="P3470">
        <v>1400</v>
      </c>
      <c r="Q3470">
        <v>0</v>
      </c>
      <c r="R3470">
        <v>0</v>
      </c>
      <c r="S3470">
        <v>1</v>
      </c>
      <c r="T3470">
        <v>1</v>
      </c>
      <c r="U3470">
        <v>0</v>
      </c>
      <c r="V3470">
        <v>0</v>
      </c>
      <c r="W3470">
        <v>0</v>
      </c>
    </row>
    <row r="3471" spans="1:23" ht="14.25" customHeight="1" x14ac:dyDescent="0.45">
      <c r="A3471">
        <v>3470</v>
      </c>
      <c r="B3471" t="s">
        <v>228</v>
      </c>
      <c r="C3471" t="s">
        <v>225</v>
      </c>
      <c r="D3471">
        <v>66</v>
      </c>
      <c r="E3471" t="s">
        <v>23</v>
      </c>
      <c r="F3471" t="s">
        <v>27</v>
      </c>
      <c r="G3471" t="s">
        <v>30</v>
      </c>
      <c r="H3471">
        <v>4</v>
      </c>
      <c r="I3471" t="s">
        <v>26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1</v>
      </c>
      <c r="P3471">
        <v>1590</v>
      </c>
      <c r="Q3471">
        <v>0</v>
      </c>
      <c r="R3471">
        <v>0</v>
      </c>
      <c r="S3471">
        <v>1</v>
      </c>
      <c r="T3471">
        <v>1</v>
      </c>
      <c r="U3471">
        <v>0</v>
      </c>
      <c r="V3471">
        <v>0</v>
      </c>
      <c r="W3471">
        <v>0</v>
      </c>
    </row>
    <row r="3472" spans="1:23" ht="14.25" customHeight="1" x14ac:dyDescent="0.45">
      <c r="A3472">
        <v>3471</v>
      </c>
      <c r="B3472" s="1">
        <v>43333</v>
      </c>
      <c r="C3472" s="1">
        <v>43338</v>
      </c>
      <c r="D3472">
        <v>88</v>
      </c>
      <c r="E3472" t="s">
        <v>28</v>
      </c>
      <c r="F3472" t="s">
        <v>27</v>
      </c>
      <c r="G3472" t="s">
        <v>25</v>
      </c>
      <c r="H3472">
        <v>6</v>
      </c>
      <c r="I3472" t="s">
        <v>29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0</v>
      </c>
      <c r="P3472">
        <v>631</v>
      </c>
      <c r="Q3472">
        <v>1</v>
      </c>
      <c r="R3472">
        <v>1</v>
      </c>
      <c r="S3472">
        <v>0</v>
      </c>
      <c r="T3472">
        <v>1</v>
      </c>
      <c r="U3472">
        <v>1</v>
      </c>
      <c r="V3472">
        <v>0</v>
      </c>
      <c r="W3472">
        <v>0</v>
      </c>
    </row>
    <row r="3473" spans="1:23" ht="14.25" customHeight="1" x14ac:dyDescent="0.45">
      <c r="A3473">
        <v>3472</v>
      </c>
      <c r="B3473" t="s">
        <v>222</v>
      </c>
      <c r="C3473" t="s">
        <v>227</v>
      </c>
      <c r="D3473">
        <v>64</v>
      </c>
      <c r="E3473" t="s">
        <v>23</v>
      </c>
      <c r="F3473" t="s">
        <v>27</v>
      </c>
      <c r="G3473" t="s">
        <v>25</v>
      </c>
      <c r="H3473">
        <v>4</v>
      </c>
      <c r="I3473" t="s">
        <v>26</v>
      </c>
      <c r="J3473">
        <v>0</v>
      </c>
      <c r="K3473">
        <v>0</v>
      </c>
      <c r="L3473">
        <v>0</v>
      </c>
      <c r="M3473">
        <v>1</v>
      </c>
      <c r="N3473">
        <v>1</v>
      </c>
      <c r="O3473">
        <v>0</v>
      </c>
      <c r="P3473">
        <v>46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</row>
    <row r="3474" spans="1:23" ht="14.25" customHeight="1" x14ac:dyDescent="0.45">
      <c r="A3474">
        <v>3473</v>
      </c>
      <c r="B3474" t="s">
        <v>222</v>
      </c>
      <c r="C3474" t="s">
        <v>239</v>
      </c>
      <c r="D3474">
        <v>54</v>
      </c>
      <c r="E3474" t="s">
        <v>23</v>
      </c>
      <c r="F3474" t="s">
        <v>27</v>
      </c>
      <c r="G3474" t="s">
        <v>25</v>
      </c>
      <c r="H3474">
        <v>6</v>
      </c>
      <c r="I3474" t="s">
        <v>26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188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</row>
    <row r="3475" spans="1:23" ht="14.25" customHeight="1" x14ac:dyDescent="0.45">
      <c r="A3475">
        <v>3474</v>
      </c>
      <c r="B3475" t="s">
        <v>222</v>
      </c>
      <c r="C3475" t="s">
        <v>230</v>
      </c>
      <c r="D3475">
        <v>58</v>
      </c>
      <c r="E3475" t="s">
        <v>23</v>
      </c>
      <c r="F3475" t="s">
        <v>27</v>
      </c>
      <c r="G3475" t="s">
        <v>25</v>
      </c>
      <c r="H3475">
        <v>5</v>
      </c>
      <c r="I3475" t="s">
        <v>26</v>
      </c>
      <c r="J3475">
        <v>0</v>
      </c>
      <c r="K3475">
        <v>0</v>
      </c>
      <c r="L3475">
        <v>0</v>
      </c>
      <c r="M3475">
        <v>1</v>
      </c>
      <c r="N3475">
        <v>1</v>
      </c>
      <c r="O3475">
        <v>0</v>
      </c>
      <c r="P3475">
        <v>28</v>
      </c>
      <c r="Q3475">
        <v>0</v>
      </c>
      <c r="R3475">
        <v>1</v>
      </c>
      <c r="S3475">
        <v>0</v>
      </c>
      <c r="T3475">
        <v>1</v>
      </c>
      <c r="U3475">
        <v>0</v>
      </c>
      <c r="V3475">
        <v>0</v>
      </c>
      <c r="W3475">
        <v>0</v>
      </c>
    </row>
    <row r="3476" spans="1:23" ht="14.25" customHeight="1" x14ac:dyDescent="0.45">
      <c r="A3476">
        <v>3475</v>
      </c>
      <c r="B3476" t="s">
        <v>222</v>
      </c>
      <c r="C3476" t="s">
        <v>231</v>
      </c>
      <c r="D3476">
        <v>78</v>
      </c>
      <c r="E3476" t="s">
        <v>28</v>
      </c>
      <c r="F3476" t="s">
        <v>27</v>
      </c>
      <c r="G3476" t="s">
        <v>25</v>
      </c>
      <c r="H3476">
        <v>11</v>
      </c>
      <c r="I3476" t="s">
        <v>26</v>
      </c>
      <c r="J3476">
        <v>0</v>
      </c>
      <c r="K3476">
        <v>0</v>
      </c>
      <c r="L3476">
        <v>0</v>
      </c>
      <c r="M3476">
        <v>1</v>
      </c>
      <c r="N3476">
        <v>1</v>
      </c>
      <c r="O3476">
        <v>1</v>
      </c>
      <c r="P3476">
        <v>760</v>
      </c>
      <c r="Q3476">
        <v>1</v>
      </c>
      <c r="R3476">
        <v>0</v>
      </c>
      <c r="S3476">
        <v>1</v>
      </c>
      <c r="T3476">
        <v>1</v>
      </c>
      <c r="U3476">
        <v>0</v>
      </c>
      <c r="V3476">
        <v>0</v>
      </c>
      <c r="W3476">
        <v>0</v>
      </c>
    </row>
    <row r="3477" spans="1:23" ht="14.25" customHeight="1" x14ac:dyDescent="0.45">
      <c r="A3477">
        <v>3476</v>
      </c>
      <c r="B3477" t="s">
        <v>222</v>
      </c>
      <c r="C3477" t="s">
        <v>230</v>
      </c>
      <c r="D3477">
        <v>71</v>
      </c>
      <c r="E3477" t="s">
        <v>28</v>
      </c>
      <c r="F3477" t="s">
        <v>27</v>
      </c>
      <c r="G3477" t="s">
        <v>25</v>
      </c>
      <c r="H3477">
        <v>5</v>
      </c>
      <c r="I3477" t="s">
        <v>26</v>
      </c>
      <c r="J3477">
        <v>0</v>
      </c>
      <c r="K3477">
        <v>0</v>
      </c>
      <c r="L3477">
        <v>0</v>
      </c>
      <c r="M3477">
        <v>1</v>
      </c>
      <c r="N3477">
        <v>1</v>
      </c>
      <c r="O3477">
        <v>0</v>
      </c>
      <c r="P3477">
        <v>223</v>
      </c>
      <c r="Q3477">
        <v>1</v>
      </c>
      <c r="R3477">
        <v>0</v>
      </c>
      <c r="S3477">
        <v>1</v>
      </c>
      <c r="T3477">
        <v>0</v>
      </c>
      <c r="U3477">
        <v>0</v>
      </c>
      <c r="V3477">
        <v>0</v>
      </c>
      <c r="W3477">
        <v>0</v>
      </c>
    </row>
    <row r="3478" spans="1:23" ht="14.25" customHeight="1" x14ac:dyDescent="0.45">
      <c r="A3478">
        <v>3477</v>
      </c>
      <c r="B3478" t="s">
        <v>222</v>
      </c>
      <c r="C3478" t="s">
        <v>225</v>
      </c>
      <c r="D3478">
        <v>61</v>
      </c>
      <c r="E3478" t="s">
        <v>28</v>
      </c>
      <c r="F3478" t="s">
        <v>27</v>
      </c>
      <c r="G3478" t="s">
        <v>25</v>
      </c>
      <c r="H3478">
        <v>3</v>
      </c>
      <c r="I3478" t="s">
        <v>26</v>
      </c>
      <c r="J3478">
        <v>0</v>
      </c>
      <c r="K3478">
        <v>0</v>
      </c>
      <c r="L3478">
        <v>0</v>
      </c>
      <c r="M3478">
        <v>1</v>
      </c>
      <c r="N3478">
        <v>1</v>
      </c>
      <c r="O3478">
        <v>0</v>
      </c>
      <c r="P3478">
        <v>570</v>
      </c>
      <c r="Q3478">
        <v>1</v>
      </c>
      <c r="R3478">
        <v>0</v>
      </c>
      <c r="S3478">
        <v>1</v>
      </c>
      <c r="T3478">
        <v>0</v>
      </c>
      <c r="U3478">
        <v>0</v>
      </c>
      <c r="V3478">
        <v>0</v>
      </c>
      <c r="W3478">
        <v>0</v>
      </c>
    </row>
    <row r="3479" spans="1:23" ht="14.25" customHeight="1" x14ac:dyDescent="0.45">
      <c r="A3479">
        <v>3478</v>
      </c>
      <c r="B3479" t="s">
        <v>222</v>
      </c>
      <c r="C3479" t="s">
        <v>230</v>
      </c>
      <c r="D3479">
        <v>50</v>
      </c>
      <c r="E3479" t="s">
        <v>28</v>
      </c>
      <c r="F3479" t="s">
        <v>27</v>
      </c>
      <c r="G3479" t="s">
        <v>25</v>
      </c>
      <c r="H3479">
        <v>5</v>
      </c>
      <c r="I3479" t="s">
        <v>26</v>
      </c>
      <c r="J3479">
        <v>0</v>
      </c>
      <c r="K3479">
        <v>0</v>
      </c>
      <c r="L3479">
        <v>1</v>
      </c>
      <c r="M3479">
        <v>1</v>
      </c>
      <c r="N3479">
        <v>1</v>
      </c>
      <c r="O3479">
        <v>0</v>
      </c>
      <c r="P3479">
        <v>590</v>
      </c>
      <c r="Q3479">
        <v>1</v>
      </c>
      <c r="R3479">
        <v>0</v>
      </c>
      <c r="S3479">
        <v>1</v>
      </c>
      <c r="T3479">
        <v>0</v>
      </c>
      <c r="U3479">
        <v>0</v>
      </c>
      <c r="V3479">
        <v>0</v>
      </c>
      <c r="W3479">
        <v>0</v>
      </c>
    </row>
    <row r="3480" spans="1:23" ht="14.25" customHeight="1" x14ac:dyDescent="0.45">
      <c r="A3480">
        <v>3479</v>
      </c>
      <c r="B3480" t="s">
        <v>222</v>
      </c>
      <c r="C3480" t="s">
        <v>214</v>
      </c>
      <c r="D3480">
        <v>84</v>
      </c>
      <c r="E3480" t="s">
        <v>23</v>
      </c>
      <c r="F3480" t="s">
        <v>27</v>
      </c>
      <c r="G3480" t="s">
        <v>25</v>
      </c>
      <c r="H3480">
        <v>7</v>
      </c>
      <c r="I3480" t="s">
        <v>26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452</v>
      </c>
      <c r="Q3480">
        <v>1</v>
      </c>
      <c r="R3480">
        <v>0</v>
      </c>
      <c r="S3480">
        <v>1</v>
      </c>
      <c r="T3480">
        <v>0</v>
      </c>
      <c r="U3480">
        <v>0</v>
      </c>
      <c r="V3480">
        <v>0</v>
      </c>
      <c r="W3480">
        <v>0</v>
      </c>
    </row>
    <row r="3481" spans="1:23" ht="14.25" customHeight="1" x14ac:dyDescent="0.45">
      <c r="A3481">
        <v>3480</v>
      </c>
      <c r="B3481" t="s">
        <v>222</v>
      </c>
      <c r="C3481" t="s">
        <v>225</v>
      </c>
      <c r="D3481">
        <v>67</v>
      </c>
      <c r="E3481" t="s">
        <v>28</v>
      </c>
      <c r="F3481" t="s">
        <v>27</v>
      </c>
      <c r="G3481" t="s">
        <v>25</v>
      </c>
      <c r="H3481">
        <v>3</v>
      </c>
      <c r="I3481" t="s">
        <v>26</v>
      </c>
      <c r="J3481">
        <v>0</v>
      </c>
      <c r="K3481">
        <v>0</v>
      </c>
      <c r="L3481">
        <v>1</v>
      </c>
      <c r="M3481">
        <v>1</v>
      </c>
      <c r="N3481">
        <v>1</v>
      </c>
      <c r="O3481">
        <v>0</v>
      </c>
      <c r="P3481">
        <v>277</v>
      </c>
      <c r="Q3481">
        <v>0</v>
      </c>
      <c r="R3481">
        <v>0</v>
      </c>
      <c r="S3481">
        <v>1</v>
      </c>
      <c r="T3481">
        <v>0</v>
      </c>
      <c r="U3481">
        <v>0</v>
      </c>
      <c r="V3481">
        <v>0</v>
      </c>
      <c r="W3481">
        <v>0</v>
      </c>
    </row>
    <row r="3482" spans="1:23" ht="14.25" customHeight="1" x14ac:dyDescent="0.45">
      <c r="A3482">
        <v>3481</v>
      </c>
      <c r="B3482" t="s">
        <v>222</v>
      </c>
      <c r="C3482" t="s">
        <v>236</v>
      </c>
      <c r="D3482">
        <v>61</v>
      </c>
      <c r="E3482" t="s">
        <v>23</v>
      </c>
      <c r="F3482" t="s">
        <v>27</v>
      </c>
      <c r="G3482" t="s">
        <v>25</v>
      </c>
      <c r="H3482">
        <v>9</v>
      </c>
      <c r="I3482" t="s">
        <v>26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5000</v>
      </c>
      <c r="Q3482">
        <v>1</v>
      </c>
      <c r="R3482">
        <v>0</v>
      </c>
      <c r="S3482">
        <v>1</v>
      </c>
      <c r="T3482">
        <v>1</v>
      </c>
      <c r="U3482">
        <v>0</v>
      </c>
      <c r="V3482">
        <v>0</v>
      </c>
      <c r="W3482">
        <v>0</v>
      </c>
    </row>
    <row r="3483" spans="1:23" ht="14.25" customHeight="1" x14ac:dyDescent="0.45">
      <c r="A3483">
        <v>3482</v>
      </c>
      <c r="B3483" t="s">
        <v>232</v>
      </c>
      <c r="C3483" t="s">
        <v>214</v>
      </c>
      <c r="D3483">
        <v>85</v>
      </c>
      <c r="E3483" t="s">
        <v>28</v>
      </c>
      <c r="F3483" t="s">
        <v>24</v>
      </c>
      <c r="G3483" t="s">
        <v>25</v>
      </c>
      <c r="H3483">
        <v>6</v>
      </c>
      <c r="I3483" t="s">
        <v>26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45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</row>
    <row r="3484" spans="1:23" ht="14.25" customHeight="1" x14ac:dyDescent="0.45">
      <c r="A3484">
        <v>3483</v>
      </c>
      <c r="B3484" t="s">
        <v>232</v>
      </c>
      <c r="C3484" t="s">
        <v>225</v>
      </c>
      <c r="D3484">
        <v>64</v>
      </c>
      <c r="E3484" t="s">
        <v>28</v>
      </c>
      <c r="F3484" t="s">
        <v>27</v>
      </c>
      <c r="G3484" t="s">
        <v>25</v>
      </c>
      <c r="H3484">
        <v>2</v>
      </c>
      <c r="I3484" t="s">
        <v>26</v>
      </c>
      <c r="J3484">
        <v>0</v>
      </c>
      <c r="K3484">
        <v>0</v>
      </c>
      <c r="L3484">
        <v>0</v>
      </c>
      <c r="M3484">
        <v>1</v>
      </c>
      <c r="N3484">
        <v>1</v>
      </c>
      <c r="O3484">
        <v>0</v>
      </c>
      <c r="P3484">
        <v>988</v>
      </c>
      <c r="Q3484">
        <v>0</v>
      </c>
      <c r="R3484">
        <v>1</v>
      </c>
      <c r="S3484">
        <v>1</v>
      </c>
      <c r="T3484">
        <v>0</v>
      </c>
      <c r="U3484">
        <v>0</v>
      </c>
      <c r="V3484">
        <v>0</v>
      </c>
      <c r="W3484">
        <v>0</v>
      </c>
    </row>
    <row r="3485" spans="1:23" ht="14.25" customHeight="1" x14ac:dyDescent="0.45">
      <c r="A3485">
        <v>3484</v>
      </c>
      <c r="B3485" t="s">
        <v>232</v>
      </c>
      <c r="C3485" t="s">
        <v>225</v>
      </c>
      <c r="D3485">
        <v>64</v>
      </c>
      <c r="E3485" t="s">
        <v>28</v>
      </c>
      <c r="F3485" t="s">
        <v>27</v>
      </c>
      <c r="G3485" t="s">
        <v>25</v>
      </c>
      <c r="H3485">
        <v>2</v>
      </c>
      <c r="I3485" t="s">
        <v>26</v>
      </c>
      <c r="J3485">
        <v>0</v>
      </c>
      <c r="K3485">
        <v>0</v>
      </c>
      <c r="L3485">
        <v>0</v>
      </c>
      <c r="M3485">
        <v>1</v>
      </c>
      <c r="N3485">
        <v>1</v>
      </c>
      <c r="O3485">
        <v>0</v>
      </c>
      <c r="P3485">
        <v>988</v>
      </c>
      <c r="Q3485">
        <v>0</v>
      </c>
      <c r="R3485">
        <v>1</v>
      </c>
      <c r="S3485">
        <v>1</v>
      </c>
      <c r="T3485">
        <v>0</v>
      </c>
      <c r="U3485">
        <v>0</v>
      </c>
      <c r="V3485">
        <v>0</v>
      </c>
      <c r="W3485">
        <v>0</v>
      </c>
    </row>
    <row r="3486" spans="1:23" ht="14.25" customHeight="1" x14ac:dyDescent="0.45">
      <c r="A3486">
        <v>3485</v>
      </c>
      <c r="B3486" t="s">
        <v>232</v>
      </c>
      <c r="C3486" t="s">
        <v>240</v>
      </c>
      <c r="D3486">
        <v>48</v>
      </c>
      <c r="E3486" t="s">
        <v>28</v>
      </c>
      <c r="F3486" t="s">
        <v>27</v>
      </c>
      <c r="G3486" t="s">
        <v>25</v>
      </c>
      <c r="H3486">
        <v>25</v>
      </c>
      <c r="I3486" t="s">
        <v>26</v>
      </c>
      <c r="J3486">
        <v>0</v>
      </c>
      <c r="K3486">
        <v>0</v>
      </c>
      <c r="L3486">
        <v>1</v>
      </c>
      <c r="M3486">
        <v>1</v>
      </c>
      <c r="N3486">
        <v>1</v>
      </c>
      <c r="O3486">
        <v>1</v>
      </c>
      <c r="P3486">
        <v>120</v>
      </c>
      <c r="Q3486">
        <v>1</v>
      </c>
      <c r="R3486">
        <v>1</v>
      </c>
      <c r="S3486">
        <v>0</v>
      </c>
      <c r="T3486">
        <v>1</v>
      </c>
      <c r="U3486">
        <v>0</v>
      </c>
      <c r="V3486">
        <v>0</v>
      </c>
      <c r="W3486">
        <v>0</v>
      </c>
    </row>
    <row r="3487" spans="1:23" ht="14.25" customHeight="1" x14ac:dyDescent="0.45">
      <c r="A3487">
        <v>3486</v>
      </c>
      <c r="B3487" t="s">
        <v>232</v>
      </c>
      <c r="C3487" t="s">
        <v>214</v>
      </c>
      <c r="D3487">
        <v>64</v>
      </c>
      <c r="E3487" t="s">
        <v>23</v>
      </c>
      <c r="F3487" t="s">
        <v>27</v>
      </c>
      <c r="G3487" t="s">
        <v>25</v>
      </c>
      <c r="H3487">
        <v>6</v>
      </c>
      <c r="I3487" t="s">
        <v>26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1</v>
      </c>
      <c r="P3487">
        <v>696</v>
      </c>
      <c r="Q3487">
        <v>0</v>
      </c>
      <c r="R3487">
        <v>1</v>
      </c>
      <c r="S3487">
        <v>1</v>
      </c>
      <c r="T3487">
        <v>1</v>
      </c>
      <c r="U3487">
        <v>0</v>
      </c>
      <c r="V3487">
        <v>0</v>
      </c>
      <c r="W3487">
        <v>0</v>
      </c>
    </row>
    <row r="3488" spans="1:23" ht="14.25" customHeight="1" x14ac:dyDescent="0.45">
      <c r="A3488">
        <v>3487</v>
      </c>
      <c r="B3488" t="s">
        <v>232</v>
      </c>
      <c r="C3488" t="s">
        <v>214</v>
      </c>
      <c r="D3488">
        <v>72</v>
      </c>
      <c r="E3488" t="s">
        <v>28</v>
      </c>
      <c r="F3488" t="s">
        <v>27</v>
      </c>
      <c r="G3488" t="s">
        <v>25</v>
      </c>
      <c r="H3488">
        <v>6</v>
      </c>
      <c r="I3488" t="s">
        <v>26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505</v>
      </c>
      <c r="Q3488">
        <v>1</v>
      </c>
      <c r="R3488">
        <v>1</v>
      </c>
      <c r="S3488">
        <v>1</v>
      </c>
      <c r="T3488">
        <v>0</v>
      </c>
      <c r="U3488">
        <v>0</v>
      </c>
      <c r="V3488">
        <v>0</v>
      </c>
      <c r="W3488">
        <v>0</v>
      </c>
    </row>
    <row r="3489" spans="1:23" ht="14.25" customHeight="1" x14ac:dyDescent="0.45">
      <c r="A3489">
        <v>3488</v>
      </c>
      <c r="B3489" t="s">
        <v>232</v>
      </c>
      <c r="C3489" t="s">
        <v>237</v>
      </c>
      <c r="D3489">
        <v>68</v>
      </c>
      <c r="E3489" t="s">
        <v>23</v>
      </c>
      <c r="F3489" t="s">
        <v>27</v>
      </c>
      <c r="G3489" t="s">
        <v>25</v>
      </c>
      <c r="H3489">
        <v>9</v>
      </c>
      <c r="I3489" t="s">
        <v>26</v>
      </c>
      <c r="J3489">
        <v>0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65</v>
      </c>
      <c r="Q3489">
        <v>0</v>
      </c>
      <c r="R3489">
        <v>1</v>
      </c>
      <c r="S3489">
        <v>0</v>
      </c>
      <c r="T3489">
        <v>1</v>
      </c>
      <c r="U3489">
        <v>0</v>
      </c>
      <c r="V3489">
        <v>0</v>
      </c>
      <c r="W3489">
        <v>0</v>
      </c>
    </row>
    <row r="3490" spans="1:23" ht="14.25" customHeight="1" x14ac:dyDescent="0.45">
      <c r="A3490">
        <v>3489</v>
      </c>
      <c r="B3490" s="1">
        <v>43334</v>
      </c>
      <c r="C3490" s="1">
        <v>43336</v>
      </c>
      <c r="D3490">
        <v>67</v>
      </c>
      <c r="E3490" t="s">
        <v>23</v>
      </c>
      <c r="F3490" t="s">
        <v>27</v>
      </c>
      <c r="G3490" t="s">
        <v>25</v>
      </c>
      <c r="H3490">
        <v>3</v>
      </c>
      <c r="I3490" t="s">
        <v>29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447</v>
      </c>
      <c r="Q3490">
        <v>0</v>
      </c>
      <c r="R3490">
        <v>1</v>
      </c>
      <c r="S3490">
        <v>1</v>
      </c>
      <c r="T3490">
        <v>1</v>
      </c>
      <c r="U3490">
        <v>1</v>
      </c>
      <c r="V3490">
        <v>0</v>
      </c>
      <c r="W3490">
        <v>0</v>
      </c>
    </row>
    <row r="3491" spans="1:23" ht="14.25" customHeight="1" x14ac:dyDescent="0.45">
      <c r="A3491">
        <v>3490</v>
      </c>
      <c r="B3491" t="s">
        <v>232</v>
      </c>
      <c r="C3491" t="s">
        <v>239</v>
      </c>
      <c r="D3491">
        <v>58</v>
      </c>
      <c r="E3491" t="s">
        <v>23</v>
      </c>
      <c r="F3491" t="s">
        <v>27</v>
      </c>
      <c r="G3491" t="s">
        <v>25</v>
      </c>
      <c r="H3491">
        <v>5</v>
      </c>
      <c r="I3491" t="s">
        <v>26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244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</row>
    <row r="3492" spans="1:23" ht="14.25" customHeight="1" x14ac:dyDescent="0.45">
      <c r="A3492">
        <v>3491</v>
      </c>
      <c r="B3492" t="s">
        <v>232</v>
      </c>
      <c r="C3492" t="s">
        <v>241</v>
      </c>
      <c r="D3492">
        <v>55</v>
      </c>
      <c r="E3492" t="s">
        <v>23</v>
      </c>
      <c r="F3492" t="s">
        <v>24</v>
      </c>
      <c r="G3492" t="s">
        <v>25</v>
      </c>
      <c r="H3492">
        <v>24</v>
      </c>
      <c r="I3492" t="s">
        <v>26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780</v>
      </c>
      <c r="Q3492">
        <v>0</v>
      </c>
      <c r="R3492">
        <v>0</v>
      </c>
      <c r="S3492">
        <v>1</v>
      </c>
      <c r="T3492">
        <v>1</v>
      </c>
      <c r="U3492">
        <v>0</v>
      </c>
      <c r="V3492">
        <v>0</v>
      </c>
      <c r="W3492">
        <v>0</v>
      </c>
    </row>
    <row r="3493" spans="1:23" ht="14.25" customHeight="1" x14ac:dyDescent="0.45">
      <c r="A3493">
        <v>3492</v>
      </c>
      <c r="B3493" t="s">
        <v>232</v>
      </c>
      <c r="C3493" t="s">
        <v>227</v>
      </c>
      <c r="D3493">
        <v>69</v>
      </c>
      <c r="E3493" t="s">
        <v>28</v>
      </c>
      <c r="F3493" t="s">
        <v>27</v>
      </c>
      <c r="G3493" t="s">
        <v>25</v>
      </c>
      <c r="H3493">
        <v>3</v>
      </c>
      <c r="I3493" t="s">
        <v>26</v>
      </c>
      <c r="J3493">
        <v>0</v>
      </c>
      <c r="K3493">
        <v>0</v>
      </c>
      <c r="L3493">
        <v>0</v>
      </c>
      <c r="M3493">
        <v>1</v>
      </c>
      <c r="N3493">
        <v>1</v>
      </c>
      <c r="O3493">
        <v>0</v>
      </c>
      <c r="P3493">
        <v>45</v>
      </c>
      <c r="Q3493">
        <v>1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0</v>
      </c>
    </row>
    <row r="3494" spans="1:23" ht="14.25" customHeight="1" x14ac:dyDescent="0.45">
      <c r="A3494">
        <v>3493</v>
      </c>
      <c r="B3494" t="s">
        <v>232</v>
      </c>
      <c r="C3494" t="s">
        <v>242</v>
      </c>
      <c r="D3494">
        <v>60</v>
      </c>
      <c r="E3494" t="s">
        <v>28</v>
      </c>
      <c r="F3494" t="s">
        <v>27</v>
      </c>
      <c r="G3494" t="s">
        <v>25</v>
      </c>
      <c r="H3494">
        <v>26</v>
      </c>
      <c r="I3494" t="s">
        <v>26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1250</v>
      </c>
      <c r="Q3494">
        <v>1</v>
      </c>
      <c r="R3494">
        <v>0</v>
      </c>
      <c r="S3494">
        <v>1</v>
      </c>
      <c r="T3494">
        <v>1</v>
      </c>
      <c r="U3494">
        <v>0</v>
      </c>
      <c r="V3494">
        <v>0</v>
      </c>
      <c r="W3494">
        <v>0</v>
      </c>
    </row>
    <row r="3495" spans="1:23" ht="14.25" customHeight="1" x14ac:dyDescent="0.45">
      <c r="A3495">
        <v>3494</v>
      </c>
      <c r="B3495" t="s">
        <v>232</v>
      </c>
      <c r="C3495" t="s">
        <v>225</v>
      </c>
      <c r="D3495">
        <v>81</v>
      </c>
      <c r="E3495" t="s">
        <v>23</v>
      </c>
      <c r="F3495" t="s">
        <v>27</v>
      </c>
      <c r="G3495" t="s">
        <v>25</v>
      </c>
      <c r="H3495">
        <v>2</v>
      </c>
      <c r="I3495" t="s">
        <v>31</v>
      </c>
      <c r="J3495">
        <v>1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217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</row>
    <row r="3496" spans="1:23" ht="14.25" customHeight="1" x14ac:dyDescent="0.45">
      <c r="A3496">
        <v>3495</v>
      </c>
      <c r="B3496" t="s">
        <v>232</v>
      </c>
      <c r="C3496" t="s">
        <v>230</v>
      </c>
      <c r="D3496">
        <v>60</v>
      </c>
      <c r="E3496" t="s">
        <v>28</v>
      </c>
      <c r="F3496" t="s">
        <v>27</v>
      </c>
      <c r="G3496" t="s">
        <v>30</v>
      </c>
      <c r="H3496">
        <v>4</v>
      </c>
      <c r="I3496" t="s">
        <v>26</v>
      </c>
      <c r="J3496">
        <v>0</v>
      </c>
      <c r="K3496">
        <v>0</v>
      </c>
      <c r="L3496">
        <v>0</v>
      </c>
      <c r="M3496">
        <v>1</v>
      </c>
      <c r="N3496">
        <v>1</v>
      </c>
      <c r="O3496">
        <v>0</v>
      </c>
      <c r="P3496">
        <v>37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</row>
    <row r="3497" spans="1:23" ht="14.25" customHeight="1" x14ac:dyDescent="0.45">
      <c r="A3497">
        <v>3496</v>
      </c>
      <c r="B3497" t="s">
        <v>232</v>
      </c>
      <c r="C3497" t="s">
        <v>230</v>
      </c>
      <c r="D3497">
        <v>79</v>
      </c>
      <c r="E3497" t="s">
        <v>23</v>
      </c>
      <c r="F3497" t="s">
        <v>27</v>
      </c>
      <c r="G3497" t="s">
        <v>30</v>
      </c>
      <c r="H3497">
        <v>4</v>
      </c>
      <c r="I3497" t="s">
        <v>26</v>
      </c>
      <c r="J3497">
        <v>0</v>
      </c>
      <c r="K3497">
        <v>0</v>
      </c>
      <c r="L3497">
        <v>0</v>
      </c>
      <c r="M3497">
        <v>0</v>
      </c>
      <c r="N3497">
        <v>1</v>
      </c>
      <c r="O3497">
        <v>0</v>
      </c>
      <c r="P3497">
        <v>636</v>
      </c>
      <c r="Q3497">
        <v>0</v>
      </c>
      <c r="R3497">
        <v>0</v>
      </c>
      <c r="S3497">
        <v>1</v>
      </c>
      <c r="T3497">
        <v>1</v>
      </c>
      <c r="U3497">
        <v>0</v>
      </c>
      <c r="V3497">
        <v>0</v>
      </c>
      <c r="W3497">
        <v>0</v>
      </c>
    </row>
    <row r="3498" spans="1:23" ht="14.25" customHeight="1" x14ac:dyDescent="0.45">
      <c r="A3498">
        <v>3497</v>
      </c>
      <c r="B3498" t="s">
        <v>225</v>
      </c>
      <c r="C3498" s="1">
        <v>43109</v>
      </c>
      <c r="D3498">
        <v>81</v>
      </c>
      <c r="E3498" t="s">
        <v>23</v>
      </c>
      <c r="F3498" t="s">
        <v>27</v>
      </c>
      <c r="G3498" t="s">
        <v>25</v>
      </c>
      <c r="H3498">
        <v>9</v>
      </c>
      <c r="I3498" t="s">
        <v>26</v>
      </c>
      <c r="J3498">
        <v>0</v>
      </c>
      <c r="K3498">
        <v>0</v>
      </c>
      <c r="L3498">
        <v>0</v>
      </c>
      <c r="M3498">
        <v>1</v>
      </c>
      <c r="N3498">
        <v>1</v>
      </c>
      <c r="O3498">
        <v>1</v>
      </c>
      <c r="P3498">
        <v>1640</v>
      </c>
      <c r="Q3498">
        <v>0</v>
      </c>
      <c r="R3498">
        <v>0</v>
      </c>
      <c r="S3498">
        <v>1</v>
      </c>
      <c r="T3498">
        <v>1</v>
      </c>
      <c r="U3498">
        <v>0</v>
      </c>
      <c r="V3498">
        <v>0</v>
      </c>
      <c r="W3498">
        <v>0</v>
      </c>
    </row>
    <row r="3499" spans="1:23" ht="14.25" customHeight="1" x14ac:dyDescent="0.45">
      <c r="A3499">
        <v>3498</v>
      </c>
      <c r="B3499" t="s">
        <v>225</v>
      </c>
      <c r="C3499" t="s">
        <v>236</v>
      </c>
      <c r="D3499">
        <v>80</v>
      </c>
      <c r="E3499" t="s">
        <v>28</v>
      </c>
      <c r="F3499" t="s">
        <v>27</v>
      </c>
      <c r="G3499" t="s">
        <v>30</v>
      </c>
      <c r="H3499">
        <v>7</v>
      </c>
      <c r="I3499" t="s">
        <v>26</v>
      </c>
      <c r="J3499">
        <v>0</v>
      </c>
      <c r="K3499">
        <v>0</v>
      </c>
      <c r="L3499">
        <v>0</v>
      </c>
      <c r="M3499">
        <v>1</v>
      </c>
      <c r="N3499">
        <v>1</v>
      </c>
      <c r="O3499">
        <v>0</v>
      </c>
      <c r="P3499">
        <v>744</v>
      </c>
      <c r="Q3499">
        <v>0</v>
      </c>
      <c r="R3499">
        <v>0</v>
      </c>
      <c r="S3499">
        <v>1</v>
      </c>
      <c r="T3499">
        <v>0</v>
      </c>
      <c r="U3499">
        <v>0</v>
      </c>
      <c r="V3499">
        <v>0</v>
      </c>
      <c r="W3499">
        <v>0</v>
      </c>
    </row>
    <row r="3500" spans="1:23" ht="14.25" customHeight="1" x14ac:dyDescent="0.45">
      <c r="A3500">
        <v>3499</v>
      </c>
      <c r="B3500" t="s">
        <v>225</v>
      </c>
      <c r="C3500" s="1">
        <v>43140</v>
      </c>
      <c r="D3500">
        <v>70</v>
      </c>
      <c r="E3500" t="s">
        <v>23</v>
      </c>
      <c r="F3500" t="s">
        <v>24</v>
      </c>
      <c r="G3500" t="s">
        <v>25</v>
      </c>
      <c r="H3500">
        <v>11</v>
      </c>
      <c r="I3500" t="s">
        <v>26</v>
      </c>
      <c r="J3500">
        <v>0</v>
      </c>
      <c r="K3500">
        <v>0</v>
      </c>
      <c r="L3500">
        <v>1</v>
      </c>
      <c r="M3500">
        <v>0</v>
      </c>
      <c r="N3500">
        <v>1</v>
      </c>
      <c r="O3500">
        <v>0</v>
      </c>
      <c r="P3500">
        <v>210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0</v>
      </c>
    </row>
    <row r="3501" spans="1:23" ht="14.25" customHeight="1" x14ac:dyDescent="0.45">
      <c r="A3501">
        <v>3500</v>
      </c>
      <c r="B3501" t="s">
        <v>225</v>
      </c>
      <c r="C3501" t="s">
        <v>230</v>
      </c>
      <c r="D3501">
        <v>63</v>
      </c>
      <c r="E3501" t="s">
        <v>23</v>
      </c>
      <c r="F3501" t="s">
        <v>24</v>
      </c>
      <c r="G3501" t="s">
        <v>25</v>
      </c>
      <c r="H3501">
        <v>3</v>
      </c>
      <c r="I3501" t="s">
        <v>26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510</v>
      </c>
      <c r="Q3501">
        <v>0</v>
      </c>
      <c r="R3501">
        <v>1</v>
      </c>
      <c r="S3501">
        <v>1</v>
      </c>
      <c r="T3501">
        <v>1</v>
      </c>
      <c r="U3501">
        <v>0</v>
      </c>
      <c r="V3501">
        <v>0</v>
      </c>
      <c r="W3501">
        <v>0</v>
      </c>
    </row>
    <row r="3502" spans="1:23" ht="14.25" customHeight="1" x14ac:dyDescent="0.45">
      <c r="A3502">
        <v>3501</v>
      </c>
      <c r="B3502" t="s">
        <v>225</v>
      </c>
      <c r="C3502" s="1">
        <v>43229</v>
      </c>
      <c r="D3502">
        <v>60</v>
      </c>
      <c r="E3502" t="s">
        <v>23</v>
      </c>
      <c r="F3502" t="s">
        <v>24</v>
      </c>
      <c r="G3502" t="s">
        <v>25</v>
      </c>
      <c r="H3502">
        <v>14</v>
      </c>
      <c r="I3502" t="s">
        <v>26</v>
      </c>
      <c r="J3502">
        <v>0</v>
      </c>
      <c r="K3502">
        <v>0</v>
      </c>
      <c r="L3502">
        <v>1</v>
      </c>
      <c r="M3502">
        <v>1</v>
      </c>
      <c r="N3502">
        <v>1</v>
      </c>
      <c r="O3502">
        <v>0</v>
      </c>
      <c r="P3502">
        <v>536</v>
      </c>
      <c r="Q3502">
        <v>0</v>
      </c>
      <c r="R3502">
        <v>1</v>
      </c>
      <c r="S3502">
        <v>1</v>
      </c>
      <c r="T3502">
        <v>0</v>
      </c>
      <c r="U3502">
        <v>0</v>
      </c>
      <c r="V3502">
        <v>0</v>
      </c>
      <c r="W3502">
        <v>0</v>
      </c>
    </row>
    <row r="3503" spans="1:23" ht="14.25" customHeight="1" x14ac:dyDescent="0.45">
      <c r="A3503">
        <v>3502</v>
      </c>
      <c r="B3503" t="s">
        <v>225</v>
      </c>
      <c r="C3503" s="1">
        <v>43109</v>
      </c>
      <c r="D3503">
        <v>67</v>
      </c>
      <c r="E3503" t="s">
        <v>23</v>
      </c>
      <c r="F3503" t="s">
        <v>27</v>
      </c>
      <c r="G3503" t="s">
        <v>25</v>
      </c>
      <c r="H3503">
        <v>10</v>
      </c>
      <c r="I3503" t="s">
        <v>26</v>
      </c>
      <c r="J3503">
        <v>0</v>
      </c>
      <c r="K3503">
        <v>0</v>
      </c>
      <c r="L3503">
        <v>0</v>
      </c>
      <c r="M3503">
        <v>1</v>
      </c>
      <c r="N3503">
        <v>1</v>
      </c>
      <c r="O3503">
        <v>1</v>
      </c>
      <c r="P3503">
        <v>1340</v>
      </c>
      <c r="Q3503">
        <v>0</v>
      </c>
      <c r="R3503">
        <v>1</v>
      </c>
      <c r="S3503">
        <v>1</v>
      </c>
      <c r="T3503">
        <v>1</v>
      </c>
      <c r="U3503">
        <v>0</v>
      </c>
      <c r="V3503">
        <v>0</v>
      </c>
      <c r="W3503">
        <v>0</v>
      </c>
    </row>
    <row r="3504" spans="1:23" ht="14.25" customHeight="1" x14ac:dyDescent="0.45">
      <c r="A3504">
        <v>3503</v>
      </c>
      <c r="B3504" t="s">
        <v>225</v>
      </c>
      <c r="C3504" t="s">
        <v>214</v>
      </c>
      <c r="D3504">
        <v>68</v>
      </c>
      <c r="E3504" t="s">
        <v>23</v>
      </c>
      <c r="F3504" t="s">
        <v>27</v>
      </c>
      <c r="G3504" t="s">
        <v>25</v>
      </c>
      <c r="H3504">
        <v>5</v>
      </c>
      <c r="I3504" t="s">
        <v>31</v>
      </c>
      <c r="J3504">
        <v>0</v>
      </c>
      <c r="K3504">
        <v>0</v>
      </c>
      <c r="L3504">
        <v>1</v>
      </c>
      <c r="M3504">
        <v>1</v>
      </c>
      <c r="N3504">
        <v>1</v>
      </c>
      <c r="O3504">
        <v>0</v>
      </c>
      <c r="P3504">
        <v>780</v>
      </c>
      <c r="Q3504">
        <v>0</v>
      </c>
      <c r="R3504">
        <v>1</v>
      </c>
      <c r="S3504">
        <v>1</v>
      </c>
      <c r="T3504">
        <v>0</v>
      </c>
      <c r="U3504">
        <v>0</v>
      </c>
      <c r="V3504">
        <v>0</v>
      </c>
      <c r="W3504">
        <v>0</v>
      </c>
    </row>
    <row r="3505" spans="1:23" ht="14.25" customHeight="1" x14ac:dyDescent="0.45">
      <c r="A3505">
        <v>3504</v>
      </c>
      <c r="B3505" s="1">
        <v>43335</v>
      </c>
      <c r="C3505" s="1">
        <v>43343</v>
      </c>
      <c r="D3505">
        <v>83</v>
      </c>
      <c r="E3505" t="s">
        <v>23</v>
      </c>
      <c r="F3505" t="s">
        <v>27</v>
      </c>
      <c r="G3505" t="s">
        <v>25</v>
      </c>
      <c r="H3505">
        <v>9</v>
      </c>
      <c r="I3505" t="s">
        <v>29</v>
      </c>
      <c r="J3505">
        <v>0</v>
      </c>
      <c r="K3505">
        <v>0</v>
      </c>
      <c r="L3505">
        <v>0</v>
      </c>
      <c r="M3505">
        <v>1</v>
      </c>
      <c r="N3505">
        <v>1</v>
      </c>
      <c r="O3505">
        <v>0</v>
      </c>
      <c r="P3505">
        <v>405</v>
      </c>
      <c r="Q3505">
        <v>0</v>
      </c>
      <c r="R3505">
        <v>1</v>
      </c>
      <c r="S3505">
        <v>1</v>
      </c>
      <c r="T3505">
        <v>0</v>
      </c>
      <c r="U3505">
        <v>1</v>
      </c>
      <c r="V3505">
        <v>0</v>
      </c>
      <c r="W3505">
        <v>0</v>
      </c>
    </row>
    <row r="3506" spans="1:23" ht="14.25" customHeight="1" x14ac:dyDescent="0.45">
      <c r="A3506">
        <v>3505</v>
      </c>
      <c r="B3506" t="s">
        <v>225</v>
      </c>
      <c r="C3506" t="s">
        <v>237</v>
      </c>
      <c r="D3506">
        <v>55</v>
      </c>
      <c r="E3506" t="s">
        <v>23</v>
      </c>
      <c r="F3506" t="s">
        <v>27</v>
      </c>
      <c r="G3506" t="s">
        <v>25</v>
      </c>
      <c r="H3506">
        <v>8</v>
      </c>
      <c r="I3506" t="s">
        <v>26</v>
      </c>
      <c r="J3506">
        <v>0</v>
      </c>
      <c r="K3506">
        <v>0</v>
      </c>
      <c r="L3506">
        <v>0</v>
      </c>
      <c r="M3506">
        <v>0</v>
      </c>
      <c r="N3506">
        <v>1</v>
      </c>
      <c r="O3506">
        <v>0</v>
      </c>
      <c r="P3506">
        <v>720</v>
      </c>
      <c r="Q3506">
        <v>0</v>
      </c>
      <c r="R3506">
        <v>1</v>
      </c>
      <c r="S3506">
        <v>1</v>
      </c>
      <c r="T3506">
        <v>0</v>
      </c>
      <c r="U3506">
        <v>0</v>
      </c>
      <c r="V3506">
        <v>0</v>
      </c>
      <c r="W3506">
        <v>0</v>
      </c>
    </row>
    <row r="3507" spans="1:23" ht="14.25" customHeight="1" x14ac:dyDescent="0.45">
      <c r="A3507">
        <v>3506</v>
      </c>
      <c r="B3507" t="s">
        <v>225</v>
      </c>
      <c r="C3507" t="s">
        <v>230</v>
      </c>
      <c r="D3507">
        <v>46</v>
      </c>
      <c r="E3507" t="s">
        <v>28</v>
      </c>
      <c r="F3507" t="s">
        <v>24</v>
      </c>
      <c r="G3507" t="s">
        <v>30</v>
      </c>
      <c r="H3507">
        <v>3</v>
      </c>
      <c r="I3507" t="s">
        <v>26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310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</row>
    <row r="3508" spans="1:23" ht="14.25" customHeight="1" x14ac:dyDescent="0.45">
      <c r="A3508">
        <v>3507</v>
      </c>
      <c r="B3508" t="s">
        <v>225</v>
      </c>
      <c r="C3508" s="1">
        <v>43140</v>
      </c>
      <c r="D3508">
        <v>70</v>
      </c>
      <c r="E3508" t="s">
        <v>23</v>
      </c>
      <c r="F3508" t="s">
        <v>24</v>
      </c>
      <c r="G3508" t="s">
        <v>25</v>
      </c>
      <c r="H3508">
        <v>11</v>
      </c>
      <c r="I3508" t="s">
        <v>26</v>
      </c>
      <c r="J3508">
        <v>0</v>
      </c>
      <c r="K3508">
        <v>0</v>
      </c>
      <c r="L3508">
        <v>0</v>
      </c>
      <c r="M3508">
        <v>1</v>
      </c>
      <c r="N3508">
        <v>1</v>
      </c>
      <c r="O3508">
        <v>0</v>
      </c>
      <c r="P3508">
        <v>474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</row>
    <row r="3509" spans="1:23" ht="14.25" customHeight="1" x14ac:dyDescent="0.45">
      <c r="A3509">
        <v>3508</v>
      </c>
      <c r="B3509" t="s">
        <v>225</v>
      </c>
      <c r="C3509" t="s">
        <v>214</v>
      </c>
      <c r="D3509">
        <v>29</v>
      </c>
      <c r="E3509" t="s">
        <v>28</v>
      </c>
      <c r="F3509" t="s">
        <v>27</v>
      </c>
      <c r="G3509" t="s">
        <v>25</v>
      </c>
      <c r="H3509">
        <v>5</v>
      </c>
      <c r="I3509" t="s">
        <v>26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128</v>
      </c>
      <c r="Q3509">
        <v>0</v>
      </c>
      <c r="R3509">
        <v>0</v>
      </c>
      <c r="S3509">
        <v>1</v>
      </c>
      <c r="T3509">
        <v>0</v>
      </c>
      <c r="U3509">
        <v>0</v>
      </c>
      <c r="V3509">
        <v>0</v>
      </c>
      <c r="W3509">
        <v>0</v>
      </c>
    </row>
    <row r="3510" spans="1:23" ht="14.25" customHeight="1" x14ac:dyDescent="0.45">
      <c r="A3510">
        <v>3509</v>
      </c>
      <c r="B3510" t="s">
        <v>225</v>
      </c>
      <c r="C3510" t="s">
        <v>214</v>
      </c>
      <c r="D3510">
        <v>84</v>
      </c>
      <c r="E3510" t="s">
        <v>23</v>
      </c>
      <c r="F3510" t="s">
        <v>27</v>
      </c>
      <c r="G3510" t="s">
        <v>25</v>
      </c>
      <c r="H3510">
        <v>5</v>
      </c>
      <c r="I3510" t="s">
        <v>26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46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</row>
    <row r="3511" spans="1:23" ht="14.25" customHeight="1" x14ac:dyDescent="0.45">
      <c r="A3511">
        <v>3510</v>
      </c>
      <c r="B3511" t="s">
        <v>225</v>
      </c>
      <c r="C3511" t="s">
        <v>214</v>
      </c>
      <c r="D3511">
        <v>84</v>
      </c>
      <c r="E3511" t="s">
        <v>23</v>
      </c>
      <c r="F3511" t="s">
        <v>27</v>
      </c>
      <c r="G3511" t="s">
        <v>25</v>
      </c>
      <c r="H3511">
        <v>5</v>
      </c>
      <c r="I3511" t="s">
        <v>26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46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</row>
    <row r="3512" spans="1:23" ht="14.25" customHeight="1" x14ac:dyDescent="0.45">
      <c r="A3512">
        <v>3511</v>
      </c>
      <c r="B3512" t="s">
        <v>225</v>
      </c>
      <c r="C3512" t="s">
        <v>236</v>
      </c>
      <c r="D3512">
        <v>39</v>
      </c>
      <c r="E3512" t="s">
        <v>28</v>
      </c>
      <c r="F3512" t="s">
        <v>27</v>
      </c>
      <c r="G3512" t="s">
        <v>30</v>
      </c>
      <c r="H3512">
        <v>7</v>
      </c>
      <c r="I3512" t="s">
        <v>26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22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</row>
    <row r="3513" spans="1:23" ht="14.25" customHeight="1" x14ac:dyDescent="0.45">
      <c r="A3513">
        <v>3512</v>
      </c>
      <c r="B3513" t="s">
        <v>225</v>
      </c>
      <c r="C3513" t="s">
        <v>236</v>
      </c>
      <c r="D3513">
        <v>39</v>
      </c>
      <c r="E3513" t="s">
        <v>28</v>
      </c>
      <c r="F3513" t="s">
        <v>27</v>
      </c>
      <c r="G3513" t="s">
        <v>30</v>
      </c>
      <c r="H3513">
        <v>7</v>
      </c>
      <c r="I3513" t="s">
        <v>26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22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</row>
    <row r="3514" spans="1:23" ht="14.25" customHeight="1" x14ac:dyDescent="0.45">
      <c r="A3514">
        <v>3513</v>
      </c>
      <c r="B3514" t="s">
        <v>225</v>
      </c>
      <c r="C3514" t="s">
        <v>230</v>
      </c>
      <c r="D3514">
        <v>80</v>
      </c>
      <c r="E3514" t="s">
        <v>23</v>
      </c>
      <c r="F3514" t="s">
        <v>27</v>
      </c>
      <c r="G3514" t="s">
        <v>30</v>
      </c>
      <c r="H3514">
        <v>3</v>
      </c>
      <c r="I3514" t="s">
        <v>26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272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</row>
    <row r="3515" spans="1:23" ht="14.25" customHeight="1" x14ac:dyDescent="0.45">
      <c r="A3515">
        <v>3514</v>
      </c>
      <c r="B3515" t="s">
        <v>227</v>
      </c>
      <c r="C3515" t="s">
        <v>239</v>
      </c>
      <c r="D3515">
        <v>65</v>
      </c>
      <c r="E3515" t="s">
        <v>28</v>
      </c>
      <c r="F3515" t="s">
        <v>27</v>
      </c>
      <c r="G3515" t="s">
        <v>25</v>
      </c>
      <c r="H3515">
        <v>3</v>
      </c>
      <c r="I3515" t="s">
        <v>26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960</v>
      </c>
      <c r="Q3515">
        <v>0</v>
      </c>
      <c r="R3515">
        <v>0</v>
      </c>
      <c r="S3515">
        <v>1</v>
      </c>
      <c r="T3515">
        <v>0</v>
      </c>
      <c r="U3515">
        <v>0</v>
      </c>
      <c r="V3515">
        <v>0</v>
      </c>
      <c r="W3515">
        <v>0</v>
      </c>
    </row>
    <row r="3516" spans="1:23" ht="14.25" customHeight="1" x14ac:dyDescent="0.45">
      <c r="A3516">
        <v>3515</v>
      </c>
      <c r="B3516" t="s">
        <v>227</v>
      </c>
      <c r="C3516" t="s">
        <v>227</v>
      </c>
      <c r="D3516">
        <v>60</v>
      </c>
      <c r="E3516" t="s">
        <v>28</v>
      </c>
      <c r="F3516" t="s">
        <v>27</v>
      </c>
      <c r="G3516" t="s">
        <v>25</v>
      </c>
      <c r="H3516">
        <v>1</v>
      </c>
      <c r="I3516" t="s">
        <v>31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512</v>
      </c>
      <c r="Q3516">
        <v>0</v>
      </c>
      <c r="R3516">
        <v>1</v>
      </c>
      <c r="S3516">
        <v>1</v>
      </c>
      <c r="T3516">
        <v>0</v>
      </c>
      <c r="U3516">
        <v>0</v>
      </c>
      <c r="V3516">
        <v>0</v>
      </c>
      <c r="W3516">
        <v>0</v>
      </c>
    </row>
    <row r="3517" spans="1:23" ht="14.25" customHeight="1" x14ac:dyDescent="0.45">
      <c r="A3517">
        <v>3516</v>
      </c>
      <c r="B3517" t="s">
        <v>227</v>
      </c>
      <c r="C3517" t="s">
        <v>236</v>
      </c>
      <c r="D3517">
        <v>79</v>
      </c>
      <c r="E3517" t="s">
        <v>23</v>
      </c>
      <c r="F3517" t="s">
        <v>27</v>
      </c>
      <c r="G3517" t="s">
        <v>25</v>
      </c>
      <c r="H3517">
        <v>6</v>
      </c>
      <c r="I3517" t="s">
        <v>26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552</v>
      </c>
      <c r="Q3517">
        <v>0</v>
      </c>
      <c r="R3517">
        <v>1</v>
      </c>
      <c r="S3517">
        <v>1</v>
      </c>
      <c r="T3517">
        <v>0</v>
      </c>
      <c r="U3517">
        <v>0</v>
      </c>
      <c r="V3517">
        <v>0</v>
      </c>
      <c r="W3517">
        <v>0</v>
      </c>
    </row>
    <row r="3518" spans="1:23" ht="14.25" customHeight="1" x14ac:dyDescent="0.45">
      <c r="A3518">
        <v>3517</v>
      </c>
      <c r="B3518" t="s">
        <v>227</v>
      </c>
      <c r="C3518" t="s">
        <v>239</v>
      </c>
      <c r="D3518">
        <v>55</v>
      </c>
      <c r="E3518" t="s">
        <v>28</v>
      </c>
      <c r="F3518" t="s">
        <v>27</v>
      </c>
      <c r="G3518" t="s">
        <v>25</v>
      </c>
      <c r="H3518">
        <v>3</v>
      </c>
      <c r="I3518" t="s">
        <v>26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48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</row>
    <row r="3519" spans="1:23" ht="14.25" customHeight="1" x14ac:dyDescent="0.45">
      <c r="A3519">
        <v>3518</v>
      </c>
      <c r="B3519" t="s">
        <v>227</v>
      </c>
      <c r="C3519" t="s">
        <v>230</v>
      </c>
      <c r="D3519">
        <v>70</v>
      </c>
      <c r="E3519" t="s">
        <v>23</v>
      </c>
      <c r="F3519" t="s">
        <v>27</v>
      </c>
      <c r="G3519" t="s">
        <v>25</v>
      </c>
      <c r="H3519">
        <v>2</v>
      </c>
      <c r="I3519" t="s">
        <v>26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279</v>
      </c>
      <c r="Q3519">
        <v>0</v>
      </c>
      <c r="R3519">
        <v>1</v>
      </c>
      <c r="S3519">
        <v>0</v>
      </c>
      <c r="T3519">
        <v>1</v>
      </c>
      <c r="U3519">
        <v>0</v>
      </c>
      <c r="V3519">
        <v>0</v>
      </c>
      <c r="W3519">
        <v>0</v>
      </c>
    </row>
    <row r="3520" spans="1:23" ht="14.25" customHeight="1" x14ac:dyDescent="0.45">
      <c r="A3520">
        <v>3519</v>
      </c>
      <c r="B3520" t="s">
        <v>227</v>
      </c>
      <c r="C3520" t="s">
        <v>237</v>
      </c>
      <c r="D3520">
        <v>65</v>
      </c>
      <c r="E3520" t="s">
        <v>23</v>
      </c>
      <c r="F3520" t="s">
        <v>24</v>
      </c>
      <c r="G3520" t="s">
        <v>25</v>
      </c>
      <c r="H3520">
        <v>7</v>
      </c>
      <c r="I3520" t="s">
        <v>26</v>
      </c>
      <c r="J3520">
        <v>0</v>
      </c>
      <c r="K3520">
        <v>0</v>
      </c>
      <c r="L3520">
        <v>1</v>
      </c>
      <c r="M3520">
        <v>1</v>
      </c>
      <c r="N3520">
        <v>1</v>
      </c>
      <c r="O3520">
        <v>0</v>
      </c>
      <c r="P3520">
        <v>1190</v>
      </c>
      <c r="Q3520">
        <v>1</v>
      </c>
      <c r="R3520">
        <v>0</v>
      </c>
      <c r="S3520">
        <v>1</v>
      </c>
      <c r="T3520">
        <v>1</v>
      </c>
      <c r="U3520">
        <v>0</v>
      </c>
      <c r="V3520">
        <v>0</v>
      </c>
      <c r="W3520">
        <v>0</v>
      </c>
    </row>
    <row r="3521" spans="1:23" ht="14.25" customHeight="1" x14ac:dyDescent="0.45">
      <c r="A3521">
        <v>3520</v>
      </c>
      <c r="B3521" t="s">
        <v>227</v>
      </c>
      <c r="C3521" t="s">
        <v>214</v>
      </c>
      <c r="D3521">
        <v>82</v>
      </c>
      <c r="E3521" t="s">
        <v>28</v>
      </c>
      <c r="F3521" t="s">
        <v>27</v>
      </c>
      <c r="G3521" t="s">
        <v>25</v>
      </c>
      <c r="H3521">
        <v>4</v>
      </c>
      <c r="I3521" t="s">
        <v>26</v>
      </c>
      <c r="J3521">
        <v>0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517</v>
      </c>
      <c r="Q3521">
        <v>1</v>
      </c>
      <c r="R3521">
        <v>0</v>
      </c>
      <c r="S3521">
        <v>1</v>
      </c>
      <c r="T3521">
        <v>0</v>
      </c>
      <c r="U3521">
        <v>0</v>
      </c>
      <c r="V3521">
        <v>0</v>
      </c>
      <c r="W3521">
        <v>0</v>
      </c>
    </row>
    <row r="3522" spans="1:23" ht="14.25" customHeight="1" x14ac:dyDescent="0.45">
      <c r="A3522">
        <v>3521</v>
      </c>
      <c r="B3522" t="s">
        <v>227</v>
      </c>
      <c r="C3522" t="s">
        <v>214</v>
      </c>
      <c r="D3522">
        <v>82</v>
      </c>
      <c r="E3522" t="s">
        <v>28</v>
      </c>
      <c r="F3522" t="s">
        <v>27</v>
      </c>
      <c r="G3522" t="s">
        <v>25</v>
      </c>
      <c r="H3522">
        <v>4</v>
      </c>
      <c r="I3522" t="s">
        <v>26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517</v>
      </c>
      <c r="Q3522">
        <v>1</v>
      </c>
      <c r="R3522">
        <v>0</v>
      </c>
      <c r="S3522">
        <v>1</v>
      </c>
      <c r="T3522">
        <v>0</v>
      </c>
      <c r="U3522">
        <v>0</v>
      </c>
      <c r="V3522">
        <v>0</v>
      </c>
      <c r="W3522">
        <v>0</v>
      </c>
    </row>
    <row r="3523" spans="1:23" ht="14.25" customHeight="1" x14ac:dyDescent="0.45">
      <c r="A3523">
        <v>3522</v>
      </c>
      <c r="B3523" t="s">
        <v>227</v>
      </c>
      <c r="C3523" t="s">
        <v>214</v>
      </c>
      <c r="D3523">
        <v>78</v>
      </c>
      <c r="E3523" t="s">
        <v>28</v>
      </c>
      <c r="F3523" t="s">
        <v>27</v>
      </c>
      <c r="G3523" t="s">
        <v>25</v>
      </c>
      <c r="H3523">
        <v>4</v>
      </c>
      <c r="I3523" t="s">
        <v>26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768</v>
      </c>
      <c r="Q3523">
        <v>0</v>
      </c>
      <c r="R3523">
        <v>0</v>
      </c>
      <c r="S3523">
        <v>1</v>
      </c>
      <c r="T3523">
        <v>0</v>
      </c>
      <c r="U3523">
        <v>0</v>
      </c>
      <c r="V3523">
        <v>0</v>
      </c>
      <c r="W3523">
        <v>0</v>
      </c>
    </row>
    <row r="3524" spans="1:23" ht="14.25" customHeight="1" x14ac:dyDescent="0.45">
      <c r="A3524">
        <v>3523</v>
      </c>
      <c r="B3524" t="s">
        <v>227</v>
      </c>
      <c r="C3524" t="s">
        <v>214</v>
      </c>
      <c r="D3524">
        <v>78</v>
      </c>
      <c r="E3524" t="s">
        <v>28</v>
      </c>
      <c r="F3524" t="s">
        <v>27</v>
      </c>
      <c r="G3524" t="s">
        <v>25</v>
      </c>
      <c r="H3524">
        <v>4</v>
      </c>
      <c r="I3524" t="s">
        <v>26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768</v>
      </c>
      <c r="Q3524">
        <v>0</v>
      </c>
      <c r="R3524">
        <v>0</v>
      </c>
      <c r="S3524">
        <v>1</v>
      </c>
      <c r="T3524">
        <v>0</v>
      </c>
      <c r="U3524">
        <v>0</v>
      </c>
      <c r="V3524">
        <v>0</v>
      </c>
      <c r="W3524">
        <v>0</v>
      </c>
    </row>
    <row r="3525" spans="1:23" ht="14.25" customHeight="1" x14ac:dyDescent="0.45">
      <c r="A3525">
        <v>3524</v>
      </c>
      <c r="B3525" t="s">
        <v>227</v>
      </c>
      <c r="C3525" t="s">
        <v>236</v>
      </c>
      <c r="D3525">
        <v>60</v>
      </c>
      <c r="E3525" t="s">
        <v>28</v>
      </c>
      <c r="F3525" t="s">
        <v>27</v>
      </c>
      <c r="G3525" t="s">
        <v>25</v>
      </c>
      <c r="H3525">
        <v>6</v>
      </c>
      <c r="I3525" t="s">
        <v>26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1790</v>
      </c>
      <c r="Q3525">
        <v>0</v>
      </c>
      <c r="R3525">
        <v>0</v>
      </c>
      <c r="S3525">
        <v>1</v>
      </c>
      <c r="T3525">
        <v>0</v>
      </c>
      <c r="U3525">
        <v>0</v>
      </c>
      <c r="V3525">
        <v>0</v>
      </c>
      <c r="W3525">
        <v>0</v>
      </c>
    </row>
    <row r="3526" spans="1:23" ht="14.25" customHeight="1" x14ac:dyDescent="0.45">
      <c r="A3526">
        <v>3525</v>
      </c>
      <c r="B3526" t="s">
        <v>227</v>
      </c>
      <c r="C3526" s="1">
        <v>43290</v>
      </c>
      <c r="D3526">
        <v>74</v>
      </c>
      <c r="E3526" t="s">
        <v>23</v>
      </c>
      <c r="F3526" t="s">
        <v>27</v>
      </c>
      <c r="G3526" t="s">
        <v>25</v>
      </c>
      <c r="H3526">
        <v>15</v>
      </c>
      <c r="I3526" t="s">
        <v>26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1050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</v>
      </c>
      <c r="W3526">
        <v>0</v>
      </c>
    </row>
    <row r="3527" spans="1:23" ht="14.25" customHeight="1" x14ac:dyDescent="0.45">
      <c r="A3527">
        <v>3526</v>
      </c>
      <c r="B3527" t="s">
        <v>230</v>
      </c>
      <c r="C3527" t="s">
        <v>243</v>
      </c>
      <c r="D3527">
        <v>63</v>
      </c>
      <c r="E3527" t="s">
        <v>23</v>
      </c>
      <c r="F3527" t="s">
        <v>24</v>
      </c>
      <c r="G3527" t="s">
        <v>25</v>
      </c>
      <c r="H3527">
        <v>34</v>
      </c>
      <c r="I3527" t="s">
        <v>26</v>
      </c>
      <c r="J3527">
        <v>0</v>
      </c>
      <c r="K3527">
        <v>0</v>
      </c>
      <c r="L3527">
        <v>0</v>
      </c>
      <c r="M3527">
        <v>1</v>
      </c>
      <c r="N3527">
        <v>1</v>
      </c>
      <c r="O3527">
        <v>1</v>
      </c>
      <c r="P3527">
        <v>4750</v>
      </c>
      <c r="Q3527">
        <v>0</v>
      </c>
      <c r="R3527">
        <v>1</v>
      </c>
      <c r="S3527">
        <v>0</v>
      </c>
      <c r="T3527">
        <v>1</v>
      </c>
      <c r="U3527">
        <v>0</v>
      </c>
      <c r="V3527">
        <v>0</v>
      </c>
      <c r="W3527">
        <v>0</v>
      </c>
    </row>
    <row r="3528" spans="1:23" ht="14.25" customHeight="1" x14ac:dyDescent="0.45">
      <c r="A3528">
        <v>3527</v>
      </c>
      <c r="B3528" t="s">
        <v>230</v>
      </c>
      <c r="C3528" t="s">
        <v>237</v>
      </c>
      <c r="D3528">
        <v>58</v>
      </c>
      <c r="E3528" t="s">
        <v>23</v>
      </c>
      <c r="F3528" t="s">
        <v>24</v>
      </c>
      <c r="G3528" t="s">
        <v>25</v>
      </c>
      <c r="H3528">
        <v>6</v>
      </c>
      <c r="I3528" t="s">
        <v>26</v>
      </c>
      <c r="J3528">
        <v>0</v>
      </c>
      <c r="K3528">
        <v>0</v>
      </c>
      <c r="L3528">
        <v>1</v>
      </c>
      <c r="M3528">
        <v>1</v>
      </c>
      <c r="N3528">
        <v>1</v>
      </c>
      <c r="O3528">
        <v>0</v>
      </c>
      <c r="P3528">
        <v>698</v>
      </c>
      <c r="Q3528">
        <v>1</v>
      </c>
      <c r="R3528">
        <v>1</v>
      </c>
      <c r="S3528">
        <v>1</v>
      </c>
      <c r="T3528">
        <v>0</v>
      </c>
      <c r="U3528">
        <v>0</v>
      </c>
      <c r="V3528">
        <v>0</v>
      </c>
      <c r="W3528">
        <v>0</v>
      </c>
    </row>
    <row r="3529" spans="1:23" ht="14.25" customHeight="1" x14ac:dyDescent="0.45">
      <c r="A3529">
        <v>3528</v>
      </c>
      <c r="B3529" t="s">
        <v>230</v>
      </c>
      <c r="C3529" s="1">
        <v>43109</v>
      </c>
      <c r="D3529">
        <v>60</v>
      </c>
      <c r="E3529" t="s">
        <v>28</v>
      </c>
      <c r="F3529" t="s">
        <v>27</v>
      </c>
      <c r="G3529" t="s">
        <v>25</v>
      </c>
      <c r="H3529">
        <v>8</v>
      </c>
      <c r="I3529" t="s">
        <v>26</v>
      </c>
      <c r="J3529">
        <v>0</v>
      </c>
      <c r="K3529">
        <v>0</v>
      </c>
      <c r="L3529">
        <v>0</v>
      </c>
      <c r="M3529">
        <v>1</v>
      </c>
      <c r="N3529">
        <v>1</v>
      </c>
      <c r="O3529">
        <v>0</v>
      </c>
      <c r="P3529">
        <v>1030</v>
      </c>
      <c r="Q3529">
        <v>1</v>
      </c>
      <c r="R3529">
        <v>1</v>
      </c>
      <c r="S3529">
        <v>1</v>
      </c>
      <c r="T3529">
        <v>0</v>
      </c>
      <c r="U3529">
        <v>0</v>
      </c>
      <c r="V3529">
        <v>0</v>
      </c>
      <c r="W3529">
        <v>0</v>
      </c>
    </row>
    <row r="3530" spans="1:23" ht="14.25" customHeight="1" x14ac:dyDescent="0.45">
      <c r="A3530">
        <v>3529</v>
      </c>
      <c r="B3530" t="s">
        <v>230</v>
      </c>
      <c r="C3530" s="1">
        <v>43109</v>
      </c>
      <c r="D3530">
        <v>60</v>
      </c>
      <c r="E3530" t="s">
        <v>28</v>
      </c>
      <c r="F3530" t="s">
        <v>27</v>
      </c>
      <c r="G3530" t="s">
        <v>25</v>
      </c>
      <c r="H3530">
        <v>8</v>
      </c>
      <c r="I3530" t="s">
        <v>26</v>
      </c>
      <c r="J3530">
        <v>0</v>
      </c>
      <c r="K3530">
        <v>0</v>
      </c>
      <c r="L3530">
        <v>0</v>
      </c>
      <c r="M3530">
        <v>1</v>
      </c>
      <c r="N3530">
        <v>1</v>
      </c>
      <c r="O3530">
        <v>0</v>
      </c>
      <c r="P3530">
        <v>1030</v>
      </c>
      <c r="Q3530">
        <v>1</v>
      </c>
      <c r="R3530">
        <v>1</v>
      </c>
      <c r="S3530">
        <v>1</v>
      </c>
      <c r="T3530">
        <v>0</v>
      </c>
      <c r="U3530">
        <v>0</v>
      </c>
      <c r="V3530">
        <v>0</v>
      </c>
      <c r="W3530">
        <v>0</v>
      </c>
    </row>
    <row r="3531" spans="1:23" ht="14.25" customHeight="1" x14ac:dyDescent="0.45">
      <c r="A3531">
        <v>3530</v>
      </c>
      <c r="B3531" t="s">
        <v>230</v>
      </c>
      <c r="C3531" t="s">
        <v>237</v>
      </c>
      <c r="D3531">
        <v>67</v>
      </c>
      <c r="E3531" t="s">
        <v>28</v>
      </c>
      <c r="F3531" t="s">
        <v>24</v>
      </c>
      <c r="G3531" t="s">
        <v>25</v>
      </c>
      <c r="H3531">
        <v>6</v>
      </c>
      <c r="I3531" t="s">
        <v>26</v>
      </c>
      <c r="J3531">
        <v>0</v>
      </c>
      <c r="K3531">
        <v>0</v>
      </c>
      <c r="L3531">
        <v>1</v>
      </c>
      <c r="M3531">
        <v>1</v>
      </c>
      <c r="N3531">
        <v>1</v>
      </c>
      <c r="O3531">
        <v>1</v>
      </c>
      <c r="P3531">
        <v>547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0</v>
      </c>
    </row>
    <row r="3532" spans="1:23" ht="14.25" customHeight="1" x14ac:dyDescent="0.45">
      <c r="A3532">
        <v>3531</v>
      </c>
      <c r="B3532" t="s">
        <v>230</v>
      </c>
      <c r="C3532" t="s">
        <v>237</v>
      </c>
      <c r="D3532">
        <v>66</v>
      </c>
      <c r="E3532" t="s">
        <v>23</v>
      </c>
      <c r="F3532" t="s">
        <v>27</v>
      </c>
      <c r="G3532" t="s">
        <v>25</v>
      </c>
      <c r="H3532">
        <v>6</v>
      </c>
      <c r="I3532" t="s">
        <v>26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1740</v>
      </c>
      <c r="Q3532">
        <v>0</v>
      </c>
      <c r="R3532">
        <v>0</v>
      </c>
      <c r="S3532">
        <v>1</v>
      </c>
      <c r="T3532">
        <v>0</v>
      </c>
      <c r="U3532">
        <v>0</v>
      </c>
      <c r="V3532">
        <v>0</v>
      </c>
      <c r="W3532">
        <v>0</v>
      </c>
    </row>
    <row r="3533" spans="1:23" ht="14.25" customHeight="1" x14ac:dyDescent="0.45">
      <c r="A3533">
        <v>3532</v>
      </c>
      <c r="B3533" t="s">
        <v>230</v>
      </c>
      <c r="C3533" s="1">
        <v>43109</v>
      </c>
      <c r="D3533">
        <v>65</v>
      </c>
      <c r="E3533" t="s">
        <v>23</v>
      </c>
      <c r="F3533" t="s">
        <v>27</v>
      </c>
      <c r="G3533" t="s">
        <v>25</v>
      </c>
      <c r="H3533">
        <v>8</v>
      </c>
      <c r="I3533" t="s">
        <v>26</v>
      </c>
      <c r="J3533">
        <v>0</v>
      </c>
      <c r="K3533">
        <v>0</v>
      </c>
      <c r="L3533">
        <v>1</v>
      </c>
      <c r="M3533">
        <v>0</v>
      </c>
      <c r="N3533">
        <v>1</v>
      </c>
      <c r="O3533">
        <v>1</v>
      </c>
      <c r="P3533">
        <v>1950</v>
      </c>
      <c r="Q3533">
        <v>1</v>
      </c>
      <c r="R3533">
        <v>0</v>
      </c>
      <c r="S3533">
        <v>1</v>
      </c>
      <c r="T3533">
        <v>1</v>
      </c>
      <c r="U3533">
        <v>0</v>
      </c>
      <c r="V3533">
        <v>0</v>
      </c>
      <c r="W3533">
        <v>0</v>
      </c>
    </row>
    <row r="3534" spans="1:23" ht="14.25" customHeight="1" x14ac:dyDescent="0.45">
      <c r="A3534">
        <v>3533</v>
      </c>
      <c r="B3534" t="s">
        <v>230</v>
      </c>
      <c r="C3534" t="s">
        <v>238</v>
      </c>
      <c r="D3534">
        <v>56</v>
      </c>
      <c r="E3534" t="s">
        <v>28</v>
      </c>
      <c r="F3534" t="s">
        <v>27</v>
      </c>
      <c r="G3534" t="s">
        <v>25</v>
      </c>
      <c r="H3534">
        <v>4</v>
      </c>
      <c r="I3534" t="s">
        <v>26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94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0</v>
      </c>
    </row>
    <row r="3535" spans="1:23" ht="14.25" customHeight="1" x14ac:dyDescent="0.45">
      <c r="A3535">
        <v>3534</v>
      </c>
      <c r="B3535" t="s">
        <v>230</v>
      </c>
      <c r="C3535" t="s">
        <v>236</v>
      </c>
      <c r="D3535">
        <v>52</v>
      </c>
      <c r="E3535" t="s">
        <v>23</v>
      </c>
      <c r="F3535" t="s">
        <v>27</v>
      </c>
      <c r="G3535" t="s">
        <v>25</v>
      </c>
      <c r="H3535">
        <v>5</v>
      </c>
      <c r="I3535" t="s">
        <v>26</v>
      </c>
      <c r="J3535">
        <v>0</v>
      </c>
      <c r="K3535">
        <v>0</v>
      </c>
      <c r="L3535">
        <v>0</v>
      </c>
      <c r="M3535">
        <v>1</v>
      </c>
      <c r="N3535">
        <v>1</v>
      </c>
      <c r="O3535">
        <v>1</v>
      </c>
      <c r="P3535">
        <v>507</v>
      </c>
      <c r="Q3535">
        <v>1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</row>
    <row r="3536" spans="1:23" ht="14.25" customHeight="1" x14ac:dyDescent="0.45">
      <c r="A3536">
        <v>3535</v>
      </c>
      <c r="B3536" s="1">
        <v>43337</v>
      </c>
      <c r="C3536" s="1">
        <v>43340</v>
      </c>
      <c r="D3536">
        <v>65</v>
      </c>
      <c r="E3536" t="s">
        <v>23</v>
      </c>
      <c r="F3536" t="s">
        <v>27</v>
      </c>
      <c r="G3536" t="s">
        <v>25</v>
      </c>
      <c r="H3536">
        <v>4</v>
      </c>
      <c r="I3536" t="s">
        <v>29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567</v>
      </c>
      <c r="Q3536">
        <v>0</v>
      </c>
      <c r="R3536">
        <v>0</v>
      </c>
      <c r="S3536">
        <v>1</v>
      </c>
      <c r="T3536">
        <v>1</v>
      </c>
      <c r="U3536">
        <v>1</v>
      </c>
      <c r="V3536">
        <v>0</v>
      </c>
      <c r="W3536">
        <v>0</v>
      </c>
    </row>
    <row r="3537" spans="1:23" ht="14.25" customHeight="1" x14ac:dyDescent="0.45">
      <c r="A3537">
        <v>3536</v>
      </c>
      <c r="B3537" t="s">
        <v>230</v>
      </c>
      <c r="C3537" t="s">
        <v>241</v>
      </c>
      <c r="D3537">
        <v>81</v>
      </c>
      <c r="E3537" t="s">
        <v>23</v>
      </c>
      <c r="F3537" t="s">
        <v>27</v>
      </c>
      <c r="G3537" t="s">
        <v>30</v>
      </c>
      <c r="H3537">
        <v>21</v>
      </c>
      <c r="I3537" t="s">
        <v>26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540</v>
      </c>
      <c r="Q3537">
        <v>1</v>
      </c>
      <c r="R3537">
        <v>0</v>
      </c>
      <c r="S3537">
        <v>1</v>
      </c>
      <c r="T3537">
        <v>1</v>
      </c>
      <c r="U3537">
        <v>0</v>
      </c>
      <c r="V3537">
        <v>0</v>
      </c>
      <c r="W3537">
        <v>0</v>
      </c>
    </row>
    <row r="3538" spans="1:23" ht="14.25" customHeight="1" x14ac:dyDescent="0.45">
      <c r="A3538">
        <v>3537</v>
      </c>
      <c r="B3538" t="s">
        <v>230</v>
      </c>
      <c r="C3538" t="s">
        <v>241</v>
      </c>
      <c r="D3538">
        <v>81</v>
      </c>
      <c r="E3538" t="s">
        <v>23</v>
      </c>
      <c r="F3538" t="s">
        <v>27</v>
      </c>
      <c r="G3538" t="s">
        <v>30</v>
      </c>
      <c r="H3538">
        <v>21</v>
      </c>
      <c r="I3538" t="s">
        <v>26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540</v>
      </c>
      <c r="Q3538">
        <v>1</v>
      </c>
      <c r="R3538">
        <v>0</v>
      </c>
      <c r="S3538">
        <v>1</v>
      </c>
      <c r="T3538">
        <v>1</v>
      </c>
      <c r="U3538">
        <v>0</v>
      </c>
      <c r="V3538">
        <v>0</v>
      </c>
      <c r="W3538">
        <v>0</v>
      </c>
    </row>
    <row r="3539" spans="1:23" ht="14.25" customHeight="1" x14ac:dyDescent="0.45">
      <c r="A3539">
        <v>3538</v>
      </c>
      <c r="B3539" t="s">
        <v>230</v>
      </c>
      <c r="C3539" t="s">
        <v>237</v>
      </c>
      <c r="D3539">
        <v>74</v>
      </c>
      <c r="E3539" t="s">
        <v>23</v>
      </c>
      <c r="F3539" t="s">
        <v>27</v>
      </c>
      <c r="G3539" t="s">
        <v>25</v>
      </c>
      <c r="H3539">
        <v>6</v>
      </c>
      <c r="I3539" t="s">
        <v>26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169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3" ht="14.25" customHeight="1" x14ac:dyDescent="0.45">
      <c r="A3540">
        <v>3539</v>
      </c>
      <c r="B3540" t="s">
        <v>239</v>
      </c>
      <c r="C3540" t="s">
        <v>236</v>
      </c>
      <c r="D3540">
        <v>81</v>
      </c>
      <c r="E3540" t="s">
        <v>23</v>
      </c>
      <c r="F3540" t="s">
        <v>27</v>
      </c>
      <c r="G3540" t="s">
        <v>25</v>
      </c>
      <c r="H3540">
        <v>4</v>
      </c>
      <c r="I3540" t="s">
        <v>31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1</v>
      </c>
      <c r="P3540">
        <v>1220</v>
      </c>
      <c r="Q3540">
        <v>1</v>
      </c>
      <c r="R3540">
        <v>1</v>
      </c>
      <c r="S3540">
        <v>1</v>
      </c>
      <c r="T3540">
        <v>1</v>
      </c>
      <c r="U3540">
        <v>0</v>
      </c>
      <c r="V3540">
        <v>0</v>
      </c>
      <c r="W3540">
        <v>0</v>
      </c>
    </row>
    <row r="3541" spans="1:23" ht="14.25" customHeight="1" x14ac:dyDescent="0.45">
      <c r="A3541">
        <v>3540</v>
      </c>
      <c r="B3541" t="s">
        <v>239</v>
      </c>
      <c r="C3541" t="s">
        <v>231</v>
      </c>
      <c r="D3541">
        <v>49</v>
      </c>
      <c r="E3541" t="s">
        <v>23</v>
      </c>
      <c r="F3541" t="s">
        <v>27</v>
      </c>
      <c r="G3541" t="s">
        <v>25</v>
      </c>
      <c r="H3541">
        <v>6</v>
      </c>
      <c r="I3541" t="s">
        <v>26</v>
      </c>
      <c r="J3541">
        <v>1</v>
      </c>
      <c r="K3541">
        <v>1</v>
      </c>
      <c r="L3541">
        <v>0</v>
      </c>
      <c r="M3541">
        <v>0</v>
      </c>
      <c r="N3541">
        <v>1</v>
      </c>
      <c r="O3541">
        <v>0</v>
      </c>
      <c r="P3541">
        <v>64</v>
      </c>
      <c r="Q3541">
        <v>0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2</v>
      </c>
    </row>
    <row r="3542" spans="1:23" ht="14.25" customHeight="1" x14ac:dyDescent="0.45">
      <c r="A3542">
        <v>3541</v>
      </c>
      <c r="B3542" t="s">
        <v>239</v>
      </c>
      <c r="C3542" s="1">
        <v>43140</v>
      </c>
      <c r="D3542">
        <v>56</v>
      </c>
      <c r="E3542" t="s">
        <v>28</v>
      </c>
      <c r="F3542" t="s">
        <v>27</v>
      </c>
      <c r="G3542" t="s">
        <v>25</v>
      </c>
      <c r="H3542">
        <v>8</v>
      </c>
      <c r="I3542" t="s">
        <v>26</v>
      </c>
      <c r="J3542">
        <v>0</v>
      </c>
      <c r="K3542">
        <v>0</v>
      </c>
      <c r="L3542">
        <v>0</v>
      </c>
      <c r="M3542">
        <v>1</v>
      </c>
      <c r="N3542">
        <v>1</v>
      </c>
      <c r="O3542">
        <v>0</v>
      </c>
      <c r="P3542">
        <v>11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</row>
    <row r="3543" spans="1:23" ht="14.25" customHeight="1" x14ac:dyDescent="0.45">
      <c r="A3543">
        <v>3542</v>
      </c>
      <c r="B3543" t="s">
        <v>239</v>
      </c>
      <c r="C3543" t="s">
        <v>239</v>
      </c>
      <c r="D3543">
        <v>72</v>
      </c>
      <c r="E3543" t="s">
        <v>23</v>
      </c>
      <c r="F3543" t="s">
        <v>27</v>
      </c>
      <c r="G3543" t="s">
        <v>25</v>
      </c>
      <c r="H3543">
        <v>1</v>
      </c>
      <c r="I3543" t="s">
        <v>31</v>
      </c>
      <c r="J3543">
        <v>1</v>
      </c>
      <c r="K3543">
        <v>0</v>
      </c>
      <c r="L3543">
        <v>0</v>
      </c>
      <c r="M3543">
        <v>1</v>
      </c>
      <c r="N3543">
        <v>1</v>
      </c>
      <c r="O3543">
        <v>0</v>
      </c>
      <c r="P3543">
        <v>27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1</v>
      </c>
    </row>
    <row r="3544" spans="1:23" ht="14.25" customHeight="1" x14ac:dyDescent="0.45">
      <c r="A3544">
        <v>3543</v>
      </c>
      <c r="B3544" t="s">
        <v>239</v>
      </c>
      <c r="C3544" s="1">
        <v>43199</v>
      </c>
      <c r="D3544">
        <v>58</v>
      </c>
      <c r="E3544" t="s">
        <v>23</v>
      </c>
      <c r="F3544" t="s">
        <v>27</v>
      </c>
      <c r="G3544" t="s">
        <v>25</v>
      </c>
      <c r="H3544">
        <v>10</v>
      </c>
      <c r="I3544" t="s">
        <v>26</v>
      </c>
      <c r="J3544">
        <v>0</v>
      </c>
      <c r="K3544">
        <v>0</v>
      </c>
      <c r="L3544">
        <v>1</v>
      </c>
      <c r="M3544">
        <v>1</v>
      </c>
      <c r="N3544">
        <v>1</v>
      </c>
      <c r="O3544">
        <v>1</v>
      </c>
      <c r="P3544">
        <v>1080</v>
      </c>
      <c r="Q3544">
        <v>0</v>
      </c>
      <c r="R3544">
        <v>0</v>
      </c>
      <c r="S3544">
        <v>1</v>
      </c>
      <c r="T3544">
        <v>1</v>
      </c>
      <c r="U3544">
        <v>0</v>
      </c>
      <c r="V3544">
        <v>0</v>
      </c>
      <c r="W3544">
        <v>0</v>
      </c>
    </row>
    <row r="3545" spans="1:23" ht="14.25" customHeight="1" x14ac:dyDescent="0.45">
      <c r="A3545">
        <v>3544</v>
      </c>
      <c r="B3545" s="1">
        <v>43339</v>
      </c>
      <c r="C3545" s="1">
        <v>43341</v>
      </c>
      <c r="D3545">
        <v>59</v>
      </c>
      <c r="E3545" t="s">
        <v>23</v>
      </c>
      <c r="F3545" t="s">
        <v>27</v>
      </c>
      <c r="G3545" t="s">
        <v>25</v>
      </c>
      <c r="H3545">
        <v>3</v>
      </c>
      <c r="I3545" t="s">
        <v>29</v>
      </c>
      <c r="J3545">
        <v>0</v>
      </c>
      <c r="K3545">
        <v>0</v>
      </c>
      <c r="L3545">
        <v>1</v>
      </c>
      <c r="M3545">
        <v>1</v>
      </c>
      <c r="N3545">
        <v>0</v>
      </c>
      <c r="O3545">
        <v>0</v>
      </c>
      <c r="P3545">
        <v>664</v>
      </c>
      <c r="Q3545">
        <v>1</v>
      </c>
      <c r="R3545">
        <v>1</v>
      </c>
      <c r="S3545">
        <v>1</v>
      </c>
      <c r="T3545">
        <v>1</v>
      </c>
      <c r="U3545">
        <v>0</v>
      </c>
      <c r="V3545">
        <v>0</v>
      </c>
      <c r="W3545">
        <v>0</v>
      </c>
    </row>
    <row r="3546" spans="1:23" ht="14.25" customHeight="1" x14ac:dyDescent="0.45">
      <c r="A3546">
        <v>3545</v>
      </c>
      <c r="B3546" t="s">
        <v>214</v>
      </c>
      <c r="C3546" t="s">
        <v>236</v>
      </c>
      <c r="D3546">
        <v>66</v>
      </c>
      <c r="E3546" t="s">
        <v>28</v>
      </c>
      <c r="F3546" t="s">
        <v>27</v>
      </c>
      <c r="G3546" t="s">
        <v>25</v>
      </c>
      <c r="H3546">
        <v>3</v>
      </c>
      <c r="I3546" t="s">
        <v>26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285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</row>
    <row r="3547" spans="1:23" ht="14.25" customHeight="1" x14ac:dyDescent="0.45">
      <c r="A3547">
        <v>3546</v>
      </c>
      <c r="B3547" t="s">
        <v>214</v>
      </c>
      <c r="C3547" s="1">
        <v>43140</v>
      </c>
      <c r="D3547">
        <v>68</v>
      </c>
      <c r="E3547" t="s">
        <v>28</v>
      </c>
      <c r="F3547" t="s">
        <v>27</v>
      </c>
      <c r="G3547" t="s">
        <v>25</v>
      </c>
      <c r="H3547">
        <v>7</v>
      </c>
      <c r="I3547" t="s">
        <v>26</v>
      </c>
      <c r="J3547">
        <v>0</v>
      </c>
      <c r="K3547">
        <v>0</v>
      </c>
      <c r="L3547">
        <v>0</v>
      </c>
      <c r="M3547">
        <v>1</v>
      </c>
      <c r="N3547">
        <v>1</v>
      </c>
      <c r="O3547">
        <v>0</v>
      </c>
      <c r="P3547">
        <v>130</v>
      </c>
      <c r="Q3547">
        <v>0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0</v>
      </c>
    </row>
    <row r="3548" spans="1:23" ht="14.25" customHeight="1" x14ac:dyDescent="0.45">
      <c r="A3548">
        <v>3547</v>
      </c>
      <c r="B3548" t="s">
        <v>214</v>
      </c>
      <c r="C3548" t="s">
        <v>238</v>
      </c>
      <c r="D3548">
        <v>62</v>
      </c>
      <c r="E3548" t="s">
        <v>28</v>
      </c>
      <c r="F3548" t="s">
        <v>27</v>
      </c>
      <c r="G3548" t="s">
        <v>30</v>
      </c>
      <c r="H3548">
        <v>2</v>
      </c>
      <c r="I3548" t="s">
        <v>26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0</v>
      </c>
      <c r="P3548">
        <v>374</v>
      </c>
      <c r="Q3548">
        <v>0</v>
      </c>
      <c r="R3548">
        <v>1</v>
      </c>
      <c r="S3548">
        <v>1</v>
      </c>
      <c r="T3548">
        <v>0</v>
      </c>
      <c r="U3548">
        <v>0</v>
      </c>
      <c r="V3548">
        <v>0</v>
      </c>
      <c r="W3548">
        <v>0</v>
      </c>
    </row>
    <row r="3549" spans="1:23" ht="14.25" customHeight="1" x14ac:dyDescent="0.45">
      <c r="A3549">
        <v>3548</v>
      </c>
      <c r="B3549" t="s">
        <v>214</v>
      </c>
      <c r="C3549" t="s">
        <v>231</v>
      </c>
      <c r="D3549">
        <v>55</v>
      </c>
      <c r="E3549" t="s">
        <v>23</v>
      </c>
      <c r="F3549" t="s">
        <v>24</v>
      </c>
      <c r="G3549" t="s">
        <v>25</v>
      </c>
      <c r="H3549">
        <v>5</v>
      </c>
      <c r="I3549" t="s">
        <v>26</v>
      </c>
      <c r="J3549">
        <v>0</v>
      </c>
      <c r="K3549">
        <v>0</v>
      </c>
      <c r="L3549">
        <v>0</v>
      </c>
      <c r="M3549">
        <v>1</v>
      </c>
      <c r="N3549">
        <v>1</v>
      </c>
      <c r="O3549">
        <v>0</v>
      </c>
      <c r="P3549">
        <v>34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</row>
    <row r="3550" spans="1:23" ht="14.25" customHeight="1" x14ac:dyDescent="0.45">
      <c r="A3550">
        <v>3549</v>
      </c>
      <c r="B3550" t="s">
        <v>214</v>
      </c>
      <c r="C3550" s="1">
        <v>43140</v>
      </c>
      <c r="D3550">
        <v>50</v>
      </c>
      <c r="E3550" t="s">
        <v>23</v>
      </c>
      <c r="F3550" t="s">
        <v>27</v>
      </c>
      <c r="G3550" t="s">
        <v>25</v>
      </c>
      <c r="H3550">
        <v>7</v>
      </c>
      <c r="I3550" t="s">
        <v>26</v>
      </c>
      <c r="J3550">
        <v>0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435</v>
      </c>
      <c r="Q3550">
        <v>0</v>
      </c>
      <c r="R3550">
        <v>0</v>
      </c>
      <c r="S3550">
        <v>1</v>
      </c>
      <c r="T3550">
        <v>0</v>
      </c>
      <c r="U3550">
        <v>0</v>
      </c>
      <c r="V3550">
        <v>0</v>
      </c>
      <c r="W3550">
        <v>0</v>
      </c>
    </row>
    <row r="3551" spans="1:23" ht="14.25" customHeight="1" x14ac:dyDescent="0.45">
      <c r="A3551">
        <v>3550</v>
      </c>
      <c r="B3551" t="s">
        <v>214</v>
      </c>
      <c r="C3551" s="1">
        <v>43443</v>
      </c>
      <c r="D3551">
        <v>65</v>
      </c>
      <c r="E3551" t="s">
        <v>28</v>
      </c>
      <c r="F3551" t="s">
        <v>27</v>
      </c>
      <c r="G3551" t="s">
        <v>25</v>
      </c>
      <c r="H3551">
        <v>17</v>
      </c>
      <c r="I3551" t="s">
        <v>26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640</v>
      </c>
      <c r="Q3551">
        <v>1</v>
      </c>
      <c r="R3551">
        <v>0</v>
      </c>
      <c r="S3551">
        <v>1</v>
      </c>
      <c r="T3551">
        <v>1</v>
      </c>
      <c r="U3551">
        <v>0</v>
      </c>
      <c r="V3551">
        <v>0</v>
      </c>
      <c r="W3551">
        <v>0</v>
      </c>
    </row>
    <row r="3552" spans="1:23" ht="14.25" customHeight="1" x14ac:dyDescent="0.45">
      <c r="A3552">
        <v>3551</v>
      </c>
      <c r="B3552" t="s">
        <v>214</v>
      </c>
      <c r="C3552" s="1">
        <v>43140</v>
      </c>
      <c r="D3552">
        <v>75</v>
      </c>
      <c r="E3552" t="s">
        <v>28</v>
      </c>
      <c r="F3552" t="s">
        <v>27</v>
      </c>
      <c r="G3552" t="s">
        <v>25</v>
      </c>
      <c r="H3552">
        <v>7</v>
      </c>
      <c r="I3552" t="s">
        <v>26</v>
      </c>
      <c r="J3552">
        <v>1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306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2</v>
      </c>
    </row>
    <row r="3553" spans="1:23" ht="14.25" customHeight="1" x14ac:dyDescent="0.45">
      <c r="A3553">
        <v>3552</v>
      </c>
      <c r="B3553" t="s">
        <v>214</v>
      </c>
      <c r="C3553" t="s">
        <v>237</v>
      </c>
      <c r="D3553">
        <v>57</v>
      </c>
      <c r="E3553" t="s">
        <v>28</v>
      </c>
      <c r="F3553" t="s">
        <v>27</v>
      </c>
      <c r="G3553" t="s">
        <v>25</v>
      </c>
      <c r="H3553">
        <v>4</v>
      </c>
      <c r="I3553" t="s">
        <v>26</v>
      </c>
      <c r="J3553">
        <v>0</v>
      </c>
      <c r="K3553">
        <v>0</v>
      </c>
      <c r="L3553">
        <v>1</v>
      </c>
      <c r="M3553">
        <v>1</v>
      </c>
      <c r="N3553">
        <v>1</v>
      </c>
      <c r="O3553">
        <v>0</v>
      </c>
      <c r="P3553">
        <v>5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</row>
    <row r="3554" spans="1:23" ht="14.25" customHeight="1" x14ac:dyDescent="0.45">
      <c r="A3554">
        <v>3553</v>
      </c>
      <c r="B3554" t="s">
        <v>214</v>
      </c>
      <c r="C3554" s="1">
        <v>43140</v>
      </c>
      <c r="D3554">
        <v>50</v>
      </c>
      <c r="E3554" t="s">
        <v>23</v>
      </c>
      <c r="F3554" t="s">
        <v>27</v>
      </c>
      <c r="G3554" t="s">
        <v>25</v>
      </c>
      <c r="H3554">
        <v>7</v>
      </c>
      <c r="I3554" t="s">
        <v>26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335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0</v>
      </c>
      <c r="W3554">
        <v>0</v>
      </c>
    </row>
    <row r="3555" spans="1:23" ht="14.25" customHeight="1" x14ac:dyDescent="0.45">
      <c r="A3555">
        <v>3554</v>
      </c>
      <c r="B3555" t="s">
        <v>214</v>
      </c>
      <c r="C3555" s="1">
        <v>43140</v>
      </c>
      <c r="D3555">
        <v>50</v>
      </c>
      <c r="E3555" t="s">
        <v>23</v>
      </c>
      <c r="F3555" t="s">
        <v>27</v>
      </c>
      <c r="G3555" t="s">
        <v>25</v>
      </c>
      <c r="H3555">
        <v>7</v>
      </c>
      <c r="I3555" t="s">
        <v>26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0</v>
      </c>
      <c r="P3555">
        <v>335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0</v>
      </c>
    </row>
    <row r="3556" spans="1:23" ht="14.25" customHeight="1" x14ac:dyDescent="0.45">
      <c r="A3556">
        <v>3555</v>
      </c>
      <c r="B3556" t="s">
        <v>214</v>
      </c>
      <c r="C3556" t="s">
        <v>231</v>
      </c>
      <c r="D3556">
        <v>51</v>
      </c>
      <c r="E3556" t="s">
        <v>23</v>
      </c>
      <c r="F3556" t="s">
        <v>27</v>
      </c>
      <c r="G3556" t="s">
        <v>25</v>
      </c>
      <c r="H3556">
        <v>5</v>
      </c>
      <c r="I3556" t="s">
        <v>26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79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</row>
    <row r="3557" spans="1:23" ht="14.25" customHeight="1" x14ac:dyDescent="0.45">
      <c r="A3557">
        <v>3556</v>
      </c>
      <c r="B3557" t="s">
        <v>238</v>
      </c>
      <c r="C3557" s="1">
        <v>43321</v>
      </c>
      <c r="D3557">
        <v>49</v>
      </c>
      <c r="E3557" t="s">
        <v>23</v>
      </c>
      <c r="F3557" t="s">
        <v>24</v>
      </c>
      <c r="G3557" t="s">
        <v>25</v>
      </c>
      <c r="H3557">
        <v>12</v>
      </c>
      <c r="I3557" t="s">
        <v>26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1900</v>
      </c>
      <c r="Q3557">
        <v>0</v>
      </c>
      <c r="R3557">
        <v>1</v>
      </c>
      <c r="S3557">
        <v>1</v>
      </c>
      <c r="T3557">
        <v>0</v>
      </c>
      <c r="U3557">
        <v>0</v>
      </c>
      <c r="V3557">
        <v>0</v>
      </c>
      <c r="W3557">
        <v>0</v>
      </c>
    </row>
    <row r="3558" spans="1:23" ht="14.25" customHeight="1" x14ac:dyDescent="0.45">
      <c r="A3558">
        <v>3557</v>
      </c>
      <c r="B3558" t="s">
        <v>238</v>
      </c>
      <c r="C3558" s="1">
        <v>43199</v>
      </c>
      <c r="D3558">
        <v>54</v>
      </c>
      <c r="E3558" t="s">
        <v>23</v>
      </c>
      <c r="F3558" t="s">
        <v>24</v>
      </c>
      <c r="G3558" t="s">
        <v>25</v>
      </c>
      <c r="H3558">
        <v>8</v>
      </c>
      <c r="I3558" t="s">
        <v>26</v>
      </c>
      <c r="J3558">
        <v>1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1180</v>
      </c>
      <c r="Q3558">
        <v>0</v>
      </c>
      <c r="R3558">
        <v>1</v>
      </c>
      <c r="S3558">
        <v>1</v>
      </c>
      <c r="T3558">
        <v>0</v>
      </c>
      <c r="U3558">
        <v>0</v>
      </c>
      <c r="V3558">
        <v>0</v>
      </c>
      <c r="W3558">
        <v>2</v>
      </c>
    </row>
    <row r="3559" spans="1:23" ht="14.25" customHeight="1" x14ac:dyDescent="0.45">
      <c r="A3559">
        <v>3558</v>
      </c>
      <c r="B3559" t="s">
        <v>238</v>
      </c>
      <c r="C3559" t="s">
        <v>231</v>
      </c>
      <c r="D3559">
        <v>69</v>
      </c>
      <c r="E3559" t="s">
        <v>23</v>
      </c>
      <c r="F3559" t="s">
        <v>27</v>
      </c>
      <c r="G3559" t="s">
        <v>25</v>
      </c>
      <c r="H3559">
        <v>4</v>
      </c>
      <c r="I3559" t="s">
        <v>26</v>
      </c>
      <c r="J3559">
        <v>0</v>
      </c>
      <c r="K3559">
        <v>0</v>
      </c>
      <c r="L3559">
        <v>1</v>
      </c>
      <c r="M3559">
        <v>1</v>
      </c>
      <c r="N3559">
        <v>1</v>
      </c>
      <c r="O3559">
        <v>0</v>
      </c>
      <c r="P3559">
        <v>30</v>
      </c>
      <c r="Q3559">
        <v>0</v>
      </c>
      <c r="R3559">
        <v>1</v>
      </c>
      <c r="S3559">
        <v>1</v>
      </c>
      <c r="T3559">
        <v>0</v>
      </c>
      <c r="U3559">
        <v>0</v>
      </c>
      <c r="V3559">
        <v>0</v>
      </c>
      <c r="W3559">
        <v>0</v>
      </c>
    </row>
    <row r="3560" spans="1:23" ht="14.25" customHeight="1" x14ac:dyDescent="0.45">
      <c r="A3560">
        <v>3559</v>
      </c>
      <c r="B3560" t="s">
        <v>238</v>
      </c>
      <c r="C3560" t="s">
        <v>238</v>
      </c>
      <c r="D3560">
        <v>46</v>
      </c>
      <c r="E3560" t="s">
        <v>23</v>
      </c>
      <c r="F3560" t="s">
        <v>27</v>
      </c>
      <c r="G3560" t="s">
        <v>25</v>
      </c>
      <c r="H3560">
        <v>1</v>
      </c>
      <c r="I3560" t="s">
        <v>31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1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1</v>
      </c>
    </row>
    <row r="3561" spans="1:23" ht="14.25" customHeight="1" x14ac:dyDescent="0.45">
      <c r="A3561">
        <v>3560</v>
      </c>
      <c r="B3561" t="s">
        <v>238</v>
      </c>
      <c r="C3561" t="s">
        <v>237</v>
      </c>
      <c r="D3561">
        <v>81</v>
      </c>
      <c r="E3561" t="s">
        <v>23</v>
      </c>
      <c r="F3561" t="s">
        <v>27</v>
      </c>
      <c r="G3561" t="s">
        <v>25</v>
      </c>
      <c r="H3561">
        <v>3</v>
      </c>
      <c r="I3561" t="s">
        <v>26</v>
      </c>
      <c r="J3561">
        <v>0</v>
      </c>
      <c r="K3561">
        <v>0</v>
      </c>
      <c r="L3561">
        <v>0</v>
      </c>
      <c r="M3561">
        <v>1</v>
      </c>
      <c r="N3561">
        <v>1</v>
      </c>
      <c r="O3561">
        <v>0</v>
      </c>
      <c r="P3561">
        <v>64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</row>
    <row r="3562" spans="1:23" ht="14.25" customHeight="1" x14ac:dyDescent="0.45">
      <c r="A3562">
        <v>3561</v>
      </c>
      <c r="B3562" t="s">
        <v>238</v>
      </c>
      <c r="C3562" t="s">
        <v>231</v>
      </c>
      <c r="D3562">
        <v>39</v>
      </c>
      <c r="E3562" t="s">
        <v>23</v>
      </c>
      <c r="F3562" t="s">
        <v>27</v>
      </c>
      <c r="G3562" t="s">
        <v>25</v>
      </c>
      <c r="H3562">
        <v>4</v>
      </c>
      <c r="I3562" t="s">
        <v>26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78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0</v>
      </c>
    </row>
    <row r="3563" spans="1:23" ht="14.25" customHeight="1" x14ac:dyDescent="0.45">
      <c r="A3563">
        <v>3562</v>
      </c>
      <c r="B3563" t="s">
        <v>238</v>
      </c>
      <c r="C3563" t="s">
        <v>231</v>
      </c>
      <c r="D3563">
        <v>73</v>
      </c>
      <c r="E3563" t="s">
        <v>23</v>
      </c>
      <c r="F3563" t="s">
        <v>27</v>
      </c>
      <c r="G3563" t="s">
        <v>30</v>
      </c>
      <c r="H3563">
        <v>4</v>
      </c>
      <c r="I3563" t="s">
        <v>26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563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0</v>
      </c>
    </row>
    <row r="3564" spans="1:23" ht="14.25" customHeight="1" x14ac:dyDescent="0.45">
      <c r="A3564">
        <v>3563</v>
      </c>
      <c r="B3564" t="s">
        <v>238</v>
      </c>
      <c r="C3564" t="s">
        <v>236</v>
      </c>
      <c r="D3564">
        <v>82</v>
      </c>
      <c r="E3564" t="s">
        <v>23</v>
      </c>
      <c r="F3564" t="s">
        <v>27</v>
      </c>
      <c r="G3564" t="s">
        <v>30</v>
      </c>
      <c r="H3564">
        <v>2</v>
      </c>
      <c r="I3564" t="s">
        <v>26</v>
      </c>
      <c r="J3564">
        <v>0</v>
      </c>
      <c r="K3564">
        <v>0</v>
      </c>
      <c r="L3564">
        <v>0</v>
      </c>
      <c r="M3564">
        <v>1</v>
      </c>
      <c r="N3564">
        <v>1</v>
      </c>
      <c r="O3564">
        <v>1</v>
      </c>
      <c r="P3564">
        <v>1320</v>
      </c>
      <c r="Q3564">
        <v>0</v>
      </c>
      <c r="R3564">
        <v>0</v>
      </c>
      <c r="S3564">
        <v>1</v>
      </c>
      <c r="T3564">
        <v>1</v>
      </c>
      <c r="U3564">
        <v>0</v>
      </c>
      <c r="V3564">
        <v>0</v>
      </c>
      <c r="W3564">
        <v>0</v>
      </c>
    </row>
    <row r="3565" spans="1:23" ht="14.25" customHeight="1" x14ac:dyDescent="0.45">
      <c r="A3565">
        <v>3564</v>
      </c>
      <c r="B3565" s="1">
        <v>43341</v>
      </c>
      <c r="C3565" s="1">
        <v>43344</v>
      </c>
      <c r="D3565">
        <v>65</v>
      </c>
      <c r="E3565" t="s">
        <v>28</v>
      </c>
      <c r="F3565" t="s">
        <v>27</v>
      </c>
      <c r="G3565" t="s">
        <v>25</v>
      </c>
      <c r="H3565">
        <v>4</v>
      </c>
      <c r="I3565" t="s">
        <v>29</v>
      </c>
      <c r="J3565">
        <v>0</v>
      </c>
      <c r="K3565">
        <v>0</v>
      </c>
      <c r="L3565">
        <v>1</v>
      </c>
      <c r="M3565">
        <v>0</v>
      </c>
      <c r="N3565">
        <v>0</v>
      </c>
      <c r="O3565">
        <v>1</v>
      </c>
      <c r="P3565">
        <v>2950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0</v>
      </c>
      <c r="W3565">
        <v>0</v>
      </c>
    </row>
    <row r="3566" spans="1:23" ht="14.25" customHeight="1" x14ac:dyDescent="0.45">
      <c r="A3566">
        <v>3565</v>
      </c>
      <c r="B3566" t="s">
        <v>236</v>
      </c>
      <c r="C3566" s="1">
        <v>43168</v>
      </c>
      <c r="D3566">
        <v>66</v>
      </c>
      <c r="E3566" t="s">
        <v>28</v>
      </c>
      <c r="F3566" t="s">
        <v>27</v>
      </c>
      <c r="G3566" t="s">
        <v>25</v>
      </c>
      <c r="H3566">
        <v>6</v>
      </c>
      <c r="I3566" t="s">
        <v>26</v>
      </c>
      <c r="J3566">
        <v>0</v>
      </c>
      <c r="K3566">
        <v>0</v>
      </c>
      <c r="L3566">
        <v>1</v>
      </c>
      <c r="M3566">
        <v>1</v>
      </c>
      <c r="N3566">
        <v>1</v>
      </c>
      <c r="O3566">
        <v>0</v>
      </c>
      <c r="P3566">
        <v>374</v>
      </c>
      <c r="Q3566">
        <v>1</v>
      </c>
      <c r="R3566">
        <v>0</v>
      </c>
      <c r="S3566">
        <v>1</v>
      </c>
      <c r="T3566">
        <v>0</v>
      </c>
      <c r="U3566">
        <v>0</v>
      </c>
      <c r="V3566">
        <v>0</v>
      </c>
      <c r="W3566">
        <v>0</v>
      </c>
    </row>
    <row r="3567" spans="1:23" ht="14.25" customHeight="1" x14ac:dyDescent="0.45">
      <c r="A3567">
        <v>3566</v>
      </c>
      <c r="B3567" t="s">
        <v>236</v>
      </c>
      <c r="C3567" s="1">
        <v>43229</v>
      </c>
      <c r="D3567">
        <v>30</v>
      </c>
      <c r="E3567" t="s">
        <v>28</v>
      </c>
      <c r="F3567" t="s">
        <v>27</v>
      </c>
      <c r="G3567" t="s">
        <v>25</v>
      </c>
      <c r="H3567">
        <v>8</v>
      </c>
      <c r="I3567" t="s">
        <v>31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159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</row>
    <row r="3568" spans="1:23" ht="14.25" customHeight="1" x14ac:dyDescent="0.45">
      <c r="A3568">
        <v>3567</v>
      </c>
      <c r="B3568" t="s">
        <v>236</v>
      </c>
      <c r="C3568" t="s">
        <v>231</v>
      </c>
      <c r="D3568">
        <v>52</v>
      </c>
      <c r="E3568" t="s">
        <v>23</v>
      </c>
      <c r="F3568" t="s">
        <v>27</v>
      </c>
      <c r="G3568" t="s">
        <v>30</v>
      </c>
      <c r="H3568">
        <v>3</v>
      </c>
      <c r="I3568" t="s">
        <v>26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4060</v>
      </c>
      <c r="Q3568">
        <v>0</v>
      </c>
      <c r="R3568">
        <v>0</v>
      </c>
      <c r="S3568">
        <v>1</v>
      </c>
      <c r="T3568">
        <v>0</v>
      </c>
      <c r="U3568">
        <v>0</v>
      </c>
      <c r="V3568">
        <v>0</v>
      </c>
      <c r="W3568">
        <v>0</v>
      </c>
    </row>
    <row r="3569" spans="1:23" ht="14.25" customHeight="1" x14ac:dyDescent="0.45">
      <c r="A3569">
        <v>3568</v>
      </c>
      <c r="B3569" t="s">
        <v>237</v>
      </c>
      <c r="C3569" s="1">
        <v>43199</v>
      </c>
      <c r="D3569">
        <v>72</v>
      </c>
      <c r="E3569" t="s">
        <v>28</v>
      </c>
      <c r="F3569" t="s">
        <v>27</v>
      </c>
      <c r="G3569" t="s">
        <v>25</v>
      </c>
      <c r="H3569">
        <v>5</v>
      </c>
      <c r="I3569" t="s">
        <v>26</v>
      </c>
      <c r="J3569">
        <v>0</v>
      </c>
      <c r="K3569">
        <v>0</v>
      </c>
      <c r="L3569">
        <v>0</v>
      </c>
      <c r="M3569">
        <v>1</v>
      </c>
      <c r="N3569">
        <v>1</v>
      </c>
      <c r="O3569">
        <v>0</v>
      </c>
      <c r="P3569">
        <v>390</v>
      </c>
      <c r="Q3569">
        <v>0</v>
      </c>
      <c r="R3569">
        <v>0</v>
      </c>
      <c r="S3569">
        <v>1</v>
      </c>
      <c r="T3569">
        <v>0</v>
      </c>
      <c r="U3569">
        <v>0</v>
      </c>
      <c r="V3569">
        <v>0</v>
      </c>
      <c r="W3569">
        <v>0</v>
      </c>
    </row>
    <row r="3570" spans="1:23" ht="14.25" customHeight="1" x14ac:dyDescent="0.45">
      <c r="A3570">
        <v>3569</v>
      </c>
      <c r="B3570" t="s">
        <v>237</v>
      </c>
      <c r="C3570" s="1">
        <v>43229</v>
      </c>
      <c r="D3570">
        <v>51</v>
      </c>
      <c r="E3570" t="s">
        <v>23</v>
      </c>
      <c r="F3570" t="s">
        <v>24</v>
      </c>
      <c r="G3570" t="s">
        <v>25</v>
      </c>
      <c r="H3570">
        <v>7</v>
      </c>
      <c r="I3570" t="s">
        <v>31</v>
      </c>
      <c r="J3570">
        <v>0</v>
      </c>
      <c r="K3570">
        <v>0</v>
      </c>
      <c r="L3570">
        <v>0</v>
      </c>
      <c r="M3570">
        <v>1</v>
      </c>
      <c r="N3570">
        <v>1</v>
      </c>
      <c r="O3570">
        <v>1</v>
      </c>
      <c r="P3570">
        <v>760</v>
      </c>
      <c r="Q3570">
        <v>0</v>
      </c>
      <c r="R3570">
        <v>1</v>
      </c>
      <c r="S3570">
        <v>0</v>
      </c>
      <c r="T3570">
        <v>1</v>
      </c>
      <c r="U3570">
        <v>0</v>
      </c>
      <c r="V3570">
        <v>0</v>
      </c>
      <c r="W3570">
        <v>0</v>
      </c>
    </row>
    <row r="3571" spans="1:23" ht="14.25" customHeight="1" x14ac:dyDescent="0.45">
      <c r="A3571">
        <v>3570</v>
      </c>
      <c r="B3571" t="s">
        <v>237</v>
      </c>
      <c r="C3571" s="1">
        <v>43260</v>
      </c>
      <c r="D3571">
        <v>38</v>
      </c>
      <c r="E3571" t="s">
        <v>23</v>
      </c>
      <c r="F3571" t="s">
        <v>24</v>
      </c>
      <c r="G3571" t="s">
        <v>25</v>
      </c>
      <c r="H3571">
        <v>8</v>
      </c>
      <c r="I3571" t="s">
        <v>26</v>
      </c>
      <c r="J3571">
        <v>0</v>
      </c>
      <c r="K3571">
        <v>0</v>
      </c>
      <c r="L3571">
        <v>1</v>
      </c>
      <c r="M3571">
        <v>0</v>
      </c>
      <c r="N3571">
        <v>1</v>
      </c>
      <c r="O3571">
        <v>0</v>
      </c>
      <c r="P3571">
        <v>98</v>
      </c>
      <c r="Q3571">
        <v>0</v>
      </c>
      <c r="R3571">
        <v>1</v>
      </c>
      <c r="S3571">
        <v>0</v>
      </c>
      <c r="T3571">
        <v>1</v>
      </c>
      <c r="U3571">
        <v>0</v>
      </c>
      <c r="V3571">
        <v>0</v>
      </c>
      <c r="W3571">
        <v>0</v>
      </c>
    </row>
    <row r="3572" spans="1:23" ht="14.25" customHeight="1" x14ac:dyDescent="0.45">
      <c r="A3572">
        <v>3571</v>
      </c>
      <c r="B3572" t="s">
        <v>237</v>
      </c>
      <c r="C3572" s="1">
        <v>43260</v>
      </c>
      <c r="D3572">
        <v>38</v>
      </c>
      <c r="E3572" t="s">
        <v>23</v>
      </c>
      <c r="F3572" t="s">
        <v>24</v>
      </c>
      <c r="G3572" t="s">
        <v>25</v>
      </c>
      <c r="H3572">
        <v>8</v>
      </c>
      <c r="I3572" t="s">
        <v>26</v>
      </c>
      <c r="J3572">
        <v>0</v>
      </c>
      <c r="K3572">
        <v>0</v>
      </c>
      <c r="L3572">
        <v>1</v>
      </c>
      <c r="M3572">
        <v>0</v>
      </c>
      <c r="N3572">
        <v>1</v>
      </c>
      <c r="O3572">
        <v>0</v>
      </c>
      <c r="P3572">
        <v>98</v>
      </c>
      <c r="Q3572">
        <v>0</v>
      </c>
      <c r="R3572">
        <v>1</v>
      </c>
      <c r="S3572">
        <v>0</v>
      </c>
      <c r="T3572">
        <v>1</v>
      </c>
      <c r="U3572">
        <v>0</v>
      </c>
      <c r="V3572">
        <v>0</v>
      </c>
      <c r="W3572">
        <v>0</v>
      </c>
    </row>
    <row r="3573" spans="1:23" ht="14.25" customHeight="1" x14ac:dyDescent="0.45">
      <c r="A3573">
        <v>3572</v>
      </c>
      <c r="B3573" t="s">
        <v>237</v>
      </c>
      <c r="C3573" s="1">
        <v>43199</v>
      </c>
      <c r="D3573">
        <v>55</v>
      </c>
      <c r="E3573" t="s">
        <v>28</v>
      </c>
      <c r="F3573" t="s">
        <v>27</v>
      </c>
      <c r="G3573" t="s">
        <v>25</v>
      </c>
      <c r="H3573">
        <v>6</v>
      </c>
      <c r="I3573" t="s">
        <v>26</v>
      </c>
      <c r="J3573">
        <v>0</v>
      </c>
      <c r="K3573">
        <v>0</v>
      </c>
      <c r="L3573">
        <v>1</v>
      </c>
      <c r="M3573">
        <v>1</v>
      </c>
      <c r="N3573">
        <v>1</v>
      </c>
      <c r="O3573">
        <v>1</v>
      </c>
      <c r="P3573">
        <v>2670</v>
      </c>
      <c r="Q3573">
        <v>1</v>
      </c>
      <c r="R3573">
        <v>1</v>
      </c>
      <c r="S3573">
        <v>1</v>
      </c>
      <c r="T3573">
        <v>1</v>
      </c>
      <c r="U3573">
        <v>0</v>
      </c>
      <c r="V3573">
        <v>0</v>
      </c>
      <c r="W3573">
        <v>0</v>
      </c>
    </row>
    <row r="3574" spans="1:23" ht="14.25" customHeight="1" x14ac:dyDescent="0.45">
      <c r="A3574">
        <v>3573</v>
      </c>
      <c r="B3574" t="s">
        <v>237</v>
      </c>
      <c r="C3574" s="1">
        <v>43199</v>
      </c>
      <c r="D3574">
        <v>45</v>
      </c>
      <c r="E3574" t="s">
        <v>23</v>
      </c>
      <c r="F3574" t="s">
        <v>27</v>
      </c>
      <c r="G3574" t="s">
        <v>25</v>
      </c>
      <c r="H3574">
        <v>6</v>
      </c>
      <c r="I3574" t="s">
        <v>26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14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</row>
    <row r="3575" spans="1:23" ht="14.25" customHeight="1" x14ac:dyDescent="0.45">
      <c r="A3575">
        <v>3574</v>
      </c>
      <c r="B3575" t="s">
        <v>237</v>
      </c>
      <c r="C3575" s="1">
        <v>43168</v>
      </c>
      <c r="D3575">
        <v>43</v>
      </c>
      <c r="E3575" t="s">
        <v>28</v>
      </c>
      <c r="F3575" t="s">
        <v>27</v>
      </c>
      <c r="G3575" t="s">
        <v>30</v>
      </c>
      <c r="H3575">
        <v>5</v>
      </c>
      <c r="I3575" t="s">
        <v>26</v>
      </c>
      <c r="J3575">
        <v>0</v>
      </c>
      <c r="K3575">
        <v>0</v>
      </c>
      <c r="L3575">
        <v>1</v>
      </c>
      <c r="M3575">
        <v>1</v>
      </c>
      <c r="N3575">
        <v>1</v>
      </c>
      <c r="O3575">
        <v>0</v>
      </c>
      <c r="P3575">
        <v>117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3" ht="14.25" customHeight="1" x14ac:dyDescent="0.45">
      <c r="A3576">
        <v>3575</v>
      </c>
      <c r="B3576" t="s">
        <v>237</v>
      </c>
      <c r="C3576" s="1">
        <v>43260</v>
      </c>
      <c r="D3576">
        <v>75</v>
      </c>
      <c r="E3576" t="s">
        <v>28</v>
      </c>
      <c r="F3576" t="s">
        <v>24</v>
      </c>
      <c r="G3576" t="s">
        <v>25</v>
      </c>
      <c r="H3576">
        <v>8</v>
      </c>
      <c r="I3576" t="s">
        <v>26</v>
      </c>
      <c r="J3576">
        <v>0</v>
      </c>
      <c r="K3576">
        <v>0</v>
      </c>
      <c r="L3576">
        <v>1</v>
      </c>
      <c r="M3576">
        <v>1</v>
      </c>
      <c r="N3576">
        <v>1</v>
      </c>
      <c r="O3576">
        <v>0</v>
      </c>
      <c r="P3576">
        <v>41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</row>
    <row r="3577" spans="1:23" ht="14.25" customHeight="1" x14ac:dyDescent="0.45">
      <c r="A3577">
        <v>3576</v>
      </c>
      <c r="B3577" t="s">
        <v>237</v>
      </c>
      <c r="C3577" s="1">
        <v>43109</v>
      </c>
      <c r="D3577">
        <v>65</v>
      </c>
      <c r="E3577" t="s">
        <v>23</v>
      </c>
      <c r="F3577" t="s">
        <v>27</v>
      </c>
      <c r="G3577" t="s">
        <v>25</v>
      </c>
      <c r="H3577">
        <v>3</v>
      </c>
      <c r="I3577" t="s">
        <v>26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</row>
    <row r="3578" spans="1:23" ht="14.25" customHeight="1" x14ac:dyDescent="0.45">
      <c r="A3578">
        <v>3577</v>
      </c>
      <c r="B3578" t="s">
        <v>237</v>
      </c>
      <c r="C3578" s="1">
        <v>43168</v>
      </c>
      <c r="D3578">
        <v>68</v>
      </c>
      <c r="E3578" t="s">
        <v>23</v>
      </c>
      <c r="F3578" t="s">
        <v>27</v>
      </c>
      <c r="G3578" t="s">
        <v>25</v>
      </c>
      <c r="H3578">
        <v>5</v>
      </c>
      <c r="I3578" t="s">
        <v>26</v>
      </c>
      <c r="J3578">
        <v>0</v>
      </c>
      <c r="K3578">
        <v>0</v>
      </c>
      <c r="L3578">
        <v>0</v>
      </c>
      <c r="M3578">
        <v>1</v>
      </c>
      <c r="N3578">
        <v>1</v>
      </c>
      <c r="O3578">
        <v>0</v>
      </c>
      <c r="P3578">
        <v>241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0</v>
      </c>
    </row>
    <row r="3579" spans="1:23" ht="14.25" customHeight="1" x14ac:dyDescent="0.45">
      <c r="A3579">
        <v>3578</v>
      </c>
      <c r="B3579" t="s">
        <v>237</v>
      </c>
      <c r="C3579" s="1">
        <v>43321</v>
      </c>
      <c r="D3579">
        <v>61</v>
      </c>
      <c r="E3579" t="s">
        <v>23</v>
      </c>
      <c r="F3579" t="s">
        <v>27</v>
      </c>
      <c r="G3579" t="s">
        <v>25</v>
      </c>
      <c r="H3579">
        <v>10</v>
      </c>
      <c r="I3579" t="s">
        <v>26</v>
      </c>
      <c r="J3579">
        <v>0</v>
      </c>
      <c r="K3579">
        <v>0</v>
      </c>
      <c r="L3579">
        <v>1</v>
      </c>
      <c r="M3579">
        <v>1</v>
      </c>
      <c r="N3579">
        <v>1</v>
      </c>
      <c r="O3579">
        <v>1</v>
      </c>
      <c r="P3579">
        <v>5000</v>
      </c>
      <c r="Q3579">
        <v>1</v>
      </c>
      <c r="R3579">
        <v>0</v>
      </c>
      <c r="S3579">
        <v>0</v>
      </c>
      <c r="T3579">
        <v>1</v>
      </c>
      <c r="U3579">
        <v>0</v>
      </c>
      <c r="V3579">
        <v>0</v>
      </c>
      <c r="W3579">
        <v>0</v>
      </c>
    </row>
    <row r="3580" spans="1:23" ht="14.25" customHeight="1" x14ac:dyDescent="0.45">
      <c r="A3580">
        <v>3579</v>
      </c>
      <c r="B3580" t="s">
        <v>237</v>
      </c>
      <c r="C3580" s="1">
        <v>43382</v>
      </c>
      <c r="D3580">
        <v>45</v>
      </c>
      <c r="E3580" t="s">
        <v>23</v>
      </c>
      <c r="F3580" t="s">
        <v>27</v>
      </c>
      <c r="G3580" t="s">
        <v>25</v>
      </c>
      <c r="H3580">
        <v>12</v>
      </c>
      <c r="I3580" t="s">
        <v>26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418</v>
      </c>
      <c r="Q3580">
        <v>0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0</v>
      </c>
    </row>
    <row r="3581" spans="1:23" ht="14.25" customHeight="1" x14ac:dyDescent="0.45">
      <c r="A3581">
        <v>3580</v>
      </c>
      <c r="B3581" t="s">
        <v>237</v>
      </c>
      <c r="C3581" s="1">
        <v>43382</v>
      </c>
      <c r="D3581">
        <v>45</v>
      </c>
      <c r="E3581" t="s">
        <v>23</v>
      </c>
      <c r="F3581" t="s">
        <v>27</v>
      </c>
      <c r="G3581" t="s">
        <v>25</v>
      </c>
      <c r="H3581">
        <v>12</v>
      </c>
      <c r="I3581" t="s">
        <v>26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418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0</v>
      </c>
    </row>
    <row r="3582" spans="1:23" ht="14.25" customHeight="1" x14ac:dyDescent="0.45">
      <c r="A3582">
        <v>3581</v>
      </c>
      <c r="B3582" t="s">
        <v>237</v>
      </c>
      <c r="C3582" t="s">
        <v>231</v>
      </c>
      <c r="D3582">
        <v>57</v>
      </c>
      <c r="E3582" t="s">
        <v>23</v>
      </c>
      <c r="F3582" t="s">
        <v>27</v>
      </c>
      <c r="G3582" t="s">
        <v>25</v>
      </c>
      <c r="H3582">
        <v>2</v>
      </c>
      <c r="I3582" t="s">
        <v>26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114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</row>
    <row r="3583" spans="1:23" ht="14.25" customHeight="1" x14ac:dyDescent="0.45">
      <c r="A3583">
        <v>3582</v>
      </c>
      <c r="B3583" t="s">
        <v>237</v>
      </c>
      <c r="C3583" s="1">
        <v>43229</v>
      </c>
      <c r="D3583">
        <v>46</v>
      </c>
      <c r="E3583" t="s">
        <v>23</v>
      </c>
      <c r="F3583" t="s">
        <v>27</v>
      </c>
      <c r="G3583" t="s">
        <v>25</v>
      </c>
      <c r="H3583">
        <v>7</v>
      </c>
      <c r="I3583" t="s">
        <v>26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145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</row>
    <row r="3584" spans="1:23" ht="14.25" customHeight="1" x14ac:dyDescent="0.45">
      <c r="A3584">
        <v>3583</v>
      </c>
      <c r="B3584" t="s">
        <v>237</v>
      </c>
      <c r="C3584" s="1">
        <v>43199</v>
      </c>
      <c r="D3584">
        <v>63</v>
      </c>
      <c r="E3584" t="s">
        <v>28</v>
      </c>
      <c r="F3584" t="s">
        <v>27</v>
      </c>
      <c r="G3584" t="s">
        <v>25</v>
      </c>
      <c r="H3584">
        <v>6</v>
      </c>
      <c r="I3584" t="s">
        <v>26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71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0</v>
      </c>
      <c r="W3584">
        <v>0</v>
      </c>
    </row>
    <row r="3585" spans="1:23" ht="14.25" customHeight="1" x14ac:dyDescent="0.45">
      <c r="A3585">
        <v>3584</v>
      </c>
      <c r="B3585" t="s">
        <v>237</v>
      </c>
      <c r="C3585" s="1">
        <v>43109</v>
      </c>
      <c r="D3585">
        <v>54</v>
      </c>
      <c r="E3585" t="s">
        <v>23</v>
      </c>
      <c r="F3585" t="s">
        <v>27</v>
      </c>
      <c r="G3585" t="s">
        <v>25</v>
      </c>
      <c r="H3585">
        <v>3</v>
      </c>
      <c r="I3585" t="s">
        <v>26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27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</row>
    <row r="3586" spans="1:23" ht="14.25" customHeight="1" x14ac:dyDescent="0.45">
      <c r="A3586">
        <v>3585</v>
      </c>
      <c r="B3586" t="s">
        <v>237</v>
      </c>
      <c r="C3586" s="1">
        <v>43260</v>
      </c>
      <c r="D3586">
        <v>75</v>
      </c>
      <c r="E3586" t="s">
        <v>28</v>
      </c>
      <c r="F3586" t="s">
        <v>27</v>
      </c>
      <c r="G3586" t="s">
        <v>25</v>
      </c>
      <c r="H3586">
        <v>8</v>
      </c>
      <c r="I3586" t="s">
        <v>26</v>
      </c>
      <c r="J3586">
        <v>0</v>
      </c>
      <c r="K3586">
        <v>0</v>
      </c>
      <c r="L3586">
        <v>0</v>
      </c>
      <c r="M3586">
        <v>1</v>
      </c>
      <c r="N3586">
        <v>1</v>
      </c>
      <c r="O3586">
        <v>0</v>
      </c>
      <c r="P3586">
        <v>41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</row>
    <row r="3587" spans="1:23" ht="14.25" customHeight="1" x14ac:dyDescent="0.45">
      <c r="A3587">
        <v>3586</v>
      </c>
      <c r="B3587" t="s">
        <v>237</v>
      </c>
      <c r="C3587" t="s">
        <v>237</v>
      </c>
      <c r="D3587">
        <v>67</v>
      </c>
      <c r="E3587" t="s">
        <v>28</v>
      </c>
      <c r="F3587" t="s">
        <v>27</v>
      </c>
      <c r="G3587" t="s">
        <v>25</v>
      </c>
      <c r="H3587">
        <v>1</v>
      </c>
      <c r="I3587" t="s">
        <v>31</v>
      </c>
      <c r="J3587">
        <v>0</v>
      </c>
      <c r="K3587">
        <v>0</v>
      </c>
      <c r="L3587">
        <v>0</v>
      </c>
      <c r="M3587">
        <v>1</v>
      </c>
      <c r="N3587">
        <v>1</v>
      </c>
      <c r="O3587">
        <v>0</v>
      </c>
      <c r="P3587">
        <v>317</v>
      </c>
      <c r="Q3587">
        <v>1</v>
      </c>
      <c r="R3587">
        <v>0</v>
      </c>
      <c r="S3587">
        <v>1</v>
      </c>
      <c r="T3587">
        <v>1</v>
      </c>
      <c r="U3587">
        <v>0</v>
      </c>
      <c r="V3587">
        <v>0</v>
      </c>
      <c r="W3587">
        <v>0</v>
      </c>
    </row>
    <row r="3588" spans="1:23" ht="14.25" customHeight="1" x14ac:dyDescent="0.45">
      <c r="A3588">
        <v>3587</v>
      </c>
      <c r="B3588" t="s">
        <v>237</v>
      </c>
      <c r="C3588" t="s">
        <v>237</v>
      </c>
      <c r="D3588">
        <v>56</v>
      </c>
      <c r="E3588" t="s">
        <v>23</v>
      </c>
      <c r="F3588" t="s">
        <v>27</v>
      </c>
      <c r="G3588" t="s">
        <v>30</v>
      </c>
      <c r="H3588">
        <v>1</v>
      </c>
      <c r="I3588" t="s">
        <v>26</v>
      </c>
      <c r="J3588">
        <v>0</v>
      </c>
      <c r="K3588">
        <v>0</v>
      </c>
      <c r="L3588">
        <v>0</v>
      </c>
      <c r="M3588">
        <v>1</v>
      </c>
      <c r="N3588">
        <v>1</v>
      </c>
      <c r="O3588">
        <v>0</v>
      </c>
      <c r="P3588">
        <v>30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</row>
    <row r="3589" spans="1:23" ht="14.25" customHeight="1" x14ac:dyDescent="0.45">
      <c r="A3589">
        <v>3588</v>
      </c>
      <c r="B3589" t="s">
        <v>237</v>
      </c>
      <c r="C3589" s="1">
        <v>43352</v>
      </c>
      <c r="D3589">
        <v>60</v>
      </c>
      <c r="E3589" t="s">
        <v>28</v>
      </c>
      <c r="F3589" t="s">
        <v>27</v>
      </c>
      <c r="G3589" t="s">
        <v>30</v>
      </c>
      <c r="H3589">
        <v>11</v>
      </c>
      <c r="I3589" t="s">
        <v>26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780</v>
      </c>
      <c r="Q3589">
        <v>0</v>
      </c>
      <c r="R3589">
        <v>0</v>
      </c>
      <c r="S3589">
        <v>1</v>
      </c>
      <c r="T3589">
        <v>0</v>
      </c>
      <c r="U3589">
        <v>0</v>
      </c>
      <c r="V3589">
        <v>0</v>
      </c>
      <c r="W3589">
        <v>0</v>
      </c>
    </row>
    <row r="3590" spans="1:23" ht="14.25" customHeight="1" x14ac:dyDescent="0.45">
      <c r="A3590">
        <v>3589</v>
      </c>
      <c r="B3590" t="s">
        <v>231</v>
      </c>
      <c r="C3590" s="1">
        <v>43140</v>
      </c>
      <c r="D3590">
        <v>45</v>
      </c>
      <c r="E3590" t="s">
        <v>23</v>
      </c>
      <c r="F3590" t="s">
        <v>27</v>
      </c>
      <c r="G3590" t="s">
        <v>25</v>
      </c>
      <c r="H3590">
        <v>3</v>
      </c>
      <c r="I3590" t="s">
        <v>26</v>
      </c>
      <c r="J3590">
        <v>1</v>
      </c>
      <c r="K3590">
        <v>1</v>
      </c>
      <c r="L3590">
        <v>0</v>
      </c>
      <c r="M3590">
        <v>0</v>
      </c>
      <c r="N3590">
        <v>1</v>
      </c>
      <c r="O3590">
        <v>0</v>
      </c>
      <c r="P3590">
        <v>122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2</v>
      </c>
    </row>
    <row r="3591" spans="1:23" ht="14.25" customHeight="1" x14ac:dyDescent="0.45">
      <c r="A3591">
        <v>3590</v>
      </c>
      <c r="B3591" t="s">
        <v>231</v>
      </c>
      <c r="C3591" s="1">
        <v>43260</v>
      </c>
      <c r="D3591">
        <v>82</v>
      </c>
      <c r="E3591" t="s">
        <v>28</v>
      </c>
      <c r="F3591" t="s">
        <v>27</v>
      </c>
      <c r="G3591" t="s">
        <v>25</v>
      </c>
      <c r="H3591">
        <v>7</v>
      </c>
      <c r="I3591" t="s">
        <v>26</v>
      </c>
      <c r="J3591">
        <v>0</v>
      </c>
      <c r="K3591">
        <v>0</v>
      </c>
      <c r="L3591">
        <v>0</v>
      </c>
      <c r="M3591">
        <v>1</v>
      </c>
      <c r="N3591">
        <v>1</v>
      </c>
      <c r="O3591">
        <v>0</v>
      </c>
      <c r="P3591">
        <v>652</v>
      </c>
      <c r="Q3591">
        <v>0</v>
      </c>
      <c r="R3591">
        <v>1</v>
      </c>
      <c r="S3591">
        <v>1</v>
      </c>
      <c r="T3591">
        <v>0</v>
      </c>
      <c r="U3591">
        <v>0</v>
      </c>
      <c r="V3591">
        <v>0</v>
      </c>
      <c r="W3591">
        <v>0</v>
      </c>
    </row>
    <row r="3592" spans="1:23" ht="14.25" customHeight="1" x14ac:dyDescent="0.45">
      <c r="A3592">
        <v>3591</v>
      </c>
      <c r="B3592" t="s">
        <v>231</v>
      </c>
      <c r="C3592" s="1">
        <v>43199</v>
      </c>
      <c r="D3592">
        <v>60</v>
      </c>
      <c r="E3592" t="s">
        <v>28</v>
      </c>
      <c r="F3592" t="s">
        <v>27</v>
      </c>
      <c r="G3592" t="s">
        <v>25</v>
      </c>
      <c r="H3592">
        <v>5</v>
      </c>
      <c r="I3592" t="s">
        <v>26</v>
      </c>
      <c r="J3592">
        <v>0</v>
      </c>
      <c r="K3592">
        <v>0</v>
      </c>
      <c r="L3592">
        <v>0</v>
      </c>
      <c r="M3592">
        <v>1</v>
      </c>
      <c r="N3592">
        <v>1</v>
      </c>
      <c r="O3592">
        <v>0</v>
      </c>
      <c r="P3592">
        <v>560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0</v>
      </c>
      <c r="W3592">
        <v>0</v>
      </c>
    </row>
    <row r="3593" spans="1:23" ht="14.25" customHeight="1" x14ac:dyDescent="0.45">
      <c r="A3593">
        <v>3592</v>
      </c>
      <c r="B3593" t="s">
        <v>231</v>
      </c>
      <c r="C3593" s="1">
        <v>43140</v>
      </c>
      <c r="D3593">
        <v>75</v>
      </c>
      <c r="E3593" t="s">
        <v>28</v>
      </c>
      <c r="F3593" t="s">
        <v>27</v>
      </c>
      <c r="G3593" t="s">
        <v>25</v>
      </c>
      <c r="H3593">
        <v>3</v>
      </c>
      <c r="I3593" t="s">
        <v>26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1</v>
      </c>
      <c r="P3593">
        <v>3000</v>
      </c>
      <c r="Q3593">
        <v>1</v>
      </c>
      <c r="R3593">
        <v>0</v>
      </c>
      <c r="S3593">
        <v>1</v>
      </c>
      <c r="T3593">
        <v>1</v>
      </c>
      <c r="U3593">
        <v>0</v>
      </c>
      <c r="V3593">
        <v>0</v>
      </c>
      <c r="W3593">
        <v>0</v>
      </c>
    </row>
    <row r="3594" spans="1:23" ht="14.25" customHeight="1" x14ac:dyDescent="0.45">
      <c r="A3594">
        <v>3593</v>
      </c>
      <c r="B3594" t="s">
        <v>231</v>
      </c>
      <c r="C3594" s="1">
        <v>43260</v>
      </c>
      <c r="D3594">
        <v>52</v>
      </c>
      <c r="E3594" t="s">
        <v>28</v>
      </c>
      <c r="F3594" t="s">
        <v>27</v>
      </c>
      <c r="G3594" t="s">
        <v>30</v>
      </c>
      <c r="H3594">
        <v>7</v>
      </c>
      <c r="I3594" t="s">
        <v>26</v>
      </c>
      <c r="J3594">
        <v>0</v>
      </c>
      <c r="K3594">
        <v>0</v>
      </c>
      <c r="L3594">
        <v>0</v>
      </c>
      <c r="M3594">
        <v>1</v>
      </c>
      <c r="N3594">
        <v>1</v>
      </c>
      <c r="O3594">
        <v>0</v>
      </c>
      <c r="P3594">
        <v>450</v>
      </c>
      <c r="Q3594">
        <v>0</v>
      </c>
      <c r="R3594">
        <v>0</v>
      </c>
      <c r="S3594">
        <v>1</v>
      </c>
      <c r="T3594">
        <v>0</v>
      </c>
      <c r="U3594">
        <v>0</v>
      </c>
      <c r="V3594">
        <v>0</v>
      </c>
      <c r="W3594">
        <v>0</v>
      </c>
    </row>
    <row r="3595" spans="1:23" ht="14.25" customHeight="1" x14ac:dyDescent="0.45">
      <c r="A3595">
        <v>3594</v>
      </c>
      <c r="B3595" s="1">
        <v>43109</v>
      </c>
      <c r="C3595" s="1">
        <v>43168</v>
      </c>
      <c r="D3595">
        <v>78</v>
      </c>
      <c r="E3595" t="s">
        <v>23</v>
      </c>
      <c r="F3595" t="s">
        <v>27</v>
      </c>
      <c r="G3595" t="s">
        <v>25</v>
      </c>
      <c r="H3595">
        <v>3</v>
      </c>
      <c r="I3595" t="s">
        <v>26</v>
      </c>
      <c r="J3595">
        <v>0</v>
      </c>
      <c r="K3595">
        <v>0</v>
      </c>
      <c r="L3595">
        <v>0</v>
      </c>
      <c r="M3595">
        <v>1</v>
      </c>
      <c r="N3595">
        <v>1</v>
      </c>
      <c r="O3595">
        <v>0</v>
      </c>
      <c r="P3595">
        <v>136</v>
      </c>
      <c r="Q3595">
        <v>0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0</v>
      </c>
    </row>
    <row r="3596" spans="1:23" ht="14.25" customHeight="1" x14ac:dyDescent="0.45">
      <c r="A3596">
        <v>3595</v>
      </c>
      <c r="B3596" s="1">
        <v>43109</v>
      </c>
      <c r="C3596" s="1">
        <v>43199</v>
      </c>
      <c r="D3596">
        <v>75</v>
      </c>
      <c r="E3596" t="s">
        <v>23</v>
      </c>
      <c r="F3596" t="s">
        <v>27</v>
      </c>
      <c r="G3596" t="s">
        <v>25</v>
      </c>
      <c r="H3596">
        <v>4</v>
      </c>
      <c r="I3596" t="s">
        <v>26</v>
      </c>
      <c r="J3596">
        <v>0</v>
      </c>
      <c r="K3596">
        <v>0</v>
      </c>
      <c r="L3596">
        <v>1</v>
      </c>
      <c r="M3596">
        <v>1</v>
      </c>
      <c r="N3596">
        <v>1</v>
      </c>
      <c r="O3596">
        <v>0</v>
      </c>
      <c r="P3596">
        <v>83</v>
      </c>
      <c r="Q3596">
        <v>0</v>
      </c>
      <c r="R3596">
        <v>1</v>
      </c>
      <c r="S3596">
        <v>0</v>
      </c>
      <c r="T3596">
        <v>1</v>
      </c>
      <c r="U3596">
        <v>0</v>
      </c>
      <c r="V3596">
        <v>0</v>
      </c>
      <c r="W3596">
        <v>0</v>
      </c>
    </row>
    <row r="3597" spans="1:23" ht="14.25" customHeight="1" x14ac:dyDescent="0.45">
      <c r="A3597">
        <v>3596</v>
      </c>
      <c r="B3597" s="1">
        <v>43109</v>
      </c>
      <c r="C3597" s="1">
        <v>43199</v>
      </c>
      <c r="D3597">
        <v>21</v>
      </c>
      <c r="E3597" t="s">
        <v>23</v>
      </c>
      <c r="F3597" t="s">
        <v>24</v>
      </c>
      <c r="G3597" t="s">
        <v>25</v>
      </c>
      <c r="H3597">
        <v>4</v>
      </c>
      <c r="I3597" t="s">
        <v>31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46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</row>
    <row r="3598" spans="1:23" ht="14.25" customHeight="1" x14ac:dyDescent="0.45">
      <c r="A3598">
        <v>3597</v>
      </c>
      <c r="B3598" s="1">
        <v>43109</v>
      </c>
      <c r="C3598" s="1">
        <v>43321</v>
      </c>
      <c r="D3598">
        <v>68</v>
      </c>
      <c r="E3598" t="s">
        <v>23</v>
      </c>
      <c r="F3598" t="s">
        <v>27</v>
      </c>
      <c r="G3598" t="s">
        <v>25</v>
      </c>
      <c r="H3598">
        <v>8</v>
      </c>
      <c r="I3598" t="s">
        <v>26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828</v>
      </c>
      <c r="Q3598">
        <v>0</v>
      </c>
      <c r="R3598">
        <v>0</v>
      </c>
      <c r="S3598">
        <v>1</v>
      </c>
      <c r="T3598">
        <v>1</v>
      </c>
      <c r="U3598">
        <v>0</v>
      </c>
      <c r="V3598">
        <v>0</v>
      </c>
      <c r="W3598">
        <v>0</v>
      </c>
    </row>
    <row r="3599" spans="1:23" ht="14.25" customHeight="1" x14ac:dyDescent="0.45">
      <c r="A3599">
        <v>3598</v>
      </c>
      <c r="B3599" s="1">
        <v>43109</v>
      </c>
      <c r="C3599" s="1">
        <v>43413</v>
      </c>
      <c r="D3599">
        <v>69</v>
      </c>
      <c r="E3599" t="s">
        <v>23</v>
      </c>
      <c r="F3599" t="s">
        <v>27</v>
      </c>
      <c r="G3599" t="s">
        <v>25</v>
      </c>
      <c r="H3599">
        <v>11</v>
      </c>
      <c r="I3599" t="s">
        <v>26</v>
      </c>
      <c r="J3599">
        <v>0</v>
      </c>
      <c r="K3599">
        <v>0</v>
      </c>
      <c r="L3599">
        <v>1</v>
      </c>
      <c r="M3599">
        <v>1</v>
      </c>
      <c r="N3599">
        <v>1</v>
      </c>
      <c r="O3599">
        <v>0</v>
      </c>
      <c r="P3599">
        <v>385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</row>
    <row r="3600" spans="1:23" ht="14.25" customHeight="1" x14ac:dyDescent="0.45">
      <c r="A3600">
        <v>3599</v>
      </c>
      <c r="B3600" s="1">
        <v>43345</v>
      </c>
      <c r="C3600" s="1">
        <v>43364</v>
      </c>
      <c r="D3600">
        <v>75</v>
      </c>
      <c r="E3600" t="s">
        <v>28</v>
      </c>
      <c r="F3600" t="s">
        <v>27</v>
      </c>
      <c r="G3600" t="s">
        <v>25</v>
      </c>
      <c r="H3600">
        <v>20</v>
      </c>
      <c r="I3600" t="s">
        <v>29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10</v>
      </c>
      <c r="Q3600">
        <v>0</v>
      </c>
      <c r="R3600">
        <v>1</v>
      </c>
      <c r="S3600">
        <v>0</v>
      </c>
      <c r="T3600">
        <v>1</v>
      </c>
      <c r="U3600">
        <v>0</v>
      </c>
      <c r="V3600">
        <v>0</v>
      </c>
      <c r="W3600">
        <v>0</v>
      </c>
    </row>
    <row r="3601" spans="1:23" ht="14.25" customHeight="1" x14ac:dyDescent="0.45">
      <c r="A3601">
        <v>3600</v>
      </c>
      <c r="B3601" s="1">
        <v>43140</v>
      </c>
      <c r="C3601" s="1">
        <v>43260</v>
      </c>
      <c r="D3601">
        <v>86</v>
      </c>
      <c r="E3601" t="s">
        <v>23</v>
      </c>
      <c r="F3601" t="s">
        <v>27</v>
      </c>
      <c r="G3601" t="s">
        <v>25</v>
      </c>
      <c r="H3601">
        <v>5</v>
      </c>
      <c r="I3601" t="s">
        <v>31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357</v>
      </c>
      <c r="Q3601">
        <v>0</v>
      </c>
      <c r="R3601">
        <v>1</v>
      </c>
      <c r="S3601">
        <v>1</v>
      </c>
      <c r="T3601">
        <v>1</v>
      </c>
      <c r="U3601">
        <v>0</v>
      </c>
      <c r="V3601">
        <v>0</v>
      </c>
      <c r="W3601">
        <v>1</v>
      </c>
    </row>
    <row r="3602" spans="1:23" ht="14.25" customHeight="1" x14ac:dyDescent="0.45">
      <c r="A3602">
        <v>3601</v>
      </c>
      <c r="B3602" s="1">
        <v>43345</v>
      </c>
      <c r="C3602" s="1">
        <v>43347</v>
      </c>
      <c r="D3602">
        <v>62</v>
      </c>
      <c r="E3602" t="s">
        <v>23</v>
      </c>
      <c r="F3602" t="s">
        <v>27</v>
      </c>
      <c r="G3602" t="s">
        <v>25</v>
      </c>
      <c r="H3602">
        <v>3</v>
      </c>
      <c r="I3602" t="s">
        <v>29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120</v>
      </c>
      <c r="Q3602">
        <v>0</v>
      </c>
      <c r="R3602">
        <v>1</v>
      </c>
      <c r="S3602">
        <v>0</v>
      </c>
      <c r="T3602">
        <v>1</v>
      </c>
      <c r="U3602">
        <v>0</v>
      </c>
      <c r="V3602">
        <v>0</v>
      </c>
      <c r="W3602">
        <v>0</v>
      </c>
    </row>
    <row r="3603" spans="1:23" ht="14.25" customHeight="1" x14ac:dyDescent="0.45">
      <c r="A3603">
        <v>3602</v>
      </c>
      <c r="B3603" s="1">
        <v>43346</v>
      </c>
      <c r="C3603" s="1">
        <v>43346</v>
      </c>
      <c r="D3603">
        <v>62</v>
      </c>
      <c r="E3603" t="s">
        <v>28</v>
      </c>
      <c r="F3603" t="s">
        <v>27</v>
      </c>
      <c r="G3603" t="s">
        <v>25</v>
      </c>
      <c r="H3603">
        <v>1</v>
      </c>
      <c r="I3603" t="s">
        <v>29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0</v>
      </c>
      <c r="P3603">
        <v>4070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0</v>
      </c>
      <c r="W3603">
        <v>0</v>
      </c>
    </row>
    <row r="3604" spans="1:23" ht="14.25" customHeight="1" x14ac:dyDescent="0.45">
      <c r="A3604">
        <v>3603</v>
      </c>
      <c r="B3604" s="1">
        <v>43168</v>
      </c>
      <c r="C3604" s="1">
        <v>43321</v>
      </c>
      <c r="D3604">
        <v>85</v>
      </c>
      <c r="E3604" t="s">
        <v>23</v>
      </c>
      <c r="F3604" t="s">
        <v>27</v>
      </c>
      <c r="G3604" t="s">
        <v>25</v>
      </c>
      <c r="H3604">
        <v>6</v>
      </c>
      <c r="I3604" t="s">
        <v>26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297</v>
      </c>
      <c r="Q3604">
        <v>0</v>
      </c>
      <c r="R3604">
        <v>1</v>
      </c>
      <c r="S3604">
        <v>1</v>
      </c>
      <c r="T3604">
        <v>0</v>
      </c>
      <c r="U3604">
        <v>0</v>
      </c>
      <c r="V3604">
        <v>0</v>
      </c>
      <c r="W3604">
        <v>0</v>
      </c>
    </row>
    <row r="3605" spans="1:23" ht="14.25" customHeight="1" x14ac:dyDescent="0.45">
      <c r="A3605">
        <v>3604</v>
      </c>
      <c r="B3605" s="1">
        <v>43168</v>
      </c>
      <c r="C3605" s="1">
        <v>43321</v>
      </c>
      <c r="D3605">
        <v>85</v>
      </c>
      <c r="E3605" t="s">
        <v>23</v>
      </c>
      <c r="F3605" t="s">
        <v>27</v>
      </c>
      <c r="G3605" t="s">
        <v>25</v>
      </c>
      <c r="H3605">
        <v>6</v>
      </c>
      <c r="I3605" t="s">
        <v>26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297</v>
      </c>
      <c r="Q3605">
        <v>0</v>
      </c>
      <c r="R3605">
        <v>1</v>
      </c>
      <c r="S3605">
        <v>1</v>
      </c>
      <c r="T3605">
        <v>0</v>
      </c>
      <c r="U3605">
        <v>0</v>
      </c>
      <c r="V3605">
        <v>0</v>
      </c>
      <c r="W3605">
        <v>0</v>
      </c>
    </row>
    <row r="3606" spans="1:23" ht="14.25" customHeight="1" x14ac:dyDescent="0.45">
      <c r="A3606">
        <v>3605</v>
      </c>
      <c r="B3606" s="1">
        <v>43168</v>
      </c>
      <c r="C3606" s="1">
        <v>43321</v>
      </c>
      <c r="D3606">
        <v>85</v>
      </c>
      <c r="E3606" t="s">
        <v>23</v>
      </c>
      <c r="F3606" t="s">
        <v>27</v>
      </c>
      <c r="G3606" t="s">
        <v>25</v>
      </c>
      <c r="H3606">
        <v>6</v>
      </c>
      <c r="I3606" t="s">
        <v>26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897</v>
      </c>
      <c r="Q3606">
        <v>0</v>
      </c>
      <c r="R3606">
        <v>1</v>
      </c>
      <c r="S3606">
        <v>1</v>
      </c>
      <c r="T3606">
        <v>0</v>
      </c>
      <c r="U3606">
        <v>0</v>
      </c>
      <c r="V3606">
        <v>0</v>
      </c>
      <c r="W3606">
        <v>0</v>
      </c>
    </row>
    <row r="3607" spans="1:23" ht="14.25" customHeight="1" x14ac:dyDescent="0.45">
      <c r="A3607">
        <v>3606</v>
      </c>
      <c r="B3607" s="1">
        <v>43168</v>
      </c>
      <c r="C3607" s="1">
        <v>43321</v>
      </c>
      <c r="D3607">
        <v>55</v>
      </c>
      <c r="E3607" t="s">
        <v>23</v>
      </c>
      <c r="F3607" t="s">
        <v>27</v>
      </c>
      <c r="G3607" t="s">
        <v>25</v>
      </c>
      <c r="H3607">
        <v>6</v>
      </c>
      <c r="I3607" t="s">
        <v>26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5000</v>
      </c>
      <c r="Q3607">
        <v>0</v>
      </c>
      <c r="R3607">
        <v>0</v>
      </c>
      <c r="S3607">
        <v>1</v>
      </c>
      <c r="T3607">
        <v>1</v>
      </c>
      <c r="U3607">
        <v>0</v>
      </c>
      <c r="V3607">
        <v>0</v>
      </c>
      <c r="W3607">
        <v>0</v>
      </c>
    </row>
    <row r="3608" spans="1:23" ht="14.25" customHeight="1" x14ac:dyDescent="0.45">
      <c r="A3608">
        <v>3607</v>
      </c>
      <c r="B3608" s="1">
        <v>43168</v>
      </c>
      <c r="C3608" s="1">
        <v>43260</v>
      </c>
      <c r="D3608">
        <v>48</v>
      </c>
      <c r="E3608" t="s">
        <v>23</v>
      </c>
      <c r="F3608" t="s">
        <v>27</v>
      </c>
      <c r="G3608" t="s">
        <v>25</v>
      </c>
      <c r="H3608">
        <v>4</v>
      </c>
      <c r="I3608" t="s">
        <v>31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0</v>
      </c>
      <c r="P3608">
        <v>747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2</v>
      </c>
    </row>
    <row r="3609" spans="1:23" ht="14.25" customHeight="1" x14ac:dyDescent="0.45">
      <c r="A3609">
        <v>3608</v>
      </c>
      <c r="B3609" s="1">
        <v>43168</v>
      </c>
      <c r="C3609" s="1">
        <v>43199</v>
      </c>
      <c r="D3609">
        <v>52</v>
      </c>
      <c r="E3609" t="s">
        <v>23</v>
      </c>
      <c r="F3609" t="s">
        <v>27</v>
      </c>
      <c r="G3609" t="s">
        <v>25</v>
      </c>
      <c r="H3609">
        <v>2</v>
      </c>
      <c r="I3609" t="s">
        <v>26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318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</row>
    <row r="3610" spans="1:23" ht="14.25" customHeight="1" x14ac:dyDescent="0.45">
      <c r="A3610">
        <v>3609</v>
      </c>
      <c r="B3610" s="1">
        <v>43168</v>
      </c>
      <c r="C3610" s="1">
        <v>43229</v>
      </c>
      <c r="D3610">
        <v>55</v>
      </c>
      <c r="E3610" t="s">
        <v>28</v>
      </c>
      <c r="F3610" t="s">
        <v>27</v>
      </c>
      <c r="G3610" t="s">
        <v>30</v>
      </c>
      <c r="H3610">
        <v>3</v>
      </c>
      <c r="I3610" t="s">
        <v>26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159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</row>
    <row r="3611" spans="1:23" ht="14.25" customHeight="1" x14ac:dyDescent="0.45">
      <c r="A3611">
        <v>3610</v>
      </c>
      <c r="B3611" s="1">
        <v>43199</v>
      </c>
      <c r="C3611" s="1">
        <v>43260</v>
      </c>
      <c r="D3611">
        <v>60</v>
      </c>
      <c r="E3611" t="s">
        <v>28</v>
      </c>
      <c r="F3611" t="s">
        <v>27</v>
      </c>
      <c r="G3611" t="s">
        <v>25</v>
      </c>
      <c r="H3611">
        <v>3</v>
      </c>
      <c r="I3611" t="s">
        <v>26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507</v>
      </c>
      <c r="Q3611">
        <v>0</v>
      </c>
      <c r="R3611">
        <v>1</v>
      </c>
      <c r="S3611">
        <v>1</v>
      </c>
      <c r="T3611">
        <v>0</v>
      </c>
      <c r="U3611">
        <v>0</v>
      </c>
      <c r="V3611">
        <v>0</v>
      </c>
      <c r="W3611">
        <v>0</v>
      </c>
    </row>
    <row r="3612" spans="1:23" ht="14.25" customHeight="1" x14ac:dyDescent="0.45">
      <c r="A3612">
        <v>3611</v>
      </c>
      <c r="B3612" s="1">
        <v>43199</v>
      </c>
      <c r="C3612" t="s">
        <v>244</v>
      </c>
      <c r="D3612">
        <v>75</v>
      </c>
      <c r="E3612" t="s">
        <v>23</v>
      </c>
      <c r="F3612" t="s">
        <v>27</v>
      </c>
      <c r="G3612" t="s">
        <v>25</v>
      </c>
      <c r="H3612">
        <v>15</v>
      </c>
      <c r="I3612" t="s">
        <v>26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858</v>
      </c>
      <c r="Q3612">
        <v>0</v>
      </c>
      <c r="R3612">
        <v>1</v>
      </c>
      <c r="S3612">
        <v>1</v>
      </c>
      <c r="T3612">
        <v>0</v>
      </c>
      <c r="U3612">
        <v>0</v>
      </c>
      <c r="V3612">
        <v>0</v>
      </c>
      <c r="W3612">
        <v>0</v>
      </c>
    </row>
    <row r="3613" spans="1:23" ht="14.25" customHeight="1" x14ac:dyDescent="0.45">
      <c r="A3613">
        <v>3612</v>
      </c>
      <c r="B3613" s="1">
        <v>43199</v>
      </c>
      <c r="C3613" s="1">
        <v>43382</v>
      </c>
      <c r="D3613">
        <v>78</v>
      </c>
      <c r="E3613" t="s">
        <v>23</v>
      </c>
      <c r="F3613" t="s">
        <v>27</v>
      </c>
      <c r="G3613" t="s">
        <v>25</v>
      </c>
      <c r="H3613">
        <v>7</v>
      </c>
      <c r="I3613" t="s">
        <v>26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175</v>
      </c>
      <c r="Q3613">
        <v>0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0</v>
      </c>
    </row>
    <row r="3614" spans="1:23" ht="14.25" customHeight="1" x14ac:dyDescent="0.45">
      <c r="A3614">
        <v>3613</v>
      </c>
      <c r="B3614" s="1">
        <v>43199</v>
      </c>
      <c r="C3614" s="1">
        <v>43321</v>
      </c>
      <c r="D3614">
        <v>75</v>
      </c>
      <c r="E3614" t="s">
        <v>28</v>
      </c>
      <c r="F3614" t="s">
        <v>27</v>
      </c>
      <c r="G3614" t="s">
        <v>25</v>
      </c>
      <c r="H3614">
        <v>5</v>
      </c>
      <c r="I3614" t="s">
        <v>26</v>
      </c>
      <c r="J3614">
        <v>0</v>
      </c>
      <c r="K3614">
        <v>0</v>
      </c>
      <c r="L3614">
        <v>0</v>
      </c>
      <c r="M3614">
        <v>1</v>
      </c>
      <c r="N3614">
        <v>1</v>
      </c>
      <c r="O3614">
        <v>0</v>
      </c>
      <c r="P3614">
        <v>417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</row>
    <row r="3615" spans="1:23" ht="14.25" customHeight="1" x14ac:dyDescent="0.45">
      <c r="A3615">
        <v>3614</v>
      </c>
      <c r="B3615" s="1">
        <v>43199</v>
      </c>
      <c r="C3615" t="s">
        <v>245</v>
      </c>
      <c r="D3615">
        <v>58</v>
      </c>
      <c r="E3615" t="s">
        <v>28</v>
      </c>
      <c r="F3615" t="s">
        <v>27</v>
      </c>
      <c r="G3615" t="s">
        <v>25</v>
      </c>
      <c r="H3615">
        <v>21</v>
      </c>
      <c r="I3615" t="s">
        <v>26</v>
      </c>
      <c r="J3615">
        <v>0</v>
      </c>
      <c r="K3615">
        <v>0</v>
      </c>
      <c r="L3615">
        <v>0</v>
      </c>
      <c r="M3615">
        <v>1</v>
      </c>
      <c r="N3615">
        <v>1</v>
      </c>
      <c r="O3615">
        <v>1</v>
      </c>
      <c r="P3615">
        <v>780</v>
      </c>
      <c r="Q3615">
        <v>1</v>
      </c>
      <c r="R3615">
        <v>0</v>
      </c>
      <c r="S3615">
        <v>1</v>
      </c>
      <c r="T3615">
        <v>1</v>
      </c>
      <c r="U3615">
        <v>0</v>
      </c>
      <c r="V3615">
        <v>0</v>
      </c>
      <c r="W3615">
        <v>0</v>
      </c>
    </row>
    <row r="3616" spans="1:23" ht="14.25" customHeight="1" x14ac:dyDescent="0.45">
      <c r="A3616">
        <v>3615</v>
      </c>
      <c r="B3616" s="1">
        <v>43199</v>
      </c>
      <c r="C3616" s="1">
        <v>43290</v>
      </c>
      <c r="D3616">
        <v>63</v>
      </c>
      <c r="E3616" t="s">
        <v>23</v>
      </c>
      <c r="F3616" t="s">
        <v>27</v>
      </c>
      <c r="G3616" t="s">
        <v>30</v>
      </c>
      <c r="H3616">
        <v>4</v>
      </c>
      <c r="I3616" t="s">
        <v>26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1</v>
      </c>
      <c r="P3616">
        <v>468</v>
      </c>
      <c r="Q3616">
        <v>0</v>
      </c>
      <c r="R3616">
        <v>0</v>
      </c>
      <c r="S3616">
        <v>1</v>
      </c>
      <c r="T3616">
        <v>1</v>
      </c>
      <c r="U3616">
        <v>0</v>
      </c>
      <c r="V3616">
        <v>0</v>
      </c>
      <c r="W3616">
        <v>0</v>
      </c>
    </row>
    <row r="3617" spans="1:23" ht="14.25" customHeight="1" x14ac:dyDescent="0.45">
      <c r="A3617">
        <v>3616</v>
      </c>
      <c r="B3617" s="1">
        <v>43199</v>
      </c>
      <c r="C3617" s="1">
        <v>43290</v>
      </c>
      <c r="D3617">
        <v>63</v>
      </c>
      <c r="E3617" t="s">
        <v>23</v>
      </c>
      <c r="F3617" t="s">
        <v>27</v>
      </c>
      <c r="G3617" t="s">
        <v>30</v>
      </c>
      <c r="H3617">
        <v>4</v>
      </c>
      <c r="I3617" t="s">
        <v>26</v>
      </c>
      <c r="J3617">
        <v>0</v>
      </c>
      <c r="K3617">
        <v>0</v>
      </c>
      <c r="L3617">
        <v>0</v>
      </c>
      <c r="M3617">
        <v>0</v>
      </c>
      <c r="N3617">
        <v>1</v>
      </c>
      <c r="O3617">
        <v>1</v>
      </c>
      <c r="P3617">
        <v>468</v>
      </c>
      <c r="Q3617">
        <v>0</v>
      </c>
      <c r="R3617">
        <v>0</v>
      </c>
      <c r="S3617">
        <v>1</v>
      </c>
      <c r="T3617">
        <v>1</v>
      </c>
      <c r="U3617">
        <v>0</v>
      </c>
      <c r="V3617">
        <v>0</v>
      </c>
      <c r="W3617">
        <v>0</v>
      </c>
    </row>
    <row r="3618" spans="1:23" ht="14.25" customHeight="1" x14ac:dyDescent="0.45">
      <c r="A3618">
        <v>3617</v>
      </c>
      <c r="B3618" s="1">
        <v>43199</v>
      </c>
      <c r="C3618" s="1">
        <v>43260</v>
      </c>
      <c r="D3618">
        <v>76</v>
      </c>
      <c r="E3618" t="s">
        <v>23</v>
      </c>
      <c r="F3618" t="s">
        <v>27</v>
      </c>
      <c r="G3618" t="s">
        <v>30</v>
      </c>
      <c r="H3618">
        <v>3</v>
      </c>
      <c r="I3618" t="s">
        <v>26</v>
      </c>
      <c r="J3618">
        <v>0</v>
      </c>
      <c r="K3618">
        <v>0</v>
      </c>
      <c r="L3618">
        <v>0</v>
      </c>
      <c r="M3618">
        <v>1</v>
      </c>
      <c r="N3618">
        <v>1</v>
      </c>
      <c r="O3618">
        <v>0</v>
      </c>
      <c r="P3618">
        <v>751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</row>
    <row r="3619" spans="1:23" ht="14.25" customHeight="1" x14ac:dyDescent="0.45">
      <c r="A3619">
        <v>3618</v>
      </c>
      <c r="B3619" s="1">
        <v>43199</v>
      </c>
      <c r="C3619" s="1">
        <v>43413</v>
      </c>
      <c r="D3619">
        <v>72</v>
      </c>
      <c r="E3619" t="s">
        <v>23</v>
      </c>
      <c r="F3619" t="s">
        <v>27</v>
      </c>
      <c r="G3619" t="s">
        <v>30</v>
      </c>
      <c r="H3619">
        <v>8</v>
      </c>
      <c r="I3619" t="s">
        <v>26</v>
      </c>
      <c r="J3619">
        <v>0</v>
      </c>
      <c r="K3619">
        <v>0</v>
      </c>
      <c r="L3619">
        <v>1</v>
      </c>
      <c r="M3619">
        <v>1</v>
      </c>
      <c r="N3619">
        <v>1</v>
      </c>
      <c r="O3619">
        <v>1</v>
      </c>
      <c r="P3619">
        <v>112</v>
      </c>
      <c r="Q3619">
        <v>0</v>
      </c>
      <c r="R3619">
        <v>0</v>
      </c>
      <c r="S3619">
        <v>1</v>
      </c>
      <c r="T3619">
        <v>1</v>
      </c>
      <c r="U3619">
        <v>0</v>
      </c>
      <c r="V3619">
        <v>0</v>
      </c>
      <c r="W3619">
        <v>0</v>
      </c>
    </row>
    <row r="3620" spans="1:23" ht="14.25" customHeight="1" x14ac:dyDescent="0.45">
      <c r="A3620">
        <v>3619</v>
      </c>
      <c r="B3620" s="1">
        <v>43199</v>
      </c>
      <c r="C3620" s="1">
        <v>43260</v>
      </c>
      <c r="D3620">
        <v>55</v>
      </c>
      <c r="E3620" t="s">
        <v>23</v>
      </c>
      <c r="F3620" t="s">
        <v>27</v>
      </c>
      <c r="G3620" t="s">
        <v>30</v>
      </c>
      <c r="H3620">
        <v>3</v>
      </c>
      <c r="I3620" t="s">
        <v>26</v>
      </c>
      <c r="J3620">
        <v>0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740</v>
      </c>
      <c r="Q3620">
        <v>0</v>
      </c>
      <c r="R3620">
        <v>0</v>
      </c>
      <c r="S3620">
        <v>1</v>
      </c>
      <c r="T3620">
        <v>0</v>
      </c>
      <c r="U3620">
        <v>0</v>
      </c>
      <c r="V3620">
        <v>0</v>
      </c>
      <c r="W3620">
        <v>0</v>
      </c>
    </row>
    <row r="3621" spans="1:23" ht="14.25" customHeight="1" x14ac:dyDescent="0.45">
      <c r="A3621">
        <v>3620</v>
      </c>
      <c r="B3621" s="1">
        <v>43199</v>
      </c>
      <c r="C3621" s="1">
        <v>43260</v>
      </c>
      <c r="D3621">
        <v>55</v>
      </c>
      <c r="E3621" t="s">
        <v>23</v>
      </c>
      <c r="F3621" t="s">
        <v>27</v>
      </c>
      <c r="G3621" t="s">
        <v>30</v>
      </c>
      <c r="H3621">
        <v>3</v>
      </c>
      <c r="I3621" t="s">
        <v>26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740</v>
      </c>
      <c r="Q3621">
        <v>0</v>
      </c>
      <c r="R3621">
        <v>0</v>
      </c>
      <c r="S3621">
        <v>1</v>
      </c>
      <c r="T3621">
        <v>0</v>
      </c>
      <c r="U3621">
        <v>0</v>
      </c>
      <c r="V3621">
        <v>0</v>
      </c>
      <c r="W3621">
        <v>0</v>
      </c>
    </row>
    <row r="3622" spans="1:23" ht="14.25" customHeight="1" x14ac:dyDescent="0.45">
      <c r="A3622">
        <v>3621</v>
      </c>
      <c r="B3622" s="1">
        <v>43199</v>
      </c>
      <c r="C3622" s="1">
        <v>43290</v>
      </c>
      <c r="D3622">
        <v>66</v>
      </c>
      <c r="E3622" t="s">
        <v>28</v>
      </c>
      <c r="F3622" t="s">
        <v>27</v>
      </c>
      <c r="G3622" t="s">
        <v>30</v>
      </c>
      <c r="H3622">
        <v>4</v>
      </c>
      <c r="I3622" t="s">
        <v>26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570</v>
      </c>
      <c r="Q3622">
        <v>0</v>
      </c>
      <c r="R3622">
        <v>0</v>
      </c>
      <c r="S3622">
        <v>1</v>
      </c>
      <c r="T3622">
        <v>0</v>
      </c>
      <c r="U3622">
        <v>0</v>
      </c>
      <c r="V3622">
        <v>0</v>
      </c>
      <c r="W3622">
        <v>0</v>
      </c>
    </row>
    <row r="3623" spans="1:23" ht="14.25" customHeight="1" x14ac:dyDescent="0.45">
      <c r="A3623">
        <v>3622</v>
      </c>
      <c r="B3623" s="1">
        <v>43229</v>
      </c>
      <c r="C3623" s="1">
        <v>43260</v>
      </c>
      <c r="D3623">
        <v>33</v>
      </c>
      <c r="E3623" t="s">
        <v>23</v>
      </c>
      <c r="F3623" t="s">
        <v>27</v>
      </c>
      <c r="G3623" t="s">
        <v>25</v>
      </c>
      <c r="H3623">
        <v>2</v>
      </c>
      <c r="I3623" t="s">
        <v>26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78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3" ht="14.25" customHeight="1" x14ac:dyDescent="0.45">
      <c r="A3624">
        <v>3623</v>
      </c>
      <c r="B3624" s="1">
        <v>43229</v>
      </c>
      <c r="C3624" t="s">
        <v>240</v>
      </c>
      <c r="D3624">
        <v>75</v>
      </c>
      <c r="E3624" t="s">
        <v>28</v>
      </c>
      <c r="F3624" t="s">
        <v>27</v>
      </c>
      <c r="G3624" t="s">
        <v>30</v>
      </c>
      <c r="H3624">
        <v>11</v>
      </c>
      <c r="I3624" t="s">
        <v>26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1</v>
      </c>
      <c r="P3624">
        <v>813</v>
      </c>
      <c r="Q3624">
        <v>1</v>
      </c>
      <c r="R3624">
        <v>1</v>
      </c>
      <c r="S3624">
        <v>1</v>
      </c>
      <c r="T3624">
        <v>1</v>
      </c>
      <c r="U3624">
        <v>0</v>
      </c>
      <c r="V3624">
        <v>0</v>
      </c>
      <c r="W3624">
        <v>0</v>
      </c>
    </row>
    <row r="3625" spans="1:23" ht="14.25" customHeight="1" x14ac:dyDescent="0.45">
      <c r="A3625">
        <v>3624</v>
      </c>
      <c r="B3625" s="1">
        <v>43229</v>
      </c>
      <c r="C3625" t="s">
        <v>246</v>
      </c>
      <c r="D3625">
        <v>92</v>
      </c>
      <c r="E3625" t="s">
        <v>28</v>
      </c>
      <c r="F3625" t="s">
        <v>27</v>
      </c>
      <c r="G3625" t="s">
        <v>25</v>
      </c>
      <c r="H3625">
        <v>15</v>
      </c>
      <c r="I3625" t="s">
        <v>26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167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</row>
    <row r="3626" spans="1:23" ht="14.25" customHeight="1" x14ac:dyDescent="0.45">
      <c r="A3626">
        <v>3625</v>
      </c>
      <c r="B3626" s="1">
        <v>43229</v>
      </c>
      <c r="C3626" s="1">
        <v>43382</v>
      </c>
      <c r="D3626">
        <v>66</v>
      </c>
      <c r="E3626" t="s">
        <v>23</v>
      </c>
      <c r="F3626" t="s">
        <v>27</v>
      </c>
      <c r="G3626" t="s">
        <v>25</v>
      </c>
      <c r="H3626">
        <v>6</v>
      </c>
      <c r="I3626" t="s">
        <v>26</v>
      </c>
      <c r="J3626">
        <v>0</v>
      </c>
      <c r="K3626">
        <v>0</v>
      </c>
      <c r="L3626">
        <v>0</v>
      </c>
      <c r="M3626">
        <v>1</v>
      </c>
      <c r="N3626">
        <v>1</v>
      </c>
      <c r="O3626">
        <v>0</v>
      </c>
      <c r="P3626">
        <v>725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0</v>
      </c>
      <c r="W3626">
        <v>0</v>
      </c>
    </row>
    <row r="3627" spans="1:23" ht="14.25" customHeight="1" x14ac:dyDescent="0.45">
      <c r="A3627">
        <v>3626</v>
      </c>
      <c r="B3627" s="1">
        <v>43229</v>
      </c>
      <c r="C3627" s="1">
        <v>43260</v>
      </c>
      <c r="D3627">
        <v>65</v>
      </c>
      <c r="E3627" t="s">
        <v>28</v>
      </c>
      <c r="F3627" t="s">
        <v>27</v>
      </c>
      <c r="G3627" t="s">
        <v>25</v>
      </c>
      <c r="H3627">
        <v>2</v>
      </c>
      <c r="I3627" t="s">
        <v>26</v>
      </c>
      <c r="J3627">
        <v>0</v>
      </c>
      <c r="K3627">
        <v>0</v>
      </c>
      <c r="L3627">
        <v>0</v>
      </c>
      <c r="M3627">
        <v>1</v>
      </c>
      <c r="N3627">
        <v>1</v>
      </c>
      <c r="O3627">
        <v>0</v>
      </c>
      <c r="P3627">
        <v>252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</row>
    <row r="3628" spans="1:23" ht="14.25" customHeight="1" x14ac:dyDescent="0.45">
      <c r="A3628">
        <v>3627</v>
      </c>
      <c r="B3628" s="1">
        <v>43260</v>
      </c>
      <c r="C3628" s="1">
        <v>43290</v>
      </c>
      <c r="D3628">
        <v>59</v>
      </c>
      <c r="E3628" t="s">
        <v>28</v>
      </c>
      <c r="F3628" t="s">
        <v>27</v>
      </c>
      <c r="G3628" t="s">
        <v>25</v>
      </c>
      <c r="H3628">
        <v>2</v>
      </c>
      <c r="I3628" t="s">
        <v>26</v>
      </c>
      <c r="J3628">
        <v>0</v>
      </c>
      <c r="K3628">
        <v>0</v>
      </c>
      <c r="L3628">
        <v>0</v>
      </c>
      <c r="M3628">
        <v>1</v>
      </c>
      <c r="N3628">
        <v>1</v>
      </c>
      <c r="O3628">
        <v>0</v>
      </c>
      <c r="P3628">
        <v>5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</row>
    <row r="3629" spans="1:23" ht="14.25" customHeight="1" x14ac:dyDescent="0.45">
      <c r="A3629">
        <v>3628</v>
      </c>
      <c r="B3629" s="1">
        <v>43260</v>
      </c>
      <c r="C3629" t="s">
        <v>247</v>
      </c>
      <c r="D3629">
        <v>70</v>
      </c>
      <c r="E3629" t="s">
        <v>28</v>
      </c>
      <c r="F3629" t="s">
        <v>27</v>
      </c>
      <c r="G3629" t="s">
        <v>25</v>
      </c>
      <c r="H3629">
        <v>20</v>
      </c>
      <c r="I3629" t="s">
        <v>26</v>
      </c>
      <c r="J3629">
        <v>0</v>
      </c>
      <c r="K3629">
        <v>0</v>
      </c>
      <c r="L3629">
        <v>0</v>
      </c>
      <c r="M3629">
        <v>1</v>
      </c>
      <c r="N3629">
        <v>1</v>
      </c>
      <c r="O3629">
        <v>0</v>
      </c>
      <c r="P3629">
        <v>338</v>
      </c>
      <c r="Q3629">
        <v>0</v>
      </c>
      <c r="R3629">
        <v>1</v>
      </c>
      <c r="S3629">
        <v>1</v>
      </c>
      <c r="T3629">
        <v>0</v>
      </c>
      <c r="U3629">
        <v>0</v>
      </c>
      <c r="V3629">
        <v>0</v>
      </c>
      <c r="W3629">
        <v>0</v>
      </c>
    </row>
    <row r="3630" spans="1:23" ht="14.25" customHeight="1" x14ac:dyDescent="0.45">
      <c r="A3630">
        <v>3629</v>
      </c>
      <c r="B3630" s="1">
        <v>43260</v>
      </c>
      <c r="C3630" t="s">
        <v>248</v>
      </c>
      <c r="D3630">
        <v>65</v>
      </c>
      <c r="E3630" t="s">
        <v>23</v>
      </c>
      <c r="F3630" t="s">
        <v>27</v>
      </c>
      <c r="G3630" t="s">
        <v>25</v>
      </c>
      <c r="H3630">
        <v>8</v>
      </c>
      <c r="I3630" t="s">
        <v>26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760</v>
      </c>
      <c r="Q3630">
        <v>0</v>
      </c>
      <c r="R3630">
        <v>1</v>
      </c>
      <c r="S3630">
        <v>1</v>
      </c>
      <c r="T3630">
        <v>1</v>
      </c>
      <c r="U3630">
        <v>0</v>
      </c>
      <c r="V3630">
        <v>0</v>
      </c>
      <c r="W3630">
        <v>0</v>
      </c>
    </row>
    <row r="3631" spans="1:23" ht="14.25" customHeight="1" x14ac:dyDescent="0.45">
      <c r="A3631">
        <v>3630</v>
      </c>
      <c r="B3631" s="1">
        <v>43260</v>
      </c>
      <c r="C3631" t="s">
        <v>247</v>
      </c>
      <c r="D3631">
        <v>70</v>
      </c>
      <c r="E3631" t="s">
        <v>28</v>
      </c>
      <c r="F3631" t="s">
        <v>27</v>
      </c>
      <c r="G3631" t="s">
        <v>25</v>
      </c>
      <c r="H3631">
        <v>20</v>
      </c>
      <c r="I3631" t="s">
        <v>26</v>
      </c>
      <c r="J3631">
        <v>0</v>
      </c>
      <c r="K3631">
        <v>0</v>
      </c>
      <c r="L3631">
        <v>0</v>
      </c>
      <c r="M3631">
        <v>1</v>
      </c>
      <c r="N3631">
        <v>1</v>
      </c>
      <c r="O3631">
        <v>0</v>
      </c>
      <c r="P3631">
        <v>338</v>
      </c>
      <c r="Q3631">
        <v>0</v>
      </c>
      <c r="R3631">
        <v>1</v>
      </c>
      <c r="S3631">
        <v>1</v>
      </c>
      <c r="T3631">
        <v>0</v>
      </c>
      <c r="U3631">
        <v>0</v>
      </c>
      <c r="V3631">
        <v>0</v>
      </c>
      <c r="W3631">
        <v>0</v>
      </c>
    </row>
    <row r="3632" spans="1:23" ht="14.25" customHeight="1" x14ac:dyDescent="0.45">
      <c r="A3632">
        <v>3631</v>
      </c>
      <c r="B3632" s="1">
        <v>43260</v>
      </c>
      <c r="C3632" t="s">
        <v>241</v>
      </c>
      <c r="D3632">
        <v>43</v>
      </c>
      <c r="E3632" t="s">
        <v>23</v>
      </c>
      <c r="F3632" t="s">
        <v>27</v>
      </c>
      <c r="G3632" t="s">
        <v>25</v>
      </c>
      <c r="H3632">
        <v>9</v>
      </c>
      <c r="I3632" t="s">
        <v>26</v>
      </c>
      <c r="J3632">
        <v>0</v>
      </c>
      <c r="K3632">
        <v>1</v>
      </c>
      <c r="L3632">
        <v>0</v>
      </c>
      <c r="M3632">
        <v>0</v>
      </c>
      <c r="N3632">
        <v>1</v>
      </c>
      <c r="O3632">
        <v>0</v>
      </c>
      <c r="P3632">
        <v>495</v>
      </c>
      <c r="Q3632">
        <v>0</v>
      </c>
      <c r="R3632">
        <v>1</v>
      </c>
      <c r="S3632">
        <v>1</v>
      </c>
      <c r="T3632">
        <v>0</v>
      </c>
      <c r="U3632">
        <v>0</v>
      </c>
      <c r="V3632">
        <v>0</v>
      </c>
      <c r="W3632">
        <v>1</v>
      </c>
    </row>
    <row r="3633" spans="1:23" ht="14.25" customHeight="1" x14ac:dyDescent="0.45">
      <c r="A3633">
        <v>3632</v>
      </c>
      <c r="B3633" s="1">
        <v>43260</v>
      </c>
      <c r="C3633" t="s">
        <v>248</v>
      </c>
      <c r="D3633">
        <v>65</v>
      </c>
      <c r="E3633" t="s">
        <v>28</v>
      </c>
      <c r="F3633" t="s">
        <v>24</v>
      </c>
      <c r="G3633" t="s">
        <v>25</v>
      </c>
      <c r="H3633">
        <v>8</v>
      </c>
      <c r="I3633" t="s">
        <v>26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2680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0</v>
      </c>
      <c r="W3633">
        <v>0</v>
      </c>
    </row>
    <row r="3634" spans="1:23" ht="14.25" customHeight="1" x14ac:dyDescent="0.45">
      <c r="A3634">
        <v>3633</v>
      </c>
      <c r="B3634" s="1">
        <v>43349</v>
      </c>
      <c r="C3634" s="1">
        <v>43349</v>
      </c>
      <c r="D3634">
        <v>72</v>
      </c>
      <c r="E3634" t="s">
        <v>28</v>
      </c>
      <c r="F3634" t="s">
        <v>27</v>
      </c>
      <c r="G3634" t="s">
        <v>25</v>
      </c>
      <c r="H3634">
        <v>1</v>
      </c>
      <c r="I3634" t="s">
        <v>29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1</v>
      </c>
      <c r="P3634">
        <v>1024</v>
      </c>
      <c r="Q3634">
        <v>1</v>
      </c>
      <c r="R3634">
        <v>0</v>
      </c>
      <c r="S3634">
        <v>1</v>
      </c>
      <c r="T3634">
        <v>1</v>
      </c>
      <c r="U3634">
        <v>1</v>
      </c>
      <c r="V3634">
        <v>0</v>
      </c>
      <c r="W3634">
        <v>0</v>
      </c>
    </row>
    <row r="3635" spans="1:23" ht="14.25" customHeight="1" x14ac:dyDescent="0.45">
      <c r="A3635">
        <v>3634</v>
      </c>
      <c r="B3635" s="1">
        <v>43260</v>
      </c>
      <c r="C3635" t="s">
        <v>248</v>
      </c>
      <c r="D3635">
        <v>73</v>
      </c>
      <c r="E3635" t="s">
        <v>23</v>
      </c>
      <c r="F3635" t="s">
        <v>27</v>
      </c>
      <c r="G3635" t="s">
        <v>25</v>
      </c>
      <c r="H3635">
        <v>8</v>
      </c>
      <c r="I3635" t="s">
        <v>26</v>
      </c>
      <c r="J3635">
        <v>0</v>
      </c>
      <c r="K3635">
        <v>0</v>
      </c>
      <c r="L3635">
        <v>1</v>
      </c>
      <c r="M3635">
        <v>0</v>
      </c>
      <c r="N3635">
        <v>1</v>
      </c>
      <c r="O3635">
        <v>0</v>
      </c>
      <c r="P3635">
        <v>121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</row>
    <row r="3636" spans="1:23" ht="14.25" customHeight="1" x14ac:dyDescent="0.45">
      <c r="A3636">
        <v>3635</v>
      </c>
      <c r="B3636" s="1">
        <v>43260</v>
      </c>
      <c r="C3636" s="1">
        <v>43382</v>
      </c>
      <c r="D3636">
        <v>75</v>
      </c>
      <c r="E3636" t="s">
        <v>23</v>
      </c>
      <c r="F3636" t="s">
        <v>27</v>
      </c>
      <c r="G3636" t="s">
        <v>25</v>
      </c>
      <c r="H3636">
        <v>5</v>
      </c>
      <c r="I3636" t="s">
        <v>26</v>
      </c>
      <c r="J3636">
        <v>1</v>
      </c>
      <c r="K3636">
        <v>0</v>
      </c>
      <c r="L3636">
        <v>0</v>
      </c>
      <c r="M3636">
        <v>1</v>
      </c>
      <c r="N3636">
        <v>1</v>
      </c>
      <c r="O3636">
        <v>0</v>
      </c>
      <c r="P3636">
        <v>88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</row>
    <row r="3637" spans="1:23" ht="14.25" customHeight="1" x14ac:dyDescent="0.45">
      <c r="A3637">
        <v>3636</v>
      </c>
      <c r="B3637" s="1">
        <v>43260</v>
      </c>
      <c r="C3637" s="1">
        <v>43382</v>
      </c>
      <c r="D3637">
        <v>75</v>
      </c>
      <c r="E3637" t="s">
        <v>23</v>
      </c>
      <c r="F3637" t="s">
        <v>27</v>
      </c>
      <c r="G3637" t="s">
        <v>25</v>
      </c>
      <c r="H3637">
        <v>5</v>
      </c>
      <c r="I3637" t="s">
        <v>26</v>
      </c>
      <c r="J3637">
        <v>1</v>
      </c>
      <c r="K3637">
        <v>0</v>
      </c>
      <c r="L3637">
        <v>0</v>
      </c>
      <c r="M3637">
        <v>1</v>
      </c>
      <c r="N3637">
        <v>1</v>
      </c>
      <c r="O3637">
        <v>0</v>
      </c>
      <c r="P3637">
        <v>88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</row>
    <row r="3638" spans="1:23" ht="14.25" customHeight="1" x14ac:dyDescent="0.45">
      <c r="A3638">
        <v>3637</v>
      </c>
      <c r="B3638" s="1">
        <v>43260</v>
      </c>
      <c r="C3638" t="s">
        <v>249</v>
      </c>
      <c r="D3638">
        <v>65</v>
      </c>
      <c r="E3638" t="s">
        <v>28</v>
      </c>
      <c r="F3638" t="s">
        <v>27</v>
      </c>
      <c r="G3638" t="s">
        <v>25</v>
      </c>
      <c r="H3638">
        <v>21</v>
      </c>
      <c r="I3638" t="s">
        <v>26</v>
      </c>
      <c r="J3638">
        <v>0</v>
      </c>
      <c r="K3638">
        <v>0</v>
      </c>
      <c r="L3638">
        <v>1</v>
      </c>
      <c r="M3638">
        <v>1</v>
      </c>
      <c r="N3638">
        <v>1</v>
      </c>
      <c r="O3638">
        <v>0</v>
      </c>
      <c r="P3638">
        <v>1750</v>
      </c>
      <c r="Q3638">
        <v>0</v>
      </c>
      <c r="R3638">
        <v>0</v>
      </c>
      <c r="S3638">
        <v>1</v>
      </c>
      <c r="T3638">
        <v>1</v>
      </c>
      <c r="U3638">
        <v>0</v>
      </c>
      <c r="V3638">
        <v>0</v>
      </c>
      <c r="W3638">
        <v>0</v>
      </c>
    </row>
    <row r="3639" spans="1:23" ht="14.25" customHeight="1" x14ac:dyDescent="0.45">
      <c r="A3639">
        <v>3638</v>
      </c>
      <c r="B3639" s="1">
        <v>43350</v>
      </c>
      <c r="C3639" s="1">
        <v>43356</v>
      </c>
      <c r="D3639">
        <v>60</v>
      </c>
      <c r="E3639" t="s">
        <v>23</v>
      </c>
      <c r="F3639" t="s">
        <v>24</v>
      </c>
      <c r="G3639" t="s">
        <v>25</v>
      </c>
      <c r="H3639">
        <v>7</v>
      </c>
      <c r="I3639" t="s">
        <v>29</v>
      </c>
      <c r="J3639">
        <v>0</v>
      </c>
      <c r="K3639">
        <v>0</v>
      </c>
      <c r="L3639">
        <v>1</v>
      </c>
      <c r="M3639">
        <v>0</v>
      </c>
      <c r="N3639">
        <v>1</v>
      </c>
      <c r="O3639">
        <v>0</v>
      </c>
      <c r="P3639">
        <v>928</v>
      </c>
      <c r="Q3639">
        <v>0</v>
      </c>
      <c r="R3639">
        <v>1</v>
      </c>
      <c r="S3639">
        <v>1</v>
      </c>
      <c r="T3639">
        <v>0</v>
      </c>
      <c r="U3639">
        <v>1</v>
      </c>
      <c r="V3639">
        <v>0</v>
      </c>
      <c r="W3639">
        <v>0</v>
      </c>
    </row>
    <row r="3640" spans="1:23" ht="14.25" customHeight="1" x14ac:dyDescent="0.45">
      <c r="A3640">
        <v>3639</v>
      </c>
      <c r="B3640" s="1">
        <v>43290</v>
      </c>
      <c r="C3640" t="s">
        <v>241</v>
      </c>
      <c r="D3640">
        <v>65</v>
      </c>
      <c r="E3640" t="s">
        <v>28</v>
      </c>
      <c r="F3640" t="s">
        <v>27</v>
      </c>
      <c r="G3640" t="s">
        <v>30</v>
      </c>
      <c r="H3640">
        <v>8</v>
      </c>
      <c r="I3640" t="s">
        <v>26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1</v>
      </c>
      <c r="P3640">
        <v>3310</v>
      </c>
      <c r="Q3640">
        <v>1</v>
      </c>
      <c r="R3640">
        <v>1</v>
      </c>
      <c r="S3640">
        <v>1</v>
      </c>
      <c r="T3640">
        <v>1</v>
      </c>
      <c r="U3640">
        <v>0</v>
      </c>
      <c r="V3640">
        <v>0</v>
      </c>
      <c r="W3640">
        <v>0</v>
      </c>
    </row>
    <row r="3641" spans="1:23" ht="14.25" customHeight="1" x14ac:dyDescent="0.45">
      <c r="A3641">
        <v>3640</v>
      </c>
      <c r="B3641" s="1">
        <v>43290</v>
      </c>
      <c r="C3641" s="1">
        <v>43321</v>
      </c>
      <c r="D3641">
        <v>69</v>
      </c>
      <c r="E3641" t="s">
        <v>23</v>
      </c>
      <c r="F3641" t="s">
        <v>27</v>
      </c>
      <c r="G3641" t="s">
        <v>30</v>
      </c>
      <c r="H3641">
        <v>2</v>
      </c>
      <c r="I3641" t="s">
        <v>26</v>
      </c>
      <c r="J3641">
        <v>0</v>
      </c>
      <c r="K3641">
        <v>0</v>
      </c>
      <c r="L3641">
        <v>0</v>
      </c>
      <c r="M3641">
        <v>1</v>
      </c>
      <c r="N3641">
        <v>1</v>
      </c>
      <c r="O3641">
        <v>0</v>
      </c>
      <c r="P3641">
        <v>391</v>
      </c>
      <c r="Q3641">
        <v>0</v>
      </c>
      <c r="R3641">
        <v>1</v>
      </c>
      <c r="S3641">
        <v>1</v>
      </c>
      <c r="T3641">
        <v>0</v>
      </c>
      <c r="U3641">
        <v>0</v>
      </c>
      <c r="V3641">
        <v>0</v>
      </c>
      <c r="W3641">
        <v>0</v>
      </c>
    </row>
    <row r="3642" spans="1:23" ht="14.25" customHeight="1" x14ac:dyDescent="0.45">
      <c r="A3642">
        <v>3641</v>
      </c>
      <c r="B3642" s="1">
        <v>43290</v>
      </c>
      <c r="C3642" s="1">
        <v>43443</v>
      </c>
      <c r="D3642">
        <v>56</v>
      </c>
      <c r="E3642" t="s">
        <v>23</v>
      </c>
      <c r="F3642" t="s">
        <v>24</v>
      </c>
      <c r="G3642" t="s">
        <v>25</v>
      </c>
      <c r="H3642">
        <v>6</v>
      </c>
      <c r="I3642" t="s">
        <v>26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1080</v>
      </c>
      <c r="Q3642">
        <v>1</v>
      </c>
      <c r="R3642">
        <v>0</v>
      </c>
      <c r="S3642">
        <v>1</v>
      </c>
      <c r="T3642">
        <v>1</v>
      </c>
      <c r="U3642">
        <v>0</v>
      </c>
      <c r="V3642">
        <v>0</v>
      </c>
      <c r="W3642">
        <v>0</v>
      </c>
    </row>
    <row r="3643" spans="1:23" ht="14.25" customHeight="1" x14ac:dyDescent="0.45">
      <c r="A3643">
        <v>3642</v>
      </c>
      <c r="B3643" s="1">
        <v>43290</v>
      </c>
      <c r="C3643" t="s">
        <v>244</v>
      </c>
      <c r="D3643">
        <v>54</v>
      </c>
      <c r="E3643" t="s">
        <v>23</v>
      </c>
      <c r="F3643" t="s">
        <v>27</v>
      </c>
      <c r="G3643" t="s">
        <v>25</v>
      </c>
      <c r="H3643">
        <v>12</v>
      </c>
      <c r="I3643" t="s">
        <v>26</v>
      </c>
      <c r="J3643">
        <v>0</v>
      </c>
      <c r="K3643">
        <v>0</v>
      </c>
      <c r="L3643">
        <v>0</v>
      </c>
      <c r="M3643">
        <v>1</v>
      </c>
      <c r="N3643">
        <v>1</v>
      </c>
      <c r="O3643">
        <v>0</v>
      </c>
      <c r="P3643">
        <v>11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</row>
    <row r="3644" spans="1:23" ht="14.25" customHeight="1" x14ac:dyDescent="0.45">
      <c r="A3644">
        <v>3643</v>
      </c>
      <c r="B3644" s="1">
        <v>43290</v>
      </c>
      <c r="C3644" t="s">
        <v>244</v>
      </c>
      <c r="D3644">
        <v>54</v>
      </c>
      <c r="E3644" t="s">
        <v>23</v>
      </c>
      <c r="F3644" t="s">
        <v>27</v>
      </c>
      <c r="G3644" t="s">
        <v>25</v>
      </c>
      <c r="H3644">
        <v>12</v>
      </c>
      <c r="I3644" t="s">
        <v>26</v>
      </c>
      <c r="J3644">
        <v>0</v>
      </c>
      <c r="K3644">
        <v>0</v>
      </c>
      <c r="L3644">
        <v>0</v>
      </c>
      <c r="M3644">
        <v>1</v>
      </c>
      <c r="N3644">
        <v>1</v>
      </c>
      <c r="O3644">
        <v>0</v>
      </c>
      <c r="P3644">
        <v>11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</row>
    <row r="3645" spans="1:23" ht="14.25" customHeight="1" x14ac:dyDescent="0.45">
      <c r="A3645">
        <v>3644</v>
      </c>
      <c r="B3645" s="1">
        <v>43290</v>
      </c>
      <c r="C3645" s="1">
        <v>43352</v>
      </c>
      <c r="D3645">
        <v>65</v>
      </c>
      <c r="E3645" t="s">
        <v>28</v>
      </c>
      <c r="F3645" t="s">
        <v>27</v>
      </c>
      <c r="G3645" t="s">
        <v>25</v>
      </c>
      <c r="H3645">
        <v>3</v>
      </c>
      <c r="I3645" t="s">
        <v>26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51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</row>
    <row r="3646" spans="1:23" ht="14.25" customHeight="1" x14ac:dyDescent="0.45">
      <c r="A3646">
        <v>3645</v>
      </c>
      <c r="B3646" s="1">
        <v>43290</v>
      </c>
      <c r="C3646" s="1">
        <v>43443</v>
      </c>
      <c r="D3646">
        <v>70</v>
      </c>
      <c r="E3646" t="s">
        <v>23</v>
      </c>
      <c r="F3646" t="s">
        <v>27</v>
      </c>
      <c r="G3646" t="s">
        <v>25</v>
      </c>
      <c r="H3646">
        <v>6</v>
      </c>
      <c r="I3646" t="s">
        <v>26</v>
      </c>
      <c r="J3646">
        <v>1</v>
      </c>
      <c r="K3646">
        <v>0</v>
      </c>
      <c r="L3646">
        <v>0</v>
      </c>
      <c r="M3646">
        <v>1</v>
      </c>
      <c r="N3646">
        <v>1</v>
      </c>
      <c r="O3646">
        <v>0</v>
      </c>
      <c r="P3646">
        <v>300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1</v>
      </c>
    </row>
    <row r="3647" spans="1:23" ht="14.25" customHeight="1" x14ac:dyDescent="0.45">
      <c r="A3647">
        <v>3646</v>
      </c>
      <c r="B3647" s="1">
        <v>43290</v>
      </c>
      <c r="C3647" s="1">
        <v>43321</v>
      </c>
      <c r="D3647">
        <v>54</v>
      </c>
      <c r="E3647" t="s">
        <v>23</v>
      </c>
      <c r="F3647" t="s">
        <v>27</v>
      </c>
      <c r="G3647" t="s">
        <v>25</v>
      </c>
      <c r="H3647">
        <v>2</v>
      </c>
      <c r="I3647" t="s">
        <v>31</v>
      </c>
      <c r="J3647">
        <v>0</v>
      </c>
      <c r="K3647">
        <v>0</v>
      </c>
      <c r="L3647">
        <v>0</v>
      </c>
      <c r="M3647">
        <v>1</v>
      </c>
      <c r="N3647">
        <v>1</v>
      </c>
      <c r="O3647">
        <v>0</v>
      </c>
      <c r="P3647">
        <v>790</v>
      </c>
      <c r="Q3647">
        <v>1</v>
      </c>
      <c r="R3647">
        <v>0</v>
      </c>
      <c r="S3647">
        <v>1</v>
      </c>
      <c r="T3647">
        <v>0</v>
      </c>
      <c r="U3647">
        <v>0</v>
      </c>
      <c r="V3647">
        <v>0</v>
      </c>
      <c r="W3647">
        <v>0</v>
      </c>
    </row>
    <row r="3648" spans="1:23" ht="14.25" customHeight="1" x14ac:dyDescent="0.45">
      <c r="A3648">
        <v>3647</v>
      </c>
      <c r="B3648" s="1">
        <v>43321</v>
      </c>
      <c r="C3648" t="s">
        <v>240</v>
      </c>
      <c r="D3648">
        <v>45</v>
      </c>
      <c r="E3648" t="s">
        <v>28</v>
      </c>
      <c r="F3648" t="s">
        <v>27</v>
      </c>
      <c r="G3648" t="s">
        <v>25</v>
      </c>
      <c r="H3648">
        <v>8</v>
      </c>
      <c r="I3648" t="s">
        <v>26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180</v>
      </c>
      <c r="Q3648">
        <v>0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0</v>
      </c>
    </row>
    <row r="3649" spans="1:23" ht="14.25" customHeight="1" x14ac:dyDescent="0.45">
      <c r="A3649">
        <v>3648</v>
      </c>
      <c r="B3649" s="1">
        <v>43321</v>
      </c>
      <c r="C3649" t="s">
        <v>248</v>
      </c>
      <c r="D3649">
        <v>51</v>
      </c>
      <c r="E3649" t="s">
        <v>23</v>
      </c>
      <c r="F3649" t="s">
        <v>27</v>
      </c>
      <c r="G3649" t="s">
        <v>25</v>
      </c>
      <c r="H3649">
        <v>6</v>
      </c>
      <c r="I3649" t="s">
        <v>26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43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</row>
    <row r="3650" spans="1:23" ht="14.25" customHeight="1" x14ac:dyDescent="0.45">
      <c r="A3650">
        <v>3649</v>
      </c>
      <c r="B3650" s="1">
        <v>43321</v>
      </c>
      <c r="C3650" t="s">
        <v>241</v>
      </c>
      <c r="D3650">
        <v>45</v>
      </c>
      <c r="E3650" t="s">
        <v>28</v>
      </c>
      <c r="F3650" t="s">
        <v>27</v>
      </c>
      <c r="G3650" t="s">
        <v>25</v>
      </c>
      <c r="H3650">
        <v>7</v>
      </c>
      <c r="I3650" t="s">
        <v>26</v>
      </c>
      <c r="J3650">
        <v>0</v>
      </c>
      <c r="K3650">
        <v>0</v>
      </c>
      <c r="L3650">
        <v>0</v>
      </c>
      <c r="M3650">
        <v>1</v>
      </c>
      <c r="N3650">
        <v>1</v>
      </c>
      <c r="O3650">
        <v>0</v>
      </c>
      <c r="P3650">
        <v>880</v>
      </c>
      <c r="Q3650">
        <v>0</v>
      </c>
      <c r="R3650">
        <v>1</v>
      </c>
      <c r="S3650">
        <v>1</v>
      </c>
      <c r="T3650">
        <v>0</v>
      </c>
      <c r="U3650">
        <v>0</v>
      </c>
      <c r="V3650">
        <v>0</v>
      </c>
      <c r="W3650">
        <v>0</v>
      </c>
    </row>
    <row r="3651" spans="1:23" ht="14.25" customHeight="1" x14ac:dyDescent="0.45">
      <c r="A3651">
        <v>3650</v>
      </c>
      <c r="B3651" s="1">
        <v>43321</v>
      </c>
      <c r="C3651" t="s">
        <v>244</v>
      </c>
      <c r="D3651">
        <v>70</v>
      </c>
      <c r="E3651" t="s">
        <v>23</v>
      </c>
      <c r="F3651" t="s">
        <v>24</v>
      </c>
      <c r="G3651" t="s">
        <v>25</v>
      </c>
      <c r="H3651">
        <v>11</v>
      </c>
      <c r="I3651" t="s">
        <v>26</v>
      </c>
      <c r="J3651">
        <v>0</v>
      </c>
      <c r="K3651">
        <v>0</v>
      </c>
      <c r="L3651">
        <v>0</v>
      </c>
      <c r="M3651">
        <v>1</v>
      </c>
      <c r="N3651">
        <v>1</v>
      </c>
      <c r="O3651">
        <v>0</v>
      </c>
      <c r="P3651">
        <v>2018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</row>
    <row r="3652" spans="1:23" ht="14.25" customHeight="1" x14ac:dyDescent="0.45">
      <c r="A3652">
        <v>3651</v>
      </c>
      <c r="B3652" s="1">
        <v>43321</v>
      </c>
      <c r="C3652" s="1">
        <v>43110</v>
      </c>
      <c r="D3652">
        <v>87</v>
      </c>
      <c r="E3652" t="s">
        <v>28</v>
      </c>
      <c r="F3652" t="s">
        <v>27</v>
      </c>
      <c r="G3652" t="s">
        <v>25</v>
      </c>
      <c r="H3652">
        <v>24</v>
      </c>
      <c r="I3652" t="s">
        <v>26</v>
      </c>
      <c r="J3652">
        <v>0</v>
      </c>
      <c r="K3652">
        <v>0</v>
      </c>
      <c r="L3652">
        <v>1</v>
      </c>
      <c r="M3652">
        <v>0</v>
      </c>
      <c r="N3652">
        <v>1</v>
      </c>
      <c r="O3652">
        <v>0</v>
      </c>
      <c r="P3652">
        <v>636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</row>
    <row r="3653" spans="1:23" ht="14.25" customHeight="1" x14ac:dyDescent="0.45">
      <c r="A3653">
        <v>3652</v>
      </c>
      <c r="B3653" s="1">
        <v>43321</v>
      </c>
      <c r="C3653" s="1">
        <v>43413</v>
      </c>
      <c r="D3653">
        <v>56</v>
      </c>
      <c r="E3653" t="s">
        <v>23</v>
      </c>
      <c r="F3653" t="s">
        <v>27</v>
      </c>
      <c r="G3653" t="s">
        <v>25</v>
      </c>
      <c r="H3653">
        <v>4</v>
      </c>
      <c r="I3653" t="s">
        <v>26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959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0</v>
      </c>
      <c r="W3653">
        <v>0</v>
      </c>
    </row>
    <row r="3654" spans="1:23" ht="14.25" customHeight="1" x14ac:dyDescent="0.45">
      <c r="A3654">
        <v>3653</v>
      </c>
      <c r="B3654" s="1">
        <v>43321</v>
      </c>
      <c r="C3654" t="s">
        <v>250</v>
      </c>
      <c r="D3654">
        <v>74</v>
      </c>
      <c r="E3654" t="s">
        <v>28</v>
      </c>
      <c r="F3654" t="s">
        <v>27</v>
      </c>
      <c r="G3654" t="s">
        <v>30</v>
      </c>
      <c r="H3654">
        <v>10</v>
      </c>
      <c r="I3654" t="s">
        <v>26</v>
      </c>
      <c r="J3654">
        <v>0</v>
      </c>
      <c r="K3654">
        <v>0</v>
      </c>
      <c r="L3654">
        <v>0</v>
      </c>
      <c r="M3654">
        <v>1</v>
      </c>
      <c r="N3654">
        <v>1</v>
      </c>
      <c r="O3654">
        <v>1</v>
      </c>
      <c r="P3654">
        <v>301</v>
      </c>
      <c r="Q3654">
        <v>1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</row>
    <row r="3655" spans="1:23" ht="14.25" customHeight="1" x14ac:dyDescent="0.45">
      <c r="A3655">
        <v>3654</v>
      </c>
      <c r="B3655" s="1">
        <v>43352</v>
      </c>
      <c r="C3655" t="s">
        <v>241</v>
      </c>
      <c r="D3655">
        <v>67</v>
      </c>
      <c r="E3655" t="s">
        <v>23</v>
      </c>
      <c r="F3655" t="s">
        <v>24</v>
      </c>
      <c r="G3655" t="s">
        <v>25</v>
      </c>
      <c r="H3655">
        <v>6</v>
      </c>
      <c r="I3655" t="s">
        <v>26</v>
      </c>
      <c r="J3655">
        <v>0</v>
      </c>
      <c r="K3655">
        <v>0</v>
      </c>
      <c r="L3655">
        <v>0</v>
      </c>
      <c r="M3655">
        <v>1</v>
      </c>
      <c r="N3655">
        <v>1</v>
      </c>
      <c r="O3655">
        <v>0</v>
      </c>
      <c r="P3655">
        <v>84</v>
      </c>
      <c r="Q3655">
        <v>0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0</v>
      </c>
    </row>
    <row r="3656" spans="1:23" ht="14.25" customHeight="1" x14ac:dyDescent="0.45">
      <c r="A3656">
        <v>3655</v>
      </c>
      <c r="B3656" s="1">
        <v>43352</v>
      </c>
      <c r="C3656" s="1">
        <v>43443</v>
      </c>
      <c r="D3656">
        <v>62</v>
      </c>
      <c r="E3656" t="s">
        <v>23</v>
      </c>
      <c r="F3656" t="s">
        <v>27</v>
      </c>
      <c r="G3656" t="s">
        <v>25</v>
      </c>
      <c r="H3656">
        <v>4</v>
      </c>
      <c r="I3656" t="s">
        <v>26</v>
      </c>
      <c r="J3656">
        <v>0</v>
      </c>
      <c r="K3656">
        <v>0</v>
      </c>
      <c r="L3656">
        <v>0</v>
      </c>
      <c r="M3656">
        <v>1</v>
      </c>
      <c r="N3656">
        <v>1</v>
      </c>
      <c r="O3656">
        <v>0</v>
      </c>
      <c r="P3656">
        <v>610</v>
      </c>
      <c r="Q3656">
        <v>0</v>
      </c>
      <c r="R3656">
        <v>1</v>
      </c>
      <c r="S3656">
        <v>1</v>
      </c>
      <c r="T3656">
        <v>0</v>
      </c>
      <c r="U3656">
        <v>0</v>
      </c>
      <c r="V3656">
        <v>0</v>
      </c>
      <c r="W3656">
        <v>0</v>
      </c>
    </row>
    <row r="3657" spans="1:23" ht="14.25" customHeight="1" x14ac:dyDescent="0.45">
      <c r="A3657">
        <v>3656</v>
      </c>
      <c r="B3657" s="1">
        <v>43352</v>
      </c>
      <c r="C3657" t="s">
        <v>242</v>
      </c>
      <c r="D3657">
        <v>65</v>
      </c>
      <c r="E3657" t="s">
        <v>28</v>
      </c>
      <c r="F3657" t="s">
        <v>27</v>
      </c>
      <c r="G3657" t="s">
        <v>25</v>
      </c>
      <c r="H3657">
        <v>8</v>
      </c>
      <c r="I3657" t="s">
        <v>26</v>
      </c>
      <c r="J3657">
        <v>0</v>
      </c>
      <c r="K3657">
        <v>0</v>
      </c>
      <c r="L3657">
        <v>0</v>
      </c>
      <c r="M3657">
        <v>1</v>
      </c>
      <c r="N3657">
        <v>1</v>
      </c>
      <c r="O3657">
        <v>0</v>
      </c>
      <c r="P3657">
        <v>1310</v>
      </c>
      <c r="Q3657">
        <v>0</v>
      </c>
      <c r="R3657">
        <v>1</v>
      </c>
      <c r="S3657">
        <v>1</v>
      </c>
      <c r="T3657">
        <v>0</v>
      </c>
      <c r="U3657">
        <v>0</v>
      </c>
      <c r="V3657">
        <v>0</v>
      </c>
      <c r="W3657">
        <v>0</v>
      </c>
    </row>
    <row r="3658" spans="1:23" ht="14.25" customHeight="1" x14ac:dyDescent="0.45">
      <c r="A3658">
        <v>3657</v>
      </c>
      <c r="B3658" s="1">
        <v>43352</v>
      </c>
      <c r="C3658" t="s">
        <v>242</v>
      </c>
      <c r="D3658">
        <v>65</v>
      </c>
      <c r="E3658" t="s">
        <v>28</v>
      </c>
      <c r="F3658" t="s">
        <v>27</v>
      </c>
      <c r="G3658" t="s">
        <v>25</v>
      </c>
      <c r="H3658">
        <v>8</v>
      </c>
      <c r="I3658" t="s">
        <v>26</v>
      </c>
      <c r="J3658">
        <v>0</v>
      </c>
      <c r="K3658">
        <v>0</v>
      </c>
      <c r="L3658">
        <v>0</v>
      </c>
      <c r="M3658">
        <v>1</v>
      </c>
      <c r="N3658">
        <v>1</v>
      </c>
      <c r="O3658">
        <v>0</v>
      </c>
      <c r="P3658">
        <v>1310</v>
      </c>
      <c r="Q3658">
        <v>0</v>
      </c>
      <c r="R3658">
        <v>1</v>
      </c>
      <c r="S3658">
        <v>1</v>
      </c>
      <c r="T3658">
        <v>0</v>
      </c>
      <c r="U3658">
        <v>0</v>
      </c>
      <c r="V3658">
        <v>0</v>
      </c>
      <c r="W3658">
        <v>0</v>
      </c>
    </row>
    <row r="3659" spans="1:23" ht="14.25" customHeight="1" x14ac:dyDescent="0.45">
      <c r="A3659">
        <v>3658</v>
      </c>
      <c r="B3659" s="1">
        <v>43352</v>
      </c>
      <c r="C3659" t="s">
        <v>248</v>
      </c>
      <c r="D3659">
        <v>68</v>
      </c>
      <c r="E3659" t="s">
        <v>23</v>
      </c>
      <c r="F3659" t="s">
        <v>24</v>
      </c>
      <c r="G3659" t="s">
        <v>30</v>
      </c>
      <c r="H3659">
        <v>5</v>
      </c>
      <c r="I3659" t="s">
        <v>26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78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3" ht="14.25" customHeight="1" x14ac:dyDescent="0.45">
      <c r="A3660">
        <v>3659</v>
      </c>
      <c r="B3660" s="1">
        <v>43352</v>
      </c>
      <c r="C3660" t="s">
        <v>248</v>
      </c>
      <c r="D3660">
        <v>75</v>
      </c>
      <c r="E3660" t="s">
        <v>23</v>
      </c>
      <c r="F3660" t="s">
        <v>24</v>
      </c>
      <c r="G3660" t="s">
        <v>25</v>
      </c>
      <c r="H3660">
        <v>5</v>
      </c>
      <c r="I3660" t="s">
        <v>26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105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</row>
    <row r="3661" spans="1:23" ht="14.25" customHeight="1" x14ac:dyDescent="0.45">
      <c r="A3661">
        <v>3660</v>
      </c>
      <c r="B3661" s="1">
        <v>43352</v>
      </c>
      <c r="C3661" s="1">
        <v>43443</v>
      </c>
      <c r="D3661">
        <v>55</v>
      </c>
      <c r="E3661" t="s">
        <v>28</v>
      </c>
      <c r="F3661" t="s">
        <v>24</v>
      </c>
      <c r="G3661" t="s">
        <v>25</v>
      </c>
      <c r="H3661">
        <v>4</v>
      </c>
      <c r="I3661" t="s">
        <v>26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135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</row>
    <row r="3662" spans="1:23" ht="14.25" customHeight="1" x14ac:dyDescent="0.45">
      <c r="A3662">
        <v>3661</v>
      </c>
      <c r="B3662" s="1">
        <v>43352</v>
      </c>
      <c r="C3662" t="s">
        <v>251</v>
      </c>
      <c r="D3662">
        <v>63</v>
      </c>
      <c r="E3662" t="s">
        <v>28</v>
      </c>
      <c r="F3662" t="s">
        <v>27</v>
      </c>
      <c r="G3662" t="s">
        <v>25</v>
      </c>
      <c r="H3662">
        <v>21</v>
      </c>
      <c r="I3662" t="s">
        <v>26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56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</row>
    <row r="3663" spans="1:23" ht="14.25" customHeight="1" x14ac:dyDescent="0.45">
      <c r="A3663">
        <v>3662</v>
      </c>
      <c r="B3663" s="1">
        <v>43352</v>
      </c>
      <c r="C3663" t="s">
        <v>241</v>
      </c>
      <c r="D3663">
        <v>55</v>
      </c>
      <c r="E3663" t="s">
        <v>28</v>
      </c>
      <c r="F3663" t="s">
        <v>27</v>
      </c>
      <c r="G3663" t="s">
        <v>25</v>
      </c>
      <c r="H3663">
        <v>6</v>
      </c>
      <c r="I3663" t="s">
        <v>26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252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</row>
    <row r="3664" spans="1:23" ht="14.25" customHeight="1" x14ac:dyDescent="0.45">
      <c r="A3664">
        <v>3663</v>
      </c>
      <c r="B3664" s="1">
        <v>43352</v>
      </c>
      <c r="C3664" t="s">
        <v>251</v>
      </c>
      <c r="D3664">
        <v>63</v>
      </c>
      <c r="E3664" t="s">
        <v>28</v>
      </c>
      <c r="F3664" t="s">
        <v>27</v>
      </c>
      <c r="G3664" t="s">
        <v>25</v>
      </c>
      <c r="H3664">
        <v>21</v>
      </c>
      <c r="I3664" t="s">
        <v>26</v>
      </c>
      <c r="J3664">
        <v>0</v>
      </c>
      <c r="K3664">
        <v>0</v>
      </c>
      <c r="L3664">
        <v>0</v>
      </c>
      <c r="M3664">
        <v>1</v>
      </c>
      <c r="N3664">
        <v>1</v>
      </c>
      <c r="O3664">
        <v>0</v>
      </c>
      <c r="P3664">
        <v>56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</row>
    <row r="3665" spans="1:23" ht="14.25" customHeight="1" x14ac:dyDescent="0.45">
      <c r="A3665">
        <v>3664</v>
      </c>
      <c r="B3665" s="1">
        <v>43352</v>
      </c>
      <c r="C3665" t="s">
        <v>251</v>
      </c>
      <c r="D3665">
        <v>63</v>
      </c>
      <c r="E3665" t="s">
        <v>28</v>
      </c>
      <c r="F3665" t="s">
        <v>27</v>
      </c>
      <c r="G3665" t="s">
        <v>25</v>
      </c>
      <c r="H3665">
        <v>21</v>
      </c>
      <c r="I3665" t="s">
        <v>26</v>
      </c>
      <c r="J3665">
        <v>0</v>
      </c>
      <c r="K3665">
        <v>0</v>
      </c>
      <c r="L3665">
        <v>0</v>
      </c>
      <c r="M3665">
        <v>1</v>
      </c>
      <c r="N3665">
        <v>1</v>
      </c>
      <c r="O3665">
        <v>0</v>
      </c>
      <c r="P3665">
        <v>56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</row>
    <row r="3666" spans="1:23" ht="14.25" customHeight="1" x14ac:dyDescent="0.45">
      <c r="A3666">
        <v>3665</v>
      </c>
      <c r="B3666" s="1">
        <v>43352</v>
      </c>
      <c r="C3666" s="1">
        <v>43443</v>
      </c>
      <c r="D3666">
        <v>60</v>
      </c>
      <c r="E3666" t="s">
        <v>28</v>
      </c>
      <c r="F3666" t="s">
        <v>27</v>
      </c>
      <c r="G3666" t="s">
        <v>25</v>
      </c>
      <c r="H3666">
        <v>4</v>
      </c>
      <c r="I3666" t="s">
        <v>26</v>
      </c>
      <c r="J3666">
        <v>0</v>
      </c>
      <c r="K3666">
        <v>0</v>
      </c>
      <c r="L3666">
        <v>0</v>
      </c>
      <c r="M3666">
        <v>1</v>
      </c>
      <c r="N3666">
        <v>1</v>
      </c>
      <c r="O3666">
        <v>0</v>
      </c>
      <c r="P3666">
        <v>12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</row>
    <row r="3667" spans="1:23" ht="14.25" customHeight="1" x14ac:dyDescent="0.45">
      <c r="A3667">
        <v>3666</v>
      </c>
      <c r="B3667" s="1">
        <v>43352</v>
      </c>
      <c r="C3667" t="s">
        <v>248</v>
      </c>
      <c r="D3667">
        <v>70</v>
      </c>
      <c r="E3667" t="s">
        <v>28</v>
      </c>
      <c r="F3667" t="s">
        <v>27</v>
      </c>
      <c r="G3667" t="s">
        <v>30</v>
      </c>
      <c r="H3667">
        <v>5</v>
      </c>
      <c r="I3667" t="s">
        <v>26</v>
      </c>
      <c r="J3667">
        <v>0</v>
      </c>
      <c r="K3667">
        <v>0</v>
      </c>
      <c r="L3667">
        <v>0</v>
      </c>
      <c r="M3667">
        <v>1</v>
      </c>
      <c r="N3667">
        <v>1</v>
      </c>
      <c r="O3667">
        <v>0</v>
      </c>
      <c r="P3667">
        <v>332</v>
      </c>
      <c r="Q3667">
        <v>0</v>
      </c>
      <c r="R3667">
        <v>0</v>
      </c>
      <c r="S3667">
        <v>1</v>
      </c>
      <c r="T3667">
        <v>1</v>
      </c>
      <c r="U3667">
        <v>0</v>
      </c>
      <c r="V3667">
        <v>0</v>
      </c>
      <c r="W3667">
        <v>0</v>
      </c>
    </row>
    <row r="3668" spans="1:23" ht="14.25" customHeight="1" x14ac:dyDescent="0.45">
      <c r="A3668">
        <v>3667</v>
      </c>
      <c r="B3668" s="1">
        <v>43382</v>
      </c>
      <c r="C3668" t="s">
        <v>240</v>
      </c>
      <c r="D3668">
        <v>69</v>
      </c>
      <c r="E3668" t="s">
        <v>23</v>
      </c>
      <c r="F3668" t="s">
        <v>27</v>
      </c>
      <c r="G3668" t="s">
        <v>25</v>
      </c>
      <c r="H3668">
        <v>6</v>
      </c>
      <c r="I3668" t="s">
        <v>26</v>
      </c>
      <c r="J3668">
        <v>0</v>
      </c>
      <c r="K3668">
        <v>0</v>
      </c>
      <c r="L3668">
        <v>0</v>
      </c>
      <c r="M3668">
        <v>1</v>
      </c>
      <c r="N3668">
        <v>1</v>
      </c>
      <c r="O3668">
        <v>0</v>
      </c>
      <c r="P3668">
        <v>116</v>
      </c>
      <c r="Q3668">
        <v>0</v>
      </c>
      <c r="R3668">
        <v>1</v>
      </c>
      <c r="S3668">
        <v>0</v>
      </c>
      <c r="T3668">
        <v>1</v>
      </c>
      <c r="U3668">
        <v>0</v>
      </c>
      <c r="V3668">
        <v>0</v>
      </c>
      <c r="W3668">
        <v>0</v>
      </c>
    </row>
    <row r="3669" spans="1:23" ht="14.25" customHeight="1" x14ac:dyDescent="0.45">
      <c r="A3669">
        <v>3668</v>
      </c>
      <c r="B3669" s="1">
        <v>43382</v>
      </c>
      <c r="C3669" t="s">
        <v>250</v>
      </c>
      <c r="D3669">
        <v>80</v>
      </c>
      <c r="E3669" t="s">
        <v>23</v>
      </c>
      <c r="F3669" t="s">
        <v>27</v>
      </c>
      <c r="G3669" t="s">
        <v>25</v>
      </c>
      <c r="H3669">
        <v>8</v>
      </c>
      <c r="I3669" t="s">
        <v>26</v>
      </c>
      <c r="J3669">
        <v>1</v>
      </c>
      <c r="K3669">
        <v>0</v>
      </c>
      <c r="L3669">
        <v>0</v>
      </c>
      <c r="M3669">
        <v>1</v>
      </c>
      <c r="N3669">
        <v>1</v>
      </c>
      <c r="O3669">
        <v>0</v>
      </c>
      <c r="P3669">
        <v>298</v>
      </c>
      <c r="Q3669">
        <v>0</v>
      </c>
      <c r="R3669">
        <v>1</v>
      </c>
      <c r="S3669">
        <v>0</v>
      </c>
      <c r="T3669">
        <v>0</v>
      </c>
      <c r="U3669">
        <v>0</v>
      </c>
      <c r="V3669">
        <v>0</v>
      </c>
      <c r="W3669">
        <v>1</v>
      </c>
    </row>
    <row r="3670" spans="1:23" ht="14.25" customHeight="1" x14ac:dyDescent="0.45">
      <c r="A3670">
        <v>3669</v>
      </c>
      <c r="B3670" s="1">
        <v>43382</v>
      </c>
      <c r="C3670" t="s">
        <v>250</v>
      </c>
      <c r="D3670">
        <v>80</v>
      </c>
      <c r="E3670" t="s">
        <v>23</v>
      </c>
      <c r="F3670" t="s">
        <v>27</v>
      </c>
      <c r="G3670" t="s">
        <v>25</v>
      </c>
      <c r="H3670">
        <v>8</v>
      </c>
      <c r="I3670" t="s">
        <v>26</v>
      </c>
      <c r="J3670">
        <v>0</v>
      </c>
      <c r="K3670">
        <v>0</v>
      </c>
      <c r="L3670">
        <v>0</v>
      </c>
      <c r="M3670">
        <v>1</v>
      </c>
      <c r="N3670">
        <v>1</v>
      </c>
      <c r="O3670">
        <v>0</v>
      </c>
      <c r="P3670">
        <v>298</v>
      </c>
      <c r="Q3670">
        <v>0</v>
      </c>
      <c r="R3670">
        <v>1</v>
      </c>
      <c r="S3670">
        <v>1</v>
      </c>
      <c r="T3670">
        <v>0</v>
      </c>
      <c r="U3670">
        <v>0</v>
      </c>
      <c r="V3670">
        <v>0</v>
      </c>
      <c r="W3670">
        <v>0</v>
      </c>
    </row>
    <row r="3671" spans="1:23" ht="14.25" customHeight="1" x14ac:dyDescent="0.45">
      <c r="A3671">
        <v>3670</v>
      </c>
      <c r="B3671" s="1">
        <v>43382</v>
      </c>
      <c r="C3671" s="1">
        <v>43443</v>
      </c>
      <c r="D3671">
        <v>64</v>
      </c>
      <c r="E3671" t="s">
        <v>23</v>
      </c>
      <c r="F3671" t="s">
        <v>27</v>
      </c>
      <c r="G3671" t="s">
        <v>25</v>
      </c>
      <c r="H3671">
        <v>3</v>
      </c>
      <c r="I3671" t="s">
        <v>26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78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1</v>
      </c>
    </row>
    <row r="3672" spans="1:23" ht="14.25" customHeight="1" x14ac:dyDescent="0.45">
      <c r="A3672">
        <v>3671</v>
      </c>
      <c r="B3672" s="1">
        <v>43382</v>
      </c>
      <c r="C3672" s="1">
        <v>43443</v>
      </c>
      <c r="D3672">
        <v>63</v>
      </c>
      <c r="E3672" t="s">
        <v>23</v>
      </c>
      <c r="F3672" t="s">
        <v>27</v>
      </c>
      <c r="G3672" t="s">
        <v>25</v>
      </c>
      <c r="H3672">
        <v>3</v>
      </c>
      <c r="I3672" t="s">
        <v>26</v>
      </c>
      <c r="J3672">
        <v>0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25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</row>
    <row r="3673" spans="1:23" ht="14.25" customHeight="1" x14ac:dyDescent="0.45">
      <c r="A3673">
        <v>3672</v>
      </c>
      <c r="B3673" s="1">
        <v>43382</v>
      </c>
      <c r="C3673" s="1">
        <v>43443</v>
      </c>
      <c r="D3673">
        <v>78</v>
      </c>
      <c r="E3673" t="s">
        <v>23</v>
      </c>
      <c r="F3673" t="s">
        <v>27</v>
      </c>
      <c r="G3673" t="s">
        <v>25</v>
      </c>
      <c r="H3673">
        <v>3</v>
      </c>
      <c r="I3673" t="s">
        <v>26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0</v>
      </c>
      <c r="P3673">
        <v>1540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0</v>
      </c>
    </row>
    <row r="3674" spans="1:23" ht="14.25" customHeight="1" x14ac:dyDescent="0.45">
      <c r="A3674">
        <v>3673</v>
      </c>
      <c r="B3674" s="1">
        <v>43382</v>
      </c>
      <c r="C3674" s="1">
        <v>43443</v>
      </c>
      <c r="D3674">
        <v>78</v>
      </c>
      <c r="E3674" t="s">
        <v>23</v>
      </c>
      <c r="F3674" t="s">
        <v>27</v>
      </c>
      <c r="G3674" t="s">
        <v>25</v>
      </c>
      <c r="H3674">
        <v>3</v>
      </c>
      <c r="I3674" t="s">
        <v>26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1540</v>
      </c>
      <c r="Q3674">
        <v>0</v>
      </c>
      <c r="R3674">
        <v>0</v>
      </c>
      <c r="S3674">
        <v>1</v>
      </c>
      <c r="T3674">
        <v>0</v>
      </c>
      <c r="U3674">
        <v>0</v>
      </c>
      <c r="V3674">
        <v>0</v>
      </c>
      <c r="W3674">
        <v>0</v>
      </c>
    </row>
    <row r="3675" spans="1:23" ht="14.25" customHeight="1" x14ac:dyDescent="0.45">
      <c r="A3675">
        <v>3674</v>
      </c>
      <c r="B3675" s="1">
        <v>43382</v>
      </c>
      <c r="C3675" t="s">
        <v>252</v>
      </c>
      <c r="D3675">
        <v>56</v>
      </c>
      <c r="E3675" t="s">
        <v>23</v>
      </c>
      <c r="F3675" t="s">
        <v>27</v>
      </c>
      <c r="G3675" t="s">
        <v>25</v>
      </c>
      <c r="H3675">
        <v>11</v>
      </c>
      <c r="I3675" t="s">
        <v>26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2490</v>
      </c>
      <c r="Q3675">
        <v>0</v>
      </c>
      <c r="R3675">
        <v>0</v>
      </c>
      <c r="S3675">
        <v>1</v>
      </c>
      <c r="T3675">
        <v>1</v>
      </c>
      <c r="U3675">
        <v>0</v>
      </c>
      <c r="V3675">
        <v>0</v>
      </c>
      <c r="W3675">
        <v>0</v>
      </c>
    </row>
    <row r="3676" spans="1:23" ht="14.25" customHeight="1" x14ac:dyDescent="0.45">
      <c r="A3676">
        <v>3675</v>
      </c>
      <c r="B3676" s="1">
        <v>43382</v>
      </c>
      <c r="C3676" t="s">
        <v>241</v>
      </c>
      <c r="D3676">
        <v>53</v>
      </c>
      <c r="E3676" t="s">
        <v>23</v>
      </c>
      <c r="F3676" t="s">
        <v>27</v>
      </c>
      <c r="G3676" t="s">
        <v>25</v>
      </c>
      <c r="H3676">
        <v>5</v>
      </c>
      <c r="I3676" t="s">
        <v>26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1220</v>
      </c>
      <c r="Q3676">
        <v>0</v>
      </c>
      <c r="R3676">
        <v>0</v>
      </c>
      <c r="S3676">
        <v>1</v>
      </c>
      <c r="T3676">
        <v>1</v>
      </c>
      <c r="U3676">
        <v>0</v>
      </c>
      <c r="V3676">
        <v>0</v>
      </c>
      <c r="W3676">
        <v>0</v>
      </c>
    </row>
    <row r="3677" spans="1:23" ht="14.25" customHeight="1" x14ac:dyDescent="0.45">
      <c r="A3677">
        <v>3676</v>
      </c>
      <c r="B3677" s="1">
        <v>43382</v>
      </c>
      <c r="C3677" t="s">
        <v>241</v>
      </c>
      <c r="D3677">
        <v>53</v>
      </c>
      <c r="E3677" t="s">
        <v>23</v>
      </c>
      <c r="F3677" t="s">
        <v>27</v>
      </c>
      <c r="G3677" t="s">
        <v>25</v>
      </c>
      <c r="H3677">
        <v>5</v>
      </c>
      <c r="I3677" t="s">
        <v>26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1220</v>
      </c>
      <c r="Q3677">
        <v>0</v>
      </c>
      <c r="R3677">
        <v>0</v>
      </c>
      <c r="S3677">
        <v>1</v>
      </c>
      <c r="T3677">
        <v>1</v>
      </c>
      <c r="U3677">
        <v>0</v>
      </c>
      <c r="V3677">
        <v>0</v>
      </c>
      <c r="W3677">
        <v>0</v>
      </c>
    </row>
    <row r="3678" spans="1:23" ht="14.25" customHeight="1" x14ac:dyDescent="0.45">
      <c r="A3678">
        <v>3677</v>
      </c>
      <c r="B3678" s="1">
        <v>43382</v>
      </c>
      <c r="C3678" t="s">
        <v>242</v>
      </c>
      <c r="D3678">
        <v>75</v>
      </c>
      <c r="E3678" t="s">
        <v>28</v>
      </c>
      <c r="F3678" t="s">
        <v>27</v>
      </c>
      <c r="G3678" t="s">
        <v>25</v>
      </c>
      <c r="H3678">
        <v>7</v>
      </c>
      <c r="I3678" t="s">
        <v>26</v>
      </c>
      <c r="J3678">
        <v>0</v>
      </c>
      <c r="K3678">
        <v>0</v>
      </c>
      <c r="L3678">
        <v>1</v>
      </c>
      <c r="M3678">
        <v>1</v>
      </c>
      <c r="N3678">
        <v>1</v>
      </c>
      <c r="O3678">
        <v>0</v>
      </c>
      <c r="P3678">
        <v>1290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0</v>
      </c>
      <c r="W3678">
        <v>0</v>
      </c>
    </row>
    <row r="3679" spans="1:23" ht="14.25" customHeight="1" x14ac:dyDescent="0.45">
      <c r="A3679">
        <v>3678</v>
      </c>
      <c r="B3679" s="1">
        <v>43382</v>
      </c>
      <c r="C3679" t="s">
        <v>241</v>
      </c>
      <c r="D3679">
        <v>66</v>
      </c>
      <c r="E3679" t="s">
        <v>28</v>
      </c>
      <c r="F3679" t="s">
        <v>27</v>
      </c>
      <c r="G3679" t="s">
        <v>30</v>
      </c>
      <c r="H3679">
        <v>5</v>
      </c>
      <c r="I3679" t="s">
        <v>26</v>
      </c>
      <c r="J3679">
        <v>0</v>
      </c>
      <c r="K3679">
        <v>0</v>
      </c>
      <c r="L3679">
        <v>0</v>
      </c>
      <c r="M3679">
        <v>1</v>
      </c>
      <c r="N3679">
        <v>1</v>
      </c>
      <c r="O3679">
        <v>0</v>
      </c>
      <c r="P3679">
        <v>531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</row>
    <row r="3680" spans="1:23" ht="14.25" customHeight="1" x14ac:dyDescent="0.45">
      <c r="A3680">
        <v>3679</v>
      </c>
      <c r="B3680" s="1">
        <v>43413</v>
      </c>
      <c r="C3680" t="s">
        <v>248</v>
      </c>
      <c r="D3680">
        <v>45</v>
      </c>
      <c r="E3680" t="s">
        <v>23</v>
      </c>
      <c r="F3680" t="s">
        <v>27</v>
      </c>
      <c r="G3680" t="s">
        <v>25</v>
      </c>
      <c r="H3680">
        <v>3</v>
      </c>
      <c r="I3680" t="s">
        <v>31</v>
      </c>
      <c r="J3680">
        <v>1</v>
      </c>
      <c r="K3680">
        <v>1</v>
      </c>
      <c r="L3680">
        <v>0</v>
      </c>
      <c r="M3680">
        <v>1</v>
      </c>
      <c r="N3680">
        <v>1</v>
      </c>
      <c r="O3680">
        <v>0</v>
      </c>
      <c r="P3680">
        <v>106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2</v>
      </c>
    </row>
    <row r="3681" spans="1:23" ht="14.25" customHeight="1" x14ac:dyDescent="0.45">
      <c r="A3681">
        <v>3680</v>
      </c>
      <c r="B3681" s="1">
        <v>43413</v>
      </c>
      <c r="C3681" t="s">
        <v>240</v>
      </c>
      <c r="D3681">
        <v>65</v>
      </c>
      <c r="E3681" t="s">
        <v>28</v>
      </c>
      <c r="F3681" t="s">
        <v>27</v>
      </c>
      <c r="G3681" t="s">
        <v>25</v>
      </c>
      <c r="H3681">
        <v>5</v>
      </c>
      <c r="I3681" t="s">
        <v>26</v>
      </c>
      <c r="J3681">
        <v>0</v>
      </c>
      <c r="K3681">
        <v>0</v>
      </c>
      <c r="L3681">
        <v>0</v>
      </c>
      <c r="M3681">
        <v>1</v>
      </c>
      <c r="N3681">
        <v>1</v>
      </c>
      <c r="O3681">
        <v>0</v>
      </c>
      <c r="P3681">
        <v>827</v>
      </c>
      <c r="Q3681">
        <v>1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0</v>
      </c>
    </row>
    <row r="3682" spans="1:23" ht="14.25" customHeight="1" x14ac:dyDescent="0.45">
      <c r="A3682">
        <v>3681</v>
      </c>
      <c r="B3682" s="1">
        <v>43413</v>
      </c>
      <c r="C3682" t="s">
        <v>248</v>
      </c>
      <c r="D3682">
        <v>46</v>
      </c>
      <c r="E3682" t="s">
        <v>28</v>
      </c>
      <c r="F3682" t="s">
        <v>27</v>
      </c>
      <c r="G3682" t="s">
        <v>25</v>
      </c>
      <c r="H3682">
        <v>3</v>
      </c>
      <c r="I3682" t="s">
        <v>26</v>
      </c>
      <c r="J3682">
        <v>0</v>
      </c>
      <c r="K3682">
        <v>0</v>
      </c>
      <c r="L3682">
        <v>0</v>
      </c>
      <c r="M3682">
        <v>1</v>
      </c>
      <c r="N3682">
        <v>1</v>
      </c>
      <c r="O3682">
        <v>0</v>
      </c>
      <c r="P3682">
        <v>34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</row>
    <row r="3683" spans="1:23" ht="14.25" customHeight="1" x14ac:dyDescent="0.45">
      <c r="A3683">
        <v>3682</v>
      </c>
      <c r="B3683" s="1">
        <v>43413</v>
      </c>
      <c r="C3683" t="s">
        <v>241</v>
      </c>
      <c r="D3683">
        <v>70</v>
      </c>
      <c r="E3683" t="s">
        <v>23</v>
      </c>
      <c r="F3683" t="s">
        <v>27</v>
      </c>
      <c r="G3683" t="s">
        <v>25</v>
      </c>
      <c r="H3683">
        <v>4</v>
      </c>
      <c r="I3683" t="s">
        <v>26</v>
      </c>
      <c r="J3683">
        <v>0</v>
      </c>
      <c r="K3683">
        <v>0</v>
      </c>
      <c r="L3683">
        <v>0</v>
      </c>
      <c r="M3683">
        <v>1</v>
      </c>
      <c r="N3683">
        <v>1</v>
      </c>
      <c r="O3683">
        <v>0</v>
      </c>
      <c r="P3683">
        <v>70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</row>
    <row r="3684" spans="1:23" ht="14.25" customHeight="1" x14ac:dyDescent="0.45">
      <c r="A3684">
        <v>3683</v>
      </c>
      <c r="B3684" s="1">
        <v>43413</v>
      </c>
      <c r="C3684" t="s">
        <v>248</v>
      </c>
      <c r="D3684">
        <v>73</v>
      </c>
      <c r="E3684" t="s">
        <v>28</v>
      </c>
      <c r="F3684" t="s">
        <v>27</v>
      </c>
      <c r="G3684" t="s">
        <v>25</v>
      </c>
      <c r="H3684">
        <v>3</v>
      </c>
      <c r="I3684" t="s">
        <v>26</v>
      </c>
      <c r="J3684">
        <v>0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89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0</v>
      </c>
    </row>
    <row r="3685" spans="1:23" ht="14.25" customHeight="1" x14ac:dyDescent="0.45">
      <c r="A3685">
        <v>3684</v>
      </c>
      <c r="B3685" s="1">
        <v>43413</v>
      </c>
      <c r="C3685" t="s">
        <v>241</v>
      </c>
      <c r="D3685">
        <v>44</v>
      </c>
      <c r="E3685" t="s">
        <v>28</v>
      </c>
      <c r="F3685" t="s">
        <v>27</v>
      </c>
      <c r="G3685" t="s">
        <v>30</v>
      </c>
      <c r="H3685">
        <v>4</v>
      </c>
      <c r="I3685" t="s">
        <v>26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</row>
    <row r="3686" spans="1:23" ht="14.25" customHeight="1" x14ac:dyDescent="0.45">
      <c r="A3686">
        <v>3685</v>
      </c>
      <c r="B3686" s="1">
        <v>43413</v>
      </c>
      <c r="C3686" t="s">
        <v>241</v>
      </c>
      <c r="D3686">
        <v>44</v>
      </c>
      <c r="E3686" t="s">
        <v>28</v>
      </c>
      <c r="F3686" t="s">
        <v>27</v>
      </c>
      <c r="G3686" t="s">
        <v>30</v>
      </c>
      <c r="H3686">
        <v>4</v>
      </c>
      <c r="I3686" t="s">
        <v>26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</row>
    <row r="3687" spans="1:23" ht="14.25" customHeight="1" x14ac:dyDescent="0.45">
      <c r="A3687">
        <v>3686</v>
      </c>
      <c r="B3687" s="1">
        <v>43355</v>
      </c>
      <c r="C3687" s="1">
        <v>43355</v>
      </c>
      <c r="D3687">
        <v>65</v>
      </c>
      <c r="E3687" t="s">
        <v>23</v>
      </c>
      <c r="F3687" t="s">
        <v>27</v>
      </c>
      <c r="G3687" t="s">
        <v>25</v>
      </c>
      <c r="H3687">
        <v>1</v>
      </c>
      <c r="I3687" t="s">
        <v>29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1160</v>
      </c>
      <c r="Q3687">
        <v>0</v>
      </c>
      <c r="R3687">
        <v>1</v>
      </c>
      <c r="S3687">
        <v>1</v>
      </c>
      <c r="T3687">
        <v>1</v>
      </c>
      <c r="U3687">
        <v>1</v>
      </c>
      <c r="V3687">
        <v>0</v>
      </c>
      <c r="W3687">
        <v>0</v>
      </c>
    </row>
    <row r="3688" spans="1:23" ht="14.25" customHeight="1" x14ac:dyDescent="0.45">
      <c r="A3688">
        <v>3687</v>
      </c>
      <c r="B3688" s="1">
        <v>43443</v>
      </c>
      <c r="C3688" t="s">
        <v>246</v>
      </c>
      <c r="D3688">
        <v>55</v>
      </c>
      <c r="E3688" t="s">
        <v>28</v>
      </c>
      <c r="F3688" t="s">
        <v>24</v>
      </c>
      <c r="G3688" t="s">
        <v>25</v>
      </c>
      <c r="H3688">
        <v>8</v>
      </c>
      <c r="I3688" t="s">
        <v>26</v>
      </c>
      <c r="J3688">
        <v>0</v>
      </c>
      <c r="K3688">
        <v>0</v>
      </c>
      <c r="L3688">
        <v>0</v>
      </c>
      <c r="M3688">
        <v>1</v>
      </c>
      <c r="N3688">
        <v>1</v>
      </c>
      <c r="O3688">
        <v>0</v>
      </c>
      <c r="P3688">
        <v>1320</v>
      </c>
      <c r="Q3688">
        <v>0</v>
      </c>
      <c r="R3688">
        <v>0</v>
      </c>
      <c r="S3688">
        <v>1</v>
      </c>
      <c r="T3688">
        <v>1</v>
      </c>
      <c r="U3688">
        <v>0</v>
      </c>
      <c r="V3688">
        <v>0</v>
      </c>
      <c r="W3688">
        <v>0</v>
      </c>
    </row>
    <row r="3689" spans="1:23" ht="14.25" customHeight="1" x14ac:dyDescent="0.45">
      <c r="A3689">
        <v>3688</v>
      </c>
      <c r="B3689" s="1">
        <v>43443</v>
      </c>
      <c r="C3689" t="s">
        <v>241</v>
      </c>
      <c r="D3689">
        <v>46</v>
      </c>
      <c r="E3689" t="s">
        <v>28</v>
      </c>
      <c r="F3689" t="s">
        <v>27</v>
      </c>
      <c r="G3689" t="s">
        <v>25</v>
      </c>
      <c r="H3689">
        <v>3</v>
      </c>
      <c r="I3689" t="s">
        <v>26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76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0</v>
      </c>
    </row>
    <row r="3690" spans="1:23" ht="14.25" customHeight="1" x14ac:dyDescent="0.45">
      <c r="A3690">
        <v>3689</v>
      </c>
      <c r="B3690" s="1">
        <v>43443</v>
      </c>
      <c r="C3690" t="s">
        <v>252</v>
      </c>
      <c r="D3690">
        <v>69</v>
      </c>
      <c r="E3690" t="s">
        <v>23</v>
      </c>
      <c r="F3690" t="s">
        <v>27</v>
      </c>
      <c r="G3690" t="s">
        <v>25</v>
      </c>
      <c r="H3690">
        <v>9</v>
      </c>
      <c r="I3690" t="s">
        <v>26</v>
      </c>
      <c r="J3690">
        <v>0</v>
      </c>
      <c r="K3690">
        <v>1</v>
      </c>
      <c r="L3690">
        <v>0</v>
      </c>
      <c r="M3690">
        <v>1</v>
      </c>
      <c r="N3690">
        <v>1</v>
      </c>
      <c r="O3690">
        <v>0</v>
      </c>
      <c r="P3690">
        <v>1460</v>
      </c>
      <c r="Q3690">
        <v>1</v>
      </c>
      <c r="R3690">
        <v>0</v>
      </c>
      <c r="S3690">
        <v>1</v>
      </c>
      <c r="T3690">
        <v>1</v>
      </c>
      <c r="U3690">
        <v>0</v>
      </c>
      <c r="V3690">
        <v>0</v>
      </c>
      <c r="W3690">
        <v>1</v>
      </c>
    </row>
    <row r="3691" spans="1:23" ht="14.25" customHeight="1" x14ac:dyDescent="0.45">
      <c r="A3691">
        <v>3690</v>
      </c>
      <c r="B3691" s="1">
        <v>43443</v>
      </c>
      <c r="C3691" t="s">
        <v>244</v>
      </c>
      <c r="D3691">
        <v>65</v>
      </c>
      <c r="E3691" t="s">
        <v>23</v>
      </c>
      <c r="F3691" t="s">
        <v>27</v>
      </c>
      <c r="G3691" t="s">
        <v>25</v>
      </c>
      <c r="H3691">
        <v>7</v>
      </c>
      <c r="I3691" t="s">
        <v>26</v>
      </c>
      <c r="J3691">
        <v>0</v>
      </c>
      <c r="K3691">
        <v>0</v>
      </c>
      <c r="L3691">
        <v>0</v>
      </c>
      <c r="M3691">
        <v>1</v>
      </c>
      <c r="N3691">
        <v>1</v>
      </c>
      <c r="O3691">
        <v>0</v>
      </c>
      <c r="P3691">
        <v>840</v>
      </c>
      <c r="Q3691">
        <v>0</v>
      </c>
      <c r="R3691">
        <v>0</v>
      </c>
      <c r="S3691">
        <v>1</v>
      </c>
      <c r="T3691">
        <v>0</v>
      </c>
      <c r="U3691">
        <v>0</v>
      </c>
      <c r="V3691">
        <v>0</v>
      </c>
      <c r="W3691">
        <v>0</v>
      </c>
    </row>
    <row r="3692" spans="1:23" ht="14.25" customHeight="1" x14ac:dyDescent="0.45">
      <c r="A3692">
        <v>3691</v>
      </c>
      <c r="B3692" s="1">
        <v>43443</v>
      </c>
      <c r="C3692" t="s">
        <v>246</v>
      </c>
      <c r="D3692">
        <v>71</v>
      </c>
      <c r="E3692" t="s">
        <v>23</v>
      </c>
      <c r="F3692" t="s">
        <v>27</v>
      </c>
      <c r="G3692" t="s">
        <v>25</v>
      </c>
      <c r="H3692">
        <v>8</v>
      </c>
      <c r="I3692" t="s">
        <v>26</v>
      </c>
      <c r="J3692">
        <v>0</v>
      </c>
      <c r="K3692">
        <v>0</v>
      </c>
      <c r="L3692">
        <v>0</v>
      </c>
      <c r="M3692">
        <v>1</v>
      </c>
      <c r="N3692">
        <v>1</v>
      </c>
      <c r="O3692">
        <v>0</v>
      </c>
      <c r="P3692">
        <v>1330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0</v>
      </c>
      <c r="W3692">
        <v>0</v>
      </c>
    </row>
    <row r="3693" spans="1:23" ht="14.25" customHeight="1" x14ac:dyDescent="0.45">
      <c r="A3693">
        <v>3692</v>
      </c>
      <c r="B3693" s="1">
        <v>43443</v>
      </c>
      <c r="C3693" s="1">
        <v>43110</v>
      </c>
      <c r="D3693">
        <v>50</v>
      </c>
      <c r="E3693" t="s">
        <v>28</v>
      </c>
      <c r="F3693" t="s">
        <v>27</v>
      </c>
      <c r="G3693" t="s">
        <v>25</v>
      </c>
      <c r="H3693">
        <v>20</v>
      </c>
      <c r="I3693" t="s">
        <v>31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1850</v>
      </c>
      <c r="Q3693">
        <v>0</v>
      </c>
      <c r="R3693">
        <v>0</v>
      </c>
      <c r="S3693">
        <v>1</v>
      </c>
      <c r="T3693">
        <v>0</v>
      </c>
      <c r="U3693">
        <v>0</v>
      </c>
      <c r="V3693">
        <v>0</v>
      </c>
      <c r="W3693">
        <v>0</v>
      </c>
    </row>
    <row r="3694" spans="1:23" ht="14.25" customHeight="1" x14ac:dyDescent="0.45">
      <c r="A3694">
        <v>3693</v>
      </c>
      <c r="B3694" s="1">
        <v>43443</v>
      </c>
      <c r="C3694" t="s">
        <v>247</v>
      </c>
      <c r="D3694">
        <v>53</v>
      </c>
      <c r="E3694" t="s">
        <v>28</v>
      </c>
      <c r="F3694" t="s">
        <v>27</v>
      </c>
      <c r="G3694" t="s">
        <v>25</v>
      </c>
      <c r="H3694">
        <v>14</v>
      </c>
      <c r="I3694" t="s">
        <v>26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0</v>
      </c>
      <c r="P3694">
        <v>2650</v>
      </c>
      <c r="Q3694">
        <v>1</v>
      </c>
      <c r="R3694">
        <v>0</v>
      </c>
      <c r="S3694">
        <v>1</v>
      </c>
      <c r="T3694">
        <v>0</v>
      </c>
      <c r="U3694">
        <v>0</v>
      </c>
      <c r="V3694">
        <v>0</v>
      </c>
      <c r="W3694">
        <v>0</v>
      </c>
    </row>
    <row r="3695" spans="1:23" ht="14.25" customHeight="1" x14ac:dyDescent="0.45">
      <c r="A3695">
        <v>3694</v>
      </c>
      <c r="B3695" t="s">
        <v>248</v>
      </c>
      <c r="C3695" t="s">
        <v>246</v>
      </c>
      <c r="D3695">
        <v>73</v>
      </c>
      <c r="E3695" t="s">
        <v>28</v>
      </c>
      <c r="F3695" t="s">
        <v>24</v>
      </c>
      <c r="G3695" t="s">
        <v>25</v>
      </c>
      <c r="H3695">
        <v>7</v>
      </c>
      <c r="I3695" t="s">
        <v>26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46</v>
      </c>
      <c r="Q3695">
        <v>0</v>
      </c>
      <c r="R3695">
        <v>1</v>
      </c>
      <c r="S3695">
        <v>0</v>
      </c>
      <c r="T3695">
        <v>1</v>
      </c>
      <c r="U3695">
        <v>0</v>
      </c>
      <c r="V3695">
        <v>0</v>
      </c>
      <c r="W3695">
        <v>0</v>
      </c>
    </row>
    <row r="3696" spans="1:23" ht="14.25" customHeight="1" x14ac:dyDescent="0.45">
      <c r="A3696">
        <v>3695</v>
      </c>
      <c r="B3696" t="s">
        <v>248</v>
      </c>
      <c r="C3696" t="s">
        <v>244</v>
      </c>
      <c r="D3696">
        <v>47</v>
      </c>
      <c r="E3696" t="s">
        <v>23</v>
      </c>
      <c r="F3696" t="s">
        <v>27</v>
      </c>
      <c r="G3696" t="s">
        <v>25</v>
      </c>
      <c r="H3696">
        <v>6</v>
      </c>
      <c r="I3696" t="s">
        <v>26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361</v>
      </c>
      <c r="Q3696">
        <v>0</v>
      </c>
      <c r="R3696">
        <v>1</v>
      </c>
      <c r="S3696">
        <v>1</v>
      </c>
      <c r="T3696">
        <v>0</v>
      </c>
      <c r="U3696">
        <v>0</v>
      </c>
      <c r="V3696">
        <v>0</v>
      </c>
      <c r="W3696">
        <v>0</v>
      </c>
    </row>
    <row r="3697" spans="1:23" ht="14.25" customHeight="1" x14ac:dyDescent="0.45">
      <c r="A3697">
        <v>3696</v>
      </c>
      <c r="B3697" t="s">
        <v>248</v>
      </c>
      <c r="C3697" t="s">
        <v>250</v>
      </c>
      <c r="D3697">
        <v>56</v>
      </c>
      <c r="E3697" t="s">
        <v>28</v>
      </c>
      <c r="F3697" t="s">
        <v>27</v>
      </c>
      <c r="G3697" t="s">
        <v>25</v>
      </c>
      <c r="H3697">
        <v>5</v>
      </c>
      <c r="I3697" t="s">
        <v>26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3650</v>
      </c>
      <c r="Q3697">
        <v>0</v>
      </c>
      <c r="R3697">
        <v>0</v>
      </c>
      <c r="S3697">
        <v>1</v>
      </c>
      <c r="T3697">
        <v>0</v>
      </c>
      <c r="U3697">
        <v>0</v>
      </c>
      <c r="V3697">
        <v>0</v>
      </c>
      <c r="W3697">
        <v>0</v>
      </c>
    </row>
    <row r="3698" spans="1:23" ht="14.25" customHeight="1" x14ac:dyDescent="0.45">
      <c r="A3698">
        <v>3697</v>
      </c>
      <c r="B3698" t="s">
        <v>248</v>
      </c>
      <c r="C3698" t="s">
        <v>250</v>
      </c>
      <c r="D3698">
        <v>56</v>
      </c>
      <c r="E3698" t="s">
        <v>28</v>
      </c>
      <c r="F3698" t="s">
        <v>27</v>
      </c>
      <c r="G3698" t="s">
        <v>25</v>
      </c>
      <c r="H3698">
        <v>5</v>
      </c>
      <c r="I3698" t="s">
        <v>26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3650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</row>
    <row r="3699" spans="1:23" ht="14.25" customHeight="1" x14ac:dyDescent="0.45">
      <c r="A3699">
        <v>3698</v>
      </c>
      <c r="B3699" t="s">
        <v>248</v>
      </c>
      <c r="C3699" t="s">
        <v>240</v>
      </c>
      <c r="D3699">
        <v>70</v>
      </c>
      <c r="E3699" t="s">
        <v>23</v>
      </c>
      <c r="F3699" t="s">
        <v>27</v>
      </c>
      <c r="G3699" t="s">
        <v>30</v>
      </c>
      <c r="H3699">
        <v>3</v>
      </c>
      <c r="I3699" t="s">
        <v>26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5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</row>
    <row r="3700" spans="1:23" ht="14.25" customHeight="1" x14ac:dyDescent="0.45">
      <c r="A3700">
        <v>3699</v>
      </c>
      <c r="B3700" t="s">
        <v>248</v>
      </c>
      <c r="C3700" t="s">
        <v>241</v>
      </c>
      <c r="D3700">
        <v>65</v>
      </c>
      <c r="E3700" t="s">
        <v>23</v>
      </c>
      <c r="F3700" t="s">
        <v>27</v>
      </c>
      <c r="G3700" t="s">
        <v>30</v>
      </c>
      <c r="H3700">
        <v>2</v>
      </c>
      <c r="I3700" t="s">
        <v>26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0</v>
      </c>
      <c r="P3700">
        <v>18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</row>
    <row r="3701" spans="1:23" ht="14.25" customHeight="1" x14ac:dyDescent="0.45">
      <c r="A3701">
        <v>3700</v>
      </c>
      <c r="B3701" t="s">
        <v>241</v>
      </c>
      <c r="C3701" t="s">
        <v>246</v>
      </c>
      <c r="D3701">
        <v>56</v>
      </c>
      <c r="E3701" t="s">
        <v>23</v>
      </c>
      <c r="F3701" t="s">
        <v>27</v>
      </c>
      <c r="G3701" t="s">
        <v>25</v>
      </c>
      <c r="H3701">
        <v>6</v>
      </c>
      <c r="I3701" t="s">
        <v>26</v>
      </c>
      <c r="J3701">
        <v>0</v>
      </c>
      <c r="K3701">
        <v>0</v>
      </c>
      <c r="L3701">
        <v>0</v>
      </c>
      <c r="M3701">
        <v>1</v>
      </c>
      <c r="N3701">
        <v>1</v>
      </c>
      <c r="O3701">
        <v>0</v>
      </c>
      <c r="P3701">
        <v>117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</row>
    <row r="3702" spans="1:23" ht="14.25" customHeight="1" x14ac:dyDescent="0.45">
      <c r="A3702">
        <v>3701</v>
      </c>
      <c r="B3702" t="s">
        <v>241</v>
      </c>
      <c r="C3702" t="s">
        <v>246</v>
      </c>
      <c r="D3702">
        <v>56</v>
      </c>
      <c r="E3702" t="s">
        <v>23</v>
      </c>
      <c r="F3702" t="s">
        <v>27</v>
      </c>
      <c r="G3702" t="s">
        <v>25</v>
      </c>
      <c r="H3702">
        <v>6</v>
      </c>
      <c r="I3702" t="s">
        <v>26</v>
      </c>
      <c r="J3702">
        <v>0</v>
      </c>
      <c r="K3702">
        <v>0</v>
      </c>
      <c r="L3702">
        <v>0</v>
      </c>
      <c r="M3702">
        <v>1</v>
      </c>
      <c r="N3702">
        <v>1</v>
      </c>
      <c r="O3702">
        <v>0</v>
      </c>
      <c r="P3702">
        <v>117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0</v>
      </c>
    </row>
    <row r="3703" spans="1:23" ht="14.25" customHeight="1" x14ac:dyDescent="0.45">
      <c r="A3703">
        <v>3702</v>
      </c>
      <c r="B3703" t="s">
        <v>241</v>
      </c>
      <c r="C3703" t="s">
        <v>250</v>
      </c>
      <c r="D3703">
        <v>62</v>
      </c>
      <c r="E3703" t="s">
        <v>28</v>
      </c>
      <c r="F3703" t="s">
        <v>27</v>
      </c>
      <c r="G3703" t="s">
        <v>25</v>
      </c>
      <c r="H3703">
        <v>4</v>
      </c>
      <c r="I3703" t="s">
        <v>26</v>
      </c>
      <c r="J3703">
        <v>0</v>
      </c>
      <c r="K3703">
        <v>0</v>
      </c>
      <c r="L3703">
        <v>0</v>
      </c>
      <c r="M3703">
        <v>1</v>
      </c>
      <c r="N3703">
        <v>1</v>
      </c>
      <c r="O3703">
        <v>0</v>
      </c>
      <c r="P3703">
        <v>199</v>
      </c>
      <c r="Q3703">
        <v>0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0</v>
      </c>
    </row>
    <row r="3704" spans="1:23" ht="14.25" customHeight="1" x14ac:dyDescent="0.45">
      <c r="A3704">
        <v>3703</v>
      </c>
      <c r="B3704" t="s">
        <v>241</v>
      </c>
      <c r="C3704" t="s">
        <v>253</v>
      </c>
      <c r="D3704">
        <v>76</v>
      </c>
      <c r="E3704" t="s">
        <v>28</v>
      </c>
      <c r="F3704" t="s">
        <v>24</v>
      </c>
      <c r="G3704" t="s">
        <v>25</v>
      </c>
      <c r="H3704">
        <v>8</v>
      </c>
      <c r="I3704" t="s">
        <v>26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593</v>
      </c>
      <c r="Q3704">
        <v>0</v>
      </c>
      <c r="R3704">
        <v>0</v>
      </c>
      <c r="S3704">
        <v>1</v>
      </c>
      <c r="T3704">
        <v>0</v>
      </c>
      <c r="U3704">
        <v>0</v>
      </c>
      <c r="V3704">
        <v>0</v>
      </c>
      <c r="W3704">
        <v>0</v>
      </c>
    </row>
    <row r="3705" spans="1:23" ht="14.25" customHeight="1" x14ac:dyDescent="0.45">
      <c r="A3705">
        <v>3704</v>
      </c>
      <c r="B3705" s="1">
        <v>43357</v>
      </c>
      <c r="C3705" s="1">
        <v>43359</v>
      </c>
      <c r="D3705">
        <v>45</v>
      </c>
      <c r="E3705" t="s">
        <v>28</v>
      </c>
      <c r="F3705" t="s">
        <v>24</v>
      </c>
      <c r="G3705" t="s">
        <v>25</v>
      </c>
      <c r="H3705">
        <v>3</v>
      </c>
      <c r="I3705" t="s">
        <v>29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1</v>
      </c>
      <c r="P3705">
        <v>1750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</row>
    <row r="3706" spans="1:23" ht="14.25" customHeight="1" x14ac:dyDescent="0.45">
      <c r="A3706">
        <v>3705</v>
      </c>
      <c r="B3706" t="s">
        <v>241</v>
      </c>
      <c r="C3706" t="s">
        <v>242</v>
      </c>
      <c r="D3706">
        <v>66</v>
      </c>
      <c r="E3706" t="s">
        <v>23</v>
      </c>
      <c r="F3706" t="s">
        <v>24</v>
      </c>
      <c r="G3706" t="s">
        <v>25</v>
      </c>
      <c r="H3706">
        <v>3</v>
      </c>
      <c r="I3706" t="s">
        <v>26</v>
      </c>
      <c r="J3706">
        <v>0</v>
      </c>
      <c r="K3706">
        <v>0</v>
      </c>
      <c r="L3706">
        <v>1</v>
      </c>
      <c r="M3706">
        <v>1</v>
      </c>
      <c r="N3706">
        <v>1</v>
      </c>
      <c r="O3706">
        <v>1</v>
      </c>
      <c r="P3706">
        <v>2310</v>
      </c>
      <c r="Q3706">
        <v>0</v>
      </c>
      <c r="R3706">
        <v>0</v>
      </c>
      <c r="S3706">
        <v>1</v>
      </c>
      <c r="T3706">
        <v>1</v>
      </c>
      <c r="U3706">
        <v>0</v>
      </c>
      <c r="V3706">
        <v>0</v>
      </c>
      <c r="W3706">
        <v>0</v>
      </c>
    </row>
    <row r="3707" spans="1:23" ht="14.25" customHeight="1" x14ac:dyDescent="0.45">
      <c r="A3707">
        <v>3706</v>
      </c>
      <c r="B3707" t="s">
        <v>241</v>
      </c>
      <c r="C3707" t="s">
        <v>246</v>
      </c>
      <c r="D3707">
        <v>70</v>
      </c>
      <c r="E3707" t="s">
        <v>23</v>
      </c>
      <c r="F3707" t="s">
        <v>24</v>
      </c>
      <c r="G3707" t="s">
        <v>25</v>
      </c>
      <c r="H3707">
        <v>6</v>
      </c>
      <c r="I3707" t="s">
        <v>26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221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</row>
    <row r="3708" spans="1:23" ht="14.25" customHeight="1" x14ac:dyDescent="0.45">
      <c r="A3708">
        <v>3707</v>
      </c>
      <c r="B3708" s="1">
        <v>43357</v>
      </c>
      <c r="C3708" s="1">
        <v>43358</v>
      </c>
      <c r="D3708">
        <v>67</v>
      </c>
      <c r="E3708" t="s">
        <v>23</v>
      </c>
      <c r="F3708" t="s">
        <v>24</v>
      </c>
      <c r="G3708" t="s">
        <v>25</v>
      </c>
      <c r="H3708">
        <v>2</v>
      </c>
      <c r="I3708" t="s">
        <v>29</v>
      </c>
      <c r="J3708">
        <v>0</v>
      </c>
      <c r="K3708">
        <v>0</v>
      </c>
      <c r="L3708">
        <v>1</v>
      </c>
      <c r="M3708">
        <v>1</v>
      </c>
      <c r="N3708">
        <v>0</v>
      </c>
      <c r="O3708">
        <v>0</v>
      </c>
      <c r="P3708">
        <v>3550</v>
      </c>
      <c r="Q3708">
        <v>0</v>
      </c>
      <c r="R3708">
        <v>0</v>
      </c>
      <c r="S3708">
        <v>1</v>
      </c>
      <c r="T3708">
        <v>1</v>
      </c>
      <c r="U3708">
        <v>0</v>
      </c>
      <c r="V3708">
        <v>0</v>
      </c>
      <c r="W3708">
        <v>0</v>
      </c>
    </row>
    <row r="3709" spans="1:23" ht="14.25" customHeight="1" x14ac:dyDescent="0.45">
      <c r="A3709">
        <v>3708</v>
      </c>
      <c r="B3709" t="s">
        <v>241</v>
      </c>
      <c r="C3709" t="s">
        <v>253</v>
      </c>
      <c r="D3709">
        <v>65</v>
      </c>
      <c r="E3709" t="s">
        <v>28</v>
      </c>
      <c r="F3709" t="s">
        <v>27</v>
      </c>
      <c r="G3709" t="s">
        <v>25</v>
      </c>
      <c r="H3709">
        <v>8</v>
      </c>
      <c r="I3709" t="s">
        <v>26</v>
      </c>
      <c r="J3709">
        <v>0</v>
      </c>
      <c r="K3709">
        <v>0</v>
      </c>
      <c r="L3709">
        <v>1</v>
      </c>
      <c r="M3709">
        <v>1</v>
      </c>
      <c r="N3709">
        <v>1</v>
      </c>
      <c r="O3709">
        <v>0</v>
      </c>
      <c r="P3709">
        <v>518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0</v>
      </c>
      <c r="W3709">
        <v>0</v>
      </c>
    </row>
    <row r="3710" spans="1:23" ht="14.25" customHeight="1" x14ac:dyDescent="0.45">
      <c r="A3710">
        <v>3709</v>
      </c>
      <c r="B3710" t="s">
        <v>241</v>
      </c>
      <c r="C3710" t="s">
        <v>254</v>
      </c>
      <c r="D3710">
        <v>45</v>
      </c>
      <c r="E3710" t="s">
        <v>23</v>
      </c>
      <c r="F3710" t="s">
        <v>27</v>
      </c>
      <c r="G3710" t="s">
        <v>25</v>
      </c>
      <c r="H3710">
        <v>17</v>
      </c>
      <c r="I3710" t="s">
        <v>26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211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0</v>
      </c>
    </row>
    <row r="3711" spans="1:23" ht="14.25" customHeight="1" x14ac:dyDescent="0.45">
      <c r="A3711">
        <v>3710</v>
      </c>
      <c r="B3711" t="s">
        <v>241</v>
      </c>
      <c r="C3711" t="s">
        <v>244</v>
      </c>
      <c r="D3711">
        <v>60</v>
      </c>
      <c r="E3711" t="s">
        <v>23</v>
      </c>
      <c r="F3711" t="s">
        <v>27</v>
      </c>
      <c r="G3711" t="s">
        <v>25</v>
      </c>
      <c r="H3711">
        <v>5</v>
      </c>
      <c r="I3711" t="s">
        <v>26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0</v>
      </c>
      <c r="P3711">
        <v>2620</v>
      </c>
      <c r="Q3711">
        <v>1</v>
      </c>
      <c r="R3711">
        <v>0</v>
      </c>
      <c r="S3711">
        <v>1</v>
      </c>
      <c r="T3711">
        <v>0</v>
      </c>
      <c r="U3711">
        <v>0</v>
      </c>
      <c r="V3711">
        <v>0</v>
      </c>
      <c r="W3711">
        <v>0</v>
      </c>
    </row>
    <row r="3712" spans="1:23" ht="14.25" customHeight="1" x14ac:dyDescent="0.45">
      <c r="A3712">
        <v>3711</v>
      </c>
      <c r="B3712" t="s">
        <v>241</v>
      </c>
      <c r="C3712" t="s">
        <v>253</v>
      </c>
      <c r="D3712">
        <v>48</v>
      </c>
      <c r="E3712" t="s">
        <v>28</v>
      </c>
      <c r="F3712" t="s">
        <v>27</v>
      </c>
      <c r="G3712" t="s">
        <v>25</v>
      </c>
      <c r="H3712">
        <v>8</v>
      </c>
      <c r="I3712" t="s">
        <v>26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234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</row>
    <row r="3713" spans="1:23" ht="14.25" customHeight="1" x14ac:dyDescent="0.45">
      <c r="A3713">
        <v>3712</v>
      </c>
      <c r="B3713" t="s">
        <v>241</v>
      </c>
      <c r="C3713" t="s">
        <v>246</v>
      </c>
      <c r="D3713">
        <v>58</v>
      </c>
      <c r="E3713" t="s">
        <v>28</v>
      </c>
      <c r="F3713" t="s">
        <v>27</v>
      </c>
      <c r="G3713" t="s">
        <v>25</v>
      </c>
      <c r="H3713">
        <v>6</v>
      </c>
      <c r="I3713" t="s">
        <v>26</v>
      </c>
      <c r="J3713">
        <v>0</v>
      </c>
      <c r="K3713">
        <v>0</v>
      </c>
      <c r="L3713">
        <v>1</v>
      </c>
      <c r="M3713">
        <v>1</v>
      </c>
      <c r="N3713">
        <v>1</v>
      </c>
      <c r="O3713">
        <v>0</v>
      </c>
      <c r="P3713">
        <v>830</v>
      </c>
      <c r="Q3713">
        <v>0</v>
      </c>
      <c r="R3713">
        <v>0</v>
      </c>
      <c r="S3713">
        <v>1</v>
      </c>
      <c r="T3713">
        <v>0</v>
      </c>
      <c r="U3713">
        <v>0</v>
      </c>
      <c r="V3713">
        <v>0</v>
      </c>
      <c r="W3713">
        <v>0</v>
      </c>
    </row>
    <row r="3714" spans="1:23" ht="14.25" customHeight="1" x14ac:dyDescent="0.45">
      <c r="A3714">
        <v>3713</v>
      </c>
      <c r="B3714" t="s">
        <v>241</v>
      </c>
      <c r="C3714" t="s">
        <v>240</v>
      </c>
      <c r="D3714">
        <v>74</v>
      </c>
      <c r="E3714" t="s">
        <v>23</v>
      </c>
      <c r="F3714" t="s">
        <v>27</v>
      </c>
      <c r="G3714" t="s">
        <v>30</v>
      </c>
      <c r="H3714">
        <v>2</v>
      </c>
      <c r="I3714" t="s">
        <v>26</v>
      </c>
      <c r="J3714">
        <v>0</v>
      </c>
      <c r="K3714">
        <v>0</v>
      </c>
      <c r="L3714">
        <v>1</v>
      </c>
      <c r="M3714">
        <v>1</v>
      </c>
      <c r="N3714">
        <v>1</v>
      </c>
      <c r="O3714">
        <v>0</v>
      </c>
      <c r="P3714">
        <v>5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</row>
    <row r="3715" spans="1:23" ht="14.25" customHeight="1" x14ac:dyDescent="0.45">
      <c r="A3715">
        <v>3714</v>
      </c>
      <c r="B3715" t="s">
        <v>240</v>
      </c>
      <c r="C3715" t="s">
        <v>255</v>
      </c>
      <c r="D3715">
        <v>70</v>
      </c>
      <c r="E3715" t="s">
        <v>28</v>
      </c>
      <c r="F3715" t="s">
        <v>24</v>
      </c>
      <c r="G3715" t="s">
        <v>25</v>
      </c>
      <c r="H3715">
        <v>8</v>
      </c>
      <c r="I3715" t="s">
        <v>26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905</v>
      </c>
      <c r="Q3715">
        <v>0</v>
      </c>
      <c r="R3715">
        <v>1</v>
      </c>
      <c r="S3715">
        <v>0</v>
      </c>
      <c r="T3715">
        <v>0</v>
      </c>
      <c r="U3715">
        <v>0</v>
      </c>
      <c r="V3715">
        <v>0</v>
      </c>
      <c r="W3715">
        <v>0</v>
      </c>
    </row>
    <row r="3716" spans="1:23" ht="14.25" customHeight="1" x14ac:dyDescent="0.45">
      <c r="A3716">
        <v>3715</v>
      </c>
      <c r="B3716" s="1">
        <v>43358</v>
      </c>
      <c r="C3716" s="1">
        <v>43359</v>
      </c>
      <c r="D3716">
        <v>74</v>
      </c>
      <c r="E3716" t="s">
        <v>23</v>
      </c>
      <c r="F3716" t="s">
        <v>27</v>
      </c>
      <c r="G3716" t="s">
        <v>25</v>
      </c>
      <c r="H3716">
        <v>2</v>
      </c>
      <c r="I3716" t="s">
        <v>29</v>
      </c>
      <c r="J3716">
        <v>0</v>
      </c>
      <c r="K3716">
        <v>0</v>
      </c>
      <c r="L3716">
        <v>0</v>
      </c>
      <c r="M3716">
        <v>1</v>
      </c>
      <c r="N3716">
        <v>1</v>
      </c>
      <c r="O3716">
        <v>0</v>
      </c>
      <c r="P3716">
        <v>1210</v>
      </c>
      <c r="Q3716">
        <v>0</v>
      </c>
      <c r="R3716">
        <v>1</v>
      </c>
      <c r="S3716">
        <v>1</v>
      </c>
      <c r="T3716">
        <v>0</v>
      </c>
      <c r="U3716">
        <v>1</v>
      </c>
      <c r="V3716">
        <v>0</v>
      </c>
      <c r="W3716">
        <v>0</v>
      </c>
    </row>
    <row r="3717" spans="1:23" ht="14.25" customHeight="1" x14ac:dyDescent="0.45">
      <c r="A3717">
        <v>3716</v>
      </c>
      <c r="B3717" t="s">
        <v>240</v>
      </c>
      <c r="C3717" t="s">
        <v>250</v>
      </c>
      <c r="D3717">
        <v>63</v>
      </c>
      <c r="E3717" t="s">
        <v>23</v>
      </c>
      <c r="F3717" t="s">
        <v>27</v>
      </c>
      <c r="G3717" t="s">
        <v>25</v>
      </c>
      <c r="H3717">
        <v>3</v>
      </c>
      <c r="I3717" t="s">
        <v>31</v>
      </c>
      <c r="J3717">
        <v>0</v>
      </c>
      <c r="K3717">
        <v>0</v>
      </c>
      <c r="L3717">
        <v>1</v>
      </c>
      <c r="M3717">
        <v>1</v>
      </c>
      <c r="N3717">
        <v>1</v>
      </c>
      <c r="O3717">
        <v>0</v>
      </c>
      <c r="P3717">
        <v>210</v>
      </c>
      <c r="Q3717">
        <v>0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0</v>
      </c>
    </row>
    <row r="3718" spans="1:23" ht="14.25" customHeight="1" x14ac:dyDescent="0.45">
      <c r="A3718">
        <v>3717</v>
      </c>
      <c r="B3718" t="s">
        <v>240</v>
      </c>
      <c r="C3718" t="s">
        <v>244</v>
      </c>
      <c r="D3718">
        <v>70</v>
      </c>
      <c r="E3718" t="s">
        <v>28</v>
      </c>
      <c r="F3718" t="s">
        <v>27</v>
      </c>
      <c r="G3718" t="s">
        <v>25</v>
      </c>
      <c r="H3718">
        <v>4</v>
      </c>
      <c r="I3718" t="s">
        <v>26</v>
      </c>
      <c r="J3718">
        <v>0</v>
      </c>
      <c r="K3718">
        <v>0</v>
      </c>
      <c r="L3718">
        <v>0</v>
      </c>
      <c r="M3718">
        <v>1</v>
      </c>
      <c r="N3718">
        <v>1</v>
      </c>
      <c r="O3718">
        <v>0</v>
      </c>
      <c r="P3718">
        <v>170</v>
      </c>
      <c r="Q3718">
        <v>1</v>
      </c>
      <c r="R3718">
        <v>1</v>
      </c>
      <c r="S3718">
        <v>0</v>
      </c>
      <c r="T3718">
        <v>1</v>
      </c>
      <c r="U3718">
        <v>0</v>
      </c>
      <c r="V3718">
        <v>0</v>
      </c>
      <c r="W3718">
        <v>0</v>
      </c>
    </row>
    <row r="3719" spans="1:23" ht="14.25" customHeight="1" x14ac:dyDescent="0.45">
      <c r="A3719">
        <v>3718</v>
      </c>
      <c r="B3719" s="1">
        <v>43358</v>
      </c>
      <c r="C3719" s="1">
        <v>43376</v>
      </c>
      <c r="D3719">
        <v>68</v>
      </c>
      <c r="E3719" t="s">
        <v>23</v>
      </c>
      <c r="F3719" t="s">
        <v>27</v>
      </c>
      <c r="G3719" t="s">
        <v>25</v>
      </c>
      <c r="H3719">
        <v>19</v>
      </c>
      <c r="I3719" t="s">
        <v>29</v>
      </c>
      <c r="J3719">
        <v>1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3230</v>
      </c>
      <c r="Q3719">
        <v>0</v>
      </c>
      <c r="R3719">
        <v>1</v>
      </c>
      <c r="S3719">
        <v>1</v>
      </c>
      <c r="T3719">
        <v>0</v>
      </c>
      <c r="U3719">
        <v>0</v>
      </c>
      <c r="V3719">
        <v>0</v>
      </c>
      <c r="W3719">
        <v>1</v>
      </c>
    </row>
    <row r="3720" spans="1:23" ht="14.25" customHeight="1" x14ac:dyDescent="0.45">
      <c r="A3720">
        <v>3719</v>
      </c>
      <c r="B3720" t="s">
        <v>240</v>
      </c>
      <c r="C3720" t="s">
        <v>250</v>
      </c>
      <c r="D3720">
        <v>50</v>
      </c>
      <c r="E3720" t="s">
        <v>28</v>
      </c>
      <c r="F3720" t="s">
        <v>27</v>
      </c>
      <c r="G3720" t="s">
        <v>25</v>
      </c>
      <c r="H3720">
        <v>3</v>
      </c>
      <c r="I3720" t="s">
        <v>26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387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0</v>
      </c>
    </row>
    <row r="3721" spans="1:23" ht="14.25" customHeight="1" x14ac:dyDescent="0.45">
      <c r="A3721">
        <v>3720</v>
      </c>
      <c r="B3721" t="s">
        <v>240</v>
      </c>
      <c r="C3721" t="s">
        <v>246</v>
      </c>
      <c r="D3721">
        <v>55</v>
      </c>
      <c r="E3721" t="s">
        <v>28</v>
      </c>
      <c r="F3721" t="s">
        <v>27</v>
      </c>
      <c r="G3721" t="s">
        <v>25</v>
      </c>
      <c r="H3721">
        <v>5</v>
      </c>
      <c r="I3721" t="s">
        <v>26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2360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0</v>
      </c>
      <c r="W3721">
        <v>0</v>
      </c>
    </row>
    <row r="3722" spans="1:23" ht="14.25" customHeight="1" x14ac:dyDescent="0.45">
      <c r="A3722">
        <v>3721</v>
      </c>
      <c r="B3722" t="s">
        <v>240</v>
      </c>
      <c r="C3722" t="s">
        <v>250</v>
      </c>
      <c r="D3722">
        <v>67</v>
      </c>
      <c r="E3722" t="s">
        <v>23</v>
      </c>
      <c r="F3722" t="s">
        <v>27</v>
      </c>
      <c r="G3722" t="s">
        <v>25</v>
      </c>
      <c r="H3722">
        <v>3</v>
      </c>
      <c r="I3722" t="s">
        <v>26</v>
      </c>
      <c r="J3722">
        <v>0</v>
      </c>
      <c r="K3722">
        <v>0</v>
      </c>
      <c r="L3722">
        <v>0</v>
      </c>
      <c r="M3722">
        <v>1</v>
      </c>
      <c r="N3722">
        <v>1</v>
      </c>
      <c r="O3722">
        <v>0</v>
      </c>
      <c r="P3722">
        <v>77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</row>
    <row r="3723" spans="1:23" ht="14.25" customHeight="1" x14ac:dyDescent="0.45">
      <c r="A3723">
        <v>3722</v>
      </c>
      <c r="B3723" t="s">
        <v>240</v>
      </c>
      <c r="C3723" t="s">
        <v>252</v>
      </c>
      <c r="D3723">
        <v>83</v>
      </c>
      <c r="E3723" t="s">
        <v>23</v>
      </c>
      <c r="F3723" t="s">
        <v>27</v>
      </c>
      <c r="G3723" t="s">
        <v>25</v>
      </c>
      <c r="H3723">
        <v>6</v>
      </c>
      <c r="I3723" t="s">
        <v>26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180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</row>
    <row r="3724" spans="1:23" ht="14.25" customHeight="1" x14ac:dyDescent="0.45">
      <c r="A3724">
        <v>3723</v>
      </c>
      <c r="B3724" t="s">
        <v>240</v>
      </c>
      <c r="C3724" s="1">
        <v>43353</v>
      </c>
      <c r="D3724">
        <v>53</v>
      </c>
      <c r="E3724" t="s">
        <v>23</v>
      </c>
      <c r="F3724" t="s">
        <v>27</v>
      </c>
      <c r="G3724" t="s">
        <v>25</v>
      </c>
      <c r="H3724">
        <v>25</v>
      </c>
      <c r="I3724" t="s">
        <v>26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419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</row>
    <row r="3725" spans="1:23" ht="14.25" customHeight="1" x14ac:dyDescent="0.45">
      <c r="A3725">
        <v>3724</v>
      </c>
      <c r="B3725" t="s">
        <v>240</v>
      </c>
      <c r="C3725" t="s">
        <v>244</v>
      </c>
      <c r="D3725">
        <v>52</v>
      </c>
      <c r="E3725" t="s">
        <v>23</v>
      </c>
      <c r="F3725" t="s">
        <v>27</v>
      </c>
      <c r="G3725" t="s">
        <v>30</v>
      </c>
      <c r="H3725">
        <v>4</v>
      </c>
      <c r="I3725" t="s">
        <v>26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1</v>
      </c>
      <c r="P3725">
        <v>5000</v>
      </c>
      <c r="Q3725">
        <v>1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</row>
    <row r="3726" spans="1:23" ht="14.25" customHeight="1" x14ac:dyDescent="0.45">
      <c r="A3726">
        <v>3725</v>
      </c>
      <c r="B3726" t="s">
        <v>240</v>
      </c>
      <c r="C3726" t="s">
        <v>245</v>
      </c>
      <c r="D3726">
        <v>67</v>
      </c>
      <c r="E3726" t="s">
        <v>28</v>
      </c>
      <c r="F3726" t="s">
        <v>27</v>
      </c>
      <c r="G3726" t="s">
        <v>30</v>
      </c>
      <c r="H3726">
        <v>10</v>
      </c>
      <c r="I3726" t="s">
        <v>26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234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</row>
    <row r="3727" spans="1:23" ht="14.25" customHeight="1" x14ac:dyDescent="0.45">
      <c r="A3727">
        <v>3726</v>
      </c>
      <c r="B3727" t="s">
        <v>242</v>
      </c>
      <c r="C3727" t="s">
        <v>256</v>
      </c>
      <c r="D3727">
        <v>73</v>
      </c>
      <c r="E3727" t="s">
        <v>28</v>
      </c>
      <c r="F3727" t="s">
        <v>24</v>
      </c>
      <c r="G3727" t="s">
        <v>25</v>
      </c>
      <c r="H3727">
        <v>8</v>
      </c>
      <c r="I3727" t="s">
        <v>31</v>
      </c>
      <c r="J3727">
        <v>0</v>
      </c>
      <c r="K3727">
        <v>0</v>
      </c>
      <c r="L3727">
        <v>1</v>
      </c>
      <c r="M3727">
        <v>1</v>
      </c>
      <c r="N3727">
        <v>1</v>
      </c>
      <c r="O3727">
        <v>0</v>
      </c>
      <c r="P3727">
        <v>1420</v>
      </c>
      <c r="Q3727">
        <v>1</v>
      </c>
      <c r="R3727">
        <v>1</v>
      </c>
      <c r="S3727">
        <v>1</v>
      </c>
      <c r="T3727">
        <v>0</v>
      </c>
      <c r="U3727">
        <v>0</v>
      </c>
      <c r="V3727">
        <v>0</v>
      </c>
      <c r="W3727">
        <v>0</v>
      </c>
    </row>
    <row r="3728" spans="1:23" ht="14.25" customHeight="1" x14ac:dyDescent="0.45">
      <c r="A3728">
        <v>3727</v>
      </c>
      <c r="B3728" t="s">
        <v>242</v>
      </c>
      <c r="C3728" t="s">
        <v>256</v>
      </c>
      <c r="D3728">
        <v>68</v>
      </c>
      <c r="E3728" t="s">
        <v>28</v>
      </c>
      <c r="F3728" t="s">
        <v>27</v>
      </c>
      <c r="G3728" t="s">
        <v>25</v>
      </c>
      <c r="H3728">
        <v>8</v>
      </c>
      <c r="I3728" t="s">
        <v>26</v>
      </c>
      <c r="J3728">
        <v>0</v>
      </c>
      <c r="K3728">
        <v>0</v>
      </c>
      <c r="L3728">
        <v>0</v>
      </c>
      <c r="M3728">
        <v>1</v>
      </c>
      <c r="N3728">
        <v>1</v>
      </c>
      <c r="O3728">
        <v>0</v>
      </c>
      <c r="P3728">
        <v>123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0</v>
      </c>
    </row>
    <row r="3729" spans="1:23" ht="14.25" customHeight="1" x14ac:dyDescent="0.45">
      <c r="A3729">
        <v>3728</v>
      </c>
      <c r="B3729" t="s">
        <v>242</v>
      </c>
      <c r="C3729" t="s">
        <v>251</v>
      </c>
      <c r="D3729">
        <v>79</v>
      </c>
      <c r="E3729" t="s">
        <v>23</v>
      </c>
      <c r="F3729" t="s">
        <v>27</v>
      </c>
      <c r="G3729" t="s">
        <v>25</v>
      </c>
      <c r="H3729">
        <v>14</v>
      </c>
      <c r="I3729" t="s">
        <v>31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178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</row>
    <row r="3730" spans="1:23" ht="14.25" customHeight="1" x14ac:dyDescent="0.45">
      <c r="A3730">
        <v>3729</v>
      </c>
      <c r="B3730" t="s">
        <v>242</v>
      </c>
      <c r="C3730" s="1">
        <v>43200</v>
      </c>
      <c r="D3730">
        <v>61</v>
      </c>
      <c r="E3730" t="s">
        <v>28</v>
      </c>
      <c r="F3730" t="s">
        <v>27</v>
      </c>
      <c r="G3730" t="s">
        <v>25</v>
      </c>
      <c r="H3730">
        <v>19</v>
      </c>
      <c r="I3730" t="s">
        <v>26</v>
      </c>
      <c r="J3730">
        <v>0</v>
      </c>
      <c r="K3730">
        <v>0</v>
      </c>
      <c r="L3730">
        <v>0</v>
      </c>
      <c r="M3730">
        <v>1</v>
      </c>
      <c r="N3730">
        <v>1</v>
      </c>
      <c r="O3730">
        <v>0</v>
      </c>
      <c r="P3730">
        <v>3690</v>
      </c>
      <c r="Q3730">
        <v>0</v>
      </c>
      <c r="R3730">
        <v>1</v>
      </c>
      <c r="S3730">
        <v>1</v>
      </c>
      <c r="T3730">
        <v>1</v>
      </c>
      <c r="U3730">
        <v>0</v>
      </c>
      <c r="V3730">
        <v>0</v>
      </c>
      <c r="W3730">
        <v>0</v>
      </c>
    </row>
    <row r="3731" spans="1:23" ht="14.25" customHeight="1" x14ac:dyDescent="0.45">
      <c r="A3731">
        <v>3730</v>
      </c>
      <c r="B3731" t="s">
        <v>242</v>
      </c>
      <c r="C3731" t="s">
        <v>247</v>
      </c>
      <c r="D3731">
        <v>60</v>
      </c>
      <c r="E3731" t="s">
        <v>23</v>
      </c>
      <c r="F3731" t="s">
        <v>27</v>
      </c>
      <c r="G3731" t="s">
        <v>25</v>
      </c>
      <c r="H3731">
        <v>10</v>
      </c>
      <c r="I3731" t="s">
        <v>26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434</v>
      </c>
      <c r="Q3731">
        <v>0</v>
      </c>
      <c r="R3731">
        <v>1</v>
      </c>
      <c r="S3731">
        <v>1</v>
      </c>
      <c r="T3731">
        <v>1</v>
      </c>
      <c r="U3731">
        <v>0</v>
      </c>
      <c r="V3731">
        <v>0</v>
      </c>
      <c r="W3731">
        <v>1</v>
      </c>
    </row>
    <row r="3732" spans="1:23" ht="14.25" customHeight="1" x14ac:dyDescent="0.45">
      <c r="A3732">
        <v>3731</v>
      </c>
      <c r="B3732" t="s">
        <v>242</v>
      </c>
      <c r="C3732" t="s">
        <v>252</v>
      </c>
      <c r="D3732">
        <v>48</v>
      </c>
      <c r="E3732" t="s">
        <v>23</v>
      </c>
      <c r="F3732" t="s">
        <v>24</v>
      </c>
      <c r="G3732" t="s">
        <v>25</v>
      </c>
      <c r="H3732">
        <v>5</v>
      </c>
      <c r="I3732" t="s">
        <v>31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0</v>
      </c>
      <c r="P3732">
        <v>733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0</v>
      </c>
    </row>
    <row r="3733" spans="1:23" ht="14.25" customHeight="1" x14ac:dyDescent="0.45">
      <c r="A3733">
        <v>3732</v>
      </c>
      <c r="B3733" t="s">
        <v>242</v>
      </c>
      <c r="C3733" t="s">
        <v>251</v>
      </c>
      <c r="D3733">
        <v>67</v>
      </c>
      <c r="E3733" t="s">
        <v>23</v>
      </c>
      <c r="F3733" t="s">
        <v>24</v>
      </c>
      <c r="G3733" t="s">
        <v>25</v>
      </c>
      <c r="H3733">
        <v>14</v>
      </c>
      <c r="I3733" t="s">
        <v>26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0</v>
      </c>
      <c r="P3733">
        <v>201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</row>
    <row r="3734" spans="1:23" ht="14.25" customHeight="1" x14ac:dyDescent="0.45">
      <c r="A3734">
        <v>3733</v>
      </c>
      <c r="B3734" t="s">
        <v>242</v>
      </c>
      <c r="C3734" t="s">
        <v>246</v>
      </c>
      <c r="D3734">
        <v>86</v>
      </c>
      <c r="E3734" t="s">
        <v>23</v>
      </c>
      <c r="F3734" t="s">
        <v>27</v>
      </c>
      <c r="G3734" t="s">
        <v>25</v>
      </c>
      <c r="H3734">
        <v>4</v>
      </c>
      <c r="I3734" t="s">
        <v>26</v>
      </c>
      <c r="J3734">
        <v>0</v>
      </c>
      <c r="K3734">
        <v>0</v>
      </c>
      <c r="L3734">
        <v>1</v>
      </c>
      <c r="M3734">
        <v>1</v>
      </c>
      <c r="N3734">
        <v>1</v>
      </c>
      <c r="O3734">
        <v>0</v>
      </c>
      <c r="P3734">
        <v>97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</row>
    <row r="3735" spans="1:23" ht="14.25" customHeight="1" x14ac:dyDescent="0.45">
      <c r="A3735">
        <v>3734</v>
      </c>
      <c r="B3735" s="1">
        <v>43359</v>
      </c>
      <c r="C3735" s="1">
        <v>43361</v>
      </c>
      <c r="D3735">
        <v>78</v>
      </c>
      <c r="E3735" t="s">
        <v>28</v>
      </c>
      <c r="F3735" t="s">
        <v>27</v>
      </c>
      <c r="G3735" t="s">
        <v>25</v>
      </c>
      <c r="H3735">
        <v>3</v>
      </c>
      <c r="I3735" t="s">
        <v>29</v>
      </c>
      <c r="J3735">
        <v>0</v>
      </c>
      <c r="K3735">
        <v>0</v>
      </c>
      <c r="L3735">
        <v>1</v>
      </c>
      <c r="M3735">
        <v>1</v>
      </c>
      <c r="N3735">
        <v>1</v>
      </c>
      <c r="O3735">
        <v>1</v>
      </c>
      <c r="P3735">
        <v>3070</v>
      </c>
      <c r="Q3735">
        <v>1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</row>
    <row r="3736" spans="1:23" ht="14.25" customHeight="1" x14ac:dyDescent="0.45">
      <c r="A3736">
        <v>3735</v>
      </c>
      <c r="B3736" t="s">
        <v>242</v>
      </c>
      <c r="C3736" t="s">
        <v>254</v>
      </c>
      <c r="D3736">
        <v>67</v>
      </c>
      <c r="E3736" t="s">
        <v>23</v>
      </c>
      <c r="F3736" t="s">
        <v>27</v>
      </c>
      <c r="G3736" t="s">
        <v>25</v>
      </c>
      <c r="H3736">
        <v>15</v>
      </c>
      <c r="I3736" t="s">
        <v>26</v>
      </c>
      <c r="J3736">
        <v>0</v>
      </c>
      <c r="K3736">
        <v>0</v>
      </c>
      <c r="L3736">
        <v>1</v>
      </c>
      <c r="M3736">
        <v>1</v>
      </c>
      <c r="N3736">
        <v>1</v>
      </c>
      <c r="O3736">
        <v>0</v>
      </c>
      <c r="P3736">
        <v>374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0</v>
      </c>
    </row>
    <row r="3737" spans="1:23" ht="14.25" customHeight="1" x14ac:dyDescent="0.45">
      <c r="A3737">
        <v>3736</v>
      </c>
      <c r="B3737" t="s">
        <v>242</v>
      </c>
      <c r="C3737" s="1">
        <v>43110</v>
      </c>
      <c r="D3737">
        <v>56</v>
      </c>
      <c r="E3737" t="s">
        <v>28</v>
      </c>
      <c r="F3737" t="s">
        <v>27</v>
      </c>
      <c r="G3737" t="s">
        <v>25</v>
      </c>
      <c r="H3737">
        <v>16</v>
      </c>
      <c r="I3737" t="s">
        <v>26</v>
      </c>
      <c r="J3737">
        <v>0</v>
      </c>
      <c r="K3737">
        <v>0</v>
      </c>
      <c r="L3737">
        <v>0</v>
      </c>
      <c r="M3737">
        <v>1</v>
      </c>
      <c r="N3737">
        <v>1</v>
      </c>
      <c r="O3737">
        <v>0</v>
      </c>
      <c r="P3737">
        <v>918</v>
      </c>
      <c r="Q3737">
        <v>1</v>
      </c>
      <c r="R3737">
        <v>0</v>
      </c>
      <c r="S3737">
        <v>1</v>
      </c>
      <c r="T3737">
        <v>0</v>
      </c>
      <c r="U3737">
        <v>0</v>
      </c>
      <c r="V3737">
        <v>0</v>
      </c>
      <c r="W3737">
        <v>0</v>
      </c>
    </row>
    <row r="3738" spans="1:23" ht="14.25" customHeight="1" x14ac:dyDescent="0.45">
      <c r="A3738">
        <v>3737</v>
      </c>
      <c r="B3738" t="s">
        <v>242</v>
      </c>
      <c r="C3738" s="1">
        <v>43110</v>
      </c>
      <c r="D3738">
        <v>56</v>
      </c>
      <c r="E3738" t="s">
        <v>28</v>
      </c>
      <c r="F3738" t="s">
        <v>27</v>
      </c>
      <c r="G3738" t="s">
        <v>25</v>
      </c>
      <c r="H3738">
        <v>16</v>
      </c>
      <c r="I3738" t="s">
        <v>26</v>
      </c>
      <c r="J3738">
        <v>0</v>
      </c>
      <c r="K3738">
        <v>0</v>
      </c>
      <c r="L3738">
        <v>0</v>
      </c>
      <c r="M3738">
        <v>1</v>
      </c>
      <c r="N3738">
        <v>1</v>
      </c>
      <c r="O3738">
        <v>0</v>
      </c>
      <c r="P3738">
        <v>918</v>
      </c>
      <c r="Q3738">
        <v>1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0</v>
      </c>
    </row>
    <row r="3739" spans="1:23" ht="14.25" customHeight="1" x14ac:dyDescent="0.45">
      <c r="A3739">
        <v>3738</v>
      </c>
      <c r="B3739" t="s">
        <v>242</v>
      </c>
      <c r="C3739" t="s">
        <v>246</v>
      </c>
      <c r="D3739">
        <v>78</v>
      </c>
      <c r="E3739" t="s">
        <v>23</v>
      </c>
      <c r="F3739" t="s">
        <v>27</v>
      </c>
      <c r="G3739" t="s">
        <v>25</v>
      </c>
      <c r="H3739">
        <v>4</v>
      </c>
      <c r="I3739" t="s">
        <v>26</v>
      </c>
      <c r="J3739">
        <v>0</v>
      </c>
      <c r="K3739">
        <v>0</v>
      </c>
      <c r="L3739">
        <v>0</v>
      </c>
      <c r="M3739">
        <v>1</v>
      </c>
      <c r="N3739">
        <v>1</v>
      </c>
      <c r="O3739">
        <v>0</v>
      </c>
      <c r="P3739">
        <v>973</v>
      </c>
      <c r="Q3739">
        <v>1</v>
      </c>
      <c r="R3739">
        <v>0</v>
      </c>
      <c r="S3739">
        <v>1</v>
      </c>
      <c r="T3739">
        <v>0</v>
      </c>
      <c r="U3739">
        <v>0</v>
      </c>
      <c r="V3739">
        <v>0</v>
      </c>
      <c r="W3739">
        <v>0</v>
      </c>
    </row>
    <row r="3740" spans="1:23" ht="14.25" customHeight="1" x14ac:dyDescent="0.45">
      <c r="A3740">
        <v>3739</v>
      </c>
      <c r="B3740" t="s">
        <v>242</v>
      </c>
      <c r="C3740" t="s">
        <v>252</v>
      </c>
      <c r="D3740">
        <v>60</v>
      </c>
      <c r="E3740" t="s">
        <v>28</v>
      </c>
      <c r="F3740" t="s">
        <v>24</v>
      </c>
      <c r="G3740" t="s">
        <v>30</v>
      </c>
      <c r="H3740">
        <v>5</v>
      </c>
      <c r="I3740" t="s">
        <v>26</v>
      </c>
      <c r="J3740">
        <v>0</v>
      </c>
      <c r="K3740">
        <v>0</v>
      </c>
      <c r="L3740">
        <v>0</v>
      </c>
      <c r="M3740">
        <v>1</v>
      </c>
      <c r="N3740">
        <v>1</v>
      </c>
      <c r="O3740">
        <v>0</v>
      </c>
      <c r="P3740">
        <v>42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</row>
    <row r="3741" spans="1:23" ht="14.25" customHeight="1" x14ac:dyDescent="0.45">
      <c r="A3741">
        <v>3740</v>
      </c>
      <c r="B3741" t="s">
        <v>242</v>
      </c>
      <c r="C3741" t="s">
        <v>252</v>
      </c>
      <c r="D3741">
        <v>60</v>
      </c>
      <c r="E3741" t="s">
        <v>28</v>
      </c>
      <c r="F3741" t="s">
        <v>24</v>
      </c>
      <c r="G3741" t="s">
        <v>30</v>
      </c>
      <c r="H3741">
        <v>5</v>
      </c>
      <c r="I3741" t="s">
        <v>26</v>
      </c>
      <c r="J3741">
        <v>0</v>
      </c>
      <c r="K3741">
        <v>0</v>
      </c>
      <c r="L3741">
        <v>0</v>
      </c>
      <c r="M3741">
        <v>1</v>
      </c>
      <c r="N3741">
        <v>1</v>
      </c>
      <c r="O3741">
        <v>0</v>
      </c>
      <c r="P3741">
        <v>42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</row>
    <row r="3742" spans="1:23" ht="14.25" customHeight="1" x14ac:dyDescent="0.45">
      <c r="A3742">
        <v>3741</v>
      </c>
      <c r="B3742" t="s">
        <v>250</v>
      </c>
      <c r="C3742" t="s">
        <v>255</v>
      </c>
      <c r="D3742">
        <v>69</v>
      </c>
      <c r="E3742" t="s">
        <v>23</v>
      </c>
      <c r="F3742" t="s">
        <v>27</v>
      </c>
      <c r="G3742" t="s">
        <v>25</v>
      </c>
      <c r="H3742">
        <v>6</v>
      </c>
      <c r="I3742" t="s">
        <v>26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0</v>
      </c>
      <c r="P3742">
        <v>280</v>
      </c>
      <c r="Q3742">
        <v>0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</row>
    <row r="3743" spans="1:23" ht="14.25" customHeight="1" x14ac:dyDescent="0.45">
      <c r="A3743">
        <v>3742</v>
      </c>
      <c r="B3743" t="s">
        <v>250</v>
      </c>
      <c r="C3743" t="s">
        <v>254</v>
      </c>
      <c r="D3743">
        <v>65</v>
      </c>
      <c r="E3743" t="s">
        <v>23</v>
      </c>
      <c r="F3743" t="s">
        <v>27</v>
      </c>
      <c r="G3743" t="s">
        <v>25</v>
      </c>
      <c r="H3743">
        <v>14</v>
      </c>
      <c r="I3743" t="s">
        <v>26</v>
      </c>
      <c r="J3743">
        <v>0</v>
      </c>
      <c r="K3743">
        <v>0</v>
      </c>
      <c r="L3743">
        <v>0</v>
      </c>
      <c r="M3743">
        <v>1</v>
      </c>
      <c r="N3743">
        <v>1</v>
      </c>
      <c r="O3743">
        <v>0</v>
      </c>
      <c r="P3743">
        <v>242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</row>
    <row r="3744" spans="1:23" ht="14.25" customHeight="1" x14ac:dyDescent="0.45">
      <c r="A3744">
        <v>3743</v>
      </c>
      <c r="B3744" t="s">
        <v>250</v>
      </c>
      <c r="C3744" t="s">
        <v>252</v>
      </c>
      <c r="D3744">
        <v>40</v>
      </c>
      <c r="E3744" t="s">
        <v>23</v>
      </c>
      <c r="F3744" t="s">
        <v>27</v>
      </c>
      <c r="G3744" t="s">
        <v>25</v>
      </c>
      <c r="H3744">
        <v>4</v>
      </c>
      <c r="I3744" t="s">
        <v>31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790</v>
      </c>
      <c r="Q3744">
        <v>0</v>
      </c>
      <c r="R3744">
        <v>1</v>
      </c>
      <c r="S3744">
        <v>1</v>
      </c>
      <c r="T3744">
        <v>0</v>
      </c>
      <c r="U3744">
        <v>0</v>
      </c>
      <c r="V3744">
        <v>0</v>
      </c>
      <c r="W3744">
        <v>0</v>
      </c>
    </row>
    <row r="3745" spans="1:23" ht="14.25" customHeight="1" x14ac:dyDescent="0.45">
      <c r="A3745">
        <v>3744</v>
      </c>
      <c r="B3745" t="s">
        <v>250</v>
      </c>
      <c r="C3745" t="s">
        <v>252</v>
      </c>
      <c r="D3745">
        <v>40</v>
      </c>
      <c r="E3745" t="s">
        <v>23</v>
      </c>
      <c r="F3745" t="s">
        <v>27</v>
      </c>
      <c r="G3745" t="s">
        <v>25</v>
      </c>
      <c r="H3745">
        <v>4</v>
      </c>
      <c r="I3745" t="s">
        <v>26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790</v>
      </c>
      <c r="Q3745">
        <v>0</v>
      </c>
      <c r="R3745">
        <v>1</v>
      </c>
      <c r="S3745">
        <v>1</v>
      </c>
      <c r="T3745">
        <v>0</v>
      </c>
      <c r="U3745">
        <v>0</v>
      </c>
      <c r="V3745">
        <v>0</v>
      </c>
      <c r="W3745">
        <v>0</v>
      </c>
    </row>
    <row r="3746" spans="1:23" ht="14.25" customHeight="1" x14ac:dyDescent="0.45">
      <c r="A3746">
        <v>3745</v>
      </c>
      <c r="B3746" s="1">
        <v>43360</v>
      </c>
      <c r="C3746" s="1">
        <v>43361</v>
      </c>
      <c r="D3746">
        <v>66</v>
      </c>
      <c r="E3746" t="s">
        <v>28</v>
      </c>
      <c r="F3746" t="s">
        <v>27</v>
      </c>
      <c r="G3746" t="s">
        <v>25</v>
      </c>
      <c r="H3746">
        <v>2</v>
      </c>
      <c r="I3746" t="s">
        <v>29</v>
      </c>
      <c r="J3746">
        <v>0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1850</v>
      </c>
      <c r="Q3746">
        <v>0</v>
      </c>
      <c r="R3746">
        <v>1</v>
      </c>
      <c r="S3746">
        <v>1</v>
      </c>
      <c r="T3746">
        <v>1</v>
      </c>
      <c r="U3746">
        <v>0</v>
      </c>
      <c r="V3746">
        <v>0</v>
      </c>
      <c r="W3746">
        <v>0</v>
      </c>
    </row>
    <row r="3747" spans="1:23" ht="14.25" customHeight="1" x14ac:dyDescent="0.45">
      <c r="A3747">
        <v>3746</v>
      </c>
      <c r="B3747" t="s">
        <v>250</v>
      </c>
      <c r="C3747" t="s">
        <v>247</v>
      </c>
      <c r="D3747">
        <v>70</v>
      </c>
      <c r="E3747" t="s">
        <v>28</v>
      </c>
      <c r="F3747" t="s">
        <v>24</v>
      </c>
      <c r="G3747" t="s">
        <v>30</v>
      </c>
      <c r="H3747">
        <v>9</v>
      </c>
      <c r="I3747" t="s">
        <v>26</v>
      </c>
      <c r="J3747">
        <v>0</v>
      </c>
      <c r="K3747">
        <v>0</v>
      </c>
      <c r="L3747">
        <v>0</v>
      </c>
      <c r="M3747">
        <v>1</v>
      </c>
      <c r="N3747">
        <v>1</v>
      </c>
      <c r="O3747">
        <v>0</v>
      </c>
      <c r="P3747">
        <v>78</v>
      </c>
      <c r="Q3747">
        <v>0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</row>
    <row r="3748" spans="1:23" ht="14.25" customHeight="1" x14ac:dyDescent="0.45">
      <c r="A3748">
        <v>3747</v>
      </c>
      <c r="B3748" s="1">
        <v>43360</v>
      </c>
      <c r="C3748" s="1">
        <v>43371</v>
      </c>
      <c r="D3748">
        <v>43</v>
      </c>
      <c r="E3748" t="s">
        <v>28</v>
      </c>
      <c r="F3748" t="s">
        <v>24</v>
      </c>
      <c r="G3748" t="s">
        <v>25</v>
      </c>
      <c r="H3748">
        <v>12</v>
      </c>
      <c r="I3748" t="s">
        <v>29</v>
      </c>
      <c r="J3748">
        <v>0</v>
      </c>
      <c r="K3748">
        <v>0</v>
      </c>
      <c r="L3748">
        <v>1</v>
      </c>
      <c r="M3748">
        <v>1</v>
      </c>
      <c r="N3748">
        <v>0</v>
      </c>
      <c r="O3748">
        <v>0</v>
      </c>
      <c r="P3748">
        <v>1200</v>
      </c>
      <c r="Q3748">
        <v>1</v>
      </c>
      <c r="R3748">
        <v>0</v>
      </c>
      <c r="S3748">
        <v>1</v>
      </c>
      <c r="T3748">
        <v>0</v>
      </c>
      <c r="U3748">
        <v>1</v>
      </c>
      <c r="V3748">
        <v>0</v>
      </c>
      <c r="W3748">
        <v>0</v>
      </c>
    </row>
    <row r="3749" spans="1:23" ht="14.25" customHeight="1" x14ac:dyDescent="0.45">
      <c r="A3749">
        <v>3748</v>
      </c>
      <c r="B3749" t="s">
        <v>250</v>
      </c>
      <c r="C3749" t="s">
        <v>246</v>
      </c>
      <c r="D3749">
        <v>30</v>
      </c>
      <c r="E3749" t="s">
        <v>23</v>
      </c>
      <c r="F3749" t="s">
        <v>24</v>
      </c>
      <c r="G3749" t="s">
        <v>25</v>
      </c>
      <c r="H3749">
        <v>3</v>
      </c>
      <c r="I3749" t="s">
        <v>26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13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2</v>
      </c>
    </row>
    <row r="3750" spans="1:23" ht="14.25" customHeight="1" x14ac:dyDescent="0.45">
      <c r="A3750">
        <v>3749</v>
      </c>
      <c r="B3750" t="s">
        <v>250</v>
      </c>
      <c r="C3750" s="1">
        <v>43261</v>
      </c>
      <c r="D3750">
        <v>70</v>
      </c>
      <c r="E3750" t="s">
        <v>23</v>
      </c>
      <c r="F3750" t="s">
        <v>27</v>
      </c>
      <c r="G3750" t="s">
        <v>25</v>
      </c>
      <c r="H3750">
        <v>20</v>
      </c>
      <c r="I3750" t="s">
        <v>31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810</v>
      </c>
      <c r="Q3750">
        <v>1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0</v>
      </c>
    </row>
    <row r="3751" spans="1:23" ht="14.25" customHeight="1" x14ac:dyDescent="0.45">
      <c r="A3751">
        <v>3750</v>
      </c>
      <c r="B3751" t="s">
        <v>250</v>
      </c>
      <c r="C3751" s="1">
        <v>43141</v>
      </c>
      <c r="D3751">
        <v>75</v>
      </c>
      <c r="E3751" t="s">
        <v>23</v>
      </c>
      <c r="F3751" t="s">
        <v>27</v>
      </c>
      <c r="G3751" t="s">
        <v>25</v>
      </c>
      <c r="H3751">
        <v>16</v>
      </c>
      <c r="I3751" t="s">
        <v>26</v>
      </c>
      <c r="J3751">
        <v>0</v>
      </c>
      <c r="K3751">
        <v>0</v>
      </c>
      <c r="L3751">
        <v>0</v>
      </c>
      <c r="M3751">
        <v>1</v>
      </c>
      <c r="N3751">
        <v>1</v>
      </c>
      <c r="O3751">
        <v>0</v>
      </c>
      <c r="P3751">
        <v>139</v>
      </c>
      <c r="Q3751">
        <v>0</v>
      </c>
      <c r="R3751">
        <v>0</v>
      </c>
      <c r="S3751">
        <v>1</v>
      </c>
      <c r="T3751">
        <v>0</v>
      </c>
      <c r="U3751">
        <v>0</v>
      </c>
      <c r="V3751">
        <v>0</v>
      </c>
      <c r="W3751">
        <v>0</v>
      </c>
    </row>
    <row r="3752" spans="1:23" ht="14.25" customHeight="1" x14ac:dyDescent="0.45">
      <c r="A3752">
        <v>3751</v>
      </c>
      <c r="B3752" t="s">
        <v>250</v>
      </c>
      <c r="C3752" s="1">
        <v>43141</v>
      </c>
      <c r="D3752">
        <v>75</v>
      </c>
      <c r="E3752" t="s">
        <v>23</v>
      </c>
      <c r="F3752" t="s">
        <v>27</v>
      </c>
      <c r="G3752" t="s">
        <v>25</v>
      </c>
      <c r="H3752">
        <v>16</v>
      </c>
      <c r="I3752" t="s">
        <v>26</v>
      </c>
      <c r="J3752">
        <v>0</v>
      </c>
      <c r="K3752">
        <v>0</v>
      </c>
      <c r="L3752">
        <v>0</v>
      </c>
      <c r="M3752">
        <v>1</v>
      </c>
      <c r="N3752">
        <v>1</v>
      </c>
      <c r="O3752">
        <v>0</v>
      </c>
      <c r="P3752">
        <v>139</v>
      </c>
      <c r="Q3752">
        <v>0</v>
      </c>
      <c r="R3752">
        <v>0</v>
      </c>
      <c r="S3752">
        <v>1</v>
      </c>
      <c r="T3752">
        <v>0</v>
      </c>
      <c r="U3752">
        <v>0</v>
      </c>
      <c r="V3752">
        <v>0</v>
      </c>
      <c r="W3752">
        <v>0</v>
      </c>
    </row>
    <row r="3753" spans="1:23" ht="14.25" customHeight="1" x14ac:dyDescent="0.45">
      <c r="A3753">
        <v>3752</v>
      </c>
      <c r="B3753" t="s">
        <v>250</v>
      </c>
      <c r="C3753" t="s">
        <v>253</v>
      </c>
      <c r="D3753">
        <v>50</v>
      </c>
      <c r="E3753" t="s">
        <v>28</v>
      </c>
      <c r="F3753" t="s">
        <v>27</v>
      </c>
      <c r="G3753" t="s">
        <v>25</v>
      </c>
      <c r="H3753">
        <v>5</v>
      </c>
      <c r="I3753" t="s">
        <v>26</v>
      </c>
      <c r="J3753">
        <v>0</v>
      </c>
      <c r="K3753">
        <v>0</v>
      </c>
      <c r="L3753">
        <v>0</v>
      </c>
      <c r="M3753">
        <v>1</v>
      </c>
      <c r="N3753">
        <v>1</v>
      </c>
      <c r="O3753">
        <v>0</v>
      </c>
      <c r="P3753">
        <v>641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</row>
    <row r="3754" spans="1:23" ht="14.25" customHeight="1" x14ac:dyDescent="0.45">
      <c r="A3754">
        <v>3753</v>
      </c>
      <c r="B3754" t="s">
        <v>250</v>
      </c>
      <c r="C3754" t="s">
        <v>255</v>
      </c>
      <c r="D3754">
        <v>51</v>
      </c>
      <c r="E3754" t="s">
        <v>23</v>
      </c>
      <c r="F3754" t="s">
        <v>27</v>
      </c>
      <c r="G3754" t="s">
        <v>25</v>
      </c>
      <c r="H3754">
        <v>6</v>
      </c>
      <c r="I3754" t="s">
        <v>26</v>
      </c>
      <c r="J3754">
        <v>0</v>
      </c>
      <c r="K3754">
        <v>0</v>
      </c>
      <c r="L3754">
        <v>0</v>
      </c>
      <c r="M3754">
        <v>1</v>
      </c>
      <c r="N3754">
        <v>1</v>
      </c>
      <c r="O3754">
        <v>1</v>
      </c>
      <c r="P3754">
        <v>2800</v>
      </c>
      <c r="Q3754">
        <v>0</v>
      </c>
      <c r="R3754">
        <v>0</v>
      </c>
      <c r="S3754">
        <v>1</v>
      </c>
      <c r="T3754">
        <v>1</v>
      </c>
      <c r="U3754">
        <v>0</v>
      </c>
      <c r="V3754">
        <v>0</v>
      </c>
      <c r="W3754">
        <v>0</v>
      </c>
    </row>
    <row r="3755" spans="1:23" ht="14.25" customHeight="1" x14ac:dyDescent="0.45">
      <c r="A3755">
        <v>3754</v>
      </c>
      <c r="B3755" t="s">
        <v>250</v>
      </c>
      <c r="C3755" t="s">
        <v>253</v>
      </c>
      <c r="D3755">
        <v>60</v>
      </c>
      <c r="E3755" t="s">
        <v>23</v>
      </c>
      <c r="F3755" t="s">
        <v>27</v>
      </c>
      <c r="G3755" t="s">
        <v>25</v>
      </c>
      <c r="H3755">
        <v>5</v>
      </c>
      <c r="I3755" t="s">
        <v>26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24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</row>
    <row r="3756" spans="1:23" ht="14.25" customHeight="1" x14ac:dyDescent="0.45">
      <c r="A3756">
        <v>3755</v>
      </c>
      <c r="B3756" t="s">
        <v>250</v>
      </c>
      <c r="C3756" t="s">
        <v>246</v>
      </c>
      <c r="D3756">
        <v>68</v>
      </c>
      <c r="E3756" t="s">
        <v>28</v>
      </c>
      <c r="F3756" t="s">
        <v>24</v>
      </c>
      <c r="G3756" t="s">
        <v>30</v>
      </c>
      <c r="H3756">
        <v>3</v>
      </c>
      <c r="I3756" t="s">
        <v>26</v>
      </c>
      <c r="J3756">
        <v>0</v>
      </c>
      <c r="K3756">
        <v>0</v>
      </c>
      <c r="L3756">
        <v>1</v>
      </c>
      <c r="M3756">
        <v>1</v>
      </c>
      <c r="N3756">
        <v>1</v>
      </c>
      <c r="O3756">
        <v>0</v>
      </c>
      <c r="P3756">
        <v>989</v>
      </c>
      <c r="Q3756">
        <v>0</v>
      </c>
      <c r="R3756">
        <v>0</v>
      </c>
      <c r="S3756">
        <v>1</v>
      </c>
      <c r="T3756">
        <v>1</v>
      </c>
      <c r="U3756">
        <v>0</v>
      </c>
      <c r="V3756">
        <v>0</v>
      </c>
      <c r="W3756">
        <v>0</v>
      </c>
    </row>
    <row r="3757" spans="1:23" ht="14.25" customHeight="1" x14ac:dyDescent="0.45">
      <c r="A3757">
        <v>3756</v>
      </c>
      <c r="B3757" t="s">
        <v>250</v>
      </c>
      <c r="C3757" t="s">
        <v>252</v>
      </c>
      <c r="D3757">
        <v>79</v>
      </c>
      <c r="E3757" t="s">
        <v>23</v>
      </c>
      <c r="F3757" t="s">
        <v>27</v>
      </c>
      <c r="G3757" t="s">
        <v>30</v>
      </c>
      <c r="H3757">
        <v>4</v>
      </c>
      <c r="I3757" t="s">
        <v>26</v>
      </c>
      <c r="J3757">
        <v>0</v>
      </c>
      <c r="K3757">
        <v>0</v>
      </c>
      <c r="L3757">
        <v>0</v>
      </c>
      <c r="M3757">
        <v>1</v>
      </c>
      <c r="N3757">
        <v>1</v>
      </c>
      <c r="O3757">
        <v>0</v>
      </c>
      <c r="P3757">
        <v>95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</row>
    <row r="3758" spans="1:23" ht="14.25" customHeight="1" x14ac:dyDescent="0.45">
      <c r="A3758">
        <v>3757</v>
      </c>
      <c r="B3758" t="s">
        <v>244</v>
      </c>
      <c r="C3758" s="1">
        <v>43141</v>
      </c>
      <c r="D3758">
        <v>72</v>
      </c>
      <c r="E3758" t="s">
        <v>23</v>
      </c>
      <c r="F3758" t="s">
        <v>24</v>
      </c>
      <c r="G3758" t="s">
        <v>25</v>
      </c>
      <c r="H3758">
        <v>15</v>
      </c>
      <c r="I3758" t="s">
        <v>26</v>
      </c>
      <c r="J3758">
        <v>0</v>
      </c>
      <c r="K3758">
        <v>0</v>
      </c>
      <c r="L3758">
        <v>0</v>
      </c>
      <c r="M3758">
        <v>1</v>
      </c>
      <c r="N3758">
        <v>1</v>
      </c>
      <c r="O3758">
        <v>0</v>
      </c>
      <c r="P3758">
        <v>780</v>
      </c>
      <c r="Q3758">
        <v>1</v>
      </c>
      <c r="R3758">
        <v>1</v>
      </c>
      <c r="S3758">
        <v>1</v>
      </c>
      <c r="T3758">
        <v>0</v>
      </c>
      <c r="U3758">
        <v>0</v>
      </c>
      <c r="V3758">
        <v>0</v>
      </c>
      <c r="W3758">
        <v>0</v>
      </c>
    </row>
    <row r="3759" spans="1:23" ht="14.25" customHeight="1" x14ac:dyDescent="0.45">
      <c r="A3759">
        <v>3758</v>
      </c>
      <c r="B3759" t="s">
        <v>244</v>
      </c>
      <c r="C3759" t="s">
        <v>243</v>
      </c>
      <c r="D3759">
        <v>65</v>
      </c>
      <c r="E3759" t="s">
        <v>23</v>
      </c>
      <c r="F3759" t="s">
        <v>27</v>
      </c>
      <c r="G3759" t="s">
        <v>25</v>
      </c>
      <c r="H3759">
        <v>10</v>
      </c>
      <c r="I3759" t="s">
        <v>26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270</v>
      </c>
      <c r="Q3759">
        <v>0</v>
      </c>
      <c r="R3759">
        <v>1</v>
      </c>
      <c r="S3759">
        <v>0</v>
      </c>
      <c r="T3759">
        <v>1</v>
      </c>
      <c r="U3759">
        <v>0</v>
      </c>
      <c r="V3759">
        <v>0</v>
      </c>
      <c r="W3759">
        <v>0</v>
      </c>
    </row>
    <row r="3760" spans="1:23" ht="14.25" customHeight="1" x14ac:dyDescent="0.45">
      <c r="A3760">
        <v>3759</v>
      </c>
      <c r="B3760" t="s">
        <v>244</v>
      </c>
      <c r="C3760" t="s">
        <v>253</v>
      </c>
      <c r="D3760">
        <v>56</v>
      </c>
      <c r="E3760" t="s">
        <v>23</v>
      </c>
      <c r="F3760" t="s">
        <v>27</v>
      </c>
      <c r="G3760" t="s">
        <v>25</v>
      </c>
      <c r="H3760">
        <v>4</v>
      </c>
      <c r="I3760" t="s">
        <v>31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1</v>
      </c>
      <c r="P3760">
        <v>4300</v>
      </c>
      <c r="Q3760">
        <v>0</v>
      </c>
      <c r="R3760">
        <v>1</v>
      </c>
      <c r="S3760">
        <v>1</v>
      </c>
      <c r="T3760">
        <v>1</v>
      </c>
      <c r="U3760">
        <v>0</v>
      </c>
      <c r="V3760">
        <v>0</v>
      </c>
      <c r="W3760">
        <v>0</v>
      </c>
    </row>
    <row r="3761" spans="1:23" ht="14.25" customHeight="1" x14ac:dyDescent="0.45">
      <c r="A3761">
        <v>3760</v>
      </c>
      <c r="B3761" t="s">
        <v>244</v>
      </c>
      <c r="C3761" t="s">
        <v>249</v>
      </c>
      <c r="D3761">
        <v>76</v>
      </c>
      <c r="E3761" t="s">
        <v>23</v>
      </c>
      <c r="F3761" t="s">
        <v>27</v>
      </c>
      <c r="G3761" t="s">
        <v>25</v>
      </c>
      <c r="H3761">
        <v>9</v>
      </c>
      <c r="I3761" t="s">
        <v>26</v>
      </c>
      <c r="J3761">
        <v>0</v>
      </c>
      <c r="K3761">
        <v>0</v>
      </c>
      <c r="L3761">
        <v>0</v>
      </c>
      <c r="M3761">
        <v>1</v>
      </c>
      <c r="N3761">
        <v>1</v>
      </c>
      <c r="O3761">
        <v>0</v>
      </c>
      <c r="P3761">
        <v>1280</v>
      </c>
      <c r="Q3761">
        <v>0</v>
      </c>
      <c r="R3761">
        <v>1</v>
      </c>
      <c r="S3761">
        <v>1</v>
      </c>
      <c r="T3761">
        <v>0</v>
      </c>
      <c r="U3761">
        <v>0</v>
      </c>
      <c r="V3761">
        <v>0</v>
      </c>
      <c r="W3761">
        <v>0</v>
      </c>
    </row>
    <row r="3762" spans="1:23" ht="14.25" customHeight="1" x14ac:dyDescent="0.45">
      <c r="A3762">
        <v>3761</v>
      </c>
      <c r="B3762" t="s">
        <v>244</v>
      </c>
      <c r="C3762" t="s">
        <v>254</v>
      </c>
      <c r="D3762">
        <v>30</v>
      </c>
      <c r="E3762" t="s">
        <v>23</v>
      </c>
      <c r="F3762" t="s">
        <v>24</v>
      </c>
      <c r="G3762" t="s">
        <v>25</v>
      </c>
      <c r="H3762">
        <v>13</v>
      </c>
      <c r="I3762" t="s">
        <v>26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414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</row>
    <row r="3763" spans="1:23" ht="14.25" customHeight="1" x14ac:dyDescent="0.45">
      <c r="A3763">
        <v>3762</v>
      </c>
      <c r="B3763" t="s">
        <v>244</v>
      </c>
      <c r="C3763" t="s">
        <v>252</v>
      </c>
      <c r="D3763">
        <v>66</v>
      </c>
      <c r="E3763" t="s">
        <v>28</v>
      </c>
      <c r="F3763" t="s">
        <v>27</v>
      </c>
      <c r="G3763" t="s">
        <v>25</v>
      </c>
      <c r="H3763">
        <v>3</v>
      </c>
      <c r="I3763" t="s">
        <v>26</v>
      </c>
      <c r="J3763">
        <v>0</v>
      </c>
      <c r="K3763">
        <v>0</v>
      </c>
      <c r="L3763">
        <v>0</v>
      </c>
      <c r="M3763">
        <v>1</v>
      </c>
      <c r="N3763">
        <v>1</v>
      </c>
      <c r="O3763">
        <v>0</v>
      </c>
      <c r="P3763">
        <v>95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</row>
    <row r="3764" spans="1:23" ht="14.25" customHeight="1" x14ac:dyDescent="0.45">
      <c r="A3764">
        <v>3763</v>
      </c>
      <c r="B3764" t="s">
        <v>244</v>
      </c>
      <c r="C3764" t="s">
        <v>252</v>
      </c>
      <c r="D3764">
        <v>70</v>
      </c>
      <c r="E3764" t="s">
        <v>28</v>
      </c>
      <c r="F3764" t="s">
        <v>27</v>
      </c>
      <c r="G3764" t="s">
        <v>25</v>
      </c>
      <c r="H3764">
        <v>3</v>
      </c>
      <c r="I3764" t="s">
        <v>31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305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</row>
    <row r="3765" spans="1:23" ht="14.25" customHeight="1" x14ac:dyDescent="0.45">
      <c r="A3765">
        <v>3764</v>
      </c>
      <c r="B3765" t="s">
        <v>244</v>
      </c>
      <c r="C3765" s="1">
        <v>43322</v>
      </c>
      <c r="D3765">
        <v>89</v>
      </c>
      <c r="E3765" t="s">
        <v>23</v>
      </c>
      <c r="F3765" t="s">
        <v>27</v>
      </c>
      <c r="G3765" t="s">
        <v>25</v>
      </c>
      <c r="H3765">
        <v>21</v>
      </c>
      <c r="I3765" t="s">
        <v>31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1560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</row>
    <row r="3766" spans="1:23" ht="14.25" customHeight="1" x14ac:dyDescent="0.45">
      <c r="A3766">
        <v>3765</v>
      </c>
      <c r="B3766" t="s">
        <v>244</v>
      </c>
      <c r="C3766" s="1">
        <v>43110</v>
      </c>
      <c r="D3766">
        <v>39</v>
      </c>
      <c r="E3766" t="s">
        <v>23</v>
      </c>
      <c r="F3766" t="s">
        <v>27</v>
      </c>
      <c r="G3766" t="s">
        <v>25</v>
      </c>
      <c r="H3766">
        <v>14</v>
      </c>
      <c r="I3766" t="s">
        <v>26</v>
      </c>
      <c r="J3766">
        <v>0</v>
      </c>
      <c r="K3766">
        <v>0</v>
      </c>
      <c r="L3766">
        <v>0</v>
      </c>
      <c r="M3766">
        <v>1</v>
      </c>
      <c r="N3766">
        <v>1</v>
      </c>
      <c r="O3766">
        <v>0</v>
      </c>
      <c r="P3766">
        <v>78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</v>
      </c>
    </row>
    <row r="3767" spans="1:23" ht="14.25" customHeight="1" x14ac:dyDescent="0.45">
      <c r="A3767">
        <v>3766</v>
      </c>
      <c r="B3767" t="s">
        <v>244</v>
      </c>
      <c r="C3767" s="1">
        <v>43110</v>
      </c>
      <c r="D3767">
        <v>39</v>
      </c>
      <c r="E3767" t="s">
        <v>23</v>
      </c>
      <c r="F3767" t="s">
        <v>27</v>
      </c>
      <c r="G3767" t="s">
        <v>25</v>
      </c>
      <c r="H3767">
        <v>14</v>
      </c>
      <c r="I3767" t="s">
        <v>26</v>
      </c>
      <c r="J3767">
        <v>0</v>
      </c>
      <c r="K3767">
        <v>0</v>
      </c>
      <c r="L3767">
        <v>0</v>
      </c>
      <c r="M3767">
        <v>1</v>
      </c>
      <c r="N3767">
        <v>1</v>
      </c>
      <c r="O3767">
        <v>0</v>
      </c>
      <c r="P3767">
        <v>78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</row>
    <row r="3768" spans="1:23" ht="14.25" customHeight="1" x14ac:dyDescent="0.45">
      <c r="A3768">
        <v>3767</v>
      </c>
      <c r="B3768" t="s">
        <v>246</v>
      </c>
      <c r="C3768" t="s">
        <v>247</v>
      </c>
      <c r="D3768">
        <v>70</v>
      </c>
      <c r="E3768" t="s">
        <v>23</v>
      </c>
      <c r="F3768" t="s">
        <v>24</v>
      </c>
      <c r="G3768" t="s">
        <v>25</v>
      </c>
      <c r="H3768">
        <v>7</v>
      </c>
      <c r="I3768" t="s">
        <v>26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1070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</row>
    <row r="3769" spans="1:23" ht="14.25" customHeight="1" x14ac:dyDescent="0.45">
      <c r="A3769">
        <v>3768</v>
      </c>
      <c r="B3769" t="s">
        <v>246</v>
      </c>
      <c r="C3769" t="s">
        <v>249</v>
      </c>
      <c r="D3769">
        <v>50</v>
      </c>
      <c r="E3769" t="s">
        <v>23</v>
      </c>
      <c r="F3769" t="s">
        <v>27</v>
      </c>
      <c r="G3769" t="s">
        <v>25</v>
      </c>
      <c r="H3769">
        <v>8</v>
      </c>
      <c r="I3769" t="s">
        <v>26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997</v>
      </c>
      <c r="Q3769">
        <v>0</v>
      </c>
      <c r="R3769">
        <v>1</v>
      </c>
      <c r="S3769">
        <v>1</v>
      </c>
      <c r="T3769">
        <v>1</v>
      </c>
      <c r="U3769">
        <v>0</v>
      </c>
      <c r="V3769">
        <v>0</v>
      </c>
      <c r="W3769">
        <v>0</v>
      </c>
    </row>
    <row r="3770" spans="1:23" ht="14.25" customHeight="1" x14ac:dyDescent="0.45">
      <c r="A3770">
        <v>3769</v>
      </c>
      <c r="B3770" t="s">
        <v>246</v>
      </c>
      <c r="C3770" t="s">
        <v>253</v>
      </c>
      <c r="D3770">
        <v>62</v>
      </c>
      <c r="E3770" t="s">
        <v>28</v>
      </c>
      <c r="F3770" t="s">
        <v>27</v>
      </c>
      <c r="G3770" t="s">
        <v>25</v>
      </c>
      <c r="H3770">
        <v>3</v>
      </c>
      <c r="I3770" t="s">
        <v>31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0</v>
      </c>
      <c r="P3770">
        <v>91</v>
      </c>
      <c r="Q3770">
        <v>1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</row>
    <row r="3771" spans="1:23" ht="14.25" customHeight="1" x14ac:dyDescent="0.45">
      <c r="A3771">
        <v>3770</v>
      </c>
      <c r="B3771" t="s">
        <v>246</v>
      </c>
      <c r="C3771" t="s">
        <v>247</v>
      </c>
      <c r="D3771">
        <v>68</v>
      </c>
      <c r="E3771" t="s">
        <v>23</v>
      </c>
      <c r="F3771" t="s">
        <v>27</v>
      </c>
      <c r="G3771" t="s">
        <v>25</v>
      </c>
      <c r="H3771">
        <v>7</v>
      </c>
      <c r="I3771" t="s">
        <v>26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730</v>
      </c>
      <c r="Q3771">
        <v>0</v>
      </c>
      <c r="R3771">
        <v>1</v>
      </c>
      <c r="S3771">
        <v>1</v>
      </c>
      <c r="T3771">
        <v>0</v>
      </c>
      <c r="U3771">
        <v>0</v>
      </c>
      <c r="V3771">
        <v>0</v>
      </c>
      <c r="W3771">
        <v>0</v>
      </c>
    </row>
    <row r="3772" spans="1:23" ht="14.25" customHeight="1" x14ac:dyDescent="0.45">
      <c r="A3772">
        <v>3771</v>
      </c>
      <c r="B3772" t="s">
        <v>246</v>
      </c>
      <c r="C3772" t="s">
        <v>253</v>
      </c>
      <c r="D3772">
        <v>71</v>
      </c>
      <c r="E3772" t="s">
        <v>28</v>
      </c>
      <c r="F3772" t="s">
        <v>27</v>
      </c>
      <c r="G3772" t="s">
        <v>25</v>
      </c>
      <c r="H3772">
        <v>3</v>
      </c>
      <c r="I3772" t="s">
        <v>26</v>
      </c>
      <c r="J3772">
        <v>0</v>
      </c>
      <c r="K3772">
        <v>0</v>
      </c>
      <c r="L3772">
        <v>1</v>
      </c>
      <c r="M3772">
        <v>1</v>
      </c>
      <c r="N3772">
        <v>1</v>
      </c>
      <c r="O3772">
        <v>0</v>
      </c>
      <c r="P3772">
        <v>127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</row>
    <row r="3773" spans="1:23" ht="14.25" customHeight="1" x14ac:dyDescent="0.45">
      <c r="A3773">
        <v>3772</v>
      </c>
      <c r="B3773" t="s">
        <v>246</v>
      </c>
      <c r="C3773" t="s">
        <v>255</v>
      </c>
      <c r="D3773">
        <v>84</v>
      </c>
      <c r="E3773" t="s">
        <v>28</v>
      </c>
      <c r="F3773" t="s">
        <v>27</v>
      </c>
      <c r="G3773" t="s">
        <v>25</v>
      </c>
      <c r="H3773">
        <v>4</v>
      </c>
      <c r="I3773" t="s">
        <v>26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141</v>
      </c>
      <c r="Q3773">
        <v>0</v>
      </c>
      <c r="R3773">
        <v>1</v>
      </c>
      <c r="S3773">
        <v>0</v>
      </c>
      <c r="T3773">
        <v>0</v>
      </c>
      <c r="U3773">
        <v>0</v>
      </c>
      <c r="V3773">
        <v>0</v>
      </c>
      <c r="W3773">
        <v>0</v>
      </c>
    </row>
    <row r="3774" spans="1:23" ht="14.25" customHeight="1" x14ac:dyDescent="0.45">
      <c r="A3774">
        <v>3773</v>
      </c>
      <c r="B3774" t="s">
        <v>246</v>
      </c>
      <c r="C3774" t="s">
        <v>255</v>
      </c>
      <c r="D3774">
        <v>42</v>
      </c>
      <c r="E3774" t="s">
        <v>23</v>
      </c>
      <c r="F3774" t="s">
        <v>24</v>
      </c>
      <c r="G3774" t="s">
        <v>25</v>
      </c>
      <c r="H3774">
        <v>4</v>
      </c>
      <c r="I3774" t="s">
        <v>31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265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1</v>
      </c>
      <c r="W3774">
        <v>0</v>
      </c>
    </row>
    <row r="3775" spans="1:23" ht="14.25" customHeight="1" x14ac:dyDescent="0.45">
      <c r="A3775">
        <v>3774</v>
      </c>
      <c r="B3775" t="s">
        <v>246</v>
      </c>
      <c r="C3775" t="s">
        <v>257</v>
      </c>
      <c r="D3775">
        <v>25</v>
      </c>
      <c r="E3775" t="s">
        <v>28</v>
      </c>
      <c r="F3775" t="s">
        <v>24</v>
      </c>
      <c r="G3775" t="s">
        <v>25</v>
      </c>
      <c r="H3775">
        <v>29</v>
      </c>
      <c r="I3775" t="s">
        <v>26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91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</row>
    <row r="3776" spans="1:23" ht="14.25" customHeight="1" x14ac:dyDescent="0.45">
      <c r="A3776">
        <v>3775</v>
      </c>
      <c r="B3776" t="s">
        <v>246</v>
      </c>
      <c r="C3776" t="s">
        <v>247</v>
      </c>
      <c r="D3776">
        <v>82</v>
      </c>
      <c r="E3776" t="s">
        <v>28</v>
      </c>
      <c r="F3776" t="s">
        <v>24</v>
      </c>
      <c r="G3776" t="s">
        <v>25</v>
      </c>
      <c r="H3776">
        <v>7</v>
      </c>
      <c r="I3776" t="s">
        <v>26</v>
      </c>
      <c r="J3776">
        <v>0</v>
      </c>
      <c r="K3776">
        <v>0</v>
      </c>
      <c r="L3776">
        <v>0</v>
      </c>
      <c r="M3776">
        <v>1</v>
      </c>
      <c r="N3776">
        <v>1</v>
      </c>
      <c r="O3776">
        <v>0</v>
      </c>
      <c r="P3776">
        <v>777</v>
      </c>
      <c r="Q3776">
        <v>1</v>
      </c>
      <c r="R3776">
        <v>0</v>
      </c>
      <c r="S3776">
        <v>1</v>
      </c>
      <c r="T3776">
        <v>1</v>
      </c>
      <c r="U3776">
        <v>0</v>
      </c>
      <c r="V3776">
        <v>0</v>
      </c>
      <c r="W3776">
        <v>0</v>
      </c>
    </row>
    <row r="3777" spans="1:23" ht="14.25" customHeight="1" x14ac:dyDescent="0.45">
      <c r="A3777">
        <v>3776</v>
      </c>
      <c r="B3777" t="s">
        <v>246</v>
      </c>
      <c r="C3777" t="s">
        <v>258</v>
      </c>
      <c r="D3777">
        <v>51</v>
      </c>
      <c r="E3777" t="s">
        <v>23</v>
      </c>
      <c r="F3777" t="s">
        <v>24</v>
      </c>
      <c r="G3777" t="s">
        <v>25</v>
      </c>
      <c r="H3777">
        <v>10</v>
      </c>
      <c r="I3777" t="s">
        <v>26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1590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0</v>
      </c>
    </row>
    <row r="3778" spans="1:23" ht="14.25" customHeight="1" x14ac:dyDescent="0.45">
      <c r="A3778">
        <v>3777</v>
      </c>
      <c r="B3778" t="s">
        <v>246</v>
      </c>
      <c r="C3778" s="1">
        <v>43169</v>
      </c>
      <c r="D3778">
        <v>45</v>
      </c>
      <c r="E3778" t="s">
        <v>23</v>
      </c>
      <c r="F3778" t="s">
        <v>27</v>
      </c>
      <c r="G3778" t="s">
        <v>25</v>
      </c>
      <c r="H3778">
        <v>15</v>
      </c>
      <c r="I3778" t="s">
        <v>26</v>
      </c>
      <c r="J3778">
        <v>0</v>
      </c>
      <c r="K3778">
        <v>0</v>
      </c>
      <c r="L3778">
        <v>0</v>
      </c>
      <c r="M3778">
        <v>1</v>
      </c>
      <c r="N3778">
        <v>1</v>
      </c>
      <c r="O3778">
        <v>1</v>
      </c>
      <c r="P3778">
        <v>2030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0</v>
      </c>
      <c r="W3778">
        <v>0</v>
      </c>
    </row>
    <row r="3779" spans="1:23" ht="14.25" customHeight="1" x14ac:dyDescent="0.45">
      <c r="A3779">
        <v>3778</v>
      </c>
      <c r="B3779" t="s">
        <v>246</v>
      </c>
      <c r="C3779" s="1">
        <v>43169</v>
      </c>
      <c r="D3779">
        <v>45</v>
      </c>
      <c r="E3779" t="s">
        <v>23</v>
      </c>
      <c r="F3779" t="s">
        <v>27</v>
      </c>
      <c r="G3779" t="s">
        <v>25</v>
      </c>
      <c r="H3779">
        <v>15</v>
      </c>
      <c r="I3779" t="s">
        <v>26</v>
      </c>
      <c r="J3779">
        <v>0</v>
      </c>
      <c r="K3779">
        <v>0</v>
      </c>
      <c r="L3779">
        <v>0</v>
      </c>
      <c r="M3779">
        <v>1</v>
      </c>
      <c r="N3779">
        <v>1</v>
      </c>
      <c r="O3779">
        <v>1</v>
      </c>
      <c r="P3779">
        <v>2030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0</v>
      </c>
      <c r="W3779">
        <v>0</v>
      </c>
    </row>
    <row r="3780" spans="1:23" ht="14.25" customHeight="1" x14ac:dyDescent="0.45">
      <c r="A3780">
        <v>3779</v>
      </c>
      <c r="B3780" t="s">
        <v>246</v>
      </c>
      <c r="C3780" t="s">
        <v>255</v>
      </c>
      <c r="D3780">
        <v>48</v>
      </c>
      <c r="E3780" t="s">
        <v>23</v>
      </c>
      <c r="F3780" t="s">
        <v>27</v>
      </c>
      <c r="G3780" t="s">
        <v>25</v>
      </c>
      <c r="H3780">
        <v>4</v>
      </c>
      <c r="I3780" t="s">
        <v>26</v>
      </c>
      <c r="J3780">
        <v>0</v>
      </c>
      <c r="K3780">
        <v>0</v>
      </c>
      <c r="L3780">
        <v>0</v>
      </c>
      <c r="M3780">
        <v>1</v>
      </c>
      <c r="N3780">
        <v>1</v>
      </c>
      <c r="O3780">
        <v>0</v>
      </c>
      <c r="P3780">
        <v>8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</row>
    <row r="3781" spans="1:23" ht="14.25" customHeight="1" x14ac:dyDescent="0.45">
      <c r="A3781">
        <v>3780</v>
      </c>
      <c r="B3781" t="s">
        <v>252</v>
      </c>
      <c r="C3781" t="s">
        <v>247</v>
      </c>
      <c r="D3781">
        <v>82</v>
      </c>
      <c r="E3781" t="s">
        <v>23</v>
      </c>
      <c r="F3781" t="s">
        <v>27</v>
      </c>
      <c r="G3781" t="s">
        <v>25</v>
      </c>
      <c r="H3781">
        <v>6</v>
      </c>
      <c r="I3781" t="s">
        <v>26</v>
      </c>
      <c r="J3781">
        <v>0</v>
      </c>
      <c r="K3781">
        <v>0</v>
      </c>
      <c r="L3781">
        <v>0</v>
      </c>
      <c r="M3781">
        <v>1</v>
      </c>
      <c r="N3781">
        <v>1</v>
      </c>
      <c r="O3781">
        <v>0</v>
      </c>
      <c r="P3781">
        <v>323</v>
      </c>
      <c r="Q3781">
        <v>0</v>
      </c>
      <c r="R3781">
        <v>1</v>
      </c>
      <c r="S3781">
        <v>1</v>
      </c>
      <c r="T3781">
        <v>0</v>
      </c>
      <c r="U3781">
        <v>0</v>
      </c>
      <c r="V3781">
        <v>0</v>
      </c>
      <c r="W3781">
        <v>0</v>
      </c>
    </row>
    <row r="3782" spans="1:23" ht="14.25" customHeight="1" x14ac:dyDescent="0.45">
      <c r="A3782">
        <v>3781</v>
      </c>
      <c r="B3782" t="s">
        <v>252</v>
      </c>
      <c r="C3782" t="s">
        <v>249</v>
      </c>
      <c r="D3782">
        <v>67</v>
      </c>
      <c r="E3782" t="s">
        <v>23</v>
      </c>
      <c r="F3782" t="s">
        <v>27</v>
      </c>
      <c r="G3782" t="s">
        <v>25</v>
      </c>
      <c r="H3782">
        <v>7</v>
      </c>
      <c r="I3782" t="s">
        <v>26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178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</row>
    <row r="3783" spans="1:23" ht="14.25" customHeight="1" x14ac:dyDescent="0.45">
      <c r="A3783">
        <v>3782</v>
      </c>
      <c r="B3783" t="s">
        <v>252</v>
      </c>
      <c r="C3783" s="1">
        <v>43110</v>
      </c>
      <c r="D3783">
        <v>64</v>
      </c>
      <c r="E3783" t="s">
        <v>28</v>
      </c>
      <c r="F3783" t="s">
        <v>27</v>
      </c>
      <c r="G3783" t="s">
        <v>25</v>
      </c>
      <c r="H3783">
        <v>12</v>
      </c>
      <c r="I3783" t="s">
        <v>26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107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</row>
    <row r="3784" spans="1:23" ht="14.25" customHeight="1" x14ac:dyDescent="0.45">
      <c r="A3784">
        <v>3783</v>
      </c>
      <c r="B3784" s="1">
        <v>43363</v>
      </c>
      <c r="C3784" s="1">
        <v>43364</v>
      </c>
      <c r="D3784">
        <v>88</v>
      </c>
      <c r="E3784" t="s">
        <v>28</v>
      </c>
      <c r="F3784" t="s">
        <v>27</v>
      </c>
      <c r="G3784" t="s">
        <v>25</v>
      </c>
      <c r="H3784">
        <v>2</v>
      </c>
      <c r="I3784" t="s">
        <v>29</v>
      </c>
      <c r="J3784">
        <v>0</v>
      </c>
      <c r="K3784">
        <v>0</v>
      </c>
      <c r="L3784">
        <v>1</v>
      </c>
      <c r="M3784">
        <v>1</v>
      </c>
      <c r="N3784">
        <v>1</v>
      </c>
      <c r="O3784">
        <v>1</v>
      </c>
      <c r="P3784">
        <v>108</v>
      </c>
      <c r="Q3784">
        <v>0</v>
      </c>
      <c r="R3784">
        <v>1</v>
      </c>
      <c r="S3784">
        <v>0</v>
      </c>
      <c r="T3784">
        <v>1</v>
      </c>
      <c r="U3784">
        <v>0</v>
      </c>
      <c r="V3784">
        <v>0</v>
      </c>
      <c r="W3784">
        <v>0</v>
      </c>
    </row>
    <row r="3785" spans="1:23" ht="14.25" customHeight="1" x14ac:dyDescent="0.45">
      <c r="A3785">
        <v>3784</v>
      </c>
      <c r="B3785" t="s">
        <v>252</v>
      </c>
      <c r="C3785" t="s">
        <v>247</v>
      </c>
      <c r="D3785">
        <v>78</v>
      </c>
      <c r="E3785" t="s">
        <v>23</v>
      </c>
      <c r="F3785" t="s">
        <v>27</v>
      </c>
      <c r="G3785" t="s">
        <v>25</v>
      </c>
      <c r="H3785">
        <v>6</v>
      </c>
      <c r="I3785" t="s">
        <v>26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1</v>
      </c>
      <c r="P3785">
        <v>303</v>
      </c>
      <c r="Q3785">
        <v>1</v>
      </c>
      <c r="R3785">
        <v>1</v>
      </c>
      <c r="S3785">
        <v>1</v>
      </c>
      <c r="T3785">
        <v>1</v>
      </c>
      <c r="U3785">
        <v>0</v>
      </c>
      <c r="V3785">
        <v>0</v>
      </c>
      <c r="W3785">
        <v>0</v>
      </c>
    </row>
    <row r="3786" spans="1:23" ht="14.25" customHeight="1" x14ac:dyDescent="0.45">
      <c r="A3786">
        <v>3785</v>
      </c>
      <c r="B3786" t="s">
        <v>252</v>
      </c>
      <c r="C3786" t="s">
        <v>247</v>
      </c>
      <c r="D3786">
        <v>78</v>
      </c>
      <c r="E3786" t="s">
        <v>23</v>
      </c>
      <c r="F3786" t="s">
        <v>27</v>
      </c>
      <c r="G3786" t="s">
        <v>25</v>
      </c>
      <c r="H3786">
        <v>6</v>
      </c>
      <c r="I3786" t="s">
        <v>26</v>
      </c>
      <c r="J3786">
        <v>0</v>
      </c>
      <c r="K3786">
        <v>0</v>
      </c>
      <c r="L3786">
        <v>0</v>
      </c>
      <c r="M3786">
        <v>0</v>
      </c>
      <c r="N3786">
        <v>1</v>
      </c>
      <c r="O3786">
        <v>1</v>
      </c>
      <c r="P3786">
        <v>303</v>
      </c>
      <c r="Q3786">
        <v>1</v>
      </c>
      <c r="R3786">
        <v>1</v>
      </c>
      <c r="S3786">
        <v>1</v>
      </c>
      <c r="T3786">
        <v>1</v>
      </c>
      <c r="U3786">
        <v>0</v>
      </c>
      <c r="V3786">
        <v>0</v>
      </c>
      <c r="W3786">
        <v>0</v>
      </c>
    </row>
    <row r="3787" spans="1:23" ht="14.25" customHeight="1" x14ac:dyDescent="0.45">
      <c r="A3787">
        <v>3786</v>
      </c>
      <c r="B3787" t="s">
        <v>252</v>
      </c>
      <c r="C3787" s="1">
        <v>43110</v>
      </c>
      <c r="D3787">
        <v>51</v>
      </c>
      <c r="E3787" t="s">
        <v>23</v>
      </c>
      <c r="F3787" t="s">
        <v>27</v>
      </c>
      <c r="G3787" t="s">
        <v>25</v>
      </c>
      <c r="H3787">
        <v>12</v>
      </c>
      <c r="I3787" t="s">
        <v>26</v>
      </c>
      <c r="J3787">
        <v>0</v>
      </c>
      <c r="K3787">
        <v>0</v>
      </c>
      <c r="L3787">
        <v>0</v>
      </c>
      <c r="M3787">
        <v>1</v>
      </c>
      <c r="N3787">
        <v>1</v>
      </c>
      <c r="O3787">
        <v>0</v>
      </c>
      <c r="P3787">
        <v>526</v>
      </c>
      <c r="Q3787">
        <v>0</v>
      </c>
      <c r="R3787">
        <v>1</v>
      </c>
      <c r="S3787">
        <v>1</v>
      </c>
      <c r="T3787">
        <v>0</v>
      </c>
      <c r="U3787">
        <v>0</v>
      </c>
      <c r="V3787">
        <v>0</v>
      </c>
      <c r="W3787">
        <v>0</v>
      </c>
    </row>
    <row r="3788" spans="1:23" ht="14.25" customHeight="1" x14ac:dyDescent="0.45">
      <c r="A3788">
        <v>3787</v>
      </c>
      <c r="B3788" t="s">
        <v>252</v>
      </c>
      <c r="C3788" t="s">
        <v>258</v>
      </c>
      <c r="D3788">
        <v>79</v>
      </c>
      <c r="E3788" t="s">
        <v>23</v>
      </c>
      <c r="F3788" t="s">
        <v>27</v>
      </c>
      <c r="G3788" t="s">
        <v>30</v>
      </c>
      <c r="H3788">
        <v>9</v>
      </c>
      <c r="I3788" t="s">
        <v>26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321</v>
      </c>
      <c r="Q3788">
        <v>1</v>
      </c>
      <c r="R3788">
        <v>1</v>
      </c>
      <c r="S3788">
        <v>1</v>
      </c>
      <c r="T3788">
        <v>0</v>
      </c>
      <c r="U3788">
        <v>0</v>
      </c>
      <c r="V3788">
        <v>0</v>
      </c>
      <c r="W3788">
        <v>0</v>
      </c>
    </row>
    <row r="3789" spans="1:23" ht="14.25" customHeight="1" x14ac:dyDescent="0.45">
      <c r="A3789">
        <v>3788</v>
      </c>
      <c r="B3789" t="s">
        <v>252</v>
      </c>
      <c r="C3789" s="1">
        <v>43169</v>
      </c>
      <c r="D3789">
        <v>20</v>
      </c>
      <c r="E3789" t="s">
        <v>23</v>
      </c>
      <c r="F3789" t="s">
        <v>24</v>
      </c>
      <c r="G3789" t="s">
        <v>25</v>
      </c>
      <c r="H3789">
        <v>14</v>
      </c>
      <c r="I3789" t="s">
        <v>31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560</v>
      </c>
      <c r="Q3789">
        <v>1</v>
      </c>
      <c r="R3789">
        <v>0</v>
      </c>
      <c r="S3789">
        <v>1</v>
      </c>
      <c r="T3789">
        <v>0</v>
      </c>
      <c r="U3789">
        <v>0</v>
      </c>
      <c r="V3789">
        <v>0</v>
      </c>
      <c r="W3789">
        <v>0</v>
      </c>
    </row>
    <row r="3790" spans="1:23" ht="14.25" customHeight="1" x14ac:dyDescent="0.45">
      <c r="A3790">
        <v>3789</v>
      </c>
      <c r="B3790" t="s">
        <v>252</v>
      </c>
      <c r="C3790" s="1">
        <v>43169</v>
      </c>
      <c r="D3790">
        <v>20</v>
      </c>
      <c r="E3790" t="s">
        <v>23</v>
      </c>
      <c r="F3790" t="s">
        <v>24</v>
      </c>
      <c r="G3790" t="s">
        <v>25</v>
      </c>
      <c r="H3790">
        <v>14</v>
      </c>
      <c r="I3790" t="s">
        <v>31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560</v>
      </c>
      <c r="Q3790">
        <v>1</v>
      </c>
      <c r="R3790">
        <v>0</v>
      </c>
      <c r="S3790">
        <v>1</v>
      </c>
      <c r="T3790">
        <v>0</v>
      </c>
      <c r="U3790">
        <v>0</v>
      </c>
      <c r="V3790">
        <v>0</v>
      </c>
      <c r="W3790">
        <v>0</v>
      </c>
    </row>
    <row r="3791" spans="1:23" ht="14.25" customHeight="1" x14ac:dyDescent="0.45">
      <c r="A3791">
        <v>3790</v>
      </c>
      <c r="B3791" t="s">
        <v>252</v>
      </c>
      <c r="C3791" t="s">
        <v>256</v>
      </c>
      <c r="D3791">
        <v>80</v>
      </c>
      <c r="E3791" t="s">
        <v>28</v>
      </c>
      <c r="F3791" t="s">
        <v>27</v>
      </c>
      <c r="G3791" t="s">
        <v>25</v>
      </c>
      <c r="H3791">
        <v>4</v>
      </c>
      <c r="I3791" t="s">
        <v>26</v>
      </c>
      <c r="J3791">
        <v>0</v>
      </c>
      <c r="K3791">
        <v>0</v>
      </c>
      <c r="L3791">
        <v>0</v>
      </c>
      <c r="M3791">
        <v>1</v>
      </c>
      <c r="N3791">
        <v>1</v>
      </c>
      <c r="O3791">
        <v>0</v>
      </c>
      <c r="P3791">
        <v>680</v>
      </c>
      <c r="Q3791">
        <v>1</v>
      </c>
      <c r="R3791">
        <v>0</v>
      </c>
      <c r="S3791">
        <v>1</v>
      </c>
      <c r="T3791">
        <v>0</v>
      </c>
      <c r="U3791">
        <v>0</v>
      </c>
      <c r="V3791">
        <v>0</v>
      </c>
      <c r="W3791">
        <v>0</v>
      </c>
    </row>
    <row r="3792" spans="1:23" ht="14.25" customHeight="1" x14ac:dyDescent="0.45">
      <c r="A3792">
        <v>3791</v>
      </c>
      <c r="B3792" t="s">
        <v>252</v>
      </c>
      <c r="C3792" t="s">
        <v>254</v>
      </c>
      <c r="D3792">
        <v>62</v>
      </c>
      <c r="E3792" t="s">
        <v>23</v>
      </c>
      <c r="F3792" t="s">
        <v>27</v>
      </c>
      <c r="G3792" t="s">
        <v>30</v>
      </c>
      <c r="H3792">
        <v>11</v>
      </c>
      <c r="I3792" t="s">
        <v>26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31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</row>
    <row r="3793" spans="1:23" ht="14.25" customHeight="1" x14ac:dyDescent="0.45">
      <c r="A3793">
        <v>3792</v>
      </c>
      <c r="B3793" t="s">
        <v>252</v>
      </c>
      <c r="C3793" t="s">
        <v>254</v>
      </c>
      <c r="D3793">
        <v>62</v>
      </c>
      <c r="E3793" t="s">
        <v>23</v>
      </c>
      <c r="F3793" t="s">
        <v>27</v>
      </c>
      <c r="G3793" t="s">
        <v>30</v>
      </c>
      <c r="H3793">
        <v>11</v>
      </c>
      <c r="I3793" t="s">
        <v>26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31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</row>
    <row r="3794" spans="1:23" ht="14.25" customHeight="1" x14ac:dyDescent="0.45">
      <c r="A3794">
        <v>3793</v>
      </c>
      <c r="B3794" t="s">
        <v>252</v>
      </c>
      <c r="C3794" t="s">
        <v>253</v>
      </c>
      <c r="D3794">
        <v>58</v>
      </c>
      <c r="E3794" t="s">
        <v>28</v>
      </c>
      <c r="F3794" t="s">
        <v>27</v>
      </c>
      <c r="G3794" t="s">
        <v>30</v>
      </c>
      <c r="H3794">
        <v>2</v>
      </c>
      <c r="I3794" t="s">
        <v>26</v>
      </c>
      <c r="J3794">
        <v>0</v>
      </c>
      <c r="K3794">
        <v>0</v>
      </c>
      <c r="L3794">
        <v>0</v>
      </c>
      <c r="M3794">
        <v>1</v>
      </c>
      <c r="N3794">
        <v>1</v>
      </c>
      <c r="O3794">
        <v>0</v>
      </c>
      <c r="P3794">
        <v>80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</row>
    <row r="3795" spans="1:23" ht="14.25" customHeight="1" x14ac:dyDescent="0.45">
      <c r="A3795">
        <v>3794</v>
      </c>
      <c r="B3795" t="s">
        <v>253</v>
      </c>
      <c r="C3795" t="s">
        <v>256</v>
      </c>
      <c r="D3795">
        <v>71</v>
      </c>
      <c r="E3795" t="s">
        <v>23</v>
      </c>
      <c r="F3795" t="s">
        <v>27</v>
      </c>
      <c r="G3795" t="s">
        <v>25</v>
      </c>
      <c r="H3795">
        <v>3</v>
      </c>
      <c r="I3795" t="s">
        <v>26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0</v>
      </c>
      <c r="P3795">
        <v>41</v>
      </c>
      <c r="Q3795">
        <v>0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0</v>
      </c>
    </row>
    <row r="3796" spans="1:23" ht="14.25" customHeight="1" x14ac:dyDescent="0.45">
      <c r="A3796">
        <v>3795</v>
      </c>
      <c r="B3796" t="s">
        <v>253</v>
      </c>
      <c r="C3796" t="s">
        <v>258</v>
      </c>
      <c r="D3796">
        <v>48</v>
      </c>
      <c r="E3796" t="s">
        <v>23</v>
      </c>
      <c r="F3796" t="s">
        <v>27</v>
      </c>
      <c r="G3796" t="s">
        <v>25</v>
      </c>
      <c r="H3796">
        <v>8</v>
      </c>
      <c r="I3796" t="s">
        <v>26</v>
      </c>
      <c r="J3796">
        <v>0</v>
      </c>
      <c r="K3796">
        <v>0</v>
      </c>
      <c r="L3796">
        <v>1</v>
      </c>
      <c r="M3796">
        <v>1</v>
      </c>
      <c r="N3796">
        <v>1</v>
      </c>
      <c r="O3796">
        <v>0</v>
      </c>
      <c r="P3796">
        <v>385</v>
      </c>
      <c r="Q3796">
        <v>0</v>
      </c>
      <c r="R3796">
        <v>1</v>
      </c>
      <c r="S3796">
        <v>1</v>
      </c>
      <c r="T3796">
        <v>0</v>
      </c>
      <c r="U3796">
        <v>0</v>
      </c>
      <c r="V3796">
        <v>0</v>
      </c>
      <c r="W3796">
        <v>0</v>
      </c>
    </row>
    <row r="3797" spans="1:23" ht="14.25" customHeight="1" x14ac:dyDescent="0.45">
      <c r="A3797">
        <v>3796</v>
      </c>
      <c r="B3797" t="s">
        <v>253</v>
      </c>
      <c r="C3797" s="1">
        <v>43110</v>
      </c>
      <c r="D3797">
        <v>46</v>
      </c>
      <c r="E3797" t="s">
        <v>23</v>
      </c>
      <c r="F3797" t="s">
        <v>27</v>
      </c>
      <c r="G3797" t="s">
        <v>25</v>
      </c>
      <c r="H3797">
        <v>11</v>
      </c>
      <c r="I3797" t="s">
        <v>26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960</v>
      </c>
      <c r="Q3797">
        <v>0</v>
      </c>
      <c r="R3797">
        <v>1</v>
      </c>
      <c r="S3797">
        <v>1</v>
      </c>
      <c r="T3797">
        <v>0</v>
      </c>
      <c r="U3797">
        <v>0</v>
      </c>
      <c r="V3797">
        <v>0</v>
      </c>
      <c r="W3797">
        <v>0</v>
      </c>
    </row>
    <row r="3798" spans="1:23" ht="14.25" customHeight="1" x14ac:dyDescent="0.45">
      <c r="A3798">
        <v>3797</v>
      </c>
      <c r="B3798" t="s">
        <v>253</v>
      </c>
      <c r="C3798" s="1">
        <v>43110</v>
      </c>
      <c r="D3798">
        <v>46</v>
      </c>
      <c r="E3798" t="s">
        <v>23</v>
      </c>
      <c r="F3798" t="s">
        <v>27</v>
      </c>
      <c r="G3798" t="s">
        <v>25</v>
      </c>
      <c r="H3798">
        <v>11</v>
      </c>
      <c r="I3798" t="s">
        <v>26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960</v>
      </c>
      <c r="Q3798">
        <v>0</v>
      </c>
      <c r="R3798">
        <v>1</v>
      </c>
      <c r="S3798">
        <v>1</v>
      </c>
      <c r="T3798">
        <v>0</v>
      </c>
      <c r="U3798">
        <v>0</v>
      </c>
      <c r="V3798">
        <v>0</v>
      </c>
      <c r="W3798">
        <v>0</v>
      </c>
    </row>
    <row r="3799" spans="1:23" ht="14.25" customHeight="1" x14ac:dyDescent="0.45">
      <c r="A3799">
        <v>3798</v>
      </c>
      <c r="B3799" t="s">
        <v>253</v>
      </c>
      <c r="C3799" t="s">
        <v>247</v>
      </c>
      <c r="D3799">
        <v>50</v>
      </c>
      <c r="E3799" t="s">
        <v>28</v>
      </c>
      <c r="F3799" t="s">
        <v>24</v>
      </c>
      <c r="G3799" t="s">
        <v>25</v>
      </c>
      <c r="H3799">
        <v>5</v>
      </c>
      <c r="I3799" t="s">
        <v>26</v>
      </c>
      <c r="J3799">
        <v>0</v>
      </c>
      <c r="K3799">
        <v>0</v>
      </c>
      <c r="L3799">
        <v>0</v>
      </c>
      <c r="M3799">
        <v>1</v>
      </c>
      <c r="N3799">
        <v>1</v>
      </c>
      <c r="O3799">
        <v>0</v>
      </c>
      <c r="P3799">
        <v>110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</row>
    <row r="3800" spans="1:23" ht="14.25" customHeight="1" x14ac:dyDescent="0.45">
      <c r="A3800">
        <v>3799</v>
      </c>
      <c r="B3800" t="s">
        <v>253</v>
      </c>
      <c r="C3800" s="1">
        <v>43200</v>
      </c>
      <c r="D3800">
        <v>72</v>
      </c>
      <c r="E3800" t="s">
        <v>23</v>
      </c>
      <c r="F3800" t="s">
        <v>24</v>
      </c>
      <c r="G3800" t="s">
        <v>25</v>
      </c>
      <c r="H3800">
        <v>14</v>
      </c>
      <c r="I3800" t="s">
        <v>26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236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</row>
    <row r="3801" spans="1:23" ht="14.25" customHeight="1" x14ac:dyDescent="0.45">
      <c r="A3801">
        <v>3800</v>
      </c>
      <c r="B3801" t="s">
        <v>253</v>
      </c>
      <c r="C3801" s="1">
        <v>43200</v>
      </c>
      <c r="D3801">
        <v>72</v>
      </c>
      <c r="E3801" t="s">
        <v>23</v>
      </c>
      <c r="F3801" t="s">
        <v>24</v>
      </c>
      <c r="G3801" t="s">
        <v>25</v>
      </c>
      <c r="H3801">
        <v>14</v>
      </c>
      <c r="I3801" t="s">
        <v>26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236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</row>
    <row r="3802" spans="1:23" ht="14.25" customHeight="1" x14ac:dyDescent="0.45">
      <c r="A3802">
        <v>3801</v>
      </c>
      <c r="B3802" t="s">
        <v>253</v>
      </c>
      <c r="C3802" t="s">
        <v>256</v>
      </c>
      <c r="D3802">
        <v>65</v>
      </c>
      <c r="E3802" t="s">
        <v>28</v>
      </c>
      <c r="F3802" t="s">
        <v>27</v>
      </c>
      <c r="G3802" t="s">
        <v>25</v>
      </c>
      <c r="H3802">
        <v>3</v>
      </c>
      <c r="I3802" t="s">
        <v>26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130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</row>
    <row r="3803" spans="1:23" ht="14.25" customHeight="1" x14ac:dyDescent="0.45">
      <c r="A3803">
        <v>3802</v>
      </c>
      <c r="B3803" t="s">
        <v>253</v>
      </c>
      <c r="C3803" t="s">
        <v>256</v>
      </c>
      <c r="D3803">
        <v>65</v>
      </c>
      <c r="E3803" t="s">
        <v>28</v>
      </c>
      <c r="F3803" t="s">
        <v>27</v>
      </c>
      <c r="G3803" t="s">
        <v>25</v>
      </c>
      <c r="H3803">
        <v>3</v>
      </c>
      <c r="I3803" t="s">
        <v>26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130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</row>
    <row r="3804" spans="1:23" ht="14.25" customHeight="1" x14ac:dyDescent="0.45">
      <c r="A3804">
        <v>3803</v>
      </c>
      <c r="B3804" t="s">
        <v>253</v>
      </c>
      <c r="C3804" s="1">
        <v>43141</v>
      </c>
      <c r="D3804">
        <v>45</v>
      </c>
      <c r="E3804" t="s">
        <v>23</v>
      </c>
      <c r="F3804" t="s">
        <v>27</v>
      </c>
      <c r="G3804" t="s">
        <v>25</v>
      </c>
      <c r="H3804">
        <v>12</v>
      </c>
      <c r="I3804" t="s">
        <v>26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973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0</v>
      </c>
    </row>
    <row r="3805" spans="1:23" ht="14.25" customHeight="1" x14ac:dyDescent="0.45">
      <c r="A3805">
        <v>3804</v>
      </c>
      <c r="B3805" t="s">
        <v>253</v>
      </c>
      <c r="C3805" s="1">
        <v>43141</v>
      </c>
      <c r="D3805">
        <v>45</v>
      </c>
      <c r="E3805" t="s">
        <v>23</v>
      </c>
      <c r="F3805" t="s">
        <v>27</v>
      </c>
      <c r="G3805" t="s">
        <v>25</v>
      </c>
      <c r="H3805">
        <v>12</v>
      </c>
      <c r="I3805" t="s">
        <v>26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973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0</v>
      </c>
    </row>
    <row r="3806" spans="1:23" ht="14.25" customHeight="1" x14ac:dyDescent="0.45">
      <c r="A3806">
        <v>3805</v>
      </c>
      <c r="B3806" s="1">
        <v>43364</v>
      </c>
      <c r="C3806" s="1">
        <v>43367</v>
      </c>
      <c r="D3806">
        <v>54</v>
      </c>
      <c r="E3806" t="s">
        <v>23</v>
      </c>
      <c r="F3806" t="s">
        <v>27</v>
      </c>
      <c r="G3806" t="s">
        <v>25</v>
      </c>
      <c r="H3806">
        <v>4</v>
      </c>
      <c r="I3806" t="s">
        <v>29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2170</v>
      </c>
      <c r="Q3806">
        <v>0</v>
      </c>
      <c r="R3806">
        <v>0</v>
      </c>
      <c r="S3806">
        <v>1</v>
      </c>
      <c r="T3806">
        <v>1</v>
      </c>
      <c r="U3806">
        <v>0</v>
      </c>
      <c r="V3806">
        <v>0</v>
      </c>
      <c r="W3806">
        <v>0</v>
      </c>
    </row>
    <row r="3807" spans="1:23" ht="14.25" customHeight="1" x14ac:dyDescent="0.45">
      <c r="A3807">
        <v>3806</v>
      </c>
      <c r="B3807" t="s">
        <v>253</v>
      </c>
      <c r="C3807" s="1">
        <v>43169</v>
      </c>
      <c r="D3807">
        <v>73</v>
      </c>
      <c r="E3807" t="s">
        <v>23</v>
      </c>
      <c r="F3807" t="s">
        <v>27</v>
      </c>
      <c r="G3807" t="s">
        <v>25</v>
      </c>
      <c r="H3807">
        <v>13</v>
      </c>
      <c r="I3807" t="s">
        <v>26</v>
      </c>
      <c r="J3807">
        <v>0</v>
      </c>
      <c r="K3807">
        <v>0</v>
      </c>
      <c r="L3807">
        <v>0</v>
      </c>
      <c r="M3807">
        <v>1</v>
      </c>
      <c r="N3807">
        <v>1</v>
      </c>
      <c r="O3807">
        <v>0</v>
      </c>
      <c r="P3807">
        <v>1620</v>
      </c>
      <c r="Q3807">
        <v>1</v>
      </c>
      <c r="R3807">
        <v>0</v>
      </c>
      <c r="S3807">
        <v>1</v>
      </c>
      <c r="T3807">
        <v>1</v>
      </c>
      <c r="U3807">
        <v>0</v>
      </c>
      <c r="V3807">
        <v>0</v>
      </c>
      <c r="W3807">
        <v>0</v>
      </c>
    </row>
    <row r="3808" spans="1:23" ht="14.25" customHeight="1" x14ac:dyDescent="0.45">
      <c r="A3808">
        <v>3807</v>
      </c>
      <c r="B3808" t="s">
        <v>253</v>
      </c>
      <c r="C3808" s="1">
        <v>43169</v>
      </c>
      <c r="D3808">
        <v>73</v>
      </c>
      <c r="E3808" t="s">
        <v>23</v>
      </c>
      <c r="F3808" t="s">
        <v>27</v>
      </c>
      <c r="G3808" t="s">
        <v>25</v>
      </c>
      <c r="H3808">
        <v>13</v>
      </c>
      <c r="I3808" t="s">
        <v>26</v>
      </c>
      <c r="J3808">
        <v>0</v>
      </c>
      <c r="K3808">
        <v>0</v>
      </c>
      <c r="L3808">
        <v>0</v>
      </c>
      <c r="M3808">
        <v>1</v>
      </c>
      <c r="N3808">
        <v>1</v>
      </c>
      <c r="O3808">
        <v>0</v>
      </c>
      <c r="P3808">
        <v>1620</v>
      </c>
      <c r="Q3808">
        <v>1</v>
      </c>
      <c r="R3808">
        <v>0</v>
      </c>
      <c r="S3808">
        <v>1</v>
      </c>
      <c r="T3808">
        <v>1</v>
      </c>
      <c r="U3808">
        <v>0</v>
      </c>
      <c r="V3808">
        <v>0</v>
      </c>
      <c r="W3808">
        <v>0</v>
      </c>
    </row>
    <row r="3809" spans="1:23" ht="14.25" customHeight="1" x14ac:dyDescent="0.45">
      <c r="A3809">
        <v>3808</v>
      </c>
      <c r="B3809" t="s">
        <v>255</v>
      </c>
      <c r="C3809" t="s">
        <v>245</v>
      </c>
      <c r="D3809">
        <v>75</v>
      </c>
      <c r="E3809" t="s">
        <v>28</v>
      </c>
      <c r="F3809" t="s">
        <v>24</v>
      </c>
      <c r="G3809" t="s">
        <v>25</v>
      </c>
      <c r="H3809">
        <v>3</v>
      </c>
      <c r="I3809" t="s">
        <v>26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0</v>
      </c>
      <c r="P3809">
        <v>1430</v>
      </c>
      <c r="Q3809">
        <v>0</v>
      </c>
      <c r="R3809">
        <v>1</v>
      </c>
      <c r="S3809">
        <v>1</v>
      </c>
      <c r="T3809">
        <v>0</v>
      </c>
      <c r="U3809">
        <v>0</v>
      </c>
      <c r="V3809">
        <v>0</v>
      </c>
      <c r="W3809">
        <v>0</v>
      </c>
    </row>
    <row r="3810" spans="1:23" ht="14.25" customHeight="1" x14ac:dyDescent="0.45">
      <c r="A3810">
        <v>3809</v>
      </c>
      <c r="B3810" t="s">
        <v>255</v>
      </c>
      <c r="C3810" t="s">
        <v>255</v>
      </c>
      <c r="D3810">
        <v>60</v>
      </c>
      <c r="E3810" t="s">
        <v>28</v>
      </c>
      <c r="F3810" t="s">
        <v>27</v>
      </c>
      <c r="G3810" t="s">
        <v>25</v>
      </c>
      <c r="H3810">
        <v>1</v>
      </c>
      <c r="I3810" t="s">
        <v>31</v>
      </c>
      <c r="J3810">
        <v>0</v>
      </c>
      <c r="K3810">
        <v>0</v>
      </c>
      <c r="L3810">
        <v>0</v>
      </c>
      <c r="M3810">
        <v>1</v>
      </c>
      <c r="N3810">
        <v>1</v>
      </c>
      <c r="O3810">
        <v>0</v>
      </c>
      <c r="P3810">
        <v>838</v>
      </c>
      <c r="Q3810">
        <v>0</v>
      </c>
      <c r="R3810">
        <v>1</v>
      </c>
      <c r="S3810">
        <v>1</v>
      </c>
      <c r="T3810">
        <v>0</v>
      </c>
      <c r="U3810">
        <v>0</v>
      </c>
      <c r="V3810">
        <v>0</v>
      </c>
      <c r="W3810">
        <v>0</v>
      </c>
    </row>
    <row r="3811" spans="1:23" ht="14.25" customHeight="1" x14ac:dyDescent="0.45">
      <c r="A3811">
        <v>3810</v>
      </c>
      <c r="B3811" t="s">
        <v>255</v>
      </c>
      <c r="C3811" t="s">
        <v>256</v>
      </c>
      <c r="D3811">
        <v>88</v>
      </c>
      <c r="E3811" t="s">
        <v>23</v>
      </c>
      <c r="F3811" t="s">
        <v>27</v>
      </c>
      <c r="G3811" t="s">
        <v>25</v>
      </c>
      <c r="H3811">
        <v>2</v>
      </c>
      <c r="I3811" t="s">
        <v>26</v>
      </c>
      <c r="J3811">
        <v>0</v>
      </c>
      <c r="K3811">
        <v>0</v>
      </c>
      <c r="L3811">
        <v>1</v>
      </c>
      <c r="M3811">
        <v>1</v>
      </c>
      <c r="N3811">
        <v>1</v>
      </c>
      <c r="O3811">
        <v>0</v>
      </c>
      <c r="P3811">
        <v>93</v>
      </c>
      <c r="Q3811">
        <v>1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0</v>
      </c>
    </row>
    <row r="3812" spans="1:23" ht="14.25" customHeight="1" x14ac:dyDescent="0.45">
      <c r="A3812">
        <v>3811</v>
      </c>
      <c r="B3812" t="s">
        <v>255</v>
      </c>
      <c r="C3812" t="s">
        <v>258</v>
      </c>
      <c r="D3812">
        <v>28</v>
      </c>
      <c r="E3812" t="s">
        <v>23</v>
      </c>
      <c r="F3812" t="s">
        <v>27</v>
      </c>
      <c r="G3812" t="s">
        <v>30</v>
      </c>
      <c r="H3812">
        <v>7</v>
      </c>
      <c r="I3812" t="s">
        <v>26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223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</row>
    <row r="3813" spans="1:23" ht="14.25" customHeight="1" x14ac:dyDescent="0.45">
      <c r="A3813">
        <v>3812</v>
      </c>
      <c r="B3813" t="s">
        <v>256</v>
      </c>
      <c r="C3813" s="1">
        <v>43169</v>
      </c>
      <c r="D3813">
        <v>49</v>
      </c>
      <c r="E3813" t="s">
        <v>23</v>
      </c>
      <c r="F3813" t="s">
        <v>24</v>
      </c>
      <c r="G3813" t="s">
        <v>25</v>
      </c>
      <c r="H3813">
        <v>11</v>
      </c>
      <c r="I3813" t="s">
        <v>26</v>
      </c>
      <c r="J3813">
        <v>0</v>
      </c>
      <c r="K3813">
        <v>1</v>
      </c>
      <c r="L3813">
        <v>0</v>
      </c>
      <c r="M3813">
        <v>1</v>
      </c>
      <c r="N3813">
        <v>1</v>
      </c>
      <c r="O3813">
        <v>0</v>
      </c>
      <c r="P3813">
        <v>44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1</v>
      </c>
    </row>
    <row r="3814" spans="1:23" ht="14.25" customHeight="1" x14ac:dyDescent="0.45">
      <c r="A3814">
        <v>3813</v>
      </c>
      <c r="B3814" t="s">
        <v>256</v>
      </c>
      <c r="C3814" s="1">
        <v>43354</v>
      </c>
      <c r="D3814">
        <v>85</v>
      </c>
      <c r="E3814" t="s">
        <v>23</v>
      </c>
      <c r="F3814" t="s">
        <v>27</v>
      </c>
      <c r="G3814" t="s">
        <v>25</v>
      </c>
      <c r="H3814">
        <v>48</v>
      </c>
      <c r="I3814" t="s">
        <v>26</v>
      </c>
      <c r="J3814">
        <v>0</v>
      </c>
      <c r="K3814">
        <v>0</v>
      </c>
      <c r="L3814">
        <v>0</v>
      </c>
      <c r="M3814">
        <v>1</v>
      </c>
      <c r="N3814">
        <v>1</v>
      </c>
      <c r="O3814">
        <v>0</v>
      </c>
      <c r="P3814">
        <v>800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</row>
    <row r="3815" spans="1:23" ht="14.25" customHeight="1" x14ac:dyDescent="0.45">
      <c r="A3815">
        <v>3814</v>
      </c>
      <c r="B3815" t="s">
        <v>256</v>
      </c>
      <c r="C3815" s="1">
        <v>43110</v>
      </c>
      <c r="D3815">
        <v>82</v>
      </c>
      <c r="E3815" t="s">
        <v>28</v>
      </c>
      <c r="F3815" t="s">
        <v>27</v>
      </c>
      <c r="G3815" t="s">
        <v>25</v>
      </c>
      <c r="H3815">
        <v>9</v>
      </c>
      <c r="I3815" t="s">
        <v>26</v>
      </c>
      <c r="J3815">
        <v>0</v>
      </c>
      <c r="K3815">
        <v>0</v>
      </c>
      <c r="L3815">
        <v>0</v>
      </c>
      <c r="M3815">
        <v>1</v>
      </c>
      <c r="N3815">
        <v>1</v>
      </c>
      <c r="O3815">
        <v>0</v>
      </c>
      <c r="P3815">
        <v>126</v>
      </c>
      <c r="Q3815">
        <v>0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0</v>
      </c>
    </row>
    <row r="3816" spans="1:23" ht="14.25" customHeight="1" x14ac:dyDescent="0.45">
      <c r="A3816">
        <v>3815</v>
      </c>
      <c r="B3816" t="s">
        <v>256</v>
      </c>
      <c r="C3816" t="s">
        <v>243</v>
      </c>
      <c r="D3816">
        <v>47</v>
      </c>
      <c r="E3816" t="s">
        <v>23</v>
      </c>
      <c r="F3816" t="s">
        <v>27</v>
      </c>
      <c r="G3816" t="s">
        <v>25</v>
      </c>
      <c r="H3816">
        <v>5</v>
      </c>
      <c r="I3816" t="s">
        <v>26</v>
      </c>
      <c r="J3816">
        <v>0</v>
      </c>
      <c r="K3816">
        <v>0</v>
      </c>
      <c r="L3816">
        <v>0</v>
      </c>
      <c r="M3816">
        <v>0</v>
      </c>
      <c r="N3816">
        <v>1</v>
      </c>
      <c r="O3816">
        <v>0</v>
      </c>
      <c r="P3816">
        <v>16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</row>
    <row r="3817" spans="1:23" ht="14.25" customHeight="1" x14ac:dyDescent="0.45">
      <c r="A3817">
        <v>3816</v>
      </c>
      <c r="B3817" t="s">
        <v>256</v>
      </c>
      <c r="C3817" t="s">
        <v>249</v>
      </c>
      <c r="D3817">
        <v>54</v>
      </c>
      <c r="E3817" t="s">
        <v>23</v>
      </c>
      <c r="F3817" t="s">
        <v>27</v>
      </c>
      <c r="G3817" t="s">
        <v>25</v>
      </c>
      <c r="H3817">
        <v>4</v>
      </c>
      <c r="I3817" t="s">
        <v>26</v>
      </c>
      <c r="J3817">
        <v>0</v>
      </c>
      <c r="K3817">
        <v>0</v>
      </c>
      <c r="L3817">
        <v>0</v>
      </c>
      <c r="M3817">
        <v>1</v>
      </c>
      <c r="N3817">
        <v>1</v>
      </c>
      <c r="O3817">
        <v>0</v>
      </c>
      <c r="P3817">
        <v>790</v>
      </c>
      <c r="Q3817">
        <v>0</v>
      </c>
      <c r="R3817">
        <v>0</v>
      </c>
      <c r="S3817">
        <v>1</v>
      </c>
      <c r="T3817">
        <v>0</v>
      </c>
      <c r="U3817">
        <v>0</v>
      </c>
      <c r="V3817">
        <v>0</v>
      </c>
      <c r="W3817">
        <v>0</v>
      </c>
    </row>
    <row r="3818" spans="1:23" ht="14.25" customHeight="1" x14ac:dyDescent="0.45">
      <c r="A3818">
        <v>3817</v>
      </c>
      <c r="B3818" t="s">
        <v>245</v>
      </c>
      <c r="C3818" t="s">
        <v>254</v>
      </c>
      <c r="D3818">
        <v>50</v>
      </c>
      <c r="E3818" t="s">
        <v>23</v>
      </c>
      <c r="F3818" t="s">
        <v>27</v>
      </c>
      <c r="G3818" t="s">
        <v>25</v>
      </c>
      <c r="H3818">
        <v>7</v>
      </c>
      <c r="I3818" t="s">
        <v>26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0</v>
      </c>
      <c r="P3818">
        <v>760</v>
      </c>
      <c r="Q3818">
        <v>0</v>
      </c>
      <c r="R3818">
        <v>1</v>
      </c>
      <c r="S3818">
        <v>1</v>
      </c>
      <c r="T3818">
        <v>0</v>
      </c>
      <c r="U3818">
        <v>0</v>
      </c>
      <c r="V3818">
        <v>0</v>
      </c>
      <c r="W3818">
        <v>0</v>
      </c>
    </row>
    <row r="3819" spans="1:23" ht="14.25" customHeight="1" x14ac:dyDescent="0.45">
      <c r="A3819">
        <v>3818</v>
      </c>
      <c r="B3819" t="s">
        <v>245</v>
      </c>
      <c r="C3819" t="s">
        <v>251</v>
      </c>
      <c r="D3819">
        <v>66</v>
      </c>
      <c r="E3819" t="s">
        <v>23</v>
      </c>
      <c r="F3819" t="s">
        <v>24</v>
      </c>
      <c r="G3819" t="s">
        <v>25</v>
      </c>
      <c r="H3819">
        <v>6</v>
      </c>
      <c r="I3819" t="s">
        <v>26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v>1</v>
      </c>
      <c r="P3819">
        <v>3290</v>
      </c>
      <c r="Q3819">
        <v>0</v>
      </c>
      <c r="R3819">
        <v>0</v>
      </c>
      <c r="S3819">
        <v>1</v>
      </c>
      <c r="T3819">
        <v>1</v>
      </c>
      <c r="U3819">
        <v>0</v>
      </c>
      <c r="V3819">
        <v>0</v>
      </c>
      <c r="W3819">
        <v>0</v>
      </c>
    </row>
    <row r="3820" spans="1:23" ht="14.25" customHeight="1" x14ac:dyDescent="0.45">
      <c r="A3820">
        <v>3819</v>
      </c>
      <c r="B3820" t="s">
        <v>245</v>
      </c>
      <c r="C3820" t="s">
        <v>251</v>
      </c>
      <c r="D3820">
        <v>71</v>
      </c>
      <c r="E3820" t="s">
        <v>28</v>
      </c>
      <c r="F3820" t="s">
        <v>27</v>
      </c>
      <c r="G3820" t="s">
        <v>25</v>
      </c>
      <c r="H3820">
        <v>6</v>
      </c>
      <c r="I3820" t="s">
        <v>26</v>
      </c>
      <c r="J3820">
        <v>0</v>
      </c>
      <c r="K3820">
        <v>0</v>
      </c>
      <c r="L3820">
        <v>0</v>
      </c>
      <c r="M3820">
        <v>1</v>
      </c>
      <c r="N3820">
        <v>1</v>
      </c>
      <c r="O3820">
        <v>0</v>
      </c>
      <c r="P3820">
        <v>195</v>
      </c>
      <c r="Q3820">
        <v>0</v>
      </c>
      <c r="R3820">
        <v>0</v>
      </c>
      <c r="S3820">
        <v>1</v>
      </c>
      <c r="T3820">
        <v>0</v>
      </c>
      <c r="U3820">
        <v>0</v>
      </c>
      <c r="V3820">
        <v>0</v>
      </c>
      <c r="W3820">
        <v>0</v>
      </c>
    </row>
    <row r="3821" spans="1:23" ht="14.25" customHeight="1" x14ac:dyDescent="0.45">
      <c r="A3821">
        <v>3820</v>
      </c>
      <c r="B3821" t="s">
        <v>245</v>
      </c>
      <c r="C3821" t="s">
        <v>258</v>
      </c>
      <c r="D3821">
        <v>84</v>
      </c>
      <c r="E3821" t="s">
        <v>28</v>
      </c>
      <c r="F3821" t="s">
        <v>27</v>
      </c>
      <c r="G3821" t="s">
        <v>30</v>
      </c>
      <c r="H3821">
        <v>5</v>
      </c>
      <c r="I3821" t="s">
        <v>26</v>
      </c>
      <c r="J3821">
        <v>0</v>
      </c>
      <c r="K3821">
        <v>0</v>
      </c>
      <c r="L3821">
        <v>1</v>
      </c>
      <c r="M3821">
        <v>1</v>
      </c>
      <c r="N3821">
        <v>1</v>
      </c>
      <c r="O3821">
        <v>0</v>
      </c>
      <c r="P3821">
        <v>78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</row>
    <row r="3822" spans="1:23" ht="14.25" customHeight="1" x14ac:dyDescent="0.45">
      <c r="A3822">
        <v>3821</v>
      </c>
      <c r="B3822" t="s">
        <v>247</v>
      </c>
      <c r="C3822" t="s">
        <v>254</v>
      </c>
      <c r="D3822">
        <v>62</v>
      </c>
      <c r="E3822" t="s">
        <v>23</v>
      </c>
      <c r="F3822" t="s">
        <v>27</v>
      </c>
      <c r="G3822" t="s">
        <v>25</v>
      </c>
      <c r="H3822">
        <v>6</v>
      </c>
      <c r="I3822" t="s">
        <v>26</v>
      </c>
      <c r="J3822">
        <v>0</v>
      </c>
      <c r="K3822">
        <v>0</v>
      </c>
      <c r="L3822">
        <v>1</v>
      </c>
      <c r="M3822">
        <v>1</v>
      </c>
      <c r="N3822">
        <v>1</v>
      </c>
      <c r="O3822">
        <v>1</v>
      </c>
      <c r="P3822">
        <v>290</v>
      </c>
      <c r="Q3822">
        <v>0</v>
      </c>
      <c r="R3822">
        <v>1</v>
      </c>
      <c r="S3822">
        <v>0</v>
      </c>
      <c r="T3822">
        <v>1</v>
      </c>
      <c r="U3822">
        <v>0</v>
      </c>
      <c r="V3822">
        <v>0</v>
      </c>
      <c r="W3822">
        <v>0</v>
      </c>
    </row>
    <row r="3823" spans="1:23" ht="14.25" customHeight="1" x14ac:dyDescent="0.45">
      <c r="A3823">
        <v>3822</v>
      </c>
      <c r="B3823" s="1">
        <v>43368</v>
      </c>
      <c r="C3823" s="1">
        <v>43379</v>
      </c>
      <c r="D3823">
        <v>82</v>
      </c>
      <c r="E3823" t="s">
        <v>23</v>
      </c>
      <c r="F3823" t="s">
        <v>27</v>
      </c>
      <c r="G3823" t="s">
        <v>25</v>
      </c>
      <c r="H3823">
        <v>12</v>
      </c>
      <c r="I3823" t="s">
        <v>29</v>
      </c>
      <c r="J3823">
        <v>0</v>
      </c>
      <c r="K3823">
        <v>0</v>
      </c>
      <c r="L3823">
        <v>1</v>
      </c>
      <c r="M3823">
        <v>1</v>
      </c>
      <c r="N3823">
        <v>0</v>
      </c>
      <c r="O3823">
        <v>0</v>
      </c>
      <c r="P3823">
        <v>695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0</v>
      </c>
      <c r="W3823">
        <v>0</v>
      </c>
    </row>
    <row r="3824" spans="1:23" ht="14.25" customHeight="1" x14ac:dyDescent="0.45">
      <c r="A3824">
        <v>3823</v>
      </c>
      <c r="B3824" t="s">
        <v>247</v>
      </c>
      <c r="C3824" s="1">
        <v>43230</v>
      </c>
      <c r="D3824">
        <v>55</v>
      </c>
      <c r="E3824" t="s">
        <v>23</v>
      </c>
      <c r="F3824" t="s">
        <v>27</v>
      </c>
      <c r="G3824" t="s">
        <v>25</v>
      </c>
      <c r="H3824">
        <v>11</v>
      </c>
      <c r="I3824" t="s">
        <v>26</v>
      </c>
      <c r="J3824">
        <v>0</v>
      </c>
      <c r="K3824">
        <v>0</v>
      </c>
      <c r="L3824">
        <v>0</v>
      </c>
      <c r="M3824">
        <v>1</v>
      </c>
      <c r="N3824">
        <v>1</v>
      </c>
      <c r="O3824">
        <v>0</v>
      </c>
      <c r="P3824">
        <v>1530</v>
      </c>
      <c r="Q3824">
        <v>0</v>
      </c>
      <c r="R3824">
        <v>1</v>
      </c>
      <c r="S3824">
        <v>0</v>
      </c>
      <c r="T3824">
        <v>1</v>
      </c>
      <c r="U3824">
        <v>0</v>
      </c>
      <c r="V3824">
        <v>0</v>
      </c>
      <c r="W3824">
        <v>0</v>
      </c>
    </row>
    <row r="3825" spans="1:23" ht="14.25" customHeight="1" x14ac:dyDescent="0.45">
      <c r="A3825">
        <v>3824</v>
      </c>
      <c r="B3825" t="s">
        <v>247</v>
      </c>
      <c r="C3825" s="1">
        <v>43230</v>
      </c>
      <c r="D3825">
        <v>55</v>
      </c>
      <c r="E3825" t="s">
        <v>23</v>
      </c>
      <c r="F3825" t="s">
        <v>27</v>
      </c>
      <c r="G3825" t="s">
        <v>25</v>
      </c>
      <c r="H3825">
        <v>11</v>
      </c>
      <c r="I3825" t="s">
        <v>26</v>
      </c>
      <c r="J3825">
        <v>0</v>
      </c>
      <c r="K3825">
        <v>0</v>
      </c>
      <c r="L3825">
        <v>0</v>
      </c>
      <c r="M3825">
        <v>1</v>
      </c>
      <c r="N3825">
        <v>1</v>
      </c>
      <c r="O3825">
        <v>0</v>
      </c>
      <c r="P3825">
        <v>1530</v>
      </c>
      <c r="Q3825">
        <v>0</v>
      </c>
      <c r="R3825">
        <v>1</v>
      </c>
      <c r="S3825">
        <v>0</v>
      </c>
      <c r="T3825">
        <v>1</v>
      </c>
      <c r="U3825">
        <v>0</v>
      </c>
      <c r="V3825">
        <v>0</v>
      </c>
      <c r="W3825">
        <v>0</v>
      </c>
    </row>
    <row r="3826" spans="1:23" ht="14.25" customHeight="1" x14ac:dyDescent="0.45">
      <c r="A3826">
        <v>3825</v>
      </c>
      <c r="B3826" t="s">
        <v>247</v>
      </c>
      <c r="C3826" t="s">
        <v>251</v>
      </c>
      <c r="D3826">
        <v>64</v>
      </c>
      <c r="E3826" t="s">
        <v>28</v>
      </c>
      <c r="F3826" t="s">
        <v>27</v>
      </c>
      <c r="G3826" t="s">
        <v>25</v>
      </c>
      <c r="H3826">
        <v>5</v>
      </c>
      <c r="I3826" t="s">
        <v>26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126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</row>
    <row r="3827" spans="1:23" ht="14.25" customHeight="1" x14ac:dyDescent="0.45">
      <c r="A3827">
        <v>3826</v>
      </c>
      <c r="B3827" t="s">
        <v>247</v>
      </c>
      <c r="C3827" t="s">
        <v>251</v>
      </c>
      <c r="D3827">
        <v>64</v>
      </c>
      <c r="E3827" t="s">
        <v>28</v>
      </c>
      <c r="F3827" t="s">
        <v>27</v>
      </c>
      <c r="G3827" t="s">
        <v>25</v>
      </c>
      <c r="H3827">
        <v>5</v>
      </c>
      <c r="I3827" t="s">
        <v>26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126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</row>
    <row r="3828" spans="1:23" ht="14.25" customHeight="1" x14ac:dyDescent="0.45">
      <c r="A3828">
        <v>3827</v>
      </c>
      <c r="B3828" s="1">
        <v>43368</v>
      </c>
      <c r="C3828" s="1">
        <v>43369</v>
      </c>
      <c r="D3828">
        <v>43</v>
      </c>
      <c r="E3828" t="s">
        <v>23</v>
      </c>
      <c r="F3828" t="s">
        <v>24</v>
      </c>
      <c r="G3828" t="s">
        <v>25</v>
      </c>
      <c r="H3828">
        <v>2</v>
      </c>
      <c r="I3828" t="s">
        <v>29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1560</v>
      </c>
      <c r="Q3828">
        <v>0</v>
      </c>
      <c r="R3828">
        <v>0</v>
      </c>
      <c r="S3828">
        <v>1</v>
      </c>
      <c r="T3828">
        <v>1</v>
      </c>
      <c r="U3828">
        <v>0</v>
      </c>
      <c r="V3828">
        <v>0</v>
      </c>
      <c r="W3828">
        <v>0</v>
      </c>
    </row>
    <row r="3829" spans="1:23" ht="14.25" customHeight="1" x14ac:dyDescent="0.45">
      <c r="A3829">
        <v>3828</v>
      </c>
      <c r="B3829" s="1">
        <v>43368</v>
      </c>
      <c r="C3829" s="1">
        <v>43376</v>
      </c>
      <c r="D3829">
        <v>74</v>
      </c>
      <c r="E3829" t="s">
        <v>23</v>
      </c>
      <c r="F3829" t="s">
        <v>24</v>
      </c>
      <c r="G3829" t="s">
        <v>25</v>
      </c>
      <c r="H3829">
        <v>9</v>
      </c>
      <c r="I3829" t="s">
        <v>29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1660</v>
      </c>
      <c r="Q3829">
        <v>0</v>
      </c>
      <c r="R3829">
        <v>0</v>
      </c>
      <c r="S3829">
        <v>1</v>
      </c>
      <c r="T3829">
        <v>1</v>
      </c>
      <c r="U3829">
        <v>1</v>
      </c>
      <c r="V3829">
        <v>0</v>
      </c>
      <c r="W3829">
        <v>0</v>
      </c>
    </row>
    <row r="3830" spans="1:23" ht="14.25" customHeight="1" x14ac:dyDescent="0.45">
      <c r="A3830">
        <v>3829</v>
      </c>
      <c r="B3830" t="s">
        <v>247</v>
      </c>
      <c r="C3830" t="s">
        <v>251</v>
      </c>
      <c r="D3830">
        <v>74</v>
      </c>
      <c r="E3830" t="s">
        <v>28</v>
      </c>
      <c r="F3830" t="s">
        <v>27</v>
      </c>
      <c r="G3830" t="s">
        <v>25</v>
      </c>
      <c r="H3830">
        <v>5</v>
      </c>
      <c r="I3830" t="s">
        <v>26</v>
      </c>
      <c r="J3830">
        <v>0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679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0</v>
      </c>
      <c r="W3830">
        <v>0</v>
      </c>
    </row>
    <row r="3831" spans="1:23" ht="14.25" customHeight="1" x14ac:dyDescent="0.45">
      <c r="A3831">
        <v>3830</v>
      </c>
      <c r="B3831" t="s">
        <v>247</v>
      </c>
      <c r="C3831" s="1">
        <v>43141</v>
      </c>
      <c r="D3831">
        <v>80</v>
      </c>
      <c r="E3831" t="s">
        <v>23</v>
      </c>
      <c r="F3831" t="s">
        <v>27</v>
      </c>
      <c r="G3831" t="s">
        <v>25</v>
      </c>
      <c r="H3831">
        <v>8</v>
      </c>
      <c r="I3831" t="s">
        <v>26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500</v>
      </c>
      <c r="Q3831">
        <v>0</v>
      </c>
      <c r="R3831">
        <v>0</v>
      </c>
      <c r="S3831">
        <v>1</v>
      </c>
      <c r="T3831">
        <v>0</v>
      </c>
      <c r="U3831">
        <v>0</v>
      </c>
      <c r="V3831">
        <v>0</v>
      </c>
      <c r="W3831">
        <v>0</v>
      </c>
    </row>
    <row r="3832" spans="1:23" ht="14.25" customHeight="1" x14ac:dyDescent="0.45">
      <c r="A3832">
        <v>3831</v>
      </c>
      <c r="B3832" t="s">
        <v>247</v>
      </c>
      <c r="C3832" s="1">
        <v>43141</v>
      </c>
      <c r="D3832">
        <v>80</v>
      </c>
      <c r="E3832" t="s">
        <v>23</v>
      </c>
      <c r="F3832" t="s">
        <v>27</v>
      </c>
      <c r="G3832" t="s">
        <v>25</v>
      </c>
      <c r="H3832">
        <v>8</v>
      </c>
      <c r="I3832" t="s">
        <v>26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500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0</v>
      </c>
      <c r="W3832">
        <v>0</v>
      </c>
    </row>
    <row r="3833" spans="1:23" ht="14.25" customHeight="1" x14ac:dyDescent="0.45">
      <c r="A3833">
        <v>3832</v>
      </c>
      <c r="B3833" t="s">
        <v>247</v>
      </c>
      <c r="C3833" t="s">
        <v>249</v>
      </c>
      <c r="D3833">
        <v>40</v>
      </c>
      <c r="E3833" t="s">
        <v>23</v>
      </c>
      <c r="F3833" t="s">
        <v>27</v>
      </c>
      <c r="G3833" t="s">
        <v>25</v>
      </c>
      <c r="H3833">
        <v>2</v>
      </c>
      <c r="I3833" t="s">
        <v>26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150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</v>
      </c>
      <c r="W3833">
        <v>0</v>
      </c>
    </row>
    <row r="3834" spans="1:23" ht="14.25" customHeight="1" x14ac:dyDescent="0.45">
      <c r="A3834">
        <v>3833</v>
      </c>
      <c r="B3834" t="s">
        <v>247</v>
      </c>
      <c r="C3834" t="s">
        <v>249</v>
      </c>
      <c r="D3834">
        <v>46</v>
      </c>
      <c r="E3834" t="s">
        <v>28</v>
      </c>
      <c r="F3834" t="s">
        <v>27</v>
      </c>
      <c r="G3834" t="s">
        <v>25</v>
      </c>
      <c r="H3834">
        <v>2</v>
      </c>
      <c r="I3834" t="s">
        <v>26</v>
      </c>
      <c r="J3834">
        <v>0</v>
      </c>
      <c r="K3834">
        <v>0</v>
      </c>
      <c r="L3834">
        <v>0</v>
      </c>
      <c r="M3834">
        <v>1</v>
      </c>
      <c r="N3834">
        <v>1</v>
      </c>
      <c r="O3834">
        <v>0</v>
      </c>
      <c r="P3834">
        <v>530</v>
      </c>
      <c r="Q3834">
        <v>0</v>
      </c>
      <c r="R3834">
        <v>0</v>
      </c>
      <c r="S3834">
        <v>1</v>
      </c>
      <c r="T3834">
        <v>0</v>
      </c>
      <c r="U3834">
        <v>0</v>
      </c>
      <c r="V3834">
        <v>0</v>
      </c>
      <c r="W3834">
        <v>0</v>
      </c>
    </row>
    <row r="3835" spans="1:23" ht="14.25" customHeight="1" x14ac:dyDescent="0.45">
      <c r="A3835">
        <v>3834</v>
      </c>
      <c r="B3835" t="s">
        <v>247</v>
      </c>
      <c r="C3835" s="1">
        <v>43200</v>
      </c>
      <c r="D3835">
        <v>86</v>
      </c>
      <c r="E3835" t="s">
        <v>23</v>
      </c>
      <c r="F3835" t="s">
        <v>27</v>
      </c>
      <c r="G3835" t="s">
        <v>25</v>
      </c>
      <c r="H3835">
        <v>10</v>
      </c>
      <c r="I3835" t="s">
        <v>26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199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</row>
    <row r="3836" spans="1:23" ht="14.25" customHeight="1" x14ac:dyDescent="0.45">
      <c r="A3836">
        <v>3835</v>
      </c>
      <c r="B3836" t="s">
        <v>247</v>
      </c>
      <c r="C3836" s="1">
        <v>43200</v>
      </c>
      <c r="D3836">
        <v>86</v>
      </c>
      <c r="E3836" t="s">
        <v>23</v>
      </c>
      <c r="F3836" t="s">
        <v>27</v>
      </c>
      <c r="G3836" t="s">
        <v>25</v>
      </c>
      <c r="H3836">
        <v>10</v>
      </c>
      <c r="I3836" t="s">
        <v>26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199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>
        <v>0</v>
      </c>
    </row>
    <row r="3837" spans="1:23" ht="14.25" customHeight="1" x14ac:dyDescent="0.45">
      <c r="A3837">
        <v>3836</v>
      </c>
      <c r="B3837" t="s">
        <v>247</v>
      </c>
      <c r="C3837" t="s">
        <v>258</v>
      </c>
      <c r="D3837">
        <v>84</v>
      </c>
      <c r="E3837" t="s">
        <v>23</v>
      </c>
      <c r="F3837" t="s">
        <v>27</v>
      </c>
      <c r="G3837" t="s">
        <v>25</v>
      </c>
      <c r="H3837">
        <v>4</v>
      </c>
      <c r="I3837" t="s">
        <v>26</v>
      </c>
      <c r="J3837">
        <v>0</v>
      </c>
      <c r="K3837">
        <v>0</v>
      </c>
      <c r="L3837">
        <v>0</v>
      </c>
      <c r="M3837">
        <v>0</v>
      </c>
      <c r="N3837">
        <v>1</v>
      </c>
      <c r="O3837">
        <v>0</v>
      </c>
      <c r="P3837">
        <v>60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</row>
    <row r="3838" spans="1:23" ht="14.25" customHeight="1" x14ac:dyDescent="0.45">
      <c r="A3838">
        <v>3837</v>
      </c>
      <c r="B3838" s="1">
        <v>43369</v>
      </c>
      <c r="C3838" s="1">
        <v>43375</v>
      </c>
      <c r="D3838">
        <v>44</v>
      </c>
      <c r="E3838" t="s">
        <v>23</v>
      </c>
      <c r="F3838" t="s">
        <v>27</v>
      </c>
      <c r="G3838" t="s">
        <v>25</v>
      </c>
      <c r="H3838">
        <v>7</v>
      </c>
      <c r="I3838" t="s">
        <v>29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119</v>
      </c>
      <c r="Q3838">
        <v>0</v>
      </c>
      <c r="R3838">
        <v>1</v>
      </c>
      <c r="S3838">
        <v>0</v>
      </c>
      <c r="T3838">
        <v>1</v>
      </c>
      <c r="U3838">
        <v>1</v>
      </c>
      <c r="V3838">
        <v>0</v>
      </c>
      <c r="W3838">
        <v>0</v>
      </c>
    </row>
    <row r="3839" spans="1:23" ht="14.25" customHeight="1" x14ac:dyDescent="0.45">
      <c r="A3839">
        <v>3838</v>
      </c>
      <c r="B3839" t="s">
        <v>249</v>
      </c>
      <c r="C3839" t="s">
        <v>251</v>
      </c>
      <c r="D3839">
        <v>69</v>
      </c>
      <c r="E3839" t="s">
        <v>23</v>
      </c>
      <c r="F3839" t="s">
        <v>27</v>
      </c>
      <c r="G3839" t="s">
        <v>25</v>
      </c>
      <c r="H3839">
        <v>4</v>
      </c>
      <c r="I3839" t="s">
        <v>26</v>
      </c>
      <c r="J3839">
        <v>0</v>
      </c>
      <c r="K3839">
        <v>0</v>
      </c>
      <c r="L3839">
        <v>0</v>
      </c>
      <c r="M3839">
        <v>1</v>
      </c>
      <c r="N3839">
        <v>1</v>
      </c>
      <c r="O3839">
        <v>0</v>
      </c>
      <c r="P3839">
        <v>54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</row>
    <row r="3840" spans="1:23" ht="14.25" customHeight="1" x14ac:dyDescent="0.45">
      <c r="A3840">
        <v>3839</v>
      </c>
      <c r="B3840" t="s">
        <v>249</v>
      </c>
      <c r="C3840" s="1">
        <v>43110</v>
      </c>
      <c r="D3840">
        <v>80</v>
      </c>
      <c r="E3840" t="s">
        <v>23</v>
      </c>
      <c r="F3840" t="s">
        <v>27</v>
      </c>
      <c r="G3840" t="s">
        <v>25</v>
      </c>
      <c r="H3840">
        <v>6</v>
      </c>
      <c r="I3840" t="s">
        <v>26</v>
      </c>
      <c r="J3840">
        <v>0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71</v>
      </c>
      <c r="Q3840">
        <v>0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</row>
    <row r="3841" spans="1:23" ht="14.25" customHeight="1" x14ac:dyDescent="0.45">
      <c r="A3841">
        <v>3840</v>
      </c>
      <c r="B3841" t="s">
        <v>249</v>
      </c>
      <c r="C3841" s="1">
        <v>43141</v>
      </c>
      <c r="D3841">
        <v>61</v>
      </c>
      <c r="E3841" t="s">
        <v>23</v>
      </c>
      <c r="F3841" t="s">
        <v>27</v>
      </c>
      <c r="G3841" t="s">
        <v>25</v>
      </c>
      <c r="H3841">
        <v>7</v>
      </c>
      <c r="I3841" t="s">
        <v>26</v>
      </c>
      <c r="J3841">
        <v>0</v>
      </c>
      <c r="K3841">
        <v>0</v>
      </c>
      <c r="L3841">
        <v>0</v>
      </c>
      <c r="M3841">
        <v>1</v>
      </c>
      <c r="N3841">
        <v>1</v>
      </c>
      <c r="O3841">
        <v>0</v>
      </c>
      <c r="P3841">
        <v>1990</v>
      </c>
      <c r="Q3841">
        <v>0</v>
      </c>
      <c r="R3841">
        <v>1</v>
      </c>
      <c r="S3841">
        <v>1</v>
      </c>
      <c r="T3841">
        <v>0</v>
      </c>
      <c r="U3841">
        <v>0</v>
      </c>
      <c r="V3841">
        <v>0</v>
      </c>
      <c r="W3841">
        <v>0</v>
      </c>
    </row>
    <row r="3842" spans="1:23" ht="14.25" customHeight="1" x14ac:dyDescent="0.45">
      <c r="A3842">
        <v>3841</v>
      </c>
      <c r="B3842" t="s">
        <v>249</v>
      </c>
      <c r="C3842" s="1">
        <v>43141</v>
      </c>
      <c r="D3842">
        <v>61</v>
      </c>
      <c r="E3842" t="s">
        <v>23</v>
      </c>
      <c r="F3842" t="s">
        <v>27</v>
      </c>
      <c r="G3842" t="s">
        <v>25</v>
      </c>
      <c r="H3842">
        <v>7</v>
      </c>
      <c r="I3842" t="s">
        <v>26</v>
      </c>
      <c r="J3842">
        <v>0</v>
      </c>
      <c r="K3842">
        <v>0</v>
      </c>
      <c r="L3842">
        <v>0</v>
      </c>
      <c r="M3842">
        <v>1</v>
      </c>
      <c r="N3842">
        <v>1</v>
      </c>
      <c r="O3842">
        <v>0</v>
      </c>
      <c r="P3842">
        <v>1990</v>
      </c>
      <c r="Q3842">
        <v>0</v>
      </c>
      <c r="R3842">
        <v>1</v>
      </c>
      <c r="S3842">
        <v>1</v>
      </c>
      <c r="T3842">
        <v>0</v>
      </c>
      <c r="U3842">
        <v>0</v>
      </c>
      <c r="V3842">
        <v>0</v>
      </c>
      <c r="W3842">
        <v>0</v>
      </c>
    </row>
    <row r="3843" spans="1:23" ht="14.25" customHeight="1" x14ac:dyDescent="0.45">
      <c r="A3843">
        <v>3842</v>
      </c>
      <c r="B3843" t="s">
        <v>249</v>
      </c>
      <c r="C3843" s="1">
        <v>43141</v>
      </c>
      <c r="D3843">
        <v>60</v>
      </c>
      <c r="E3843" t="s">
        <v>23</v>
      </c>
      <c r="F3843" t="s">
        <v>27</v>
      </c>
      <c r="G3843" t="s">
        <v>25</v>
      </c>
      <c r="H3843">
        <v>7</v>
      </c>
      <c r="I3843" t="s">
        <v>26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248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</row>
    <row r="3844" spans="1:23" ht="14.25" customHeight="1" x14ac:dyDescent="0.45">
      <c r="A3844">
        <v>3843</v>
      </c>
      <c r="B3844" t="s">
        <v>249</v>
      </c>
      <c r="C3844" s="1">
        <v>43141</v>
      </c>
      <c r="D3844">
        <v>60</v>
      </c>
      <c r="E3844" t="s">
        <v>23</v>
      </c>
      <c r="F3844" t="s">
        <v>27</v>
      </c>
      <c r="G3844" t="s">
        <v>25</v>
      </c>
      <c r="H3844">
        <v>7</v>
      </c>
      <c r="I3844" t="s">
        <v>26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248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</row>
    <row r="3845" spans="1:23" ht="14.25" customHeight="1" x14ac:dyDescent="0.45">
      <c r="A3845">
        <v>3844</v>
      </c>
      <c r="B3845" t="s">
        <v>249</v>
      </c>
      <c r="C3845" s="1">
        <v>43230</v>
      </c>
      <c r="D3845">
        <v>61</v>
      </c>
      <c r="E3845" t="s">
        <v>28</v>
      </c>
      <c r="F3845" t="s">
        <v>27</v>
      </c>
      <c r="G3845" t="s">
        <v>25</v>
      </c>
      <c r="H3845">
        <v>10</v>
      </c>
      <c r="I3845" t="s">
        <v>26</v>
      </c>
      <c r="J3845">
        <v>0</v>
      </c>
      <c r="K3845">
        <v>0</v>
      </c>
      <c r="L3845">
        <v>0</v>
      </c>
      <c r="M3845">
        <v>1</v>
      </c>
      <c r="N3845">
        <v>1</v>
      </c>
      <c r="O3845">
        <v>0</v>
      </c>
      <c r="P3845">
        <v>3690</v>
      </c>
      <c r="Q3845">
        <v>0</v>
      </c>
      <c r="R3845">
        <v>1</v>
      </c>
      <c r="S3845">
        <v>1</v>
      </c>
      <c r="T3845">
        <v>1</v>
      </c>
      <c r="U3845">
        <v>0</v>
      </c>
      <c r="V3845">
        <v>0</v>
      </c>
      <c r="W3845">
        <v>0</v>
      </c>
    </row>
    <row r="3846" spans="1:23" ht="14.25" customHeight="1" x14ac:dyDescent="0.45">
      <c r="A3846">
        <v>3845</v>
      </c>
      <c r="B3846" t="s">
        <v>249</v>
      </c>
      <c r="C3846" s="1">
        <v>43230</v>
      </c>
      <c r="D3846">
        <v>82</v>
      </c>
      <c r="E3846" t="s">
        <v>28</v>
      </c>
      <c r="F3846" t="s">
        <v>24</v>
      </c>
      <c r="G3846" t="s">
        <v>30</v>
      </c>
      <c r="H3846">
        <v>10</v>
      </c>
      <c r="I3846" t="s">
        <v>26</v>
      </c>
      <c r="J3846">
        <v>0</v>
      </c>
      <c r="K3846">
        <v>0</v>
      </c>
      <c r="L3846">
        <v>0</v>
      </c>
      <c r="M3846">
        <v>1</v>
      </c>
      <c r="N3846">
        <v>1</v>
      </c>
      <c r="O3846">
        <v>0</v>
      </c>
      <c r="P3846">
        <v>534</v>
      </c>
      <c r="Q3846">
        <v>1</v>
      </c>
      <c r="R3846">
        <v>1</v>
      </c>
      <c r="S3846">
        <v>1</v>
      </c>
      <c r="T3846">
        <v>0</v>
      </c>
      <c r="U3846">
        <v>0</v>
      </c>
      <c r="V3846">
        <v>0</v>
      </c>
      <c r="W3846">
        <v>0</v>
      </c>
    </row>
    <row r="3847" spans="1:23" ht="14.25" customHeight="1" x14ac:dyDescent="0.45">
      <c r="A3847">
        <v>3846</v>
      </c>
      <c r="B3847" t="s">
        <v>249</v>
      </c>
      <c r="C3847" s="1">
        <v>43230</v>
      </c>
      <c r="D3847">
        <v>82</v>
      </c>
      <c r="E3847" t="s">
        <v>28</v>
      </c>
      <c r="F3847" t="s">
        <v>24</v>
      </c>
      <c r="G3847" t="s">
        <v>30</v>
      </c>
      <c r="H3847">
        <v>10</v>
      </c>
      <c r="I3847" t="s">
        <v>26</v>
      </c>
      <c r="J3847">
        <v>0</v>
      </c>
      <c r="K3847">
        <v>0</v>
      </c>
      <c r="L3847">
        <v>0</v>
      </c>
      <c r="M3847">
        <v>1</v>
      </c>
      <c r="N3847">
        <v>1</v>
      </c>
      <c r="O3847">
        <v>0</v>
      </c>
      <c r="P3847">
        <v>534</v>
      </c>
      <c r="Q3847">
        <v>1</v>
      </c>
      <c r="R3847">
        <v>1</v>
      </c>
      <c r="S3847">
        <v>1</v>
      </c>
      <c r="T3847">
        <v>0</v>
      </c>
      <c r="U3847">
        <v>0</v>
      </c>
      <c r="V3847">
        <v>0</v>
      </c>
      <c r="W3847">
        <v>0</v>
      </c>
    </row>
    <row r="3848" spans="1:23" ht="14.25" customHeight="1" x14ac:dyDescent="0.45">
      <c r="A3848">
        <v>3847</v>
      </c>
      <c r="B3848" t="s">
        <v>249</v>
      </c>
      <c r="C3848" s="1">
        <v>43141</v>
      </c>
      <c r="D3848">
        <v>52</v>
      </c>
      <c r="E3848" t="s">
        <v>23</v>
      </c>
      <c r="F3848" t="s">
        <v>24</v>
      </c>
      <c r="G3848" t="s">
        <v>25</v>
      </c>
      <c r="H3848">
        <v>7</v>
      </c>
      <c r="I3848" t="s">
        <v>26</v>
      </c>
      <c r="J3848">
        <v>0</v>
      </c>
      <c r="K3848">
        <v>0</v>
      </c>
      <c r="L3848">
        <v>0</v>
      </c>
      <c r="M3848">
        <v>1</v>
      </c>
      <c r="N3848">
        <v>1</v>
      </c>
      <c r="O3848">
        <v>0</v>
      </c>
      <c r="P3848">
        <v>748</v>
      </c>
      <c r="Q3848">
        <v>0</v>
      </c>
      <c r="R3848">
        <v>0</v>
      </c>
      <c r="S3848">
        <v>1</v>
      </c>
      <c r="T3848">
        <v>1</v>
      </c>
      <c r="U3848">
        <v>0</v>
      </c>
      <c r="V3848">
        <v>0</v>
      </c>
      <c r="W3848">
        <v>0</v>
      </c>
    </row>
    <row r="3849" spans="1:23" ht="14.25" customHeight="1" x14ac:dyDescent="0.45">
      <c r="A3849">
        <v>3848</v>
      </c>
      <c r="B3849" t="s">
        <v>249</v>
      </c>
      <c r="C3849" t="s">
        <v>251</v>
      </c>
      <c r="D3849">
        <v>88</v>
      </c>
      <c r="E3849" t="s">
        <v>23</v>
      </c>
      <c r="F3849" t="s">
        <v>27</v>
      </c>
      <c r="G3849" t="s">
        <v>25</v>
      </c>
      <c r="H3849">
        <v>4</v>
      </c>
      <c r="I3849" t="s">
        <v>26</v>
      </c>
      <c r="J3849">
        <v>0</v>
      </c>
      <c r="K3849">
        <v>0</v>
      </c>
      <c r="L3849">
        <v>0</v>
      </c>
      <c r="M3849">
        <v>1</v>
      </c>
      <c r="N3849">
        <v>1</v>
      </c>
      <c r="O3849">
        <v>0</v>
      </c>
      <c r="P3849">
        <v>251</v>
      </c>
      <c r="Q3849">
        <v>0</v>
      </c>
      <c r="R3849">
        <v>0</v>
      </c>
      <c r="S3849">
        <v>1</v>
      </c>
      <c r="T3849">
        <v>0</v>
      </c>
      <c r="U3849">
        <v>0</v>
      </c>
      <c r="V3849">
        <v>0</v>
      </c>
      <c r="W3849">
        <v>0</v>
      </c>
    </row>
    <row r="3850" spans="1:23" ht="14.25" customHeight="1" x14ac:dyDescent="0.45">
      <c r="A3850">
        <v>3849</v>
      </c>
      <c r="B3850" t="s">
        <v>249</v>
      </c>
      <c r="C3850" s="1">
        <v>43141</v>
      </c>
      <c r="D3850">
        <v>65</v>
      </c>
      <c r="E3850" t="s">
        <v>28</v>
      </c>
      <c r="F3850" t="s">
        <v>27</v>
      </c>
      <c r="G3850" t="s">
        <v>25</v>
      </c>
      <c r="H3850">
        <v>7</v>
      </c>
      <c r="I3850" t="s">
        <v>26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250</v>
      </c>
      <c r="Q3850">
        <v>1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</row>
    <row r="3851" spans="1:23" ht="14.25" customHeight="1" x14ac:dyDescent="0.45">
      <c r="A3851">
        <v>3850</v>
      </c>
      <c r="B3851" t="s">
        <v>249</v>
      </c>
      <c r="C3851" s="1">
        <v>43141</v>
      </c>
      <c r="D3851">
        <v>65</v>
      </c>
      <c r="E3851" t="s">
        <v>28</v>
      </c>
      <c r="F3851" t="s">
        <v>27</v>
      </c>
      <c r="G3851" t="s">
        <v>25</v>
      </c>
      <c r="H3851">
        <v>7</v>
      </c>
      <c r="I3851" t="s">
        <v>26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250</v>
      </c>
      <c r="Q3851">
        <v>1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</row>
    <row r="3852" spans="1:23" ht="14.25" customHeight="1" x14ac:dyDescent="0.45">
      <c r="A3852">
        <v>3851</v>
      </c>
      <c r="B3852" s="1">
        <v>43369</v>
      </c>
      <c r="C3852" s="1">
        <v>43377</v>
      </c>
      <c r="D3852">
        <v>83</v>
      </c>
      <c r="E3852" t="s">
        <v>23</v>
      </c>
      <c r="F3852" t="s">
        <v>27</v>
      </c>
      <c r="G3852" t="s">
        <v>25</v>
      </c>
      <c r="H3852">
        <v>9</v>
      </c>
      <c r="I3852" t="s">
        <v>29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1</v>
      </c>
      <c r="P3852">
        <v>434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</row>
    <row r="3853" spans="1:23" ht="14.25" customHeight="1" x14ac:dyDescent="0.45">
      <c r="A3853">
        <v>3852</v>
      </c>
      <c r="B3853" t="s">
        <v>249</v>
      </c>
      <c r="C3853" s="1">
        <v>43110</v>
      </c>
      <c r="D3853">
        <v>63</v>
      </c>
      <c r="E3853" t="s">
        <v>28</v>
      </c>
      <c r="F3853" t="s">
        <v>27</v>
      </c>
      <c r="G3853" t="s">
        <v>25</v>
      </c>
      <c r="H3853">
        <v>6</v>
      </c>
      <c r="I3853" t="s">
        <v>26</v>
      </c>
      <c r="J3853">
        <v>0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825</v>
      </c>
      <c r="Q3853">
        <v>0</v>
      </c>
      <c r="R3853">
        <v>0</v>
      </c>
      <c r="S3853">
        <v>1</v>
      </c>
      <c r="T3853">
        <v>0</v>
      </c>
      <c r="U3853">
        <v>0</v>
      </c>
      <c r="V3853">
        <v>0</v>
      </c>
      <c r="W3853">
        <v>0</v>
      </c>
    </row>
    <row r="3854" spans="1:23" ht="14.25" customHeight="1" x14ac:dyDescent="0.45">
      <c r="A3854">
        <v>3853</v>
      </c>
      <c r="B3854" t="s">
        <v>249</v>
      </c>
      <c r="C3854" s="1">
        <v>43322</v>
      </c>
      <c r="D3854">
        <v>62</v>
      </c>
      <c r="E3854" t="s">
        <v>28</v>
      </c>
      <c r="F3854" t="s">
        <v>24</v>
      </c>
      <c r="G3854" t="s">
        <v>30</v>
      </c>
      <c r="H3854">
        <v>13</v>
      </c>
      <c r="I3854" t="s">
        <v>26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0</v>
      </c>
      <c r="P3854">
        <v>605</v>
      </c>
      <c r="Q3854">
        <v>0</v>
      </c>
      <c r="R3854">
        <v>0</v>
      </c>
      <c r="S3854">
        <v>1</v>
      </c>
      <c r="T3854">
        <v>0</v>
      </c>
      <c r="U3854">
        <v>0</v>
      </c>
      <c r="V3854">
        <v>0</v>
      </c>
      <c r="W3854">
        <v>0</v>
      </c>
    </row>
    <row r="3855" spans="1:23" ht="14.25" customHeight="1" x14ac:dyDescent="0.45">
      <c r="A3855">
        <v>3854</v>
      </c>
      <c r="B3855" t="s">
        <v>249</v>
      </c>
      <c r="C3855" t="s">
        <v>254</v>
      </c>
      <c r="D3855">
        <v>55</v>
      </c>
      <c r="E3855" t="s">
        <v>28</v>
      </c>
      <c r="F3855" t="s">
        <v>27</v>
      </c>
      <c r="G3855" t="s">
        <v>30</v>
      </c>
      <c r="H3855">
        <v>5</v>
      </c>
      <c r="I3855" t="s">
        <v>26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996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0</v>
      </c>
      <c r="W3855">
        <v>0</v>
      </c>
    </row>
    <row r="3856" spans="1:23" ht="14.25" customHeight="1" x14ac:dyDescent="0.45">
      <c r="A3856">
        <v>3855</v>
      </c>
      <c r="B3856" t="s">
        <v>249</v>
      </c>
      <c r="C3856" t="s">
        <v>258</v>
      </c>
      <c r="D3856">
        <v>58</v>
      </c>
      <c r="E3856" t="s">
        <v>23</v>
      </c>
      <c r="F3856" t="s">
        <v>27</v>
      </c>
      <c r="G3856" t="s">
        <v>30</v>
      </c>
      <c r="H3856">
        <v>3</v>
      </c>
      <c r="I3856" t="s">
        <v>26</v>
      </c>
      <c r="J3856">
        <v>0</v>
      </c>
      <c r="K3856">
        <v>0</v>
      </c>
      <c r="L3856">
        <v>1</v>
      </c>
      <c r="M3856">
        <v>1</v>
      </c>
      <c r="N3856">
        <v>1</v>
      </c>
      <c r="O3856">
        <v>0</v>
      </c>
      <c r="P3856">
        <v>490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0</v>
      </c>
      <c r="W3856">
        <v>0</v>
      </c>
    </row>
    <row r="3857" spans="1:23" ht="14.25" customHeight="1" x14ac:dyDescent="0.45">
      <c r="A3857">
        <v>3856</v>
      </c>
      <c r="B3857" t="s">
        <v>243</v>
      </c>
      <c r="C3857" s="1">
        <v>43230</v>
      </c>
      <c r="D3857">
        <v>52</v>
      </c>
      <c r="E3857" t="s">
        <v>23</v>
      </c>
      <c r="F3857" t="s">
        <v>27</v>
      </c>
      <c r="G3857" t="s">
        <v>25</v>
      </c>
      <c r="H3857">
        <v>9</v>
      </c>
      <c r="I3857" t="s">
        <v>26</v>
      </c>
      <c r="J3857">
        <v>0</v>
      </c>
      <c r="K3857">
        <v>0</v>
      </c>
      <c r="L3857">
        <v>1</v>
      </c>
      <c r="M3857">
        <v>1</v>
      </c>
      <c r="N3857">
        <v>1</v>
      </c>
      <c r="O3857">
        <v>0</v>
      </c>
      <c r="P3857">
        <v>193</v>
      </c>
      <c r="Q3857">
        <v>0</v>
      </c>
      <c r="R3857">
        <v>1</v>
      </c>
      <c r="S3857">
        <v>1</v>
      </c>
      <c r="T3857">
        <v>0</v>
      </c>
      <c r="U3857">
        <v>0</v>
      </c>
      <c r="V3857">
        <v>0</v>
      </c>
      <c r="W3857">
        <v>0</v>
      </c>
    </row>
    <row r="3858" spans="1:23" ht="14.25" customHeight="1" x14ac:dyDescent="0.45">
      <c r="A3858">
        <v>3857</v>
      </c>
      <c r="B3858" t="s">
        <v>243</v>
      </c>
      <c r="C3858" s="1">
        <v>43169</v>
      </c>
      <c r="D3858">
        <v>36</v>
      </c>
      <c r="E3858" t="s">
        <v>28</v>
      </c>
      <c r="F3858" t="s">
        <v>27</v>
      </c>
      <c r="G3858" t="s">
        <v>25</v>
      </c>
      <c r="H3858">
        <v>7</v>
      </c>
      <c r="I3858" t="s">
        <v>26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550</v>
      </c>
      <c r="Q3858">
        <v>0</v>
      </c>
      <c r="R3858">
        <v>1</v>
      </c>
      <c r="S3858">
        <v>1</v>
      </c>
      <c r="T3858">
        <v>0</v>
      </c>
      <c r="U3858">
        <v>0</v>
      </c>
      <c r="V3858">
        <v>0</v>
      </c>
      <c r="W3858">
        <v>0</v>
      </c>
    </row>
    <row r="3859" spans="1:23" ht="14.25" customHeight="1" x14ac:dyDescent="0.45">
      <c r="A3859">
        <v>3858</v>
      </c>
      <c r="B3859" t="s">
        <v>243</v>
      </c>
      <c r="C3859" t="s">
        <v>258</v>
      </c>
      <c r="D3859">
        <v>64</v>
      </c>
      <c r="E3859" t="s">
        <v>28</v>
      </c>
      <c r="F3859" t="s">
        <v>27</v>
      </c>
      <c r="G3859" t="s">
        <v>25</v>
      </c>
      <c r="H3859">
        <v>2</v>
      </c>
      <c r="I3859" t="s">
        <v>26</v>
      </c>
      <c r="J3859">
        <v>0</v>
      </c>
      <c r="K3859">
        <v>0</v>
      </c>
      <c r="L3859">
        <v>1</v>
      </c>
      <c r="M3859">
        <v>1</v>
      </c>
      <c r="N3859">
        <v>1</v>
      </c>
      <c r="O3859">
        <v>0</v>
      </c>
      <c r="P3859">
        <v>106</v>
      </c>
      <c r="Q3859">
        <v>1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</row>
    <row r="3860" spans="1:23" ht="14.25" customHeight="1" x14ac:dyDescent="0.45">
      <c r="A3860">
        <v>3859</v>
      </c>
      <c r="B3860" t="s">
        <v>243</v>
      </c>
      <c r="C3860" s="1">
        <v>43169</v>
      </c>
      <c r="D3860">
        <v>65</v>
      </c>
      <c r="E3860" t="s">
        <v>23</v>
      </c>
      <c r="F3860" t="s">
        <v>27</v>
      </c>
      <c r="G3860" t="s">
        <v>25</v>
      </c>
      <c r="H3860">
        <v>7</v>
      </c>
      <c r="I3860" t="s">
        <v>26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0</v>
      </c>
      <c r="P3860">
        <v>1040</v>
      </c>
      <c r="Q3860">
        <v>1</v>
      </c>
      <c r="R3860">
        <v>1</v>
      </c>
      <c r="S3860">
        <v>1</v>
      </c>
      <c r="T3860">
        <v>1</v>
      </c>
      <c r="U3860">
        <v>0</v>
      </c>
      <c r="V3860">
        <v>0</v>
      </c>
      <c r="W3860">
        <v>0</v>
      </c>
    </row>
    <row r="3861" spans="1:23" ht="14.25" customHeight="1" x14ac:dyDescent="0.45">
      <c r="A3861">
        <v>3860</v>
      </c>
      <c r="B3861" t="s">
        <v>243</v>
      </c>
      <c r="C3861" s="1">
        <v>43322</v>
      </c>
      <c r="D3861">
        <v>64</v>
      </c>
      <c r="E3861" t="s">
        <v>28</v>
      </c>
      <c r="F3861" t="s">
        <v>27</v>
      </c>
      <c r="G3861" t="s">
        <v>25</v>
      </c>
      <c r="H3861">
        <v>12</v>
      </c>
      <c r="I3861" t="s">
        <v>26</v>
      </c>
      <c r="J3861">
        <v>0</v>
      </c>
      <c r="K3861">
        <v>0</v>
      </c>
      <c r="L3861">
        <v>0</v>
      </c>
      <c r="M3861">
        <v>1</v>
      </c>
      <c r="N3861">
        <v>1</v>
      </c>
      <c r="O3861">
        <v>0</v>
      </c>
      <c r="P3861">
        <v>35</v>
      </c>
      <c r="Q3861">
        <v>1</v>
      </c>
      <c r="R3861">
        <v>1</v>
      </c>
      <c r="S3861">
        <v>1</v>
      </c>
      <c r="T3861">
        <v>1</v>
      </c>
      <c r="U3861">
        <v>0</v>
      </c>
      <c r="V3861">
        <v>0</v>
      </c>
      <c r="W3861">
        <v>0</v>
      </c>
    </row>
    <row r="3862" spans="1:23" ht="14.25" customHeight="1" x14ac:dyDescent="0.45">
      <c r="A3862">
        <v>3861</v>
      </c>
      <c r="B3862" t="s">
        <v>243</v>
      </c>
      <c r="C3862" s="1">
        <v>43110</v>
      </c>
      <c r="D3862">
        <v>70</v>
      </c>
      <c r="E3862" t="s">
        <v>28</v>
      </c>
      <c r="F3862" t="s">
        <v>27</v>
      </c>
      <c r="G3862" t="s">
        <v>25</v>
      </c>
      <c r="H3862">
        <v>5</v>
      </c>
      <c r="I3862" t="s">
        <v>26</v>
      </c>
      <c r="J3862">
        <v>0</v>
      </c>
      <c r="K3862">
        <v>0</v>
      </c>
      <c r="L3862">
        <v>0</v>
      </c>
      <c r="M3862">
        <v>1</v>
      </c>
      <c r="N3862">
        <v>1</v>
      </c>
      <c r="O3862">
        <v>0</v>
      </c>
      <c r="P3862">
        <v>38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</v>
      </c>
    </row>
    <row r="3863" spans="1:23" ht="14.25" customHeight="1" x14ac:dyDescent="0.45">
      <c r="A3863">
        <v>3862</v>
      </c>
      <c r="B3863" t="s">
        <v>243</v>
      </c>
      <c r="C3863" s="1">
        <v>43169</v>
      </c>
      <c r="D3863">
        <v>46</v>
      </c>
      <c r="E3863" t="s">
        <v>28</v>
      </c>
      <c r="F3863" t="s">
        <v>27</v>
      </c>
      <c r="G3863" t="s">
        <v>25</v>
      </c>
      <c r="H3863">
        <v>7</v>
      </c>
      <c r="I3863" t="s">
        <v>26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876</v>
      </c>
      <c r="Q3863">
        <v>0</v>
      </c>
      <c r="R3863">
        <v>0</v>
      </c>
      <c r="S3863">
        <v>1</v>
      </c>
      <c r="T3863">
        <v>0</v>
      </c>
      <c r="U3863">
        <v>0</v>
      </c>
      <c r="V3863">
        <v>0</v>
      </c>
      <c r="W3863">
        <v>0</v>
      </c>
    </row>
    <row r="3864" spans="1:23" ht="14.25" customHeight="1" x14ac:dyDescent="0.45">
      <c r="A3864">
        <v>3863</v>
      </c>
      <c r="B3864" t="s">
        <v>243</v>
      </c>
      <c r="C3864" s="1">
        <v>43169</v>
      </c>
      <c r="D3864">
        <v>49</v>
      </c>
      <c r="E3864" t="s">
        <v>28</v>
      </c>
      <c r="F3864" t="s">
        <v>27</v>
      </c>
      <c r="G3864" t="s">
        <v>25</v>
      </c>
      <c r="H3864">
        <v>7</v>
      </c>
      <c r="I3864" t="s">
        <v>26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876</v>
      </c>
      <c r="Q3864">
        <v>0</v>
      </c>
      <c r="R3864">
        <v>0</v>
      </c>
      <c r="S3864">
        <v>1</v>
      </c>
      <c r="T3864">
        <v>0</v>
      </c>
      <c r="U3864">
        <v>0</v>
      </c>
      <c r="V3864">
        <v>0</v>
      </c>
      <c r="W3864">
        <v>0</v>
      </c>
    </row>
    <row r="3865" spans="1:23" ht="14.25" customHeight="1" x14ac:dyDescent="0.45">
      <c r="A3865">
        <v>3864</v>
      </c>
      <c r="B3865" t="s">
        <v>243</v>
      </c>
      <c r="C3865" s="1">
        <v>43291</v>
      </c>
      <c r="D3865">
        <v>68</v>
      </c>
      <c r="E3865" t="s">
        <v>28</v>
      </c>
      <c r="F3865" t="s">
        <v>27</v>
      </c>
      <c r="G3865" t="s">
        <v>25</v>
      </c>
      <c r="H3865">
        <v>11</v>
      </c>
      <c r="I3865" t="s">
        <v>26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0</v>
      </c>
      <c r="P3865">
        <v>205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</row>
    <row r="3866" spans="1:23" ht="14.25" customHeight="1" x14ac:dyDescent="0.45">
      <c r="A3866">
        <v>3865</v>
      </c>
      <c r="B3866" t="s">
        <v>243</v>
      </c>
      <c r="C3866" s="1">
        <v>43169</v>
      </c>
      <c r="D3866">
        <v>56</v>
      </c>
      <c r="E3866" t="s">
        <v>28</v>
      </c>
      <c r="F3866" t="s">
        <v>27</v>
      </c>
      <c r="G3866" t="s">
        <v>25</v>
      </c>
      <c r="H3866">
        <v>7</v>
      </c>
      <c r="I3866" t="s">
        <v>26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0</v>
      </c>
      <c r="P3866">
        <v>201</v>
      </c>
      <c r="Q3866">
        <v>1</v>
      </c>
      <c r="R3866">
        <v>0</v>
      </c>
      <c r="S3866">
        <v>1</v>
      </c>
      <c r="T3866">
        <v>0</v>
      </c>
      <c r="U3866">
        <v>0</v>
      </c>
      <c r="V3866">
        <v>0</v>
      </c>
      <c r="W3866">
        <v>0</v>
      </c>
    </row>
    <row r="3867" spans="1:23" ht="14.25" customHeight="1" x14ac:dyDescent="0.45">
      <c r="A3867">
        <v>3866</v>
      </c>
      <c r="B3867" t="s">
        <v>243</v>
      </c>
      <c r="C3867" t="s">
        <v>254</v>
      </c>
      <c r="D3867">
        <v>78</v>
      </c>
      <c r="E3867" t="s">
        <v>23</v>
      </c>
      <c r="F3867" t="s">
        <v>24</v>
      </c>
      <c r="G3867" t="s">
        <v>30</v>
      </c>
      <c r="H3867">
        <v>4</v>
      </c>
      <c r="I3867" t="s">
        <v>26</v>
      </c>
      <c r="J3867">
        <v>0</v>
      </c>
      <c r="K3867">
        <v>0</v>
      </c>
      <c r="L3867">
        <v>0</v>
      </c>
      <c r="M3867">
        <v>1</v>
      </c>
      <c r="N3867">
        <v>1</v>
      </c>
      <c r="O3867">
        <v>0</v>
      </c>
      <c r="P3867">
        <v>78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0</v>
      </c>
    </row>
    <row r="3868" spans="1:23" ht="14.25" customHeight="1" x14ac:dyDescent="0.45">
      <c r="A3868">
        <v>3867</v>
      </c>
      <c r="B3868" t="s">
        <v>243</v>
      </c>
      <c r="C3868" s="1">
        <v>43110</v>
      </c>
      <c r="D3868">
        <v>39</v>
      </c>
      <c r="E3868" t="s">
        <v>23</v>
      </c>
      <c r="F3868" t="s">
        <v>27</v>
      </c>
      <c r="G3868" t="s">
        <v>30</v>
      </c>
      <c r="H3868">
        <v>5</v>
      </c>
      <c r="I3868" t="s">
        <v>26</v>
      </c>
      <c r="J3868">
        <v>0</v>
      </c>
      <c r="K3868">
        <v>0</v>
      </c>
      <c r="L3868">
        <v>0</v>
      </c>
      <c r="M3868">
        <v>1</v>
      </c>
      <c r="N3868">
        <v>1</v>
      </c>
      <c r="O3868">
        <v>0</v>
      </c>
      <c r="P3868">
        <v>320</v>
      </c>
      <c r="Q3868">
        <v>0</v>
      </c>
      <c r="R3868">
        <v>0</v>
      </c>
      <c r="S3868">
        <v>1</v>
      </c>
      <c r="T3868">
        <v>0</v>
      </c>
      <c r="U3868">
        <v>0</v>
      </c>
      <c r="V3868">
        <v>0</v>
      </c>
      <c r="W3868">
        <v>0</v>
      </c>
    </row>
    <row r="3869" spans="1:23" ht="14.25" customHeight="1" x14ac:dyDescent="0.45">
      <c r="A3869">
        <v>3868</v>
      </c>
      <c r="B3869" t="s">
        <v>243</v>
      </c>
      <c r="C3869" t="s">
        <v>251</v>
      </c>
      <c r="D3869">
        <v>66</v>
      </c>
      <c r="E3869" t="s">
        <v>23</v>
      </c>
      <c r="F3869" t="s">
        <v>27</v>
      </c>
      <c r="G3869" t="s">
        <v>30</v>
      </c>
      <c r="H3869">
        <v>3</v>
      </c>
      <c r="I3869" t="s">
        <v>26</v>
      </c>
      <c r="J3869">
        <v>1</v>
      </c>
      <c r="K3869">
        <v>0</v>
      </c>
      <c r="L3869">
        <v>0</v>
      </c>
      <c r="M3869">
        <v>1</v>
      </c>
      <c r="N3869">
        <v>1</v>
      </c>
      <c r="O3869">
        <v>0</v>
      </c>
      <c r="P3869">
        <v>313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</row>
    <row r="3870" spans="1:23" ht="14.25" customHeight="1" x14ac:dyDescent="0.45">
      <c r="A3870">
        <v>3869</v>
      </c>
      <c r="B3870" t="s">
        <v>258</v>
      </c>
      <c r="C3870" s="1">
        <v>43110</v>
      </c>
      <c r="D3870">
        <v>65</v>
      </c>
      <c r="E3870" t="s">
        <v>23</v>
      </c>
      <c r="F3870" t="s">
        <v>27</v>
      </c>
      <c r="G3870" t="s">
        <v>25</v>
      </c>
      <c r="H3870">
        <v>4</v>
      </c>
      <c r="I3870" t="s">
        <v>26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175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0</v>
      </c>
    </row>
    <row r="3871" spans="1:23" ht="14.25" customHeight="1" x14ac:dyDescent="0.45">
      <c r="A3871">
        <v>3870</v>
      </c>
      <c r="B3871" t="s">
        <v>258</v>
      </c>
      <c r="C3871" t="s">
        <v>259</v>
      </c>
      <c r="D3871">
        <v>81</v>
      </c>
      <c r="E3871" t="s">
        <v>23</v>
      </c>
      <c r="F3871" t="s">
        <v>27</v>
      </c>
      <c r="G3871" t="s">
        <v>25</v>
      </c>
      <c r="H3871">
        <v>18</v>
      </c>
      <c r="I3871" t="s">
        <v>26</v>
      </c>
      <c r="J3871">
        <v>0</v>
      </c>
      <c r="K3871">
        <v>0</v>
      </c>
      <c r="L3871">
        <v>0</v>
      </c>
      <c r="M3871">
        <v>1</v>
      </c>
      <c r="N3871">
        <v>1</v>
      </c>
      <c r="O3871">
        <v>0</v>
      </c>
      <c r="P3871">
        <v>738</v>
      </c>
      <c r="Q3871">
        <v>1</v>
      </c>
      <c r="R3871">
        <v>1</v>
      </c>
      <c r="S3871">
        <v>1</v>
      </c>
      <c r="T3871">
        <v>1</v>
      </c>
      <c r="U3871">
        <v>0</v>
      </c>
      <c r="V3871">
        <v>0</v>
      </c>
      <c r="W3871">
        <v>0</v>
      </c>
    </row>
    <row r="3872" spans="1:23" ht="14.25" customHeight="1" x14ac:dyDescent="0.45">
      <c r="A3872">
        <v>3871</v>
      </c>
      <c r="B3872" t="s">
        <v>258</v>
      </c>
      <c r="C3872" t="s">
        <v>254</v>
      </c>
      <c r="D3872">
        <v>64</v>
      </c>
      <c r="E3872" t="s">
        <v>28</v>
      </c>
      <c r="F3872" t="s">
        <v>27</v>
      </c>
      <c r="G3872" t="s">
        <v>25</v>
      </c>
      <c r="H3872">
        <v>3</v>
      </c>
      <c r="I3872" t="s">
        <v>26</v>
      </c>
      <c r="J3872">
        <v>0</v>
      </c>
      <c r="K3872">
        <v>0</v>
      </c>
      <c r="L3872">
        <v>0</v>
      </c>
      <c r="M3872">
        <v>1</v>
      </c>
      <c r="N3872">
        <v>1</v>
      </c>
      <c r="O3872">
        <v>0</v>
      </c>
      <c r="P3872">
        <v>451</v>
      </c>
      <c r="Q3872">
        <v>0</v>
      </c>
      <c r="R3872">
        <v>1</v>
      </c>
      <c r="S3872">
        <v>1</v>
      </c>
      <c r="T3872">
        <v>0</v>
      </c>
      <c r="U3872">
        <v>0</v>
      </c>
      <c r="V3872">
        <v>0</v>
      </c>
      <c r="W3872">
        <v>0</v>
      </c>
    </row>
    <row r="3873" spans="1:23" ht="14.25" customHeight="1" x14ac:dyDescent="0.45">
      <c r="A3873">
        <v>3872</v>
      </c>
      <c r="B3873" t="s">
        <v>258</v>
      </c>
      <c r="C3873" t="s">
        <v>260</v>
      </c>
      <c r="D3873">
        <v>62</v>
      </c>
      <c r="E3873" t="s">
        <v>28</v>
      </c>
      <c r="F3873" t="s">
        <v>27</v>
      </c>
      <c r="G3873" t="s">
        <v>25</v>
      </c>
      <c r="H3873">
        <v>17</v>
      </c>
      <c r="I3873" t="s">
        <v>26</v>
      </c>
      <c r="J3873">
        <v>0</v>
      </c>
      <c r="K3873">
        <v>0</v>
      </c>
      <c r="L3873">
        <v>0</v>
      </c>
      <c r="M3873">
        <v>1</v>
      </c>
      <c r="N3873">
        <v>1</v>
      </c>
      <c r="O3873">
        <v>1</v>
      </c>
      <c r="P3873">
        <v>1940</v>
      </c>
      <c r="Q3873">
        <v>1</v>
      </c>
      <c r="R3873">
        <v>1</v>
      </c>
      <c r="S3873">
        <v>1</v>
      </c>
      <c r="T3873">
        <v>1</v>
      </c>
      <c r="U3873">
        <v>0</v>
      </c>
      <c r="V3873">
        <v>0</v>
      </c>
      <c r="W3873">
        <v>0</v>
      </c>
    </row>
    <row r="3874" spans="1:23" ht="14.25" customHeight="1" x14ac:dyDescent="0.45">
      <c r="A3874">
        <v>3873</v>
      </c>
      <c r="B3874" t="s">
        <v>258</v>
      </c>
      <c r="C3874" t="s">
        <v>254</v>
      </c>
      <c r="D3874">
        <v>64</v>
      </c>
      <c r="E3874" t="s">
        <v>28</v>
      </c>
      <c r="F3874" t="s">
        <v>27</v>
      </c>
      <c r="G3874" t="s">
        <v>25</v>
      </c>
      <c r="H3874">
        <v>3</v>
      </c>
      <c r="I3874" t="s">
        <v>26</v>
      </c>
      <c r="J3874">
        <v>0</v>
      </c>
      <c r="K3874">
        <v>0</v>
      </c>
      <c r="L3874">
        <v>0</v>
      </c>
      <c r="M3874">
        <v>1</v>
      </c>
      <c r="N3874">
        <v>1</v>
      </c>
      <c r="O3874">
        <v>0</v>
      </c>
      <c r="P3874">
        <v>451</v>
      </c>
      <c r="Q3874">
        <v>0</v>
      </c>
      <c r="R3874">
        <v>1</v>
      </c>
      <c r="S3874">
        <v>1</v>
      </c>
      <c r="T3874">
        <v>0</v>
      </c>
      <c r="U3874">
        <v>0</v>
      </c>
      <c r="V3874">
        <v>0</v>
      </c>
      <c r="W3874">
        <v>0</v>
      </c>
    </row>
    <row r="3875" spans="1:23" ht="14.25" customHeight="1" x14ac:dyDescent="0.45">
      <c r="A3875">
        <v>3874</v>
      </c>
      <c r="B3875" t="s">
        <v>258</v>
      </c>
      <c r="C3875" s="1">
        <v>43230</v>
      </c>
      <c r="D3875">
        <v>73</v>
      </c>
      <c r="E3875" t="s">
        <v>28</v>
      </c>
      <c r="F3875" t="s">
        <v>27</v>
      </c>
      <c r="G3875" t="s">
        <v>25</v>
      </c>
      <c r="H3875">
        <v>8</v>
      </c>
      <c r="I3875" t="s">
        <v>26</v>
      </c>
      <c r="J3875">
        <v>0</v>
      </c>
      <c r="K3875">
        <v>0</v>
      </c>
      <c r="L3875">
        <v>0</v>
      </c>
      <c r="M3875">
        <v>1</v>
      </c>
      <c r="N3875">
        <v>1</v>
      </c>
      <c r="O3875">
        <v>0</v>
      </c>
      <c r="P3875">
        <v>934</v>
      </c>
      <c r="Q3875">
        <v>1</v>
      </c>
      <c r="R3875">
        <v>1</v>
      </c>
      <c r="S3875">
        <v>1</v>
      </c>
      <c r="T3875">
        <v>1</v>
      </c>
      <c r="U3875">
        <v>0</v>
      </c>
      <c r="V3875">
        <v>0</v>
      </c>
      <c r="W3875">
        <v>0</v>
      </c>
    </row>
    <row r="3876" spans="1:23" ht="14.25" customHeight="1" x14ac:dyDescent="0.45">
      <c r="A3876">
        <v>3875</v>
      </c>
      <c r="B3876" t="s">
        <v>258</v>
      </c>
      <c r="C3876" s="1">
        <v>43230</v>
      </c>
      <c r="D3876">
        <v>73</v>
      </c>
      <c r="E3876" t="s">
        <v>28</v>
      </c>
      <c r="F3876" t="s">
        <v>27</v>
      </c>
      <c r="G3876" t="s">
        <v>25</v>
      </c>
      <c r="H3876">
        <v>8</v>
      </c>
      <c r="I3876" t="s">
        <v>26</v>
      </c>
      <c r="J3876">
        <v>0</v>
      </c>
      <c r="K3876">
        <v>0</v>
      </c>
      <c r="L3876">
        <v>0</v>
      </c>
      <c r="M3876">
        <v>1</v>
      </c>
      <c r="N3876">
        <v>1</v>
      </c>
      <c r="O3876">
        <v>0</v>
      </c>
      <c r="P3876">
        <v>934</v>
      </c>
      <c r="Q3876">
        <v>1</v>
      </c>
      <c r="R3876">
        <v>1</v>
      </c>
      <c r="S3876">
        <v>1</v>
      </c>
      <c r="T3876">
        <v>1</v>
      </c>
      <c r="U3876">
        <v>0</v>
      </c>
      <c r="V3876">
        <v>0</v>
      </c>
      <c r="W3876">
        <v>0</v>
      </c>
    </row>
    <row r="3877" spans="1:23" ht="14.25" customHeight="1" x14ac:dyDescent="0.45">
      <c r="A3877">
        <v>3876</v>
      </c>
      <c r="B3877" t="s">
        <v>258</v>
      </c>
      <c r="C3877" s="1">
        <v>43141</v>
      </c>
      <c r="D3877">
        <v>72</v>
      </c>
      <c r="E3877" t="s">
        <v>28</v>
      </c>
      <c r="F3877" t="s">
        <v>27</v>
      </c>
      <c r="G3877" t="s">
        <v>25</v>
      </c>
      <c r="H3877">
        <v>5</v>
      </c>
      <c r="I3877" t="s">
        <v>26</v>
      </c>
      <c r="J3877">
        <v>0</v>
      </c>
      <c r="K3877">
        <v>0</v>
      </c>
      <c r="L3877">
        <v>0</v>
      </c>
      <c r="M3877">
        <v>1</v>
      </c>
      <c r="N3877">
        <v>1</v>
      </c>
      <c r="O3877">
        <v>0</v>
      </c>
      <c r="P3877">
        <v>210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0</v>
      </c>
    </row>
    <row r="3878" spans="1:23" ht="14.25" customHeight="1" x14ac:dyDescent="0.45">
      <c r="A3878">
        <v>3877</v>
      </c>
      <c r="B3878" t="s">
        <v>258</v>
      </c>
      <c r="C3878" s="1">
        <v>43141</v>
      </c>
      <c r="D3878">
        <v>72</v>
      </c>
      <c r="E3878" t="s">
        <v>28</v>
      </c>
      <c r="F3878" t="s">
        <v>27</v>
      </c>
      <c r="G3878" t="s">
        <v>25</v>
      </c>
      <c r="H3878">
        <v>5</v>
      </c>
      <c r="I3878" t="s">
        <v>26</v>
      </c>
      <c r="J3878">
        <v>0</v>
      </c>
      <c r="K3878">
        <v>0</v>
      </c>
      <c r="L3878">
        <v>0</v>
      </c>
      <c r="M3878">
        <v>1</v>
      </c>
      <c r="N3878">
        <v>1</v>
      </c>
      <c r="O3878">
        <v>0</v>
      </c>
      <c r="P3878">
        <v>210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0</v>
      </c>
    </row>
    <row r="3879" spans="1:23" ht="14.25" customHeight="1" x14ac:dyDescent="0.45">
      <c r="A3879">
        <v>3878</v>
      </c>
      <c r="B3879" t="s">
        <v>258</v>
      </c>
      <c r="C3879" s="1">
        <v>43141</v>
      </c>
      <c r="D3879">
        <v>72</v>
      </c>
      <c r="E3879" t="s">
        <v>23</v>
      </c>
      <c r="F3879" t="s">
        <v>27</v>
      </c>
      <c r="G3879" t="s">
        <v>25</v>
      </c>
      <c r="H3879">
        <v>5</v>
      </c>
      <c r="I3879" t="s">
        <v>26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0</v>
      </c>
      <c r="P3879">
        <v>79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</row>
    <row r="3880" spans="1:23" ht="14.25" customHeight="1" x14ac:dyDescent="0.45">
      <c r="A3880">
        <v>3879</v>
      </c>
      <c r="B3880" t="s">
        <v>258</v>
      </c>
      <c r="C3880" s="1">
        <v>43141</v>
      </c>
      <c r="D3880">
        <v>72</v>
      </c>
      <c r="E3880" t="s">
        <v>23</v>
      </c>
      <c r="F3880" t="s">
        <v>27</v>
      </c>
      <c r="G3880" t="s">
        <v>25</v>
      </c>
      <c r="H3880">
        <v>5</v>
      </c>
      <c r="I3880" t="s">
        <v>26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79</v>
      </c>
      <c r="Q3880">
        <v>0</v>
      </c>
      <c r="R3880">
        <v>1</v>
      </c>
      <c r="S3880">
        <v>0</v>
      </c>
      <c r="T3880">
        <v>0</v>
      </c>
      <c r="U3880">
        <v>0</v>
      </c>
      <c r="V3880">
        <v>0</v>
      </c>
      <c r="W3880">
        <v>0</v>
      </c>
    </row>
    <row r="3881" spans="1:23" ht="14.25" customHeight="1" x14ac:dyDescent="0.45">
      <c r="A3881">
        <v>3880</v>
      </c>
      <c r="B3881" t="s">
        <v>258</v>
      </c>
      <c r="C3881" s="1">
        <v>43169</v>
      </c>
      <c r="D3881">
        <v>75</v>
      </c>
      <c r="E3881" t="s">
        <v>23</v>
      </c>
      <c r="F3881" t="s">
        <v>27</v>
      </c>
      <c r="G3881" t="s">
        <v>25</v>
      </c>
      <c r="H3881">
        <v>6</v>
      </c>
      <c r="I3881" t="s">
        <v>26</v>
      </c>
      <c r="J3881">
        <v>0</v>
      </c>
      <c r="K3881">
        <v>0</v>
      </c>
      <c r="L3881">
        <v>0</v>
      </c>
      <c r="M3881">
        <v>1</v>
      </c>
      <c r="N3881">
        <v>1</v>
      </c>
      <c r="O3881">
        <v>0</v>
      </c>
      <c r="P3881">
        <v>233</v>
      </c>
      <c r="Q3881">
        <v>0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0</v>
      </c>
    </row>
    <row r="3882" spans="1:23" ht="14.25" customHeight="1" x14ac:dyDescent="0.45">
      <c r="A3882">
        <v>3881</v>
      </c>
      <c r="B3882" t="s">
        <v>258</v>
      </c>
      <c r="C3882" s="1">
        <v>43169</v>
      </c>
      <c r="D3882">
        <v>75</v>
      </c>
      <c r="E3882" t="s">
        <v>23</v>
      </c>
      <c r="F3882" t="s">
        <v>27</v>
      </c>
      <c r="G3882" t="s">
        <v>25</v>
      </c>
      <c r="H3882">
        <v>6</v>
      </c>
      <c r="I3882" t="s">
        <v>26</v>
      </c>
      <c r="J3882">
        <v>0</v>
      </c>
      <c r="K3882">
        <v>0</v>
      </c>
      <c r="L3882">
        <v>0</v>
      </c>
      <c r="M3882">
        <v>1</v>
      </c>
      <c r="N3882">
        <v>1</v>
      </c>
      <c r="O3882">
        <v>0</v>
      </c>
      <c r="P3882">
        <v>233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</row>
    <row r="3883" spans="1:23" ht="14.25" customHeight="1" x14ac:dyDescent="0.45">
      <c r="A3883">
        <v>3882</v>
      </c>
      <c r="B3883" s="1">
        <v>43371</v>
      </c>
      <c r="C3883" s="1">
        <v>43373</v>
      </c>
      <c r="D3883">
        <v>23</v>
      </c>
      <c r="E3883" t="s">
        <v>23</v>
      </c>
      <c r="F3883" t="s">
        <v>24</v>
      </c>
      <c r="G3883" t="s">
        <v>25</v>
      </c>
      <c r="H3883">
        <v>3</v>
      </c>
      <c r="I3883" t="s">
        <v>29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980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</row>
    <row r="3884" spans="1:23" ht="14.25" customHeight="1" x14ac:dyDescent="0.45">
      <c r="A3884">
        <v>3883</v>
      </c>
      <c r="B3884" t="s">
        <v>258</v>
      </c>
      <c r="C3884" s="1">
        <v>43110</v>
      </c>
      <c r="D3884">
        <v>65</v>
      </c>
      <c r="E3884" t="s">
        <v>23</v>
      </c>
      <c r="F3884" t="s">
        <v>27</v>
      </c>
      <c r="G3884" t="s">
        <v>25</v>
      </c>
      <c r="H3884">
        <v>4</v>
      </c>
      <c r="I3884" t="s">
        <v>26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0</v>
      </c>
      <c r="P3884">
        <v>39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0</v>
      </c>
    </row>
    <row r="3885" spans="1:23" ht="14.25" customHeight="1" x14ac:dyDescent="0.45">
      <c r="A3885">
        <v>3884</v>
      </c>
      <c r="B3885" t="s">
        <v>258</v>
      </c>
      <c r="C3885" s="1">
        <v>43230</v>
      </c>
      <c r="D3885">
        <v>89</v>
      </c>
      <c r="E3885" t="s">
        <v>28</v>
      </c>
      <c r="F3885" t="s">
        <v>27</v>
      </c>
      <c r="G3885" t="s">
        <v>25</v>
      </c>
      <c r="H3885">
        <v>8</v>
      </c>
      <c r="I3885" t="s">
        <v>26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298</v>
      </c>
      <c r="Q3885">
        <v>0</v>
      </c>
      <c r="R3885">
        <v>0</v>
      </c>
      <c r="S3885">
        <v>1</v>
      </c>
      <c r="T3885">
        <v>0</v>
      </c>
      <c r="U3885">
        <v>0</v>
      </c>
      <c r="V3885">
        <v>0</v>
      </c>
      <c r="W3885">
        <v>0</v>
      </c>
    </row>
    <row r="3886" spans="1:23" ht="14.25" customHeight="1" x14ac:dyDescent="0.45">
      <c r="A3886">
        <v>3885</v>
      </c>
      <c r="B3886" t="s">
        <v>258</v>
      </c>
      <c r="C3886" s="1">
        <v>43110</v>
      </c>
      <c r="D3886">
        <v>56</v>
      </c>
      <c r="E3886" t="s">
        <v>23</v>
      </c>
      <c r="F3886" t="s">
        <v>27</v>
      </c>
      <c r="G3886" t="s">
        <v>25</v>
      </c>
      <c r="H3886">
        <v>4</v>
      </c>
      <c r="I3886" t="s">
        <v>26</v>
      </c>
      <c r="J3886">
        <v>1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86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</v>
      </c>
    </row>
    <row r="3887" spans="1:23" ht="14.25" customHeight="1" x14ac:dyDescent="0.45">
      <c r="A3887">
        <v>3886</v>
      </c>
      <c r="B3887" t="s">
        <v>258</v>
      </c>
      <c r="C3887" s="1">
        <v>43200</v>
      </c>
      <c r="D3887">
        <v>59</v>
      </c>
      <c r="E3887" t="s">
        <v>28</v>
      </c>
      <c r="F3887" t="s">
        <v>27</v>
      </c>
      <c r="G3887" t="s">
        <v>25</v>
      </c>
      <c r="H3887">
        <v>7</v>
      </c>
      <c r="I3887" t="s">
        <v>26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762</v>
      </c>
      <c r="Q3887">
        <v>0</v>
      </c>
      <c r="R3887">
        <v>0</v>
      </c>
      <c r="S3887">
        <v>1</v>
      </c>
      <c r="T3887">
        <v>0</v>
      </c>
      <c r="U3887">
        <v>0</v>
      </c>
      <c r="V3887">
        <v>0</v>
      </c>
      <c r="W3887">
        <v>0</v>
      </c>
    </row>
    <row r="3888" spans="1:23" ht="14.25" customHeight="1" x14ac:dyDescent="0.45">
      <c r="A3888">
        <v>3887</v>
      </c>
      <c r="B3888" t="s">
        <v>258</v>
      </c>
      <c r="C3888" t="s">
        <v>251</v>
      </c>
      <c r="D3888">
        <v>50</v>
      </c>
      <c r="E3888" t="s">
        <v>28</v>
      </c>
      <c r="F3888" t="s">
        <v>27</v>
      </c>
      <c r="G3888" t="s">
        <v>25</v>
      </c>
      <c r="H3888">
        <v>2</v>
      </c>
      <c r="I3888" t="s">
        <v>26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28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</row>
    <row r="3889" spans="1:23" ht="14.25" customHeight="1" x14ac:dyDescent="0.45">
      <c r="A3889">
        <v>3888</v>
      </c>
      <c r="B3889" t="s">
        <v>258</v>
      </c>
      <c r="C3889" s="1">
        <v>43200</v>
      </c>
      <c r="D3889">
        <v>59</v>
      </c>
      <c r="E3889" t="s">
        <v>28</v>
      </c>
      <c r="F3889" t="s">
        <v>27</v>
      </c>
      <c r="G3889" t="s">
        <v>25</v>
      </c>
      <c r="H3889">
        <v>7</v>
      </c>
      <c r="I3889" t="s">
        <v>26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762</v>
      </c>
      <c r="Q3889">
        <v>0</v>
      </c>
      <c r="R3889">
        <v>0</v>
      </c>
      <c r="S3889">
        <v>1</v>
      </c>
      <c r="T3889">
        <v>0</v>
      </c>
      <c r="U3889">
        <v>0</v>
      </c>
      <c r="V3889">
        <v>0</v>
      </c>
      <c r="W3889">
        <v>0</v>
      </c>
    </row>
    <row r="3890" spans="1:23" ht="14.25" customHeight="1" x14ac:dyDescent="0.45">
      <c r="A3890">
        <v>3889</v>
      </c>
      <c r="B3890" t="s">
        <v>258</v>
      </c>
      <c r="C3890" t="s">
        <v>251</v>
      </c>
      <c r="D3890">
        <v>50</v>
      </c>
      <c r="E3890" t="s">
        <v>28</v>
      </c>
      <c r="F3890" t="s">
        <v>27</v>
      </c>
      <c r="G3890" t="s">
        <v>25</v>
      </c>
      <c r="H3890">
        <v>2</v>
      </c>
      <c r="I3890" t="s">
        <v>26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28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</row>
    <row r="3891" spans="1:23" ht="14.25" customHeight="1" x14ac:dyDescent="0.45">
      <c r="A3891">
        <v>3890</v>
      </c>
      <c r="B3891" t="s">
        <v>258</v>
      </c>
      <c r="C3891" t="s">
        <v>254</v>
      </c>
      <c r="D3891">
        <v>45</v>
      </c>
      <c r="E3891" t="s">
        <v>23</v>
      </c>
      <c r="F3891" t="s">
        <v>27</v>
      </c>
      <c r="G3891" t="s">
        <v>25</v>
      </c>
      <c r="H3891">
        <v>3</v>
      </c>
      <c r="I3891" t="s">
        <v>26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1950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</row>
    <row r="3892" spans="1:23" ht="14.25" customHeight="1" x14ac:dyDescent="0.45">
      <c r="A3892">
        <v>3891</v>
      </c>
      <c r="B3892" t="s">
        <v>258</v>
      </c>
      <c r="C3892" t="s">
        <v>254</v>
      </c>
      <c r="D3892">
        <v>45</v>
      </c>
      <c r="E3892" t="s">
        <v>23</v>
      </c>
      <c r="F3892" t="s">
        <v>27</v>
      </c>
      <c r="G3892" t="s">
        <v>25</v>
      </c>
      <c r="H3892">
        <v>3</v>
      </c>
      <c r="I3892" t="s">
        <v>26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1950</v>
      </c>
      <c r="Q3892">
        <v>0</v>
      </c>
      <c r="R3892">
        <v>0</v>
      </c>
      <c r="S3892">
        <v>1</v>
      </c>
      <c r="T3892">
        <v>0</v>
      </c>
      <c r="U3892">
        <v>0</v>
      </c>
      <c r="V3892">
        <v>0</v>
      </c>
      <c r="W3892">
        <v>0</v>
      </c>
    </row>
    <row r="3893" spans="1:23" ht="14.25" customHeight="1" x14ac:dyDescent="0.45">
      <c r="A3893">
        <v>3892</v>
      </c>
      <c r="B3893" s="1">
        <v>43372</v>
      </c>
      <c r="C3893" s="1">
        <v>43386</v>
      </c>
      <c r="D3893">
        <v>70</v>
      </c>
      <c r="E3893" t="s">
        <v>23</v>
      </c>
      <c r="F3893" t="s">
        <v>24</v>
      </c>
      <c r="G3893" t="s">
        <v>25</v>
      </c>
      <c r="H3893">
        <v>15</v>
      </c>
      <c r="I3893" t="s">
        <v>29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2380</v>
      </c>
      <c r="Q3893">
        <v>1</v>
      </c>
      <c r="R3893">
        <v>1</v>
      </c>
      <c r="S3893">
        <v>1</v>
      </c>
      <c r="T3893">
        <v>0</v>
      </c>
      <c r="U3893">
        <v>1</v>
      </c>
      <c r="V3893">
        <v>0</v>
      </c>
      <c r="W3893">
        <v>0</v>
      </c>
    </row>
    <row r="3894" spans="1:23" ht="14.25" customHeight="1" x14ac:dyDescent="0.45">
      <c r="A3894">
        <v>3893</v>
      </c>
      <c r="B3894" t="s">
        <v>251</v>
      </c>
      <c r="C3894" s="1">
        <v>43200</v>
      </c>
      <c r="D3894">
        <v>48</v>
      </c>
      <c r="E3894" t="s">
        <v>23</v>
      </c>
      <c r="F3894" t="s">
        <v>27</v>
      </c>
      <c r="G3894" t="s">
        <v>25</v>
      </c>
      <c r="H3894">
        <v>6</v>
      </c>
      <c r="I3894" t="s">
        <v>31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0</v>
      </c>
      <c r="P3894">
        <v>210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</row>
    <row r="3895" spans="1:23" ht="14.25" customHeight="1" x14ac:dyDescent="0.45">
      <c r="A3895">
        <v>3894</v>
      </c>
      <c r="B3895" s="1">
        <v>43372</v>
      </c>
      <c r="C3895" s="1">
        <v>43372</v>
      </c>
      <c r="D3895">
        <v>72</v>
      </c>
      <c r="E3895" t="s">
        <v>28</v>
      </c>
      <c r="F3895" t="s">
        <v>27</v>
      </c>
      <c r="G3895" t="s">
        <v>25</v>
      </c>
      <c r="H3895">
        <v>1</v>
      </c>
      <c r="I3895" t="s">
        <v>29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2330</v>
      </c>
      <c r="Q3895">
        <v>0</v>
      </c>
      <c r="R3895">
        <v>1</v>
      </c>
      <c r="S3895">
        <v>1</v>
      </c>
      <c r="T3895">
        <v>1</v>
      </c>
      <c r="U3895">
        <v>1</v>
      </c>
      <c r="V3895">
        <v>0</v>
      </c>
      <c r="W3895">
        <v>0</v>
      </c>
    </row>
    <row r="3896" spans="1:23" ht="14.25" customHeight="1" x14ac:dyDescent="0.45">
      <c r="A3896">
        <v>3895</v>
      </c>
      <c r="B3896" t="s">
        <v>251</v>
      </c>
      <c r="C3896" s="1">
        <v>43200</v>
      </c>
      <c r="D3896">
        <v>61</v>
      </c>
      <c r="E3896" t="s">
        <v>23</v>
      </c>
      <c r="F3896" t="s">
        <v>27</v>
      </c>
      <c r="G3896" t="s">
        <v>25</v>
      </c>
      <c r="H3896">
        <v>6</v>
      </c>
      <c r="I3896" t="s">
        <v>26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1540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</row>
    <row r="3897" spans="1:23" ht="14.25" customHeight="1" x14ac:dyDescent="0.45">
      <c r="A3897">
        <v>3896</v>
      </c>
      <c r="B3897" t="s">
        <v>251</v>
      </c>
      <c r="C3897" t="s">
        <v>254</v>
      </c>
      <c r="D3897">
        <v>67</v>
      </c>
      <c r="E3897" t="s">
        <v>23</v>
      </c>
      <c r="F3897" t="s">
        <v>27</v>
      </c>
      <c r="G3897" t="s">
        <v>30</v>
      </c>
      <c r="H3897">
        <v>2</v>
      </c>
      <c r="I3897" t="s">
        <v>26</v>
      </c>
      <c r="J3897">
        <v>0</v>
      </c>
      <c r="K3897">
        <v>0</v>
      </c>
      <c r="L3897">
        <v>0</v>
      </c>
      <c r="M3897">
        <v>1</v>
      </c>
      <c r="N3897">
        <v>1</v>
      </c>
      <c r="O3897">
        <v>0</v>
      </c>
      <c r="P3897">
        <v>70</v>
      </c>
      <c r="Q3897">
        <v>0</v>
      </c>
      <c r="R3897">
        <v>1</v>
      </c>
      <c r="S3897">
        <v>0</v>
      </c>
      <c r="T3897">
        <v>0</v>
      </c>
      <c r="U3897">
        <v>0</v>
      </c>
      <c r="V3897">
        <v>0</v>
      </c>
      <c r="W3897">
        <v>0</v>
      </c>
    </row>
    <row r="3898" spans="1:23" ht="14.25" customHeight="1" x14ac:dyDescent="0.45">
      <c r="A3898">
        <v>3897</v>
      </c>
      <c r="B3898" t="s">
        <v>251</v>
      </c>
      <c r="C3898" s="1">
        <v>43141</v>
      </c>
      <c r="D3898">
        <v>38</v>
      </c>
      <c r="E3898" t="s">
        <v>23</v>
      </c>
      <c r="F3898" t="s">
        <v>27</v>
      </c>
      <c r="G3898" t="s">
        <v>30</v>
      </c>
      <c r="H3898">
        <v>4</v>
      </c>
      <c r="I3898" t="s">
        <v>26</v>
      </c>
      <c r="J3898">
        <v>0</v>
      </c>
      <c r="K3898">
        <v>0</v>
      </c>
      <c r="L3898">
        <v>0</v>
      </c>
      <c r="M3898">
        <v>1</v>
      </c>
      <c r="N3898">
        <v>1</v>
      </c>
      <c r="O3898">
        <v>0</v>
      </c>
      <c r="P3898">
        <v>86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0</v>
      </c>
    </row>
    <row r="3899" spans="1:23" ht="14.25" customHeight="1" x14ac:dyDescent="0.45">
      <c r="A3899">
        <v>3898</v>
      </c>
      <c r="B3899" t="s">
        <v>251</v>
      </c>
      <c r="C3899" s="1">
        <v>43141</v>
      </c>
      <c r="D3899">
        <v>38</v>
      </c>
      <c r="E3899" t="s">
        <v>23</v>
      </c>
      <c r="F3899" t="s">
        <v>27</v>
      </c>
      <c r="G3899" t="s">
        <v>30</v>
      </c>
      <c r="H3899">
        <v>4</v>
      </c>
      <c r="I3899" t="s">
        <v>26</v>
      </c>
      <c r="J3899">
        <v>0</v>
      </c>
      <c r="K3899">
        <v>0</v>
      </c>
      <c r="L3899">
        <v>0</v>
      </c>
      <c r="M3899">
        <v>1</v>
      </c>
      <c r="N3899">
        <v>1</v>
      </c>
      <c r="O3899">
        <v>0</v>
      </c>
      <c r="P3899">
        <v>86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0</v>
      </c>
    </row>
    <row r="3900" spans="1:23" ht="14.25" customHeight="1" x14ac:dyDescent="0.45">
      <c r="A3900">
        <v>3899</v>
      </c>
      <c r="B3900" s="1">
        <v>43372</v>
      </c>
      <c r="C3900" s="1">
        <v>43374</v>
      </c>
      <c r="D3900">
        <v>55</v>
      </c>
      <c r="E3900" t="s">
        <v>28</v>
      </c>
      <c r="F3900" t="s">
        <v>24</v>
      </c>
      <c r="G3900" t="s">
        <v>25</v>
      </c>
      <c r="H3900">
        <v>3</v>
      </c>
      <c r="I3900" t="s">
        <v>29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4540</v>
      </c>
      <c r="Q3900">
        <v>1</v>
      </c>
      <c r="R3900">
        <v>0</v>
      </c>
      <c r="S3900">
        <v>1</v>
      </c>
      <c r="T3900">
        <v>1</v>
      </c>
      <c r="U3900">
        <v>0</v>
      </c>
      <c r="V3900">
        <v>0</v>
      </c>
      <c r="W3900">
        <v>0</v>
      </c>
    </row>
    <row r="3901" spans="1:23" ht="14.25" customHeight="1" x14ac:dyDescent="0.45">
      <c r="A3901">
        <v>3900</v>
      </c>
      <c r="B3901" t="s">
        <v>251</v>
      </c>
      <c r="C3901" s="1">
        <v>43230</v>
      </c>
      <c r="D3901">
        <v>45</v>
      </c>
      <c r="E3901" t="s">
        <v>23</v>
      </c>
      <c r="F3901" t="s">
        <v>24</v>
      </c>
      <c r="G3901" t="s">
        <v>25</v>
      </c>
      <c r="H3901">
        <v>7</v>
      </c>
      <c r="I3901" t="s">
        <v>26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9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</row>
    <row r="3902" spans="1:23" ht="14.25" customHeight="1" x14ac:dyDescent="0.45">
      <c r="A3902">
        <v>3901</v>
      </c>
      <c r="B3902" t="s">
        <v>251</v>
      </c>
      <c r="C3902" s="1">
        <v>43230</v>
      </c>
      <c r="D3902">
        <v>45</v>
      </c>
      <c r="E3902" t="s">
        <v>23</v>
      </c>
      <c r="F3902" t="s">
        <v>24</v>
      </c>
      <c r="G3902" t="s">
        <v>25</v>
      </c>
      <c r="H3902">
        <v>7</v>
      </c>
      <c r="I3902" t="s">
        <v>26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9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</row>
    <row r="3903" spans="1:23" ht="14.25" customHeight="1" x14ac:dyDescent="0.45">
      <c r="A3903">
        <v>3902</v>
      </c>
      <c r="B3903" t="s">
        <v>251</v>
      </c>
      <c r="C3903" s="1">
        <v>43141</v>
      </c>
      <c r="D3903">
        <v>72</v>
      </c>
      <c r="E3903" t="s">
        <v>23</v>
      </c>
      <c r="F3903" t="s">
        <v>27</v>
      </c>
      <c r="G3903" t="s">
        <v>25</v>
      </c>
      <c r="H3903">
        <v>4</v>
      </c>
      <c r="I3903" t="s">
        <v>26</v>
      </c>
      <c r="J3903">
        <v>0</v>
      </c>
      <c r="K3903">
        <v>0</v>
      </c>
      <c r="L3903">
        <v>0</v>
      </c>
      <c r="M3903">
        <v>1</v>
      </c>
      <c r="N3903">
        <v>1</v>
      </c>
      <c r="O3903">
        <v>0</v>
      </c>
      <c r="P3903">
        <v>87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</row>
    <row r="3904" spans="1:23" ht="14.25" customHeight="1" x14ac:dyDescent="0.45">
      <c r="A3904">
        <v>3903</v>
      </c>
      <c r="B3904" t="s">
        <v>251</v>
      </c>
      <c r="C3904" s="1">
        <v>43141</v>
      </c>
      <c r="D3904">
        <v>72</v>
      </c>
      <c r="E3904" t="s">
        <v>23</v>
      </c>
      <c r="F3904" t="s">
        <v>27</v>
      </c>
      <c r="G3904" t="s">
        <v>25</v>
      </c>
      <c r="H3904">
        <v>4</v>
      </c>
      <c r="I3904" t="s">
        <v>26</v>
      </c>
      <c r="J3904">
        <v>0</v>
      </c>
      <c r="K3904">
        <v>0</v>
      </c>
      <c r="L3904">
        <v>0</v>
      </c>
      <c r="M3904">
        <v>1</v>
      </c>
      <c r="N3904">
        <v>1</v>
      </c>
      <c r="O3904">
        <v>0</v>
      </c>
      <c r="P3904">
        <v>87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</row>
    <row r="3905" spans="1:23" ht="14.25" customHeight="1" x14ac:dyDescent="0.45">
      <c r="A3905">
        <v>3904</v>
      </c>
      <c r="B3905" t="s">
        <v>251</v>
      </c>
      <c r="C3905" s="1">
        <v>43230</v>
      </c>
      <c r="D3905">
        <v>54</v>
      </c>
      <c r="E3905" t="s">
        <v>28</v>
      </c>
      <c r="F3905" t="s">
        <v>27</v>
      </c>
      <c r="G3905" t="s">
        <v>25</v>
      </c>
      <c r="H3905">
        <v>7</v>
      </c>
      <c r="I3905" t="s">
        <v>26</v>
      </c>
      <c r="J3905">
        <v>0</v>
      </c>
      <c r="K3905">
        <v>0</v>
      </c>
      <c r="L3905">
        <v>0</v>
      </c>
      <c r="M3905">
        <v>1</v>
      </c>
      <c r="N3905">
        <v>1</v>
      </c>
      <c r="O3905">
        <v>0</v>
      </c>
      <c r="P3905">
        <v>11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</row>
    <row r="3906" spans="1:23" ht="14.25" customHeight="1" x14ac:dyDescent="0.45">
      <c r="A3906">
        <v>3905</v>
      </c>
      <c r="B3906" t="s">
        <v>251</v>
      </c>
      <c r="C3906" s="1">
        <v>43230</v>
      </c>
      <c r="D3906">
        <v>64</v>
      </c>
      <c r="E3906" t="s">
        <v>28</v>
      </c>
      <c r="F3906" t="s">
        <v>27</v>
      </c>
      <c r="G3906" t="s">
        <v>25</v>
      </c>
      <c r="H3906">
        <v>7</v>
      </c>
      <c r="I3906" t="s">
        <v>26</v>
      </c>
      <c r="J3906">
        <v>0</v>
      </c>
      <c r="K3906">
        <v>0</v>
      </c>
      <c r="L3906">
        <v>1</v>
      </c>
      <c r="M3906">
        <v>0</v>
      </c>
      <c r="N3906">
        <v>1</v>
      </c>
      <c r="O3906">
        <v>0</v>
      </c>
      <c r="P3906">
        <v>426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0</v>
      </c>
      <c r="W3906">
        <v>0</v>
      </c>
    </row>
    <row r="3907" spans="1:23" ht="14.25" customHeight="1" x14ac:dyDescent="0.45">
      <c r="A3907">
        <v>3906</v>
      </c>
      <c r="B3907" t="s">
        <v>254</v>
      </c>
      <c r="C3907" t="s">
        <v>261</v>
      </c>
      <c r="D3907">
        <v>60</v>
      </c>
      <c r="E3907" t="s">
        <v>28</v>
      </c>
      <c r="F3907" t="s">
        <v>24</v>
      </c>
      <c r="G3907" t="s">
        <v>25</v>
      </c>
      <c r="H3907">
        <v>17</v>
      </c>
      <c r="I3907" t="s">
        <v>26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1700</v>
      </c>
      <c r="Q3907">
        <v>0</v>
      </c>
      <c r="R3907">
        <v>1</v>
      </c>
      <c r="S3907">
        <v>1</v>
      </c>
      <c r="T3907">
        <v>0</v>
      </c>
      <c r="U3907">
        <v>0</v>
      </c>
      <c r="V3907">
        <v>0</v>
      </c>
      <c r="W3907">
        <v>0</v>
      </c>
    </row>
    <row r="3908" spans="1:23" ht="14.25" customHeight="1" x14ac:dyDescent="0.45">
      <c r="A3908">
        <v>3907</v>
      </c>
      <c r="B3908" s="1">
        <v>43373</v>
      </c>
      <c r="C3908" s="1">
        <v>43377</v>
      </c>
      <c r="D3908">
        <v>60</v>
      </c>
      <c r="E3908" t="s">
        <v>23</v>
      </c>
      <c r="F3908" t="s">
        <v>24</v>
      </c>
      <c r="G3908" t="s">
        <v>25</v>
      </c>
      <c r="H3908">
        <v>5</v>
      </c>
      <c r="I3908" t="s">
        <v>29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2590</v>
      </c>
      <c r="Q3908">
        <v>0</v>
      </c>
      <c r="R3908">
        <v>1</v>
      </c>
      <c r="S3908">
        <v>1</v>
      </c>
      <c r="T3908">
        <v>1</v>
      </c>
      <c r="U3908">
        <v>0</v>
      </c>
      <c r="V3908">
        <v>0</v>
      </c>
      <c r="W3908">
        <v>0</v>
      </c>
    </row>
    <row r="3909" spans="1:23" ht="14.25" customHeight="1" x14ac:dyDescent="0.45">
      <c r="A3909">
        <v>3908</v>
      </c>
      <c r="B3909" s="1">
        <v>43373</v>
      </c>
      <c r="C3909" s="1">
        <v>43394</v>
      </c>
      <c r="D3909">
        <v>80</v>
      </c>
      <c r="E3909" t="s">
        <v>23</v>
      </c>
      <c r="F3909" t="s">
        <v>27</v>
      </c>
      <c r="G3909" t="s">
        <v>25</v>
      </c>
      <c r="H3909">
        <v>22</v>
      </c>
      <c r="I3909" t="s">
        <v>29</v>
      </c>
      <c r="J3909">
        <v>0</v>
      </c>
      <c r="K3909">
        <v>0</v>
      </c>
      <c r="L3909">
        <v>1</v>
      </c>
      <c r="M3909">
        <v>1</v>
      </c>
      <c r="N3909">
        <v>0</v>
      </c>
      <c r="O3909">
        <v>0</v>
      </c>
      <c r="P3909">
        <v>858</v>
      </c>
      <c r="Q3909">
        <v>0</v>
      </c>
      <c r="R3909">
        <v>1</v>
      </c>
      <c r="S3909">
        <v>1</v>
      </c>
      <c r="T3909">
        <v>1</v>
      </c>
      <c r="U3909">
        <v>1</v>
      </c>
      <c r="V3909">
        <v>0</v>
      </c>
      <c r="W3909">
        <v>0</v>
      </c>
    </row>
    <row r="3910" spans="1:23" ht="14.25" customHeight="1" x14ac:dyDescent="0.45">
      <c r="A3910">
        <v>3909</v>
      </c>
      <c r="B3910" t="s">
        <v>254</v>
      </c>
      <c r="C3910" s="1">
        <v>43291</v>
      </c>
      <c r="D3910">
        <v>84</v>
      </c>
      <c r="E3910" t="s">
        <v>28</v>
      </c>
      <c r="F3910" t="s">
        <v>27</v>
      </c>
      <c r="G3910" t="s">
        <v>25</v>
      </c>
      <c r="H3910">
        <v>8</v>
      </c>
      <c r="I3910" t="s">
        <v>26</v>
      </c>
      <c r="J3910">
        <v>0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1670</v>
      </c>
      <c r="Q3910">
        <v>0</v>
      </c>
      <c r="R3910">
        <v>1</v>
      </c>
      <c r="S3910">
        <v>1</v>
      </c>
      <c r="T3910">
        <v>0</v>
      </c>
      <c r="U3910">
        <v>0</v>
      </c>
      <c r="V3910">
        <v>0</v>
      </c>
      <c r="W3910">
        <v>0</v>
      </c>
    </row>
    <row r="3911" spans="1:23" ht="14.25" customHeight="1" x14ac:dyDescent="0.45">
      <c r="A3911">
        <v>3910</v>
      </c>
      <c r="B3911" t="s">
        <v>254</v>
      </c>
      <c r="C3911" s="1">
        <v>43110</v>
      </c>
      <c r="D3911">
        <v>54</v>
      </c>
      <c r="E3911" t="s">
        <v>23</v>
      </c>
      <c r="F3911" t="s">
        <v>27</v>
      </c>
      <c r="G3911" t="s">
        <v>25</v>
      </c>
      <c r="H3911">
        <v>2</v>
      </c>
      <c r="I3911" t="s">
        <v>26</v>
      </c>
      <c r="J3911">
        <v>1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170</v>
      </c>
      <c r="Q3911">
        <v>0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1</v>
      </c>
    </row>
    <row r="3912" spans="1:23" ht="14.25" customHeight="1" x14ac:dyDescent="0.45">
      <c r="A3912">
        <v>3911</v>
      </c>
      <c r="B3912" t="s">
        <v>254</v>
      </c>
      <c r="C3912" s="1">
        <v>43200</v>
      </c>
      <c r="D3912">
        <v>65</v>
      </c>
      <c r="E3912" t="s">
        <v>28</v>
      </c>
      <c r="F3912" t="s">
        <v>24</v>
      </c>
      <c r="G3912" t="s">
        <v>25</v>
      </c>
      <c r="H3912">
        <v>5</v>
      </c>
      <c r="I3912" t="s">
        <v>26</v>
      </c>
      <c r="J3912">
        <v>0</v>
      </c>
      <c r="K3912">
        <v>0</v>
      </c>
      <c r="L3912">
        <v>1</v>
      </c>
      <c r="M3912">
        <v>1</v>
      </c>
      <c r="N3912">
        <v>1</v>
      </c>
      <c r="O3912">
        <v>0</v>
      </c>
      <c r="P3912">
        <v>74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</row>
    <row r="3913" spans="1:23" ht="14.25" customHeight="1" x14ac:dyDescent="0.45">
      <c r="A3913">
        <v>3912</v>
      </c>
      <c r="B3913" t="s">
        <v>254</v>
      </c>
      <c r="C3913" s="1">
        <v>43200</v>
      </c>
      <c r="D3913">
        <v>65</v>
      </c>
      <c r="E3913" t="s">
        <v>28</v>
      </c>
      <c r="F3913" t="s">
        <v>24</v>
      </c>
      <c r="G3913" t="s">
        <v>25</v>
      </c>
      <c r="H3913">
        <v>5</v>
      </c>
      <c r="I3913" t="s">
        <v>26</v>
      </c>
      <c r="J3913">
        <v>0</v>
      </c>
      <c r="K3913">
        <v>0</v>
      </c>
      <c r="L3913">
        <v>1</v>
      </c>
      <c r="M3913">
        <v>1</v>
      </c>
      <c r="N3913">
        <v>1</v>
      </c>
      <c r="O3913">
        <v>0</v>
      </c>
      <c r="P3913">
        <v>74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</row>
    <row r="3914" spans="1:23" ht="14.25" customHeight="1" x14ac:dyDescent="0.45">
      <c r="A3914">
        <v>3913</v>
      </c>
      <c r="B3914" t="s">
        <v>254</v>
      </c>
      <c r="C3914" t="s">
        <v>262</v>
      </c>
      <c r="D3914">
        <v>65</v>
      </c>
      <c r="E3914" t="s">
        <v>28</v>
      </c>
      <c r="F3914" t="s">
        <v>27</v>
      </c>
      <c r="G3914" t="s">
        <v>25</v>
      </c>
      <c r="H3914">
        <v>14</v>
      </c>
      <c r="I3914" t="s">
        <v>26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231</v>
      </c>
      <c r="Q3914">
        <v>0</v>
      </c>
      <c r="R3914">
        <v>0</v>
      </c>
      <c r="S3914">
        <v>1</v>
      </c>
      <c r="T3914">
        <v>0</v>
      </c>
      <c r="U3914">
        <v>0</v>
      </c>
      <c r="V3914">
        <v>0</v>
      </c>
      <c r="W3914">
        <v>0</v>
      </c>
    </row>
    <row r="3915" spans="1:23" ht="14.25" customHeight="1" x14ac:dyDescent="0.45">
      <c r="A3915">
        <v>3914</v>
      </c>
      <c r="B3915" s="1">
        <v>43373</v>
      </c>
      <c r="C3915" s="1">
        <v>43374</v>
      </c>
      <c r="D3915">
        <v>59</v>
      </c>
      <c r="E3915" t="s">
        <v>28</v>
      </c>
      <c r="F3915" t="s">
        <v>27</v>
      </c>
      <c r="G3915" t="s">
        <v>25</v>
      </c>
      <c r="H3915">
        <v>2</v>
      </c>
      <c r="I3915" t="s">
        <v>29</v>
      </c>
      <c r="J3915">
        <v>0</v>
      </c>
      <c r="K3915">
        <v>0</v>
      </c>
      <c r="L3915">
        <v>1</v>
      </c>
      <c r="M3915">
        <v>1</v>
      </c>
      <c r="N3915">
        <v>1</v>
      </c>
      <c r="O3915">
        <v>1</v>
      </c>
      <c r="P3915">
        <v>78</v>
      </c>
      <c r="Q3915">
        <v>0</v>
      </c>
      <c r="R3915">
        <v>0</v>
      </c>
      <c r="S3915">
        <v>0</v>
      </c>
      <c r="T3915">
        <v>1</v>
      </c>
      <c r="U3915">
        <v>1</v>
      </c>
      <c r="V3915">
        <v>0</v>
      </c>
      <c r="W3915">
        <v>0</v>
      </c>
    </row>
    <row r="3916" spans="1:23" ht="14.25" customHeight="1" x14ac:dyDescent="0.45">
      <c r="A3916">
        <v>3915</v>
      </c>
      <c r="B3916" s="1">
        <v>43110</v>
      </c>
      <c r="C3916" t="s">
        <v>263</v>
      </c>
      <c r="D3916">
        <v>80</v>
      </c>
      <c r="E3916" t="s">
        <v>23</v>
      </c>
      <c r="F3916" t="s">
        <v>24</v>
      </c>
      <c r="G3916" t="s">
        <v>25</v>
      </c>
      <c r="H3916">
        <v>18</v>
      </c>
      <c r="I3916" t="s">
        <v>26</v>
      </c>
      <c r="J3916">
        <v>0</v>
      </c>
      <c r="K3916">
        <v>0</v>
      </c>
      <c r="L3916">
        <v>0</v>
      </c>
      <c r="M3916">
        <v>1</v>
      </c>
      <c r="N3916">
        <v>1</v>
      </c>
      <c r="O3916">
        <v>1</v>
      </c>
      <c r="P3916">
        <v>720</v>
      </c>
      <c r="Q3916">
        <v>0</v>
      </c>
      <c r="R3916">
        <v>0</v>
      </c>
      <c r="S3916">
        <v>1</v>
      </c>
      <c r="T3916">
        <v>1</v>
      </c>
      <c r="U3916">
        <v>0</v>
      </c>
      <c r="V3916">
        <v>0</v>
      </c>
      <c r="W3916">
        <v>0</v>
      </c>
    </row>
    <row r="3917" spans="1:23" ht="14.25" customHeight="1" x14ac:dyDescent="0.45">
      <c r="A3917">
        <v>3916</v>
      </c>
      <c r="B3917" s="1">
        <v>43110</v>
      </c>
      <c r="C3917" s="1">
        <v>43353</v>
      </c>
      <c r="D3917">
        <v>60</v>
      </c>
      <c r="E3917" t="s">
        <v>23</v>
      </c>
      <c r="F3917" t="s">
        <v>27</v>
      </c>
      <c r="G3917" t="s">
        <v>25</v>
      </c>
      <c r="H3917">
        <v>9</v>
      </c>
      <c r="I3917" t="s">
        <v>26</v>
      </c>
      <c r="J3917">
        <v>0</v>
      </c>
      <c r="K3917">
        <v>0</v>
      </c>
      <c r="L3917">
        <v>0</v>
      </c>
      <c r="M3917">
        <v>1</v>
      </c>
      <c r="N3917">
        <v>1</v>
      </c>
      <c r="O3917">
        <v>0</v>
      </c>
      <c r="P3917">
        <v>83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</row>
    <row r="3918" spans="1:23" ht="14.25" customHeight="1" x14ac:dyDescent="0.45">
      <c r="A3918">
        <v>3917</v>
      </c>
      <c r="B3918" s="1">
        <v>43110</v>
      </c>
      <c r="C3918" s="1">
        <v>43414</v>
      </c>
      <c r="D3918">
        <v>36</v>
      </c>
      <c r="E3918" t="s">
        <v>23</v>
      </c>
      <c r="F3918" t="s">
        <v>27</v>
      </c>
      <c r="G3918" t="s">
        <v>25</v>
      </c>
      <c r="H3918">
        <v>11</v>
      </c>
      <c r="I3918" t="s">
        <v>26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618</v>
      </c>
      <c r="Q3918">
        <v>1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</row>
    <row r="3919" spans="1:23" ht="14.25" customHeight="1" x14ac:dyDescent="0.45">
      <c r="A3919">
        <v>3918</v>
      </c>
      <c r="B3919" s="1">
        <v>43110</v>
      </c>
      <c r="C3919" s="1">
        <v>43200</v>
      </c>
      <c r="D3919">
        <v>64</v>
      </c>
      <c r="E3919" t="s">
        <v>23</v>
      </c>
      <c r="F3919" t="s">
        <v>27</v>
      </c>
      <c r="G3919" t="s">
        <v>30</v>
      </c>
      <c r="H3919">
        <v>4</v>
      </c>
      <c r="I3919" t="s">
        <v>26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557</v>
      </c>
      <c r="Q3919">
        <v>1</v>
      </c>
      <c r="R3919">
        <v>0</v>
      </c>
      <c r="S3919">
        <v>1</v>
      </c>
      <c r="T3919">
        <v>1</v>
      </c>
      <c r="U3919">
        <v>0</v>
      </c>
      <c r="V3919">
        <v>0</v>
      </c>
      <c r="W3919">
        <v>0</v>
      </c>
    </row>
    <row r="3920" spans="1:23" ht="14.25" customHeight="1" x14ac:dyDescent="0.45">
      <c r="A3920">
        <v>3919</v>
      </c>
      <c r="B3920" s="1">
        <v>43110</v>
      </c>
      <c r="C3920" s="1">
        <v>43200</v>
      </c>
      <c r="D3920">
        <v>64</v>
      </c>
      <c r="E3920" t="s">
        <v>23</v>
      </c>
      <c r="F3920" t="s">
        <v>27</v>
      </c>
      <c r="G3920" t="s">
        <v>30</v>
      </c>
      <c r="H3920">
        <v>4</v>
      </c>
      <c r="I3920" t="s">
        <v>26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557</v>
      </c>
      <c r="Q3920">
        <v>1</v>
      </c>
      <c r="R3920">
        <v>0</v>
      </c>
      <c r="S3920">
        <v>1</v>
      </c>
      <c r="T3920">
        <v>1</v>
      </c>
      <c r="U3920">
        <v>0</v>
      </c>
      <c r="V3920">
        <v>0</v>
      </c>
      <c r="W3920">
        <v>0</v>
      </c>
    </row>
    <row r="3921" spans="1:23" ht="14.25" customHeight="1" x14ac:dyDescent="0.45">
      <c r="A3921">
        <v>3920</v>
      </c>
      <c r="B3921" s="1">
        <v>43375</v>
      </c>
      <c r="C3921" s="1">
        <v>43378</v>
      </c>
      <c r="D3921">
        <v>59</v>
      </c>
      <c r="E3921" t="s">
        <v>23</v>
      </c>
      <c r="F3921" t="s">
        <v>24</v>
      </c>
      <c r="G3921" t="s">
        <v>25</v>
      </c>
      <c r="H3921">
        <v>4</v>
      </c>
      <c r="I3921" t="s">
        <v>29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627</v>
      </c>
      <c r="Q3921">
        <v>0</v>
      </c>
      <c r="R3921">
        <v>1</v>
      </c>
      <c r="S3921">
        <v>1</v>
      </c>
      <c r="T3921">
        <v>1</v>
      </c>
      <c r="U3921">
        <v>0</v>
      </c>
      <c r="V3921">
        <v>0</v>
      </c>
      <c r="W3921">
        <v>0</v>
      </c>
    </row>
    <row r="3922" spans="1:23" ht="14.25" customHeight="1" x14ac:dyDescent="0.45">
      <c r="A3922">
        <v>3921</v>
      </c>
      <c r="B3922" s="1">
        <v>43141</v>
      </c>
      <c r="C3922" s="1">
        <v>43383</v>
      </c>
      <c r="D3922">
        <v>56</v>
      </c>
      <c r="E3922" t="s">
        <v>23</v>
      </c>
      <c r="F3922" t="s">
        <v>27</v>
      </c>
      <c r="G3922" t="s">
        <v>25</v>
      </c>
      <c r="H3922">
        <v>9</v>
      </c>
      <c r="I3922" t="s">
        <v>26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592</v>
      </c>
      <c r="Q3922">
        <v>0</v>
      </c>
      <c r="R3922">
        <v>1</v>
      </c>
      <c r="S3922">
        <v>1</v>
      </c>
      <c r="T3922">
        <v>0</v>
      </c>
      <c r="U3922">
        <v>0</v>
      </c>
      <c r="V3922">
        <v>0</v>
      </c>
      <c r="W3922">
        <v>0</v>
      </c>
    </row>
    <row r="3923" spans="1:23" ht="14.25" customHeight="1" x14ac:dyDescent="0.45">
      <c r="A3923">
        <v>3922</v>
      </c>
      <c r="B3923" s="1">
        <v>43141</v>
      </c>
      <c r="C3923" t="s">
        <v>261</v>
      </c>
      <c r="D3923">
        <v>65</v>
      </c>
      <c r="E3923" t="s">
        <v>28</v>
      </c>
      <c r="F3923" t="s">
        <v>27</v>
      </c>
      <c r="G3923" t="s">
        <v>25</v>
      </c>
      <c r="H3923">
        <v>15</v>
      </c>
      <c r="I3923" t="s">
        <v>26</v>
      </c>
      <c r="J3923">
        <v>0</v>
      </c>
      <c r="K3923">
        <v>0</v>
      </c>
      <c r="L3923">
        <v>1</v>
      </c>
      <c r="M3923">
        <v>0</v>
      </c>
      <c r="N3923">
        <v>1</v>
      </c>
      <c r="O3923">
        <v>1</v>
      </c>
      <c r="P3923">
        <v>2100</v>
      </c>
      <c r="Q3923">
        <v>1</v>
      </c>
      <c r="R3923">
        <v>1</v>
      </c>
      <c r="S3923">
        <v>1</v>
      </c>
      <c r="T3923">
        <v>0</v>
      </c>
      <c r="U3923">
        <v>0</v>
      </c>
      <c r="V3923">
        <v>0</v>
      </c>
      <c r="W3923">
        <v>0</v>
      </c>
    </row>
    <row r="3924" spans="1:23" ht="14.25" customHeight="1" x14ac:dyDescent="0.45">
      <c r="A3924">
        <v>3923</v>
      </c>
      <c r="B3924" s="1">
        <v>43141</v>
      </c>
      <c r="C3924" s="1">
        <v>43383</v>
      </c>
      <c r="D3924">
        <v>75</v>
      </c>
      <c r="E3924" t="s">
        <v>23</v>
      </c>
      <c r="F3924" t="s">
        <v>27</v>
      </c>
      <c r="G3924" t="s">
        <v>25</v>
      </c>
      <c r="H3924">
        <v>9</v>
      </c>
      <c r="I3924" t="s">
        <v>26</v>
      </c>
      <c r="J3924">
        <v>1</v>
      </c>
      <c r="K3924">
        <v>1</v>
      </c>
      <c r="L3924">
        <v>0</v>
      </c>
      <c r="M3924">
        <v>0</v>
      </c>
      <c r="N3924">
        <v>1</v>
      </c>
      <c r="O3924">
        <v>0</v>
      </c>
      <c r="P3924">
        <v>3360</v>
      </c>
      <c r="Q3924">
        <v>1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2</v>
      </c>
    </row>
    <row r="3925" spans="1:23" ht="14.25" customHeight="1" x14ac:dyDescent="0.45">
      <c r="A3925">
        <v>3924</v>
      </c>
      <c r="B3925" s="1">
        <v>43141</v>
      </c>
      <c r="C3925" s="1">
        <v>43200</v>
      </c>
      <c r="D3925">
        <v>62</v>
      </c>
      <c r="E3925" t="s">
        <v>28</v>
      </c>
      <c r="F3925" t="s">
        <v>27</v>
      </c>
      <c r="G3925" t="s">
        <v>25</v>
      </c>
      <c r="H3925">
        <v>3</v>
      </c>
      <c r="I3925" t="s">
        <v>26</v>
      </c>
      <c r="J3925">
        <v>0</v>
      </c>
      <c r="K3925">
        <v>0</v>
      </c>
      <c r="L3925">
        <v>0</v>
      </c>
      <c r="M3925">
        <v>1</v>
      </c>
      <c r="N3925">
        <v>1</v>
      </c>
      <c r="O3925">
        <v>0</v>
      </c>
      <c r="P3925">
        <v>181</v>
      </c>
      <c r="Q3925">
        <v>1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0</v>
      </c>
    </row>
    <row r="3926" spans="1:23" ht="14.25" customHeight="1" x14ac:dyDescent="0.45">
      <c r="A3926">
        <v>3925</v>
      </c>
      <c r="B3926" s="1">
        <v>43141</v>
      </c>
      <c r="C3926" s="1">
        <v>43414</v>
      </c>
      <c r="D3926">
        <v>83</v>
      </c>
      <c r="E3926" t="s">
        <v>23</v>
      </c>
      <c r="F3926" t="s">
        <v>27</v>
      </c>
      <c r="G3926" t="s">
        <v>25</v>
      </c>
      <c r="H3926">
        <v>10</v>
      </c>
      <c r="I3926" t="s">
        <v>26</v>
      </c>
      <c r="J3926">
        <v>0</v>
      </c>
      <c r="K3926">
        <v>0</v>
      </c>
      <c r="L3926">
        <v>0</v>
      </c>
      <c r="M3926">
        <v>1</v>
      </c>
      <c r="N3926">
        <v>1</v>
      </c>
      <c r="O3926">
        <v>0</v>
      </c>
      <c r="P3926">
        <v>4130</v>
      </c>
      <c r="Q3926">
        <v>0</v>
      </c>
      <c r="R3926">
        <v>1</v>
      </c>
      <c r="S3926">
        <v>1</v>
      </c>
      <c r="T3926">
        <v>1</v>
      </c>
      <c r="U3926">
        <v>0</v>
      </c>
      <c r="V3926">
        <v>0</v>
      </c>
      <c r="W3926">
        <v>0</v>
      </c>
    </row>
    <row r="3927" spans="1:23" ht="14.25" customHeight="1" x14ac:dyDescent="0.45">
      <c r="A3927">
        <v>3926</v>
      </c>
      <c r="B3927" s="1">
        <v>43141</v>
      </c>
      <c r="C3927" s="1">
        <v>43261</v>
      </c>
      <c r="D3927">
        <v>50</v>
      </c>
      <c r="E3927" t="s">
        <v>28</v>
      </c>
      <c r="F3927" t="s">
        <v>27</v>
      </c>
      <c r="G3927" t="s">
        <v>25</v>
      </c>
      <c r="H3927">
        <v>5</v>
      </c>
      <c r="I3927" t="s">
        <v>26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592</v>
      </c>
      <c r="Q3927">
        <v>0</v>
      </c>
      <c r="R3927">
        <v>1</v>
      </c>
      <c r="S3927">
        <v>1</v>
      </c>
      <c r="T3927">
        <v>0</v>
      </c>
      <c r="U3927">
        <v>0</v>
      </c>
      <c r="V3927">
        <v>0</v>
      </c>
      <c r="W3927">
        <v>0</v>
      </c>
    </row>
    <row r="3928" spans="1:23" ht="14.25" customHeight="1" x14ac:dyDescent="0.45">
      <c r="A3928">
        <v>3927</v>
      </c>
      <c r="B3928" s="1">
        <v>43141</v>
      </c>
      <c r="C3928" s="1">
        <v>43414</v>
      </c>
      <c r="D3928">
        <v>64</v>
      </c>
      <c r="E3928" t="s">
        <v>23</v>
      </c>
      <c r="F3928" t="s">
        <v>27</v>
      </c>
      <c r="G3928" t="s">
        <v>25</v>
      </c>
      <c r="H3928">
        <v>10</v>
      </c>
      <c r="I3928" t="s">
        <v>26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1270</v>
      </c>
      <c r="Q3928">
        <v>0</v>
      </c>
      <c r="R3928">
        <v>1</v>
      </c>
      <c r="S3928">
        <v>0</v>
      </c>
      <c r="T3928">
        <v>1</v>
      </c>
      <c r="U3928">
        <v>0</v>
      </c>
      <c r="V3928">
        <v>0</v>
      </c>
      <c r="W3928">
        <v>0</v>
      </c>
    </row>
    <row r="3929" spans="1:23" ht="14.25" customHeight="1" x14ac:dyDescent="0.45">
      <c r="A3929">
        <v>3928</v>
      </c>
      <c r="B3929" s="1">
        <v>43141</v>
      </c>
      <c r="C3929" s="1">
        <v>43414</v>
      </c>
      <c r="D3929">
        <v>64</v>
      </c>
      <c r="E3929" t="s">
        <v>23</v>
      </c>
      <c r="F3929" t="s">
        <v>27</v>
      </c>
      <c r="G3929" t="s">
        <v>25</v>
      </c>
      <c r="H3929">
        <v>10</v>
      </c>
      <c r="I3929" t="s">
        <v>26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1270</v>
      </c>
      <c r="Q3929">
        <v>0</v>
      </c>
      <c r="R3929">
        <v>1</v>
      </c>
      <c r="S3929">
        <v>0</v>
      </c>
      <c r="T3929">
        <v>1</v>
      </c>
      <c r="U3929">
        <v>0</v>
      </c>
      <c r="V3929">
        <v>0</v>
      </c>
      <c r="W3929">
        <v>0</v>
      </c>
    </row>
    <row r="3930" spans="1:23" ht="14.25" customHeight="1" x14ac:dyDescent="0.45">
      <c r="A3930">
        <v>3929</v>
      </c>
      <c r="B3930" s="1">
        <v>43141</v>
      </c>
      <c r="C3930" t="s">
        <v>264</v>
      </c>
      <c r="D3930">
        <v>59</v>
      </c>
      <c r="E3930" t="s">
        <v>23</v>
      </c>
      <c r="F3930" t="s">
        <v>24</v>
      </c>
      <c r="G3930" t="s">
        <v>25</v>
      </c>
      <c r="H3930">
        <v>47</v>
      </c>
      <c r="I3930" t="s">
        <v>31</v>
      </c>
      <c r="J3930">
        <v>0</v>
      </c>
      <c r="K3930">
        <v>0</v>
      </c>
      <c r="L3930">
        <v>1</v>
      </c>
      <c r="M3930">
        <v>0</v>
      </c>
      <c r="N3930">
        <v>1</v>
      </c>
      <c r="O3930">
        <v>1</v>
      </c>
      <c r="P3930">
        <v>3130</v>
      </c>
      <c r="Q3930">
        <v>0</v>
      </c>
      <c r="R3930">
        <v>0</v>
      </c>
      <c r="S3930">
        <v>1</v>
      </c>
      <c r="T3930">
        <v>1</v>
      </c>
      <c r="U3930">
        <v>0</v>
      </c>
      <c r="V3930">
        <v>0</v>
      </c>
      <c r="W3930">
        <v>0</v>
      </c>
    </row>
    <row r="3931" spans="1:23" ht="14.25" customHeight="1" x14ac:dyDescent="0.45">
      <c r="A3931">
        <v>3930</v>
      </c>
      <c r="B3931" s="1">
        <v>43141</v>
      </c>
      <c r="C3931" t="s">
        <v>264</v>
      </c>
      <c r="D3931">
        <v>59</v>
      </c>
      <c r="E3931" t="s">
        <v>23</v>
      </c>
      <c r="F3931" t="s">
        <v>24</v>
      </c>
      <c r="G3931" t="s">
        <v>25</v>
      </c>
      <c r="H3931">
        <v>47</v>
      </c>
      <c r="I3931" t="s">
        <v>31</v>
      </c>
      <c r="J3931">
        <v>0</v>
      </c>
      <c r="K3931">
        <v>0</v>
      </c>
      <c r="L3931">
        <v>1</v>
      </c>
      <c r="M3931">
        <v>0</v>
      </c>
      <c r="N3931">
        <v>1</v>
      </c>
      <c r="O3931">
        <v>1</v>
      </c>
      <c r="P3931">
        <v>3130</v>
      </c>
      <c r="Q3931">
        <v>0</v>
      </c>
      <c r="R3931">
        <v>0</v>
      </c>
      <c r="S3931">
        <v>1</v>
      </c>
      <c r="T3931">
        <v>1</v>
      </c>
      <c r="U3931">
        <v>0</v>
      </c>
      <c r="V3931">
        <v>0</v>
      </c>
      <c r="W3931">
        <v>0</v>
      </c>
    </row>
    <row r="3932" spans="1:23" ht="14.25" customHeight="1" x14ac:dyDescent="0.45">
      <c r="A3932">
        <v>3931</v>
      </c>
      <c r="B3932" s="1">
        <v>43141</v>
      </c>
      <c r="C3932" s="1">
        <v>43200</v>
      </c>
      <c r="D3932">
        <v>68</v>
      </c>
      <c r="E3932" t="s">
        <v>28</v>
      </c>
      <c r="F3932" t="s">
        <v>24</v>
      </c>
      <c r="G3932" t="s">
        <v>25</v>
      </c>
      <c r="H3932">
        <v>3</v>
      </c>
      <c r="I3932" t="s">
        <v>26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1900</v>
      </c>
      <c r="Q3932">
        <v>1</v>
      </c>
      <c r="R3932">
        <v>0</v>
      </c>
      <c r="S3932">
        <v>1</v>
      </c>
      <c r="T3932">
        <v>1</v>
      </c>
      <c r="U3932">
        <v>0</v>
      </c>
      <c r="V3932">
        <v>0</v>
      </c>
      <c r="W3932">
        <v>0</v>
      </c>
    </row>
    <row r="3933" spans="1:23" ht="14.25" customHeight="1" x14ac:dyDescent="0.45">
      <c r="A3933">
        <v>3932</v>
      </c>
      <c r="B3933" s="1">
        <v>43141</v>
      </c>
      <c r="C3933" s="1">
        <v>43200</v>
      </c>
      <c r="D3933">
        <v>68</v>
      </c>
      <c r="E3933" t="s">
        <v>28</v>
      </c>
      <c r="F3933" t="s">
        <v>24</v>
      </c>
      <c r="G3933" t="s">
        <v>25</v>
      </c>
      <c r="H3933">
        <v>3</v>
      </c>
      <c r="I3933" t="s">
        <v>26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1900</v>
      </c>
      <c r="Q3933">
        <v>1</v>
      </c>
      <c r="R3933">
        <v>0</v>
      </c>
      <c r="S3933">
        <v>1</v>
      </c>
      <c r="T3933">
        <v>1</v>
      </c>
      <c r="U3933">
        <v>0</v>
      </c>
      <c r="V3933">
        <v>0</v>
      </c>
      <c r="W3933">
        <v>0</v>
      </c>
    </row>
    <row r="3934" spans="1:23" ht="14.25" customHeight="1" x14ac:dyDescent="0.45">
      <c r="A3934">
        <v>3933</v>
      </c>
      <c r="B3934" s="1">
        <v>43141</v>
      </c>
      <c r="C3934" s="1">
        <v>43291</v>
      </c>
      <c r="D3934">
        <v>67</v>
      </c>
      <c r="E3934" t="s">
        <v>23</v>
      </c>
      <c r="F3934" t="s">
        <v>27</v>
      </c>
      <c r="G3934" t="s">
        <v>25</v>
      </c>
      <c r="H3934">
        <v>6</v>
      </c>
      <c r="I3934" t="s">
        <v>26</v>
      </c>
      <c r="J3934">
        <v>0</v>
      </c>
      <c r="K3934">
        <v>0</v>
      </c>
      <c r="L3934">
        <v>0</v>
      </c>
      <c r="M3934">
        <v>1</v>
      </c>
      <c r="N3934">
        <v>1</v>
      </c>
      <c r="O3934">
        <v>1</v>
      </c>
      <c r="P3934">
        <v>691</v>
      </c>
      <c r="Q3934">
        <v>1</v>
      </c>
      <c r="R3934">
        <v>0</v>
      </c>
      <c r="S3934">
        <v>1</v>
      </c>
      <c r="T3934">
        <v>1</v>
      </c>
      <c r="U3934">
        <v>0</v>
      </c>
      <c r="V3934">
        <v>0</v>
      </c>
      <c r="W3934">
        <v>0</v>
      </c>
    </row>
    <row r="3935" spans="1:23" ht="14.25" customHeight="1" x14ac:dyDescent="0.45">
      <c r="A3935">
        <v>3934</v>
      </c>
      <c r="B3935" s="1">
        <v>43141</v>
      </c>
      <c r="C3935" s="1">
        <v>43200</v>
      </c>
      <c r="D3935">
        <v>55</v>
      </c>
      <c r="E3935" t="s">
        <v>23</v>
      </c>
      <c r="F3935" t="s">
        <v>27</v>
      </c>
      <c r="G3935" t="s">
        <v>25</v>
      </c>
      <c r="H3935">
        <v>3</v>
      </c>
      <c r="I3935" t="s">
        <v>31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0</v>
      </c>
      <c r="P3935">
        <v>78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</row>
    <row r="3936" spans="1:23" ht="14.25" customHeight="1" x14ac:dyDescent="0.45">
      <c r="A3936">
        <v>3935</v>
      </c>
      <c r="B3936" s="1">
        <v>43141</v>
      </c>
      <c r="C3936" s="1">
        <v>43200</v>
      </c>
      <c r="D3936">
        <v>55</v>
      </c>
      <c r="E3936" t="s">
        <v>23</v>
      </c>
      <c r="F3936" t="s">
        <v>27</v>
      </c>
      <c r="G3936" t="s">
        <v>25</v>
      </c>
      <c r="H3936">
        <v>3</v>
      </c>
      <c r="I3936" t="s">
        <v>31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0</v>
      </c>
      <c r="P3936">
        <v>78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</row>
    <row r="3937" spans="1:23" ht="14.25" customHeight="1" x14ac:dyDescent="0.45">
      <c r="A3937">
        <v>3936</v>
      </c>
      <c r="B3937" s="1">
        <v>43141</v>
      </c>
      <c r="C3937" s="1">
        <v>43230</v>
      </c>
      <c r="D3937">
        <v>86</v>
      </c>
      <c r="E3937" t="s">
        <v>23</v>
      </c>
      <c r="F3937" t="s">
        <v>27</v>
      </c>
      <c r="G3937" t="s">
        <v>25</v>
      </c>
      <c r="H3937">
        <v>4</v>
      </c>
      <c r="I3937" t="s">
        <v>26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0</v>
      </c>
      <c r="P3937">
        <v>749</v>
      </c>
      <c r="Q3937">
        <v>0</v>
      </c>
      <c r="R3937">
        <v>0</v>
      </c>
      <c r="S3937">
        <v>1</v>
      </c>
      <c r="T3937">
        <v>1</v>
      </c>
      <c r="U3937">
        <v>0</v>
      </c>
      <c r="V3937">
        <v>0</v>
      </c>
      <c r="W3937">
        <v>0</v>
      </c>
    </row>
    <row r="3938" spans="1:23" ht="14.25" customHeight="1" x14ac:dyDescent="0.45">
      <c r="A3938">
        <v>3937</v>
      </c>
      <c r="B3938" s="1">
        <v>43141</v>
      </c>
      <c r="C3938" s="1">
        <v>43141</v>
      </c>
      <c r="D3938">
        <v>60</v>
      </c>
      <c r="E3938" t="s">
        <v>28</v>
      </c>
      <c r="F3938" t="s">
        <v>27</v>
      </c>
      <c r="G3938" t="s">
        <v>25</v>
      </c>
      <c r="H3938">
        <v>1</v>
      </c>
      <c r="I3938" t="s">
        <v>31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112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</row>
    <row r="3939" spans="1:23" ht="14.25" customHeight="1" x14ac:dyDescent="0.45">
      <c r="A3939">
        <v>3938</v>
      </c>
      <c r="B3939" s="1">
        <v>43141</v>
      </c>
      <c r="C3939" s="1">
        <v>43141</v>
      </c>
      <c r="D3939">
        <v>60</v>
      </c>
      <c r="E3939" t="s">
        <v>28</v>
      </c>
      <c r="F3939" t="s">
        <v>27</v>
      </c>
      <c r="G3939" t="s">
        <v>25</v>
      </c>
      <c r="H3939">
        <v>1</v>
      </c>
      <c r="I3939" t="s">
        <v>31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112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</row>
    <row r="3940" spans="1:23" ht="14.25" customHeight="1" x14ac:dyDescent="0.45">
      <c r="A3940">
        <v>3939</v>
      </c>
      <c r="B3940" s="1">
        <v>43141</v>
      </c>
      <c r="C3940" s="1">
        <v>43169</v>
      </c>
      <c r="D3940">
        <v>68</v>
      </c>
      <c r="E3940" t="s">
        <v>23</v>
      </c>
      <c r="F3940" t="s">
        <v>27</v>
      </c>
      <c r="G3940" t="s">
        <v>25</v>
      </c>
      <c r="H3940">
        <v>2</v>
      </c>
      <c r="I3940" t="s">
        <v>26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523</v>
      </c>
      <c r="Q3940">
        <v>0</v>
      </c>
      <c r="R3940">
        <v>0</v>
      </c>
      <c r="S3940">
        <v>1</v>
      </c>
      <c r="T3940">
        <v>0</v>
      </c>
      <c r="U3940">
        <v>0</v>
      </c>
      <c r="V3940">
        <v>0</v>
      </c>
      <c r="W3940">
        <v>0</v>
      </c>
    </row>
    <row r="3941" spans="1:23" ht="14.25" customHeight="1" x14ac:dyDescent="0.45">
      <c r="A3941">
        <v>3940</v>
      </c>
      <c r="B3941" s="1">
        <v>43141</v>
      </c>
      <c r="C3941" s="1">
        <v>43169</v>
      </c>
      <c r="D3941">
        <v>68</v>
      </c>
      <c r="E3941" t="s">
        <v>23</v>
      </c>
      <c r="F3941" t="s">
        <v>27</v>
      </c>
      <c r="G3941" t="s">
        <v>25</v>
      </c>
      <c r="H3941">
        <v>2</v>
      </c>
      <c r="I3941" t="s">
        <v>26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523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0</v>
      </c>
      <c r="W3941">
        <v>0</v>
      </c>
    </row>
    <row r="3942" spans="1:23" ht="14.25" customHeight="1" x14ac:dyDescent="0.45">
      <c r="A3942">
        <v>3941</v>
      </c>
      <c r="B3942" s="1">
        <v>43141</v>
      </c>
      <c r="C3942" s="1">
        <v>43200</v>
      </c>
      <c r="D3942">
        <v>62</v>
      </c>
      <c r="E3942" t="s">
        <v>23</v>
      </c>
      <c r="F3942" t="s">
        <v>27</v>
      </c>
      <c r="G3942" t="s">
        <v>25</v>
      </c>
      <c r="H3942">
        <v>3</v>
      </c>
      <c r="I3942" t="s">
        <v>31</v>
      </c>
      <c r="J3942">
        <v>0</v>
      </c>
      <c r="K3942">
        <v>0</v>
      </c>
      <c r="L3942">
        <v>0</v>
      </c>
      <c r="M3942">
        <v>1</v>
      </c>
      <c r="N3942">
        <v>1</v>
      </c>
      <c r="O3942">
        <v>0</v>
      </c>
      <c r="P3942">
        <v>115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</row>
    <row r="3943" spans="1:23" ht="14.25" customHeight="1" x14ac:dyDescent="0.45">
      <c r="A3943">
        <v>3942</v>
      </c>
      <c r="B3943" s="1">
        <v>43141</v>
      </c>
      <c r="C3943" s="1">
        <v>43200</v>
      </c>
      <c r="D3943">
        <v>62</v>
      </c>
      <c r="E3943" t="s">
        <v>23</v>
      </c>
      <c r="F3943" t="s">
        <v>27</v>
      </c>
      <c r="G3943" t="s">
        <v>25</v>
      </c>
      <c r="H3943">
        <v>3</v>
      </c>
      <c r="I3943" t="s">
        <v>31</v>
      </c>
      <c r="J3943">
        <v>0</v>
      </c>
      <c r="K3943">
        <v>0</v>
      </c>
      <c r="L3943">
        <v>0</v>
      </c>
      <c r="M3943">
        <v>1</v>
      </c>
      <c r="N3943">
        <v>1</v>
      </c>
      <c r="O3943">
        <v>0</v>
      </c>
      <c r="P3943">
        <v>115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0</v>
      </c>
      <c r="W3943">
        <v>0</v>
      </c>
    </row>
    <row r="3944" spans="1:23" ht="14.25" customHeight="1" x14ac:dyDescent="0.45">
      <c r="A3944">
        <v>3943</v>
      </c>
      <c r="B3944" s="1">
        <v>43141</v>
      </c>
      <c r="C3944" s="1">
        <v>43200</v>
      </c>
      <c r="D3944">
        <v>64</v>
      </c>
      <c r="E3944" t="s">
        <v>23</v>
      </c>
      <c r="F3944" t="s">
        <v>27</v>
      </c>
      <c r="G3944" t="s">
        <v>25</v>
      </c>
      <c r="H3944">
        <v>3</v>
      </c>
      <c r="I3944" t="s">
        <v>26</v>
      </c>
      <c r="J3944">
        <v>0</v>
      </c>
      <c r="K3944">
        <v>0</v>
      </c>
      <c r="L3944">
        <v>0</v>
      </c>
      <c r="M3944">
        <v>1</v>
      </c>
      <c r="N3944">
        <v>1</v>
      </c>
      <c r="O3944">
        <v>0</v>
      </c>
      <c r="P3944">
        <v>617</v>
      </c>
      <c r="Q3944">
        <v>0</v>
      </c>
      <c r="R3944">
        <v>0</v>
      </c>
      <c r="S3944">
        <v>1</v>
      </c>
      <c r="T3944">
        <v>1</v>
      </c>
      <c r="U3944">
        <v>0</v>
      </c>
      <c r="V3944">
        <v>0</v>
      </c>
      <c r="W3944">
        <v>0</v>
      </c>
    </row>
    <row r="3945" spans="1:23" ht="14.25" customHeight="1" x14ac:dyDescent="0.45">
      <c r="A3945">
        <v>3944</v>
      </c>
      <c r="B3945" s="1">
        <v>43169</v>
      </c>
      <c r="C3945" s="1">
        <v>43383</v>
      </c>
      <c r="D3945">
        <v>83</v>
      </c>
      <c r="E3945" t="s">
        <v>23</v>
      </c>
      <c r="F3945" t="s">
        <v>27</v>
      </c>
      <c r="G3945" t="s">
        <v>25</v>
      </c>
      <c r="H3945">
        <v>8</v>
      </c>
      <c r="I3945" t="s">
        <v>26</v>
      </c>
      <c r="J3945">
        <v>0</v>
      </c>
      <c r="K3945">
        <v>0</v>
      </c>
      <c r="L3945">
        <v>0</v>
      </c>
      <c r="M3945">
        <v>0</v>
      </c>
      <c r="N3945">
        <v>1</v>
      </c>
      <c r="O3945">
        <v>0</v>
      </c>
      <c r="P3945">
        <v>727</v>
      </c>
      <c r="Q3945">
        <v>0</v>
      </c>
      <c r="R3945">
        <v>1</v>
      </c>
      <c r="S3945">
        <v>1</v>
      </c>
      <c r="T3945">
        <v>0</v>
      </c>
      <c r="U3945">
        <v>0</v>
      </c>
      <c r="V3945">
        <v>0</v>
      </c>
      <c r="W3945">
        <v>0</v>
      </c>
    </row>
    <row r="3946" spans="1:23" ht="14.25" customHeight="1" x14ac:dyDescent="0.45">
      <c r="A3946">
        <v>3945</v>
      </c>
      <c r="B3946" s="1">
        <v>43169</v>
      </c>
      <c r="C3946" s="1">
        <v>43383</v>
      </c>
      <c r="D3946">
        <v>83</v>
      </c>
      <c r="E3946" t="s">
        <v>23</v>
      </c>
      <c r="F3946" t="s">
        <v>27</v>
      </c>
      <c r="G3946" t="s">
        <v>25</v>
      </c>
      <c r="H3946">
        <v>8</v>
      </c>
      <c r="I3946" t="s">
        <v>26</v>
      </c>
      <c r="J3946">
        <v>0</v>
      </c>
      <c r="K3946">
        <v>0</v>
      </c>
      <c r="L3946">
        <v>0</v>
      </c>
      <c r="M3946">
        <v>0</v>
      </c>
      <c r="N3946">
        <v>1</v>
      </c>
      <c r="O3946">
        <v>0</v>
      </c>
      <c r="P3946">
        <v>727</v>
      </c>
      <c r="Q3946">
        <v>0</v>
      </c>
      <c r="R3946">
        <v>1</v>
      </c>
      <c r="S3946">
        <v>1</v>
      </c>
      <c r="T3946">
        <v>0</v>
      </c>
      <c r="U3946">
        <v>0</v>
      </c>
      <c r="V3946">
        <v>0</v>
      </c>
      <c r="W3946">
        <v>0</v>
      </c>
    </row>
    <row r="3947" spans="1:23" ht="14.25" customHeight="1" x14ac:dyDescent="0.45">
      <c r="A3947">
        <v>3946</v>
      </c>
      <c r="B3947" s="1">
        <v>43169</v>
      </c>
      <c r="C3947" s="1">
        <v>43383</v>
      </c>
      <c r="D3947">
        <v>85</v>
      </c>
      <c r="E3947" t="s">
        <v>28</v>
      </c>
      <c r="F3947" t="s">
        <v>27</v>
      </c>
      <c r="G3947" t="s">
        <v>25</v>
      </c>
      <c r="H3947">
        <v>8</v>
      </c>
      <c r="I3947" t="s">
        <v>26</v>
      </c>
      <c r="J3947">
        <v>0</v>
      </c>
      <c r="K3947">
        <v>0</v>
      </c>
      <c r="L3947">
        <v>0</v>
      </c>
      <c r="M3947">
        <v>1</v>
      </c>
      <c r="N3947">
        <v>1</v>
      </c>
      <c r="O3947">
        <v>0</v>
      </c>
      <c r="P3947">
        <v>749</v>
      </c>
      <c r="Q3947">
        <v>1</v>
      </c>
      <c r="R3947">
        <v>1</v>
      </c>
      <c r="S3947">
        <v>1</v>
      </c>
      <c r="T3947">
        <v>1</v>
      </c>
      <c r="U3947">
        <v>0</v>
      </c>
      <c r="V3947">
        <v>0</v>
      </c>
      <c r="W3947">
        <v>0</v>
      </c>
    </row>
    <row r="3948" spans="1:23" ht="14.25" customHeight="1" x14ac:dyDescent="0.45">
      <c r="A3948">
        <v>3947</v>
      </c>
      <c r="B3948" s="1">
        <v>43169</v>
      </c>
      <c r="C3948" s="1">
        <v>43322</v>
      </c>
      <c r="D3948">
        <v>60</v>
      </c>
      <c r="E3948" t="s">
        <v>23</v>
      </c>
      <c r="F3948" t="s">
        <v>27</v>
      </c>
      <c r="G3948" t="s">
        <v>25</v>
      </c>
      <c r="H3948">
        <v>6</v>
      </c>
      <c r="I3948" t="s">
        <v>26</v>
      </c>
      <c r="J3948">
        <v>0</v>
      </c>
      <c r="K3948">
        <v>0</v>
      </c>
      <c r="L3948">
        <v>0</v>
      </c>
      <c r="M3948">
        <v>1</v>
      </c>
      <c r="N3948">
        <v>1</v>
      </c>
      <c r="O3948">
        <v>0</v>
      </c>
      <c r="P3948">
        <v>76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0</v>
      </c>
    </row>
    <row r="3949" spans="1:23" ht="14.25" customHeight="1" x14ac:dyDescent="0.45">
      <c r="A3949">
        <v>3948</v>
      </c>
      <c r="B3949" s="1">
        <v>43169</v>
      </c>
      <c r="C3949" s="1">
        <v>43261</v>
      </c>
      <c r="D3949">
        <v>84</v>
      </c>
      <c r="E3949" t="s">
        <v>23</v>
      </c>
      <c r="F3949" t="s">
        <v>27</v>
      </c>
      <c r="G3949" t="s">
        <v>25</v>
      </c>
      <c r="H3949">
        <v>4</v>
      </c>
      <c r="I3949" t="s">
        <v>26</v>
      </c>
      <c r="J3949">
        <v>0</v>
      </c>
      <c r="K3949">
        <v>0</v>
      </c>
      <c r="L3949">
        <v>1</v>
      </c>
      <c r="M3949">
        <v>1</v>
      </c>
      <c r="N3949">
        <v>1</v>
      </c>
      <c r="O3949">
        <v>0</v>
      </c>
      <c r="P3949">
        <v>749</v>
      </c>
      <c r="Q3949">
        <v>0</v>
      </c>
      <c r="R3949">
        <v>1</v>
      </c>
      <c r="S3949">
        <v>1</v>
      </c>
      <c r="T3949">
        <v>0</v>
      </c>
      <c r="U3949">
        <v>0</v>
      </c>
      <c r="V3949">
        <v>0</v>
      </c>
      <c r="W3949">
        <v>0</v>
      </c>
    </row>
    <row r="3950" spans="1:23" ht="14.25" customHeight="1" x14ac:dyDescent="0.45">
      <c r="A3950">
        <v>3949</v>
      </c>
      <c r="B3950" s="1">
        <v>43169</v>
      </c>
      <c r="C3950" s="1">
        <v>43200</v>
      </c>
      <c r="D3950">
        <v>60</v>
      </c>
      <c r="E3950" t="s">
        <v>28</v>
      </c>
      <c r="F3950" t="s">
        <v>27</v>
      </c>
      <c r="G3950" t="s">
        <v>30</v>
      </c>
      <c r="H3950">
        <v>2</v>
      </c>
      <c r="I3950" t="s">
        <v>26</v>
      </c>
      <c r="J3950">
        <v>0</v>
      </c>
      <c r="K3950">
        <v>0</v>
      </c>
      <c r="L3950">
        <v>1</v>
      </c>
      <c r="M3950">
        <v>1</v>
      </c>
      <c r="N3950">
        <v>1</v>
      </c>
      <c r="O3950">
        <v>0</v>
      </c>
      <c r="P3950">
        <v>130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0</v>
      </c>
    </row>
    <row r="3951" spans="1:23" ht="14.25" customHeight="1" x14ac:dyDescent="0.45">
      <c r="A3951">
        <v>3950</v>
      </c>
      <c r="B3951" s="1">
        <v>43169</v>
      </c>
      <c r="C3951" s="1">
        <v>43414</v>
      </c>
      <c r="D3951">
        <v>66</v>
      </c>
      <c r="E3951" t="s">
        <v>28</v>
      </c>
      <c r="F3951" t="s">
        <v>24</v>
      </c>
      <c r="G3951" t="s">
        <v>25</v>
      </c>
      <c r="H3951">
        <v>9</v>
      </c>
      <c r="I3951" t="s">
        <v>26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0</v>
      </c>
      <c r="P3951">
        <v>69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0</v>
      </c>
    </row>
    <row r="3952" spans="1:23" ht="14.25" customHeight="1" x14ac:dyDescent="0.45">
      <c r="A3952">
        <v>3951</v>
      </c>
      <c r="B3952" s="1">
        <v>43169</v>
      </c>
      <c r="C3952" s="1">
        <v>43291</v>
      </c>
      <c r="D3952">
        <v>50</v>
      </c>
      <c r="E3952" t="s">
        <v>23</v>
      </c>
      <c r="F3952" t="s">
        <v>24</v>
      </c>
      <c r="G3952" t="s">
        <v>25</v>
      </c>
      <c r="H3952">
        <v>5</v>
      </c>
      <c r="I3952" t="s">
        <v>26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v>0</v>
      </c>
      <c r="P3952">
        <v>9</v>
      </c>
      <c r="Q3952">
        <v>0</v>
      </c>
      <c r="R3952">
        <v>0</v>
      </c>
      <c r="S3952">
        <v>1</v>
      </c>
      <c r="T3952">
        <v>0</v>
      </c>
      <c r="U3952">
        <v>0</v>
      </c>
      <c r="V3952">
        <v>0</v>
      </c>
      <c r="W3952">
        <v>0</v>
      </c>
    </row>
    <row r="3953" spans="1:23" ht="14.25" customHeight="1" x14ac:dyDescent="0.45">
      <c r="A3953">
        <v>3952</v>
      </c>
      <c r="B3953" s="1">
        <v>43169</v>
      </c>
      <c r="C3953" s="1">
        <v>43291</v>
      </c>
      <c r="D3953">
        <v>50</v>
      </c>
      <c r="E3953" t="s">
        <v>23</v>
      </c>
      <c r="F3953" t="s">
        <v>24</v>
      </c>
      <c r="G3953" t="s">
        <v>25</v>
      </c>
      <c r="H3953">
        <v>5</v>
      </c>
      <c r="I3953" t="s">
        <v>26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0</v>
      </c>
      <c r="P3953">
        <v>9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0</v>
      </c>
      <c r="W3953">
        <v>0</v>
      </c>
    </row>
    <row r="3954" spans="1:23" ht="14.25" customHeight="1" x14ac:dyDescent="0.45">
      <c r="A3954">
        <v>3953</v>
      </c>
      <c r="B3954" s="1">
        <v>43169</v>
      </c>
      <c r="C3954" s="1">
        <v>43322</v>
      </c>
      <c r="D3954">
        <v>73</v>
      </c>
      <c r="E3954" t="s">
        <v>23</v>
      </c>
      <c r="F3954" t="s">
        <v>27</v>
      </c>
      <c r="G3954" t="s">
        <v>25</v>
      </c>
      <c r="H3954">
        <v>6</v>
      </c>
      <c r="I3954" t="s">
        <v>26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760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0</v>
      </c>
      <c r="W3954">
        <v>0</v>
      </c>
    </row>
    <row r="3955" spans="1:23" ht="14.25" customHeight="1" x14ac:dyDescent="0.45">
      <c r="A3955">
        <v>3954</v>
      </c>
      <c r="B3955" s="1">
        <v>43169</v>
      </c>
      <c r="C3955" s="1">
        <v>43383</v>
      </c>
      <c r="D3955">
        <v>55</v>
      </c>
      <c r="E3955" t="s">
        <v>28</v>
      </c>
      <c r="F3955" t="s">
        <v>27</v>
      </c>
      <c r="G3955" t="s">
        <v>25</v>
      </c>
      <c r="H3955">
        <v>8</v>
      </c>
      <c r="I3955" t="s">
        <v>26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1030</v>
      </c>
      <c r="Q3955">
        <v>0</v>
      </c>
      <c r="R3955">
        <v>0</v>
      </c>
      <c r="S3955">
        <v>1</v>
      </c>
      <c r="T3955">
        <v>1</v>
      </c>
      <c r="U3955">
        <v>0</v>
      </c>
      <c r="V3955">
        <v>0</v>
      </c>
      <c r="W3955">
        <v>0</v>
      </c>
    </row>
    <row r="3956" spans="1:23" ht="14.25" customHeight="1" x14ac:dyDescent="0.45">
      <c r="A3956">
        <v>3955</v>
      </c>
      <c r="B3956" s="1">
        <v>43169</v>
      </c>
      <c r="C3956" s="1">
        <v>43261</v>
      </c>
      <c r="D3956">
        <v>70</v>
      </c>
      <c r="E3956" t="s">
        <v>28</v>
      </c>
      <c r="F3956" t="s">
        <v>27</v>
      </c>
      <c r="G3956" t="s">
        <v>25</v>
      </c>
      <c r="H3956">
        <v>4</v>
      </c>
      <c r="I3956" t="s">
        <v>26</v>
      </c>
      <c r="J3956">
        <v>0</v>
      </c>
      <c r="K3956">
        <v>0</v>
      </c>
      <c r="L3956">
        <v>0</v>
      </c>
      <c r="M3956">
        <v>1</v>
      </c>
      <c r="N3956">
        <v>1</v>
      </c>
      <c r="O3956">
        <v>0</v>
      </c>
      <c r="P3956">
        <v>74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</row>
    <row r="3957" spans="1:23" ht="14.25" customHeight="1" x14ac:dyDescent="0.45">
      <c r="A3957">
        <v>3956</v>
      </c>
      <c r="B3957" s="1">
        <v>43169</v>
      </c>
      <c r="C3957" s="1">
        <v>43261</v>
      </c>
      <c r="D3957">
        <v>95</v>
      </c>
      <c r="E3957" t="s">
        <v>23</v>
      </c>
      <c r="F3957" t="s">
        <v>27</v>
      </c>
      <c r="G3957" t="s">
        <v>25</v>
      </c>
      <c r="H3957">
        <v>4</v>
      </c>
      <c r="I3957" t="s">
        <v>26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1910</v>
      </c>
      <c r="Q3957">
        <v>1</v>
      </c>
      <c r="R3957">
        <v>0</v>
      </c>
      <c r="S3957">
        <v>1</v>
      </c>
      <c r="T3957">
        <v>1</v>
      </c>
      <c r="U3957">
        <v>0</v>
      </c>
      <c r="V3957">
        <v>0</v>
      </c>
      <c r="W3957">
        <v>0</v>
      </c>
    </row>
    <row r="3958" spans="1:23" ht="14.25" customHeight="1" x14ac:dyDescent="0.45">
      <c r="A3958">
        <v>3957</v>
      </c>
      <c r="B3958" s="1">
        <v>43376</v>
      </c>
      <c r="C3958" s="1">
        <v>43386</v>
      </c>
      <c r="D3958">
        <v>57</v>
      </c>
      <c r="E3958" t="s">
        <v>28</v>
      </c>
      <c r="F3958" t="s">
        <v>27</v>
      </c>
      <c r="G3958" t="s">
        <v>30</v>
      </c>
      <c r="H3958">
        <v>11</v>
      </c>
      <c r="I3958" t="s">
        <v>29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806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</row>
    <row r="3959" spans="1:23" ht="14.25" customHeight="1" x14ac:dyDescent="0.45">
      <c r="A3959">
        <v>3958</v>
      </c>
      <c r="B3959" s="1">
        <v>43169</v>
      </c>
      <c r="C3959" s="1">
        <v>43383</v>
      </c>
      <c r="D3959">
        <v>66</v>
      </c>
      <c r="E3959" t="s">
        <v>23</v>
      </c>
      <c r="F3959" t="s">
        <v>27</v>
      </c>
      <c r="G3959" t="s">
        <v>30</v>
      </c>
      <c r="H3959">
        <v>8</v>
      </c>
      <c r="I3959" t="s">
        <v>26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690</v>
      </c>
      <c r="Q3959">
        <v>0</v>
      </c>
      <c r="R3959">
        <v>0</v>
      </c>
      <c r="S3959">
        <v>1</v>
      </c>
      <c r="T3959">
        <v>0</v>
      </c>
      <c r="U3959">
        <v>0</v>
      </c>
      <c r="V3959">
        <v>0</v>
      </c>
      <c r="W3959">
        <v>0</v>
      </c>
    </row>
    <row r="3960" spans="1:23" ht="14.25" customHeight="1" x14ac:dyDescent="0.45">
      <c r="A3960">
        <v>3959</v>
      </c>
      <c r="B3960" s="1">
        <v>43200</v>
      </c>
      <c r="C3960" s="1">
        <v>43230</v>
      </c>
      <c r="D3960">
        <v>76</v>
      </c>
      <c r="E3960" t="s">
        <v>23</v>
      </c>
      <c r="F3960" t="s">
        <v>27</v>
      </c>
      <c r="G3960" t="s">
        <v>25</v>
      </c>
      <c r="H3960">
        <v>2</v>
      </c>
      <c r="I3960" t="s">
        <v>26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0</v>
      </c>
      <c r="P3960">
        <v>510</v>
      </c>
      <c r="Q3960">
        <v>0</v>
      </c>
      <c r="R3960">
        <v>1</v>
      </c>
      <c r="S3960">
        <v>1</v>
      </c>
      <c r="T3960">
        <v>0</v>
      </c>
      <c r="U3960">
        <v>0</v>
      </c>
      <c r="V3960">
        <v>0</v>
      </c>
      <c r="W3960">
        <v>0</v>
      </c>
    </row>
    <row r="3961" spans="1:23" ht="14.25" customHeight="1" x14ac:dyDescent="0.45">
      <c r="A3961">
        <v>3960</v>
      </c>
      <c r="B3961" s="1">
        <v>43200</v>
      </c>
      <c r="C3961" s="1">
        <v>43291</v>
      </c>
      <c r="D3961">
        <v>82</v>
      </c>
      <c r="E3961" t="s">
        <v>23</v>
      </c>
      <c r="F3961" t="s">
        <v>27</v>
      </c>
      <c r="G3961" t="s">
        <v>25</v>
      </c>
      <c r="H3961">
        <v>4</v>
      </c>
      <c r="I3961" t="s">
        <v>26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0</v>
      </c>
      <c r="P3961">
        <v>629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0</v>
      </c>
    </row>
    <row r="3962" spans="1:23" ht="14.25" customHeight="1" x14ac:dyDescent="0.45">
      <c r="A3962">
        <v>3961</v>
      </c>
      <c r="B3962" s="1">
        <v>43200</v>
      </c>
      <c r="C3962" t="s">
        <v>265</v>
      </c>
      <c r="D3962">
        <v>86</v>
      </c>
      <c r="E3962" t="s">
        <v>23</v>
      </c>
      <c r="F3962" t="s">
        <v>27</v>
      </c>
      <c r="G3962" t="s">
        <v>25</v>
      </c>
      <c r="H3962">
        <v>28</v>
      </c>
      <c r="I3962" t="s">
        <v>26</v>
      </c>
      <c r="J3962">
        <v>0</v>
      </c>
      <c r="K3962">
        <v>0</v>
      </c>
      <c r="L3962">
        <v>0</v>
      </c>
      <c r="M3962">
        <v>1</v>
      </c>
      <c r="N3962">
        <v>1</v>
      </c>
      <c r="O3962">
        <v>0</v>
      </c>
      <c r="P3962">
        <v>70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</v>
      </c>
    </row>
    <row r="3963" spans="1:23" ht="14.25" customHeight="1" x14ac:dyDescent="0.45">
      <c r="A3963">
        <v>3962</v>
      </c>
      <c r="B3963" s="1">
        <v>43200</v>
      </c>
      <c r="C3963" s="1">
        <v>43353</v>
      </c>
      <c r="D3963">
        <v>54</v>
      </c>
      <c r="E3963" t="s">
        <v>28</v>
      </c>
      <c r="F3963" t="s">
        <v>27</v>
      </c>
      <c r="G3963" t="s">
        <v>25</v>
      </c>
      <c r="H3963">
        <v>6</v>
      </c>
      <c r="I3963" t="s">
        <v>26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24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</row>
    <row r="3964" spans="1:23" ht="14.25" customHeight="1" x14ac:dyDescent="0.45">
      <c r="A3964">
        <v>3963</v>
      </c>
      <c r="B3964" s="1">
        <v>43200</v>
      </c>
      <c r="C3964" s="1">
        <v>43230</v>
      </c>
      <c r="D3964">
        <v>56</v>
      </c>
      <c r="E3964" t="s">
        <v>28</v>
      </c>
      <c r="F3964" t="s">
        <v>27</v>
      </c>
      <c r="G3964" t="s">
        <v>30</v>
      </c>
      <c r="H3964">
        <v>2</v>
      </c>
      <c r="I3964" t="s">
        <v>26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128</v>
      </c>
      <c r="Q3964">
        <v>0</v>
      </c>
      <c r="R3964">
        <v>0</v>
      </c>
      <c r="S3964">
        <v>1</v>
      </c>
      <c r="T3964">
        <v>0</v>
      </c>
      <c r="U3964">
        <v>0</v>
      </c>
      <c r="V3964">
        <v>0</v>
      </c>
      <c r="W3964">
        <v>0</v>
      </c>
    </row>
    <row r="3965" spans="1:23" ht="14.25" customHeight="1" x14ac:dyDescent="0.45">
      <c r="A3965">
        <v>3964</v>
      </c>
      <c r="B3965" s="1">
        <v>43377</v>
      </c>
      <c r="C3965" s="1">
        <v>43401</v>
      </c>
      <c r="D3965">
        <v>58</v>
      </c>
      <c r="E3965" t="s">
        <v>23</v>
      </c>
      <c r="F3965" t="s">
        <v>27</v>
      </c>
      <c r="G3965" t="s">
        <v>30</v>
      </c>
      <c r="H3965">
        <v>25</v>
      </c>
      <c r="I3965" t="s">
        <v>29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1</v>
      </c>
      <c r="P3965">
        <v>540</v>
      </c>
      <c r="Q3965">
        <v>0</v>
      </c>
      <c r="R3965">
        <v>0</v>
      </c>
      <c r="S3965">
        <v>1</v>
      </c>
      <c r="T3965">
        <v>1</v>
      </c>
      <c r="U3965">
        <v>0</v>
      </c>
      <c r="V3965">
        <v>0</v>
      </c>
      <c r="W3965">
        <v>0</v>
      </c>
    </row>
    <row r="3966" spans="1:23" ht="14.25" customHeight="1" x14ac:dyDescent="0.45">
      <c r="A3966">
        <v>3965</v>
      </c>
      <c r="B3966" s="1">
        <v>43230</v>
      </c>
      <c r="C3966" t="s">
        <v>261</v>
      </c>
      <c r="D3966">
        <v>50</v>
      </c>
      <c r="E3966" t="s">
        <v>28</v>
      </c>
      <c r="F3966" t="s">
        <v>24</v>
      </c>
      <c r="G3966" t="s">
        <v>25</v>
      </c>
      <c r="H3966">
        <v>12</v>
      </c>
      <c r="I3966" t="s">
        <v>26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189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</row>
    <row r="3967" spans="1:23" ht="14.25" customHeight="1" x14ac:dyDescent="0.45">
      <c r="A3967">
        <v>3966</v>
      </c>
      <c r="B3967" s="1">
        <v>43230</v>
      </c>
      <c r="C3967" s="1">
        <v>43353</v>
      </c>
      <c r="D3967">
        <v>80</v>
      </c>
      <c r="E3967" t="s">
        <v>28</v>
      </c>
      <c r="F3967" t="s">
        <v>27</v>
      </c>
      <c r="G3967" t="s">
        <v>25</v>
      </c>
      <c r="H3967">
        <v>5</v>
      </c>
      <c r="I3967" t="s">
        <v>26</v>
      </c>
      <c r="J3967">
        <v>0</v>
      </c>
      <c r="K3967">
        <v>0</v>
      </c>
      <c r="L3967">
        <v>0</v>
      </c>
      <c r="M3967">
        <v>1</v>
      </c>
      <c r="N3967">
        <v>1</v>
      </c>
      <c r="O3967">
        <v>0</v>
      </c>
      <c r="P3967">
        <v>323</v>
      </c>
      <c r="Q3967">
        <v>0</v>
      </c>
      <c r="R3967">
        <v>1</v>
      </c>
      <c r="S3967">
        <v>1</v>
      </c>
      <c r="T3967">
        <v>0</v>
      </c>
      <c r="U3967">
        <v>0</v>
      </c>
      <c r="V3967">
        <v>0</v>
      </c>
      <c r="W3967">
        <v>0</v>
      </c>
    </row>
    <row r="3968" spans="1:23" ht="14.25" customHeight="1" x14ac:dyDescent="0.45">
      <c r="A3968">
        <v>3967</v>
      </c>
      <c r="B3968" s="1">
        <v>43230</v>
      </c>
      <c r="C3968" t="s">
        <v>260</v>
      </c>
      <c r="D3968">
        <v>78</v>
      </c>
      <c r="E3968" t="s">
        <v>23</v>
      </c>
      <c r="F3968" t="s">
        <v>27</v>
      </c>
      <c r="G3968" t="s">
        <v>25</v>
      </c>
      <c r="H3968">
        <v>10</v>
      </c>
      <c r="I3968" t="s">
        <v>26</v>
      </c>
      <c r="J3968">
        <v>0</v>
      </c>
      <c r="K3968">
        <v>0</v>
      </c>
      <c r="L3968">
        <v>0</v>
      </c>
      <c r="M3968">
        <v>1</v>
      </c>
      <c r="N3968">
        <v>1</v>
      </c>
      <c r="O3968">
        <v>0</v>
      </c>
      <c r="P3968">
        <v>1840</v>
      </c>
      <c r="Q3968">
        <v>0</v>
      </c>
      <c r="R3968">
        <v>1</v>
      </c>
      <c r="S3968">
        <v>1</v>
      </c>
      <c r="T3968">
        <v>1</v>
      </c>
      <c r="U3968">
        <v>0</v>
      </c>
      <c r="V3968">
        <v>0</v>
      </c>
      <c r="W3968">
        <v>0</v>
      </c>
    </row>
    <row r="3969" spans="1:23" ht="14.25" customHeight="1" x14ac:dyDescent="0.45">
      <c r="A3969">
        <v>3968</v>
      </c>
      <c r="B3969" s="1">
        <v>43230</v>
      </c>
      <c r="C3969" s="1">
        <v>43230</v>
      </c>
      <c r="D3969">
        <v>55</v>
      </c>
      <c r="E3969" t="s">
        <v>23</v>
      </c>
      <c r="F3969" t="s">
        <v>24</v>
      </c>
      <c r="G3969" t="s">
        <v>30</v>
      </c>
      <c r="H3969">
        <v>1</v>
      </c>
      <c r="I3969" t="s">
        <v>31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0</v>
      </c>
      <c r="P3969">
        <v>78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0</v>
      </c>
    </row>
    <row r="3970" spans="1:23" ht="14.25" customHeight="1" x14ac:dyDescent="0.45">
      <c r="A3970">
        <v>3969</v>
      </c>
      <c r="B3970" s="1">
        <v>43230</v>
      </c>
      <c r="C3970" s="1">
        <v>43322</v>
      </c>
      <c r="D3970">
        <v>28</v>
      </c>
      <c r="E3970" t="s">
        <v>28</v>
      </c>
      <c r="F3970" t="s">
        <v>24</v>
      </c>
      <c r="G3970" t="s">
        <v>25</v>
      </c>
      <c r="H3970">
        <v>4</v>
      </c>
      <c r="I3970" t="s">
        <v>26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20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</row>
    <row r="3971" spans="1:23" ht="14.25" customHeight="1" x14ac:dyDescent="0.45">
      <c r="A3971">
        <v>3970</v>
      </c>
      <c r="B3971" s="1">
        <v>43230</v>
      </c>
      <c r="C3971" t="s">
        <v>266</v>
      </c>
      <c r="D3971">
        <v>41</v>
      </c>
      <c r="E3971" t="s">
        <v>23</v>
      </c>
      <c r="F3971" t="s">
        <v>27</v>
      </c>
      <c r="G3971" t="s">
        <v>25</v>
      </c>
      <c r="H3971">
        <v>20</v>
      </c>
      <c r="I3971" t="s">
        <v>26</v>
      </c>
      <c r="J3971">
        <v>0</v>
      </c>
      <c r="K3971">
        <v>0</v>
      </c>
      <c r="L3971">
        <v>0</v>
      </c>
      <c r="M3971">
        <v>1</v>
      </c>
      <c r="N3971">
        <v>1</v>
      </c>
      <c r="O3971">
        <v>1</v>
      </c>
      <c r="P3971">
        <v>3260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</row>
    <row r="3972" spans="1:23" ht="14.25" customHeight="1" x14ac:dyDescent="0.45">
      <c r="A3972">
        <v>3971</v>
      </c>
      <c r="B3972" s="1">
        <v>43230</v>
      </c>
      <c r="C3972" t="s">
        <v>261</v>
      </c>
      <c r="D3972">
        <v>75</v>
      </c>
      <c r="E3972" t="s">
        <v>23</v>
      </c>
      <c r="F3972" t="s">
        <v>27</v>
      </c>
      <c r="G3972" t="s">
        <v>25</v>
      </c>
      <c r="H3972">
        <v>12</v>
      </c>
      <c r="I3972" t="s">
        <v>26</v>
      </c>
      <c r="J3972">
        <v>0</v>
      </c>
      <c r="K3972">
        <v>0</v>
      </c>
      <c r="L3972">
        <v>0</v>
      </c>
      <c r="M3972">
        <v>1</v>
      </c>
      <c r="N3972">
        <v>1</v>
      </c>
      <c r="O3972">
        <v>0</v>
      </c>
      <c r="P3972">
        <v>371</v>
      </c>
      <c r="Q3972">
        <v>1</v>
      </c>
      <c r="R3972">
        <v>0</v>
      </c>
      <c r="S3972">
        <v>1</v>
      </c>
      <c r="T3972">
        <v>1</v>
      </c>
      <c r="U3972">
        <v>0</v>
      </c>
      <c r="V3972">
        <v>0</v>
      </c>
      <c r="W3972">
        <v>0</v>
      </c>
    </row>
    <row r="3973" spans="1:23" ht="14.25" customHeight="1" x14ac:dyDescent="0.45">
      <c r="A3973">
        <v>3972</v>
      </c>
      <c r="B3973" s="1">
        <v>43230</v>
      </c>
      <c r="C3973" s="1">
        <v>43383</v>
      </c>
      <c r="D3973">
        <v>62</v>
      </c>
      <c r="E3973" t="s">
        <v>28</v>
      </c>
      <c r="F3973" t="s">
        <v>27</v>
      </c>
      <c r="G3973" t="s">
        <v>25</v>
      </c>
      <c r="H3973">
        <v>6</v>
      </c>
      <c r="I3973" t="s">
        <v>26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4510</v>
      </c>
      <c r="Q3973">
        <v>0</v>
      </c>
      <c r="R3973">
        <v>0</v>
      </c>
      <c r="S3973">
        <v>1</v>
      </c>
      <c r="T3973">
        <v>0</v>
      </c>
      <c r="U3973">
        <v>0</v>
      </c>
      <c r="V3973">
        <v>0</v>
      </c>
      <c r="W3973">
        <v>0</v>
      </c>
    </row>
    <row r="3974" spans="1:23" ht="14.25" customHeight="1" x14ac:dyDescent="0.45">
      <c r="A3974">
        <v>3973</v>
      </c>
      <c r="B3974" s="1">
        <v>43230</v>
      </c>
      <c r="C3974" s="1">
        <v>43322</v>
      </c>
      <c r="D3974">
        <v>82</v>
      </c>
      <c r="E3974" t="s">
        <v>23</v>
      </c>
      <c r="F3974" t="s">
        <v>24</v>
      </c>
      <c r="G3974" t="s">
        <v>30</v>
      </c>
      <c r="H3974">
        <v>4</v>
      </c>
      <c r="I3974" t="s">
        <v>26</v>
      </c>
      <c r="J3974">
        <v>0</v>
      </c>
      <c r="K3974">
        <v>0</v>
      </c>
      <c r="L3974">
        <v>0</v>
      </c>
      <c r="M3974">
        <v>1</v>
      </c>
      <c r="N3974">
        <v>1</v>
      </c>
      <c r="O3974">
        <v>0</v>
      </c>
      <c r="P3974">
        <v>33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</row>
    <row r="3975" spans="1:23" ht="14.25" customHeight="1" x14ac:dyDescent="0.45">
      <c r="A3975">
        <v>3974</v>
      </c>
      <c r="B3975" s="1">
        <v>43230</v>
      </c>
      <c r="C3975" t="s">
        <v>262</v>
      </c>
      <c r="D3975">
        <v>56</v>
      </c>
      <c r="E3975" t="s">
        <v>28</v>
      </c>
      <c r="F3975" t="s">
        <v>27</v>
      </c>
      <c r="G3975" t="s">
        <v>30</v>
      </c>
      <c r="H3975">
        <v>9</v>
      </c>
      <c r="I3975" t="s">
        <v>26</v>
      </c>
      <c r="J3975">
        <v>0</v>
      </c>
      <c r="K3975">
        <v>0</v>
      </c>
      <c r="L3975">
        <v>0</v>
      </c>
      <c r="M3975">
        <v>1</v>
      </c>
      <c r="N3975">
        <v>1</v>
      </c>
      <c r="O3975">
        <v>0</v>
      </c>
      <c r="P3975">
        <v>4240</v>
      </c>
      <c r="Q3975">
        <v>0</v>
      </c>
      <c r="R3975">
        <v>0</v>
      </c>
      <c r="S3975">
        <v>1</v>
      </c>
      <c r="T3975">
        <v>0</v>
      </c>
      <c r="U3975">
        <v>0</v>
      </c>
      <c r="V3975">
        <v>0</v>
      </c>
      <c r="W3975">
        <v>0</v>
      </c>
    </row>
    <row r="3976" spans="1:23" ht="14.25" customHeight="1" x14ac:dyDescent="0.45">
      <c r="A3976">
        <v>3975</v>
      </c>
      <c r="B3976" s="1">
        <v>43261</v>
      </c>
      <c r="C3976" s="1">
        <v>43383</v>
      </c>
      <c r="D3976">
        <v>65</v>
      </c>
      <c r="E3976" t="s">
        <v>23</v>
      </c>
      <c r="F3976" t="s">
        <v>24</v>
      </c>
      <c r="G3976" t="s">
        <v>25</v>
      </c>
      <c r="H3976">
        <v>5</v>
      </c>
      <c r="I3976" t="s">
        <v>26</v>
      </c>
      <c r="J3976">
        <v>0</v>
      </c>
      <c r="K3976">
        <v>1</v>
      </c>
      <c r="L3976">
        <v>0</v>
      </c>
      <c r="M3976">
        <v>0</v>
      </c>
      <c r="N3976">
        <v>1</v>
      </c>
      <c r="O3976">
        <v>0</v>
      </c>
      <c r="P3976">
        <v>1690</v>
      </c>
      <c r="Q3976">
        <v>0</v>
      </c>
      <c r="R3976">
        <v>1</v>
      </c>
      <c r="S3976">
        <v>1</v>
      </c>
      <c r="T3976">
        <v>0</v>
      </c>
      <c r="U3976">
        <v>0</v>
      </c>
      <c r="V3976">
        <v>0</v>
      </c>
      <c r="W3976">
        <v>1</v>
      </c>
    </row>
    <row r="3977" spans="1:23" ht="14.25" customHeight="1" x14ac:dyDescent="0.45">
      <c r="A3977">
        <v>3976</v>
      </c>
      <c r="B3977" s="1">
        <v>43261</v>
      </c>
      <c r="C3977" t="s">
        <v>262</v>
      </c>
      <c r="D3977">
        <v>61</v>
      </c>
      <c r="E3977" t="s">
        <v>23</v>
      </c>
      <c r="F3977" t="s">
        <v>24</v>
      </c>
      <c r="G3977" t="s">
        <v>25</v>
      </c>
      <c r="H3977">
        <v>8</v>
      </c>
      <c r="I3977" t="s">
        <v>26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0</v>
      </c>
      <c r="P3977">
        <v>868</v>
      </c>
      <c r="Q3977">
        <v>0</v>
      </c>
      <c r="R3977">
        <v>1</v>
      </c>
      <c r="S3977">
        <v>1</v>
      </c>
      <c r="T3977">
        <v>0</v>
      </c>
      <c r="U3977">
        <v>0</v>
      </c>
      <c r="V3977">
        <v>0</v>
      </c>
      <c r="W3977">
        <v>0</v>
      </c>
    </row>
    <row r="3978" spans="1:23" ht="14.25" customHeight="1" x14ac:dyDescent="0.45">
      <c r="A3978">
        <v>3977</v>
      </c>
      <c r="B3978" s="1">
        <v>43261</v>
      </c>
      <c r="C3978" t="s">
        <v>259</v>
      </c>
      <c r="D3978">
        <v>65</v>
      </c>
      <c r="E3978" t="s">
        <v>28</v>
      </c>
      <c r="F3978" t="s">
        <v>27</v>
      </c>
      <c r="G3978" t="s">
        <v>25</v>
      </c>
      <c r="H3978">
        <v>10</v>
      </c>
      <c r="I3978" t="s">
        <v>26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548</v>
      </c>
      <c r="Q3978">
        <v>0</v>
      </c>
      <c r="R3978">
        <v>1</v>
      </c>
      <c r="S3978">
        <v>1</v>
      </c>
      <c r="T3978">
        <v>1</v>
      </c>
      <c r="U3978">
        <v>0</v>
      </c>
      <c r="V3978">
        <v>0</v>
      </c>
      <c r="W3978">
        <v>0</v>
      </c>
    </row>
    <row r="3979" spans="1:23" ht="14.25" customHeight="1" x14ac:dyDescent="0.45">
      <c r="A3979">
        <v>3978</v>
      </c>
      <c r="B3979" s="1">
        <v>43261</v>
      </c>
      <c r="C3979" t="s">
        <v>259</v>
      </c>
      <c r="D3979">
        <v>54</v>
      </c>
      <c r="E3979" t="s">
        <v>28</v>
      </c>
      <c r="F3979" t="s">
        <v>27</v>
      </c>
      <c r="G3979" t="s">
        <v>25</v>
      </c>
      <c r="H3979">
        <v>10</v>
      </c>
      <c r="I3979" t="s">
        <v>26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108</v>
      </c>
      <c r="Q3979">
        <v>1</v>
      </c>
      <c r="R3979">
        <v>1</v>
      </c>
      <c r="S3979">
        <v>0</v>
      </c>
      <c r="T3979">
        <v>0</v>
      </c>
      <c r="U3979">
        <v>0</v>
      </c>
      <c r="V3979">
        <v>0</v>
      </c>
      <c r="W3979">
        <v>0</v>
      </c>
    </row>
    <row r="3980" spans="1:23" ht="14.25" customHeight="1" x14ac:dyDescent="0.45">
      <c r="A3980">
        <v>3979</v>
      </c>
      <c r="B3980" s="1">
        <v>43261</v>
      </c>
      <c r="C3980" s="1">
        <v>43414</v>
      </c>
      <c r="D3980">
        <v>72</v>
      </c>
      <c r="E3980" t="s">
        <v>28</v>
      </c>
      <c r="F3980" t="s">
        <v>27</v>
      </c>
      <c r="G3980" t="s">
        <v>25</v>
      </c>
      <c r="H3980">
        <v>6</v>
      </c>
      <c r="I3980" t="s">
        <v>26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505</v>
      </c>
      <c r="Q3980">
        <v>1</v>
      </c>
      <c r="R3980">
        <v>1</v>
      </c>
      <c r="S3980">
        <v>1</v>
      </c>
      <c r="T3980">
        <v>0</v>
      </c>
      <c r="U3980">
        <v>0</v>
      </c>
      <c r="V3980">
        <v>0</v>
      </c>
      <c r="W3980">
        <v>0</v>
      </c>
    </row>
    <row r="3981" spans="1:23" ht="14.25" customHeight="1" x14ac:dyDescent="0.45">
      <c r="A3981">
        <v>3980</v>
      </c>
      <c r="B3981" s="1">
        <v>43261</v>
      </c>
      <c r="C3981" t="s">
        <v>259</v>
      </c>
      <c r="D3981">
        <v>54</v>
      </c>
      <c r="E3981" t="s">
        <v>23</v>
      </c>
      <c r="F3981" t="s">
        <v>27</v>
      </c>
      <c r="G3981" t="s">
        <v>25</v>
      </c>
      <c r="H3981">
        <v>10</v>
      </c>
      <c r="I3981" t="s">
        <v>26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1580</v>
      </c>
      <c r="Q3981">
        <v>1</v>
      </c>
      <c r="R3981">
        <v>1</v>
      </c>
      <c r="S3981">
        <v>1</v>
      </c>
      <c r="T3981">
        <v>1</v>
      </c>
      <c r="U3981">
        <v>0</v>
      </c>
      <c r="V3981">
        <v>0</v>
      </c>
      <c r="W3981">
        <v>0</v>
      </c>
    </row>
    <row r="3982" spans="1:23" ht="14.25" customHeight="1" x14ac:dyDescent="0.45">
      <c r="A3982">
        <v>3981</v>
      </c>
      <c r="B3982" s="1">
        <v>43261</v>
      </c>
      <c r="C3982" s="1">
        <v>43353</v>
      </c>
      <c r="D3982">
        <v>40</v>
      </c>
      <c r="E3982" t="s">
        <v>28</v>
      </c>
      <c r="F3982" t="s">
        <v>27</v>
      </c>
      <c r="G3982" t="s">
        <v>30</v>
      </c>
      <c r="H3982">
        <v>4</v>
      </c>
      <c r="I3982" t="s">
        <v>26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78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</row>
    <row r="3983" spans="1:23" ht="14.25" customHeight="1" x14ac:dyDescent="0.45">
      <c r="A3983">
        <v>3982</v>
      </c>
      <c r="B3983" s="1">
        <v>43291</v>
      </c>
      <c r="C3983" t="s">
        <v>259</v>
      </c>
      <c r="D3983">
        <v>53</v>
      </c>
      <c r="E3983" t="s">
        <v>23</v>
      </c>
      <c r="F3983" t="s">
        <v>27</v>
      </c>
      <c r="G3983" t="s">
        <v>25</v>
      </c>
      <c r="H3983">
        <v>9</v>
      </c>
      <c r="I3983" t="s">
        <v>26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228</v>
      </c>
      <c r="Q3983">
        <v>0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0</v>
      </c>
    </row>
    <row r="3984" spans="1:23" ht="14.25" customHeight="1" x14ac:dyDescent="0.45">
      <c r="A3984">
        <v>3983</v>
      </c>
      <c r="B3984" s="1">
        <v>43291</v>
      </c>
      <c r="C3984" t="s">
        <v>259</v>
      </c>
      <c r="D3984">
        <v>45</v>
      </c>
      <c r="E3984" t="s">
        <v>23</v>
      </c>
      <c r="F3984" t="s">
        <v>27</v>
      </c>
      <c r="G3984" t="s">
        <v>25</v>
      </c>
      <c r="H3984">
        <v>9</v>
      </c>
      <c r="I3984" t="s">
        <v>26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482</v>
      </c>
      <c r="Q3984">
        <v>0</v>
      </c>
      <c r="R3984">
        <v>1</v>
      </c>
      <c r="S3984">
        <v>1</v>
      </c>
      <c r="T3984">
        <v>0</v>
      </c>
      <c r="U3984">
        <v>0</v>
      </c>
      <c r="V3984">
        <v>0</v>
      </c>
      <c r="W3984">
        <v>0</v>
      </c>
    </row>
    <row r="3985" spans="1:23" ht="14.25" customHeight="1" x14ac:dyDescent="0.45">
      <c r="A3985">
        <v>3984</v>
      </c>
      <c r="B3985" s="1">
        <v>43291</v>
      </c>
      <c r="C3985" s="1">
        <v>43322</v>
      </c>
      <c r="D3985">
        <v>47</v>
      </c>
      <c r="E3985" t="s">
        <v>23</v>
      </c>
      <c r="F3985" t="s">
        <v>27</v>
      </c>
      <c r="G3985" t="s">
        <v>30</v>
      </c>
      <c r="H3985">
        <v>2</v>
      </c>
      <c r="I3985" t="s">
        <v>26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46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</row>
    <row r="3986" spans="1:23" ht="14.25" customHeight="1" x14ac:dyDescent="0.45">
      <c r="A3986">
        <v>3985</v>
      </c>
      <c r="B3986" s="1">
        <v>43291</v>
      </c>
      <c r="C3986" s="1">
        <v>43322</v>
      </c>
      <c r="D3986">
        <v>47</v>
      </c>
      <c r="E3986" t="s">
        <v>23</v>
      </c>
      <c r="F3986" t="s">
        <v>27</v>
      </c>
      <c r="G3986" t="s">
        <v>30</v>
      </c>
      <c r="H3986">
        <v>2</v>
      </c>
      <c r="I3986" t="s">
        <v>26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46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</row>
    <row r="3987" spans="1:23" ht="14.25" customHeight="1" x14ac:dyDescent="0.45">
      <c r="A3987">
        <v>3986</v>
      </c>
      <c r="B3987" s="1">
        <v>43380</v>
      </c>
      <c r="C3987" s="1">
        <v>43381</v>
      </c>
      <c r="D3987">
        <v>43</v>
      </c>
      <c r="E3987" t="s">
        <v>23</v>
      </c>
      <c r="F3987" t="s">
        <v>24</v>
      </c>
      <c r="G3987" t="s">
        <v>25</v>
      </c>
      <c r="H3987">
        <v>2</v>
      </c>
      <c r="I3987" t="s">
        <v>29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167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</row>
    <row r="3988" spans="1:23" ht="14.25" customHeight="1" x14ac:dyDescent="0.45">
      <c r="A3988">
        <v>3987</v>
      </c>
      <c r="B3988" s="1">
        <v>43291</v>
      </c>
      <c r="C3988" s="1">
        <v>43383</v>
      </c>
      <c r="D3988">
        <v>55</v>
      </c>
      <c r="E3988" t="s">
        <v>28</v>
      </c>
      <c r="F3988" t="s">
        <v>27</v>
      </c>
      <c r="G3988" t="s">
        <v>25</v>
      </c>
      <c r="H3988">
        <v>4</v>
      </c>
      <c r="I3988" t="s">
        <v>26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26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</row>
    <row r="3989" spans="1:23" ht="14.25" customHeight="1" x14ac:dyDescent="0.45">
      <c r="A3989">
        <v>3988</v>
      </c>
      <c r="B3989" s="1">
        <v>43291</v>
      </c>
      <c r="C3989" s="1">
        <v>43383</v>
      </c>
      <c r="D3989">
        <v>55</v>
      </c>
      <c r="E3989" t="s">
        <v>28</v>
      </c>
      <c r="F3989" t="s">
        <v>27</v>
      </c>
      <c r="G3989" t="s">
        <v>25</v>
      </c>
      <c r="H3989">
        <v>4</v>
      </c>
      <c r="I3989" t="s">
        <v>26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26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</row>
    <row r="3990" spans="1:23" ht="14.25" customHeight="1" x14ac:dyDescent="0.45">
      <c r="A3990">
        <v>3989</v>
      </c>
      <c r="B3990" s="1">
        <v>43291</v>
      </c>
      <c r="C3990" s="1">
        <v>43383</v>
      </c>
      <c r="D3990">
        <v>79</v>
      </c>
      <c r="E3990" t="s">
        <v>23</v>
      </c>
      <c r="F3990" t="s">
        <v>27</v>
      </c>
      <c r="G3990" t="s">
        <v>25</v>
      </c>
      <c r="H3990">
        <v>4</v>
      </c>
      <c r="I3990" t="s">
        <v>31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1050</v>
      </c>
      <c r="Q3990">
        <v>0</v>
      </c>
      <c r="R3990">
        <v>0</v>
      </c>
      <c r="S3990">
        <v>1</v>
      </c>
      <c r="T3990">
        <v>1</v>
      </c>
      <c r="U3990">
        <v>0</v>
      </c>
      <c r="V3990">
        <v>0</v>
      </c>
      <c r="W3990">
        <v>0</v>
      </c>
    </row>
    <row r="3991" spans="1:23" ht="14.25" customHeight="1" x14ac:dyDescent="0.45">
      <c r="A3991">
        <v>3990</v>
      </c>
      <c r="B3991" s="1">
        <v>43291</v>
      </c>
      <c r="C3991" t="s">
        <v>267</v>
      </c>
      <c r="D3991">
        <v>75</v>
      </c>
      <c r="E3991" t="s">
        <v>28</v>
      </c>
      <c r="F3991" t="s">
        <v>27</v>
      </c>
      <c r="G3991" t="s">
        <v>25</v>
      </c>
      <c r="H3991">
        <v>14</v>
      </c>
      <c r="I3991" t="s">
        <v>26</v>
      </c>
      <c r="J3991">
        <v>0</v>
      </c>
      <c r="K3991">
        <v>0</v>
      </c>
      <c r="L3991">
        <v>0</v>
      </c>
      <c r="M3991">
        <v>1</v>
      </c>
      <c r="N3991">
        <v>1</v>
      </c>
      <c r="O3991">
        <v>1</v>
      </c>
      <c r="P3991">
        <v>790</v>
      </c>
      <c r="Q3991">
        <v>1</v>
      </c>
      <c r="R3991">
        <v>0</v>
      </c>
      <c r="S3991">
        <v>1</v>
      </c>
      <c r="T3991">
        <v>1</v>
      </c>
      <c r="U3991">
        <v>0</v>
      </c>
      <c r="V3991">
        <v>0</v>
      </c>
      <c r="W3991">
        <v>0</v>
      </c>
    </row>
    <row r="3992" spans="1:23" ht="14.25" customHeight="1" x14ac:dyDescent="0.45">
      <c r="A3992">
        <v>3991</v>
      </c>
      <c r="B3992" s="1">
        <v>43322</v>
      </c>
      <c r="C3992" t="s">
        <v>261</v>
      </c>
      <c r="D3992">
        <v>40</v>
      </c>
      <c r="E3992" t="s">
        <v>23</v>
      </c>
      <c r="F3992" t="s">
        <v>24</v>
      </c>
      <c r="G3992" t="s">
        <v>25</v>
      </c>
      <c r="H3992">
        <v>9</v>
      </c>
      <c r="I3992" t="s">
        <v>26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0</v>
      </c>
      <c r="P3992">
        <v>570</v>
      </c>
      <c r="Q3992">
        <v>0</v>
      </c>
      <c r="R3992">
        <v>1</v>
      </c>
      <c r="S3992">
        <v>1</v>
      </c>
      <c r="T3992">
        <v>0</v>
      </c>
      <c r="U3992">
        <v>0</v>
      </c>
      <c r="V3992">
        <v>0</v>
      </c>
      <c r="W3992">
        <v>0</v>
      </c>
    </row>
    <row r="3993" spans="1:23" ht="14.25" customHeight="1" x14ac:dyDescent="0.45">
      <c r="A3993">
        <v>3992</v>
      </c>
      <c r="B3993" s="1">
        <v>43322</v>
      </c>
      <c r="C3993" t="s">
        <v>257</v>
      </c>
      <c r="D3993">
        <v>70</v>
      </c>
      <c r="E3993" t="s">
        <v>23</v>
      </c>
      <c r="F3993" t="s">
        <v>27</v>
      </c>
      <c r="G3993" t="s">
        <v>25</v>
      </c>
      <c r="H3993">
        <v>10</v>
      </c>
      <c r="I3993" t="s">
        <v>26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570</v>
      </c>
      <c r="Q3993">
        <v>0</v>
      </c>
      <c r="R3993">
        <v>1</v>
      </c>
      <c r="S3993">
        <v>1</v>
      </c>
      <c r="T3993">
        <v>0</v>
      </c>
      <c r="U3993">
        <v>0</v>
      </c>
      <c r="V3993">
        <v>0</v>
      </c>
      <c r="W3993">
        <v>0</v>
      </c>
    </row>
    <row r="3994" spans="1:23" ht="14.25" customHeight="1" x14ac:dyDescent="0.45">
      <c r="A3994">
        <v>3993</v>
      </c>
      <c r="B3994" s="1">
        <v>43322</v>
      </c>
      <c r="C3994" s="1">
        <v>43414</v>
      </c>
      <c r="D3994">
        <v>76</v>
      </c>
      <c r="E3994" t="s">
        <v>28</v>
      </c>
      <c r="F3994" t="s">
        <v>24</v>
      </c>
      <c r="G3994" t="s">
        <v>25</v>
      </c>
      <c r="H3994">
        <v>4</v>
      </c>
      <c r="I3994" t="s">
        <v>26</v>
      </c>
      <c r="J3994">
        <v>0</v>
      </c>
      <c r="K3994">
        <v>0</v>
      </c>
      <c r="L3994">
        <v>1</v>
      </c>
      <c r="M3994">
        <v>1</v>
      </c>
      <c r="N3994">
        <v>1</v>
      </c>
      <c r="O3994">
        <v>0</v>
      </c>
      <c r="P3994">
        <v>490</v>
      </c>
      <c r="Q3994">
        <v>0</v>
      </c>
      <c r="R3994">
        <v>0</v>
      </c>
      <c r="S3994">
        <v>1</v>
      </c>
      <c r="T3994">
        <v>0</v>
      </c>
      <c r="U3994">
        <v>0</v>
      </c>
      <c r="V3994">
        <v>0</v>
      </c>
      <c r="W3994">
        <v>0</v>
      </c>
    </row>
    <row r="3995" spans="1:23" ht="14.25" customHeight="1" x14ac:dyDescent="0.45">
      <c r="A3995">
        <v>3994</v>
      </c>
      <c r="B3995" s="1">
        <v>43322</v>
      </c>
      <c r="C3995" t="s">
        <v>257</v>
      </c>
      <c r="D3995">
        <v>62</v>
      </c>
      <c r="E3995" t="s">
        <v>23</v>
      </c>
      <c r="F3995" t="s">
        <v>27</v>
      </c>
      <c r="G3995" t="s">
        <v>25</v>
      </c>
      <c r="H3995">
        <v>10</v>
      </c>
      <c r="I3995" t="s">
        <v>26</v>
      </c>
      <c r="J3995">
        <v>0</v>
      </c>
      <c r="K3995">
        <v>0</v>
      </c>
      <c r="L3995">
        <v>0</v>
      </c>
      <c r="M3995">
        <v>1</v>
      </c>
      <c r="N3995">
        <v>1</v>
      </c>
      <c r="O3995">
        <v>0</v>
      </c>
      <c r="P3995">
        <v>41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</row>
    <row r="3996" spans="1:23" ht="14.25" customHeight="1" x14ac:dyDescent="0.45">
      <c r="A3996">
        <v>3995</v>
      </c>
      <c r="B3996" s="1">
        <v>43322</v>
      </c>
      <c r="C3996" s="1">
        <v>43414</v>
      </c>
      <c r="D3996">
        <v>78</v>
      </c>
      <c r="E3996" t="s">
        <v>28</v>
      </c>
      <c r="F3996" t="s">
        <v>27</v>
      </c>
      <c r="G3996" t="s">
        <v>25</v>
      </c>
      <c r="H3996">
        <v>4</v>
      </c>
      <c r="I3996" t="s">
        <v>26</v>
      </c>
      <c r="J3996">
        <v>0</v>
      </c>
      <c r="K3996">
        <v>0</v>
      </c>
      <c r="L3996">
        <v>1</v>
      </c>
      <c r="M3996">
        <v>1</v>
      </c>
      <c r="N3996">
        <v>1</v>
      </c>
      <c r="O3996">
        <v>1</v>
      </c>
      <c r="P3996">
        <v>78</v>
      </c>
      <c r="Q3996">
        <v>1</v>
      </c>
      <c r="R3996">
        <v>0</v>
      </c>
      <c r="S3996">
        <v>0</v>
      </c>
      <c r="T3996">
        <v>1</v>
      </c>
      <c r="U3996">
        <v>0</v>
      </c>
      <c r="V3996">
        <v>1</v>
      </c>
      <c r="W3996">
        <v>0</v>
      </c>
    </row>
    <row r="3997" spans="1:23" ht="14.25" customHeight="1" x14ac:dyDescent="0.45">
      <c r="A3997">
        <v>3996</v>
      </c>
      <c r="B3997" s="1">
        <v>43381</v>
      </c>
      <c r="C3997" s="1">
        <v>43383</v>
      </c>
      <c r="D3997">
        <v>56</v>
      </c>
      <c r="E3997" t="s">
        <v>23</v>
      </c>
      <c r="F3997" t="s">
        <v>27</v>
      </c>
      <c r="G3997" t="s">
        <v>25</v>
      </c>
      <c r="H3997">
        <v>3</v>
      </c>
      <c r="I3997" t="s">
        <v>29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1970</v>
      </c>
      <c r="Q3997">
        <v>0</v>
      </c>
      <c r="R3997">
        <v>0</v>
      </c>
      <c r="S3997">
        <v>0</v>
      </c>
      <c r="T3997">
        <v>1</v>
      </c>
      <c r="U3997">
        <v>1</v>
      </c>
      <c r="V3997">
        <v>0</v>
      </c>
      <c r="W3997">
        <v>0</v>
      </c>
    </row>
    <row r="3998" spans="1:23" ht="14.25" customHeight="1" x14ac:dyDescent="0.45">
      <c r="A3998">
        <v>3997</v>
      </c>
      <c r="B3998" s="1">
        <v>43322</v>
      </c>
      <c r="C3998" s="1">
        <v>43353</v>
      </c>
      <c r="D3998">
        <v>47</v>
      </c>
      <c r="E3998" t="s">
        <v>23</v>
      </c>
      <c r="F3998" t="s">
        <v>27</v>
      </c>
      <c r="G3998" t="s">
        <v>30</v>
      </c>
      <c r="H3998">
        <v>2</v>
      </c>
      <c r="I3998" t="s">
        <v>26</v>
      </c>
      <c r="J3998">
        <v>0</v>
      </c>
      <c r="K3998">
        <v>1</v>
      </c>
      <c r="L3998">
        <v>0</v>
      </c>
      <c r="M3998">
        <v>1</v>
      </c>
      <c r="N3998">
        <v>1</v>
      </c>
      <c r="O3998">
        <v>0</v>
      </c>
      <c r="P3998">
        <v>400</v>
      </c>
      <c r="Q3998">
        <v>0</v>
      </c>
      <c r="R3998">
        <v>0</v>
      </c>
      <c r="S3998">
        <v>1</v>
      </c>
      <c r="T3998">
        <v>0</v>
      </c>
      <c r="U3998">
        <v>0</v>
      </c>
      <c r="V3998">
        <v>0</v>
      </c>
      <c r="W3998">
        <v>1</v>
      </c>
    </row>
    <row r="3999" spans="1:23" ht="14.25" customHeight="1" x14ac:dyDescent="0.45">
      <c r="A3999">
        <v>3998</v>
      </c>
      <c r="B3999" s="1">
        <v>43322</v>
      </c>
      <c r="C3999" s="1">
        <v>43414</v>
      </c>
      <c r="D3999">
        <v>68</v>
      </c>
      <c r="E3999" t="s">
        <v>28</v>
      </c>
      <c r="F3999" t="s">
        <v>27</v>
      </c>
      <c r="G3999" t="s">
        <v>30</v>
      </c>
      <c r="H3999">
        <v>4</v>
      </c>
      <c r="I3999" t="s">
        <v>26</v>
      </c>
      <c r="J3999">
        <v>0</v>
      </c>
      <c r="K3999">
        <v>0</v>
      </c>
      <c r="L3999">
        <v>0</v>
      </c>
      <c r="M3999">
        <v>1</v>
      </c>
      <c r="N3999">
        <v>1</v>
      </c>
      <c r="O3999">
        <v>0</v>
      </c>
      <c r="P3999">
        <v>45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</row>
    <row r="4000" spans="1:23" ht="14.25" customHeight="1" x14ac:dyDescent="0.45">
      <c r="A4000">
        <v>3999</v>
      </c>
      <c r="B4000" s="1">
        <v>43322</v>
      </c>
      <c r="C4000" s="1">
        <v>43414</v>
      </c>
      <c r="D4000">
        <v>83</v>
      </c>
      <c r="E4000" t="s">
        <v>28</v>
      </c>
      <c r="F4000" t="s">
        <v>27</v>
      </c>
      <c r="G4000" t="s">
        <v>30</v>
      </c>
      <c r="H4000">
        <v>4</v>
      </c>
      <c r="I4000" t="s">
        <v>26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21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</row>
    <row r="4001" spans="1:23" ht="14.25" customHeight="1" x14ac:dyDescent="0.45">
      <c r="A4001">
        <v>4000</v>
      </c>
      <c r="B4001" s="1">
        <v>43382</v>
      </c>
      <c r="C4001" s="1">
        <v>43382</v>
      </c>
      <c r="D4001">
        <v>70</v>
      </c>
      <c r="E4001" t="s">
        <v>23</v>
      </c>
      <c r="F4001" t="s">
        <v>24</v>
      </c>
      <c r="G4001" t="s">
        <v>25</v>
      </c>
      <c r="H4001">
        <v>1</v>
      </c>
      <c r="I4001" t="s">
        <v>29</v>
      </c>
      <c r="J4001">
        <v>0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493</v>
      </c>
      <c r="Q4001">
        <v>0</v>
      </c>
      <c r="R4001">
        <v>1</v>
      </c>
      <c r="S4001">
        <v>1</v>
      </c>
      <c r="T4001">
        <v>1</v>
      </c>
      <c r="U4001">
        <v>0</v>
      </c>
      <c r="V4001">
        <v>0</v>
      </c>
      <c r="W4001">
        <v>0</v>
      </c>
    </row>
    <row r="4002" spans="1:23" ht="14.25" customHeight="1" x14ac:dyDescent="0.45">
      <c r="A4002">
        <v>4001</v>
      </c>
      <c r="B4002" s="1">
        <v>43353</v>
      </c>
      <c r="C4002" t="s">
        <v>260</v>
      </c>
      <c r="D4002">
        <v>65</v>
      </c>
      <c r="E4002" t="s">
        <v>28</v>
      </c>
      <c r="F4002" t="s">
        <v>24</v>
      </c>
      <c r="G4002" t="s">
        <v>25</v>
      </c>
      <c r="H4002">
        <v>6</v>
      </c>
      <c r="I4002" t="s">
        <v>31</v>
      </c>
      <c r="J4002">
        <v>0</v>
      </c>
      <c r="K4002">
        <v>0</v>
      </c>
      <c r="L4002">
        <v>0</v>
      </c>
      <c r="M4002">
        <v>0</v>
      </c>
      <c r="N4002">
        <v>1</v>
      </c>
      <c r="O4002">
        <v>0</v>
      </c>
      <c r="P4002">
        <v>788</v>
      </c>
      <c r="Q4002">
        <v>1</v>
      </c>
      <c r="R4002">
        <v>1</v>
      </c>
      <c r="S4002">
        <v>1</v>
      </c>
      <c r="T4002">
        <v>1</v>
      </c>
      <c r="U4002">
        <v>0</v>
      </c>
      <c r="V4002">
        <v>0</v>
      </c>
      <c r="W4002">
        <v>0</v>
      </c>
    </row>
    <row r="4003" spans="1:23" ht="14.25" customHeight="1" x14ac:dyDescent="0.45">
      <c r="A4003">
        <v>4002</v>
      </c>
      <c r="B4003" s="1">
        <v>43353</v>
      </c>
      <c r="C4003" s="1">
        <v>43383</v>
      </c>
      <c r="D4003">
        <v>36</v>
      </c>
      <c r="E4003" t="s">
        <v>23</v>
      </c>
      <c r="F4003" t="s">
        <v>27</v>
      </c>
      <c r="G4003" t="s">
        <v>25</v>
      </c>
      <c r="H4003">
        <v>2</v>
      </c>
      <c r="I4003" t="s">
        <v>26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0</v>
      </c>
      <c r="P4003">
        <v>2170</v>
      </c>
      <c r="Q4003">
        <v>0</v>
      </c>
      <c r="R4003">
        <v>1</v>
      </c>
      <c r="S4003">
        <v>1</v>
      </c>
      <c r="T4003">
        <v>0</v>
      </c>
      <c r="U4003">
        <v>0</v>
      </c>
      <c r="V4003">
        <v>0</v>
      </c>
      <c r="W4003">
        <v>0</v>
      </c>
    </row>
    <row r="4004" spans="1:23" ht="14.25" customHeight="1" x14ac:dyDescent="0.45">
      <c r="A4004">
        <v>4003</v>
      </c>
      <c r="B4004" s="1">
        <v>43353</v>
      </c>
      <c r="C4004" s="1">
        <v>43414</v>
      </c>
      <c r="D4004">
        <v>60</v>
      </c>
      <c r="E4004" t="s">
        <v>23</v>
      </c>
      <c r="F4004" t="s">
        <v>27</v>
      </c>
      <c r="G4004" t="s">
        <v>25</v>
      </c>
      <c r="H4004">
        <v>3</v>
      </c>
      <c r="I4004" t="s">
        <v>26</v>
      </c>
      <c r="J4004">
        <v>0</v>
      </c>
      <c r="K4004">
        <v>0</v>
      </c>
      <c r="L4004">
        <v>0</v>
      </c>
      <c r="M4004">
        <v>1</v>
      </c>
      <c r="N4004">
        <v>1</v>
      </c>
      <c r="O4004">
        <v>0</v>
      </c>
      <c r="P4004">
        <v>78</v>
      </c>
      <c r="Q4004">
        <v>0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0</v>
      </c>
    </row>
    <row r="4005" spans="1:23" ht="14.25" customHeight="1" x14ac:dyDescent="0.45">
      <c r="A4005">
        <v>4004</v>
      </c>
      <c r="B4005" s="1">
        <v>43353</v>
      </c>
      <c r="C4005" s="1">
        <v>43414</v>
      </c>
      <c r="D4005">
        <v>60</v>
      </c>
      <c r="E4005" t="s">
        <v>23</v>
      </c>
      <c r="F4005" t="s">
        <v>27</v>
      </c>
      <c r="G4005" t="s">
        <v>25</v>
      </c>
      <c r="H4005">
        <v>3</v>
      </c>
      <c r="I4005" t="s">
        <v>26</v>
      </c>
      <c r="J4005">
        <v>0</v>
      </c>
      <c r="K4005">
        <v>0</v>
      </c>
      <c r="L4005">
        <v>0</v>
      </c>
      <c r="M4005">
        <v>1</v>
      </c>
      <c r="N4005">
        <v>1</v>
      </c>
      <c r="O4005">
        <v>0</v>
      </c>
      <c r="P4005">
        <v>78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0</v>
      </c>
    </row>
    <row r="4006" spans="1:23" ht="14.25" customHeight="1" x14ac:dyDescent="0.45">
      <c r="A4006">
        <v>4005</v>
      </c>
      <c r="B4006" s="1">
        <v>43353</v>
      </c>
      <c r="C4006" s="1">
        <v>43414</v>
      </c>
      <c r="D4006">
        <v>52</v>
      </c>
      <c r="E4006" t="s">
        <v>23</v>
      </c>
      <c r="F4006" t="s">
        <v>27</v>
      </c>
      <c r="G4006" t="s">
        <v>25</v>
      </c>
      <c r="H4006">
        <v>3</v>
      </c>
      <c r="I4006" t="s">
        <v>26</v>
      </c>
      <c r="J4006">
        <v>0</v>
      </c>
      <c r="K4006">
        <v>0</v>
      </c>
      <c r="L4006">
        <v>1</v>
      </c>
      <c r="M4006">
        <v>1</v>
      </c>
      <c r="N4006">
        <v>1</v>
      </c>
      <c r="O4006">
        <v>0</v>
      </c>
      <c r="P4006">
        <v>26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</row>
    <row r="4007" spans="1:23" ht="14.25" customHeight="1" x14ac:dyDescent="0.45">
      <c r="A4007">
        <v>4006</v>
      </c>
      <c r="B4007" s="1">
        <v>43353</v>
      </c>
      <c r="C4007" t="s">
        <v>268</v>
      </c>
      <c r="D4007">
        <v>57</v>
      </c>
      <c r="E4007" t="s">
        <v>28</v>
      </c>
      <c r="F4007" t="s">
        <v>27</v>
      </c>
      <c r="G4007" t="s">
        <v>25</v>
      </c>
      <c r="H4007">
        <v>15</v>
      </c>
      <c r="I4007" t="s">
        <v>26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77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</row>
    <row r="4008" spans="1:23" ht="14.25" customHeight="1" x14ac:dyDescent="0.45">
      <c r="A4008">
        <v>4007</v>
      </c>
      <c r="B4008" s="1">
        <v>43353</v>
      </c>
      <c r="C4008" t="s">
        <v>269</v>
      </c>
      <c r="D4008">
        <v>65</v>
      </c>
      <c r="E4008" t="s">
        <v>23</v>
      </c>
      <c r="F4008" t="s">
        <v>27</v>
      </c>
      <c r="G4008" t="s">
        <v>25</v>
      </c>
      <c r="H4008">
        <v>17</v>
      </c>
      <c r="I4008" t="s">
        <v>26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0</v>
      </c>
      <c r="P4008">
        <v>1230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0</v>
      </c>
      <c r="W4008">
        <v>0</v>
      </c>
    </row>
    <row r="4009" spans="1:23" ht="14.25" customHeight="1" x14ac:dyDescent="0.45">
      <c r="A4009">
        <v>4008</v>
      </c>
      <c r="B4009" s="1">
        <v>43353</v>
      </c>
      <c r="C4009" t="s">
        <v>261</v>
      </c>
      <c r="D4009">
        <v>42</v>
      </c>
      <c r="E4009" t="s">
        <v>28</v>
      </c>
      <c r="F4009" t="s">
        <v>27</v>
      </c>
      <c r="G4009" t="s">
        <v>30</v>
      </c>
      <c r="H4009">
        <v>8</v>
      </c>
      <c r="I4009" t="s">
        <v>26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</row>
    <row r="4010" spans="1:23" ht="14.25" customHeight="1" x14ac:dyDescent="0.45">
      <c r="A4010">
        <v>4009</v>
      </c>
      <c r="B4010" s="1">
        <v>43353</v>
      </c>
      <c r="C4010" t="s">
        <v>261</v>
      </c>
      <c r="D4010">
        <v>73</v>
      </c>
      <c r="E4010" t="s">
        <v>23</v>
      </c>
      <c r="F4010" t="s">
        <v>27</v>
      </c>
      <c r="G4010" t="s">
        <v>30</v>
      </c>
      <c r="H4010">
        <v>8</v>
      </c>
      <c r="I4010" t="s">
        <v>26</v>
      </c>
      <c r="J4010">
        <v>0</v>
      </c>
      <c r="K4010">
        <v>0</v>
      </c>
      <c r="L4010">
        <v>0</v>
      </c>
      <c r="M4010">
        <v>1</v>
      </c>
      <c r="N4010">
        <v>1</v>
      </c>
      <c r="O4010">
        <v>0</v>
      </c>
      <c r="P4010">
        <v>1610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</row>
    <row r="4011" spans="1:23" ht="14.25" customHeight="1" x14ac:dyDescent="0.45">
      <c r="A4011">
        <v>4010</v>
      </c>
      <c r="B4011" s="1">
        <v>43353</v>
      </c>
      <c r="C4011" t="s">
        <v>261</v>
      </c>
      <c r="D4011">
        <v>73</v>
      </c>
      <c r="E4011" t="s">
        <v>23</v>
      </c>
      <c r="F4011" t="s">
        <v>27</v>
      </c>
      <c r="G4011" t="s">
        <v>30</v>
      </c>
      <c r="H4011">
        <v>8</v>
      </c>
      <c r="I4011" t="s">
        <v>26</v>
      </c>
      <c r="J4011">
        <v>0</v>
      </c>
      <c r="K4011">
        <v>0</v>
      </c>
      <c r="L4011">
        <v>0</v>
      </c>
      <c r="M4011">
        <v>1</v>
      </c>
      <c r="N4011">
        <v>1</v>
      </c>
      <c r="O4011">
        <v>0</v>
      </c>
      <c r="P4011">
        <v>1610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</row>
    <row r="4012" spans="1:23" ht="14.25" customHeight="1" x14ac:dyDescent="0.45">
      <c r="A4012">
        <v>4011</v>
      </c>
      <c r="B4012" s="1">
        <v>43353</v>
      </c>
      <c r="C4012" t="s">
        <v>262</v>
      </c>
      <c r="D4012">
        <v>69</v>
      </c>
      <c r="E4012" t="s">
        <v>23</v>
      </c>
      <c r="F4012" t="s">
        <v>27</v>
      </c>
      <c r="G4012" t="s">
        <v>30</v>
      </c>
      <c r="H4012">
        <v>5</v>
      </c>
      <c r="I4012" t="s">
        <v>26</v>
      </c>
      <c r="J4012">
        <v>0</v>
      </c>
      <c r="K4012">
        <v>0</v>
      </c>
      <c r="L4012">
        <v>0</v>
      </c>
      <c r="M4012">
        <v>1</v>
      </c>
      <c r="N4012">
        <v>1</v>
      </c>
      <c r="O4012">
        <v>0</v>
      </c>
      <c r="P4012">
        <v>516</v>
      </c>
      <c r="Q4012">
        <v>0</v>
      </c>
      <c r="R4012">
        <v>0</v>
      </c>
      <c r="S4012">
        <v>1</v>
      </c>
      <c r="T4012">
        <v>0</v>
      </c>
      <c r="U4012">
        <v>0</v>
      </c>
      <c r="V4012">
        <v>0</v>
      </c>
      <c r="W4012">
        <v>0</v>
      </c>
    </row>
    <row r="4013" spans="1:23" ht="14.25" customHeight="1" x14ac:dyDescent="0.45">
      <c r="A4013">
        <v>4012</v>
      </c>
      <c r="B4013" s="1">
        <v>43353</v>
      </c>
      <c r="C4013" t="s">
        <v>262</v>
      </c>
      <c r="D4013">
        <v>68</v>
      </c>
      <c r="E4013" t="s">
        <v>23</v>
      </c>
      <c r="F4013" t="s">
        <v>27</v>
      </c>
      <c r="G4013" t="s">
        <v>30</v>
      </c>
      <c r="H4013">
        <v>5</v>
      </c>
      <c r="I4013" t="s">
        <v>26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38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</row>
    <row r="4014" spans="1:23" ht="14.25" customHeight="1" x14ac:dyDescent="0.45">
      <c r="A4014">
        <v>4013</v>
      </c>
      <c r="B4014" s="1">
        <v>43383</v>
      </c>
      <c r="C4014" t="s">
        <v>267</v>
      </c>
      <c r="D4014">
        <v>59</v>
      </c>
      <c r="E4014" t="s">
        <v>23</v>
      </c>
      <c r="F4014" t="s">
        <v>27</v>
      </c>
      <c r="G4014" t="s">
        <v>25</v>
      </c>
      <c r="H4014">
        <v>11</v>
      </c>
      <c r="I4014" t="s">
        <v>26</v>
      </c>
      <c r="J4014">
        <v>0</v>
      </c>
      <c r="K4014">
        <v>0</v>
      </c>
      <c r="L4014">
        <v>0</v>
      </c>
      <c r="M4014">
        <v>0</v>
      </c>
      <c r="N4014">
        <v>1</v>
      </c>
      <c r="O4014">
        <v>0</v>
      </c>
      <c r="P4014">
        <v>617</v>
      </c>
      <c r="Q4014">
        <v>0</v>
      </c>
      <c r="R4014">
        <v>1</v>
      </c>
      <c r="S4014">
        <v>1</v>
      </c>
      <c r="T4014">
        <v>0</v>
      </c>
      <c r="U4014">
        <v>0</v>
      </c>
      <c r="V4014">
        <v>0</v>
      </c>
      <c r="W4014">
        <v>0</v>
      </c>
    </row>
    <row r="4015" spans="1:23" ht="14.25" customHeight="1" x14ac:dyDescent="0.45">
      <c r="A4015">
        <v>4014</v>
      </c>
      <c r="B4015" s="1">
        <v>43383</v>
      </c>
      <c r="C4015" t="s">
        <v>257</v>
      </c>
      <c r="D4015">
        <v>53</v>
      </c>
      <c r="E4015" t="s">
        <v>23</v>
      </c>
      <c r="F4015" t="s">
        <v>27</v>
      </c>
      <c r="G4015" t="s">
        <v>25</v>
      </c>
      <c r="H4015">
        <v>8</v>
      </c>
      <c r="I4015" t="s">
        <v>26</v>
      </c>
      <c r="J4015">
        <v>0</v>
      </c>
      <c r="K4015">
        <v>0</v>
      </c>
      <c r="L4015">
        <v>0</v>
      </c>
      <c r="M4015">
        <v>1</v>
      </c>
      <c r="N4015">
        <v>1</v>
      </c>
      <c r="O4015">
        <v>0</v>
      </c>
      <c r="P4015">
        <v>719</v>
      </c>
      <c r="Q4015">
        <v>0</v>
      </c>
      <c r="R4015">
        <v>1</v>
      </c>
      <c r="S4015">
        <v>1</v>
      </c>
      <c r="T4015">
        <v>0</v>
      </c>
      <c r="U4015">
        <v>0</v>
      </c>
      <c r="V4015">
        <v>0</v>
      </c>
      <c r="W4015">
        <v>0</v>
      </c>
    </row>
    <row r="4016" spans="1:23" ht="14.25" customHeight="1" x14ac:dyDescent="0.45">
      <c r="A4016">
        <v>4015</v>
      </c>
      <c r="B4016" s="1">
        <v>43383</v>
      </c>
      <c r="C4016" t="s">
        <v>259</v>
      </c>
      <c r="D4016">
        <v>62</v>
      </c>
      <c r="E4016" t="s">
        <v>28</v>
      </c>
      <c r="F4016" t="s">
        <v>27</v>
      </c>
      <c r="G4016" t="s">
        <v>25</v>
      </c>
      <c r="H4016">
        <v>6</v>
      </c>
      <c r="I4016" t="s">
        <v>26</v>
      </c>
      <c r="J4016">
        <v>0</v>
      </c>
      <c r="K4016">
        <v>0</v>
      </c>
      <c r="L4016">
        <v>1</v>
      </c>
      <c r="M4016">
        <v>0</v>
      </c>
      <c r="N4016">
        <v>1</v>
      </c>
      <c r="O4016">
        <v>0</v>
      </c>
      <c r="P4016">
        <v>484</v>
      </c>
      <c r="Q4016">
        <v>0</v>
      </c>
      <c r="R4016">
        <v>1</v>
      </c>
      <c r="S4016">
        <v>1</v>
      </c>
      <c r="T4016">
        <v>0</v>
      </c>
      <c r="U4016">
        <v>0</v>
      </c>
      <c r="V4016">
        <v>0</v>
      </c>
      <c r="W4016">
        <v>0</v>
      </c>
    </row>
    <row r="4017" spans="1:23" ht="14.25" customHeight="1" x14ac:dyDescent="0.45">
      <c r="A4017">
        <v>4016</v>
      </c>
      <c r="B4017" s="1">
        <v>43383</v>
      </c>
      <c r="C4017" t="s">
        <v>257</v>
      </c>
      <c r="D4017">
        <v>56</v>
      </c>
      <c r="E4017" t="s">
        <v>23</v>
      </c>
      <c r="F4017" t="s">
        <v>27</v>
      </c>
      <c r="G4017" t="s">
        <v>25</v>
      </c>
      <c r="H4017">
        <v>8</v>
      </c>
      <c r="I4017" t="s">
        <v>31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227</v>
      </c>
      <c r="Q4017">
        <v>0</v>
      </c>
      <c r="R4017">
        <v>1</v>
      </c>
      <c r="S4017">
        <v>0</v>
      </c>
      <c r="T4017">
        <v>1</v>
      </c>
      <c r="U4017">
        <v>0</v>
      </c>
      <c r="V4017">
        <v>0</v>
      </c>
      <c r="W4017">
        <v>0</v>
      </c>
    </row>
    <row r="4018" spans="1:23" ht="14.25" customHeight="1" x14ac:dyDescent="0.45">
      <c r="A4018">
        <v>4017</v>
      </c>
      <c r="B4018" s="1">
        <v>43383</v>
      </c>
      <c r="C4018" t="s">
        <v>270</v>
      </c>
      <c r="D4018">
        <v>60</v>
      </c>
      <c r="E4018" t="s">
        <v>23</v>
      </c>
      <c r="F4018" t="s">
        <v>27</v>
      </c>
      <c r="G4018" t="s">
        <v>30</v>
      </c>
      <c r="H4018">
        <v>10</v>
      </c>
      <c r="I4018" t="s">
        <v>26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794</v>
      </c>
      <c r="Q4018">
        <v>1</v>
      </c>
      <c r="R4018">
        <v>1</v>
      </c>
      <c r="S4018">
        <v>1</v>
      </c>
      <c r="T4018">
        <v>0</v>
      </c>
      <c r="U4018">
        <v>0</v>
      </c>
      <c r="V4018">
        <v>0</v>
      </c>
      <c r="W4018">
        <v>0</v>
      </c>
    </row>
    <row r="4019" spans="1:23" ht="14.25" customHeight="1" x14ac:dyDescent="0.45">
      <c r="A4019">
        <v>4018</v>
      </c>
      <c r="B4019" s="1">
        <v>43383</v>
      </c>
      <c r="C4019" t="s">
        <v>270</v>
      </c>
      <c r="D4019">
        <v>60</v>
      </c>
      <c r="E4019" t="s">
        <v>23</v>
      </c>
      <c r="F4019" t="s">
        <v>27</v>
      </c>
      <c r="G4019" t="s">
        <v>30</v>
      </c>
      <c r="H4019">
        <v>10</v>
      </c>
      <c r="I4019" t="s">
        <v>26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794</v>
      </c>
      <c r="Q4019">
        <v>1</v>
      </c>
      <c r="R4019">
        <v>1</v>
      </c>
      <c r="S4019">
        <v>1</v>
      </c>
      <c r="T4019">
        <v>0</v>
      </c>
      <c r="U4019">
        <v>0</v>
      </c>
      <c r="V4019">
        <v>0</v>
      </c>
      <c r="W4019">
        <v>0</v>
      </c>
    </row>
    <row r="4020" spans="1:23" ht="14.25" customHeight="1" x14ac:dyDescent="0.45">
      <c r="A4020">
        <v>4019</v>
      </c>
      <c r="B4020" s="1">
        <v>43383</v>
      </c>
      <c r="C4020" t="s">
        <v>262</v>
      </c>
      <c r="D4020">
        <v>71</v>
      </c>
      <c r="E4020" t="s">
        <v>28</v>
      </c>
      <c r="F4020" t="s">
        <v>27</v>
      </c>
      <c r="G4020" t="s">
        <v>25</v>
      </c>
      <c r="H4020">
        <v>4</v>
      </c>
      <c r="I4020" t="s">
        <v>26</v>
      </c>
      <c r="J4020">
        <v>0</v>
      </c>
      <c r="K4020">
        <v>0</v>
      </c>
      <c r="L4020">
        <v>0</v>
      </c>
      <c r="M4020">
        <v>1</v>
      </c>
      <c r="N4020">
        <v>1</v>
      </c>
      <c r="O4020">
        <v>0</v>
      </c>
      <c r="P4020">
        <v>1220</v>
      </c>
      <c r="Q4020">
        <v>0</v>
      </c>
      <c r="R4020">
        <v>0</v>
      </c>
      <c r="S4020">
        <v>1</v>
      </c>
      <c r="T4020">
        <v>1</v>
      </c>
      <c r="U4020">
        <v>0</v>
      </c>
      <c r="V4020">
        <v>0</v>
      </c>
      <c r="W4020">
        <v>0</v>
      </c>
    </row>
    <row r="4021" spans="1:23" ht="14.25" customHeight="1" x14ac:dyDescent="0.45">
      <c r="A4021">
        <v>4020</v>
      </c>
      <c r="B4021" s="1">
        <v>43383</v>
      </c>
      <c r="C4021" t="s">
        <v>262</v>
      </c>
      <c r="D4021">
        <v>80</v>
      </c>
      <c r="E4021" t="s">
        <v>28</v>
      </c>
      <c r="F4021" t="s">
        <v>27</v>
      </c>
      <c r="G4021" t="s">
        <v>25</v>
      </c>
      <c r="H4021">
        <v>4</v>
      </c>
      <c r="I4021" t="s">
        <v>26</v>
      </c>
      <c r="J4021">
        <v>0</v>
      </c>
      <c r="K4021">
        <v>0</v>
      </c>
      <c r="L4021">
        <v>0</v>
      </c>
      <c r="M4021">
        <v>1</v>
      </c>
      <c r="N4021">
        <v>1</v>
      </c>
      <c r="O4021">
        <v>1</v>
      </c>
      <c r="P4021">
        <v>426</v>
      </c>
      <c r="Q4021">
        <v>1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0</v>
      </c>
    </row>
    <row r="4022" spans="1:23" ht="14.25" customHeight="1" x14ac:dyDescent="0.45">
      <c r="A4022">
        <v>4021</v>
      </c>
      <c r="B4022" s="1">
        <v>43383</v>
      </c>
      <c r="C4022" t="s">
        <v>257</v>
      </c>
      <c r="D4022">
        <v>70</v>
      </c>
      <c r="E4022" t="s">
        <v>28</v>
      </c>
      <c r="F4022" t="s">
        <v>27</v>
      </c>
      <c r="G4022" t="s">
        <v>25</v>
      </c>
      <c r="H4022">
        <v>8</v>
      </c>
      <c r="I4022" t="s">
        <v>26</v>
      </c>
      <c r="J4022">
        <v>0</v>
      </c>
      <c r="K4022">
        <v>0</v>
      </c>
      <c r="L4022">
        <v>1</v>
      </c>
      <c r="M4022">
        <v>0</v>
      </c>
      <c r="N4022">
        <v>1</v>
      </c>
      <c r="O4022">
        <v>0</v>
      </c>
      <c r="P4022">
        <v>1160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</row>
    <row r="4023" spans="1:23" ht="14.25" customHeight="1" x14ac:dyDescent="0.45">
      <c r="A4023">
        <v>4022</v>
      </c>
      <c r="B4023" s="1">
        <v>43383</v>
      </c>
      <c r="C4023" t="s">
        <v>260</v>
      </c>
      <c r="D4023">
        <v>50</v>
      </c>
      <c r="E4023" t="s">
        <v>23</v>
      </c>
      <c r="F4023" t="s">
        <v>27</v>
      </c>
      <c r="G4023" t="s">
        <v>25</v>
      </c>
      <c r="H4023">
        <v>5</v>
      </c>
      <c r="I4023" t="s">
        <v>26</v>
      </c>
      <c r="J4023">
        <v>0</v>
      </c>
      <c r="K4023">
        <v>0</v>
      </c>
      <c r="L4023">
        <v>0</v>
      </c>
      <c r="M4023">
        <v>1</v>
      </c>
      <c r="N4023">
        <v>1</v>
      </c>
      <c r="O4023">
        <v>0</v>
      </c>
      <c r="P4023">
        <v>56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</row>
    <row r="4024" spans="1:23" ht="14.25" customHeight="1" x14ac:dyDescent="0.45">
      <c r="A4024">
        <v>4023</v>
      </c>
      <c r="B4024" s="1">
        <v>43383</v>
      </c>
      <c r="C4024" t="s">
        <v>271</v>
      </c>
      <c r="D4024">
        <v>58</v>
      </c>
      <c r="E4024" t="s">
        <v>28</v>
      </c>
      <c r="F4024" t="s">
        <v>27</v>
      </c>
      <c r="G4024" t="s">
        <v>25</v>
      </c>
      <c r="H4024">
        <v>13</v>
      </c>
      <c r="I4024" t="s">
        <v>31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104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</row>
    <row r="4025" spans="1:23" ht="14.25" customHeight="1" x14ac:dyDescent="0.45">
      <c r="A4025">
        <v>4024</v>
      </c>
      <c r="B4025" s="1">
        <v>43383</v>
      </c>
      <c r="C4025" t="s">
        <v>271</v>
      </c>
      <c r="D4025">
        <v>58</v>
      </c>
      <c r="E4025" t="s">
        <v>28</v>
      </c>
      <c r="F4025" t="s">
        <v>27</v>
      </c>
      <c r="G4025" t="s">
        <v>25</v>
      </c>
      <c r="H4025">
        <v>13</v>
      </c>
      <c r="I4025" t="s">
        <v>31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104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</row>
    <row r="4026" spans="1:23" ht="14.25" customHeight="1" x14ac:dyDescent="0.45">
      <c r="A4026">
        <v>4025</v>
      </c>
      <c r="B4026" s="1">
        <v>43383</v>
      </c>
      <c r="C4026" t="s">
        <v>267</v>
      </c>
      <c r="D4026">
        <v>53</v>
      </c>
      <c r="E4026" t="s">
        <v>28</v>
      </c>
      <c r="F4026" t="s">
        <v>27</v>
      </c>
      <c r="G4026" t="s">
        <v>25</v>
      </c>
      <c r="H4026">
        <v>11</v>
      </c>
      <c r="I4026" t="s">
        <v>26</v>
      </c>
      <c r="J4026">
        <v>0</v>
      </c>
      <c r="K4026">
        <v>0</v>
      </c>
      <c r="L4026">
        <v>0</v>
      </c>
      <c r="M4026">
        <v>1</v>
      </c>
      <c r="N4026">
        <v>1</v>
      </c>
      <c r="O4026">
        <v>0</v>
      </c>
      <c r="P4026">
        <v>2450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</row>
    <row r="4027" spans="1:23" ht="14.25" customHeight="1" x14ac:dyDescent="0.45">
      <c r="A4027">
        <v>4026</v>
      </c>
      <c r="B4027" s="1">
        <v>43414</v>
      </c>
      <c r="C4027" t="s">
        <v>272</v>
      </c>
      <c r="D4027">
        <v>71</v>
      </c>
      <c r="E4027" t="s">
        <v>28</v>
      </c>
      <c r="F4027" t="s">
        <v>27</v>
      </c>
      <c r="G4027" t="s">
        <v>25</v>
      </c>
      <c r="H4027">
        <v>41</v>
      </c>
      <c r="I4027" t="s">
        <v>26</v>
      </c>
      <c r="J4027">
        <v>0</v>
      </c>
      <c r="K4027">
        <v>0</v>
      </c>
      <c r="L4027">
        <v>0</v>
      </c>
      <c r="M4027">
        <v>1</v>
      </c>
      <c r="N4027">
        <v>1</v>
      </c>
      <c r="O4027">
        <v>0</v>
      </c>
      <c r="P4027">
        <v>740</v>
      </c>
      <c r="Q4027">
        <v>1</v>
      </c>
      <c r="R4027">
        <v>1</v>
      </c>
      <c r="S4027">
        <v>1</v>
      </c>
      <c r="T4027">
        <v>0</v>
      </c>
      <c r="U4027">
        <v>0</v>
      </c>
      <c r="V4027">
        <v>0</v>
      </c>
      <c r="W4027">
        <v>0</v>
      </c>
    </row>
    <row r="4028" spans="1:23" ht="14.25" customHeight="1" x14ac:dyDescent="0.45">
      <c r="A4028">
        <v>4027</v>
      </c>
      <c r="B4028" s="1">
        <v>43414</v>
      </c>
      <c r="C4028" t="s">
        <v>271</v>
      </c>
      <c r="D4028">
        <v>80</v>
      </c>
      <c r="E4028" t="s">
        <v>28</v>
      </c>
      <c r="F4028" t="s">
        <v>27</v>
      </c>
      <c r="G4028" t="s">
        <v>25</v>
      </c>
      <c r="H4028">
        <v>12</v>
      </c>
      <c r="I4028" t="s">
        <v>26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1140</v>
      </c>
      <c r="Q4028">
        <v>1</v>
      </c>
      <c r="R4028">
        <v>1</v>
      </c>
      <c r="S4028">
        <v>1</v>
      </c>
      <c r="T4028">
        <v>0</v>
      </c>
      <c r="U4028">
        <v>0</v>
      </c>
      <c r="V4028">
        <v>0</v>
      </c>
      <c r="W4028">
        <v>0</v>
      </c>
    </row>
    <row r="4029" spans="1:23" ht="14.25" customHeight="1" x14ac:dyDescent="0.45">
      <c r="A4029">
        <v>4028</v>
      </c>
      <c r="B4029" s="1">
        <v>43414</v>
      </c>
      <c r="C4029" t="s">
        <v>270</v>
      </c>
      <c r="D4029">
        <v>72</v>
      </c>
      <c r="E4029" t="s">
        <v>23</v>
      </c>
      <c r="F4029" t="s">
        <v>27</v>
      </c>
      <c r="G4029" t="s">
        <v>25</v>
      </c>
      <c r="H4029">
        <v>9</v>
      </c>
      <c r="I4029" t="s">
        <v>26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360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</row>
    <row r="4030" spans="1:23" ht="14.25" customHeight="1" x14ac:dyDescent="0.45">
      <c r="A4030">
        <v>4029</v>
      </c>
      <c r="B4030" s="1">
        <v>43414</v>
      </c>
      <c r="C4030" t="s">
        <v>261</v>
      </c>
      <c r="D4030">
        <v>71</v>
      </c>
      <c r="E4030" t="s">
        <v>23</v>
      </c>
      <c r="F4030" t="s">
        <v>24</v>
      </c>
      <c r="G4030" t="s">
        <v>25</v>
      </c>
      <c r="H4030">
        <v>6</v>
      </c>
      <c r="I4030" t="s">
        <v>26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2000</v>
      </c>
      <c r="Q4030">
        <v>0</v>
      </c>
      <c r="R4030">
        <v>0</v>
      </c>
      <c r="S4030">
        <v>1</v>
      </c>
      <c r="T4030">
        <v>0</v>
      </c>
      <c r="U4030">
        <v>0</v>
      </c>
      <c r="V4030">
        <v>0</v>
      </c>
      <c r="W4030">
        <v>0</v>
      </c>
    </row>
    <row r="4031" spans="1:23" ht="14.25" customHeight="1" x14ac:dyDescent="0.45">
      <c r="A4031">
        <v>4030</v>
      </c>
      <c r="B4031" s="1">
        <v>43414</v>
      </c>
      <c r="C4031" t="s">
        <v>257</v>
      </c>
      <c r="D4031">
        <v>60</v>
      </c>
      <c r="E4031" t="s">
        <v>28</v>
      </c>
      <c r="F4031" t="s">
        <v>24</v>
      </c>
      <c r="G4031" t="s">
        <v>25</v>
      </c>
      <c r="H4031">
        <v>7</v>
      </c>
      <c r="I4031" t="s">
        <v>26</v>
      </c>
      <c r="J4031">
        <v>0</v>
      </c>
      <c r="K4031">
        <v>0</v>
      </c>
      <c r="L4031">
        <v>0</v>
      </c>
      <c r="M4031">
        <v>1</v>
      </c>
      <c r="N4031">
        <v>1</v>
      </c>
      <c r="O4031">
        <v>0</v>
      </c>
      <c r="P4031">
        <v>1230</v>
      </c>
      <c r="Q4031">
        <v>1</v>
      </c>
      <c r="R4031">
        <v>0</v>
      </c>
      <c r="S4031">
        <v>1</v>
      </c>
      <c r="T4031">
        <v>1</v>
      </c>
      <c r="U4031">
        <v>0</v>
      </c>
      <c r="V4031">
        <v>0</v>
      </c>
      <c r="W4031">
        <v>0</v>
      </c>
    </row>
    <row r="4032" spans="1:23" ht="14.25" customHeight="1" x14ac:dyDescent="0.45">
      <c r="A4032">
        <v>4031</v>
      </c>
      <c r="B4032" s="1">
        <v>43414</v>
      </c>
      <c r="C4032" t="s">
        <v>268</v>
      </c>
      <c r="D4032">
        <v>79</v>
      </c>
      <c r="E4032" t="s">
        <v>28</v>
      </c>
      <c r="F4032" t="s">
        <v>27</v>
      </c>
      <c r="G4032" t="s">
        <v>25</v>
      </c>
      <c r="H4032">
        <v>13</v>
      </c>
      <c r="I4032" t="s">
        <v>26</v>
      </c>
      <c r="J4032">
        <v>0</v>
      </c>
      <c r="K4032">
        <v>0</v>
      </c>
      <c r="L4032">
        <v>1</v>
      </c>
      <c r="M4032">
        <v>1</v>
      </c>
      <c r="N4032">
        <v>1</v>
      </c>
      <c r="O4032">
        <v>0</v>
      </c>
      <c r="P4032">
        <v>30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</row>
    <row r="4033" spans="1:23" ht="14.25" customHeight="1" x14ac:dyDescent="0.45">
      <c r="A4033">
        <v>4032</v>
      </c>
      <c r="B4033" s="1">
        <v>43414</v>
      </c>
      <c r="C4033" t="s">
        <v>270</v>
      </c>
      <c r="D4033">
        <v>75</v>
      </c>
      <c r="E4033" t="s">
        <v>28</v>
      </c>
      <c r="F4033" t="s">
        <v>27</v>
      </c>
      <c r="G4033" t="s">
        <v>25</v>
      </c>
      <c r="H4033">
        <v>9</v>
      </c>
      <c r="I4033" t="s">
        <v>26</v>
      </c>
      <c r="J4033">
        <v>0</v>
      </c>
      <c r="K4033">
        <v>0</v>
      </c>
      <c r="L4033">
        <v>0</v>
      </c>
      <c r="M4033">
        <v>1</v>
      </c>
      <c r="N4033">
        <v>1</v>
      </c>
      <c r="O4033">
        <v>0</v>
      </c>
      <c r="P4033">
        <v>495</v>
      </c>
      <c r="Q4033">
        <v>1</v>
      </c>
      <c r="R4033">
        <v>0</v>
      </c>
      <c r="S4033">
        <v>1</v>
      </c>
      <c r="T4033">
        <v>0</v>
      </c>
      <c r="U4033">
        <v>0</v>
      </c>
      <c r="V4033">
        <v>0</v>
      </c>
      <c r="W4033">
        <v>0</v>
      </c>
    </row>
    <row r="4034" spans="1:23" ht="14.25" customHeight="1" x14ac:dyDescent="0.45">
      <c r="A4034">
        <v>4033</v>
      </c>
      <c r="B4034" s="1">
        <v>43414</v>
      </c>
      <c r="C4034" t="s">
        <v>270</v>
      </c>
      <c r="D4034">
        <v>75</v>
      </c>
      <c r="E4034" t="s">
        <v>28</v>
      </c>
      <c r="F4034" t="s">
        <v>27</v>
      </c>
      <c r="G4034" t="s">
        <v>25</v>
      </c>
      <c r="H4034">
        <v>9</v>
      </c>
      <c r="I4034" t="s">
        <v>26</v>
      </c>
      <c r="J4034">
        <v>0</v>
      </c>
      <c r="K4034">
        <v>0</v>
      </c>
      <c r="L4034">
        <v>0</v>
      </c>
      <c r="M4034">
        <v>1</v>
      </c>
      <c r="N4034">
        <v>1</v>
      </c>
      <c r="O4034">
        <v>0</v>
      </c>
      <c r="P4034">
        <v>495</v>
      </c>
      <c r="Q4034">
        <v>1</v>
      </c>
      <c r="R4034">
        <v>0</v>
      </c>
      <c r="S4034">
        <v>1</v>
      </c>
      <c r="T4034">
        <v>0</v>
      </c>
      <c r="U4034">
        <v>0</v>
      </c>
      <c r="V4034">
        <v>0</v>
      </c>
      <c r="W4034">
        <v>0</v>
      </c>
    </row>
    <row r="4035" spans="1:23" ht="14.25" customHeight="1" x14ac:dyDescent="0.45">
      <c r="A4035">
        <v>4034</v>
      </c>
      <c r="B4035" s="1">
        <v>43414</v>
      </c>
      <c r="C4035" t="s">
        <v>257</v>
      </c>
      <c r="D4035">
        <v>29</v>
      </c>
      <c r="E4035" t="s">
        <v>28</v>
      </c>
      <c r="F4035" t="s">
        <v>27</v>
      </c>
      <c r="G4035" t="s">
        <v>25</v>
      </c>
      <c r="H4035">
        <v>7</v>
      </c>
      <c r="I4035" t="s">
        <v>26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557</v>
      </c>
      <c r="Q4035">
        <v>1</v>
      </c>
      <c r="R4035">
        <v>0</v>
      </c>
      <c r="S4035">
        <v>1</v>
      </c>
      <c r="T4035">
        <v>0</v>
      </c>
      <c r="U4035">
        <v>0</v>
      </c>
      <c r="V4035">
        <v>0</v>
      </c>
      <c r="W4035">
        <v>0</v>
      </c>
    </row>
    <row r="4036" spans="1:23" ht="14.25" customHeight="1" x14ac:dyDescent="0.45">
      <c r="A4036">
        <v>4035</v>
      </c>
      <c r="B4036" s="1">
        <v>43414</v>
      </c>
      <c r="C4036" t="s">
        <v>262</v>
      </c>
      <c r="D4036">
        <v>51</v>
      </c>
      <c r="E4036" t="s">
        <v>28</v>
      </c>
      <c r="F4036" t="s">
        <v>27</v>
      </c>
      <c r="G4036" t="s">
        <v>30</v>
      </c>
      <c r="H4036">
        <v>3</v>
      </c>
      <c r="I4036" t="s">
        <v>26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310</v>
      </c>
      <c r="Q4036">
        <v>0</v>
      </c>
      <c r="R4036">
        <v>0</v>
      </c>
      <c r="S4036">
        <v>1</v>
      </c>
      <c r="T4036">
        <v>0</v>
      </c>
      <c r="U4036">
        <v>0</v>
      </c>
      <c r="V4036">
        <v>0</v>
      </c>
      <c r="W4036">
        <v>0</v>
      </c>
    </row>
    <row r="4037" spans="1:23" ht="14.25" customHeight="1" x14ac:dyDescent="0.45">
      <c r="A4037">
        <v>4036</v>
      </c>
      <c r="B4037" s="1">
        <v>43444</v>
      </c>
      <c r="C4037" t="s">
        <v>257</v>
      </c>
      <c r="D4037">
        <v>58</v>
      </c>
      <c r="E4037" t="s">
        <v>23</v>
      </c>
      <c r="F4037" t="s">
        <v>24</v>
      </c>
      <c r="G4037" t="s">
        <v>25</v>
      </c>
      <c r="H4037">
        <v>6</v>
      </c>
      <c r="I4037" t="s">
        <v>26</v>
      </c>
      <c r="J4037">
        <v>0</v>
      </c>
      <c r="K4037">
        <v>0</v>
      </c>
      <c r="L4037">
        <v>0</v>
      </c>
      <c r="M4037">
        <v>1</v>
      </c>
      <c r="N4037">
        <v>1</v>
      </c>
      <c r="O4037">
        <v>0</v>
      </c>
      <c r="P4037">
        <v>1380</v>
      </c>
      <c r="Q4037">
        <v>0</v>
      </c>
      <c r="R4037">
        <v>1</v>
      </c>
      <c r="S4037">
        <v>1</v>
      </c>
      <c r="T4037">
        <v>0</v>
      </c>
      <c r="U4037">
        <v>0</v>
      </c>
      <c r="V4037">
        <v>0</v>
      </c>
      <c r="W4037">
        <v>0</v>
      </c>
    </row>
    <row r="4038" spans="1:23" ht="14.25" customHeight="1" x14ac:dyDescent="0.45">
      <c r="A4038">
        <v>4037</v>
      </c>
      <c r="B4038" s="1">
        <v>43444</v>
      </c>
      <c r="C4038" t="s">
        <v>259</v>
      </c>
      <c r="D4038">
        <v>58</v>
      </c>
      <c r="E4038" t="s">
        <v>23</v>
      </c>
      <c r="F4038" t="s">
        <v>27</v>
      </c>
      <c r="G4038" t="s">
        <v>25</v>
      </c>
      <c r="H4038">
        <v>4</v>
      </c>
      <c r="I4038" t="s">
        <v>26</v>
      </c>
      <c r="J4038">
        <v>0</v>
      </c>
      <c r="K4038">
        <v>0</v>
      </c>
      <c r="L4038">
        <v>0</v>
      </c>
      <c r="M4038">
        <v>1</v>
      </c>
      <c r="N4038">
        <v>1</v>
      </c>
      <c r="O4038">
        <v>0</v>
      </c>
      <c r="P4038">
        <v>66</v>
      </c>
      <c r="Q4038">
        <v>0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</row>
    <row r="4039" spans="1:23" ht="14.25" customHeight="1" x14ac:dyDescent="0.45">
      <c r="A4039">
        <v>4038</v>
      </c>
      <c r="B4039" s="1">
        <v>43444</v>
      </c>
      <c r="C4039" t="s">
        <v>259</v>
      </c>
      <c r="D4039">
        <v>58</v>
      </c>
      <c r="E4039" t="s">
        <v>23</v>
      </c>
      <c r="F4039" t="s">
        <v>27</v>
      </c>
      <c r="G4039" t="s">
        <v>25</v>
      </c>
      <c r="H4039">
        <v>4</v>
      </c>
      <c r="I4039" t="s">
        <v>26</v>
      </c>
      <c r="J4039">
        <v>0</v>
      </c>
      <c r="K4039">
        <v>0</v>
      </c>
      <c r="L4039">
        <v>0</v>
      </c>
      <c r="M4039">
        <v>1</v>
      </c>
      <c r="N4039">
        <v>1</v>
      </c>
      <c r="O4039">
        <v>0</v>
      </c>
      <c r="P4039">
        <v>66</v>
      </c>
      <c r="Q4039">
        <v>0</v>
      </c>
      <c r="R4039">
        <v>1</v>
      </c>
      <c r="S4039">
        <v>0</v>
      </c>
      <c r="T4039">
        <v>0</v>
      </c>
      <c r="U4039">
        <v>0</v>
      </c>
      <c r="V4039">
        <v>0</v>
      </c>
      <c r="W4039">
        <v>0</v>
      </c>
    </row>
    <row r="4040" spans="1:23" ht="14.25" customHeight="1" x14ac:dyDescent="0.45">
      <c r="A4040">
        <v>4039</v>
      </c>
      <c r="B4040" s="1">
        <v>43444</v>
      </c>
      <c r="C4040" t="s">
        <v>262</v>
      </c>
      <c r="D4040">
        <v>63</v>
      </c>
      <c r="E4040" t="s">
        <v>23</v>
      </c>
      <c r="F4040" t="s">
        <v>27</v>
      </c>
      <c r="G4040" t="s">
        <v>25</v>
      </c>
      <c r="H4040">
        <v>2</v>
      </c>
      <c r="I4040" t="s">
        <v>26</v>
      </c>
      <c r="J4040">
        <v>0</v>
      </c>
      <c r="K4040">
        <v>0</v>
      </c>
      <c r="L4040">
        <v>0</v>
      </c>
      <c r="M4040">
        <v>1</v>
      </c>
      <c r="N4040">
        <v>1</v>
      </c>
      <c r="O4040">
        <v>0</v>
      </c>
      <c r="P4040">
        <v>6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</row>
    <row r="4041" spans="1:23" ht="14.25" customHeight="1" x14ac:dyDescent="0.45">
      <c r="A4041">
        <v>4040</v>
      </c>
      <c r="B4041" s="1">
        <v>43444</v>
      </c>
      <c r="C4041" t="s">
        <v>257</v>
      </c>
      <c r="D4041">
        <v>65</v>
      </c>
      <c r="E4041" t="s">
        <v>23</v>
      </c>
      <c r="F4041" t="s">
        <v>27</v>
      </c>
      <c r="G4041" t="s">
        <v>30</v>
      </c>
      <c r="H4041">
        <v>6</v>
      </c>
      <c r="I4041" t="s">
        <v>26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70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0</v>
      </c>
    </row>
    <row r="4042" spans="1:23" ht="14.25" customHeight="1" x14ac:dyDescent="0.45">
      <c r="A4042">
        <v>4041</v>
      </c>
      <c r="B4042" s="1">
        <v>43444</v>
      </c>
      <c r="C4042" t="s">
        <v>259</v>
      </c>
      <c r="D4042">
        <v>76</v>
      </c>
      <c r="E4042" t="s">
        <v>28</v>
      </c>
      <c r="F4042" t="s">
        <v>24</v>
      </c>
      <c r="G4042" t="s">
        <v>25</v>
      </c>
      <c r="H4042">
        <v>4</v>
      </c>
      <c r="I4042" t="s">
        <v>26</v>
      </c>
      <c r="J4042">
        <v>0</v>
      </c>
      <c r="K4042">
        <v>0</v>
      </c>
      <c r="L4042">
        <v>0</v>
      </c>
      <c r="M4042">
        <v>1</v>
      </c>
      <c r="N4042">
        <v>1</v>
      </c>
      <c r="O4042">
        <v>0</v>
      </c>
      <c r="P4042">
        <v>593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0</v>
      </c>
    </row>
    <row r="4043" spans="1:23" ht="14.25" customHeight="1" x14ac:dyDescent="0.45">
      <c r="A4043">
        <v>4042</v>
      </c>
      <c r="B4043" s="1">
        <v>43444</v>
      </c>
      <c r="C4043" t="s">
        <v>261</v>
      </c>
      <c r="D4043">
        <v>60</v>
      </c>
      <c r="E4043" t="s">
        <v>23</v>
      </c>
      <c r="F4043" t="s">
        <v>24</v>
      </c>
      <c r="G4043" t="s">
        <v>25</v>
      </c>
      <c r="H4043">
        <v>5</v>
      </c>
      <c r="I4043" t="s">
        <v>26</v>
      </c>
      <c r="J4043">
        <v>0</v>
      </c>
      <c r="K4043">
        <v>0</v>
      </c>
      <c r="L4043">
        <v>0</v>
      </c>
      <c r="M4043">
        <v>1</v>
      </c>
      <c r="N4043">
        <v>1</v>
      </c>
      <c r="O4043">
        <v>0</v>
      </c>
      <c r="P4043">
        <v>378</v>
      </c>
      <c r="Q4043">
        <v>0</v>
      </c>
      <c r="R4043">
        <v>0</v>
      </c>
      <c r="S4043">
        <v>1</v>
      </c>
      <c r="T4043">
        <v>0</v>
      </c>
      <c r="U4043">
        <v>0</v>
      </c>
      <c r="V4043">
        <v>0</v>
      </c>
      <c r="W4043">
        <v>0</v>
      </c>
    </row>
    <row r="4044" spans="1:23" ht="14.25" customHeight="1" x14ac:dyDescent="0.45">
      <c r="A4044">
        <v>4043</v>
      </c>
      <c r="B4044" s="1">
        <v>43444</v>
      </c>
      <c r="C4044" t="s">
        <v>267</v>
      </c>
      <c r="D4044">
        <v>57</v>
      </c>
      <c r="E4044" t="s">
        <v>23</v>
      </c>
      <c r="F4044" t="s">
        <v>27</v>
      </c>
      <c r="G4044" t="s">
        <v>25</v>
      </c>
      <c r="H4044">
        <v>9</v>
      </c>
      <c r="I4044" t="s">
        <v>26</v>
      </c>
      <c r="J4044">
        <v>0</v>
      </c>
      <c r="K4044">
        <v>0</v>
      </c>
      <c r="L4044">
        <v>1</v>
      </c>
      <c r="M4044">
        <v>0</v>
      </c>
      <c r="N4044">
        <v>1</v>
      </c>
      <c r="O4044">
        <v>0</v>
      </c>
      <c r="P4044">
        <v>1320</v>
      </c>
      <c r="Q4044">
        <v>0</v>
      </c>
      <c r="R4044">
        <v>0</v>
      </c>
      <c r="S4044">
        <v>1</v>
      </c>
      <c r="T4044">
        <v>0</v>
      </c>
      <c r="U4044">
        <v>0</v>
      </c>
      <c r="V4044">
        <v>0</v>
      </c>
      <c r="W4044">
        <v>0</v>
      </c>
    </row>
    <row r="4045" spans="1:23" ht="14.25" customHeight="1" x14ac:dyDescent="0.45">
      <c r="A4045">
        <v>4044</v>
      </c>
      <c r="B4045" s="1">
        <v>43444</v>
      </c>
      <c r="C4045" t="s">
        <v>261</v>
      </c>
      <c r="D4045">
        <v>52</v>
      </c>
      <c r="E4045" t="s">
        <v>23</v>
      </c>
      <c r="F4045" t="s">
        <v>27</v>
      </c>
      <c r="G4045" t="s">
        <v>25</v>
      </c>
      <c r="H4045">
        <v>5</v>
      </c>
      <c r="I4045" t="s">
        <v>26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118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</row>
    <row r="4046" spans="1:23" ht="14.25" customHeight="1" x14ac:dyDescent="0.45">
      <c r="A4046">
        <v>4045</v>
      </c>
      <c r="B4046" s="1">
        <v>43444</v>
      </c>
      <c r="C4046" t="s">
        <v>263</v>
      </c>
      <c r="D4046">
        <v>75</v>
      </c>
      <c r="E4046" t="s">
        <v>23</v>
      </c>
      <c r="F4046" t="s">
        <v>27</v>
      </c>
      <c r="G4046" t="s">
        <v>25</v>
      </c>
      <c r="H4046">
        <v>7</v>
      </c>
      <c r="I4046" t="s">
        <v>26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1810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0</v>
      </c>
      <c r="W4046">
        <v>0</v>
      </c>
    </row>
    <row r="4047" spans="1:23" ht="14.25" customHeight="1" x14ac:dyDescent="0.45">
      <c r="A4047">
        <v>4046</v>
      </c>
      <c r="B4047" s="1">
        <v>43444</v>
      </c>
      <c r="C4047" t="s">
        <v>263</v>
      </c>
      <c r="D4047">
        <v>79</v>
      </c>
      <c r="E4047" t="s">
        <v>23</v>
      </c>
      <c r="F4047" t="s">
        <v>27</v>
      </c>
      <c r="G4047" t="s">
        <v>25</v>
      </c>
      <c r="H4047">
        <v>7</v>
      </c>
      <c r="I4047" t="s">
        <v>26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165</v>
      </c>
      <c r="Q4047">
        <v>0</v>
      </c>
      <c r="R4047">
        <v>0</v>
      </c>
      <c r="S4047">
        <v>1</v>
      </c>
      <c r="T4047">
        <v>0</v>
      </c>
      <c r="U4047">
        <v>0</v>
      </c>
      <c r="V4047">
        <v>0</v>
      </c>
      <c r="W4047">
        <v>0</v>
      </c>
    </row>
    <row r="4048" spans="1:23" ht="14.25" customHeight="1" x14ac:dyDescent="0.45">
      <c r="A4048">
        <v>4047</v>
      </c>
      <c r="B4048" s="1">
        <v>43444</v>
      </c>
      <c r="C4048" t="s">
        <v>263</v>
      </c>
      <c r="D4048">
        <v>78</v>
      </c>
      <c r="E4048" t="s">
        <v>28</v>
      </c>
      <c r="F4048" t="s">
        <v>27</v>
      </c>
      <c r="G4048" t="s">
        <v>30</v>
      </c>
      <c r="H4048">
        <v>7</v>
      </c>
      <c r="I4048" t="s">
        <v>26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40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</row>
    <row r="4049" spans="1:23" ht="14.25" customHeight="1" x14ac:dyDescent="0.45">
      <c r="A4049">
        <v>4048</v>
      </c>
      <c r="B4049" t="s">
        <v>262</v>
      </c>
      <c r="C4049" t="s">
        <v>263</v>
      </c>
      <c r="D4049">
        <v>67</v>
      </c>
      <c r="E4049" t="s">
        <v>23</v>
      </c>
      <c r="F4049" t="s">
        <v>24</v>
      </c>
      <c r="G4049" t="s">
        <v>25</v>
      </c>
      <c r="H4049">
        <v>6</v>
      </c>
      <c r="I4049" t="s">
        <v>26</v>
      </c>
      <c r="J4049">
        <v>0</v>
      </c>
      <c r="K4049">
        <v>0</v>
      </c>
      <c r="L4049">
        <v>0</v>
      </c>
      <c r="M4049">
        <v>1</v>
      </c>
      <c r="N4049">
        <v>1</v>
      </c>
      <c r="O4049">
        <v>0</v>
      </c>
      <c r="P4049">
        <v>66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</row>
    <row r="4050" spans="1:23" ht="14.25" customHeight="1" x14ac:dyDescent="0.45">
      <c r="A4050">
        <v>4049</v>
      </c>
      <c r="B4050" s="1">
        <v>43386</v>
      </c>
      <c r="C4050" s="1">
        <v>43390</v>
      </c>
      <c r="D4050">
        <v>58</v>
      </c>
      <c r="E4050" t="s">
        <v>28</v>
      </c>
      <c r="F4050" t="s">
        <v>24</v>
      </c>
      <c r="G4050" t="s">
        <v>25</v>
      </c>
      <c r="H4050">
        <v>5</v>
      </c>
      <c r="I4050" t="s">
        <v>29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636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</row>
    <row r="4051" spans="1:23" ht="14.25" customHeight="1" x14ac:dyDescent="0.45">
      <c r="A4051">
        <v>4050</v>
      </c>
      <c r="B4051" t="s">
        <v>262</v>
      </c>
      <c r="C4051" t="s">
        <v>271</v>
      </c>
      <c r="D4051">
        <v>70</v>
      </c>
      <c r="E4051" t="s">
        <v>28</v>
      </c>
      <c r="F4051" t="s">
        <v>24</v>
      </c>
      <c r="G4051" t="s">
        <v>25</v>
      </c>
      <c r="H4051">
        <v>10</v>
      </c>
      <c r="I4051" t="s">
        <v>26</v>
      </c>
      <c r="J4051">
        <v>0</v>
      </c>
      <c r="K4051">
        <v>0</v>
      </c>
      <c r="L4051">
        <v>0</v>
      </c>
      <c r="M4051">
        <v>1</v>
      </c>
      <c r="N4051">
        <v>1</v>
      </c>
      <c r="O4051">
        <v>0</v>
      </c>
      <c r="P4051">
        <v>286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</row>
    <row r="4052" spans="1:23" ht="14.25" customHeight="1" x14ac:dyDescent="0.45">
      <c r="A4052">
        <v>4051</v>
      </c>
      <c r="B4052" s="1">
        <v>43386</v>
      </c>
      <c r="C4052" s="1">
        <v>43387</v>
      </c>
      <c r="D4052">
        <v>72</v>
      </c>
      <c r="E4052" t="s">
        <v>28</v>
      </c>
      <c r="F4052" t="s">
        <v>27</v>
      </c>
      <c r="G4052" t="s">
        <v>25</v>
      </c>
      <c r="H4052">
        <v>2</v>
      </c>
      <c r="I4052" t="s">
        <v>29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210</v>
      </c>
      <c r="Q4052">
        <v>0</v>
      </c>
      <c r="R4052">
        <v>0</v>
      </c>
      <c r="S4052">
        <v>0</v>
      </c>
      <c r="T4052">
        <v>1</v>
      </c>
      <c r="U4052">
        <v>1</v>
      </c>
      <c r="V4052">
        <v>0</v>
      </c>
      <c r="W4052">
        <v>0</v>
      </c>
    </row>
    <row r="4053" spans="1:23" ht="14.25" customHeight="1" x14ac:dyDescent="0.45">
      <c r="A4053">
        <v>4052</v>
      </c>
      <c r="B4053" t="s">
        <v>262</v>
      </c>
      <c r="C4053" t="s">
        <v>261</v>
      </c>
      <c r="D4053">
        <v>79</v>
      </c>
      <c r="E4053" t="s">
        <v>23</v>
      </c>
      <c r="F4053" t="s">
        <v>27</v>
      </c>
      <c r="G4053" t="s">
        <v>25</v>
      </c>
      <c r="H4053">
        <v>4</v>
      </c>
      <c r="I4053" t="s">
        <v>26</v>
      </c>
      <c r="J4053">
        <v>0</v>
      </c>
      <c r="K4053">
        <v>0</v>
      </c>
      <c r="L4053">
        <v>0</v>
      </c>
      <c r="M4053">
        <v>1</v>
      </c>
      <c r="N4053">
        <v>1</v>
      </c>
      <c r="O4053">
        <v>0</v>
      </c>
      <c r="P4053">
        <v>191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</row>
    <row r="4054" spans="1:23" ht="14.25" customHeight="1" x14ac:dyDescent="0.45">
      <c r="A4054">
        <v>4053</v>
      </c>
      <c r="B4054" t="s">
        <v>262</v>
      </c>
      <c r="C4054" t="s">
        <v>267</v>
      </c>
      <c r="D4054">
        <v>70</v>
      </c>
      <c r="E4054" t="s">
        <v>23</v>
      </c>
      <c r="F4054" t="s">
        <v>27</v>
      </c>
      <c r="G4054" t="s">
        <v>25</v>
      </c>
      <c r="H4054">
        <v>8</v>
      </c>
      <c r="I4054" t="s">
        <v>26</v>
      </c>
      <c r="J4054">
        <v>0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120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</row>
    <row r="4055" spans="1:23" ht="14.25" customHeight="1" x14ac:dyDescent="0.45">
      <c r="A4055">
        <v>4054</v>
      </c>
      <c r="B4055" t="s">
        <v>262</v>
      </c>
      <c r="C4055" t="s">
        <v>270</v>
      </c>
      <c r="D4055">
        <v>57</v>
      </c>
      <c r="E4055" t="s">
        <v>23</v>
      </c>
      <c r="F4055" t="s">
        <v>27</v>
      </c>
      <c r="G4055" t="s">
        <v>25</v>
      </c>
      <c r="H4055">
        <v>7</v>
      </c>
      <c r="I4055" t="s">
        <v>26</v>
      </c>
      <c r="J4055">
        <v>0</v>
      </c>
      <c r="K4055">
        <v>0</v>
      </c>
      <c r="L4055">
        <v>0</v>
      </c>
      <c r="M4055">
        <v>1</v>
      </c>
      <c r="N4055">
        <v>1</v>
      </c>
      <c r="O4055">
        <v>0</v>
      </c>
      <c r="P4055">
        <v>780</v>
      </c>
      <c r="Q4055">
        <v>1</v>
      </c>
      <c r="R4055">
        <v>0</v>
      </c>
      <c r="S4055">
        <v>1</v>
      </c>
      <c r="T4055">
        <v>0</v>
      </c>
      <c r="U4055">
        <v>0</v>
      </c>
      <c r="V4055">
        <v>0</v>
      </c>
      <c r="W4055">
        <v>0</v>
      </c>
    </row>
    <row r="4056" spans="1:23" ht="14.25" customHeight="1" x14ac:dyDescent="0.45">
      <c r="A4056">
        <v>4055</v>
      </c>
      <c r="B4056" t="s">
        <v>262</v>
      </c>
      <c r="C4056" t="s">
        <v>260</v>
      </c>
      <c r="D4056">
        <v>66</v>
      </c>
      <c r="E4056" t="s">
        <v>23</v>
      </c>
      <c r="F4056" t="s">
        <v>27</v>
      </c>
      <c r="G4056" t="s">
        <v>30</v>
      </c>
      <c r="H4056">
        <v>2</v>
      </c>
      <c r="I4056" t="s">
        <v>26</v>
      </c>
      <c r="J4056">
        <v>0</v>
      </c>
      <c r="K4056">
        <v>0</v>
      </c>
      <c r="L4056">
        <v>0</v>
      </c>
      <c r="M4056">
        <v>1</v>
      </c>
      <c r="N4056">
        <v>1</v>
      </c>
      <c r="O4056">
        <v>0</v>
      </c>
      <c r="P4056">
        <v>110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</row>
    <row r="4057" spans="1:23" ht="14.25" customHeight="1" x14ac:dyDescent="0.45">
      <c r="A4057">
        <v>4056</v>
      </c>
      <c r="B4057" t="s">
        <v>262</v>
      </c>
      <c r="C4057" t="s">
        <v>271</v>
      </c>
      <c r="D4057">
        <v>80</v>
      </c>
      <c r="E4057" t="s">
        <v>28</v>
      </c>
      <c r="F4057" t="s">
        <v>27</v>
      </c>
      <c r="G4057" t="s">
        <v>30</v>
      </c>
      <c r="H4057">
        <v>10</v>
      </c>
      <c r="I4057" t="s">
        <v>26</v>
      </c>
      <c r="J4057">
        <v>0</v>
      </c>
      <c r="K4057">
        <v>0</v>
      </c>
      <c r="L4057">
        <v>0</v>
      </c>
      <c r="M4057">
        <v>1</v>
      </c>
      <c r="N4057">
        <v>1</v>
      </c>
      <c r="O4057">
        <v>0</v>
      </c>
      <c r="P4057">
        <v>429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</row>
    <row r="4058" spans="1:23" ht="14.25" customHeight="1" x14ac:dyDescent="0.45">
      <c r="A4058">
        <v>4057</v>
      </c>
      <c r="B4058" t="s">
        <v>262</v>
      </c>
      <c r="C4058" t="s">
        <v>263</v>
      </c>
      <c r="D4058">
        <v>63</v>
      </c>
      <c r="E4058" t="s">
        <v>28</v>
      </c>
      <c r="F4058" t="s">
        <v>27</v>
      </c>
      <c r="G4058" t="s">
        <v>30</v>
      </c>
      <c r="H4058">
        <v>6</v>
      </c>
      <c r="I4058" t="s">
        <v>26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858</v>
      </c>
      <c r="Q4058">
        <v>0</v>
      </c>
      <c r="R4058">
        <v>0</v>
      </c>
      <c r="S4058">
        <v>1</v>
      </c>
      <c r="T4058">
        <v>0</v>
      </c>
      <c r="U4058">
        <v>0</v>
      </c>
      <c r="V4058">
        <v>0</v>
      </c>
      <c r="W4058">
        <v>0</v>
      </c>
    </row>
    <row r="4059" spans="1:23" ht="14.25" customHeight="1" x14ac:dyDescent="0.45">
      <c r="A4059">
        <v>4058</v>
      </c>
      <c r="B4059" t="s">
        <v>262</v>
      </c>
      <c r="C4059" t="s">
        <v>266</v>
      </c>
      <c r="D4059">
        <v>72</v>
      </c>
      <c r="E4059" t="s">
        <v>28</v>
      </c>
      <c r="F4059" t="s">
        <v>27</v>
      </c>
      <c r="G4059" t="s">
        <v>30</v>
      </c>
      <c r="H4059">
        <v>12</v>
      </c>
      <c r="I4059" t="s">
        <v>26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78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</row>
    <row r="4060" spans="1:23" ht="14.25" customHeight="1" x14ac:dyDescent="0.45">
      <c r="A4060">
        <v>4059</v>
      </c>
      <c r="B4060" t="s">
        <v>262</v>
      </c>
      <c r="C4060" t="s">
        <v>267</v>
      </c>
      <c r="D4060">
        <v>62</v>
      </c>
      <c r="E4060" t="s">
        <v>23</v>
      </c>
      <c r="F4060" t="s">
        <v>27</v>
      </c>
      <c r="G4060" t="s">
        <v>30</v>
      </c>
      <c r="H4060">
        <v>8</v>
      </c>
      <c r="I4060" t="s">
        <v>26</v>
      </c>
      <c r="J4060">
        <v>0</v>
      </c>
      <c r="K4060">
        <v>0</v>
      </c>
      <c r="L4060">
        <v>1</v>
      </c>
      <c r="M4060">
        <v>1</v>
      </c>
      <c r="N4060">
        <v>1</v>
      </c>
      <c r="O4060">
        <v>0</v>
      </c>
      <c r="P4060">
        <v>210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</row>
    <row r="4061" spans="1:23" ht="14.25" customHeight="1" x14ac:dyDescent="0.45">
      <c r="A4061">
        <v>4060</v>
      </c>
      <c r="B4061" t="s">
        <v>262</v>
      </c>
      <c r="C4061" t="s">
        <v>267</v>
      </c>
      <c r="D4061">
        <v>62</v>
      </c>
      <c r="E4061" t="s">
        <v>23</v>
      </c>
      <c r="F4061" t="s">
        <v>27</v>
      </c>
      <c r="G4061" t="s">
        <v>30</v>
      </c>
      <c r="H4061">
        <v>8</v>
      </c>
      <c r="I4061" t="s">
        <v>26</v>
      </c>
      <c r="J4061">
        <v>0</v>
      </c>
      <c r="K4061">
        <v>0</v>
      </c>
      <c r="L4061">
        <v>1</v>
      </c>
      <c r="M4061">
        <v>1</v>
      </c>
      <c r="N4061">
        <v>1</v>
      </c>
      <c r="O4061">
        <v>0</v>
      </c>
      <c r="P4061">
        <v>210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</row>
    <row r="4062" spans="1:23" ht="14.25" customHeight="1" x14ac:dyDescent="0.45">
      <c r="A4062">
        <v>4061</v>
      </c>
      <c r="B4062" t="s">
        <v>260</v>
      </c>
      <c r="C4062" t="s">
        <v>266</v>
      </c>
      <c r="D4062">
        <v>75</v>
      </c>
      <c r="E4062" t="s">
        <v>28</v>
      </c>
      <c r="F4062" t="s">
        <v>24</v>
      </c>
      <c r="G4062" t="s">
        <v>25</v>
      </c>
      <c r="H4062">
        <v>11</v>
      </c>
      <c r="I4062" t="s">
        <v>26</v>
      </c>
      <c r="J4062">
        <v>0</v>
      </c>
      <c r="K4062">
        <v>0</v>
      </c>
      <c r="L4062">
        <v>0</v>
      </c>
      <c r="M4062">
        <v>1</v>
      </c>
      <c r="N4062">
        <v>1</v>
      </c>
      <c r="O4062">
        <v>0</v>
      </c>
      <c r="P4062">
        <v>1040</v>
      </c>
      <c r="Q4062">
        <v>0</v>
      </c>
      <c r="R4062">
        <v>1</v>
      </c>
      <c r="S4062">
        <v>1</v>
      </c>
      <c r="T4062">
        <v>1</v>
      </c>
      <c r="U4062">
        <v>0</v>
      </c>
      <c r="V4062">
        <v>0</v>
      </c>
      <c r="W4062">
        <v>0</v>
      </c>
    </row>
    <row r="4063" spans="1:23" ht="14.25" customHeight="1" x14ac:dyDescent="0.45">
      <c r="A4063">
        <v>4062</v>
      </c>
      <c r="B4063" t="s">
        <v>260</v>
      </c>
      <c r="C4063" t="s">
        <v>257</v>
      </c>
      <c r="D4063">
        <v>61</v>
      </c>
      <c r="E4063" t="s">
        <v>23</v>
      </c>
      <c r="F4063" t="s">
        <v>27</v>
      </c>
      <c r="G4063" t="s">
        <v>25</v>
      </c>
      <c r="H4063">
        <v>4</v>
      </c>
      <c r="I4063" t="s">
        <v>26</v>
      </c>
      <c r="J4063">
        <v>0</v>
      </c>
      <c r="K4063">
        <v>0</v>
      </c>
      <c r="L4063">
        <v>0</v>
      </c>
      <c r="M4063">
        <v>1</v>
      </c>
      <c r="N4063">
        <v>1</v>
      </c>
      <c r="O4063">
        <v>1</v>
      </c>
      <c r="P4063">
        <v>78</v>
      </c>
      <c r="Q4063">
        <v>0</v>
      </c>
      <c r="R4063">
        <v>1</v>
      </c>
      <c r="S4063">
        <v>0</v>
      </c>
      <c r="T4063">
        <v>1</v>
      </c>
      <c r="U4063">
        <v>0</v>
      </c>
      <c r="V4063">
        <v>0</v>
      </c>
      <c r="W4063">
        <v>0</v>
      </c>
    </row>
    <row r="4064" spans="1:23" ht="14.25" customHeight="1" x14ac:dyDescent="0.45">
      <c r="A4064">
        <v>4063</v>
      </c>
      <c r="B4064" t="s">
        <v>260</v>
      </c>
      <c r="C4064" s="1">
        <v>43415</v>
      </c>
      <c r="D4064">
        <v>81</v>
      </c>
      <c r="E4064" t="s">
        <v>23</v>
      </c>
      <c r="F4064" t="s">
        <v>27</v>
      </c>
      <c r="G4064" t="s">
        <v>25</v>
      </c>
      <c r="H4064">
        <v>29</v>
      </c>
      <c r="I4064" t="s">
        <v>26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2540</v>
      </c>
      <c r="Q4064">
        <v>0</v>
      </c>
      <c r="R4064">
        <v>0</v>
      </c>
      <c r="S4064">
        <v>1</v>
      </c>
      <c r="T4064">
        <v>1</v>
      </c>
      <c r="U4064">
        <v>0</v>
      </c>
      <c r="V4064">
        <v>0</v>
      </c>
      <c r="W4064">
        <v>0</v>
      </c>
    </row>
    <row r="4065" spans="1:23" ht="14.25" customHeight="1" x14ac:dyDescent="0.45">
      <c r="A4065">
        <v>4064</v>
      </c>
      <c r="B4065" t="s">
        <v>260</v>
      </c>
      <c r="C4065" t="s">
        <v>270</v>
      </c>
      <c r="D4065">
        <v>73</v>
      </c>
      <c r="E4065" t="s">
        <v>23</v>
      </c>
      <c r="F4065" t="s">
        <v>27</v>
      </c>
      <c r="G4065" t="s">
        <v>25</v>
      </c>
      <c r="H4065">
        <v>6</v>
      </c>
      <c r="I4065" t="s">
        <v>26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0</v>
      </c>
      <c r="P4065">
        <v>390</v>
      </c>
      <c r="Q4065">
        <v>0</v>
      </c>
      <c r="R4065">
        <v>0</v>
      </c>
      <c r="S4065">
        <v>1</v>
      </c>
      <c r="T4065">
        <v>0</v>
      </c>
      <c r="U4065">
        <v>0</v>
      </c>
      <c r="V4065">
        <v>0</v>
      </c>
      <c r="W4065">
        <v>0</v>
      </c>
    </row>
    <row r="4066" spans="1:23" ht="14.25" customHeight="1" x14ac:dyDescent="0.45">
      <c r="A4066">
        <v>4065</v>
      </c>
      <c r="B4066" t="s">
        <v>260</v>
      </c>
      <c r="C4066" t="s">
        <v>270</v>
      </c>
      <c r="D4066">
        <v>73</v>
      </c>
      <c r="E4066" t="s">
        <v>23</v>
      </c>
      <c r="F4066" t="s">
        <v>27</v>
      </c>
      <c r="G4066" t="s">
        <v>25</v>
      </c>
      <c r="H4066">
        <v>6</v>
      </c>
      <c r="I4066" t="s">
        <v>26</v>
      </c>
      <c r="J4066">
        <v>0</v>
      </c>
      <c r="K4066">
        <v>0</v>
      </c>
      <c r="L4066">
        <v>0</v>
      </c>
      <c r="M4066">
        <v>0</v>
      </c>
      <c r="N4066">
        <v>1</v>
      </c>
      <c r="O4066">
        <v>0</v>
      </c>
      <c r="P4066">
        <v>390</v>
      </c>
      <c r="Q4066">
        <v>0</v>
      </c>
      <c r="R4066">
        <v>0</v>
      </c>
      <c r="S4066">
        <v>1</v>
      </c>
      <c r="T4066">
        <v>0</v>
      </c>
      <c r="U4066">
        <v>0</v>
      </c>
      <c r="V4066">
        <v>0</v>
      </c>
      <c r="W4066">
        <v>0</v>
      </c>
    </row>
    <row r="4067" spans="1:23" ht="14.25" customHeight="1" x14ac:dyDescent="0.45">
      <c r="A4067">
        <v>4066</v>
      </c>
      <c r="B4067" t="s">
        <v>260</v>
      </c>
      <c r="C4067" t="s">
        <v>273</v>
      </c>
      <c r="D4067">
        <v>28</v>
      </c>
      <c r="E4067" t="s">
        <v>28</v>
      </c>
      <c r="F4067" t="s">
        <v>27</v>
      </c>
      <c r="G4067" t="s">
        <v>25</v>
      </c>
      <c r="H4067">
        <v>16</v>
      </c>
      <c r="I4067" t="s">
        <v>26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5000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</row>
    <row r="4068" spans="1:23" ht="14.25" customHeight="1" x14ac:dyDescent="0.45">
      <c r="A4068">
        <v>4067</v>
      </c>
      <c r="B4068" t="s">
        <v>260</v>
      </c>
      <c r="C4068" t="s">
        <v>259</v>
      </c>
      <c r="D4068">
        <v>65</v>
      </c>
      <c r="E4068" t="s">
        <v>23</v>
      </c>
      <c r="F4068" t="s">
        <v>27</v>
      </c>
      <c r="G4068" t="s">
        <v>25</v>
      </c>
      <c r="H4068">
        <v>2</v>
      </c>
      <c r="I4068" t="s">
        <v>26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80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0</v>
      </c>
    </row>
    <row r="4069" spans="1:23" ht="14.25" customHeight="1" x14ac:dyDescent="0.45">
      <c r="A4069">
        <v>4068</v>
      </c>
      <c r="B4069" s="1">
        <v>43387</v>
      </c>
      <c r="C4069" s="1">
        <v>43387</v>
      </c>
      <c r="D4069">
        <v>77</v>
      </c>
      <c r="E4069" t="s">
        <v>23</v>
      </c>
      <c r="F4069" t="s">
        <v>27</v>
      </c>
      <c r="G4069" t="s">
        <v>25</v>
      </c>
      <c r="H4069">
        <v>1</v>
      </c>
      <c r="I4069" t="s">
        <v>29</v>
      </c>
      <c r="J4069">
        <v>0</v>
      </c>
      <c r="K4069">
        <v>0</v>
      </c>
      <c r="L4069">
        <v>0</v>
      </c>
      <c r="M4069">
        <v>1</v>
      </c>
      <c r="N4069">
        <v>1</v>
      </c>
      <c r="O4069">
        <v>1</v>
      </c>
      <c r="P4069">
        <v>340</v>
      </c>
      <c r="Q4069">
        <v>1</v>
      </c>
      <c r="R4069">
        <v>0</v>
      </c>
      <c r="S4069">
        <v>0</v>
      </c>
      <c r="T4069">
        <v>1</v>
      </c>
      <c r="U4069">
        <v>0</v>
      </c>
      <c r="V4069">
        <v>0</v>
      </c>
      <c r="W4069">
        <v>0</v>
      </c>
    </row>
    <row r="4070" spans="1:23" ht="14.25" customHeight="1" x14ac:dyDescent="0.45">
      <c r="A4070">
        <v>4069</v>
      </c>
      <c r="B4070" t="s">
        <v>260</v>
      </c>
      <c r="C4070" t="s">
        <v>274</v>
      </c>
      <c r="D4070">
        <v>64</v>
      </c>
      <c r="E4070" t="s">
        <v>23</v>
      </c>
      <c r="F4070" t="s">
        <v>27</v>
      </c>
      <c r="G4070" t="s">
        <v>30</v>
      </c>
      <c r="H4070">
        <v>13</v>
      </c>
      <c r="I4070" t="s">
        <v>26</v>
      </c>
      <c r="J4070">
        <v>0</v>
      </c>
      <c r="K4070">
        <v>0</v>
      </c>
      <c r="L4070">
        <v>1</v>
      </c>
      <c r="M4070">
        <v>1</v>
      </c>
      <c r="N4070">
        <v>1</v>
      </c>
      <c r="O4070">
        <v>1</v>
      </c>
      <c r="P4070">
        <v>348</v>
      </c>
      <c r="Q4070">
        <v>1</v>
      </c>
      <c r="R4070">
        <v>0</v>
      </c>
      <c r="S4070">
        <v>0</v>
      </c>
      <c r="T4070">
        <v>1</v>
      </c>
      <c r="U4070">
        <v>0</v>
      </c>
      <c r="V4070">
        <v>0</v>
      </c>
      <c r="W4070">
        <v>0</v>
      </c>
    </row>
    <row r="4071" spans="1:23" ht="14.25" customHeight="1" x14ac:dyDescent="0.45">
      <c r="A4071">
        <v>4070</v>
      </c>
      <c r="B4071" t="s">
        <v>260</v>
      </c>
      <c r="C4071" t="s">
        <v>274</v>
      </c>
      <c r="D4071">
        <v>64</v>
      </c>
      <c r="E4071" t="s">
        <v>23</v>
      </c>
      <c r="F4071" t="s">
        <v>27</v>
      </c>
      <c r="G4071" t="s">
        <v>30</v>
      </c>
      <c r="H4071">
        <v>13</v>
      </c>
      <c r="I4071" t="s">
        <v>26</v>
      </c>
      <c r="J4071">
        <v>0</v>
      </c>
      <c r="K4071">
        <v>0</v>
      </c>
      <c r="L4071">
        <v>1</v>
      </c>
      <c r="M4071">
        <v>1</v>
      </c>
      <c r="N4071">
        <v>1</v>
      </c>
      <c r="O4071">
        <v>1</v>
      </c>
      <c r="P4071">
        <v>348</v>
      </c>
      <c r="Q4071">
        <v>1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</row>
    <row r="4072" spans="1:23" ht="14.25" customHeight="1" x14ac:dyDescent="0.45">
      <c r="A4072">
        <v>4071</v>
      </c>
      <c r="B4072" t="s">
        <v>260</v>
      </c>
      <c r="C4072" t="s">
        <v>257</v>
      </c>
      <c r="D4072">
        <v>61</v>
      </c>
      <c r="E4072" t="s">
        <v>23</v>
      </c>
      <c r="F4072" t="s">
        <v>27</v>
      </c>
      <c r="G4072" t="s">
        <v>30</v>
      </c>
      <c r="H4072">
        <v>4</v>
      </c>
      <c r="I4072" t="s">
        <v>26</v>
      </c>
      <c r="J4072">
        <v>0</v>
      </c>
      <c r="K4072">
        <v>0</v>
      </c>
      <c r="L4072">
        <v>1</v>
      </c>
      <c r="M4072">
        <v>0</v>
      </c>
      <c r="N4072">
        <v>1</v>
      </c>
      <c r="O4072">
        <v>0</v>
      </c>
      <c r="P4072">
        <v>65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</row>
    <row r="4073" spans="1:23" ht="14.25" customHeight="1" x14ac:dyDescent="0.45">
      <c r="A4073">
        <v>4072</v>
      </c>
      <c r="B4073" t="s">
        <v>259</v>
      </c>
      <c r="C4073" t="s">
        <v>271</v>
      </c>
      <c r="D4073">
        <v>82</v>
      </c>
      <c r="E4073" t="s">
        <v>28</v>
      </c>
      <c r="F4073" t="s">
        <v>27</v>
      </c>
      <c r="G4073" t="s">
        <v>25</v>
      </c>
      <c r="H4073">
        <v>8</v>
      </c>
      <c r="I4073" t="s">
        <v>26</v>
      </c>
      <c r="J4073">
        <v>0</v>
      </c>
      <c r="K4073">
        <v>0</v>
      </c>
      <c r="L4073">
        <v>0</v>
      </c>
      <c r="M4073">
        <v>1</v>
      </c>
      <c r="N4073">
        <v>1</v>
      </c>
      <c r="O4073">
        <v>0</v>
      </c>
      <c r="P4073">
        <v>596</v>
      </c>
      <c r="Q4073">
        <v>0</v>
      </c>
      <c r="R4073">
        <v>1</v>
      </c>
      <c r="S4073">
        <v>1</v>
      </c>
      <c r="T4073">
        <v>1</v>
      </c>
      <c r="U4073">
        <v>0</v>
      </c>
      <c r="V4073">
        <v>0</v>
      </c>
      <c r="W4073">
        <v>0</v>
      </c>
    </row>
    <row r="4074" spans="1:23" ht="14.25" customHeight="1" x14ac:dyDescent="0.45">
      <c r="A4074">
        <v>4073</v>
      </c>
      <c r="B4074" t="s">
        <v>259</v>
      </c>
      <c r="C4074" t="s">
        <v>271</v>
      </c>
      <c r="D4074">
        <v>82</v>
      </c>
      <c r="E4074" t="s">
        <v>28</v>
      </c>
      <c r="F4074" t="s">
        <v>27</v>
      </c>
      <c r="G4074" t="s">
        <v>25</v>
      </c>
      <c r="H4074">
        <v>8</v>
      </c>
      <c r="I4074" t="s">
        <v>26</v>
      </c>
      <c r="J4074">
        <v>0</v>
      </c>
      <c r="K4074">
        <v>0</v>
      </c>
      <c r="L4074">
        <v>0</v>
      </c>
      <c r="M4074">
        <v>1</v>
      </c>
      <c r="N4074">
        <v>1</v>
      </c>
      <c r="O4074">
        <v>0</v>
      </c>
      <c r="P4074">
        <v>596</v>
      </c>
      <c r="Q4074">
        <v>0</v>
      </c>
      <c r="R4074">
        <v>1</v>
      </c>
      <c r="S4074">
        <v>1</v>
      </c>
      <c r="T4074">
        <v>1</v>
      </c>
      <c r="U4074">
        <v>0</v>
      </c>
      <c r="V4074">
        <v>0</v>
      </c>
      <c r="W4074">
        <v>0</v>
      </c>
    </row>
    <row r="4075" spans="1:23" ht="14.25" customHeight="1" x14ac:dyDescent="0.45">
      <c r="A4075">
        <v>4074</v>
      </c>
      <c r="B4075" t="s">
        <v>259</v>
      </c>
      <c r="C4075" t="s">
        <v>267</v>
      </c>
      <c r="D4075">
        <v>78</v>
      </c>
      <c r="E4075" t="s">
        <v>28</v>
      </c>
      <c r="F4075" t="s">
        <v>27</v>
      </c>
      <c r="G4075" t="s">
        <v>25</v>
      </c>
      <c r="H4075">
        <v>6</v>
      </c>
      <c r="I4075" t="s">
        <v>26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661</v>
      </c>
      <c r="Q4075">
        <v>0</v>
      </c>
      <c r="R4075">
        <v>1</v>
      </c>
      <c r="S4075">
        <v>1</v>
      </c>
      <c r="T4075">
        <v>0</v>
      </c>
      <c r="U4075">
        <v>0</v>
      </c>
      <c r="V4075">
        <v>0</v>
      </c>
      <c r="W4075">
        <v>0</v>
      </c>
    </row>
    <row r="4076" spans="1:23" ht="14.25" customHeight="1" x14ac:dyDescent="0.45">
      <c r="A4076">
        <v>4075</v>
      </c>
      <c r="B4076" t="s">
        <v>259</v>
      </c>
      <c r="C4076" t="s">
        <v>275</v>
      </c>
      <c r="D4076">
        <v>80</v>
      </c>
      <c r="E4076" t="s">
        <v>23</v>
      </c>
      <c r="F4076" t="s">
        <v>27</v>
      </c>
      <c r="G4076" t="s">
        <v>25</v>
      </c>
      <c r="H4076">
        <v>7</v>
      </c>
      <c r="I4076" t="s">
        <v>26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2070</v>
      </c>
      <c r="Q4076">
        <v>0</v>
      </c>
      <c r="R4076">
        <v>1</v>
      </c>
      <c r="S4076">
        <v>1</v>
      </c>
      <c r="T4076">
        <v>0</v>
      </c>
      <c r="U4076">
        <v>0</v>
      </c>
      <c r="V4076">
        <v>0</v>
      </c>
      <c r="W4076">
        <v>0</v>
      </c>
    </row>
    <row r="4077" spans="1:23" ht="14.25" customHeight="1" x14ac:dyDescent="0.45">
      <c r="A4077">
        <v>4076</v>
      </c>
      <c r="B4077" t="s">
        <v>259</v>
      </c>
      <c r="C4077" t="s">
        <v>257</v>
      </c>
      <c r="D4077">
        <v>71</v>
      </c>
      <c r="E4077" t="s">
        <v>23</v>
      </c>
      <c r="F4077" t="s">
        <v>24</v>
      </c>
      <c r="G4077" t="s">
        <v>30</v>
      </c>
      <c r="H4077">
        <v>3</v>
      </c>
      <c r="I4077" t="s">
        <v>26</v>
      </c>
      <c r="J4077">
        <v>0</v>
      </c>
      <c r="K4077">
        <v>0</v>
      </c>
      <c r="L4077">
        <v>0</v>
      </c>
      <c r="M4077">
        <v>1</v>
      </c>
      <c r="N4077">
        <v>1</v>
      </c>
      <c r="O4077">
        <v>0</v>
      </c>
      <c r="P4077">
        <v>74</v>
      </c>
      <c r="Q4077">
        <v>1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0</v>
      </c>
    </row>
    <row r="4078" spans="1:23" ht="14.25" customHeight="1" x14ac:dyDescent="0.45">
      <c r="A4078">
        <v>4077</v>
      </c>
      <c r="B4078" t="s">
        <v>259</v>
      </c>
      <c r="C4078" t="s">
        <v>263</v>
      </c>
      <c r="D4078">
        <v>63</v>
      </c>
      <c r="E4078" t="s">
        <v>28</v>
      </c>
      <c r="F4078" t="s">
        <v>27</v>
      </c>
      <c r="G4078" t="s">
        <v>30</v>
      </c>
      <c r="H4078">
        <v>4</v>
      </c>
      <c r="I4078" t="s">
        <v>26</v>
      </c>
      <c r="J4078">
        <v>0</v>
      </c>
      <c r="K4078">
        <v>0</v>
      </c>
      <c r="L4078">
        <v>0</v>
      </c>
      <c r="M4078">
        <v>1</v>
      </c>
      <c r="N4078">
        <v>1</v>
      </c>
      <c r="O4078">
        <v>0</v>
      </c>
      <c r="P4078">
        <v>545</v>
      </c>
      <c r="Q4078">
        <v>0</v>
      </c>
      <c r="R4078">
        <v>1</v>
      </c>
      <c r="S4078">
        <v>1</v>
      </c>
      <c r="T4078">
        <v>0</v>
      </c>
      <c r="U4078">
        <v>0</v>
      </c>
      <c r="V4078">
        <v>0</v>
      </c>
      <c r="W4078">
        <v>0</v>
      </c>
    </row>
    <row r="4079" spans="1:23" ht="14.25" customHeight="1" x14ac:dyDescent="0.45">
      <c r="A4079">
        <v>4078</v>
      </c>
      <c r="B4079" t="s">
        <v>259</v>
      </c>
      <c r="C4079" t="s">
        <v>263</v>
      </c>
      <c r="D4079">
        <v>63</v>
      </c>
      <c r="E4079" t="s">
        <v>28</v>
      </c>
      <c r="F4079" t="s">
        <v>27</v>
      </c>
      <c r="G4079" t="s">
        <v>30</v>
      </c>
      <c r="H4079">
        <v>4</v>
      </c>
      <c r="I4079" t="s">
        <v>26</v>
      </c>
      <c r="J4079">
        <v>0</v>
      </c>
      <c r="K4079">
        <v>0</v>
      </c>
      <c r="L4079">
        <v>0</v>
      </c>
      <c r="M4079">
        <v>1</v>
      </c>
      <c r="N4079">
        <v>1</v>
      </c>
      <c r="O4079">
        <v>0</v>
      </c>
      <c r="P4079">
        <v>545</v>
      </c>
      <c r="Q4079">
        <v>0</v>
      </c>
      <c r="R4079">
        <v>1</v>
      </c>
      <c r="S4079">
        <v>1</v>
      </c>
      <c r="T4079">
        <v>0</v>
      </c>
      <c r="U4079">
        <v>0</v>
      </c>
      <c r="V4079">
        <v>0</v>
      </c>
      <c r="W4079">
        <v>0</v>
      </c>
    </row>
    <row r="4080" spans="1:23" ht="14.25" customHeight="1" x14ac:dyDescent="0.45">
      <c r="A4080">
        <v>4079</v>
      </c>
      <c r="B4080" t="s">
        <v>259</v>
      </c>
      <c r="C4080" t="s">
        <v>269</v>
      </c>
      <c r="D4080">
        <v>56</v>
      </c>
      <c r="E4080" t="s">
        <v>23</v>
      </c>
      <c r="F4080" t="s">
        <v>27</v>
      </c>
      <c r="G4080" t="s">
        <v>25</v>
      </c>
      <c r="H4080">
        <v>11</v>
      </c>
      <c r="I4080" t="s">
        <v>26</v>
      </c>
      <c r="J4080">
        <v>0</v>
      </c>
      <c r="K4080">
        <v>0</v>
      </c>
      <c r="L4080">
        <v>0</v>
      </c>
      <c r="M4080">
        <v>1</v>
      </c>
      <c r="N4080">
        <v>1</v>
      </c>
      <c r="O4080">
        <v>1</v>
      </c>
      <c r="P4080">
        <v>123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</row>
    <row r="4081" spans="1:23" ht="14.25" customHeight="1" x14ac:dyDescent="0.45">
      <c r="A4081">
        <v>4080</v>
      </c>
      <c r="B4081" t="s">
        <v>259</v>
      </c>
      <c r="C4081" t="s">
        <v>269</v>
      </c>
      <c r="D4081">
        <v>56</v>
      </c>
      <c r="E4081" t="s">
        <v>23</v>
      </c>
      <c r="F4081" t="s">
        <v>27</v>
      </c>
      <c r="G4081" t="s">
        <v>25</v>
      </c>
      <c r="H4081">
        <v>11</v>
      </c>
      <c r="I4081" t="s">
        <v>26</v>
      </c>
      <c r="J4081">
        <v>0</v>
      </c>
      <c r="K4081">
        <v>0</v>
      </c>
      <c r="L4081">
        <v>0</v>
      </c>
      <c r="M4081">
        <v>1</v>
      </c>
      <c r="N4081">
        <v>1</v>
      </c>
      <c r="O4081">
        <v>1</v>
      </c>
      <c r="P4081">
        <v>123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</row>
    <row r="4082" spans="1:23" ht="14.25" customHeight="1" x14ac:dyDescent="0.45">
      <c r="A4082">
        <v>4081</v>
      </c>
      <c r="B4082" s="1">
        <v>43388</v>
      </c>
      <c r="C4082" s="1">
        <v>43428</v>
      </c>
      <c r="D4082">
        <v>46</v>
      </c>
      <c r="E4082" t="s">
        <v>28</v>
      </c>
      <c r="F4082" t="s">
        <v>27</v>
      </c>
      <c r="G4082" t="s">
        <v>25</v>
      </c>
      <c r="H4082">
        <v>41</v>
      </c>
      <c r="I4082" t="s">
        <v>29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1870</v>
      </c>
      <c r="Q4082">
        <v>1</v>
      </c>
      <c r="R4082">
        <v>0</v>
      </c>
      <c r="S4082">
        <v>0</v>
      </c>
      <c r="T4082">
        <v>1</v>
      </c>
      <c r="U4082">
        <v>1</v>
      </c>
      <c r="V4082">
        <v>0</v>
      </c>
      <c r="W4082">
        <v>0</v>
      </c>
    </row>
    <row r="4083" spans="1:23" ht="14.25" customHeight="1" x14ac:dyDescent="0.45">
      <c r="A4083">
        <v>4082</v>
      </c>
      <c r="B4083" t="s">
        <v>259</v>
      </c>
      <c r="C4083" t="s">
        <v>269</v>
      </c>
      <c r="D4083">
        <v>39</v>
      </c>
      <c r="E4083" t="s">
        <v>23</v>
      </c>
      <c r="F4083" t="s">
        <v>27</v>
      </c>
      <c r="G4083" t="s">
        <v>25</v>
      </c>
      <c r="H4083">
        <v>11</v>
      </c>
      <c r="I4083" t="s">
        <v>26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41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</row>
    <row r="4084" spans="1:23" ht="14.25" customHeight="1" x14ac:dyDescent="0.45">
      <c r="A4084">
        <v>4083</v>
      </c>
      <c r="B4084" t="s">
        <v>259</v>
      </c>
      <c r="C4084" s="1">
        <v>43142</v>
      </c>
      <c r="D4084">
        <v>60</v>
      </c>
      <c r="E4084" t="s">
        <v>28</v>
      </c>
      <c r="F4084" t="s">
        <v>27</v>
      </c>
      <c r="G4084" t="s">
        <v>25</v>
      </c>
      <c r="H4084">
        <v>19</v>
      </c>
      <c r="I4084" t="s">
        <v>26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190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</row>
    <row r="4085" spans="1:23" ht="14.25" customHeight="1" x14ac:dyDescent="0.45">
      <c r="A4085">
        <v>4084</v>
      </c>
      <c r="B4085" t="s">
        <v>259</v>
      </c>
      <c r="C4085" s="1">
        <v>43142</v>
      </c>
      <c r="D4085">
        <v>60</v>
      </c>
      <c r="E4085" t="s">
        <v>28</v>
      </c>
      <c r="F4085" t="s">
        <v>27</v>
      </c>
      <c r="G4085" t="s">
        <v>25</v>
      </c>
      <c r="H4085">
        <v>19</v>
      </c>
      <c r="I4085" t="s">
        <v>26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190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</row>
    <row r="4086" spans="1:23" ht="14.25" customHeight="1" x14ac:dyDescent="0.45">
      <c r="A4086">
        <v>4085</v>
      </c>
      <c r="B4086" t="s">
        <v>259</v>
      </c>
      <c r="C4086" t="s">
        <v>257</v>
      </c>
      <c r="D4086">
        <v>54</v>
      </c>
      <c r="E4086" t="s">
        <v>23</v>
      </c>
      <c r="F4086" t="s">
        <v>27</v>
      </c>
      <c r="G4086" t="s">
        <v>25</v>
      </c>
      <c r="H4086">
        <v>3</v>
      </c>
      <c r="I4086" t="s">
        <v>26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1170</v>
      </c>
      <c r="Q4086">
        <v>0</v>
      </c>
      <c r="R4086">
        <v>0</v>
      </c>
      <c r="S4086">
        <v>1</v>
      </c>
      <c r="T4086">
        <v>0</v>
      </c>
      <c r="U4086">
        <v>0</v>
      </c>
      <c r="V4086">
        <v>0</v>
      </c>
      <c r="W4086">
        <v>0</v>
      </c>
    </row>
    <row r="4087" spans="1:23" ht="14.25" customHeight="1" x14ac:dyDescent="0.45">
      <c r="A4087">
        <v>4086</v>
      </c>
      <c r="B4087" t="s">
        <v>259</v>
      </c>
      <c r="C4087" t="s">
        <v>266</v>
      </c>
      <c r="D4087">
        <v>30</v>
      </c>
      <c r="E4087" t="s">
        <v>23</v>
      </c>
      <c r="F4087" t="s">
        <v>24</v>
      </c>
      <c r="G4087" t="s">
        <v>30</v>
      </c>
      <c r="H4087">
        <v>10</v>
      </c>
      <c r="I4087" t="s">
        <v>26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762</v>
      </c>
      <c r="Q4087">
        <v>0</v>
      </c>
      <c r="R4087">
        <v>0</v>
      </c>
      <c r="S4087">
        <v>1</v>
      </c>
      <c r="T4087">
        <v>0</v>
      </c>
      <c r="U4087">
        <v>0</v>
      </c>
      <c r="V4087">
        <v>0</v>
      </c>
      <c r="W4087">
        <v>0</v>
      </c>
    </row>
    <row r="4088" spans="1:23" ht="14.25" customHeight="1" x14ac:dyDescent="0.45">
      <c r="A4088">
        <v>4087</v>
      </c>
      <c r="B4088" t="s">
        <v>259</v>
      </c>
      <c r="C4088" t="s">
        <v>266</v>
      </c>
      <c r="D4088">
        <v>30</v>
      </c>
      <c r="E4088" t="s">
        <v>23</v>
      </c>
      <c r="F4088" t="s">
        <v>24</v>
      </c>
      <c r="G4088" t="s">
        <v>30</v>
      </c>
      <c r="H4088">
        <v>10</v>
      </c>
      <c r="I4088" t="s">
        <v>26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762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0</v>
      </c>
      <c r="W4088">
        <v>0</v>
      </c>
    </row>
    <row r="4089" spans="1:23" ht="14.25" customHeight="1" x14ac:dyDescent="0.45">
      <c r="A4089">
        <v>4088</v>
      </c>
      <c r="B4089" t="s">
        <v>259</v>
      </c>
      <c r="C4089" t="s">
        <v>275</v>
      </c>
      <c r="D4089">
        <v>76</v>
      </c>
      <c r="E4089" t="s">
        <v>28</v>
      </c>
      <c r="F4089" t="s">
        <v>24</v>
      </c>
      <c r="G4089" t="s">
        <v>30</v>
      </c>
      <c r="H4089">
        <v>7</v>
      </c>
      <c r="I4089" t="s">
        <v>26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0</v>
      </c>
      <c r="P4089">
        <v>720</v>
      </c>
      <c r="Q4089">
        <v>1</v>
      </c>
      <c r="R4089">
        <v>0</v>
      </c>
      <c r="S4089">
        <v>1</v>
      </c>
      <c r="T4089">
        <v>0</v>
      </c>
      <c r="U4089">
        <v>0</v>
      </c>
      <c r="V4089">
        <v>0</v>
      </c>
      <c r="W4089">
        <v>0</v>
      </c>
    </row>
    <row r="4090" spans="1:23" ht="14.25" customHeight="1" x14ac:dyDescent="0.45">
      <c r="A4090">
        <v>4089</v>
      </c>
      <c r="B4090" t="s">
        <v>259</v>
      </c>
      <c r="C4090" t="s">
        <v>261</v>
      </c>
      <c r="D4090">
        <v>30</v>
      </c>
      <c r="E4090" t="s">
        <v>23</v>
      </c>
      <c r="F4090" t="s">
        <v>27</v>
      </c>
      <c r="G4090" t="s">
        <v>30</v>
      </c>
      <c r="H4090">
        <v>2</v>
      </c>
      <c r="I4090" t="s">
        <v>26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78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</row>
    <row r="4091" spans="1:23" ht="14.25" customHeight="1" x14ac:dyDescent="0.45">
      <c r="A4091">
        <v>4090</v>
      </c>
      <c r="B4091" t="s">
        <v>259</v>
      </c>
      <c r="C4091" t="s">
        <v>263</v>
      </c>
      <c r="D4091">
        <v>23</v>
      </c>
      <c r="E4091" t="s">
        <v>28</v>
      </c>
      <c r="F4091" t="s">
        <v>27</v>
      </c>
      <c r="G4091" t="s">
        <v>30</v>
      </c>
      <c r="H4091">
        <v>4</v>
      </c>
      <c r="I4091" t="s">
        <v>26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128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</row>
    <row r="4092" spans="1:23" ht="14.25" customHeight="1" x14ac:dyDescent="0.45">
      <c r="A4092">
        <v>4091</v>
      </c>
      <c r="B4092" t="s">
        <v>259</v>
      </c>
      <c r="C4092" t="s">
        <v>268</v>
      </c>
      <c r="D4092">
        <v>66</v>
      </c>
      <c r="E4092" t="s">
        <v>23</v>
      </c>
      <c r="F4092" t="s">
        <v>27</v>
      </c>
      <c r="G4092" t="s">
        <v>30</v>
      </c>
      <c r="H4092">
        <v>9</v>
      </c>
      <c r="I4092" t="s">
        <v>26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474</v>
      </c>
      <c r="Q4092">
        <v>0</v>
      </c>
      <c r="R4092">
        <v>0</v>
      </c>
      <c r="S4092">
        <v>1</v>
      </c>
      <c r="T4092">
        <v>0</v>
      </c>
      <c r="U4092">
        <v>0</v>
      </c>
      <c r="V4092">
        <v>0</v>
      </c>
      <c r="W4092">
        <v>0</v>
      </c>
    </row>
    <row r="4093" spans="1:23" ht="14.25" customHeight="1" x14ac:dyDescent="0.45">
      <c r="A4093">
        <v>4092</v>
      </c>
      <c r="B4093" t="s">
        <v>261</v>
      </c>
      <c r="C4093" s="1">
        <v>43111</v>
      </c>
      <c r="D4093">
        <v>58</v>
      </c>
      <c r="E4093" t="s">
        <v>23</v>
      </c>
      <c r="F4093" t="s">
        <v>27</v>
      </c>
      <c r="G4093" t="s">
        <v>25</v>
      </c>
      <c r="H4093">
        <v>17</v>
      </c>
      <c r="I4093" t="s">
        <v>26</v>
      </c>
      <c r="J4093">
        <v>0</v>
      </c>
      <c r="K4093">
        <v>0</v>
      </c>
      <c r="L4093">
        <v>0</v>
      </c>
      <c r="M4093">
        <v>0</v>
      </c>
      <c r="N4093">
        <v>1</v>
      </c>
      <c r="O4093">
        <v>0</v>
      </c>
      <c r="P4093">
        <v>863</v>
      </c>
      <c r="Q4093">
        <v>0</v>
      </c>
      <c r="R4093">
        <v>1</v>
      </c>
      <c r="S4093">
        <v>1</v>
      </c>
      <c r="T4093">
        <v>0</v>
      </c>
      <c r="U4093">
        <v>0</v>
      </c>
      <c r="V4093">
        <v>0</v>
      </c>
      <c r="W4093">
        <v>0</v>
      </c>
    </row>
    <row r="4094" spans="1:23" ht="14.25" customHeight="1" x14ac:dyDescent="0.45">
      <c r="A4094">
        <v>4093</v>
      </c>
      <c r="B4094" t="s">
        <v>261</v>
      </c>
      <c r="C4094" t="s">
        <v>268</v>
      </c>
      <c r="D4094">
        <v>58</v>
      </c>
      <c r="E4094" t="s">
        <v>23</v>
      </c>
      <c r="F4094" t="s">
        <v>27</v>
      </c>
      <c r="G4094" t="s">
        <v>25</v>
      </c>
      <c r="H4094">
        <v>8</v>
      </c>
      <c r="I4094" t="s">
        <v>26</v>
      </c>
      <c r="J4094">
        <v>0</v>
      </c>
      <c r="K4094">
        <v>0</v>
      </c>
      <c r="L4094">
        <v>0</v>
      </c>
      <c r="M4094">
        <v>1</v>
      </c>
      <c r="N4094">
        <v>1</v>
      </c>
      <c r="O4094">
        <v>0</v>
      </c>
      <c r="P4094">
        <v>740</v>
      </c>
      <c r="Q4094">
        <v>1</v>
      </c>
      <c r="R4094">
        <v>1</v>
      </c>
      <c r="S4094">
        <v>1</v>
      </c>
      <c r="T4094">
        <v>1</v>
      </c>
      <c r="U4094">
        <v>0</v>
      </c>
      <c r="V4094">
        <v>0</v>
      </c>
      <c r="W4094">
        <v>0</v>
      </c>
    </row>
    <row r="4095" spans="1:23" ht="14.25" customHeight="1" x14ac:dyDescent="0.45">
      <c r="A4095">
        <v>4094</v>
      </c>
      <c r="B4095" t="s">
        <v>261</v>
      </c>
      <c r="C4095" t="s">
        <v>267</v>
      </c>
      <c r="D4095">
        <v>40</v>
      </c>
      <c r="E4095" t="s">
        <v>23</v>
      </c>
      <c r="F4095" t="s">
        <v>27</v>
      </c>
      <c r="G4095" t="s">
        <v>25</v>
      </c>
      <c r="H4095">
        <v>5</v>
      </c>
      <c r="I4095" t="s">
        <v>26</v>
      </c>
      <c r="J4095">
        <v>0</v>
      </c>
      <c r="K4095">
        <v>0</v>
      </c>
      <c r="L4095">
        <v>0</v>
      </c>
      <c r="M4095">
        <v>1</v>
      </c>
      <c r="N4095">
        <v>1</v>
      </c>
      <c r="O4095">
        <v>0</v>
      </c>
      <c r="P4095">
        <v>387</v>
      </c>
      <c r="Q4095">
        <v>1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</row>
    <row r="4096" spans="1:23" ht="14.25" customHeight="1" x14ac:dyDescent="0.45">
      <c r="A4096">
        <v>4095</v>
      </c>
      <c r="B4096" t="s">
        <v>261</v>
      </c>
      <c r="C4096" s="1">
        <v>43142</v>
      </c>
      <c r="D4096">
        <v>67</v>
      </c>
      <c r="E4096" t="s">
        <v>23</v>
      </c>
      <c r="F4096" t="s">
        <v>27</v>
      </c>
      <c r="G4096" t="s">
        <v>25</v>
      </c>
      <c r="H4096">
        <v>18</v>
      </c>
      <c r="I4096" t="s">
        <v>26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1756</v>
      </c>
      <c r="Q4096">
        <v>1</v>
      </c>
      <c r="R4096">
        <v>1</v>
      </c>
      <c r="S4096">
        <v>1</v>
      </c>
      <c r="T4096">
        <v>1</v>
      </c>
      <c r="U4096">
        <v>0</v>
      </c>
      <c r="V4096">
        <v>0</v>
      </c>
      <c r="W4096">
        <v>0</v>
      </c>
    </row>
    <row r="4097" spans="1:23" ht="14.25" customHeight="1" x14ac:dyDescent="0.45">
      <c r="A4097">
        <v>4096</v>
      </c>
      <c r="B4097" t="s">
        <v>261</v>
      </c>
      <c r="C4097" s="1">
        <v>43142</v>
      </c>
      <c r="D4097">
        <v>67</v>
      </c>
      <c r="E4097" t="s">
        <v>23</v>
      </c>
      <c r="F4097" t="s">
        <v>27</v>
      </c>
      <c r="G4097" t="s">
        <v>25</v>
      </c>
      <c r="H4097">
        <v>18</v>
      </c>
      <c r="I4097" t="s">
        <v>26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1756</v>
      </c>
      <c r="Q4097">
        <v>1</v>
      </c>
      <c r="R4097">
        <v>1</v>
      </c>
      <c r="S4097">
        <v>1</v>
      </c>
      <c r="T4097">
        <v>1</v>
      </c>
      <c r="U4097">
        <v>0</v>
      </c>
      <c r="V4097">
        <v>0</v>
      </c>
      <c r="W4097">
        <v>0</v>
      </c>
    </row>
    <row r="4098" spans="1:23" ht="14.25" customHeight="1" x14ac:dyDescent="0.45">
      <c r="A4098">
        <v>4097</v>
      </c>
      <c r="B4098" t="s">
        <v>261</v>
      </c>
      <c r="C4098" t="s">
        <v>271</v>
      </c>
      <c r="D4098">
        <v>61</v>
      </c>
      <c r="E4098" t="s">
        <v>23</v>
      </c>
      <c r="F4098" t="s">
        <v>27</v>
      </c>
      <c r="G4098" t="s">
        <v>25</v>
      </c>
      <c r="H4098">
        <v>7</v>
      </c>
      <c r="I4098" t="s">
        <v>26</v>
      </c>
      <c r="J4098">
        <v>0</v>
      </c>
      <c r="K4098">
        <v>0</v>
      </c>
      <c r="L4098">
        <v>1</v>
      </c>
      <c r="M4098">
        <v>1</v>
      </c>
      <c r="N4098">
        <v>1</v>
      </c>
      <c r="O4098">
        <v>0</v>
      </c>
      <c r="P4098">
        <v>475</v>
      </c>
      <c r="Q4098">
        <v>0</v>
      </c>
      <c r="R4098">
        <v>1</v>
      </c>
      <c r="S4098">
        <v>1</v>
      </c>
      <c r="T4098">
        <v>0</v>
      </c>
      <c r="U4098">
        <v>0</v>
      </c>
      <c r="V4098">
        <v>0</v>
      </c>
      <c r="W4098">
        <v>0</v>
      </c>
    </row>
    <row r="4099" spans="1:23" ht="14.25" customHeight="1" x14ac:dyDescent="0.45">
      <c r="A4099">
        <v>4098</v>
      </c>
      <c r="B4099" t="s">
        <v>261</v>
      </c>
      <c r="C4099" t="s">
        <v>270</v>
      </c>
      <c r="D4099">
        <v>79</v>
      </c>
      <c r="E4099" t="s">
        <v>23</v>
      </c>
      <c r="F4099" t="s">
        <v>27</v>
      </c>
      <c r="G4099" t="s">
        <v>25</v>
      </c>
      <c r="H4099">
        <v>4</v>
      </c>
      <c r="I4099" t="s">
        <v>26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0</v>
      </c>
      <c r="P4099">
        <v>42</v>
      </c>
      <c r="Q4099">
        <v>0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0</v>
      </c>
    </row>
    <row r="4100" spans="1:23" ht="14.25" customHeight="1" x14ac:dyDescent="0.45">
      <c r="A4100">
        <v>4099</v>
      </c>
      <c r="B4100" t="s">
        <v>261</v>
      </c>
      <c r="C4100" t="s">
        <v>266</v>
      </c>
      <c r="D4100">
        <v>58</v>
      </c>
      <c r="E4100" t="s">
        <v>23</v>
      </c>
      <c r="F4100" t="s">
        <v>24</v>
      </c>
      <c r="G4100" t="s">
        <v>25</v>
      </c>
      <c r="H4100">
        <v>9</v>
      </c>
      <c r="I4100" t="s">
        <v>26</v>
      </c>
      <c r="J4100">
        <v>0</v>
      </c>
      <c r="K4100">
        <v>0</v>
      </c>
      <c r="L4100">
        <v>0</v>
      </c>
      <c r="M4100">
        <v>0</v>
      </c>
      <c r="N4100">
        <v>1</v>
      </c>
      <c r="O4100">
        <v>0</v>
      </c>
      <c r="P4100">
        <v>58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</row>
    <row r="4101" spans="1:23" ht="14.25" customHeight="1" x14ac:dyDescent="0.45">
      <c r="A4101">
        <v>4100</v>
      </c>
      <c r="B4101" t="s">
        <v>261</v>
      </c>
      <c r="C4101" t="s">
        <v>267</v>
      </c>
      <c r="D4101">
        <v>37</v>
      </c>
      <c r="E4101" t="s">
        <v>28</v>
      </c>
      <c r="F4101" t="s">
        <v>24</v>
      </c>
      <c r="G4101" t="s">
        <v>25</v>
      </c>
      <c r="H4101">
        <v>5</v>
      </c>
      <c r="I4101" t="s">
        <v>26</v>
      </c>
      <c r="J4101">
        <v>0</v>
      </c>
      <c r="K4101">
        <v>0</v>
      </c>
      <c r="L4101">
        <v>0</v>
      </c>
      <c r="M4101">
        <v>1</v>
      </c>
      <c r="N4101">
        <v>1</v>
      </c>
      <c r="O4101">
        <v>0</v>
      </c>
      <c r="P4101">
        <v>21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</row>
    <row r="4102" spans="1:23" ht="14.25" customHeight="1" x14ac:dyDescent="0.45">
      <c r="A4102">
        <v>4101</v>
      </c>
      <c r="B4102" t="s">
        <v>261</v>
      </c>
      <c r="C4102" t="s">
        <v>267</v>
      </c>
      <c r="D4102">
        <v>37</v>
      </c>
      <c r="E4102" t="s">
        <v>28</v>
      </c>
      <c r="F4102" t="s">
        <v>24</v>
      </c>
      <c r="G4102" t="s">
        <v>25</v>
      </c>
      <c r="H4102">
        <v>5</v>
      </c>
      <c r="I4102" t="s">
        <v>26</v>
      </c>
      <c r="J4102">
        <v>0</v>
      </c>
      <c r="K4102">
        <v>0</v>
      </c>
      <c r="L4102">
        <v>0</v>
      </c>
      <c r="M4102">
        <v>1</v>
      </c>
      <c r="N4102">
        <v>1</v>
      </c>
      <c r="O4102">
        <v>0</v>
      </c>
      <c r="P4102">
        <v>21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3" ht="14.25" customHeight="1" x14ac:dyDescent="0.45">
      <c r="A4103">
        <v>4102</v>
      </c>
      <c r="B4103" t="s">
        <v>261</v>
      </c>
      <c r="C4103" t="s">
        <v>276</v>
      </c>
      <c r="D4103">
        <v>61</v>
      </c>
      <c r="E4103" t="s">
        <v>23</v>
      </c>
      <c r="F4103" t="s">
        <v>27</v>
      </c>
      <c r="G4103" t="s">
        <v>25</v>
      </c>
      <c r="H4103">
        <v>15</v>
      </c>
      <c r="I4103" t="s">
        <v>26</v>
      </c>
      <c r="J4103">
        <v>0</v>
      </c>
      <c r="K4103">
        <v>0</v>
      </c>
      <c r="L4103">
        <v>0</v>
      </c>
      <c r="M4103">
        <v>1</v>
      </c>
      <c r="N4103">
        <v>1</v>
      </c>
      <c r="O4103">
        <v>0</v>
      </c>
      <c r="P4103">
        <v>1170</v>
      </c>
      <c r="Q4103">
        <v>1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0</v>
      </c>
    </row>
    <row r="4104" spans="1:23" ht="14.25" customHeight="1" x14ac:dyDescent="0.45">
      <c r="A4104">
        <v>4103</v>
      </c>
      <c r="B4104" t="s">
        <v>261</v>
      </c>
      <c r="C4104" t="s">
        <v>270</v>
      </c>
      <c r="D4104">
        <v>57</v>
      </c>
      <c r="E4104" t="s">
        <v>28</v>
      </c>
      <c r="F4104" t="s">
        <v>27</v>
      </c>
      <c r="G4104" t="s">
        <v>25</v>
      </c>
      <c r="H4104">
        <v>4</v>
      </c>
      <c r="I4104" t="s">
        <v>26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0</v>
      </c>
      <c r="P4104">
        <v>1670</v>
      </c>
      <c r="Q4104">
        <v>0</v>
      </c>
      <c r="R4104">
        <v>0</v>
      </c>
      <c r="S4104">
        <v>1</v>
      </c>
      <c r="T4104">
        <v>0</v>
      </c>
      <c r="U4104">
        <v>0</v>
      </c>
      <c r="V4104">
        <v>0</v>
      </c>
      <c r="W4104">
        <v>0</v>
      </c>
    </row>
    <row r="4105" spans="1:23" ht="14.25" customHeight="1" x14ac:dyDescent="0.45">
      <c r="A4105">
        <v>4104</v>
      </c>
      <c r="B4105" t="s">
        <v>261</v>
      </c>
      <c r="C4105" t="s">
        <v>270</v>
      </c>
      <c r="D4105">
        <v>57</v>
      </c>
      <c r="E4105" t="s">
        <v>28</v>
      </c>
      <c r="F4105" t="s">
        <v>27</v>
      </c>
      <c r="G4105" t="s">
        <v>25</v>
      </c>
      <c r="H4105">
        <v>4</v>
      </c>
      <c r="I4105" t="s">
        <v>26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0</v>
      </c>
      <c r="P4105">
        <v>1670</v>
      </c>
      <c r="Q4105">
        <v>0</v>
      </c>
      <c r="R4105">
        <v>0</v>
      </c>
      <c r="S4105">
        <v>1</v>
      </c>
      <c r="T4105">
        <v>0</v>
      </c>
      <c r="U4105">
        <v>0</v>
      </c>
      <c r="V4105">
        <v>0</v>
      </c>
      <c r="W4105">
        <v>0</v>
      </c>
    </row>
    <row r="4106" spans="1:23" ht="14.25" customHeight="1" x14ac:dyDescent="0.45">
      <c r="A4106">
        <v>4105</v>
      </c>
      <c r="B4106" t="s">
        <v>261</v>
      </c>
      <c r="C4106" t="s">
        <v>263</v>
      </c>
      <c r="D4106">
        <v>21</v>
      </c>
      <c r="E4106" t="s">
        <v>23</v>
      </c>
      <c r="F4106" t="s">
        <v>27</v>
      </c>
      <c r="G4106" t="s">
        <v>30</v>
      </c>
      <c r="H4106">
        <v>3</v>
      </c>
      <c r="I4106" t="s">
        <v>26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70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</row>
    <row r="4107" spans="1:23" ht="14.25" customHeight="1" x14ac:dyDescent="0.45">
      <c r="A4107">
        <v>4106</v>
      </c>
      <c r="B4107" t="s">
        <v>261</v>
      </c>
      <c r="C4107" s="1">
        <v>43142</v>
      </c>
      <c r="D4107">
        <v>69</v>
      </c>
      <c r="E4107" t="s">
        <v>23</v>
      </c>
      <c r="F4107" t="s">
        <v>27</v>
      </c>
      <c r="G4107" t="s">
        <v>30</v>
      </c>
      <c r="H4107">
        <v>18</v>
      </c>
      <c r="I4107" t="s">
        <v>26</v>
      </c>
      <c r="J4107">
        <v>0</v>
      </c>
      <c r="K4107">
        <v>0</v>
      </c>
      <c r="L4107">
        <v>1</v>
      </c>
      <c r="M4107">
        <v>1</v>
      </c>
      <c r="N4107">
        <v>1</v>
      </c>
      <c r="O4107">
        <v>0</v>
      </c>
      <c r="P4107">
        <v>1670</v>
      </c>
      <c r="Q4107">
        <v>0</v>
      </c>
      <c r="R4107">
        <v>0</v>
      </c>
      <c r="S4107">
        <v>1</v>
      </c>
      <c r="T4107">
        <v>0</v>
      </c>
      <c r="U4107">
        <v>0</v>
      </c>
      <c r="V4107">
        <v>0</v>
      </c>
      <c r="W4107">
        <v>0</v>
      </c>
    </row>
    <row r="4108" spans="1:23" ht="14.25" customHeight="1" x14ac:dyDescent="0.45">
      <c r="A4108">
        <v>4107</v>
      </c>
      <c r="B4108" t="s">
        <v>257</v>
      </c>
      <c r="C4108" t="s">
        <v>271</v>
      </c>
      <c r="D4108">
        <v>74</v>
      </c>
      <c r="E4108" t="s">
        <v>28</v>
      </c>
      <c r="F4108" t="s">
        <v>27</v>
      </c>
      <c r="G4108" t="s">
        <v>25</v>
      </c>
      <c r="H4108">
        <v>6</v>
      </c>
      <c r="I4108" t="s">
        <v>31</v>
      </c>
      <c r="J4108">
        <v>0</v>
      </c>
      <c r="K4108">
        <v>0</v>
      </c>
      <c r="L4108">
        <v>0</v>
      </c>
      <c r="M4108">
        <v>1</v>
      </c>
      <c r="N4108">
        <v>1</v>
      </c>
      <c r="O4108">
        <v>0</v>
      </c>
      <c r="P4108">
        <v>1870</v>
      </c>
      <c r="Q4108">
        <v>0</v>
      </c>
      <c r="R4108">
        <v>1</v>
      </c>
      <c r="S4108">
        <v>1</v>
      </c>
      <c r="T4108">
        <v>0</v>
      </c>
      <c r="U4108">
        <v>0</v>
      </c>
      <c r="V4108">
        <v>0</v>
      </c>
      <c r="W4108">
        <v>0</v>
      </c>
    </row>
    <row r="4109" spans="1:23" ht="14.25" customHeight="1" x14ac:dyDescent="0.45">
      <c r="A4109">
        <v>4108</v>
      </c>
      <c r="B4109" s="1">
        <v>43390</v>
      </c>
      <c r="C4109" s="1">
        <v>43391</v>
      </c>
      <c r="D4109">
        <v>76</v>
      </c>
      <c r="E4109" t="s">
        <v>28</v>
      </c>
      <c r="F4109" t="s">
        <v>27</v>
      </c>
      <c r="G4109" t="s">
        <v>25</v>
      </c>
      <c r="H4109">
        <v>2</v>
      </c>
      <c r="I4109" t="s">
        <v>29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453</v>
      </c>
      <c r="Q4109">
        <v>1</v>
      </c>
      <c r="R4109">
        <v>1</v>
      </c>
      <c r="S4109">
        <v>0</v>
      </c>
      <c r="T4109">
        <v>1</v>
      </c>
      <c r="U4109">
        <v>0</v>
      </c>
      <c r="V4109">
        <v>0</v>
      </c>
      <c r="W4109">
        <v>0</v>
      </c>
    </row>
    <row r="4110" spans="1:23" ht="14.25" customHeight="1" x14ac:dyDescent="0.45">
      <c r="A4110">
        <v>4109</v>
      </c>
      <c r="B4110" t="s">
        <v>257</v>
      </c>
      <c r="C4110" t="s">
        <v>271</v>
      </c>
      <c r="D4110">
        <v>74</v>
      </c>
      <c r="E4110" t="s">
        <v>28</v>
      </c>
      <c r="F4110" t="s">
        <v>27</v>
      </c>
      <c r="G4110" t="s">
        <v>25</v>
      </c>
      <c r="H4110">
        <v>6</v>
      </c>
      <c r="I4110" t="s">
        <v>31</v>
      </c>
      <c r="J4110">
        <v>0</v>
      </c>
      <c r="K4110">
        <v>0</v>
      </c>
      <c r="L4110">
        <v>0</v>
      </c>
      <c r="M4110">
        <v>1</v>
      </c>
      <c r="N4110">
        <v>1</v>
      </c>
      <c r="O4110">
        <v>0</v>
      </c>
      <c r="P4110">
        <v>1870</v>
      </c>
      <c r="Q4110">
        <v>0</v>
      </c>
      <c r="R4110">
        <v>1</v>
      </c>
      <c r="S4110">
        <v>1</v>
      </c>
      <c r="T4110">
        <v>0</v>
      </c>
      <c r="U4110">
        <v>0</v>
      </c>
      <c r="V4110">
        <v>0</v>
      </c>
      <c r="W4110">
        <v>0</v>
      </c>
    </row>
    <row r="4111" spans="1:23" ht="14.25" customHeight="1" x14ac:dyDescent="0.45">
      <c r="A4111">
        <v>4110</v>
      </c>
      <c r="B4111" t="s">
        <v>257</v>
      </c>
      <c r="C4111" t="s">
        <v>271</v>
      </c>
      <c r="D4111">
        <v>62</v>
      </c>
      <c r="E4111" t="s">
        <v>28</v>
      </c>
      <c r="F4111" t="s">
        <v>27</v>
      </c>
      <c r="G4111" t="s">
        <v>25</v>
      </c>
      <c r="H4111">
        <v>6</v>
      </c>
      <c r="I4111" t="s">
        <v>26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857</v>
      </c>
      <c r="Q4111">
        <v>1</v>
      </c>
      <c r="R4111">
        <v>1</v>
      </c>
      <c r="S4111">
        <v>1</v>
      </c>
      <c r="T4111">
        <v>0</v>
      </c>
      <c r="U4111">
        <v>0</v>
      </c>
      <c r="V4111">
        <v>0</v>
      </c>
      <c r="W4111">
        <v>0</v>
      </c>
    </row>
    <row r="4112" spans="1:23" ht="14.25" customHeight="1" x14ac:dyDescent="0.45">
      <c r="A4112">
        <v>4111</v>
      </c>
      <c r="B4112" t="s">
        <v>257</v>
      </c>
      <c r="C4112" t="s">
        <v>275</v>
      </c>
      <c r="D4112">
        <v>71</v>
      </c>
      <c r="E4112" t="s">
        <v>28</v>
      </c>
      <c r="F4112" t="s">
        <v>27</v>
      </c>
      <c r="G4112" t="s">
        <v>30</v>
      </c>
      <c r="H4112">
        <v>5</v>
      </c>
      <c r="I4112" t="s">
        <v>26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129</v>
      </c>
      <c r="Q4112">
        <v>0</v>
      </c>
      <c r="R4112">
        <v>1</v>
      </c>
      <c r="S4112">
        <v>0</v>
      </c>
      <c r="T4112">
        <v>1</v>
      </c>
      <c r="U4112">
        <v>0</v>
      </c>
      <c r="V4112">
        <v>0</v>
      </c>
      <c r="W4112">
        <v>0</v>
      </c>
    </row>
    <row r="4113" spans="1:23" ht="14.25" customHeight="1" x14ac:dyDescent="0.45">
      <c r="A4113">
        <v>4112</v>
      </c>
      <c r="B4113" t="s">
        <v>257</v>
      </c>
      <c r="C4113" t="s">
        <v>267</v>
      </c>
      <c r="D4113">
        <v>53</v>
      </c>
      <c r="E4113" t="s">
        <v>23</v>
      </c>
      <c r="F4113" t="s">
        <v>24</v>
      </c>
      <c r="G4113" t="s">
        <v>25</v>
      </c>
      <c r="H4113">
        <v>4</v>
      </c>
      <c r="I4113" t="s">
        <v>26</v>
      </c>
      <c r="J4113">
        <v>0</v>
      </c>
      <c r="K4113">
        <v>0</v>
      </c>
      <c r="L4113">
        <v>0</v>
      </c>
      <c r="M4113">
        <v>1</v>
      </c>
      <c r="N4113">
        <v>1</v>
      </c>
      <c r="O4113">
        <v>0</v>
      </c>
      <c r="P4113">
        <v>78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</row>
    <row r="4114" spans="1:23" ht="14.25" customHeight="1" x14ac:dyDescent="0.45">
      <c r="A4114">
        <v>4113</v>
      </c>
      <c r="B4114" s="1">
        <v>43390</v>
      </c>
      <c r="C4114" s="1">
        <v>43411</v>
      </c>
      <c r="D4114">
        <v>47</v>
      </c>
      <c r="E4114" t="s">
        <v>23</v>
      </c>
      <c r="F4114" t="s">
        <v>24</v>
      </c>
      <c r="G4114" t="s">
        <v>25</v>
      </c>
      <c r="H4114">
        <v>22</v>
      </c>
      <c r="I4114" t="s">
        <v>29</v>
      </c>
      <c r="J4114">
        <v>0</v>
      </c>
      <c r="K4114">
        <v>0</v>
      </c>
      <c r="L4114">
        <v>1</v>
      </c>
      <c r="M4114">
        <v>1</v>
      </c>
      <c r="N4114">
        <v>0</v>
      </c>
      <c r="O4114">
        <v>0</v>
      </c>
      <c r="P4114">
        <v>828</v>
      </c>
      <c r="Q4114">
        <v>0</v>
      </c>
      <c r="R4114">
        <v>0</v>
      </c>
      <c r="S4114">
        <v>1</v>
      </c>
      <c r="T4114">
        <v>0</v>
      </c>
      <c r="U4114">
        <v>0</v>
      </c>
      <c r="V4114">
        <v>0</v>
      </c>
      <c r="W4114">
        <v>0</v>
      </c>
    </row>
    <row r="4115" spans="1:23" ht="14.25" customHeight="1" x14ac:dyDescent="0.45">
      <c r="A4115">
        <v>4114</v>
      </c>
      <c r="B4115" t="s">
        <v>257</v>
      </c>
      <c r="C4115" t="s">
        <v>277</v>
      </c>
      <c r="D4115">
        <v>73</v>
      </c>
      <c r="E4115" t="s">
        <v>23</v>
      </c>
      <c r="F4115" t="s">
        <v>24</v>
      </c>
      <c r="G4115" t="s">
        <v>25</v>
      </c>
      <c r="H4115">
        <v>12</v>
      </c>
      <c r="I4115" t="s">
        <v>26</v>
      </c>
      <c r="J4115">
        <v>0</v>
      </c>
      <c r="K4115">
        <v>0</v>
      </c>
      <c r="L4115">
        <v>1</v>
      </c>
      <c r="M4115">
        <v>1</v>
      </c>
      <c r="N4115">
        <v>1</v>
      </c>
      <c r="O4115">
        <v>1</v>
      </c>
      <c r="P4115">
        <v>1400</v>
      </c>
      <c r="Q4115">
        <v>1</v>
      </c>
      <c r="R4115">
        <v>0</v>
      </c>
      <c r="S4115">
        <v>1</v>
      </c>
      <c r="T4115">
        <v>1</v>
      </c>
      <c r="U4115">
        <v>0</v>
      </c>
      <c r="V4115">
        <v>0</v>
      </c>
      <c r="W4115">
        <v>0</v>
      </c>
    </row>
    <row r="4116" spans="1:23" ht="14.25" customHeight="1" x14ac:dyDescent="0.45">
      <c r="A4116">
        <v>4115</v>
      </c>
      <c r="B4116" t="s">
        <v>257</v>
      </c>
      <c r="C4116" t="s">
        <v>270</v>
      </c>
      <c r="D4116">
        <v>60</v>
      </c>
      <c r="E4116" t="s">
        <v>28</v>
      </c>
      <c r="F4116" t="s">
        <v>27</v>
      </c>
      <c r="G4116" t="s">
        <v>25</v>
      </c>
      <c r="H4116">
        <v>3</v>
      </c>
      <c r="I4116" t="s">
        <v>26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130</v>
      </c>
      <c r="Q4116">
        <v>1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</row>
    <row r="4117" spans="1:23" ht="14.25" customHeight="1" x14ac:dyDescent="0.45">
      <c r="A4117">
        <v>4116</v>
      </c>
      <c r="B4117" t="s">
        <v>257</v>
      </c>
      <c r="C4117" s="1">
        <v>43292</v>
      </c>
      <c r="D4117">
        <v>70</v>
      </c>
      <c r="E4117" t="s">
        <v>28</v>
      </c>
      <c r="F4117" t="s">
        <v>27</v>
      </c>
      <c r="G4117" t="s">
        <v>25</v>
      </c>
      <c r="H4117">
        <v>22</v>
      </c>
      <c r="I4117" t="s">
        <v>26</v>
      </c>
      <c r="J4117">
        <v>0</v>
      </c>
      <c r="K4117">
        <v>0</v>
      </c>
      <c r="L4117">
        <v>1</v>
      </c>
      <c r="M4117">
        <v>1</v>
      </c>
      <c r="N4117">
        <v>1</v>
      </c>
      <c r="O4117">
        <v>0</v>
      </c>
      <c r="P4117">
        <v>594</v>
      </c>
      <c r="Q4117">
        <v>0</v>
      </c>
      <c r="R4117">
        <v>0</v>
      </c>
      <c r="S4117">
        <v>1</v>
      </c>
      <c r="T4117">
        <v>0</v>
      </c>
      <c r="U4117">
        <v>0</v>
      </c>
      <c r="V4117">
        <v>0</v>
      </c>
      <c r="W4117">
        <v>0</v>
      </c>
    </row>
    <row r="4118" spans="1:23" ht="14.25" customHeight="1" x14ac:dyDescent="0.45">
      <c r="A4118">
        <v>4117</v>
      </c>
      <c r="B4118" t="s">
        <v>257</v>
      </c>
      <c r="C4118" t="s">
        <v>267</v>
      </c>
      <c r="D4118">
        <v>62</v>
      </c>
      <c r="E4118" t="s">
        <v>28</v>
      </c>
      <c r="F4118" t="s">
        <v>27</v>
      </c>
      <c r="G4118" t="s">
        <v>25</v>
      </c>
      <c r="H4118">
        <v>4</v>
      </c>
      <c r="I4118" t="s">
        <v>26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242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</row>
    <row r="4119" spans="1:23" ht="14.25" customHeight="1" x14ac:dyDescent="0.45">
      <c r="A4119">
        <v>4118</v>
      </c>
      <c r="B4119" t="s">
        <v>257</v>
      </c>
      <c r="C4119" t="s">
        <v>267</v>
      </c>
      <c r="D4119">
        <v>56</v>
      </c>
      <c r="E4119" t="s">
        <v>28</v>
      </c>
      <c r="F4119" t="s">
        <v>27</v>
      </c>
      <c r="G4119" t="s">
        <v>25</v>
      </c>
      <c r="H4119">
        <v>4</v>
      </c>
      <c r="I4119" t="s">
        <v>26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130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0</v>
      </c>
      <c r="W4119">
        <v>0</v>
      </c>
    </row>
    <row r="4120" spans="1:23" ht="14.25" customHeight="1" x14ac:dyDescent="0.45">
      <c r="A4120">
        <v>4119</v>
      </c>
      <c r="B4120" t="s">
        <v>257</v>
      </c>
      <c r="C4120" t="s">
        <v>271</v>
      </c>
      <c r="D4120">
        <v>85</v>
      </c>
      <c r="E4120" t="s">
        <v>23</v>
      </c>
      <c r="F4120" t="s">
        <v>27</v>
      </c>
      <c r="G4120" t="s">
        <v>25</v>
      </c>
      <c r="H4120">
        <v>6</v>
      </c>
      <c r="I4120" t="s">
        <v>26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938</v>
      </c>
      <c r="Q4120">
        <v>0</v>
      </c>
      <c r="R4120">
        <v>0</v>
      </c>
      <c r="S4120">
        <v>1</v>
      </c>
      <c r="T4120">
        <v>1</v>
      </c>
      <c r="U4120">
        <v>0</v>
      </c>
      <c r="V4120">
        <v>0</v>
      </c>
      <c r="W4120">
        <v>0</v>
      </c>
    </row>
    <row r="4121" spans="1:23" ht="14.25" customHeight="1" x14ac:dyDescent="0.45">
      <c r="A4121">
        <v>4120</v>
      </c>
      <c r="B4121" t="s">
        <v>257</v>
      </c>
      <c r="C4121" t="s">
        <v>268</v>
      </c>
      <c r="D4121">
        <v>24</v>
      </c>
      <c r="E4121" t="s">
        <v>23</v>
      </c>
      <c r="F4121" t="s">
        <v>27</v>
      </c>
      <c r="G4121" t="s">
        <v>25</v>
      </c>
      <c r="H4121">
        <v>7</v>
      </c>
      <c r="I4121" t="s">
        <v>26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1610</v>
      </c>
      <c r="Q4121">
        <v>0</v>
      </c>
      <c r="R4121">
        <v>0</v>
      </c>
      <c r="S4121">
        <v>1</v>
      </c>
      <c r="T4121">
        <v>0</v>
      </c>
      <c r="U4121">
        <v>0</v>
      </c>
      <c r="V4121">
        <v>0</v>
      </c>
      <c r="W4121">
        <v>0</v>
      </c>
    </row>
    <row r="4122" spans="1:23" ht="14.25" customHeight="1" x14ac:dyDescent="0.45">
      <c r="A4122">
        <v>4121</v>
      </c>
      <c r="B4122" t="s">
        <v>257</v>
      </c>
      <c r="C4122" t="s">
        <v>268</v>
      </c>
      <c r="D4122">
        <v>24</v>
      </c>
      <c r="E4122" t="s">
        <v>23</v>
      </c>
      <c r="F4122" t="s">
        <v>27</v>
      </c>
      <c r="G4122" t="s">
        <v>25</v>
      </c>
      <c r="H4122">
        <v>7</v>
      </c>
      <c r="I4122" t="s">
        <v>26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1610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0</v>
      </c>
      <c r="W4122">
        <v>0</v>
      </c>
    </row>
    <row r="4123" spans="1:23" ht="14.25" customHeight="1" x14ac:dyDescent="0.45">
      <c r="A4123">
        <v>4122</v>
      </c>
      <c r="B4123" t="s">
        <v>263</v>
      </c>
      <c r="C4123" t="s">
        <v>268</v>
      </c>
      <c r="D4123">
        <v>52</v>
      </c>
      <c r="E4123" t="s">
        <v>23</v>
      </c>
      <c r="F4123" t="s">
        <v>27</v>
      </c>
      <c r="G4123" t="s">
        <v>25</v>
      </c>
      <c r="H4123">
        <v>6</v>
      </c>
      <c r="I4123" t="s">
        <v>26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47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</row>
    <row r="4124" spans="1:23" ht="14.25" customHeight="1" x14ac:dyDescent="0.45">
      <c r="A4124">
        <v>4123</v>
      </c>
      <c r="B4124" t="s">
        <v>263</v>
      </c>
      <c r="C4124" t="s">
        <v>270</v>
      </c>
      <c r="D4124">
        <v>57</v>
      </c>
      <c r="E4124" t="s">
        <v>23</v>
      </c>
      <c r="F4124" t="s">
        <v>27</v>
      </c>
      <c r="G4124" t="s">
        <v>25</v>
      </c>
      <c r="H4124">
        <v>2</v>
      </c>
      <c r="I4124" t="s">
        <v>31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0</v>
      </c>
      <c r="P4124">
        <v>1090</v>
      </c>
      <c r="Q4124">
        <v>0</v>
      </c>
      <c r="R4124">
        <v>1</v>
      </c>
      <c r="S4124">
        <v>1</v>
      </c>
      <c r="T4124">
        <v>0</v>
      </c>
      <c r="U4124">
        <v>0</v>
      </c>
      <c r="V4124">
        <v>0</v>
      </c>
      <c r="W4124">
        <v>0</v>
      </c>
    </row>
    <row r="4125" spans="1:23" ht="14.25" customHeight="1" x14ac:dyDescent="0.45">
      <c r="A4125">
        <v>4124</v>
      </c>
      <c r="B4125" s="1">
        <v>43391</v>
      </c>
      <c r="C4125" s="1">
        <v>43392</v>
      </c>
      <c r="D4125">
        <v>76</v>
      </c>
      <c r="E4125" t="s">
        <v>28</v>
      </c>
      <c r="F4125" t="s">
        <v>27</v>
      </c>
      <c r="G4125" t="s">
        <v>25</v>
      </c>
      <c r="H4125">
        <v>2</v>
      </c>
      <c r="I4125" t="s">
        <v>29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137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</row>
    <row r="4126" spans="1:23" ht="14.25" customHeight="1" x14ac:dyDescent="0.45">
      <c r="A4126">
        <v>4125</v>
      </c>
      <c r="B4126" t="s">
        <v>263</v>
      </c>
      <c r="C4126" s="1">
        <v>43170</v>
      </c>
      <c r="D4126">
        <v>68</v>
      </c>
      <c r="E4126" t="s">
        <v>28</v>
      </c>
      <c r="F4126" t="s">
        <v>24</v>
      </c>
      <c r="G4126" t="s">
        <v>25</v>
      </c>
      <c r="H4126">
        <v>17</v>
      </c>
      <c r="I4126" t="s">
        <v>26</v>
      </c>
      <c r="J4126">
        <v>0</v>
      </c>
      <c r="K4126">
        <v>0</v>
      </c>
      <c r="L4126">
        <v>1</v>
      </c>
      <c r="M4126">
        <v>1</v>
      </c>
      <c r="N4126">
        <v>1</v>
      </c>
      <c r="O4126">
        <v>0</v>
      </c>
      <c r="P4126">
        <v>328</v>
      </c>
      <c r="Q4126">
        <v>1</v>
      </c>
      <c r="R4126">
        <v>0</v>
      </c>
      <c r="S4126">
        <v>1</v>
      </c>
      <c r="T4126">
        <v>1</v>
      </c>
      <c r="U4126">
        <v>0</v>
      </c>
      <c r="V4126">
        <v>0</v>
      </c>
      <c r="W4126">
        <v>0</v>
      </c>
    </row>
    <row r="4127" spans="1:23" ht="14.25" customHeight="1" x14ac:dyDescent="0.45">
      <c r="A4127">
        <v>4126</v>
      </c>
      <c r="B4127" t="s">
        <v>263</v>
      </c>
      <c r="C4127" s="1">
        <v>43170</v>
      </c>
      <c r="D4127">
        <v>68</v>
      </c>
      <c r="E4127" t="s">
        <v>28</v>
      </c>
      <c r="F4127" t="s">
        <v>24</v>
      </c>
      <c r="G4127" t="s">
        <v>25</v>
      </c>
      <c r="H4127">
        <v>17</v>
      </c>
      <c r="I4127" t="s">
        <v>26</v>
      </c>
      <c r="J4127">
        <v>0</v>
      </c>
      <c r="K4127">
        <v>0</v>
      </c>
      <c r="L4127">
        <v>1</v>
      </c>
      <c r="M4127">
        <v>1</v>
      </c>
      <c r="N4127">
        <v>1</v>
      </c>
      <c r="O4127">
        <v>0</v>
      </c>
      <c r="P4127">
        <v>328</v>
      </c>
      <c r="Q4127">
        <v>1</v>
      </c>
      <c r="R4127">
        <v>0</v>
      </c>
      <c r="S4127">
        <v>1</v>
      </c>
      <c r="T4127">
        <v>1</v>
      </c>
      <c r="U4127">
        <v>0</v>
      </c>
      <c r="V4127">
        <v>0</v>
      </c>
      <c r="W4127">
        <v>0</v>
      </c>
    </row>
    <row r="4128" spans="1:23" ht="14.25" customHeight="1" x14ac:dyDescent="0.45">
      <c r="A4128">
        <v>4127</v>
      </c>
      <c r="B4128" t="s">
        <v>263</v>
      </c>
      <c r="C4128" t="s">
        <v>269</v>
      </c>
      <c r="D4128">
        <v>70</v>
      </c>
      <c r="E4128" t="s">
        <v>28</v>
      </c>
      <c r="F4128" t="s">
        <v>27</v>
      </c>
      <c r="G4128" t="s">
        <v>25</v>
      </c>
      <c r="H4128">
        <v>8</v>
      </c>
      <c r="I4128" t="s">
        <v>26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0</v>
      </c>
      <c r="P4128">
        <v>30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</row>
    <row r="4129" spans="1:23" ht="14.25" customHeight="1" x14ac:dyDescent="0.45">
      <c r="A4129">
        <v>4128</v>
      </c>
      <c r="B4129" t="s">
        <v>263</v>
      </c>
      <c r="C4129" t="s">
        <v>277</v>
      </c>
      <c r="D4129">
        <v>61</v>
      </c>
      <c r="E4129" t="s">
        <v>23</v>
      </c>
      <c r="F4129" t="s">
        <v>27</v>
      </c>
      <c r="G4129" t="s">
        <v>25</v>
      </c>
      <c r="H4129">
        <v>11</v>
      </c>
      <c r="I4129" t="s">
        <v>26</v>
      </c>
      <c r="J4129">
        <v>0</v>
      </c>
      <c r="K4129">
        <v>0</v>
      </c>
      <c r="L4129">
        <v>1</v>
      </c>
      <c r="M4129">
        <v>1</v>
      </c>
      <c r="N4129">
        <v>1</v>
      </c>
      <c r="O4129">
        <v>0</v>
      </c>
      <c r="P4129">
        <v>1920</v>
      </c>
      <c r="Q4129">
        <v>0</v>
      </c>
      <c r="R4129">
        <v>0</v>
      </c>
      <c r="S4129">
        <v>1</v>
      </c>
      <c r="T4129">
        <v>1</v>
      </c>
      <c r="U4129">
        <v>0</v>
      </c>
      <c r="V4129">
        <v>0</v>
      </c>
      <c r="W4129">
        <v>0</v>
      </c>
    </row>
    <row r="4130" spans="1:23" ht="14.25" customHeight="1" x14ac:dyDescent="0.45">
      <c r="A4130">
        <v>4129</v>
      </c>
      <c r="B4130" t="s">
        <v>263</v>
      </c>
      <c r="C4130" t="s">
        <v>265</v>
      </c>
      <c r="D4130">
        <v>75</v>
      </c>
      <c r="E4130" t="s">
        <v>23</v>
      </c>
      <c r="F4130" t="s">
        <v>27</v>
      </c>
      <c r="G4130" t="s">
        <v>25</v>
      </c>
      <c r="H4130">
        <v>14</v>
      </c>
      <c r="I4130" t="s">
        <v>26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196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</row>
    <row r="4131" spans="1:23" ht="14.25" customHeight="1" x14ac:dyDescent="0.45">
      <c r="A4131">
        <v>4130</v>
      </c>
      <c r="B4131" t="s">
        <v>263</v>
      </c>
      <c r="C4131" t="s">
        <v>278</v>
      </c>
      <c r="D4131">
        <v>52</v>
      </c>
      <c r="E4131" t="s">
        <v>23</v>
      </c>
      <c r="F4131" t="s">
        <v>27</v>
      </c>
      <c r="G4131" t="s">
        <v>25</v>
      </c>
      <c r="H4131">
        <v>27</v>
      </c>
      <c r="I4131" t="s">
        <v>26</v>
      </c>
      <c r="J4131">
        <v>1</v>
      </c>
      <c r="K4131">
        <v>0</v>
      </c>
      <c r="L4131">
        <v>1</v>
      </c>
      <c r="M4131">
        <v>0</v>
      </c>
      <c r="N4131">
        <v>0</v>
      </c>
      <c r="O4131">
        <v>1</v>
      </c>
      <c r="P4131">
        <v>681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1</v>
      </c>
    </row>
    <row r="4132" spans="1:23" ht="14.25" customHeight="1" x14ac:dyDescent="0.45">
      <c r="A4132">
        <v>4131</v>
      </c>
      <c r="B4132" t="s">
        <v>263</v>
      </c>
      <c r="C4132" t="s">
        <v>270</v>
      </c>
      <c r="D4132">
        <v>80</v>
      </c>
      <c r="E4132" t="s">
        <v>23</v>
      </c>
      <c r="F4132" t="s">
        <v>27</v>
      </c>
      <c r="G4132" t="s">
        <v>25</v>
      </c>
      <c r="H4132">
        <v>2</v>
      </c>
      <c r="I4132" t="s">
        <v>26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83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</row>
    <row r="4133" spans="1:23" ht="14.25" customHeight="1" x14ac:dyDescent="0.45">
      <c r="A4133">
        <v>4132</v>
      </c>
      <c r="B4133" t="s">
        <v>263</v>
      </c>
      <c r="C4133" t="s">
        <v>266</v>
      </c>
      <c r="D4133">
        <v>69</v>
      </c>
      <c r="E4133" t="s">
        <v>23</v>
      </c>
      <c r="F4133" t="s">
        <v>27</v>
      </c>
      <c r="G4133" t="s">
        <v>30</v>
      </c>
      <c r="H4133">
        <v>7</v>
      </c>
      <c r="I4133" t="s">
        <v>26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93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</row>
    <row r="4134" spans="1:23" ht="14.25" customHeight="1" x14ac:dyDescent="0.45">
      <c r="A4134">
        <v>4133</v>
      </c>
      <c r="B4134" t="s">
        <v>263</v>
      </c>
      <c r="C4134" t="s">
        <v>271</v>
      </c>
      <c r="D4134">
        <v>55</v>
      </c>
      <c r="E4134" t="s">
        <v>23</v>
      </c>
      <c r="F4134" t="s">
        <v>27</v>
      </c>
      <c r="G4134" t="s">
        <v>30</v>
      </c>
      <c r="H4134">
        <v>5</v>
      </c>
      <c r="I4134" t="s">
        <v>26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0</v>
      </c>
      <c r="P4134">
        <v>74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</row>
    <row r="4135" spans="1:23" ht="14.25" customHeight="1" x14ac:dyDescent="0.45">
      <c r="A4135">
        <v>4134</v>
      </c>
      <c r="B4135" t="s">
        <v>263</v>
      </c>
      <c r="C4135" t="s">
        <v>269</v>
      </c>
      <c r="D4135">
        <v>68</v>
      </c>
      <c r="E4135" t="s">
        <v>23</v>
      </c>
      <c r="F4135" t="s">
        <v>27</v>
      </c>
      <c r="G4135" t="s">
        <v>30</v>
      </c>
      <c r="H4135">
        <v>8</v>
      </c>
      <c r="I4135" t="s">
        <v>26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46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</row>
    <row r="4136" spans="1:23" ht="14.25" customHeight="1" x14ac:dyDescent="0.45">
      <c r="A4136">
        <v>4135</v>
      </c>
      <c r="B4136" t="s">
        <v>263</v>
      </c>
      <c r="C4136" t="s">
        <v>269</v>
      </c>
      <c r="D4136">
        <v>68</v>
      </c>
      <c r="E4136" t="s">
        <v>23</v>
      </c>
      <c r="F4136" t="s">
        <v>27</v>
      </c>
      <c r="G4136" t="s">
        <v>30</v>
      </c>
      <c r="H4136">
        <v>8</v>
      </c>
      <c r="I4136" t="s">
        <v>26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46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</row>
    <row r="4137" spans="1:23" ht="14.25" customHeight="1" x14ac:dyDescent="0.45">
      <c r="A4137">
        <v>4136</v>
      </c>
      <c r="B4137" t="s">
        <v>270</v>
      </c>
      <c r="C4137" t="s">
        <v>271</v>
      </c>
      <c r="D4137">
        <v>60</v>
      </c>
      <c r="E4137" t="s">
        <v>28</v>
      </c>
      <c r="F4137" t="s">
        <v>27</v>
      </c>
      <c r="G4137" t="s">
        <v>25</v>
      </c>
      <c r="H4137">
        <v>4</v>
      </c>
      <c r="I4137" t="s">
        <v>31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5000</v>
      </c>
      <c r="Q4137">
        <v>1</v>
      </c>
      <c r="R4137">
        <v>1</v>
      </c>
      <c r="S4137">
        <v>1</v>
      </c>
      <c r="T4137">
        <v>1</v>
      </c>
      <c r="U4137">
        <v>0</v>
      </c>
      <c r="V4137">
        <v>0</v>
      </c>
      <c r="W4137">
        <v>0</v>
      </c>
    </row>
    <row r="4138" spans="1:23" ht="14.25" customHeight="1" x14ac:dyDescent="0.45">
      <c r="A4138">
        <v>4137</v>
      </c>
      <c r="B4138" t="s">
        <v>270</v>
      </c>
      <c r="C4138" t="s">
        <v>271</v>
      </c>
      <c r="D4138">
        <v>60</v>
      </c>
      <c r="E4138" t="s">
        <v>28</v>
      </c>
      <c r="F4138" t="s">
        <v>27</v>
      </c>
      <c r="G4138" t="s">
        <v>25</v>
      </c>
      <c r="H4138">
        <v>4</v>
      </c>
      <c r="I4138" t="s">
        <v>31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0</v>
      </c>
      <c r="P4138">
        <v>5000</v>
      </c>
      <c r="Q4138">
        <v>1</v>
      </c>
      <c r="R4138">
        <v>1</v>
      </c>
      <c r="S4138">
        <v>1</v>
      </c>
      <c r="T4138">
        <v>1</v>
      </c>
      <c r="U4138">
        <v>0</v>
      </c>
      <c r="V4138">
        <v>0</v>
      </c>
      <c r="W4138">
        <v>0</v>
      </c>
    </row>
    <row r="4139" spans="1:23" ht="14.25" customHeight="1" x14ac:dyDescent="0.45">
      <c r="A4139">
        <v>4138</v>
      </c>
      <c r="B4139" t="s">
        <v>270</v>
      </c>
      <c r="C4139" t="s">
        <v>267</v>
      </c>
      <c r="D4139">
        <v>62</v>
      </c>
      <c r="E4139" t="s">
        <v>23</v>
      </c>
      <c r="F4139" t="s">
        <v>27</v>
      </c>
      <c r="G4139" t="s">
        <v>25</v>
      </c>
      <c r="H4139">
        <v>2</v>
      </c>
      <c r="I4139" t="s">
        <v>26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490</v>
      </c>
      <c r="Q4139">
        <v>0</v>
      </c>
      <c r="R4139">
        <v>1</v>
      </c>
      <c r="S4139">
        <v>1</v>
      </c>
      <c r="T4139">
        <v>0</v>
      </c>
      <c r="U4139">
        <v>0</v>
      </c>
      <c r="V4139">
        <v>0</v>
      </c>
      <c r="W4139">
        <v>0</v>
      </c>
    </row>
    <row r="4140" spans="1:23" ht="14.25" customHeight="1" x14ac:dyDescent="0.45">
      <c r="A4140">
        <v>4139</v>
      </c>
      <c r="B4140" t="s">
        <v>270</v>
      </c>
      <c r="C4140" t="s">
        <v>275</v>
      </c>
      <c r="D4140">
        <v>57</v>
      </c>
      <c r="E4140" t="s">
        <v>23</v>
      </c>
      <c r="F4140" t="s">
        <v>27</v>
      </c>
      <c r="G4140" t="s">
        <v>25</v>
      </c>
      <c r="H4140">
        <v>3</v>
      </c>
      <c r="I4140" t="s">
        <v>26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130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</row>
    <row r="4141" spans="1:23" ht="14.25" customHeight="1" x14ac:dyDescent="0.45">
      <c r="A4141">
        <v>4140</v>
      </c>
      <c r="B4141" s="1">
        <v>43392</v>
      </c>
      <c r="C4141" s="1">
        <v>43424</v>
      </c>
      <c r="D4141">
        <v>42</v>
      </c>
      <c r="E4141" t="s">
        <v>23</v>
      </c>
      <c r="F4141" t="s">
        <v>24</v>
      </c>
      <c r="G4141" t="s">
        <v>25</v>
      </c>
      <c r="H4141">
        <v>33</v>
      </c>
      <c r="I4141" t="s">
        <v>29</v>
      </c>
      <c r="J4141">
        <v>0</v>
      </c>
      <c r="K4141">
        <v>0</v>
      </c>
      <c r="L4141">
        <v>1</v>
      </c>
      <c r="M4141">
        <v>0</v>
      </c>
      <c r="N4141">
        <v>1</v>
      </c>
      <c r="O4141">
        <v>0</v>
      </c>
      <c r="P4141">
        <v>5000</v>
      </c>
      <c r="Q4141">
        <v>1</v>
      </c>
      <c r="R4141">
        <v>0</v>
      </c>
      <c r="S4141">
        <v>1</v>
      </c>
      <c r="T4141">
        <v>1</v>
      </c>
      <c r="U4141">
        <v>0</v>
      </c>
      <c r="V4141">
        <v>0</v>
      </c>
      <c r="W4141">
        <v>0</v>
      </c>
    </row>
    <row r="4142" spans="1:23" ht="14.25" customHeight="1" x14ac:dyDescent="0.45">
      <c r="A4142">
        <v>4141</v>
      </c>
      <c r="B4142" t="s">
        <v>270</v>
      </c>
      <c r="C4142" t="s">
        <v>268</v>
      </c>
      <c r="D4142">
        <v>60</v>
      </c>
      <c r="E4142" t="s">
        <v>23</v>
      </c>
      <c r="F4142" t="s">
        <v>24</v>
      </c>
      <c r="G4142" t="s">
        <v>25</v>
      </c>
      <c r="H4142">
        <v>5</v>
      </c>
      <c r="I4142" t="s">
        <v>26</v>
      </c>
      <c r="J4142">
        <v>0</v>
      </c>
      <c r="K4142">
        <v>1</v>
      </c>
      <c r="L4142">
        <v>0</v>
      </c>
      <c r="M4142">
        <v>1</v>
      </c>
      <c r="N4142">
        <v>1</v>
      </c>
      <c r="O4142">
        <v>0</v>
      </c>
      <c r="P4142">
        <v>289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</row>
    <row r="4143" spans="1:23" ht="14.25" customHeight="1" x14ac:dyDescent="0.45">
      <c r="A4143">
        <v>4142</v>
      </c>
      <c r="B4143" t="s">
        <v>270</v>
      </c>
      <c r="C4143" t="s">
        <v>268</v>
      </c>
      <c r="D4143">
        <v>60</v>
      </c>
      <c r="E4143" t="s">
        <v>23</v>
      </c>
      <c r="F4143" t="s">
        <v>24</v>
      </c>
      <c r="G4143" t="s">
        <v>25</v>
      </c>
      <c r="H4143">
        <v>5</v>
      </c>
      <c r="I4143" t="s">
        <v>26</v>
      </c>
      <c r="J4143">
        <v>0</v>
      </c>
      <c r="K4143">
        <v>1</v>
      </c>
      <c r="L4143">
        <v>0</v>
      </c>
      <c r="M4143">
        <v>1</v>
      </c>
      <c r="N4143">
        <v>1</v>
      </c>
      <c r="O4143">
        <v>0</v>
      </c>
      <c r="P4143">
        <v>289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</row>
    <row r="4144" spans="1:23" ht="14.25" customHeight="1" x14ac:dyDescent="0.45">
      <c r="A4144">
        <v>4143</v>
      </c>
      <c r="B4144" t="s">
        <v>270</v>
      </c>
      <c r="C4144" t="s">
        <v>273</v>
      </c>
      <c r="D4144">
        <v>55</v>
      </c>
      <c r="E4144" t="s">
        <v>23</v>
      </c>
      <c r="F4144" t="s">
        <v>24</v>
      </c>
      <c r="G4144" t="s">
        <v>25</v>
      </c>
      <c r="H4144">
        <v>11</v>
      </c>
      <c r="I4144" t="s">
        <v>26</v>
      </c>
      <c r="J4144">
        <v>0</v>
      </c>
      <c r="K4144">
        <v>0</v>
      </c>
      <c r="L4144">
        <v>1</v>
      </c>
      <c r="M4144">
        <v>0</v>
      </c>
      <c r="N4144">
        <v>1</v>
      </c>
      <c r="O4144">
        <v>0</v>
      </c>
      <c r="P4144">
        <v>498</v>
      </c>
      <c r="Q4144">
        <v>0</v>
      </c>
      <c r="R4144">
        <v>0</v>
      </c>
      <c r="S4144">
        <v>1</v>
      </c>
      <c r="T4144">
        <v>0</v>
      </c>
      <c r="U4144">
        <v>0</v>
      </c>
      <c r="V4144">
        <v>0</v>
      </c>
      <c r="W4144">
        <v>0</v>
      </c>
    </row>
    <row r="4145" spans="1:23" ht="14.25" customHeight="1" x14ac:dyDescent="0.45">
      <c r="A4145">
        <v>4144</v>
      </c>
      <c r="B4145" s="1">
        <v>43392</v>
      </c>
      <c r="C4145" s="1">
        <v>43397</v>
      </c>
      <c r="D4145">
        <v>80</v>
      </c>
      <c r="E4145" t="s">
        <v>28</v>
      </c>
      <c r="F4145" t="s">
        <v>27</v>
      </c>
      <c r="G4145" t="s">
        <v>25</v>
      </c>
      <c r="H4145">
        <v>6</v>
      </c>
      <c r="I4145" t="s">
        <v>29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1040</v>
      </c>
      <c r="Q4145">
        <v>0</v>
      </c>
      <c r="R4145">
        <v>0</v>
      </c>
      <c r="S4145">
        <v>1</v>
      </c>
      <c r="T4145">
        <v>0</v>
      </c>
      <c r="U4145">
        <v>1</v>
      </c>
      <c r="V4145">
        <v>0</v>
      </c>
      <c r="W4145">
        <v>0</v>
      </c>
    </row>
    <row r="4146" spans="1:23" ht="14.25" customHeight="1" x14ac:dyDescent="0.45">
      <c r="A4146">
        <v>4145</v>
      </c>
      <c r="B4146" t="s">
        <v>270</v>
      </c>
      <c r="C4146" t="s">
        <v>267</v>
      </c>
      <c r="D4146">
        <v>30</v>
      </c>
      <c r="E4146" t="s">
        <v>28</v>
      </c>
      <c r="F4146" t="s">
        <v>27</v>
      </c>
      <c r="G4146" t="s">
        <v>25</v>
      </c>
      <c r="H4146">
        <v>2</v>
      </c>
      <c r="I4146" t="s">
        <v>26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6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</row>
    <row r="4147" spans="1:23" ht="14.25" customHeight="1" x14ac:dyDescent="0.45">
      <c r="A4147">
        <v>4146</v>
      </c>
      <c r="B4147" t="s">
        <v>270</v>
      </c>
      <c r="C4147" t="s">
        <v>267</v>
      </c>
      <c r="D4147">
        <v>73</v>
      </c>
      <c r="E4147" t="s">
        <v>23</v>
      </c>
      <c r="F4147" t="s">
        <v>27</v>
      </c>
      <c r="G4147" t="s">
        <v>25</v>
      </c>
      <c r="H4147">
        <v>2</v>
      </c>
      <c r="I4147" t="s">
        <v>31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39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</row>
    <row r="4148" spans="1:23" ht="14.25" customHeight="1" x14ac:dyDescent="0.45">
      <c r="A4148">
        <v>4147</v>
      </c>
      <c r="B4148" t="s">
        <v>270</v>
      </c>
      <c r="C4148" t="s">
        <v>271</v>
      </c>
      <c r="D4148">
        <v>72</v>
      </c>
      <c r="E4148" t="s">
        <v>28</v>
      </c>
      <c r="F4148" t="s">
        <v>27</v>
      </c>
      <c r="G4148" t="s">
        <v>30</v>
      </c>
      <c r="H4148">
        <v>4</v>
      </c>
      <c r="I4148" t="s">
        <v>26</v>
      </c>
      <c r="J4148">
        <v>0</v>
      </c>
      <c r="K4148">
        <v>0</v>
      </c>
      <c r="L4148">
        <v>0</v>
      </c>
      <c r="M4148">
        <v>1</v>
      </c>
      <c r="N4148">
        <v>1</v>
      </c>
      <c r="O4148">
        <v>0</v>
      </c>
      <c r="P4148">
        <v>386</v>
      </c>
      <c r="Q4148">
        <v>1</v>
      </c>
      <c r="R4148">
        <v>0</v>
      </c>
      <c r="S4148">
        <v>1</v>
      </c>
      <c r="T4148">
        <v>0</v>
      </c>
      <c r="U4148">
        <v>0</v>
      </c>
      <c r="V4148">
        <v>0</v>
      </c>
      <c r="W4148">
        <v>0</v>
      </c>
    </row>
    <row r="4149" spans="1:23" ht="14.25" customHeight="1" x14ac:dyDescent="0.45">
      <c r="A4149">
        <v>4148</v>
      </c>
      <c r="B4149" s="1">
        <v>43393</v>
      </c>
      <c r="C4149" s="1">
        <v>43396</v>
      </c>
      <c r="D4149">
        <v>61</v>
      </c>
      <c r="E4149" t="s">
        <v>28</v>
      </c>
      <c r="F4149" t="s">
        <v>24</v>
      </c>
      <c r="G4149" t="s">
        <v>25</v>
      </c>
      <c r="H4149">
        <v>4</v>
      </c>
      <c r="I4149" t="s">
        <v>29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341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0</v>
      </c>
      <c r="W4149">
        <v>0</v>
      </c>
    </row>
    <row r="4150" spans="1:23" ht="14.25" customHeight="1" x14ac:dyDescent="0.45">
      <c r="A4150">
        <v>4149</v>
      </c>
      <c r="B4150" t="s">
        <v>267</v>
      </c>
      <c r="C4150" t="s">
        <v>269</v>
      </c>
      <c r="D4150">
        <v>64</v>
      </c>
      <c r="E4150" t="s">
        <v>23</v>
      </c>
      <c r="F4150" t="s">
        <v>24</v>
      </c>
      <c r="G4150" t="s">
        <v>25</v>
      </c>
      <c r="H4150">
        <v>6</v>
      </c>
      <c r="I4150" t="s">
        <v>26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0</v>
      </c>
      <c r="P4150">
        <v>15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</row>
    <row r="4151" spans="1:23" ht="14.25" customHeight="1" x14ac:dyDescent="0.45">
      <c r="A4151">
        <v>4150</v>
      </c>
      <c r="B4151" t="s">
        <v>267</v>
      </c>
      <c r="C4151" t="s">
        <v>266</v>
      </c>
      <c r="D4151">
        <v>72</v>
      </c>
      <c r="E4151" t="s">
        <v>23</v>
      </c>
      <c r="F4151" t="s">
        <v>27</v>
      </c>
      <c r="G4151" t="s">
        <v>25</v>
      </c>
      <c r="H4151">
        <v>5</v>
      </c>
      <c r="I4151" t="s">
        <v>26</v>
      </c>
      <c r="J4151">
        <v>0</v>
      </c>
      <c r="K4151">
        <v>0</v>
      </c>
      <c r="L4151">
        <v>1</v>
      </c>
      <c r="M4151">
        <v>1</v>
      </c>
      <c r="N4151">
        <v>1</v>
      </c>
      <c r="O4151">
        <v>0</v>
      </c>
      <c r="P4151">
        <v>128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0</v>
      </c>
    </row>
    <row r="4152" spans="1:23" ht="14.25" customHeight="1" x14ac:dyDescent="0.45">
      <c r="A4152">
        <v>4151</v>
      </c>
      <c r="B4152" t="s">
        <v>267</v>
      </c>
      <c r="C4152" t="s">
        <v>268</v>
      </c>
      <c r="D4152">
        <v>45</v>
      </c>
      <c r="E4152" t="s">
        <v>23</v>
      </c>
      <c r="F4152" t="s">
        <v>27</v>
      </c>
      <c r="G4152" t="s">
        <v>25</v>
      </c>
      <c r="H4152">
        <v>4</v>
      </c>
      <c r="I4152" t="s">
        <v>26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130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</row>
    <row r="4153" spans="1:23" ht="14.25" customHeight="1" x14ac:dyDescent="0.45">
      <c r="A4153">
        <v>4152</v>
      </c>
      <c r="B4153" t="s">
        <v>267</v>
      </c>
      <c r="C4153" t="s">
        <v>266</v>
      </c>
      <c r="D4153">
        <v>68</v>
      </c>
      <c r="E4153" t="s">
        <v>28</v>
      </c>
      <c r="F4153" t="s">
        <v>27</v>
      </c>
      <c r="G4153" t="s">
        <v>30</v>
      </c>
      <c r="H4153">
        <v>5</v>
      </c>
      <c r="I4153" t="s">
        <v>26</v>
      </c>
      <c r="J4153">
        <v>0</v>
      </c>
      <c r="K4153">
        <v>0</v>
      </c>
      <c r="L4153">
        <v>0</v>
      </c>
      <c r="M4153">
        <v>1</v>
      </c>
      <c r="N4153">
        <v>1</v>
      </c>
      <c r="O4153">
        <v>0</v>
      </c>
      <c r="P4153">
        <v>1250</v>
      </c>
      <c r="Q4153">
        <v>0</v>
      </c>
      <c r="R4153">
        <v>1</v>
      </c>
      <c r="S4153">
        <v>1</v>
      </c>
      <c r="T4153">
        <v>0</v>
      </c>
      <c r="U4153">
        <v>0</v>
      </c>
      <c r="V4153">
        <v>0</v>
      </c>
      <c r="W4153">
        <v>0</v>
      </c>
    </row>
    <row r="4154" spans="1:23" ht="14.25" customHeight="1" x14ac:dyDescent="0.45">
      <c r="A4154">
        <v>4153</v>
      </c>
      <c r="B4154" t="s">
        <v>267</v>
      </c>
      <c r="C4154" t="s">
        <v>266</v>
      </c>
      <c r="D4154">
        <v>51</v>
      </c>
      <c r="E4154" t="s">
        <v>23</v>
      </c>
      <c r="F4154" t="s">
        <v>27</v>
      </c>
      <c r="G4154" t="s">
        <v>30</v>
      </c>
      <c r="H4154">
        <v>5</v>
      </c>
      <c r="I4154" t="s">
        <v>26</v>
      </c>
      <c r="J4154">
        <v>0</v>
      </c>
      <c r="K4154">
        <v>0</v>
      </c>
      <c r="L4154">
        <v>0</v>
      </c>
      <c r="M4154">
        <v>0</v>
      </c>
      <c r="N4154">
        <v>1</v>
      </c>
      <c r="O4154">
        <v>1</v>
      </c>
      <c r="P4154">
        <v>71</v>
      </c>
      <c r="Q4154">
        <v>0</v>
      </c>
      <c r="R4154">
        <v>1</v>
      </c>
      <c r="S4154">
        <v>0</v>
      </c>
      <c r="T4154">
        <v>1</v>
      </c>
      <c r="U4154">
        <v>0</v>
      </c>
      <c r="V4154">
        <v>0</v>
      </c>
      <c r="W4154">
        <v>0</v>
      </c>
    </row>
    <row r="4155" spans="1:23" ht="14.25" customHeight="1" x14ac:dyDescent="0.45">
      <c r="A4155">
        <v>4154</v>
      </c>
      <c r="B4155" t="s">
        <v>267</v>
      </c>
      <c r="C4155" t="s">
        <v>268</v>
      </c>
      <c r="D4155">
        <v>46</v>
      </c>
      <c r="E4155" t="s">
        <v>23</v>
      </c>
      <c r="F4155" t="s">
        <v>27</v>
      </c>
      <c r="G4155" t="s">
        <v>30</v>
      </c>
      <c r="H4155">
        <v>4</v>
      </c>
      <c r="I4155" t="s">
        <v>26</v>
      </c>
      <c r="J4155">
        <v>0</v>
      </c>
      <c r="K4155">
        <v>0</v>
      </c>
      <c r="L4155">
        <v>0</v>
      </c>
      <c r="M4155">
        <v>1</v>
      </c>
      <c r="N4155">
        <v>1</v>
      </c>
      <c r="O4155">
        <v>0</v>
      </c>
      <c r="P4155">
        <v>22</v>
      </c>
      <c r="Q4155">
        <v>0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0</v>
      </c>
    </row>
    <row r="4156" spans="1:23" ht="14.25" customHeight="1" x14ac:dyDescent="0.45">
      <c r="A4156">
        <v>4155</v>
      </c>
      <c r="B4156" t="s">
        <v>267</v>
      </c>
      <c r="C4156" t="s">
        <v>268</v>
      </c>
      <c r="D4156">
        <v>60</v>
      </c>
      <c r="E4156" t="s">
        <v>28</v>
      </c>
      <c r="F4156" t="s">
        <v>24</v>
      </c>
      <c r="G4156" t="s">
        <v>25</v>
      </c>
      <c r="H4156">
        <v>4</v>
      </c>
      <c r="I4156" t="s">
        <v>26</v>
      </c>
      <c r="J4156">
        <v>0</v>
      </c>
      <c r="K4156">
        <v>0</v>
      </c>
      <c r="L4156">
        <v>1</v>
      </c>
      <c r="M4156">
        <v>1</v>
      </c>
      <c r="N4156">
        <v>1</v>
      </c>
      <c r="O4156">
        <v>0</v>
      </c>
      <c r="P4156">
        <v>780</v>
      </c>
      <c r="Q4156">
        <v>0</v>
      </c>
      <c r="R4156">
        <v>0</v>
      </c>
      <c r="S4156">
        <v>1</v>
      </c>
      <c r="T4156">
        <v>0</v>
      </c>
      <c r="U4156">
        <v>0</v>
      </c>
      <c r="V4156">
        <v>0</v>
      </c>
      <c r="W4156">
        <v>0</v>
      </c>
    </row>
    <row r="4157" spans="1:23" ht="14.25" customHeight="1" x14ac:dyDescent="0.45">
      <c r="A4157">
        <v>4156</v>
      </c>
      <c r="B4157" s="1">
        <v>43393</v>
      </c>
      <c r="C4157" s="1">
        <v>43394</v>
      </c>
      <c r="D4157">
        <v>75</v>
      </c>
      <c r="E4157" t="s">
        <v>28</v>
      </c>
      <c r="F4157" t="s">
        <v>27</v>
      </c>
      <c r="G4157" t="s">
        <v>25</v>
      </c>
      <c r="H4157">
        <v>2</v>
      </c>
      <c r="I4157" t="s">
        <v>29</v>
      </c>
      <c r="J4157">
        <v>0</v>
      </c>
      <c r="K4157">
        <v>0</v>
      </c>
      <c r="L4157">
        <v>0</v>
      </c>
      <c r="M4157">
        <v>1</v>
      </c>
      <c r="N4157">
        <v>1</v>
      </c>
      <c r="O4157">
        <v>0</v>
      </c>
      <c r="P4157">
        <v>1730</v>
      </c>
      <c r="Q4157">
        <v>0</v>
      </c>
      <c r="R4157">
        <v>0</v>
      </c>
      <c r="S4157">
        <v>1</v>
      </c>
      <c r="T4157">
        <v>0</v>
      </c>
      <c r="U4157">
        <v>1</v>
      </c>
      <c r="V4157">
        <v>0</v>
      </c>
      <c r="W4157">
        <v>0</v>
      </c>
    </row>
    <row r="4158" spans="1:23" ht="14.25" customHeight="1" x14ac:dyDescent="0.45">
      <c r="A4158">
        <v>4157</v>
      </c>
      <c r="B4158" t="s">
        <v>267</v>
      </c>
      <c r="C4158" s="1">
        <v>43262</v>
      </c>
      <c r="D4158">
        <v>81</v>
      </c>
      <c r="E4158" t="s">
        <v>28</v>
      </c>
      <c r="F4158" t="s">
        <v>27</v>
      </c>
      <c r="G4158" t="s">
        <v>25</v>
      </c>
      <c r="H4158">
        <v>18</v>
      </c>
      <c r="I4158" t="s">
        <v>26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1690</v>
      </c>
      <c r="Q4158">
        <v>0</v>
      </c>
      <c r="R4158">
        <v>0</v>
      </c>
      <c r="S4158">
        <v>1</v>
      </c>
      <c r="T4158">
        <v>0</v>
      </c>
      <c r="U4158">
        <v>0</v>
      </c>
      <c r="V4158">
        <v>0</v>
      </c>
      <c r="W4158">
        <v>0</v>
      </c>
    </row>
    <row r="4159" spans="1:23" ht="14.25" customHeight="1" x14ac:dyDescent="0.45">
      <c r="A4159">
        <v>4158</v>
      </c>
      <c r="B4159" t="s">
        <v>267</v>
      </c>
      <c r="C4159" t="s">
        <v>268</v>
      </c>
      <c r="D4159">
        <v>22</v>
      </c>
      <c r="E4159" t="s">
        <v>23</v>
      </c>
      <c r="F4159" t="s">
        <v>27</v>
      </c>
      <c r="G4159" t="s">
        <v>25</v>
      </c>
      <c r="H4159">
        <v>4</v>
      </c>
      <c r="I4159" t="s">
        <v>26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</row>
    <row r="4160" spans="1:23" ht="14.25" customHeight="1" x14ac:dyDescent="0.45">
      <c r="A4160">
        <v>4159</v>
      </c>
      <c r="B4160" t="s">
        <v>275</v>
      </c>
      <c r="C4160" t="s">
        <v>269</v>
      </c>
      <c r="D4160">
        <v>65</v>
      </c>
      <c r="E4160" t="s">
        <v>23</v>
      </c>
      <c r="F4160" t="s">
        <v>27</v>
      </c>
      <c r="G4160" t="s">
        <v>25</v>
      </c>
      <c r="H4160">
        <v>5</v>
      </c>
      <c r="I4160" t="s">
        <v>26</v>
      </c>
      <c r="J4160">
        <v>0</v>
      </c>
      <c r="K4160">
        <v>0</v>
      </c>
      <c r="L4160">
        <v>0</v>
      </c>
      <c r="M4160">
        <v>1</v>
      </c>
      <c r="N4160">
        <v>1</v>
      </c>
      <c r="O4160">
        <v>0</v>
      </c>
      <c r="P4160">
        <v>618</v>
      </c>
      <c r="Q4160">
        <v>0</v>
      </c>
      <c r="R4160">
        <v>1</v>
      </c>
      <c r="S4160">
        <v>1</v>
      </c>
      <c r="T4160">
        <v>1</v>
      </c>
      <c r="U4160">
        <v>0</v>
      </c>
      <c r="V4160">
        <v>0</v>
      </c>
      <c r="W4160">
        <v>0</v>
      </c>
    </row>
    <row r="4161" spans="1:23" ht="14.25" customHeight="1" x14ac:dyDescent="0.45">
      <c r="A4161">
        <v>4160</v>
      </c>
      <c r="B4161" t="s">
        <v>275</v>
      </c>
      <c r="C4161" t="s">
        <v>279</v>
      </c>
      <c r="D4161">
        <v>73</v>
      </c>
      <c r="E4161" t="s">
        <v>23</v>
      </c>
      <c r="F4161" t="s">
        <v>27</v>
      </c>
      <c r="G4161" t="s">
        <v>25</v>
      </c>
      <c r="H4161">
        <v>32</v>
      </c>
      <c r="I4161" t="s">
        <v>26</v>
      </c>
      <c r="J4161">
        <v>0</v>
      </c>
      <c r="K4161">
        <v>1</v>
      </c>
      <c r="L4161">
        <v>0</v>
      </c>
      <c r="M4161">
        <v>1</v>
      </c>
      <c r="N4161">
        <v>1</v>
      </c>
      <c r="O4161">
        <v>0</v>
      </c>
      <c r="P4161">
        <v>122</v>
      </c>
      <c r="Q4161">
        <v>0</v>
      </c>
      <c r="R4161">
        <v>1</v>
      </c>
      <c r="S4161">
        <v>0</v>
      </c>
      <c r="T4161">
        <v>0</v>
      </c>
      <c r="U4161">
        <v>1</v>
      </c>
      <c r="V4161">
        <v>0</v>
      </c>
      <c r="W4161">
        <v>1</v>
      </c>
    </row>
    <row r="4162" spans="1:23" ht="14.25" customHeight="1" x14ac:dyDescent="0.45">
      <c r="A4162">
        <v>4161</v>
      </c>
      <c r="B4162" t="s">
        <v>275</v>
      </c>
      <c r="C4162" t="s">
        <v>268</v>
      </c>
      <c r="D4162">
        <v>27</v>
      </c>
      <c r="E4162" t="s">
        <v>23</v>
      </c>
      <c r="F4162" t="s">
        <v>24</v>
      </c>
      <c r="G4162" t="s">
        <v>25</v>
      </c>
      <c r="H4162">
        <v>3</v>
      </c>
      <c r="I4162" t="s">
        <v>26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34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</row>
    <row r="4163" spans="1:23" ht="14.25" customHeight="1" x14ac:dyDescent="0.45">
      <c r="A4163">
        <v>4162</v>
      </c>
      <c r="B4163" t="s">
        <v>275</v>
      </c>
      <c r="C4163" t="s">
        <v>277</v>
      </c>
      <c r="D4163">
        <v>62</v>
      </c>
      <c r="E4163" t="s">
        <v>23</v>
      </c>
      <c r="F4163" t="s">
        <v>24</v>
      </c>
      <c r="G4163" t="s">
        <v>25</v>
      </c>
      <c r="H4163">
        <v>8</v>
      </c>
      <c r="I4163" t="s">
        <v>31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15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</row>
    <row r="4164" spans="1:23" ht="14.25" customHeight="1" x14ac:dyDescent="0.45">
      <c r="A4164">
        <v>4163</v>
      </c>
      <c r="B4164" t="s">
        <v>275</v>
      </c>
      <c r="C4164" t="s">
        <v>269</v>
      </c>
      <c r="D4164">
        <v>78</v>
      </c>
      <c r="E4164" t="s">
        <v>28</v>
      </c>
      <c r="F4164" t="s">
        <v>27</v>
      </c>
      <c r="G4164" t="s">
        <v>25</v>
      </c>
      <c r="H4164">
        <v>5</v>
      </c>
      <c r="I4164" t="s">
        <v>26</v>
      </c>
      <c r="J4164">
        <v>0</v>
      </c>
      <c r="K4164">
        <v>0</v>
      </c>
      <c r="L4164">
        <v>1</v>
      </c>
      <c r="M4164">
        <v>1</v>
      </c>
      <c r="N4164">
        <v>1</v>
      </c>
      <c r="O4164">
        <v>0</v>
      </c>
      <c r="P4164">
        <v>636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0</v>
      </c>
      <c r="W4164">
        <v>0</v>
      </c>
    </row>
    <row r="4165" spans="1:23" ht="14.25" customHeight="1" x14ac:dyDescent="0.45">
      <c r="A4165">
        <v>4164</v>
      </c>
      <c r="B4165" t="s">
        <v>275</v>
      </c>
      <c r="C4165" t="s">
        <v>266</v>
      </c>
      <c r="D4165">
        <v>67</v>
      </c>
      <c r="E4165" t="s">
        <v>23</v>
      </c>
      <c r="F4165" t="s">
        <v>27</v>
      </c>
      <c r="G4165" t="s">
        <v>25</v>
      </c>
      <c r="H4165">
        <v>4</v>
      </c>
      <c r="I4165" t="s">
        <v>26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228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</row>
    <row r="4166" spans="1:23" ht="14.25" customHeight="1" x14ac:dyDescent="0.45">
      <c r="A4166">
        <v>4165</v>
      </c>
      <c r="B4166" t="s">
        <v>275</v>
      </c>
      <c r="C4166" s="1">
        <v>43170</v>
      </c>
      <c r="D4166">
        <v>57</v>
      </c>
      <c r="E4166" t="s">
        <v>23</v>
      </c>
      <c r="F4166" t="s">
        <v>27</v>
      </c>
      <c r="G4166" t="s">
        <v>25</v>
      </c>
      <c r="H4166">
        <v>14</v>
      </c>
      <c r="I4166" t="s">
        <v>26</v>
      </c>
      <c r="J4166">
        <v>0</v>
      </c>
      <c r="K4166">
        <v>0</v>
      </c>
      <c r="L4166">
        <v>0</v>
      </c>
      <c r="M4166">
        <v>1</v>
      </c>
      <c r="N4166">
        <v>1</v>
      </c>
      <c r="O4166">
        <v>0</v>
      </c>
      <c r="P4166">
        <v>790</v>
      </c>
      <c r="Q4166">
        <v>0</v>
      </c>
      <c r="R4166">
        <v>0</v>
      </c>
      <c r="S4166">
        <v>1</v>
      </c>
      <c r="T4166">
        <v>1</v>
      </c>
      <c r="U4166">
        <v>0</v>
      </c>
      <c r="V4166">
        <v>0</v>
      </c>
      <c r="W4166">
        <v>0</v>
      </c>
    </row>
    <row r="4167" spans="1:23" ht="14.25" customHeight="1" x14ac:dyDescent="0.45">
      <c r="A4167">
        <v>4166</v>
      </c>
      <c r="B4167" s="1">
        <v>43394</v>
      </c>
      <c r="C4167" s="1">
        <v>43397</v>
      </c>
      <c r="D4167">
        <v>71</v>
      </c>
      <c r="E4167" t="s">
        <v>28</v>
      </c>
      <c r="F4167" t="s">
        <v>27</v>
      </c>
      <c r="G4167" t="s">
        <v>25</v>
      </c>
      <c r="H4167">
        <v>4</v>
      </c>
      <c r="I4167" t="s">
        <v>29</v>
      </c>
      <c r="J4167">
        <v>0</v>
      </c>
      <c r="K4167">
        <v>0</v>
      </c>
      <c r="L4167">
        <v>1</v>
      </c>
      <c r="M4167">
        <v>1</v>
      </c>
      <c r="N4167">
        <v>0</v>
      </c>
      <c r="O4167">
        <v>1</v>
      </c>
      <c r="P4167">
        <v>2120</v>
      </c>
      <c r="Q4167">
        <v>1</v>
      </c>
      <c r="R4167">
        <v>0</v>
      </c>
      <c r="S4167">
        <v>1</v>
      </c>
      <c r="T4167">
        <v>1</v>
      </c>
      <c r="U4167">
        <v>0</v>
      </c>
      <c r="V4167">
        <v>0</v>
      </c>
      <c r="W4167">
        <v>0</v>
      </c>
    </row>
    <row r="4168" spans="1:23" ht="14.25" customHeight="1" x14ac:dyDescent="0.45">
      <c r="A4168">
        <v>4167</v>
      </c>
      <c r="B4168" t="s">
        <v>275</v>
      </c>
      <c r="C4168" s="1">
        <v>43111</v>
      </c>
      <c r="D4168">
        <v>54</v>
      </c>
      <c r="E4168" t="s">
        <v>28</v>
      </c>
      <c r="F4168" t="s">
        <v>27</v>
      </c>
      <c r="G4168" t="s">
        <v>25</v>
      </c>
      <c r="H4168">
        <v>12</v>
      </c>
      <c r="I4168" t="s">
        <v>26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273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</row>
    <row r="4169" spans="1:23" ht="14.25" customHeight="1" x14ac:dyDescent="0.45">
      <c r="A4169">
        <v>4168</v>
      </c>
      <c r="B4169" t="s">
        <v>275</v>
      </c>
      <c r="C4169" s="1">
        <v>43111</v>
      </c>
      <c r="D4169">
        <v>54</v>
      </c>
      <c r="E4169" t="s">
        <v>28</v>
      </c>
      <c r="F4169" t="s">
        <v>27</v>
      </c>
      <c r="G4169" t="s">
        <v>25</v>
      </c>
      <c r="H4169">
        <v>12</v>
      </c>
      <c r="I4169" t="s">
        <v>26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273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</row>
    <row r="4170" spans="1:23" ht="14.25" customHeight="1" x14ac:dyDescent="0.45">
      <c r="A4170">
        <v>4169</v>
      </c>
      <c r="B4170" t="s">
        <v>275</v>
      </c>
      <c r="C4170" t="s">
        <v>274</v>
      </c>
      <c r="D4170">
        <v>60</v>
      </c>
      <c r="E4170" t="s">
        <v>23</v>
      </c>
      <c r="F4170" t="s">
        <v>27</v>
      </c>
      <c r="G4170" t="s">
        <v>30</v>
      </c>
      <c r="H4170">
        <v>6</v>
      </c>
      <c r="I4170" t="s">
        <v>26</v>
      </c>
      <c r="J4170">
        <v>0</v>
      </c>
      <c r="K4170">
        <v>0</v>
      </c>
      <c r="L4170">
        <v>0</v>
      </c>
      <c r="M4170">
        <v>1</v>
      </c>
      <c r="N4170">
        <v>1</v>
      </c>
      <c r="O4170">
        <v>0</v>
      </c>
      <c r="P4170">
        <v>117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</row>
    <row r="4171" spans="1:23" ht="14.25" customHeight="1" x14ac:dyDescent="0.45">
      <c r="A4171">
        <v>4170</v>
      </c>
      <c r="B4171" t="s">
        <v>271</v>
      </c>
      <c r="C4171" t="s">
        <v>274</v>
      </c>
      <c r="D4171">
        <v>60</v>
      </c>
      <c r="E4171" t="s">
        <v>23</v>
      </c>
      <c r="F4171" t="s">
        <v>24</v>
      </c>
      <c r="G4171" t="s">
        <v>25</v>
      </c>
      <c r="H4171">
        <v>5</v>
      </c>
      <c r="I4171" t="s">
        <v>26</v>
      </c>
      <c r="J4171">
        <v>0</v>
      </c>
      <c r="K4171">
        <v>0</v>
      </c>
      <c r="L4171">
        <v>0</v>
      </c>
      <c r="M4171">
        <v>1</v>
      </c>
      <c r="N4171">
        <v>1</v>
      </c>
      <c r="O4171">
        <v>0</v>
      </c>
      <c r="P4171">
        <v>1530</v>
      </c>
      <c r="Q4171">
        <v>0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</row>
    <row r="4172" spans="1:23" ht="14.25" customHeight="1" x14ac:dyDescent="0.45">
      <c r="A4172">
        <v>4171</v>
      </c>
      <c r="B4172" s="1">
        <v>43395</v>
      </c>
      <c r="C4172" s="1">
        <v>43409</v>
      </c>
      <c r="D4172">
        <v>68</v>
      </c>
      <c r="E4172" t="s">
        <v>28</v>
      </c>
      <c r="F4172" t="s">
        <v>24</v>
      </c>
      <c r="G4172" t="s">
        <v>25</v>
      </c>
      <c r="H4172">
        <v>15</v>
      </c>
      <c r="I4172" t="s">
        <v>29</v>
      </c>
      <c r="J4172">
        <v>0</v>
      </c>
      <c r="K4172">
        <v>0</v>
      </c>
      <c r="L4172">
        <v>0</v>
      </c>
      <c r="M4172">
        <v>0</v>
      </c>
      <c r="N4172">
        <v>1</v>
      </c>
      <c r="O4172">
        <v>0</v>
      </c>
      <c r="P4172">
        <v>655</v>
      </c>
      <c r="Q4172">
        <v>0</v>
      </c>
      <c r="R4172">
        <v>1</v>
      </c>
      <c r="S4172">
        <v>1</v>
      </c>
      <c r="T4172">
        <v>0</v>
      </c>
      <c r="U4172">
        <v>1</v>
      </c>
      <c r="V4172">
        <v>0</v>
      </c>
      <c r="W4172">
        <v>0</v>
      </c>
    </row>
    <row r="4173" spans="1:23" ht="14.25" customHeight="1" x14ac:dyDescent="0.45">
      <c r="A4173">
        <v>4172</v>
      </c>
      <c r="B4173" t="s">
        <v>271</v>
      </c>
      <c r="C4173" t="s">
        <v>269</v>
      </c>
      <c r="D4173">
        <v>56</v>
      </c>
      <c r="E4173" t="s">
        <v>23</v>
      </c>
      <c r="F4173" t="s">
        <v>27</v>
      </c>
      <c r="G4173" t="s">
        <v>25</v>
      </c>
      <c r="H4173">
        <v>4</v>
      </c>
      <c r="I4173" t="s">
        <v>26</v>
      </c>
      <c r="J4173">
        <v>0</v>
      </c>
      <c r="K4173">
        <v>0</v>
      </c>
      <c r="L4173">
        <v>0</v>
      </c>
      <c r="M4173">
        <v>1</v>
      </c>
      <c r="N4173">
        <v>1</v>
      </c>
      <c r="O4173">
        <v>0</v>
      </c>
      <c r="P4173">
        <v>179</v>
      </c>
      <c r="Q4173">
        <v>0</v>
      </c>
      <c r="R4173">
        <v>1</v>
      </c>
      <c r="S4173">
        <v>0</v>
      </c>
      <c r="T4173">
        <v>0</v>
      </c>
      <c r="U4173">
        <v>0</v>
      </c>
      <c r="V4173">
        <v>0</v>
      </c>
      <c r="W4173">
        <v>0</v>
      </c>
    </row>
    <row r="4174" spans="1:23" ht="14.25" customHeight="1" x14ac:dyDescent="0.45">
      <c r="A4174">
        <v>4173</v>
      </c>
      <c r="B4174" t="s">
        <v>271</v>
      </c>
      <c r="C4174" t="s">
        <v>269</v>
      </c>
      <c r="D4174">
        <v>56</v>
      </c>
      <c r="E4174" t="s">
        <v>23</v>
      </c>
      <c r="F4174" t="s">
        <v>27</v>
      </c>
      <c r="G4174" t="s">
        <v>25</v>
      </c>
      <c r="H4174">
        <v>4</v>
      </c>
      <c r="I4174" t="s">
        <v>26</v>
      </c>
      <c r="J4174">
        <v>0</v>
      </c>
      <c r="K4174">
        <v>0</v>
      </c>
      <c r="L4174">
        <v>0</v>
      </c>
      <c r="M4174">
        <v>1</v>
      </c>
      <c r="N4174">
        <v>1</v>
      </c>
      <c r="O4174">
        <v>0</v>
      </c>
      <c r="P4174">
        <v>179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</row>
    <row r="4175" spans="1:23" ht="14.25" customHeight="1" x14ac:dyDescent="0.45">
      <c r="A4175">
        <v>4174</v>
      </c>
      <c r="B4175" t="s">
        <v>271</v>
      </c>
      <c r="C4175" t="s">
        <v>268</v>
      </c>
      <c r="D4175">
        <v>76</v>
      </c>
      <c r="E4175" t="s">
        <v>28</v>
      </c>
      <c r="F4175" t="s">
        <v>27</v>
      </c>
      <c r="G4175" t="s">
        <v>25</v>
      </c>
      <c r="H4175">
        <v>2</v>
      </c>
      <c r="I4175" t="s">
        <v>31</v>
      </c>
      <c r="J4175">
        <v>0</v>
      </c>
      <c r="K4175">
        <v>0</v>
      </c>
      <c r="L4175">
        <v>0</v>
      </c>
      <c r="M4175">
        <v>1</v>
      </c>
      <c r="N4175">
        <v>1</v>
      </c>
      <c r="O4175">
        <v>0</v>
      </c>
      <c r="P4175">
        <v>433</v>
      </c>
      <c r="Q4175">
        <v>0</v>
      </c>
      <c r="R4175">
        <v>1</v>
      </c>
      <c r="S4175">
        <v>1</v>
      </c>
      <c r="T4175">
        <v>0</v>
      </c>
      <c r="U4175">
        <v>0</v>
      </c>
      <c r="V4175">
        <v>0</v>
      </c>
      <c r="W4175">
        <v>0</v>
      </c>
    </row>
    <row r="4176" spans="1:23" ht="14.25" customHeight="1" x14ac:dyDescent="0.45">
      <c r="A4176">
        <v>4175</v>
      </c>
      <c r="B4176" t="s">
        <v>271</v>
      </c>
      <c r="C4176" t="s">
        <v>269</v>
      </c>
      <c r="D4176">
        <v>68</v>
      </c>
      <c r="E4176" t="s">
        <v>23</v>
      </c>
      <c r="F4176" t="s">
        <v>27</v>
      </c>
      <c r="G4176" t="s">
        <v>25</v>
      </c>
      <c r="H4176">
        <v>4</v>
      </c>
      <c r="I4176" t="s">
        <v>26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115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0</v>
      </c>
    </row>
    <row r="4177" spans="1:23" ht="14.25" customHeight="1" x14ac:dyDescent="0.45">
      <c r="A4177">
        <v>4176</v>
      </c>
      <c r="B4177" t="s">
        <v>271</v>
      </c>
      <c r="C4177" t="s">
        <v>274</v>
      </c>
      <c r="D4177">
        <v>46</v>
      </c>
      <c r="E4177" t="s">
        <v>23</v>
      </c>
      <c r="F4177" t="s">
        <v>27</v>
      </c>
      <c r="G4177" t="s">
        <v>25</v>
      </c>
      <c r="H4177">
        <v>5</v>
      </c>
      <c r="I4177" t="s">
        <v>26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707</v>
      </c>
      <c r="Q4177">
        <v>1</v>
      </c>
      <c r="R4177">
        <v>1</v>
      </c>
      <c r="S4177">
        <v>1</v>
      </c>
      <c r="T4177">
        <v>0</v>
      </c>
      <c r="U4177">
        <v>0</v>
      </c>
      <c r="V4177">
        <v>0</v>
      </c>
      <c r="W4177">
        <v>0</v>
      </c>
    </row>
    <row r="4178" spans="1:23" ht="14.25" customHeight="1" x14ac:dyDescent="0.45">
      <c r="A4178">
        <v>4177</v>
      </c>
      <c r="B4178" t="s">
        <v>271</v>
      </c>
      <c r="C4178" t="s">
        <v>273</v>
      </c>
      <c r="D4178">
        <v>51</v>
      </c>
      <c r="E4178" t="s">
        <v>28</v>
      </c>
      <c r="F4178" t="s">
        <v>27</v>
      </c>
      <c r="G4178" t="s">
        <v>25</v>
      </c>
      <c r="H4178">
        <v>8</v>
      </c>
      <c r="I4178" t="s">
        <v>26</v>
      </c>
      <c r="J4178">
        <v>0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210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</row>
    <row r="4179" spans="1:23" ht="14.25" customHeight="1" x14ac:dyDescent="0.45">
      <c r="A4179">
        <v>4178</v>
      </c>
      <c r="B4179" t="s">
        <v>271</v>
      </c>
      <c r="C4179" t="s">
        <v>273</v>
      </c>
      <c r="D4179">
        <v>51</v>
      </c>
      <c r="E4179" t="s">
        <v>28</v>
      </c>
      <c r="F4179" t="s">
        <v>27</v>
      </c>
      <c r="G4179" t="s">
        <v>25</v>
      </c>
      <c r="H4179">
        <v>8</v>
      </c>
      <c r="I4179" t="s">
        <v>26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210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0</v>
      </c>
    </row>
    <row r="4180" spans="1:23" ht="14.25" customHeight="1" x14ac:dyDescent="0.45">
      <c r="A4180">
        <v>4179</v>
      </c>
      <c r="B4180" t="s">
        <v>271</v>
      </c>
      <c r="C4180" t="s">
        <v>269</v>
      </c>
      <c r="D4180">
        <v>63</v>
      </c>
      <c r="E4180" t="s">
        <v>23</v>
      </c>
      <c r="F4180" t="s">
        <v>27</v>
      </c>
      <c r="G4180" t="s">
        <v>25</v>
      </c>
      <c r="H4180">
        <v>4</v>
      </c>
      <c r="I4180" t="s">
        <v>26</v>
      </c>
      <c r="J4180">
        <v>0</v>
      </c>
      <c r="K4180">
        <v>0</v>
      </c>
      <c r="L4180">
        <v>0</v>
      </c>
      <c r="M4180">
        <v>1</v>
      </c>
      <c r="N4180">
        <v>1</v>
      </c>
      <c r="O4180">
        <v>0</v>
      </c>
      <c r="P4180">
        <v>94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0</v>
      </c>
      <c r="W4180">
        <v>0</v>
      </c>
    </row>
    <row r="4181" spans="1:23" ht="14.25" customHeight="1" x14ac:dyDescent="0.45">
      <c r="A4181">
        <v>4180</v>
      </c>
      <c r="B4181" t="s">
        <v>271</v>
      </c>
      <c r="C4181" t="s">
        <v>265</v>
      </c>
      <c r="D4181">
        <v>62</v>
      </c>
      <c r="E4181" t="s">
        <v>23</v>
      </c>
      <c r="F4181" t="s">
        <v>27</v>
      </c>
      <c r="G4181" t="s">
        <v>25</v>
      </c>
      <c r="H4181">
        <v>10</v>
      </c>
      <c r="I4181" t="s">
        <v>26</v>
      </c>
      <c r="J4181">
        <v>0</v>
      </c>
      <c r="K4181">
        <v>0</v>
      </c>
      <c r="L4181">
        <v>0</v>
      </c>
      <c r="M4181">
        <v>1</v>
      </c>
      <c r="N4181">
        <v>1</v>
      </c>
      <c r="O4181">
        <v>0</v>
      </c>
      <c r="P4181">
        <v>175</v>
      </c>
      <c r="Q4181">
        <v>0</v>
      </c>
      <c r="R4181">
        <v>1</v>
      </c>
      <c r="S4181">
        <v>0</v>
      </c>
      <c r="T4181">
        <v>1</v>
      </c>
      <c r="U4181">
        <v>0</v>
      </c>
      <c r="V4181">
        <v>0</v>
      </c>
      <c r="W4181">
        <v>0</v>
      </c>
    </row>
    <row r="4182" spans="1:23" ht="14.25" customHeight="1" x14ac:dyDescent="0.45">
      <c r="A4182">
        <v>4181</v>
      </c>
      <c r="B4182" t="s">
        <v>271</v>
      </c>
      <c r="C4182" t="s">
        <v>265</v>
      </c>
      <c r="D4182">
        <v>62</v>
      </c>
      <c r="E4182" t="s">
        <v>23</v>
      </c>
      <c r="F4182" t="s">
        <v>27</v>
      </c>
      <c r="G4182" t="s">
        <v>25</v>
      </c>
      <c r="H4182">
        <v>10</v>
      </c>
      <c r="I4182" t="s">
        <v>26</v>
      </c>
      <c r="J4182">
        <v>0</v>
      </c>
      <c r="K4182">
        <v>0</v>
      </c>
      <c r="L4182">
        <v>0</v>
      </c>
      <c r="M4182">
        <v>1</v>
      </c>
      <c r="N4182">
        <v>1</v>
      </c>
      <c r="O4182">
        <v>0</v>
      </c>
      <c r="P4182">
        <v>175</v>
      </c>
      <c r="Q4182">
        <v>0</v>
      </c>
      <c r="R4182">
        <v>1</v>
      </c>
      <c r="S4182">
        <v>0</v>
      </c>
      <c r="T4182">
        <v>1</v>
      </c>
      <c r="U4182">
        <v>0</v>
      </c>
      <c r="V4182">
        <v>0</v>
      </c>
      <c r="W4182">
        <v>0</v>
      </c>
    </row>
    <row r="4183" spans="1:23" ht="14.25" customHeight="1" x14ac:dyDescent="0.45">
      <c r="A4183">
        <v>4182</v>
      </c>
      <c r="B4183" s="1">
        <v>43395</v>
      </c>
      <c r="C4183" s="1">
        <v>43407</v>
      </c>
      <c r="D4183">
        <v>85</v>
      </c>
      <c r="E4183" t="s">
        <v>23</v>
      </c>
      <c r="F4183" t="s">
        <v>27</v>
      </c>
      <c r="G4183" t="s">
        <v>25</v>
      </c>
      <c r="H4183">
        <v>13</v>
      </c>
      <c r="I4183" t="s">
        <v>29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673</v>
      </c>
      <c r="Q4183">
        <v>0</v>
      </c>
      <c r="R4183">
        <v>1</v>
      </c>
      <c r="S4183">
        <v>1</v>
      </c>
      <c r="T4183">
        <v>1</v>
      </c>
      <c r="U4183">
        <v>0</v>
      </c>
      <c r="V4183">
        <v>0</v>
      </c>
      <c r="W4183">
        <v>0</v>
      </c>
    </row>
    <row r="4184" spans="1:23" ht="14.25" customHeight="1" x14ac:dyDescent="0.45">
      <c r="A4184">
        <v>4183</v>
      </c>
      <c r="B4184" s="1">
        <v>43395</v>
      </c>
      <c r="C4184" s="1">
        <v>43402</v>
      </c>
      <c r="D4184">
        <v>67</v>
      </c>
      <c r="E4184" t="s">
        <v>23</v>
      </c>
      <c r="F4184" t="s">
        <v>24</v>
      </c>
      <c r="G4184" t="s">
        <v>25</v>
      </c>
      <c r="H4184">
        <v>8</v>
      </c>
      <c r="I4184" t="s">
        <v>29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v>1</v>
      </c>
      <c r="P4184">
        <v>428</v>
      </c>
      <c r="Q4184">
        <v>0</v>
      </c>
      <c r="R4184">
        <v>0</v>
      </c>
      <c r="S4184">
        <v>1</v>
      </c>
      <c r="T4184">
        <v>1</v>
      </c>
      <c r="U4184">
        <v>1</v>
      </c>
      <c r="V4184">
        <v>0</v>
      </c>
      <c r="W4184">
        <v>0</v>
      </c>
    </row>
    <row r="4185" spans="1:23" ht="14.25" customHeight="1" x14ac:dyDescent="0.45">
      <c r="A4185">
        <v>4184</v>
      </c>
      <c r="B4185" s="1">
        <v>43395</v>
      </c>
      <c r="C4185" s="1">
        <v>43401</v>
      </c>
      <c r="D4185">
        <v>80</v>
      </c>
      <c r="E4185" t="s">
        <v>23</v>
      </c>
      <c r="F4185" t="s">
        <v>27</v>
      </c>
      <c r="G4185" t="s">
        <v>25</v>
      </c>
      <c r="H4185">
        <v>7</v>
      </c>
      <c r="I4185" t="s">
        <v>29</v>
      </c>
      <c r="J4185">
        <v>0</v>
      </c>
      <c r="K4185">
        <v>0</v>
      </c>
      <c r="L4185">
        <v>0</v>
      </c>
      <c r="M4185">
        <v>1</v>
      </c>
      <c r="N4185">
        <v>1</v>
      </c>
      <c r="O4185">
        <v>0</v>
      </c>
      <c r="P4185">
        <v>90</v>
      </c>
      <c r="Q4185">
        <v>1</v>
      </c>
      <c r="R4185">
        <v>0</v>
      </c>
      <c r="S4185">
        <v>0</v>
      </c>
      <c r="T4185">
        <v>1</v>
      </c>
      <c r="U4185">
        <v>1</v>
      </c>
      <c r="V4185">
        <v>0</v>
      </c>
      <c r="W4185">
        <v>0</v>
      </c>
    </row>
    <row r="4186" spans="1:23" ht="14.25" customHeight="1" x14ac:dyDescent="0.45">
      <c r="A4186">
        <v>4185</v>
      </c>
      <c r="B4186" t="s">
        <v>271</v>
      </c>
      <c r="C4186" t="s">
        <v>276</v>
      </c>
      <c r="D4186">
        <v>58</v>
      </c>
      <c r="E4186" t="s">
        <v>23</v>
      </c>
      <c r="F4186" t="s">
        <v>27</v>
      </c>
      <c r="G4186" t="s">
        <v>25</v>
      </c>
      <c r="H4186">
        <v>9</v>
      </c>
      <c r="I4186" t="s">
        <v>26</v>
      </c>
      <c r="J4186">
        <v>0</v>
      </c>
      <c r="K4186">
        <v>1</v>
      </c>
      <c r="L4186">
        <v>1</v>
      </c>
      <c r="M4186">
        <v>1</v>
      </c>
      <c r="N4186">
        <v>1</v>
      </c>
      <c r="O4186">
        <v>0</v>
      </c>
      <c r="P4186">
        <v>635</v>
      </c>
      <c r="Q4186">
        <v>1</v>
      </c>
      <c r="R4186">
        <v>0</v>
      </c>
      <c r="S4186">
        <v>0</v>
      </c>
      <c r="T4186">
        <v>1</v>
      </c>
      <c r="U4186">
        <v>0</v>
      </c>
      <c r="V4186">
        <v>0</v>
      </c>
      <c r="W4186">
        <v>1</v>
      </c>
    </row>
    <row r="4187" spans="1:23" ht="14.25" customHeight="1" x14ac:dyDescent="0.45">
      <c r="A4187">
        <v>4186</v>
      </c>
      <c r="B4187" t="s">
        <v>271</v>
      </c>
      <c r="C4187" t="s">
        <v>276</v>
      </c>
      <c r="D4187">
        <v>58</v>
      </c>
      <c r="E4187" t="s">
        <v>23</v>
      </c>
      <c r="F4187" t="s">
        <v>27</v>
      </c>
      <c r="G4187" t="s">
        <v>25</v>
      </c>
      <c r="H4187">
        <v>9</v>
      </c>
      <c r="I4187" t="s">
        <v>26</v>
      </c>
      <c r="J4187">
        <v>0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635</v>
      </c>
      <c r="Q4187">
        <v>1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1</v>
      </c>
    </row>
    <row r="4188" spans="1:23" ht="14.25" customHeight="1" x14ac:dyDescent="0.45">
      <c r="A4188">
        <v>4187</v>
      </c>
      <c r="B4188" t="s">
        <v>271</v>
      </c>
      <c r="C4188" t="s">
        <v>280</v>
      </c>
      <c r="D4188">
        <v>27</v>
      </c>
      <c r="E4188" t="s">
        <v>23</v>
      </c>
      <c r="F4188" t="s">
        <v>27</v>
      </c>
      <c r="G4188" t="s">
        <v>25</v>
      </c>
      <c r="H4188">
        <v>32</v>
      </c>
      <c r="I4188" t="s">
        <v>26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58</v>
      </c>
      <c r="Q4188">
        <v>0</v>
      </c>
      <c r="R4188">
        <v>0</v>
      </c>
      <c r="S4188">
        <v>0</v>
      </c>
      <c r="T4188">
        <v>0</v>
      </c>
      <c r="U4188">
        <v>1</v>
      </c>
      <c r="V4188">
        <v>0</v>
      </c>
      <c r="W4188">
        <v>0</v>
      </c>
    </row>
    <row r="4189" spans="1:23" ht="14.25" customHeight="1" x14ac:dyDescent="0.45">
      <c r="A4189">
        <v>4188</v>
      </c>
      <c r="B4189" t="s">
        <v>271</v>
      </c>
      <c r="C4189" t="s">
        <v>280</v>
      </c>
      <c r="D4189">
        <v>27</v>
      </c>
      <c r="E4189" t="s">
        <v>23</v>
      </c>
      <c r="F4189" t="s">
        <v>27</v>
      </c>
      <c r="G4189" t="s">
        <v>25</v>
      </c>
      <c r="H4189">
        <v>32</v>
      </c>
      <c r="I4189" t="s">
        <v>26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58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0</v>
      </c>
    </row>
    <row r="4190" spans="1:23" ht="14.25" customHeight="1" x14ac:dyDescent="0.45">
      <c r="A4190">
        <v>4189</v>
      </c>
      <c r="B4190" t="s">
        <v>271</v>
      </c>
      <c r="C4190" t="s">
        <v>269</v>
      </c>
      <c r="D4190">
        <v>68</v>
      </c>
      <c r="E4190" t="s">
        <v>23</v>
      </c>
      <c r="F4190" t="s">
        <v>27</v>
      </c>
      <c r="G4190" t="s">
        <v>25</v>
      </c>
      <c r="H4190">
        <v>4</v>
      </c>
      <c r="I4190" t="s">
        <v>26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37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0</v>
      </c>
    </row>
    <row r="4191" spans="1:23" ht="14.25" customHeight="1" x14ac:dyDescent="0.45">
      <c r="A4191">
        <v>4190</v>
      </c>
      <c r="B4191" t="s">
        <v>271</v>
      </c>
      <c r="C4191" t="s">
        <v>269</v>
      </c>
      <c r="D4191">
        <v>68</v>
      </c>
      <c r="E4191" t="s">
        <v>23</v>
      </c>
      <c r="F4191" t="s">
        <v>27</v>
      </c>
      <c r="G4191" t="s">
        <v>25</v>
      </c>
      <c r="H4191">
        <v>4</v>
      </c>
      <c r="I4191" t="s">
        <v>26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37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0</v>
      </c>
    </row>
    <row r="4192" spans="1:23" ht="14.25" customHeight="1" x14ac:dyDescent="0.45">
      <c r="A4192">
        <v>4191</v>
      </c>
      <c r="B4192" t="s">
        <v>271</v>
      </c>
      <c r="C4192" t="s">
        <v>274</v>
      </c>
      <c r="D4192">
        <v>57</v>
      </c>
      <c r="E4192" t="s">
        <v>28</v>
      </c>
      <c r="F4192" t="s">
        <v>27</v>
      </c>
      <c r="G4192" t="s">
        <v>30</v>
      </c>
      <c r="H4192">
        <v>5</v>
      </c>
      <c r="I4192" t="s">
        <v>26</v>
      </c>
      <c r="J4192">
        <v>0</v>
      </c>
      <c r="K4192">
        <v>0</v>
      </c>
      <c r="L4192">
        <v>0</v>
      </c>
      <c r="M4192">
        <v>1</v>
      </c>
      <c r="N4192">
        <v>1</v>
      </c>
      <c r="O4192">
        <v>0</v>
      </c>
      <c r="P4192">
        <v>720</v>
      </c>
      <c r="Q4192">
        <v>0</v>
      </c>
      <c r="R4192">
        <v>0</v>
      </c>
      <c r="S4192">
        <v>1</v>
      </c>
      <c r="T4192">
        <v>0</v>
      </c>
      <c r="U4192">
        <v>0</v>
      </c>
      <c r="V4192">
        <v>0</v>
      </c>
      <c r="W4192">
        <v>0</v>
      </c>
    </row>
    <row r="4193" spans="1:23" ht="14.25" customHeight="1" x14ac:dyDescent="0.45">
      <c r="A4193">
        <v>4192</v>
      </c>
      <c r="B4193" t="s">
        <v>271</v>
      </c>
      <c r="C4193" t="s">
        <v>269</v>
      </c>
      <c r="D4193">
        <v>79</v>
      </c>
      <c r="E4193" t="s">
        <v>23</v>
      </c>
      <c r="F4193" t="s">
        <v>27</v>
      </c>
      <c r="G4193" t="s">
        <v>30</v>
      </c>
      <c r="H4193">
        <v>4</v>
      </c>
      <c r="I4193" t="s">
        <v>26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636</v>
      </c>
      <c r="Q4193">
        <v>0</v>
      </c>
      <c r="R4193">
        <v>0</v>
      </c>
      <c r="S4193">
        <v>1</v>
      </c>
      <c r="T4193">
        <v>1</v>
      </c>
      <c r="U4193">
        <v>0</v>
      </c>
      <c r="V4193">
        <v>0</v>
      </c>
      <c r="W4193">
        <v>0</v>
      </c>
    </row>
    <row r="4194" spans="1:23" ht="14.25" customHeight="1" x14ac:dyDescent="0.45">
      <c r="A4194">
        <v>4193</v>
      </c>
      <c r="B4194" t="s">
        <v>271</v>
      </c>
      <c r="C4194" t="s">
        <v>274</v>
      </c>
      <c r="D4194">
        <v>62</v>
      </c>
      <c r="E4194" t="s">
        <v>28</v>
      </c>
      <c r="F4194" t="s">
        <v>27</v>
      </c>
      <c r="G4194" t="s">
        <v>30</v>
      </c>
      <c r="H4194">
        <v>5</v>
      </c>
      <c r="I4194" t="s">
        <v>26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1190</v>
      </c>
      <c r="Q4194">
        <v>0</v>
      </c>
      <c r="R4194">
        <v>0</v>
      </c>
      <c r="S4194">
        <v>1</v>
      </c>
      <c r="T4194">
        <v>0</v>
      </c>
      <c r="U4194">
        <v>0</v>
      </c>
      <c r="V4194">
        <v>0</v>
      </c>
      <c r="W4194">
        <v>0</v>
      </c>
    </row>
    <row r="4195" spans="1:23" ht="14.25" customHeight="1" x14ac:dyDescent="0.45">
      <c r="A4195">
        <v>4194</v>
      </c>
      <c r="B4195" t="s">
        <v>268</v>
      </c>
      <c r="C4195" t="s">
        <v>269</v>
      </c>
      <c r="D4195">
        <v>57</v>
      </c>
      <c r="E4195" t="s">
        <v>28</v>
      </c>
      <c r="F4195" t="s">
        <v>27</v>
      </c>
      <c r="G4195" t="s">
        <v>25</v>
      </c>
      <c r="H4195">
        <v>3</v>
      </c>
      <c r="I4195" t="s">
        <v>26</v>
      </c>
      <c r="J4195">
        <v>0</v>
      </c>
      <c r="K4195">
        <v>0</v>
      </c>
      <c r="L4195">
        <v>0</v>
      </c>
      <c r="M4195">
        <v>1</v>
      </c>
      <c r="N4195">
        <v>1</v>
      </c>
      <c r="O4195">
        <v>0</v>
      </c>
      <c r="P4195">
        <v>131</v>
      </c>
      <c r="Q4195">
        <v>1</v>
      </c>
      <c r="R4195">
        <v>1</v>
      </c>
      <c r="S4195">
        <v>0</v>
      </c>
      <c r="T4195">
        <v>0</v>
      </c>
      <c r="U4195">
        <v>0</v>
      </c>
      <c r="V4195">
        <v>0</v>
      </c>
      <c r="W4195">
        <v>0</v>
      </c>
    </row>
    <row r="4196" spans="1:23" ht="14.25" customHeight="1" x14ac:dyDescent="0.45">
      <c r="A4196">
        <v>4195</v>
      </c>
      <c r="B4196" t="s">
        <v>268</v>
      </c>
      <c r="C4196" t="s">
        <v>269</v>
      </c>
      <c r="D4196">
        <v>60</v>
      </c>
      <c r="E4196" t="s">
        <v>23</v>
      </c>
      <c r="F4196" t="s">
        <v>27</v>
      </c>
      <c r="G4196" t="s">
        <v>25</v>
      </c>
      <c r="H4196">
        <v>3</v>
      </c>
      <c r="I4196" t="s">
        <v>26</v>
      </c>
      <c r="J4196">
        <v>0</v>
      </c>
      <c r="K4196">
        <v>0</v>
      </c>
      <c r="L4196">
        <v>0</v>
      </c>
      <c r="M4196">
        <v>1</v>
      </c>
      <c r="N4196">
        <v>1</v>
      </c>
      <c r="O4196">
        <v>0</v>
      </c>
      <c r="P4196">
        <v>58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</row>
    <row r="4197" spans="1:23" ht="14.25" customHeight="1" x14ac:dyDescent="0.45">
      <c r="A4197">
        <v>4196</v>
      </c>
      <c r="B4197" t="s">
        <v>268</v>
      </c>
      <c r="C4197" t="s">
        <v>266</v>
      </c>
      <c r="D4197">
        <v>79</v>
      </c>
      <c r="E4197" t="s">
        <v>23</v>
      </c>
      <c r="F4197" t="s">
        <v>24</v>
      </c>
      <c r="G4197" t="s">
        <v>30</v>
      </c>
      <c r="H4197">
        <v>2</v>
      </c>
      <c r="I4197" t="s">
        <v>26</v>
      </c>
      <c r="J4197">
        <v>0</v>
      </c>
      <c r="K4197">
        <v>0</v>
      </c>
      <c r="L4197">
        <v>0</v>
      </c>
      <c r="M4197">
        <v>1</v>
      </c>
      <c r="N4197">
        <v>1</v>
      </c>
      <c r="O4197">
        <v>0</v>
      </c>
      <c r="P4197">
        <v>38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0</v>
      </c>
      <c r="W4197">
        <v>0</v>
      </c>
    </row>
    <row r="4198" spans="1:23" ht="14.25" customHeight="1" x14ac:dyDescent="0.45">
      <c r="A4198">
        <v>4197</v>
      </c>
      <c r="B4198" t="s">
        <v>268</v>
      </c>
      <c r="C4198" t="s">
        <v>274</v>
      </c>
      <c r="D4198">
        <v>24</v>
      </c>
      <c r="E4198" t="s">
        <v>23</v>
      </c>
      <c r="F4198" t="s">
        <v>24</v>
      </c>
      <c r="G4198" t="s">
        <v>25</v>
      </c>
      <c r="H4198">
        <v>4</v>
      </c>
      <c r="I4198" t="s">
        <v>31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573</v>
      </c>
      <c r="Q4198">
        <v>1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</row>
    <row r="4199" spans="1:23" ht="14.25" customHeight="1" x14ac:dyDescent="0.45">
      <c r="A4199">
        <v>4198</v>
      </c>
      <c r="B4199" t="s">
        <v>268</v>
      </c>
      <c r="C4199" t="s">
        <v>266</v>
      </c>
      <c r="D4199">
        <v>70</v>
      </c>
      <c r="E4199" t="s">
        <v>23</v>
      </c>
      <c r="F4199" t="s">
        <v>24</v>
      </c>
      <c r="G4199" t="s">
        <v>25</v>
      </c>
      <c r="H4199">
        <v>2</v>
      </c>
      <c r="I4199" t="s">
        <v>26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740</v>
      </c>
      <c r="Q4199">
        <v>0</v>
      </c>
      <c r="R4199">
        <v>0</v>
      </c>
      <c r="S4199">
        <v>1</v>
      </c>
      <c r="T4199">
        <v>1</v>
      </c>
      <c r="U4199">
        <v>0</v>
      </c>
      <c r="V4199">
        <v>0</v>
      </c>
      <c r="W4199">
        <v>0</v>
      </c>
    </row>
    <row r="4200" spans="1:23" ht="14.25" customHeight="1" x14ac:dyDescent="0.45">
      <c r="A4200">
        <v>4199</v>
      </c>
      <c r="B4200" t="s">
        <v>268</v>
      </c>
      <c r="C4200" t="s">
        <v>276</v>
      </c>
      <c r="D4200">
        <v>79</v>
      </c>
      <c r="E4200" t="s">
        <v>28</v>
      </c>
      <c r="F4200" t="s">
        <v>27</v>
      </c>
      <c r="G4200" t="s">
        <v>25</v>
      </c>
      <c r="H4200">
        <v>8</v>
      </c>
      <c r="I4200" t="s">
        <v>26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67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</row>
    <row r="4201" spans="1:23" ht="14.25" customHeight="1" x14ac:dyDescent="0.45">
      <c r="A4201">
        <v>4200</v>
      </c>
      <c r="B4201" t="s">
        <v>268</v>
      </c>
      <c r="C4201" s="1">
        <v>43111</v>
      </c>
      <c r="D4201">
        <v>80</v>
      </c>
      <c r="E4201" t="s">
        <v>28</v>
      </c>
      <c r="F4201" t="s">
        <v>27</v>
      </c>
      <c r="G4201" t="s">
        <v>25</v>
      </c>
      <c r="H4201">
        <v>10</v>
      </c>
      <c r="I4201" t="s">
        <v>26</v>
      </c>
      <c r="J4201">
        <v>0</v>
      </c>
      <c r="K4201">
        <v>0</v>
      </c>
      <c r="L4201">
        <v>0</v>
      </c>
      <c r="M4201">
        <v>1</v>
      </c>
      <c r="N4201">
        <v>1</v>
      </c>
      <c r="O4201">
        <v>0</v>
      </c>
      <c r="P4201">
        <v>720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0</v>
      </c>
      <c r="W4201">
        <v>0</v>
      </c>
    </row>
    <row r="4202" spans="1:23" ht="14.25" customHeight="1" x14ac:dyDescent="0.45">
      <c r="A4202">
        <v>4201</v>
      </c>
      <c r="B4202" t="s">
        <v>268</v>
      </c>
      <c r="C4202" t="s">
        <v>277</v>
      </c>
      <c r="D4202">
        <v>72</v>
      </c>
      <c r="E4202" t="s">
        <v>23</v>
      </c>
      <c r="F4202" t="s">
        <v>24</v>
      </c>
      <c r="G4202" t="s">
        <v>30</v>
      </c>
      <c r="H4202">
        <v>6</v>
      </c>
      <c r="I4202" t="s">
        <v>26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1700</v>
      </c>
      <c r="Q4202">
        <v>1</v>
      </c>
      <c r="R4202">
        <v>0</v>
      </c>
      <c r="S4202">
        <v>1</v>
      </c>
      <c r="T4202">
        <v>0</v>
      </c>
      <c r="U4202">
        <v>0</v>
      </c>
      <c r="V4202">
        <v>0</v>
      </c>
      <c r="W4202">
        <v>0</v>
      </c>
    </row>
    <row r="4203" spans="1:23" ht="14.25" customHeight="1" x14ac:dyDescent="0.45">
      <c r="A4203">
        <v>4202</v>
      </c>
      <c r="B4203" s="1">
        <v>43397</v>
      </c>
      <c r="C4203" s="1">
        <v>43399</v>
      </c>
      <c r="D4203">
        <v>68</v>
      </c>
      <c r="E4203" t="s">
        <v>28</v>
      </c>
      <c r="F4203" t="s">
        <v>27</v>
      </c>
      <c r="G4203" t="s">
        <v>25</v>
      </c>
      <c r="H4203">
        <v>3</v>
      </c>
      <c r="I4203" t="s">
        <v>29</v>
      </c>
      <c r="J4203">
        <v>0</v>
      </c>
      <c r="K4203">
        <v>0</v>
      </c>
      <c r="L4203">
        <v>1</v>
      </c>
      <c r="M4203">
        <v>0</v>
      </c>
      <c r="N4203">
        <v>0</v>
      </c>
      <c r="O4203">
        <v>1</v>
      </c>
      <c r="P4203">
        <v>120</v>
      </c>
      <c r="Q4203">
        <v>0</v>
      </c>
      <c r="R4203">
        <v>1</v>
      </c>
      <c r="S4203">
        <v>0</v>
      </c>
      <c r="T4203">
        <v>1</v>
      </c>
      <c r="U4203">
        <v>1</v>
      </c>
      <c r="V4203">
        <v>0</v>
      </c>
      <c r="W4203">
        <v>0</v>
      </c>
    </row>
    <row r="4204" spans="1:23" ht="14.25" customHeight="1" x14ac:dyDescent="0.45">
      <c r="A4204">
        <v>4203</v>
      </c>
      <c r="B4204" t="s">
        <v>266</v>
      </c>
      <c r="C4204" t="s">
        <v>266</v>
      </c>
      <c r="D4204">
        <v>80</v>
      </c>
      <c r="E4204" t="s">
        <v>23</v>
      </c>
      <c r="F4204" t="s">
        <v>27</v>
      </c>
      <c r="G4204" t="s">
        <v>25</v>
      </c>
      <c r="H4204">
        <v>1</v>
      </c>
      <c r="I4204" t="s">
        <v>26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53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</row>
    <row r="4205" spans="1:23" ht="14.25" customHeight="1" x14ac:dyDescent="0.45">
      <c r="A4205">
        <v>4204</v>
      </c>
      <c r="B4205" t="s">
        <v>266</v>
      </c>
      <c r="C4205" s="1">
        <v>43111</v>
      </c>
      <c r="D4205">
        <v>64</v>
      </c>
      <c r="E4205" t="s">
        <v>23</v>
      </c>
      <c r="F4205" t="s">
        <v>24</v>
      </c>
      <c r="G4205" t="s">
        <v>30</v>
      </c>
      <c r="H4205">
        <v>9</v>
      </c>
      <c r="I4205" t="s">
        <v>26</v>
      </c>
      <c r="J4205">
        <v>0</v>
      </c>
      <c r="K4205">
        <v>0</v>
      </c>
      <c r="L4205">
        <v>0</v>
      </c>
      <c r="M4205">
        <v>1</v>
      </c>
      <c r="N4205">
        <v>1</v>
      </c>
      <c r="O4205">
        <v>0</v>
      </c>
      <c r="P4205">
        <v>300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</row>
    <row r="4206" spans="1:23" ht="14.25" customHeight="1" x14ac:dyDescent="0.45">
      <c r="A4206">
        <v>4205</v>
      </c>
      <c r="B4206" t="s">
        <v>266</v>
      </c>
      <c r="C4206" t="s">
        <v>277</v>
      </c>
      <c r="D4206">
        <v>71</v>
      </c>
      <c r="E4206" t="s">
        <v>28</v>
      </c>
      <c r="F4206" t="s">
        <v>24</v>
      </c>
      <c r="G4206" t="s">
        <v>25</v>
      </c>
      <c r="H4206">
        <v>5</v>
      </c>
      <c r="I4206" t="s">
        <v>26</v>
      </c>
      <c r="J4206">
        <v>0</v>
      </c>
      <c r="K4206">
        <v>0</v>
      </c>
      <c r="L4206">
        <v>0</v>
      </c>
      <c r="M4206">
        <v>1</v>
      </c>
      <c r="N4206">
        <v>1</v>
      </c>
      <c r="O4206">
        <v>0</v>
      </c>
      <c r="P4206">
        <v>120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</row>
    <row r="4207" spans="1:23" ht="14.25" customHeight="1" x14ac:dyDescent="0.45">
      <c r="A4207">
        <v>4206</v>
      </c>
      <c r="B4207" t="s">
        <v>266</v>
      </c>
      <c r="C4207" t="s">
        <v>265</v>
      </c>
      <c r="D4207">
        <v>75</v>
      </c>
      <c r="E4207" t="s">
        <v>28</v>
      </c>
      <c r="F4207" t="s">
        <v>27</v>
      </c>
      <c r="G4207" t="s">
        <v>25</v>
      </c>
      <c r="H4207">
        <v>8</v>
      </c>
      <c r="I4207" t="s">
        <v>26</v>
      </c>
      <c r="J4207">
        <v>0</v>
      </c>
      <c r="K4207">
        <v>0</v>
      </c>
      <c r="L4207">
        <v>0</v>
      </c>
      <c r="M4207">
        <v>1</v>
      </c>
      <c r="N4207">
        <v>1</v>
      </c>
      <c r="O4207">
        <v>0</v>
      </c>
      <c r="P4207">
        <v>894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>
        <v>0</v>
      </c>
    </row>
    <row r="4208" spans="1:23" ht="14.25" customHeight="1" x14ac:dyDescent="0.45">
      <c r="A4208">
        <v>4207</v>
      </c>
      <c r="B4208" t="s">
        <v>266</v>
      </c>
      <c r="C4208" t="s">
        <v>265</v>
      </c>
      <c r="D4208">
        <v>75</v>
      </c>
      <c r="E4208" t="s">
        <v>28</v>
      </c>
      <c r="F4208" t="s">
        <v>27</v>
      </c>
      <c r="G4208" t="s">
        <v>25</v>
      </c>
      <c r="H4208">
        <v>8</v>
      </c>
      <c r="I4208" t="s">
        <v>26</v>
      </c>
      <c r="J4208">
        <v>0</v>
      </c>
      <c r="K4208">
        <v>0</v>
      </c>
      <c r="L4208">
        <v>0</v>
      </c>
      <c r="M4208">
        <v>1</v>
      </c>
      <c r="N4208">
        <v>1</v>
      </c>
      <c r="O4208">
        <v>0</v>
      </c>
      <c r="P4208">
        <v>894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</row>
    <row r="4209" spans="1:23" ht="14.25" customHeight="1" x14ac:dyDescent="0.45">
      <c r="A4209">
        <v>4208</v>
      </c>
      <c r="B4209" t="s">
        <v>266</v>
      </c>
      <c r="C4209" t="s">
        <v>274</v>
      </c>
      <c r="D4209">
        <v>78</v>
      </c>
      <c r="E4209" t="s">
        <v>28</v>
      </c>
      <c r="F4209" t="s">
        <v>27</v>
      </c>
      <c r="G4209" t="s">
        <v>25</v>
      </c>
      <c r="H4209">
        <v>3</v>
      </c>
      <c r="I4209" t="s">
        <v>26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48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</row>
    <row r="4210" spans="1:23" ht="14.25" customHeight="1" x14ac:dyDescent="0.45">
      <c r="A4210">
        <v>4209</v>
      </c>
      <c r="B4210" t="s">
        <v>266</v>
      </c>
      <c r="C4210" t="s">
        <v>273</v>
      </c>
      <c r="D4210">
        <v>56</v>
      </c>
      <c r="E4210" t="s">
        <v>28</v>
      </c>
      <c r="F4210" t="s">
        <v>27</v>
      </c>
      <c r="G4210" t="s">
        <v>25</v>
      </c>
      <c r="H4210">
        <v>6</v>
      </c>
      <c r="I4210" t="s">
        <v>26</v>
      </c>
      <c r="J4210">
        <v>0</v>
      </c>
      <c r="K4210">
        <v>0</v>
      </c>
      <c r="L4210">
        <v>1</v>
      </c>
      <c r="M4210">
        <v>0</v>
      </c>
      <c r="N4210">
        <v>0</v>
      </c>
      <c r="O4210">
        <v>0</v>
      </c>
      <c r="P4210">
        <v>785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0</v>
      </c>
      <c r="W4210">
        <v>0</v>
      </c>
    </row>
    <row r="4211" spans="1:23" ht="14.25" customHeight="1" x14ac:dyDescent="0.45">
      <c r="A4211">
        <v>4210</v>
      </c>
      <c r="B4211" t="s">
        <v>266</v>
      </c>
      <c r="C4211" t="s">
        <v>281</v>
      </c>
      <c r="D4211">
        <v>67</v>
      </c>
      <c r="E4211" t="s">
        <v>28</v>
      </c>
      <c r="F4211" t="s">
        <v>27</v>
      </c>
      <c r="G4211" t="s">
        <v>25</v>
      </c>
      <c r="H4211">
        <v>4</v>
      </c>
      <c r="I4211" t="s">
        <v>26</v>
      </c>
      <c r="J4211">
        <v>0</v>
      </c>
      <c r="K4211">
        <v>0</v>
      </c>
      <c r="L4211">
        <v>0</v>
      </c>
      <c r="M4211">
        <v>0</v>
      </c>
      <c r="N4211">
        <v>1</v>
      </c>
      <c r="O4211">
        <v>0</v>
      </c>
      <c r="P4211">
        <v>22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</row>
    <row r="4212" spans="1:23" ht="14.25" customHeight="1" x14ac:dyDescent="0.45">
      <c r="A4212">
        <v>4211</v>
      </c>
      <c r="B4212" t="s">
        <v>266</v>
      </c>
      <c r="C4212" t="s">
        <v>273</v>
      </c>
      <c r="D4212">
        <v>80</v>
      </c>
      <c r="E4212" t="s">
        <v>23</v>
      </c>
      <c r="F4212" t="s">
        <v>27</v>
      </c>
      <c r="G4212" t="s">
        <v>25</v>
      </c>
      <c r="H4212">
        <v>6</v>
      </c>
      <c r="I4212" t="s">
        <v>26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124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</row>
    <row r="4213" spans="1:23" ht="14.25" customHeight="1" x14ac:dyDescent="0.45">
      <c r="A4213">
        <v>4212</v>
      </c>
      <c r="B4213" t="s">
        <v>266</v>
      </c>
      <c r="C4213" s="1">
        <v>43111</v>
      </c>
      <c r="D4213">
        <v>45</v>
      </c>
      <c r="E4213" t="s">
        <v>23</v>
      </c>
      <c r="F4213" t="s">
        <v>27</v>
      </c>
      <c r="G4213" t="s">
        <v>25</v>
      </c>
      <c r="H4213">
        <v>9</v>
      </c>
      <c r="I4213" t="s">
        <v>26</v>
      </c>
      <c r="J4213">
        <v>0</v>
      </c>
      <c r="K4213">
        <v>0</v>
      </c>
      <c r="L4213">
        <v>0</v>
      </c>
      <c r="M4213">
        <v>1</v>
      </c>
      <c r="N4213">
        <v>1</v>
      </c>
      <c r="O4213">
        <v>0</v>
      </c>
      <c r="P4213">
        <v>245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</row>
    <row r="4214" spans="1:23" ht="14.25" customHeight="1" x14ac:dyDescent="0.45">
      <c r="A4214">
        <v>4213</v>
      </c>
      <c r="B4214" t="s">
        <v>266</v>
      </c>
      <c r="C4214" s="1">
        <v>43111</v>
      </c>
      <c r="D4214">
        <v>60</v>
      </c>
      <c r="E4214" t="s">
        <v>28</v>
      </c>
      <c r="F4214" t="s">
        <v>27</v>
      </c>
      <c r="G4214" t="s">
        <v>25</v>
      </c>
      <c r="H4214">
        <v>9</v>
      </c>
      <c r="I4214" t="s">
        <v>26</v>
      </c>
      <c r="J4214">
        <v>0</v>
      </c>
      <c r="K4214">
        <v>0</v>
      </c>
      <c r="L4214">
        <v>0</v>
      </c>
      <c r="M4214">
        <v>1</v>
      </c>
      <c r="N4214">
        <v>1</v>
      </c>
      <c r="O4214">
        <v>1</v>
      </c>
      <c r="P4214">
        <v>746</v>
      </c>
      <c r="Q4214">
        <v>1</v>
      </c>
      <c r="R4214">
        <v>0</v>
      </c>
      <c r="S4214">
        <v>1</v>
      </c>
      <c r="T4214">
        <v>1</v>
      </c>
      <c r="U4214">
        <v>0</v>
      </c>
      <c r="V4214">
        <v>0</v>
      </c>
      <c r="W4214">
        <v>0</v>
      </c>
    </row>
    <row r="4215" spans="1:23" ht="14.25" customHeight="1" x14ac:dyDescent="0.45">
      <c r="A4215">
        <v>4214</v>
      </c>
      <c r="B4215" t="s">
        <v>266</v>
      </c>
      <c r="C4215" t="s">
        <v>281</v>
      </c>
      <c r="D4215">
        <v>41</v>
      </c>
      <c r="E4215" t="s">
        <v>28</v>
      </c>
      <c r="F4215" t="s">
        <v>27</v>
      </c>
      <c r="G4215" t="s">
        <v>25</v>
      </c>
      <c r="H4215">
        <v>4</v>
      </c>
      <c r="I4215" t="s">
        <v>26</v>
      </c>
      <c r="J4215">
        <v>0</v>
      </c>
      <c r="K4215">
        <v>0</v>
      </c>
      <c r="L4215">
        <v>0</v>
      </c>
      <c r="M4215">
        <v>1</v>
      </c>
      <c r="N4215">
        <v>1</v>
      </c>
      <c r="O4215">
        <v>0</v>
      </c>
      <c r="P4215">
        <v>138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</row>
    <row r="4216" spans="1:23" ht="14.25" customHeight="1" x14ac:dyDescent="0.45">
      <c r="A4216">
        <v>4215</v>
      </c>
      <c r="B4216" t="s">
        <v>266</v>
      </c>
      <c r="C4216" s="1">
        <v>43111</v>
      </c>
      <c r="D4216">
        <v>60</v>
      </c>
      <c r="E4216" t="s">
        <v>28</v>
      </c>
      <c r="F4216" t="s">
        <v>27</v>
      </c>
      <c r="G4216" t="s">
        <v>25</v>
      </c>
      <c r="H4216">
        <v>9</v>
      </c>
      <c r="I4216" t="s">
        <v>26</v>
      </c>
      <c r="J4216">
        <v>0</v>
      </c>
      <c r="K4216">
        <v>0</v>
      </c>
      <c r="L4216">
        <v>0</v>
      </c>
      <c r="M4216">
        <v>1</v>
      </c>
      <c r="N4216">
        <v>1</v>
      </c>
      <c r="O4216">
        <v>1</v>
      </c>
      <c r="P4216">
        <v>746</v>
      </c>
      <c r="Q4216">
        <v>1</v>
      </c>
      <c r="R4216">
        <v>0</v>
      </c>
      <c r="S4216">
        <v>1</v>
      </c>
      <c r="T4216">
        <v>1</v>
      </c>
      <c r="U4216">
        <v>0</v>
      </c>
      <c r="V4216">
        <v>0</v>
      </c>
      <c r="W4216">
        <v>0</v>
      </c>
    </row>
    <row r="4217" spans="1:23" ht="14.25" customHeight="1" x14ac:dyDescent="0.45">
      <c r="A4217">
        <v>4216</v>
      </c>
      <c r="B4217" t="s">
        <v>266</v>
      </c>
      <c r="C4217" t="s">
        <v>277</v>
      </c>
      <c r="D4217">
        <v>71</v>
      </c>
      <c r="E4217" t="s">
        <v>23</v>
      </c>
      <c r="F4217" t="s">
        <v>24</v>
      </c>
      <c r="G4217" t="s">
        <v>30</v>
      </c>
      <c r="H4217">
        <v>5</v>
      </c>
      <c r="I4217" t="s">
        <v>26</v>
      </c>
      <c r="J4217">
        <v>0</v>
      </c>
      <c r="K4217">
        <v>0</v>
      </c>
      <c r="L4217">
        <v>1</v>
      </c>
      <c r="M4217">
        <v>0</v>
      </c>
      <c r="N4217">
        <v>1</v>
      </c>
      <c r="O4217">
        <v>0</v>
      </c>
      <c r="P4217">
        <v>1230</v>
      </c>
      <c r="Q4217">
        <v>0</v>
      </c>
      <c r="R4217">
        <v>0</v>
      </c>
      <c r="S4217">
        <v>1</v>
      </c>
      <c r="T4217">
        <v>0</v>
      </c>
      <c r="U4217">
        <v>0</v>
      </c>
      <c r="V4217">
        <v>0</v>
      </c>
      <c r="W4217">
        <v>0</v>
      </c>
    </row>
    <row r="4218" spans="1:23" ht="14.25" customHeight="1" x14ac:dyDescent="0.45">
      <c r="A4218">
        <v>4217</v>
      </c>
      <c r="B4218" t="s">
        <v>266</v>
      </c>
      <c r="C4218" t="s">
        <v>273</v>
      </c>
      <c r="D4218">
        <v>77</v>
      </c>
      <c r="E4218" t="s">
        <v>23</v>
      </c>
      <c r="F4218" t="s">
        <v>27</v>
      </c>
      <c r="G4218" t="s">
        <v>30</v>
      </c>
      <c r="H4218">
        <v>6</v>
      </c>
      <c r="I4218" t="s">
        <v>26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49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</row>
    <row r="4219" spans="1:23" ht="14.25" customHeight="1" x14ac:dyDescent="0.45">
      <c r="A4219">
        <v>4218</v>
      </c>
      <c r="B4219" t="s">
        <v>269</v>
      </c>
      <c r="C4219" t="s">
        <v>276</v>
      </c>
      <c r="D4219">
        <v>75</v>
      </c>
      <c r="E4219" t="s">
        <v>23</v>
      </c>
      <c r="F4219" t="s">
        <v>24</v>
      </c>
      <c r="G4219" t="s">
        <v>25</v>
      </c>
      <c r="H4219">
        <v>6</v>
      </c>
      <c r="I4219" t="s">
        <v>26</v>
      </c>
      <c r="J4219">
        <v>0</v>
      </c>
      <c r="K4219">
        <v>0</v>
      </c>
      <c r="L4219">
        <v>1</v>
      </c>
      <c r="M4219">
        <v>0</v>
      </c>
      <c r="N4219">
        <v>1</v>
      </c>
      <c r="O4219">
        <v>0</v>
      </c>
      <c r="P4219">
        <v>187</v>
      </c>
      <c r="Q4219">
        <v>0</v>
      </c>
      <c r="R4219">
        <v>1</v>
      </c>
      <c r="S4219">
        <v>0</v>
      </c>
      <c r="T4219">
        <v>1</v>
      </c>
      <c r="U4219">
        <v>0</v>
      </c>
      <c r="V4219">
        <v>0</v>
      </c>
      <c r="W4219">
        <v>0</v>
      </c>
    </row>
    <row r="4220" spans="1:23" ht="14.25" customHeight="1" x14ac:dyDescent="0.45">
      <c r="A4220">
        <v>4219</v>
      </c>
      <c r="B4220" t="s">
        <v>269</v>
      </c>
      <c r="C4220" s="1">
        <v>43231</v>
      </c>
      <c r="D4220">
        <v>65</v>
      </c>
      <c r="E4220" t="s">
        <v>28</v>
      </c>
      <c r="F4220" t="s">
        <v>24</v>
      </c>
      <c r="G4220" t="s">
        <v>25</v>
      </c>
      <c r="H4220">
        <v>12</v>
      </c>
      <c r="I4220" t="s">
        <v>26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0</v>
      </c>
      <c r="P4220">
        <v>2560</v>
      </c>
      <c r="Q4220">
        <v>1</v>
      </c>
      <c r="R4220">
        <v>1</v>
      </c>
      <c r="S4220">
        <v>1</v>
      </c>
      <c r="T4220">
        <v>1</v>
      </c>
      <c r="U4220">
        <v>0</v>
      </c>
      <c r="V4220">
        <v>0</v>
      </c>
      <c r="W4220">
        <v>0</v>
      </c>
    </row>
    <row r="4221" spans="1:23" ht="14.25" customHeight="1" x14ac:dyDescent="0.45">
      <c r="A4221">
        <v>4220</v>
      </c>
      <c r="B4221" t="s">
        <v>269</v>
      </c>
      <c r="C4221" t="s">
        <v>265</v>
      </c>
      <c r="D4221">
        <v>58</v>
      </c>
      <c r="E4221" t="s">
        <v>23</v>
      </c>
      <c r="F4221" t="s">
        <v>27</v>
      </c>
      <c r="G4221" t="s">
        <v>25</v>
      </c>
      <c r="H4221">
        <v>7</v>
      </c>
      <c r="I4221" t="s">
        <v>26</v>
      </c>
      <c r="J4221">
        <v>1</v>
      </c>
      <c r="K4221">
        <v>0</v>
      </c>
      <c r="L4221">
        <v>0</v>
      </c>
      <c r="M4221">
        <v>1</v>
      </c>
      <c r="N4221">
        <v>1</v>
      </c>
      <c r="O4221">
        <v>0</v>
      </c>
      <c r="P4221">
        <v>194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1</v>
      </c>
    </row>
    <row r="4222" spans="1:23" ht="14.25" customHeight="1" x14ac:dyDescent="0.45">
      <c r="A4222">
        <v>4221</v>
      </c>
      <c r="B4222" t="s">
        <v>269</v>
      </c>
      <c r="C4222" s="1">
        <v>43142</v>
      </c>
      <c r="D4222">
        <v>62</v>
      </c>
      <c r="E4222" t="s">
        <v>28</v>
      </c>
      <c r="F4222" t="s">
        <v>27</v>
      </c>
      <c r="G4222" t="s">
        <v>25</v>
      </c>
      <c r="H4222">
        <v>9</v>
      </c>
      <c r="I4222" t="s">
        <v>26</v>
      </c>
      <c r="J4222">
        <v>0</v>
      </c>
      <c r="K4222">
        <v>0</v>
      </c>
      <c r="L4222">
        <v>1</v>
      </c>
      <c r="M4222">
        <v>1</v>
      </c>
      <c r="N4222">
        <v>1</v>
      </c>
      <c r="O4222">
        <v>0</v>
      </c>
      <c r="P4222">
        <v>457</v>
      </c>
      <c r="Q4222">
        <v>1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</row>
    <row r="4223" spans="1:23" ht="14.25" customHeight="1" x14ac:dyDescent="0.45">
      <c r="A4223">
        <v>4222</v>
      </c>
      <c r="B4223" t="s">
        <v>269</v>
      </c>
      <c r="C4223" t="s">
        <v>277</v>
      </c>
      <c r="D4223">
        <v>45</v>
      </c>
      <c r="E4223" t="s">
        <v>28</v>
      </c>
      <c r="F4223" t="s">
        <v>27</v>
      </c>
      <c r="G4223" t="s">
        <v>25</v>
      </c>
      <c r="H4223">
        <v>4</v>
      </c>
      <c r="I4223" t="s">
        <v>26</v>
      </c>
      <c r="J4223">
        <v>0</v>
      </c>
      <c r="K4223">
        <v>0</v>
      </c>
      <c r="L4223">
        <v>0</v>
      </c>
      <c r="M4223">
        <v>0</v>
      </c>
      <c r="N4223">
        <v>1</v>
      </c>
      <c r="O4223">
        <v>0</v>
      </c>
      <c r="P4223">
        <v>10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</v>
      </c>
    </row>
    <row r="4224" spans="1:23" ht="14.25" customHeight="1" x14ac:dyDescent="0.45">
      <c r="A4224">
        <v>4223</v>
      </c>
      <c r="B4224" t="s">
        <v>269</v>
      </c>
      <c r="C4224" t="s">
        <v>273</v>
      </c>
      <c r="D4224">
        <v>57</v>
      </c>
      <c r="E4224" t="s">
        <v>23</v>
      </c>
      <c r="F4224" t="s">
        <v>24</v>
      </c>
      <c r="G4224" t="s">
        <v>30</v>
      </c>
      <c r="H4224">
        <v>5</v>
      </c>
      <c r="I4224" t="s">
        <v>26</v>
      </c>
      <c r="J4224">
        <v>0</v>
      </c>
      <c r="K4224">
        <v>0</v>
      </c>
      <c r="L4224">
        <v>0</v>
      </c>
      <c r="M4224">
        <v>1</v>
      </c>
      <c r="N4224">
        <v>1</v>
      </c>
      <c r="O4224">
        <v>0</v>
      </c>
      <c r="P4224">
        <v>77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</row>
    <row r="4225" spans="1:23" ht="14.25" customHeight="1" x14ac:dyDescent="0.45">
      <c r="A4225">
        <v>4224</v>
      </c>
      <c r="B4225" t="s">
        <v>269</v>
      </c>
      <c r="C4225" t="s">
        <v>273</v>
      </c>
      <c r="D4225">
        <v>57</v>
      </c>
      <c r="E4225" t="s">
        <v>23</v>
      </c>
      <c r="F4225" t="s">
        <v>24</v>
      </c>
      <c r="G4225" t="s">
        <v>30</v>
      </c>
      <c r="H4225">
        <v>5</v>
      </c>
      <c r="I4225" t="s">
        <v>26</v>
      </c>
      <c r="J4225">
        <v>0</v>
      </c>
      <c r="K4225">
        <v>0</v>
      </c>
      <c r="L4225">
        <v>0</v>
      </c>
      <c r="M4225">
        <v>1</v>
      </c>
      <c r="N4225">
        <v>1</v>
      </c>
      <c r="O4225">
        <v>0</v>
      </c>
      <c r="P4225">
        <v>77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</row>
    <row r="4226" spans="1:23" ht="14.25" customHeight="1" x14ac:dyDescent="0.45">
      <c r="A4226">
        <v>4225</v>
      </c>
      <c r="B4226" t="s">
        <v>269</v>
      </c>
      <c r="C4226" t="s">
        <v>273</v>
      </c>
      <c r="D4226">
        <v>92</v>
      </c>
      <c r="E4226" t="s">
        <v>23</v>
      </c>
      <c r="F4226" t="s">
        <v>24</v>
      </c>
      <c r="G4226" t="s">
        <v>25</v>
      </c>
      <c r="H4226">
        <v>5</v>
      </c>
      <c r="I4226" t="s">
        <v>26</v>
      </c>
      <c r="J4226">
        <v>0</v>
      </c>
      <c r="K4226">
        <v>0</v>
      </c>
      <c r="L4226">
        <v>1</v>
      </c>
      <c r="M4226">
        <v>0</v>
      </c>
      <c r="N4226">
        <v>1</v>
      </c>
      <c r="O4226">
        <v>0</v>
      </c>
      <c r="P4226">
        <v>56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</v>
      </c>
      <c r="W4226">
        <v>0</v>
      </c>
    </row>
    <row r="4227" spans="1:23" ht="14.25" customHeight="1" x14ac:dyDescent="0.45">
      <c r="A4227">
        <v>4226</v>
      </c>
      <c r="B4227" s="1">
        <v>43398</v>
      </c>
      <c r="C4227" s="1">
        <v>43405</v>
      </c>
      <c r="D4227">
        <v>63</v>
      </c>
      <c r="E4227" t="s">
        <v>23</v>
      </c>
      <c r="F4227" t="s">
        <v>24</v>
      </c>
      <c r="G4227" t="s">
        <v>25</v>
      </c>
      <c r="H4227">
        <v>8</v>
      </c>
      <c r="I4227" t="s">
        <v>29</v>
      </c>
      <c r="J4227">
        <v>0</v>
      </c>
      <c r="K4227">
        <v>0</v>
      </c>
      <c r="L4227">
        <v>1</v>
      </c>
      <c r="M4227">
        <v>1</v>
      </c>
      <c r="N4227">
        <v>0</v>
      </c>
      <c r="O4227">
        <v>0</v>
      </c>
      <c r="P4227">
        <v>1110</v>
      </c>
      <c r="Q4227">
        <v>0</v>
      </c>
      <c r="R4227">
        <v>0</v>
      </c>
      <c r="S4227">
        <v>1</v>
      </c>
      <c r="T4227">
        <v>1</v>
      </c>
      <c r="U4227">
        <v>1</v>
      </c>
      <c r="V4227">
        <v>0</v>
      </c>
      <c r="W4227">
        <v>0</v>
      </c>
    </row>
    <row r="4228" spans="1:23" ht="14.25" customHeight="1" x14ac:dyDescent="0.45">
      <c r="A4228">
        <v>4227</v>
      </c>
      <c r="B4228" t="s">
        <v>269</v>
      </c>
      <c r="C4228" s="1">
        <v>43201</v>
      </c>
      <c r="D4228">
        <v>62</v>
      </c>
      <c r="E4228" t="s">
        <v>23</v>
      </c>
      <c r="F4228" t="s">
        <v>24</v>
      </c>
      <c r="G4228" t="s">
        <v>25</v>
      </c>
      <c r="H4228">
        <v>11</v>
      </c>
      <c r="I4228" t="s">
        <v>26</v>
      </c>
      <c r="J4228">
        <v>0</v>
      </c>
      <c r="K4228">
        <v>0</v>
      </c>
      <c r="L4228">
        <v>1</v>
      </c>
      <c r="M4228">
        <v>0</v>
      </c>
      <c r="N4228">
        <v>0</v>
      </c>
      <c r="O4228">
        <v>1</v>
      </c>
      <c r="P4228">
        <v>751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0</v>
      </c>
      <c r="W4228">
        <v>0</v>
      </c>
    </row>
    <row r="4229" spans="1:23" ht="14.25" customHeight="1" x14ac:dyDescent="0.45">
      <c r="A4229">
        <v>4228</v>
      </c>
      <c r="B4229" t="s">
        <v>269</v>
      </c>
      <c r="C4229" s="1">
        <v>43201</v>
      </c>
      <c r="D4229">
        <v>62</v>
      </c>
      <c r="E4229" t="s">
        <v>23</v>
      </c>
      <c r="F4229" t="s">
        <v>24</v>
      </c>
      <c r="G4229" t="s">
        <v>25</v>
      </c>
      <c r="H4229">
        <v>11</v>
      </c>
      <c r="I4229" t="s">
        <v>26</v>
      </c>
      <c r="J4229">
        <v>0</v>
      </c>
      <c r="K4229">
        <v>0</v>
      </c>
      <c r="L4229">
        <v>1</v>
      </c>
      <c r="M4229">
        <v>0</v>
      </c>
      <c r="N4229">
        <v>0</v>
      </c>
      <c r="O4229">
        <v>1</v>
      </c>
      <c r="P4229">
        <v>751</v>
      </c>
      <c r="Q4229">
        <v>0</v>
      </c>
      <c r="R4229">
        <v>0</v>
      </c>
      <c r="S4229">
        <v>1</v>
      </c>
      <c r="T4229">
        <v>0</v>
      </c>
      <c r="U4229">
        <v>0</v>
      </c>
      <c r="V4229">
        <v>0</v>
      </c>
      <c r="W4229">
        <v>0</v>
      </c>
    </row>
    <row r="4230" spans="1:23" ht="14.25" customHeight="1" x14ac:dyDescent="0.45">
      <c r="A4230">
        <v>4229</v>
      </c>
      <c r="B4230" s="1">
        <v>43398</v>
      </c>
      <c r="C4230" s="1">
        <v>43401</v>
      </c>
      <c r="D4230">
        <v>81</v>
      </c>
      <c r="E4230" t="s">
        <v>23</v>
      </c>
      <c r="F4230" t="s">
        <v>27</v>
      </c>
      <c r="G4230" t="s">
        <v>25</v>
      </c>
      <c r="H4230">
        <v>4</v>
      </c>
      <c r="I4230" t="s">
        <v>29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0</v>
      </c>
      <c r="P4230">
        <v>2120</v>
      </c>
      <c r="Q4230">
        <v>0</v>
      </c>
      <c r="R4230">
        <v>0</v>
      </c>
      <c r="S4230">
        <v>1</v>
      </c>
      <c r="T4230">
        <v>0</v>
      </c>
      <c r="U4230">
        <v>1</v>
      </c>
      <c r="V4230">
        <v>0</v>
      </c>
      <c r="W4230">
        <v>0</v>
      </c>
    </row>
    <row r="4231" spans="1:23" ht="14.25" customHeight="1" x14ac:dyDescent="0.45">
      <c r="A4231">
        <v>4230</v>
      </c>
      <c r="B4231" t="s">
        <v>269</v>
      </c>
      <c r="C4231" s="1">
        <v>43201</v>
      </c>
      <c r="D4231">
        <v>65</v>
      </c>
      <c r="E4231" t="s">
        <v>23</v>
      </c>
      <c r="F4231" t="s">
        <v>27</v>
      </c>
      <c r="G4231" t="s">
        <v>25</v>
      </c>
      <c r="H4231">
        <v>11</v>
      </c>
      <c r="I4231" t="s">
        <v>31</v>
      </c>
      <c r="J4231">
        <v>0</v>
      </c>
      <c r="K4231">
        <v>0</v>
      </c>
      <c r="L4231">
        <v>1</v>
      </c>
      <c r="M4231">
        <v>0</v>
      </c>
      <c r="N4231">
        <v>0</v>
      </c>
      <c r="O4231">
        <v>1</v>
      </c>
      <c r="P4231">
        <v>5000</v>
      </c>
      <c r="Q4231">
        <v>1</v>
      </c>
      <c r="R4231">
        <v>0</v>
      </c>
      <c r="S4231">
        <v>0</v>
      </c>
      <c r="T4231">
        <v>1</v>
      </c>
      <c r="U4231">
        <v>0</v>
      </c>
      <c r="V4231">
        <v>0</v>
      </c>
      <c r="W4231">
        <v>0</v>
      </c>
    </row>
    <row r="4232" spans="1:23" ht="14.25" customHeight="1" x14ac:dyDescent="0.45">
      <c r="A4232">
        <v>4231</v>
      </c>
      <c r="B4232" t="s">
        <v>269</v>
      </c>
      <c r="C4232" t="s">
        <v>274</v>
      </c>
      <c r="D4232">
        <v>63</v>
      </c>
      <c r="E4232" t="s">
        <v>23</v>
      </c>
      <c r="F4232" t="s">
        <v>27</v>
      </c>
      <c r="G4232" t="s">
        <v>25</v>
      </c>
      <c r="H4232">
        <v>2</v>
      </c>
      <c r="I4232" t="s">
        <v>26</v>
      </c>
      <c r="J4232">
        <v>1</v>
      </c>
      <c r="K4232">
        <v>0</v>
      </c>
      <c r="L4232">
        <v>0</v>
      </c>
      <c r="M4232">
        <v>1</v>
      </c>
      <c r="N4232">
        <v>1</v>
      </c>
      <c r="O4232">
        <v>0</v>
      </c>
      <c r="P4232">
        <v>46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</v>
      </c>
    </row>
    <row r="4233" spans="1:23" ht="14.25" customHeight="1" x14ac:dyDescent="0.45">
      <c r="A4233">
        <v>4232</v>
      </c>
      <c r="B4233" t="s">
        <v>269</v>
      </c>
      <c r="C4233" t="s">
        <v>276</v>
      </c>
      <c r="D4233">
        <v>67</v>
      </c>
      <c r="E4233" t="s">
        <v>23</v>
      </c>
      <c r="F4233" t="s">
        <v>27</v>
      </c>
      <c r="G4233" t="s">
        <v>30</v>
      </c>
      <c r="H4233">
        <v>6</v>
      </c>
      <c r="I4233" t="s">
        <v>26</v>
      </c>
      <c r="J4233">
        <v>0</v>
      </c>
      <c r="K4233">
        <v>0</v>
      </c>
      <c r="L4233">
        <v>1</v>
      </c>
      <c r="M4233">
        <v>1</v>
      </c>
      <c r="N4233">
        <v>1</v>
      </c>
      <c r="O4233">
        <v>0</v>
      </c>
      <c r="P4233">
        <v>331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</row>
    <row r="4234" spans="1:23" ht="14.25" customHeight="1" x14ac:dyDescent="0.45">
      <c r="A4234">
        <v>4233</v>
      </c>
      <c r="B4234" t="s">
        <v>269</v>
      </c>
      <c r="C4234" t="s">
        <v>281</v>
      </c>
      <c r="D4234">
        <v>50</v>
      </c>
      <c r="E4234" t="s">
        <v>23</v>
      </c>
      <c r="F4234" t="s">
        <v>27</v>
      </c>
      <c r="G4234" t="s">
        <v>30</v>
      </c>
      <c r="H4234">
        <v>3</v>
      </c>
      <c r="I4234" t="s">
        <v>26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732</v>
      </c>
      <c r="Q4234">
        <v>0</v>
      </c>
      <c r="R4234">
        <v>0</v>
      </c>
      <c r="S4234">
        <v>1</v>
      </c>
      <c r="T4234">
        <v>0</v>
      </c>
      <c r="U4234">
        <v>0</v>
      </c>
      <c r="V4234">
        <v>0</v>
      </c>
      <c r="W4234">
        <v>0</v>
      </c>
    </row>
    <row r="4235" spans="1:23" ht="14.25" customHeight="1" x14ac:dyDescent="0.45">
      <c r="A4235">
        <v>4234</v>
      </c>
      <c r="B4235" t="s">
        <v>269</v>
      </c>
      <c r="C4235" t="s">
        <v>265</v>
      </c>
      <c r="D4235">
        <v>67</v>
      </c>
      <c r="E4235" t="s">
        <v>28</v>
      </c>
      <c r="F4235" t="s">
        <v>27</v>
      </c>
      <c r="G4235" t="s">
        <v>30</v>
      </c>
      <c r="H4235">
        <v>7</v>
      </c>
      <c r="I4235" t="s">
        <v>26</v>
      </c>
      <c r="J4235">
        <v>0</v>
      </c>
      <c r="K4235">
        <v>0</v>
      </c>
      <c r="L4235">
        <v>0</v>
      </c>
      <c r="M4235">
        <v>0</v>
      </c>
      <c r="N4235">
        <v>1</v>
      </c>
      <c r="O4235">
        <v>0</v>
      </c>
      <c r="P4235">
        <v>790</v>
      </c>
      <c r="Q4235">
        <v>0</v>
      </c>
      <c r="R4235">
        <v>0</v>
      </c>
      <c r="S4235">
        <v>1</v>
      </c>
      <c r="T4235">
        <v>0</v>
      </c>
      <c r="U4235">
        <v>0</v>
      </c>
      <c r="V4235">
        <v>0</v>
      </c>
      <c r="W4235">
        <v>0</v>
      </c>
    </row>
    <row r="4236" spans="1:23" ht="14.25" customHeight="1" x14ac:dyDescent="0.45">
      <c r="A4236">
        <v>4235</v>
      </c>
      <c r="B4236" t="s">
        <v>269</v>
      </c>
      <c r="C4236" t="s">
        <v>265</v>
      </c>
      <c r="D4236">
        <v>67</v>
      </c>
      <c r="E4236" t="s">
        <v>28</v>
      </c>
      <c r="F4236" t="s">
        <v>27</v>
      </c>
      <c r="G4236" t="s">
        <v>30</v>
      </c>
      <c r="H4236">
        <v>7</v>
      </c>
      <c r="I4236" t="s">
        <v>26</v>
      </c>
      <c r="J4236">
        <v>0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790</v>
      </c>
      <c r="Q4236">
        <v>0</v>
      </c>
      <c r="R4236">
        <v>0</v>
      </c>
      <c r="S4236">
        <v>1</v>
      </c>
      <c r="T4236">
        <v>0</v>
      </c>
      <c r="U4236">
        <v>0</v>
      </c>
      <c r="V4236">
        <v>0</v>
      </c>
      <c r="W4236">
        <v>0</v>
      </c>
    </row>
    <row r="4237" spans="1:23" ht="14.25" customHeight="1" x14ac:dyDescent="0.45">
      <c r="A4237">
        <v>4236</v>
      </c>
      <c r="B4237" t="s">
        <v>269</v>
      </c>
      <c r="C4237" t="s">
        <v>273</v>
      </c>
      <c r="D4237">
        <v>81</v>
      </c>
      <c r="E4237" t="s">
        <v>28</v>
      </c>
      <c r="F4237" t="s">
        <v>27</v>
      </c>
      <c r="G4237" t="s">
        <v>30</v>
      </c>
      <c r="H4237">
        <v>5</v>
      </c>
      <c r="I4237" t="s">
        <v>26</v>
      </c>
      <c r="J4237">
        <v>0</v>
      </c>
      <c r="K4237">
        <v>0</v>
      </c>
      <c r="L4237">
        <v>0</v>
      </c>
      <c r="M4237">
        <v>1</v>
      </c>
      <c r="N4237">
        <v>1</v>
      </c>
      <c r="O4237">
        <v>0</v>
      </c>
      <c r="P4237">
        <v>74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</row>
    <row r="4238" spans="1:23" ht="14.25" customHeight="1" x14ac:dyDescent="0.45">
      <c r="A4238">
        <v>4237</v>
      </c>
      <c r="B4238" t="s">
        <v>274</v>
      </c>
      <c r="C4238" s="1">
        <v>43111</v>
      </c>
      <c r="D4238">
        <v>82</v>
      </c>
      <c r="E4238" t="s">
        <v>28</v>
      </c>
      <c r="F4238" t="s">
        <v>24</v>
      </c>
      <c r="G4238" t="s">
        <v>25</v>
      </c>
      <c r="H4238">
        <v>7</v>
      </c>
      <c r="I4238" t="s">
        <v>26</v>
      </c>
      <c r="J4238">
        <v>0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84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</row>
    <row r="4239" spans="1:23" ht="14.25" customHeight="1" x14ac:dyDescent="0.45">
      <c r="A4239">
        <v>4238</v>
      </c>
      <c r="B4239" t="s">
        <v>274</v>
      </c>
      <c r="C4239" s="1">
        <v>43111</v>
      </c>
      <c r="D4239">
        <v>60</v>
      </c>
      <c r="E4239" t="s">
        <v>28</v>
      </c>
      <c r="F4239" t="s">
        <v>24</v>
      </c>
      <c r="G4239" t="s">
        <v>25</v>
      </c>
      <c r="H4239">
        <v>7</v>
      </c>
      <c r="I4239" t="s">
        <v>26</v>
      </c>
      <c r="J4239">
        <v>0</v>
      </c>
      <c r="K4239">
        <v>0</v>
      </c>
      <c r="L4239">
        <v>0</v>
      </c>
      <c r="M4239">
        <v>0</v>
      </c>
      <c r="N4239">
        <v>1</v>
      </c>
      <c r="O4239">
        <v>0</v>
      </c>
      <c r="P4239">
        <v>120</v>
      </c>
      <c r="Q4239">
        <v>1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0</v>
      </c>
    </row>
    <row r="4240" spans="1:23" ht="14.25" customHeight="1" x14ac:dyDescent="0.45">
      <c r="A4240">
        <v>4239</v>
      </c>
      <c r="B4240" s="1">
        <v>43399</v>
      </c>
      <c r="C4240" s="1">
        <v>43407</v>
      </c>
      <c r="D4240">
        <v>74</v>
      </c>
      <c r="E4240" t="s">
        <v>23</v>
      </c>
      <c r="F4240" t="s">
        <v>24</v>
      </c>
      <c r="G4240" t="s">
        <v>25</v>
      </c>
      <c r="H4240">
        <v>9</v>
      </c>
      <c r="I4240" t="s">
        <v>29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940</v>
      </c>
      <c r="Q4240">
        <v>0</v>
      </c>
      <c r="R4240">
        <v>1</v>
      </c>
      <c r="S4240">
        <v>1</v>
      </c>
      <c r="T4240">
        <v>1</v>
      </c>
      <c r="U4240">
        <v>0</v>
      </c>
      <c r="V4240">
        <v>0</v>
      </c>
      <c r="W4240">
        <v>0</v>
      </c>
    </row>
    <row r="4241" spans="1:23" ht="14.25" customHeight="1" x14ac:dyDescent="0.45">
      <c r="A4241">
        <v>4240</v>
      </c>
      <c r="B4241" t="s">
        <v>274</v>
      </c>
      <c r="C4241" t="s">
        <v>276</v>
      </c>
      <c r="D4241">
        <v>54</v>
      </c>
      <c r="E4241" t="s">
        <v>23</v>
      </c>
      <c r="F4241" t="s">
        <v>27</v>
      </c>
      <c r="G4241" t="s">
        <v>25</v>
      </c>
      <c r="H4241">
        <v>5</v>
      </c>
      <c r="I4241" t="s">
        <v>26</v>
      </c>
      <c r="J4241">
        <v>0</v>
      </c>
      <c r="K4241">
        <v>0</v>
      </c>
      <c r="L4241">
        <v>0</v>
      </c>
      <c r="M4241">
        <v>1</v>
      </c>
      <c r="N4241">
        <v>1</v>
      </c>
      <c r="O4241">
        <v>0</v>
      </c>
      <c r="P4241">
        <v>78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0</v>
      </c>
    </row>
    <row r="4242" spans="1:23" ht="14.25" customHeight="1" x14ac:dyDescent="0.45">
      <c r="A4242">
        <v>4241</v>
      </c>
      <c r="B4242" t="s">
        <v>274</v>
      </c>
      <c r="C4242" t="s">
        <v>280</v>
      </c>
      <c r="D4242">
        <v>55</v>
      </c>
      <c r="E4242" t="s">
        <v>23</v>
      </c>
      <c r="F4242" t="s">
        <v>27</v>
      </c>
      <c r="G4242" t="s">
        <v>25</v>
      </c>
      <c r="H4242">
        <v>28</v>
      </c>
      <c r="I4242" t="s">
        <v>26</v>
      </c>
      <c r="J4242">
        <v>0</v>
      </c>
      <c r="K4242">
        <v>0</v>
      </c>
      <c r="L4242">
        <v>0</v>
      </c>
      <c r="M4242">
        <v>1</v>
      </c>
      <c r="N4242">
        <v>1</v>
      </c>
      <c r="O4242">
        <v>0</v>
      </c>
      <c r="P4242">
        <v>540</v>
      </c>
      <c r="Q4242">
        <v>1</v>
      </c>
      <c r="R4242">
        <v>1</v>
      </c>
      <c r="S4242">
        <v>1</v>
      </c>
      <c r="T4242">
        <v>0</v>
      </c>
      <c r="U4242">
        <v>0</v>
      </c>
      <c r="V4242">
        <v>0</v>
      </c>
      <c r="W4242">
        <v>0</v>
      </c>
    </row>
    <row r="4243" spans="1:23" ht="14.25" customHeight="1" x14ac:dyDescent="0.45">
      <c r="A4243">
        <v>4242</v>
      </c>
      <c r="B4243" t="s">
        <v>274</v>
      </c>
      <c r="C4243" t="s">
        <v>280</v>
      </c>
      <c r="D4243">
        <v>55</v>
      </c>
      <c r="E4243" t="s">
        <v>23</v>
      </c>
      <c r="F4243" t="s">
        <v>27</v>
      </c>
      <c r="G4243" t="s">
        <v>25</v>
      </c>
      <c r="H4243">
        <v>28</v>
      </c>
      <c r="I4243" t="s">
        <v>26</v>
      </c>
      <c r="J4243">
        <v>0</v>
      </c>
      <c r="K4243">
        <v>0</v>
      </c>
      <c r="L4243">
        <v>0</v>
      </c>
      <c r="M4243">
        <v>1</v>
      </c>
      <c r="N4243">
        <v>1</v>
      </c>
      <c r="O4243">
        <v>0</v>
      </c>
      <c r="P4243">
        <v>540</v>
      </c>
      <c r="Q4243">
        <v>1</v>
      </c>
      <c r="R4243">
        <v>1</v>
      </c>
      <c r="S4243">
        <v>1</v>
      </c>
      <c r="T4243">
        <v>0</v>
      </c>
      <c r="U4243">
        <v>0</v>
      </c>
      <c r="V4243">
        <v>0</v>
      </c>
      <c r="W4243">
        <v>0</v>
      </c>
    </row>
    <row r="4244" spans="1:23" ht="14.25" customHeight="1" x14ac:dyDescent="0.45">
      <c r="A4244">
        <v>4243</v>
      </c>
      <c r="B4244" t="s">
        <v>274</v>
      </c>
      <c r="C4244" t="s">
        <v>273</v>
      </c>
      <c r="D4244">
        <v>66</v>
      </c>
      <c r="E4244" t="s">
        <v>23</v>
      </c>
      <c r="F4244" t="s">
        <v>27</v>
      </c>
      <c r="G4244" t="s">
        <v>25</v>
      </c>
      <c r="H4244">
        <v>4</v>
      </c>
      <c r="I4244" t="s">
        <v>26</v>
      </c>
      <c r="J4244">
        <v>0</v>
      </c>
      <c r="K4244">
        <v>0</v>
      </c>
      <c r="L4244">
        <v>1</v>
      </c>
      <c r="M4244">
        <v>1</v>
      </c>
      <c r="N4244">
        <v>1</v>
      </c>
      <c r="O4244">
        <v>0</v>
      </c>
      <c r="P4244">
        <v>227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0</v>
      </c>
      <c r="W4244">
        <v>0</v>
      </c>
    </row>
    <row r="4245" spans="1:23" ht="14.25" customHeight="1" x14ac:dyDescent="0.45">
      <c r="A4245">
        <v>4244</v>
      </c>
      <c r="B4245" t="s">
        <v>274</v>
      </c>
      <c r="C4245" t="s">
        <v>281</v>
      </c>
      <c r="D4245">
        <v>63</v>
      </c>
      <c r="E4245" t="s">
        <v>28</v>
      </c>
      <c r="F4245" t="s">
        <v>27</v>
      </c>
      <c r="G4245" t="s">
        <v>30</v>
      </c>
      <c r="H4245">
        <v>2</v>
      </c>
      <c r="I4245" t="s">
        <v>26</v>
      </c>
      <c r="J4245">
        <v>0</v>
      </c>
      <c r="K4245">
        <v>0</v>
      </c>
      <c r="L4245">
        <v>0</v>
      </c>
      <c r="M4245">
        <v>1</v>
      </c>
      <c r="N4245">
        <v>1</v>
      </c>
      <c r="O4245">
        <v>0</v>
      </c>
      <c r="P4245">
        <v>74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0</v>
      </c>
    </row>
    <row r="4246" spans="1:23" ht="14.25" customHeight="1" x14ac:dyDescent="0.45">
      <c r="A4246">
        <v>4245</v>
      </c>
      <c r="B4246" t="s">
        <v>274</v>
      </c>
      <c r="C4246" s="1">
        <v>43354</v>
      </c>
      <c r="D4246">
        <v>73</v>
      </c>
      <c r="E4246" t="s">
        <v>28</v>
      </c>
      <c r="F4246" t="s">
        <v>27</v>
      </c>
      <c r="G4246" t="s">
        <v>25</v>
      </c>
      <c r="H4246">
        <v>15</v>
      </c>
      <c r="I4246" t="s">
        <v>26</v>
      </c>
      <c r="J4246">
        <v>0</v>
      </c>
      <c r="K4246">
        <v>0</v>
      </c>
      <c r="L4246">
        <v>1</v>
      </c>
      <c r="M4246">
        <v>0</v>
      </c>
      <c r="N4246">
        <v>1</v>
      </c>
      <c r="O4246">
        <v>1</v>
      </c>
      <c r="P4246">
        <v>73</v>
      </c>
      <c r="Q4246">
        <v>1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</row>
    <row r="4247" spans="1:23" ht="14.25" customHeight="1" x14ac:dyDescent="0.45">
      <c r="A4247">
        <v>4246</v>
      </c>
      <c r="B4247" t="s">
        <v>274</v>
      </c>
      <c r="C4247" s="1">
        <v>43170</v>
      </c>
      <c r="D4247">
        <v>87</v>
      </c>
      <c r="E4247" t="s">
        <v>23</v>
      </c>
      <c r="F4247" t="s">
        <v>27</v>
      </c>
      <c r="G4247" t="s">
        <v>25</v>
      </c>
      <c r="H4247">
        <v>9</v>
      </c>
      <c r="I4247" t="s">
        <v>26</v>
      </c>
      <c r="J4247">
        <v>0</v>
      </c>
      <c r="K4247">
        <v>0</v>
      </c>
      <c r="L4247">
        <v>0</v>
      </c>
      <c r="M4247">
        <v>1</v>
      </c>
      <c r="N4247">
        <v>1</v>
      </c>
      <c r="O4247">
        <v>0</v>
      </c>
      <c r="P4247">
        <v>14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</row>
    <row r="4248" spans="1:23" ht="14.25" customHeight="1" x14ac:dyDescent="0.45">
      <c r="A4248">
        <v>4247</v>
      </c>
      <c r="B4248" t="s">
        <v>274</v>
      </c>
      <c r="C4248" s="1">
        <v>43170</v>
      </c>
      <c r="D4248">
        <v>85</v>
      </c>
      <c r="E4248" t="s">
        <v>28</v>
      </c>
      <c r="F4248" t="s">
        <v>27</v>
      </c>
      <c r="G4248" t="s">
        <v>25</v>
      </c>
      <c r="H4248">
        <v>9</v>
      </c>
      <c r="I4248" t="s">
        <v>26</v>
      </c>
      <c r="J4248">
        <v>0</v>
      </c>
      <c r="K4248">
        <v>0</v>
      </c>
      <c r="L4248">
        <v>0</v>
      </c>
      <c r="M4248">
        <v>1</v>
      </c>
      <c r="N4248">
        <v>1</v>
      </c>
      <c r="O4248">
        <v>0</v>
      </c>
      <c r="P4248">
        <v>679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0</v>
      </c>
    </row>
    <row r="4249" spans="1:23" ht="14.25" customHeight="1" x14ac:dyDescent="0.45">
      <c r="A4249">
        <v>4248</v>
      </c>
      <c r="B4249" t="s">
        <v>274</v>
      </c>
      <c r="C4249" t="s">
        <v>273</v>
      </c>
      <c r="D4249">
        <v>65</v>
      </c>
      <c r="E4249" t="s">
        <v>28</v>
      </c>
      <c r="F4249" t="s">
        <v>27</v>
      </c>
      <c r="G4249" t="s">
        <v>25</v>
      </c>
      <c r="H4249">
        <v>4</v>
      </c>
      <c r="I4249" t="s">
        <v>26</v>
      </c>
      <c r="J4249">
        <v>0</v>
      </c>
      <c r="K4249">
        <v>0</v>
      </c>
      <c r="L4249">
        <v>0</v>
      </c>
      <c r="M4249">
        <v>1</v>
      </c>
      <c r="N4249">
        <v>1</v>
      </c>
      <c r="O4249">
        <v>0</v>
      </c>
      <c r="P4249">
        <v>535</v>
      </c>
      <c r="Q4249">
        <v>0</v>
      </c>
      <c r="R4249">
        <v>0</v>
      </c>
      <c r="S4249">
        <v>1</v>
      </c>
      <c r="T4249">
        <v>1</v>
      </c>
      <c r="U4249">
        <v>0</v>
      </c>
      <c r="V4249">
        <v>0</v>
      </c>
      <c r="W4249">
        <v>0</v>
      </c>
    </row>
    <row r="4250" spans="1:23" ht="14.25" customHeight="1" x14ac:dyDescent="0.45">
      <c r="A4250">
        <v>4249</v>
      </c>
      <c r="B4250" t="s">
        <v>274</v>
      </c>
      <c r="C4250" s="1">
        <v>43170</v>
      </c>
      <c r="D4250">
        <v>57</v>
      </c>
      <c r="E4250" t="s">
        <v>23</v>
      </c>
      <c r="F4250" t="s">
        <v>27</v>
      </c>
      <c r="G4250" t="s">
        <v>30</v>
      </c>
      <c r="H4250">
        <v>9</v>
      </c>
      <c r="I4250" t="s">
        <v>26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90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</row>
    <row r="4251" spans="1:23" ht="14.25" customHeight="1" x14ac:dyDescent="0.45">
      <c r="A4251">
        <v>4250</v>
      </c>
      <c r="B4251" t="s">
        <v>274</v>
      </c>
      <c r="C4251" t="s">
        <v>273</v>
      </c>
      <c r="D4251">
        <v>66</v>
      </c>
      <c r="E4251" t="s">
        <v>23</v>
      </c>
      <c r="F4251" t="s">
        <v>27</v>
      </c>
      <c r="G4251" t="s">
        <v>30</v>
      </c>
      <c r="H4251">
        <v>4</v>
      </c>
      <c r="I4251" t="s">
        <v>26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790</v>
      </c>
      <c r="Q4251">
        <v>1</v>
      </c>
      <c r="R4251">
        <v>0</v>
      </c>
      <c r="S4251">
        <v>1</v>
      </c>
      <c r="T4251">
        <v>0</v>
      </c>
      <c r="U4251">
        <v>0</v>
      </c>
      <c r="V4251">
        <v>0</v>
      </c>
      <c r="W4251">
        <v>0</v>
      </c>
    </row>
    <row r="4252" spans="1:23" ht="14.25" customHeight="1" x14ac:dyDescent="0.45">
      <c r="A4252">
        <v>4251</v>
      </c>
      <c r="B4252" s="1">
        <v>43400</v>
      </c>
      <c r="C4252" s="1">
        <v>43404</v>
      </c>
      <c r="D4252">
        <v>70</v>
      </c>
      <c r="E4252" t="s">
        <v>28</v>
      </c>
      <c r="F4252" t="s">
        <v>27</v>
      </c>
      <c r="G4252" t="s">
        <v>25</v>
      </c>
      <c r="H4252">
        <v>5</v>
      </c>
      <c r="I4252" t="s">
        <v>29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2780</v>
      </c>
      <c r="Q4252">
        <v>1</v>
      </c>
      <c r="R4252">
        <v>1</v>
      </c>
      <c r="S4252">
        <v>1</v>
      </c>
      <c r="T4252">
        <v>0</v>
      </c>
      <c r="U4252">
        <v>0</v>
      </c>
      <c r="V4252">
        <v>0</v>
      </c>
      <c r="W4252">
        <v>0</v>
      </c>
    </row>
    <row r="4253" spans="1:23" ht="14.25" customHeight="1" x14ac:dyDescent="0.45">
      <c r="A4253">
        <v>4252</v>
      </c>
      <c r="B4253" t="s">
        <v>281</v>
      </c>
      <c r="C4253" s="1">
        <v>43111</v>
      </c>
      <c r="D4253">
        <v>61</v>
      </c>
      <c r="E4253" t="s">
        <v>23</v>
      </c>
      <c r="F4253" t="s">
        <v>27</v>
      </c>
      <c r="G4253" t="s">
        <v>25</v>
      </c>
      <c r="H4253">
        <v>6</v>
      </c>
      <c r="I4253" t="s">
        <v>26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57</v>
      </c>
      <c r="Q4253">
        <v>0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</row>
    <row r="4254" spans="1:23" ht="14.25" customHeight="1" x14ac:dyDescent="0.45">
      <c r="A4254">
        <v>4253</v>
      </c>
      <c r="B4254" t="s">
        <v>281</v>
      </c>
      <c r="C4254" t="s">
        <v>273</v>
      </c>
      <c r="D4254">
        <v>62</v>
      </c>
      <c r="E4254" t="s">
        <v>28</v>
      </c>
      <c r="F4254" t="s">
        <v>27</v>
      </c>
      <c r="G4254" t="s">
        <v>25</v>
      </c>
      <c r="H4254">
        <v>3</v>
      </c>
      <c r="I4254" t="s">
        <v>26</v>
      </c>
      <c r="J4254">
        <v>0</v>
      </c>
      <c r="K4254">
        <v>0</v>
      </c>
      <c r="L4254">
        <v>0</v>
      </c>
      <c r="M4254">
        <v>1</v>
      </c>
      <c r="N4254">
        <v>1</v>
      </c>
      <c r="O4254">
        <v>0</v>
      </c>
      <c r="P4254">
        <v>92</v>
      </c>
      <c r="Q4254">
        <v>0</v>
      </c>
      <c r="R4254">
        <v>1</v>
      </c>
      <c r="S4254">
        <v>0</v>
      </c>
      <c r="T4254">
        <v>0</v>
      </c>
      <c r="U4254">
        <v>0</v>
      </c>
      <c r="V4254">
        <v>0</v>
      </c>
      <c r="W4254">
        <v>0</v>
      </c>
    </row>
    <row r="4255" spans="1:23" ht="14.25" customHeight="1" x14ac:dyDescent="0.45">
      <c r="A4255">
        <v>4254</v>
      </c>
      <c r="B4255" t="s">
        <v>281</v>
      </c>
      <c r="C4255" t="s">
        <v>273</v>
      </c>
      <c r="D4255">
        <v>62</v>
      </c>
      <c r="E4255" t="s">
        <v>28</v>
      </c>
      <c r="F4255" t="s">
        <v>27</v>
      </c>
      <c r="G4255" t="s">
        <v>25</v>
      </c>
      <c r="H4255">
        <v>3</v>
      </c>
      <c r="I4255" t="s">
        <v>26</v>
      </c>
      <c r="J4255">
        <v>0</v>
      </c>
      <c r="K4255">
        <v>0</v>
      </c>
      <c r="L4255">
        <v>0</v>
      </c>
      <c r="M4255">
        <v>1</v>
      </c>
      <c r="N4255">
        <v>1</v>
      </c>
      <c r="O4255">
        <v>0</v>
      </c>
      <c r="P4255">
        <v>92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</row>
    <row r="4256" spans="1:23" ht="14.25" customHeight="1" x14ac:dyDescent="0.45">
      <c r="A4256">
        <v>4255</v>
      </c>
      <c r="B4256" t="s">
        <v>281</v>
      </c>
      <c r="C4256" s="1">
        <v>43111</v>
      </c>
      <c r="D4256">
        <v>78</v>
      </c>
      <c r="E4256" t="s">
        <v>23</v>
      </c>
      <c r="F4256" t="s">
        <v>27</v>
      </c>
      <c r="G4256" t="s">
        <v>25</v>
      </c>
      <c r="H4256">
        <v>6</v>
      </c>
      <c r="I4256" t="s">
        <v>26</v>
      </c>
      <c r="J4256">
        <v>0</v>
      </c>
      <c r="K4256">
        <v>0</v>
      </c>
      <c r="L4256">
        <v>0</v>
      </c>
      <c r="M4256">
        <v>1</v>
      </c>
      <c r="N4256">
        <v>1</v>
      </c>
      <c r="O4256">
        <v>0</v>
      </c>
      <c r="P4256">
        <v>147</v>
      </c>
      <c r="Q4256">
        <v>1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0</v>
      </c>
    </row>
    <row r="4257" spans="1:23" ht="14.25" customHeight="1" x14ac:dyDescent="0.45">
      <c r="A4257">
        <v>4256</v>
      </c>
      <c r="B4257" t="s">
        <v>281</v>
      </c>
      <c r="C4257" s="1">
        <v>43445</v>
      </c>
      <c r="D4257">
        <v>58</v>
      </c>
      <c r="E4257" t="s">
        <v>23</v>
      </c>
      <c r="F4257" t="s">
        <v>24</v>
      </c>
      <c r="G4257" t="s">
        <v>25</v>
      </c>
      <c r="H4257">
        <v>17</v>
      </c>
      <c r="I4257" t="s">
        <v>26</v>
      </c>
      <c r="J4257">
        <v>0</v>
      </c>
      <c r="K4257">
        <v>0</v>
      </c>
      <c r="L4257">
        <v>1</v>
      </c>
      <c r="M4257">
        <v>0</v>
      </c>
      <c r="N4257">
        <v>0</v>
      </c>
      <c r="O4257">
        <v>1</v>
      </c>
      <c r="P4257">
        <v>142</v>
      </c>
      <c r="Q4257">
        <v>1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</row>
    <row r="4258" spans="1:23" ht="14.25" customHeight="1" x14ac:dyDescent="0.45">
      <c r="A4258">
        <v>4257</v>
      </c>
      <c r="B4258" t="s">
        <v>281</v>
      </c>
      <c r="C4258" t="s">
        <v>277</v>
      </c>
      <c r="D4258">
        <v>75</v>
      </c>
      <c r="E4258" t="s">
        <v>23</v>
      </c>
      <c r="F4258" t="s">
        <v>24</v>
      </c>
      <c r="G4258" t="s">
        <v>25</v>
      </c>
      <c r="H4258">
        <v>2</v>
      </c>
      <c r="I4258" t="s">
        <v>26</v>
      </c>
      <c r="J4258">
        <v>0</v>
      </c>
      <c r="K4258">
        <v>0</v>
      </c>
      <c r="L4258">
        <v>0</v>
      </c>
      <c r="M4258">
        <v>1</v>
      </c>
      <c r="N4258">
        <v>1</v>
      </c>
      <c r="O4258">
        <v>0</v>
      </c>
      <c r="P4258">
        <v>49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0</v>
      </c>
    </row>
    <row r="4259" spans="1:23" ht="14.25" customHeight="1" x14ac:dyDescent="0.45">
      <c r="A4259">
        <v>4258</v>
      </c>
      <c r="B4259" s="1">
        <v>43400</v>
      </c>
      <c r="C4259" s="1">
        <v>43404</v>
      </c>
      <c r="D4259">
        <v>56</v>
      </c>
      <c r="E4259" t="s">
        <v>23</v>
      </c>
      <c r="F4259" t="s">
        <v>27</v>
      </c>
      <c r="G4259" t="s">
        <v>25</v>
      </c>
      <c r="H4259">
        <v>5</v>
      </c>
      <c r="I4259" t="s">
        <v>29</v>
      </c>
      <c r="J4259">
        <v>0</v>
      </c>
      <c r="K4259">
        <v>0</v>
      </c>
      <c r="L4259">
        <v>1</v>
      </c>
      <c r="M4259">
        <v>1</v>
      </c>
      <c r="N4259">
        <v>1</v>
      </c>
      <c r="O4259">
        <v>0</v>
      </c>
      <c r="P4259">
        <v>3210</v>
      </c>
      <c r="Q4259">
        <v>0</v>
      </c>
      <c r="R4259">
        <v>0</v>
      </c>
      <c r="S4259">
        <v>1</v>
      </c>
      <c r="T4259">
        <v>0</v>
      </c>
      <c r="U4259">
        <v>1</v>
      </c>
      <c r="V4259">
        <v>0</v>
      </c>
      <c r="W4259">
        <v>0</v>
      </c>
    </row>
    <row r="4260" spans="1:23" ht="14.25" customHeight="1" x14ac:dyDescent="0.45">
      <c r="A4260">
        <v>4259</v>
      </c>
      <c r="B4260" t="s">
        <v>281</v>
      </c>
      <c r="C4260" t="s">
        <v>276</v>
      </c>
      <c r="D4260">
        <v>71</v>
      </c>
      <c r="E4260" t="s">
        <v>28</v>
      </c>
      <c r="F4260" t="s">
        <v>27</v>
      </c>
      <c r="G4260" t="s">
        <v>25</v>
      </c>
      <c r="H4260">
        <v>4</v>
      </c>
      <c r="I4260" t="s">
        <v>26</v>
      </c>
      <c r="J4260">
        <v>0</v>
      </c>
      <c r="K4260">
        <v>0</v>
      </c>
      <c r="L4260">
        <v>0</v>
      </c>
      <c r="M4260">
        <v>1</v>
      </c>
      <c r="N4260">
        <v>1</v>
      </c>
      <c r="O4260">
        <v>0</v>
      </c>
      <c r="P4260">
        <v>93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0</v>
      </c>
    </row>
    <row r="4261" spans="1:23" ht="14.25" customHeight="1" x14ac:dyDescent="0.45">
      <c r="A4261">
        <v>4260</v>
      </c>
      <c r="B4261" t="s">
        <v>281</v>
      </c>
      <c r="C4261" s="1">
        <v>43111</v>
      </c>
      <c r="D4261">
        <v>67</v>
      </c>
      <c r="E4261" t="s">
        <v>28</v>
      </c>
      <c r="F4261" t="s">
        <v>27</v>
      </c>
      <c r="G4261" t="s">
        <v>25</v>
      </c>
      <c r="H4261">
        <v>6</v>
      </c>
      <c r="I4261" t="s">
        <v>26</v>
      </c>
      <c r="J4261">
        <v>0</v>
      </c>
      <c r="K4261">
        <v>0</v>
      </c>
      <c r="L4261">
        <v>1</v>
      </c>
      <c r="M4261">
        <v>0</v>
      </c>
      <c r="N4261">
        <v>1</v>
      </c>
      <c r="O4261">
        <v>0</v>
      </c>
      <c r="P4261">
        <v>304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</row>
    <row r="4262" spans="1:23" ht="14.25" customHeight="1" x14ac:dyDescent="0.45">
      <c r="A4262">
        <v>4261</v>
      </c>
      <c r="B4262" t="s">
        <v>281</v>
      </c>
      <c r="C4262" t="s">
        <v>265</v>
      </c>
      <c r="D4262">
        <v>77</v>
      </c>
      <c r="E4262" t="s">
        <v>23</v>
      </c>
      <c r="F4262" t="s">
        <v>27</v>
      </c>
      <c r="G4262" t="s">
        <v>25</v>
      </c>
      <c r="H4262">
        <v>5</v>
      </c>
      <c r="I4262" t="s">
        <v>26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763</v>
      </c>
      <c r="Q4262">
        <v>0</v>
      </c>
      <c r="R4262">
        <v>0</v>
      </c>
      <c r="S4262">
        <v>1</v>
      </c>
      <c r="T4262">
        <v>0</v>
      </c>
      <c r="U4262">
        <v>0</v>
      </c>
      <c r="V4262">
        <v>0</v>
      </c>
      <c r="W4262">
        <v>0</v>
      </c>
    </row>
    <row r="4263" spans="1:23" ht="14.25" customHeight="1" x14ac:dyDescent="0.45">
      <c r="A4263">
        <v>4262</v>
      </c>
      <c r="B4263" t="s">
        <v>281</v>
      </c>
      <c r="C4263" s="1">
        <v>43142</v>
      </c>
      <c r="D4263">
        <v>72</v>
      </c>
      <c r="E4263" t="s">
        <v>23</v>
      </c>
      <c r="F4263" t="s">
        <v>27</v>
      </c>
      <c r="G4263" t="s">
        <v>25</v>
      </c>
      <c r="H4263">
        <v>7</v>
      </c>
      <c r="I4263" t="s">
        <v>26</v>
      </c>
      <c r="J4263">
        <v>0</v>
      </c>
      <c r="K4263">
        <v>0</v>
      </c>
      <c r="L4263">
        <v>0</v>
      </c>
      <c r="M4263">
        <v>1</v>
      </c>
      <c r="N4263">
        <v>1</v>
      </c>
      <c r="O4263">
        <v>0</v>
      </c>
      <c r="P4263">
        <v>1310</v>
      </c>
      <c r="Q4263">
        <v>0</v>
      </c>
      <c r="R4263">
        <v>0</v>
      </c>
      <c r="S4263">
        <v>1</v>
      </c>
      <c r="T4263">
        <v>0</v>
      </c>
      <c r="U4263">
        <v>0</v>
      </c>
      <c r="V4263">
        <v>0</v>
      </c>
      <c r="W4263">
        <v>0</v>
      </c>
    </row>
    <row r="4264" spans="1:23" ht="14.25" customHeight="1" x14ac:dyDescent="0.45">
      <c r="A4264">
        <v>4263</v>
      </c>
      <c r="B4264" t="s">
        <v>281</v>
      </c>
      <c r="C4264" t="s">
        <v>265</v>
      </c>
      <c r="D4264">
        <v>78</v>
      </c>
      <c r="E4264" t="s">
        <v>23</v>
      </c>
      <c r="F4264" t="s">
        <v>27</v>
      </c>
      <c r="G4264" t="s">
        <v>30</v>
      </c>
      <c r="H4264">
        <v>5</v>
      </c>
      <c r="I4264" t="s">
        <v>26</v>
      </c>
      <c r="J4264">
        <v>0</v>
      </c>
      <c r="K4264">
        <v>0</v>
      </c>
      <c r="L4264">
        <v>0</v>
      </c>
      <c r="M4264">
        <v>0</v>
      </c>
      <c r="N4264">
        <v>1</v>
      </c>
      <c r="O4264">
        <v>0</v>
      </c>
      <c r="P4264">
        <v>827</v>
      </c>
      <c r="Q4264">
        <v>1</v>
      </c>
      <c r="R4264">
        <v>0</v>
      </c>
      <c r="S4264">
        <v>1</v>
      </c>
      <c r="T4264">
        <v>1</v>
      </c>
      <c r="U4264">
        <v>0</v>
      </c>
      <c r="V4264">
        <v>0</v>
      </c>
      <c r="W4264">
        <v>0</v>
      </c>
    </row>
    <row r="4265" spans="1:23" ht="14.25" customHeight="1" x14ac:dyDescent="0.45">
      <c r="A4265">
        <v>4264</v>
      </c>
      <c r="B4265" t="s">
        <v>281</v>
      </c>
      <c r="C4265" t="s">
        <v>265</v>
      </c>
      <c r="D4265">
        <v>70</v>
      </c>
      <c r="E4265" t="s">
        <v>23</v>
      </c>
      <c r="F4265" t="s">
        <v>27</v>
      </c>
      <c r="G4265" t="s">
        <v>30</v>
      </c>
      <c r="H4265">
        <v>5</v>
      </c>
      <c r="I4265" t="s">
        <v>26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699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0</v>
      </c>
      <c r="W4265">
        <v>0</v>
      </c>
    </row>
    <row r="4266" spans="1:23" ht="14.25" customHeight="1" x14ac:dyDescent="0.45">
      <c r="A4266">
        <v>4265</v>
      </c>
      <c r="B4266" t="s">
        <v>277</v>
      </c>
      <c r="C4266" s="1">
        <v>43111</v>
      </c>
      <c r="D4266">
        <v>60</v>
      </c>
      <c r="E4266" t="s">
        <v>23</v>
      </c>
      <c r="F4266" t="s">
        <v>24</v>
      </c>
      <c r="G4266" t="s">
        <v>25</v>
      </c>
      <c r="H4266">
        <v>5</v>
      </c>
      <c r="I4266" t="s">
        <v>26</v>
      </c>
      <c r="J4266">
        <v>0</v>
      </c>
      <c r="K4266">
        <v>0</v>
      </c>
      <c r="L4266">
        <v>0</v>
      </c>
      <c r="M4266">
        <v>1</v>
      </c>
      <c r="N4266">
        <v>1</v>
      </c>
      <c r="O4266">
        <v>0</v>
      </c>
      <c r="P4266">
        <v>90</v>
      </c>
      <c r="Q4266">
        <v>0</v>
      </c>
      <c r="R4266">
        <v>1</v>
      </c>
      <c r="S4266">
        <v>0</v>
      </c>
      <c r="T4266">
        <v>0</v>
      </c>
      <c r="U4266">
        <v>0</v>
      </c>
      <c r="V4266">
        <v>0</v>
      </c>
      <c r="W4266">
        <v>0</v>
      </c>
    </row>
    <row r="4267" spans="1:23" ht="14.25" customHeight="1" x14ac:dyDescent="0.45">
      <c r="A4267">
        <v>4266</v>
      </c>
      <c r="B4267" t="s">
        <v>277</v>
      </c>
      <c r="C4267" t="s">
        <v>276</v>
      </c>
      <c r="D4267">
        <v>62</v>
      </c>
      <c r="E4267" t="s">
        <v>23</v>
      </c>
      <c r="F4267" t="s">
        <v>27</v>
      </c>
      <c r="G4267" t="s">
        <v>25</v>
      </c>
      <c r="H4267">
        <v>3</v>
      </c>
      <c r="I4267" t="s">
        <v>26</v>
      </c>
      <c r="J4267">
        <v>0</v>
      </c>
      <c r="K4267">
        <v>0</v>
      </c>
      <c r="L4267">
        <v>0</v>
      </c>
      <c r="M4267">
        <v>0</v>
      </c>
      <c r="N4267">
        <v>1</v>
      </c>
      <c r="O4267">
        <v>0</v>
      </c>
      <c r="P4267">
        <v>5</v>
      </c>
      <c r="Q4267">
        <v>0</v>
      </c>
      <c r="R4267">
        <v>1</v>
      </c>
      <c r="S4267">
        <v>0</v>
      </c>
      <c r="T4267">
        <v>0</v>
      </c>
      <c r="U4267">
        <v>0</v>
      </c>
      <c r="V4267">
        <v>0</v>
      </c>
      <c r="W4267">
        <v>0</v>
      </c>
    </row>
    <row r="4268" spans="1:23" ht="14.25" customHeight="1" x14ac:dyDescent="0.45">
      <c r="A4268">
        <v>4267</v>
      </c>
      <c r="B4268" t="s">
        <v>277</v>
      </c>
      <c r="C4268" s="1">
        <v>43170</v>
      </c>
      <c r="D4268">
        <v>78</v>
      </c>
      <c r="E4268" t="s">
        <v>28</v>
      </c>
      <c r="F4268" t="s">
        <v>24</v>
      </c>
      <c r="G4268" t="s">
        <v>25</v>
      </c>
      <c r="H4268">
        <v>7</v>
      </c>
      <c r="I4268" t="s">
        <v>26</v>
      </c>
      <c r="J4268">
        <v>0</v>
      </c>
      <c r="K4268">
        <v>0</v>
      </c>
      <c r="L4268">
        <v>1</v>
      </c>
      <c r="M4268">
        <v>1</v>
      </c>
      <c r="N4268">
        <v>1</v>
      </c>
      <c r="O4268">
        <v>0</v>
      </c>
      <c r="P4268">
        <v>123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</row>
    <row r="4269" spans="1:23" ht="14.25" customHeight="1" x14ac:dyDescent="0.45">
      <c r="A4269">
        <v>4268</v>
      </c>
      <c r="B4269" t="s">
        <v>277</v>
      </c>
      <c r="C4269" s="1">
        <v>43170</v>
      </c>
      <c r="D4269">
        <v>78</v>
      </c>
      <c r="E4269" t="s">
        <v>28</v>
      </c>
      <c r="F4269" t="s">
        <v>24</v>
      </c>
      <c r="G4269" t="s">
        <v>25</v>
      </c>
      <c r="H4269">
        <v>7</v>
      </c>
      <c r="I4269" t="s">
        <v>26</v>
      </c>
      <c r="J4269">
        <v>0</v>
      </c>
      <c r="K4269">
        <v>0</v>
      </c>
      <c r="L4269">
        <v>1</v>
      </c>
      <c r="M4269">
        <v>1</v>
      </c>
      <c r="N4269">
        <v>1</v>
      </c>
      <c r="O4269">
        <v>0</v>
      </c>
      <c r="P4269">
        <v>123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</row>
    <row r="4270" spans="1:23" ht="14.25" customHeight="1" x14ac:dyDescent="0.45">
      <c r="A4270">
        <v>4269</v>
      </c>
      <c r="B4270" t="s">
        <v>277</v>
      </c>
      <c r="C4270" t="s">
        <v>282</v>
      </c>
      <c r="D4270">
        <v>62</v>
      </c>
      <c r="E4270" t="s">
        <v>23</v>
      </c>
      <c r="F4270" t="s">
        <v>24</v>
      </c>
      <c r="G4270" t="s">
        <v>25</v>
      </c>
      <c r="H4270">
        <v>31</v>
      </c>
      <c r="I4270" t="s">
        <v>26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1920</v>
      </c>
      <c r="Q4270">
        <v>1</v>
      </c>
      <c r="R4270">
        <v>0</v>
      </c>
      <c r="S4270">
        <v>1</v>
      </c>
      <c r="T4270">
        <v>1</v>
      </c>
      <c r="U4270">
        <v>0</v>
      </c>
      <c r="V4270">
        <v>0</v>
      </c>
      <c r="W4270">
        <v>0</v>
      </c>
    </row>
    <row r="4271" spans="1:23" ht="14.25" customHeight="1" x14ac:dyDescent="0.45">
      <c r="A4271">
        <v>4270</v>
      </c>
      <c r="B4271" t="s">
        <v>277</v>
      </c>
      <c r="C4271" s="1">
        <v>43170</v>
      </c>
      <c r="D4271">
        <v>85</v>
      </c>
      <c r="E4271" t="s">
        <v>28</v>
      </c>
      <c r="F4271" t="s">
        <v>27</v>
      </c>
      <c r="G4271" t="s">
        <v>25</v>
      </c>
      <c r="H4271">
        <v>7</v>
      </c>
      <c r="I4271" t="s">
        <v>26</v>
      </c>
      <c r="J4271">
        <v>0</v>
      </c>
      <c r="K4271">
        <v>0</v>
      </c>
      <c r="L4271">
        <v>1</v>
      </c>
      <c r="M4271">
        <v>1</v>
      </c>
      <c r="N4271">
        <v>1</v>
      </c>
      <c r="O4271">
        <v>0</v>
      </c>
      <c r="P4271">
        <v>230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</row>
    <row r="4272" spans="1:23" ht="14.25" customHeight="1" x14ac:dyDescent="0.45">
      <c r="A4272">
        <v>4271</v>
      </c>
      <c r="B4272" t="s">
        <v>277</v>
      </c>
      <c r="C4272" t="s">
        <v>265</v>
      </c>
      <c r="D4272">
        <v>75</v>
      </c>
      <c r="E4272" t="s">
        <v>23</v>
      </c>
      <c r="F4272" t="s">
        <v>27</v>
      </c>
      <c r="G4272" t="s">
        <v>25</v>
      </c>
      <c r="H4272">
        <v>4</v>
      </c>
      <c r="I4272" t="s">
        <v>26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0</v>
      </c>
      <c r="P4272">
        <v>112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</row>
    <row r="4273" spans="1:23" ht="14.25" customHeight="1" x14ac:dyDescent="0.45">
      <c r="A4273">
        <v>4272</v>
      </c>
      <c r="B4273" t="s">
        <v>277</v>
      </c>
      <c r="C4273" t="s">
        <v>265</v>
      </c>
      <c r="D4273">
        <v>67</v>
      </c>
      <c r="E4273" t="s">
        <v>28</v>
      </c>
      <c r="F4273" t="s">
        <v>27</v>
      </c>
      <c r="G4273" t="s">
        <v>25</v>
      </c>
      <c r="H4273">
        <v>4</v>
      </c>
      <c r="I4273" t="s">
        <v>26</v>
      </c>
      <c r="J4273">
        <v>0</v>
      </c>
      <c r="K4273">
        <v>0</v>
      </c>
      <c r="L4273">
        <v>1</v>
      </c>
      <c r="M4273">
        <v>0</v>
      </c>
      <c r="N4273">
        <v>1</v>
      </c>
      <c r="O4273">
        <v>0</v>
      </c>
      <c r="P4273">
        <v>760</v>
      </c>
      <c r="Q4273">
        <v>0</v>
      </c>
      <c r="R4273">
        <v>0</v>
      </c>
      <c r="S4273">
        <v>1</v>
      </c>
      <c r="T4273">
        <v>0</v>
      </c>
      <c r="U4273">
        <v>0</v>
      </c>
      <c r="V4273">
        <v>0</v>
      </c>
      <c r="W4273">
        <v>0</v>
      </c>
    </row>
    <row r="4274" spans="1:23" ht="14.25" customHeight="1" x14ac:dyDescent="0.45">
      <c r="A4274">
        <v>4273</v>
      </c>
      <c r="B4274" t="s">
        <v>277</v>
      </c>
      <c r="C4274" t="s">
        <v>265</v>
      </c>
      <c r="D4274">
        <v>65</v>
      </c>
      <c r="E4274" t="s">
        <v>23</v>
      </c>
      <c r="F4274" t="s">
        <v>27</v>
      </c>
      <c r="G4274" t="s">
        <v>25</v>
      </c>
      <c r="H4274">
        <v>4</v>
      </c>
      <c r="I4274" t="s">
        <v>26</v>
      </c>
      <c r="J4274">
        <v>0</v>
      </c>
      <c r="K4274">
        <v>0</v>
      </c>
      <c r="L4274">
        <v>0</v>
      </c>
      <c r="M4274">
        <v>1</v>
      </c>
      <c r="N4274">
        <v>1</v>
      </c>
      <c r="O4274">
        <v>0</v>
      </c>
      <c r="P4274">
        <v>86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</row>
    <row r="4275" spans="1:23" ht="14.25" customHeight="1" x14ac:dyDescent="0.45">
      <c r="A4275">
        <v>4274</v>
      </c>
      <c r="B4275" t="s">
        <v>277</v>
      </c>
      <c r="C4275" s="1">
        <v>43111</v>
      </c>
      <c r="D4275">
        <v>58</v>
      </c>
      <c r="E4275" t="s">
        <v>28</v>
      </c>
      <c r="F4275" t="s">
        <v>27</v>
      </c>
      <c r="G4275" t="s">
        <v>30</v>
      </c>
      <c r="H4275">
        <v>5</v>
      </c>
      <c r="I4275" t="s">
        <v>26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9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</row>
    <row r="4276" spans="1:23" ht="14.25" customHeight="1" x14ac:dyDescent="0.45">
      <c r="A4276">
        <v>4275</v>
      </c>
      <c r="B4276" t="s">
        <v>273</v>
      </c>
      <c r="C4276" t="s">
        <v>276</v>
      </c>
      <c r="D4276">
        <v>65</v>
      </c>
      <c r="E4276" t="s">
        <v>23</v>
      </c>
      <c r="F4276" t="s">
        <v>27</v>
      </c>
      <c r="G4276" t="s">
        <v>25</v>
      </c>
      <c r="H4276">
        <v>2</v>
      </c>
      <c r="I4276" t="s">
        <v>26</v>
      </c>
      <c r="J4276">
        <v>1</v>
      </c>
      <c r="K4276">
        <v>0</v>
      </c>
      <c r="L4276">
        <v>1</v>
      </c>
      <c r="M4276">
        <v>0</v>
      </c>
      <c r="N4276">
        <v>1</v>
      </c>
      <c r="O4276">
        <v>0</v>
      </c>
      <c r="P4276">
        <v>720</v>
      </c>
      <c r="Q4276">
        <v>0</v>
      </c>
      <c r="R4276">
        <v>1</v>
      </c>
      <c r="S4276">
        <v>1</v>
      </c>
      <c r="T4276">
        <v>0</v>
      </c>
      <c r="U4276">
        <v>0</v>
      </c>
      <c r="V4276">
        <v>0</v>
      </c>
      <c r="W4276">
        <v>1</v>
      </c>
    </row>
    <row r="4277" spans="1:23" ht="14.25" customHeight="1" x14ac:dyDescent="0.45">
      <c r="A4277">
        <v>4276</v>
      </c>
      <c r="B4277" t="s">
        <v>273</v>
      </c>
      <c r="C4277" s="1">
        <v>43111</v>
      </c>
      <c r="D4277">
        <v>68</v>
      </c>
      <c r="E4277" t="s">
        <v>23</v>
      </c>
      <c r="F4277" t="s">
        <v>27</v>
      </c>
      <c r="G4277" t="s">
        <v>25</v>
      </c>
      <c r="H4277">
        <v>4</v>
      </c>
      <c r="I4277" t="s">
        <v>26</v>
      </c>
      <c r="J4277">
        <v>0</v>
      </c>
      <c r="K4277">
        <v>0</v>
      </c>
      <c r="L4277">
        <v>0</v>
      </c>
      <c r="M4277">
        <v>0</v>
      </c>
      <c r="N4277">
        <v>1</v>
      </c>
      <c r="O4277">
        <v>0</v>
      </c>
      <c r="P4277">
        <v>213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</row>
    <row r="4278" spans="1:23" ht="14.25" customHeight="1" x14ac:dyDescent="0.45">
      <c r="A4278">
        <v>4277</v>
      </c>
      <c r="B4278" t="s">
        <v>273</v>
      </c>
      <c r="C4278" s="1">
        <v>43111</v>
      </c>
      <c r="D4278">
        <v>68</v>
      </c>
      <c r="E4278" t="s">
        <v>23</v>
      </c>
      <c r="F4278" t="s">
        <v>27</v>
      </c>
      <c r="G4278" t="s">
        <v>25</v>
      </c>
      <c r="H4278">
        <v>4</v>
      </c>
      <c r="I4278" t="s">
        <v>26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1</v>
      </c>
      <c r="P4278">
        <v>213</v>
      </c>
      <c r="Q4278">
        <v>0</v>
      </c>
      <c r="R4278">
        <v>1</v>
      </c>
      <c r="S4278">
        <v>0</v>
      </c>
      <c r="T4278">
        <v>1</v>
      </c>
      <c r="U4278">
        <v>0</v>
      </c>
      <c r="V4278">
        <v>0</v>
      </c>
      <c r="W4278">
        <v>0</v>
      </c>
    </row>
    <row r="4279" spans="1:23" ht="14.25" customHeight="1" x14ac:dyDescent="0.45">
      <c r="A4279">
        <v>4278</v>
      </c>
      <c r="B4279" t="s">
        <v>273</v>
      </c>
      <c r="C4279" s="1">
        <v>43170</v>
      </c>
      <c r="D4279">
        <v>60</v>
      </c>
      <c r="E4279" t="s">
        <v>28</v>
      </c>
      <c r="F4279" t="s">
        <v>27</v>
      </c>
      <c r="G4279" t="s">
        <v>25</v>
      </c>
      <c r="H4279">
        <v>6</v>
      </c>
      <c r="I4279" t="s">
        <v>26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84</v>
      </c>
      <c r="Q4279">
        <v>0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0</v>
      </c>
    </row>
    <row r="4280" spans="1:23" ht="14.25" customHeight="1" x14ac:dyDescent="0.45">
      <c r="A4280">
        <v>4279</v>
      </c>
      <c r="B4280" t="s">
        <v>273</v>
      </c>
      <c r="C4280" s="1">
        <v>43170</v>
      </c>
      <c r="D4280">
        <v>61</v>
      </c>
      <c r="E4280" t="s">
        <v>28</v>
      </c>
      <c r="F4280" t="s">
        <v>27</v>
      </c>
      <c r="G4280" t="s">
        <v>25</v>
      </c>
      <c r="H4280">
        <v>6</v>
      </c>
      <c r="I4280" t="s">
        <v>26</v>
      </c>
      <c r="J4280">
        <v>0</v>
      </c>
      <c r="K4280">
        <v>0</v>
      </c>
      <c r="L4280">
        <v>1</v>
      </c>
      <c r="M4280">
        <v>0</v>
      </c>
      <c r="N4280">
        <v>1</v>
      </c>
      <c r="O4280">
        <v>0</v>
      </c>
      <c r="P4280">
        <v>158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</row>
    <row r="4281" spans="1:23" ht="14.25" customHeight="1" x14ac:dyDescent="0.45">
      <c r="A4281">
        <v>4280</v>
      </c>
      <c r="B4281" t="s">
        <v>273</v>
      </c>
      <c r="C4281" s="1">
        <v>43201</v>
      </c>
      <c r="D4281">
        <v>61</v>
      </c>
      <c r="E4281" t="s">
        <v>23</v>
      </c>
      <c r="F4281" t="s">
        <v>27</v>
      </c>
      <c r="G4281" t="s">
        <v>30</v>
      </c>
      <c r="H4281">
        <v>7</v>
      </c>
      <c r="I4281" t="s">
        <v>26</v>
      </c>
      <c r="J4281">
        <v>0</v>
      </c>
      <c r="K4281">
        <v>0</v>
      </c>
      <c r="L4281">
        <v>0</v>
      </c>
      <c r="M4281">
        <v>1</v>
      </c>
      <c r="N4281">
        <v>1</v>
      </c>
      <c r="O4281">
        <v>0</v>
      </c>
      <c r="P4281">
        <v>941</v>
      </c>
      <c r="Q4281">
        <v>0</v>
      </c>
      <c r="R4281">
        <v>1</v>
      </c>
      <c r="S4281">
        <v>1</v>
      </c>
      <c r="T4281">
        <v>0</v>
      </c>
      <c r="U4281">
        <v>0</v>
      </c>
      <c r="V4281">
        <v>0</v>
      </c>
      <c r="W4281">
        <v>0</v>
      </c>
    </row>
    <row r="4282" spans="1:23" ht="14.25" customHeight="1" x14ac:dyDescent="0.45">
      <c r="A4282">
        <v>4281</v>
      </c>
      <c r="B4282" t="s">
        <v>273</v>
      </c>
      <c r="C4282" s="1">
        <v>43170</v>
      </c>
      <c r="D4282">
        <v>71</v>
      </c>
      <c r="E4282" t="s">
        <v>23</v>
      </c>
      <c r="F4282" t="s">
        <v>24</v>
      </c>
      <c r="G4282" t="s">
        <v>25</v>
      </c>
      <c r="H4282">
        <v>6</v>
      </c>
      <c r="I4282" t="s">
        <v>26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1530</v>
      </c>
      <c r="Q4282">
        <v>0</v>
      </c>
      <c r="R4282">
        <v>0</v>
      </c>
      <c r="S4282">
        <v>1</v>
      </c>
      <c r="T4282">
        <v>0</v>
      </c>
      <c r="U4282">
        <v>0</v>
      </c>
      <c r="V4282">
        <v>0</v>
      </c>
      <c r="W4282">
        <v>0</v>
      </c>
    </row>
    <row r="4283" spans="1:23" ht="14.25" customHeight="1" x14ac:dyDescent="0.45">
      <c r="A4283">
        <v>4282</v>
      </c>
      <c r="B4283" t="s">
        <v>273</v>
      </c>
      <c r="C4283" s="1">
        <v>43111</v>
      </c>
      <c r="D4283">
        <v>24</v>
      </c>
      <c r="E4283" t="s">
        <v>28</v>
      </c>
      <c r="F4283" t="s">
        <v>27</v>
      </c>
      <c r="G4283" t="s">
        <v>25</v>
      </c>
      <c r="H4283">
        <v>4</v>
      </c>
      <c r="I4283" t="s">
        <v>26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</row>
    <row r="4284" spans="1:23" ht="14.25" customHeight="1" x14ac:dyDescent="0.45">
      <c r="A4284">
        <v>4283</v>
      </c>
      <c r="B4284" t="s">
        <v>273</v>
      </c>
      <c r="C4284" s="1">
        <v>43231</v>
      </c>
      <c r="D4284">
        <v>52</v>
      </c>
      <c r="E4284" t="s">
        <v>23</v>
      </c>
      <c r="F4284" t="s">
        <v>27</v>
      </c>
      <c r="G4284" t="s">
        <v>25</v>
      </c>
      <c r="H4284">
        <v>8</v>
      </c>
      <c r="I4284" t="s">
        <v>26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</row>
    <row r="4285" spans="1:23" ht="14.25" customHeight="1" x14ac:dyDescent="0.45">
      <c r="A4285">
        <v>4284</v>
      </c>
      <c r="B4285" t="s">
        <v>273</v>
      </c>
      <c r="C4285" t="s">
        <v>265</v>
      </c>
      <c r="D4285">
        <v>65</v>
      </c>
      <c r="E4285" t="s">
        <v>23</v>
      </c>
      <c r="F4285" t="s">
        <v>27</v>
      </c>
      <c r="G4285" t="s">
        <v>25</v>
      </c>
      <c r="H4285">
        <v>3</v>
      </c>
      <c r="I4285" t="s">
        <v>26</v>
      </c>
      <c r="J4285">
        <v>0</v>
      </c>
      <c r="K4285">
        <v>0</v>
      </c>
      <c r="L4285">
        <v>0</v>
      </c>
      <c r="M4285">
        <v>1</v>
      </c>
      <c r="N4285">
        <v>1</v>
      </c>
      <c r="O4285">
        <v>0</v>
      </c>
      <c r="P4285">
        <v>19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</row>
    <row r="4286" spans="1:23" ht="14.25" customHeight="1" x14ac:dyDescent="0.45">
      <c r="A4286">
        <v>4285</v>
      </c>
      <c r="B4286" t="s">
        <v>273</v>
      </c>
      <c r="C4286" t="s">
        <v>265</v>
      </c>
      <c r="D4286">
        <v>65</v>
      </c>
      <c r="E4286" t="s">
        <v>23</v>
      </c>
      <c r="F4286" t="s">
        <v>27</v>
      </c>
      <c r="G4286" t="s">
        <v>25</v>
      </c>
      <c r="H4286">
        <v>3</v>
      </c>
      <c r="I4286" t="s">
        <v>26</v>
      </c>
      <c r="J4286">
        <v>0</v>
      </c>
      <c r="K4286">
        <v>0</v>
      </c>
      <c r="L4286">
        <v>0</v>
      </c>
      <c r="M4286">
        <v>1</v>
      </c>
      <c r="N4286">
        <v>1</v>
      </c>
      <c r="O4286">
        <v>0</v>
      </c>
      <c r="P4286">
        <v>19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</row>
    <row r="4287" spans="1:23" ht="14.25" customHeight="1" x14ac:dyDescent="0.45">
      <c r="A4287">
        <v>4286</v>
      </c>
      <c r="B4287" s="1">
        <v>43402</v>
      </c>
      <c r="C4287" s="1">
        <v>43410</v>
      </c>
      <c r="D4287">
        <v>59</v>
      </c>
      <c r="E4287" t="s">
        <v>23</v>
      </c>
      <c r="F4287" t="s">
        <v>27</v>
      </c>
      <c r="G4287" t="s">
        <v>25</v>
      </c>
      <c r="H4287">
        <v>9</v>
      </c>
      <c r="I4287" t="s">
        <v>29</v>
      </c>
      <c r="J4287">
        <v>0</v>
      </c>
      <c r="K4287">
        <v>0</v>
      </c>
      <c r="L4287">
        <v>0</v>
      </c>
      <c r="M4287">
        <v>1</v>
      </c>
      <c r="N4287">
        <v>0</v>
      </c>
      <c r="O4287">
        <v>1</v>
      </c>
      <c r="P4287">
        <v>57</v>
      </c>
      <c r="Q4287">
        <v>1</v>
      </c>
      <c r="R4287">
        <v>0</v>
      </c>
      <c r="S4287">
        <v>0</v>
      </c>
      <c r="T4287">
        <v>1</v>
      </c>
      <c r="U4287">
        <v>1</v>
      </c>
      <c r="V4287">
        <v>0</v>
      </c>
      <c r="W4287">
        <v>0</v>
      </c>
    </row>
    <row r="4288" spans="1:23" ht="14.25" customHeight="1" x14ac:dyDescent="0.45">
      <c r="A4288">
        <v>4287</v>
      </c>
      <c r="B4288" t="s">
        <v>273</v>
      </c>
      <c r="C4288" s="1">
        <v>43142</v>
      </c>
      <c r="D4288">
        <v>55</v>
      </c>
      <c r="E4288" t="s">
        <v>28</v>
      </c>
      <c r="F4288" t="s">
        <v>27</v>
      </c>
      <c r="G4288" t="s">
        <v>25</v>
      </c>
      <c r="H4288">
        <v>5</v>
      </c>
      <c r="I4288" t="s">
        <v>26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590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0</v>
      </c>
      <c r="W4288">
        <v>0</v>
      </c>
    </row>
    <row r="4289" spans="1:23" ht="14.25" customHeight="1" x14ac:dyDescent="0.45">
      <c r="A4289">
        <v>4288</v>
      </c>
      <c r="B4289" t="s">
        <v>273</v>
      </c>
      <c r="C4289" t="s">
        <v>265</v>
      </c>
      <c r="D4289">
        <v>27</v>
      </c>
      <c r="E4289" t="s">
        <v>28</v>
      </c>
      <c r="F4289" t="s">
        <v>27</v>
      </c>
      <c r="G4289" t="s">
        <v>25</v>
      </c>
      <c r="H4289">
        <v>3</v>
      </c>
      <c r="I4289" t="s">
        <v>26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120</v>
      </c>
      <c r="Q4289">
        <v>1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</row>
    <row r="4290" spans="1:23" ht="14.25" customHeight="1" x14ac:dyDescent="0.45">
      <c r="A4290">
        <v>4289</v>
      </c>
      <c r="B4290" t="s">
        <v>273</v>
      </c>
      <c r="C4290" s="1">
        <v>43111</v>
      </c>
      <c r="D4290">
        <v>71</v>
      </c>
      <c r="E4290" t="s">
        <v>23</v>
      </c>
      <c r="F4290" t="s">
        <v>27</v>
      </c>
      <c r="G4290" t="s">
        <v>30</v>
      </c>
      <c r="H4290">
        <v>4</v>
      </c>
      <c r="I4290" t="s">
        <v>26</v>
      </c>
      <c r="J4290">
        <v>0</v>
      </c>
      <c r="K4290">
        <v>0</v>
      </c>
      <c r="L4290">
        <v>0</v>
      </c>
      <c r="M4290">
        <v>1</v>
      </c>
      <c r="N4290">
        <v>1</v>
      </c>
      <c r="O4290">
        <v>0</v>
      </c>
      <c r="P4290">
        <v>243</v>
      </c>
      <c r="Q4290">
        <v>0</v>
      </c>
      <c r="R4290">
        <v>0</v>
      </c>
      <c r="S4290">
        <v>1</v>
      </c>
      <c r="T4290">
        <v>0</v>
      </c>
      <c r="U4290">
        <v>0</v>
      </c>
      <c r="V4290">
        <v>0</v>
      </c>
      <c r="W4290">
        <v>0</v>
      </c>
    </row>
    <row r="4291" spans="1:23" ht="14.25" customHeight="1" x14ac:dyDescent="0.45">
      <c r="A4291">
        <v>4290</v>
      </c>
      <c r="B4291" t="s">
        <v>273</v>
      </c>
      <c r="C4291" t="s">
        <v>265</v>
      </c>
      <c r="D4291">
        <v>66</v>
      </c>
      <c r="E4291" t="s">
        <v>23</v>
      </c>
      <c r="F4291" t="s">
        <v>27</v>
      </c>
      <c r="G4291" t="s">
        <v>30</v>
      </c>
      <c r="H4291">
        <v>3</v>
      </c>
      <c r="I4291" t="s">
        <v>26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786</v>
      </c>
      <c r="Q4291">
        <v>0</v>
      </c>
      <c r="R4291">
        <v>0</v>
      </c>
      <c r="S4291">
        <v>1</v>
      </c>
      <c r="T4291">
        <v>0</v>
      </c>
      <c r="U4291">
        <v>0</v>
      </c>
      <c r="V4291">
        <v>0</v>
      </c>
      <c r="W4291">
        <v>0</v>
      </c>
    </row>
    <row r="4292" spans="1:23" ht="14.25" customHeight="1" x14ac:dyDescent="0.45">
      <c r="A4292">
        <v>4291</v>
      </c>
      <c r="B4292" s="1">
        <v>43403</v>
      </c>
      <c r="C4292" s="1">
        <v>43411</v>
      </c>
      <c r="D4292">
        <v>75</v>
      </c>
      <c r="E4292" t="s">
        <v>23</v>
      </c>
      <c r="F4292" t="s">
        <v>24</v>
      </c>
      <c r="G4292" t="s">
        <v>25</v>
      </c>
      <c r="H4292">
        <v>9</v>
      </c>
      <c r="I4292" t="s">
        <v>29</v>
      </c>
      <c r="J4292">
        <v>0</v>
      </c>
      <c r="K4292">
        <v>0</v>
      </c>
      <c r="L4292">
        <v>0</v>
      </c>
      <c r="M4292">
        <v>1</v>
      </c>
      <c r="N4292">
        <v>1</v>
      </c>
      <c r="O4292">
        <v>0</v>
      </c>
      <c r="P4292">
        <v>3260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0</v>
      </c>
      <c r="W4292">
        <v>0</v>
      </c>
    </row>
    <row r="4293" spans="1:23" ht="14.25" customHeight="1" x14ac:dyDescent="0.45">
      <c r="A4293">
        <v>4292</v>
      </c>
      <c r="B4293" t="s">
        <v>276</v>
      </c>
      <c r="C4293" s="1">
        <v>43142</v>
      </c>
      <c r="D4293">
        <v>61</v>
      </c>
      <c r="E4293" t="s">
        <v>23</v>
      </c>
      <c r="F4293" t="s">
        <v>27</v>
      </c>
      <c r="G4293" t="s">
        <v>25</v>
      </c>
      <c r="H4293">
        <v>4</v>
      </c>
      <c r="I4293" t="s">
        <v>26</v>
      </c>
      <c r="J4293">
        <v>0</v>
      </c>
      <c r="K4293">
        <v>0</v>
      </c>
      <c r="L4293">
        <v>1</v>
      </c>
      <c r="M4293">
        <v>1</v>
      </c>
      <c r="N4293">
        <v>1</v>
      </c>
      <c r="O4293">
        <v>1</v>
      </c>
      <c r="P4293">
        <v>910</v>
      </c>
      <c r="Q4293">
        <v>0</v>
      </c>
      <c r="R4293">
        <v>1</v>
      </c>
      <c r="S4293">
        <v>1</v>
      </c>
      <c r="T4293">
        <v>1</v>
      </c>
      <c r="U4293">
        <v>0</v>
      </c>
      <c r="V4293">
        <v>0</v>
      </c>
      <c r="W4293">
        <v>0</v>
      </c>
    </row>
    <row r="4294" spans="1:23" ht="14.25" customHeight="1" x14ac:dyDescent="0.45">
      <c r="A4294">
        <v>4293</v>
      </c>
      <c r="B4294" t="s">
        <v>276</v>
      </c>
      <c r="C4294" s="1">
        <v>43262</v>
      </c>
      <c r="D4294">
        <v>75</v>
      </c>
      <c r="E4294" t="s">
        <v>23</v>
      </c>
      <c r="F4294" t="s">
        <v>27</v>
      </c>
      <c r="G4294" t="s">
        <v>25</v>
      </c>
      <c r="H4294">
        <v>8</v>
      </c>
      <c r="I4294" t="s">
        <v>26</v>
      </c>
      <c r="J4294">
        <v>0</v>
      </c>
      <c r="K4294">
        <v>0</v>
      </c>
      <c r="L4294">
        <v>0</v>
      </c>
      <c r="M4294">
        <v>1</v>
      </c>
      <c r="N4294">
        <v>1</v>
      </c>
      <c r="O4294">
        <v>0</v>
      </c>
      <c r="P4294">
        <v>269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</row>
    <row r="4295" spans="1:23" ht="14.25" customHeight="1" x14ac:dyDescent="0.45">
      <c r="A4295">
        <v>4294</v>
      </c>
      <c r="B4295" t="s">
        <v>276</v>
      </c>
      <c r="C4295" s="1">
        <v>43262</v>
      </c>
      <c r="D4295">
        <v>70</v>
      </c>
      <c r="E4295" t="s">
        <v>23</v>
      </c>
      <c r="F4295" t="s">
        <v>27</v>
      </c>
      <c r="G4295" t="s">
        <v>25</v>
      </c>
      <c r="H4295">
        <v>8</v>
      </c>
      <c r="I4295" t="s">
        <v>31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1980</v>
      </c>
      <c r="Q4295">
        <v>0</v>
      </c>
      <c r="R4295">
        <v>1</v>
      </c>
      <c r="S4295">
        <v>1</v>
      </c>
      <c r="T4295">
        <v>1</v>
      </c>
      <c r="U4295">
        <v>0</v>
      </c>
      <c r="V4295">
        <v>0</v>
      </c>
      <c r="W4295">
        <v>0</v>
      </c>
    </row>
    <row r="4296" spans="1:23" ht="14.25" customHeight="1" x14ac:dyDescent="0.45">
      <c r="A4296">
        <v>4295</v>
      </c>
      <c r="B4296" t="s">
        <v>276</v>
      </c>
      <c r="C4296" s="1">
        <v>43170</v>
      </c>
      <c r="D4296">
        <v>52</v>
      </c>
      <c r="E4296" t="s">
        <v>23</v>
      </c>
      <c r="F4296" t="s">
        <v>27</v>
      </c>
      <c r="G4296" t="s">
        <v>25</v>
      </c>
      <c r="H4296">
        <v>5</v>
      </c>
      <c r="I4296" t="s">
        <v>26</v>
      </c>
      <c r="J4296">
        <v>0</v>
      </c>
      <c r="K4296">
        <v>0</v>
      </c>
      <c r="L4296">
        <v>1</v>
      </c>
      <c r="M4296">
        <v>0</v>
      </c>
      <c r="N4296">
        <v>0</v>
      </c>
      <c r="O4296">
        <v>1</v>
      </c>
      <c r="P4296">
        <v>1430</v>
      </c>
      <c r="Q4296">
        <v>1</v>
      </c>
      <c r="R4296">
        <v>1</v>
      </c>
      <c r="S4296">
        <v>1</v>
      </c>
      <c r="T4296">
        <v>1</v>
      </c>
      <c r="U4296">
        <v>0</v>
      </c>
      <c r="V4296">
        <v>0</v>
      </c>
      <c r="W4296">
        <v>0</v>
      </c>
    </row>
    <row r="4297" spans="1:23" ht="14.25" customHeight="1" x14ac:dyDescent="0.45">
      <c r="A4297">
        <v>4296</v>
      </c>
      <c r="B4297" t="s">
        <v>276</v>
      </c>
      <c r="C4297" s="1">
        <v>43262</v>
      </c>
      <c r="D4297">
        <v>54</v>
      </c>
      <c r="E4297" t="s">
        <v>23</v>
      </c>
      <c r="F4297" t="s">
        <v>27</v>
      </c>
      <c r="G4297" t="s">
        <v>30</v>
      </c>
      <c r="H4297">
        <v>8</v>
      </c>
      <c r="I4297" t="s">
        <v>26</v>
      </c>
      <c r="J4297">
        <v>0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288</v>
      </c>
      <c r="Q4297">
        <v>0</v>
      </c>
      <c r="R4297">
        <v>1</v>
      </c>
      <c r="S4297">
        <v>0</v>
      </c>
      <c r="T4297">
        <v>0</v>
      </c>
      <c r="U4297">
        <v>0</v>
      </c>
      <c r="V4297">
        <v>0</v>
      </c>
      <c r="W4297">
        <v>0</v>
      </c>
    </row>
    <row r="4298" spans="1:23" ht="14.25" customHeight="1" x14ac:dyDescent="0.45">
      <c r="A4298">
        <v>4297</v>
      </c>
      <c r="B4298" t="s">
        <v>276</v>
      </c>
      <c r="C4298" s="1">
        <v>43384</v>
      </c>
      <c r="D4298">
        <v>80</v>
      </c>
      <c r="E4298" t="s">
        <v>28</v>
      </c>
      <c r="F4298" t="s">
        <v>27</v>
      </c>
      <c r="G4298" t="s">
        <v>25</v>
      </c>
      <c r="H4298">
        <v>12</v>
      </c>
      <c r="I4298" t="s">
        <v>26</v>
      </c>
      <c r="J4298">
        <v>0</v>
      </c>
      <c r="K4298">
        <v>0</v>
      </c>
      <c r="L4298">
        <v>1</v>
      </c>
      <c r="M4298">
        <v>1</v>
      </c>
      <c r="N4298">
        <v>1</v>
      </c>
      <c r="O4298">
        <v>0</v>
      </c>
      <c r="P4298">
        <v>1440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</row>
    <row r="4299" spans="1:23" ht="14.25" customHeight="1" x14ac:dyDescent="0.45">
      <c r="A4299">
        <v>4298</v>
      </c>
      <c r="B4299" t="s">
        <v>276</v>
      </c>
      <c r="C4299" s="1">
        <v>43231</v>
      </c>
      <c r="D4299">
        <v>64</v>
      </c>
      <c r="E4299" t="s">
        <v>23</v>
      </c>
      <c r="F4299" t="s">
        <v>27</v>
      </c>
      <c r="G4299" t="s">
        <v>25</v>
      </c>
      <c r="H4299">
        <v>7</v>
      </c>
      <c r="I4299" t="s">
        <v>31</v>
      </c>
      <c r="J4299">
        <v>0</v>
      </c>
      <c r="K4299">
        <v>0</v>
      </c>
      <c r="L4299">
        <v>1</v>
      </c>
      <c r="M4299">
        <v>1</v>
      </c>
      <c r="N4299">
        <v>1</v>
      </c>
      <c r="O4299">
        <v>0</v>
      </c>
      <c r="P4299">
        <v>508</v>
      </c>
      <c r="Q4299">
        <v>1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</row>
    <row r="4300" spans="1:23" ht="14.25" customHeight="1" x14ac:dyDescent="0.45">
      <c r="A4300">
        <v>4299</v>
      </c>
      <c r="B4300" t="s">
        <v>276</v>
      </c>
      <c r="C4300" t="s">
        <v>265</v>
      </c>
      <c r="D4300">
        <v>81</v>
      </c>
      <c r="E4300" t="s">
        <v>23</v>
      </c>
      <c r="F4300" t="s">
        <v>27</v>
      </c>
      <c r="G4300" t="s">
        <v>25</v>
      </c>
      <c r="H4300">
        <v>2</v>
      </c>
      <c r="I4300" t="s">
        <v>26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81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</row>
    <row r="4301" spans="1:23" ht="14.25" customHeight="1" x14ac:dyDescent="0.45">
      <c r="A4301">
        <v>4300</v>
      </c>
      <c r="B4301" t="s">
        <v>276</v>
      </c>
      <c r="C4301" t="s">
        <v>279</v>
      </c>
      <c r="D4301">
        <v>64</v>
      </c>
      <c r="E4301" t="s">
        <v>23</v>
      </c>
      <c r="F4301" t="s">
        <v>27</v>
      </c>
      <c r="G4301" t="s">
        <v>25</v>
      </c>
      <c r="H4301">
        <v>23</v>
      </c>
      <c r="I4301" t="s">
        <v>26</v>
      </c>
      <c r="J4301">
        <v>0</v>
      </c>
      <c r="K4301">
        <v>0</v>
      </c>
      <c r="L4301">
        <v>1</v>
      </c>
      <c r="M4301">
        <v>0</v>
      </c>
      <c r="N4301">
        <v>1</v>
      </c>
      <c r="O4301">
        <v>1</v>
      </c>
      <c r="P4301">
        <v>19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</row>
    <row r="4302" spans="1:23" ht="14.25" customHeight="1" x14ac:dyDescent="0.45">
      <c r="A4302">
        <v>4301</v>
      </c>
      <c r="B4302" t="s">
        <v>276</v>
      </c>
      <c r="C4302" t="s">
        <v>265</v>
      </c>
      <c r="D4302">
        <v>81</v>
      </c>
      <c r="E4302" t="s">
        <v>23</v>
      </c>
      <c r="F4302" t="s">
        <v>27</v>
      </c>
      <c r="G4302" t="s">
        <v>25</v>
      </c>
      <c r="H4302">
        <v>2</v>
      </c>
      <c r="I4302" t="s">
        <v>26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0</v>
      </c>
      <c r="P4302">
        <v>81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</row>
    <row r="4303" spans="1:23" ht="14.25" customHeight="1" x14ac:dyDescent="0.45">
      <c r="A4303">
        <v>4302</v>
      </c>
      <c r="B4303" t="s">
        <v>276</v>
      </c>
      <c r="C4303" t="s">
        <v>265</v>
      </c>
      <c r="D4303">
        <v>63</v>
      </c>
      <c r="E4303" t="s">
        <v>28</v>
      </c>
      <c r="F4303" t="s">
        <v>27</v>
      </c>
      <c r="G4303" t="s">
        <v>25</v>
      </c>
      <c r="H4303">
        <v>2</v>
      </c>
      <c r="I4303" t="s">
        <v>26</v>
      </c>
      <c r="J4303">
        <v>0</v>
      </c>
      <c r="K4303">
        <v>0</v>
      </c>
      <c r="L4303">
        <v>1</v>
      </c>
      <c r="M4303">
        <v>1</v>
      </c>
      <c r="N4303">
        <v>1</v>
      </c>
      <c r="O4303">
        <v>0</v>
      </c>
      <c r="P4303">
        <v>42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1</v>
      </c>
      <c r="W4303">
        <v>0</v>
      </c>
    </row>
    <row r="4304" spans="1:23" ht="14.25" customHeight="1" x14ac:dyDescent="0.45">
      <c r="A4304">
        <v>4303</v>
      </c>
      <c r="B4304" t="s">
        <v>276</v>
      </c>
      <c r="C4304" s="1">
        <v>43142</v>
      </c>
      <c r="D4304">
        <v>65</v>
      </c>
      <c r="E4304" t="s">
        <v>23</v>
      </c>
      <c r="F4304" t="s">
        <v>27</v>
      </c>
      <c r="G4304" t="s">
        <v>30</v>
      </c>
      <c r="H4304">
        <v>4</v>
      </c>
      <c r="I4304" t="s">
        <v>26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74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</row>
    <row r="4305" spans="1:23" ht="14.25" customHeight="1" x14ac:dyDescent="0.45">
      <c r="A4305">
        <v>4304</v>
      </c>
      <c r="B4305" t="s">
        <v>276</v>
      </c>
      <c r="C4305" s="1">
        <v>43142</v>
      </c>
      <c r="D4305">
        <v>65</v>
      </c>
      <c r="E4305" t="s">
        <v>23</v>
      </c>
      <c r="F4305" t="s">
        <v>27</v>
      </c>
      <c r="G4305" t="s">
        <v>30</v>
      </c>
      <c r="H4305">
        <v>4</v>
      </c>
      <c r="I4305" t="s">
        <v>26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74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</row>
    <row r="4306" spans="1:23" ht="14.25" customHeight="1" x14ac:dyDescent="0.45">
      <c r="A4306">
        <v>4305</v>
      </c>
      <c r="B4306" t="s">
        <v>265</v>
      </c>
      <c r="C4306" s="1">
        <v>43231</v>
      </c>
      <c r="D4306">
        <v>85</v>
      </c>
      <c r="E4306" t="s">
        <v>23</v>
      </c>
      <c r="F4306" t="s">
        <v>27</v>
      </c>
      <c r="G4306" t="s">
        <v>25</v>
      </c>
      <c r="H4306">
        <v>6</v>
      </c>
      <c r="I4306" t="s">
        <v>26</v>
      </c>
      <c r="J4306">
        <v>0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1170</v>
      </c>
      <c r="Q4306">
        <v>0</v>
      </c>
      <c r="R4306">
        <v>1</v>
      </c>
      <c r="S4306">
        <v>1</v>
      </c>
      <c r="T4306">
        <v>0</v>
      </c>
      <c r="U4306">
        <v>0</v>
      </c>
      <c r="V4306">
        <v>0</v>
      </c>
      <c r="W4306">
        <v>0</v>
      </c>
    </row>
    <row r="4307" spans="1:23" ht="14.25" customHeight="1" x14ac:dyDescent="0.45">
      <c r="A4307">
        <v>4306</v>
      </c>
      <c r="B4307" t="s">
        <v>265</v>
      </c>
      <c r="C4307" s="1">
        <v>43262</v>
      </c>
      <c r="D4307">
        <v>65</v>
      </c>
      <c r="E4307" t="s">
        <v>23</v>
      </c>
      <c r="F4307" t="s">
        <v>27</v>
      </c>
      <c r="G4307" t="s">
        <v>25</v>
      </c>
      <c r="H4307">
        <v>7</v>
      </c>
      <c r="I4307" t="s">
        <v>31</v>
      </c>
      <c r="J4307">
        <v>0</v>
      </c>
      <c r="K4307">
        <v>0</v>
      </c>
      <c r="L4307">
        <v>0</v>
      </c>
      <c r="M4307">
        <v>1</v>
      </c>
      <c r="N4307">
        <v>1</v>
      </c>
      <c r="O4307">
        <v>0</v>
      </c>
      <c r="P4307">
        <v>1290</v>
      </c>
      <c r="Q4307">
        <v>0</v>
      </c>
      <c r="R4307">
        <v>1</v>
      </c>
      <c r="S4307">
        <v>1</v>
      </c>
      <c r="T4307">
        <v>0</v>
      </c>
      <c r="U4307">
        <v>0</v>
      </c>
      <c r="V4307">
        <v>0</v>
      </c>
      <c r="W4307">
        <v>0</v>
      </c>
    </row>
    <row r="4308" spans="1:23" ht="14.25" customHeight="1" x14ac:dyDescent="0.45">
      <c r="A4308">
        <v>4307</v>
      </c>
      <c r="B4308" t="s">
        <v>265</v>
      </c>
      <c r="C4308" s="1">
        <v>43231</v>
      </c>
      <c r="D4308">
        <v>68</v>
      </c>
      <c r="E4308" t="s">
        <v>23</v>
      </c>
      <c r="F4308" t="s">
        <v>27</v>
      </c>
      <c r="G4308" t="s">
        <v>25</v>
      </c>
      <c r="H4308">
        <v>6</v>
      </c>
      <c r="I4308" t="s">
        <v>26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296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</row>
    <row r="4309" spans="1:23" ht="14.25" customHeight="1" x14ac:dyDescent="0.45">
      <c r="A4309">
        <v>4308</v>
      </c>
      <c r="B4309" t="s">
        <v>265</v>
      </c>
      <c r="C4309" s="1">
        <v>43292</v>
      </c>
      <c r="D4309">
        <v>66</v>
      </c>
      <c r="E4309" t="s">
        <v>23</v>
      </c>
      <c r="F4309" t="s">
        <v>27</v>
      </c>
      <c r="G4309" t="s">
        <v>25</v>
      </c>
      <c r="H4309">
        <v>8</v>
      </c>
      <c r="I4309" t="s">
        <v>26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1</v>
      </c>
      <c r="P4309">
        <v>2230</v>
      </c>
      <c r="Q4309">
        <v>1</v>
      </c>
      <c r="R4309">
        <v>1</v>
      </c>
      <c r="S4309">
        <v>1</v>
      </c>
      <c r="T4309">
        <v>1</v>
      </c>
      <c r="U4309">
        <v>0</v>
      </c>
      <c r="V4309">
        <v>0</v>
      </c>
      <c r="W4309">
        <v>0</v>
      </c>
    </row>
    <row r="4310" spans="1:23" ht="14.25" customHeight="1" x14ac:dyDescent="0.45">
      <c r="A4310">
        <v>4309</v>
      </c>
      <c r="B4310" t="s">
        <v>265</v>
      </c>
      <c r="C4310" s="1">
        <v>43292</v>
      </c>
      <c r="D4310">
        <v>66</v>
      </c>
      <c r="E4310" t="s">
        <v>23</v>
      </c>
      <c r="F4310" t="s">
        <v>27</v>
      </c>
      <c r="G4310" t="s">
        <v>25</v>
      </c>
      <c r="H4310">
        <v>8</v>
      </c>
      <c r="I4310" t="s">
        <v>26</v>
      </c>
      <c r="J4310">
        <v>0</v>
      </c>
      <c r="K4310">
        <v>0</v>
      </c>
      <c r="L4310">
        <v>0</v>
      </c>
      <c r="M4310">
        <v>0</v>
      </c>
      <c r="N4310">
        <v>1</v>
      </c>
      <c r="O4310">
        <v>1</v>
      </c>
      <c r="P4310">
        <v>2230</v>
      </c>
      <c r="Q4310">
        <v>1</v>
      </c>
      <c r="R4310">
        <v>1</v>
      </c>
      <c r="S4310">
        <v>1</v>
      </c>
      <c r="T4310">
        <v>1</v>
      </c>
      <c r="U4310">
        <v>0</v>
      </c>
      <c r="V4310">
        <v>0</v>
      </c>
      <c r="W4310">
        <v>0</v>
      </c>
    </row>
    <row r="4311" spans="1:23" ht="14.25" customHeight="1" x14ac:dyDescent="0.45">
      <c r="A4311">
        <v>4310</v>
      </c>
      <c r="B4311" t="s">
        <v>265</v>
      </c>
      <c r="C4311" s="1">
        <v>43231</v>
      </c>
      <c r="D4311">
        <v>60</v>
      </c>
      <c r="E4311" t="s">
        <v>28</v>
      </c>
      <c r="F4311" t="s">
        <v>24</v>
      </c>
      <c r="G4311" t="s">
        <v>25</v>
      </c>
      <c r="H4311">
        <v>6</v>
      </c>
      <c r="I4311" t="s">
        <v>26</v>
      </c>
      <c r="J4311">
        <v>0</v>
      </c>
      <c r="K4311">
        <v>0</v>
      </c>
      <c r="L4311">
        <v>1</v>
      </c>
      <c r="M4311">
        <v>1</v>
      </c>
      <c r="N4311">
        <v>1</v>
      </c>
      <c r="O4311">
        <v>0</v>
      </c>
      <c r="P4311">
        <v>1710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0</v>
      </c>
    </row>
    <row r="4312" spans="1:23" ht="14.25" customHeight="1" x14ac:dyDescent="0.45">
      <c r="A4312">
        <v>4311</v>
      </c>
      <c r="B4312" s="1">
        <v>43404</v>
      </c>
      <c r="C4312" s="1">
        <v>43412</v>
      </c>
      <c r="D4312">
        <v>65</v>
      </c>
      <c r="E4312" t="s">
        <v>23</v>
      </c>
      <c r="F4312" t="s">
        <v>24</v>
      </c>
      <c r="G4312" t="s">
        <v>25</v>
      </c>
      <c r="H4312">
        <v>9</v>
      </c>
      <c r="I4312" t="s">
        <v>29</v>
      </c>
      <c r="J4312">
        <v>0</v>
      </c>
      <c r="K4312">
        <v>0</v>
      </c>
      <c r="L4312">
        <v>0</v>
      </c>
      <c r="M4312">
        <v>1</v>
      </c>
      <c r="N4312">
        <v>0</v>
      </c>
      <c r="O4312">
        <v>1</v>
      </c>
      <c r="P4312">
        <v>2560</v>
      </c>
      <c r="Q4312">
        <v>0</v>
      </c>
      <c r="R4312">
        <v>0</v>
      </c>
      <c r="S4312">
        <v>1</v>
      </c>
      <c r="T4312">
        <v>1</v>
      </c>
      <c r="U4312">
        <v>0</v>
      </c>
      <c r="V4312">
        <v>0</v>
      </c>
      <c r="W4312">
        <v>0</v>
      </c>
    </row>
    <row r="4313" spans="1:23" ht="14.25" customHeight="1" x14ac:dyDescent="0.45">
      <c r="A4313">
        <v>4312</v>
      </c>
      <c r="B4313" t="s">
        <v>265</v>
      </c>
      <c r="C4313" s="1">
        <v>43292</v>
      </c>
      <c r="D4313">
        <v>88</v>
      </c>
      <c r="E4313" t="s">
        <v>23</v>
      </c>
      <c r="F4313" t="s">
        <v>27</v>
      </c>
      <c r="G4313" t="s">
        <v>25</v>
      </c>
      <c r="H4313">
        <v>8</v>
      </c>
      <c r="I4313" t="s">
        <v>26</v>
      </c>
      <c r="J4313">
        <v>0</v>
      </c>
      <c r="K4313">
        <v>0</v>
      </c>
      <c r="L4313">
        <v>0</v>
      </c>
      <c r="M4313">
        <v>1</v>
      </c>
      <c r="N4313">
        <v>1</v>
      </c>
      <c r="O4313">
        <v>0</v>
      </c>
      <c r="P4313">
        <v>1820</v>
      </c>
      <c r="Q4313">
        <v>0</v>
      </c>
      <c r="R4313">
        <v>0</v>
      </c>
      <c r="S4313">
        <v>1</v>
      </c>
      <c r="T4313">
        <v>0</v>
      </c>
      <c r="U4313">
        <v>0</v>
      </c>
      <c r="V4313">
        <v>0</v>
      </c>
      <c r="W4313">
        <v>0</v>
      </c>
    </row>
    <row r="4314" spans="1:23" ht="14.25" customHeight="1" x14ac:dyDescent="0.45">
      <c r="A4314">
        <v>4313</v>
      </c>
      <c r="B4314" t="s">
        <v>265</v>
      </c>
      <c r="C4314" s="1">
        <v>43262</v>
      </c>
      <c r="D4314">
        <v>65</v>
      </c>
      <c r="E4314" t="s">
        <v>23</v>
      </c>
      <c r="F4314" t="s">
        <v>27</v>
      </c>
      <c r="G4314" t="s">
        <v>25</v>
      </c>
      <c r="H4314">
        <v>7</v>
      </c>
      <c r="I4314" t="s">
        <v>26</v>
      </c>
      <c r="J4314">
        <v>0</v>
      </c>
      <c r="K4314">
        <v>0</v>
      </c>
      <c r="L4314">
        <v>0</v>
      </c>
      <c r="M4314">
        <v>1</v>
      </c>
      <c r="N4314">
        <v>1</v>
      </c>
      <c r="O4314">
        <v>1</v>
      </c>
      <c r="P4314">
        <v>450</v>
      </c>
      <c r="Q4314">
        <v>1</v>
      </c>
      <c r="R4314">
        <v>0</v>
      </c>
      <c r="S4314">
        <v>1</v>
      </c>
      <c r="T4314">
        <v>1</v>
      </c>
      <c r="U4314">
        <v>0</v>
      </c>
      <c r="V4314">
        <v>0</v>
      </c>
      <c r="W4314">
        <v>0</v>
      </c>
    </row>
    <row r="4315" spans="1:23" ht="14.25" customHeight="1" x14ac:dyDescent="0.45">
      <c r="A4315">
        <v>4314</v>
      </c>
      <c r="B4315" t="s">
        <v>265</v>
      </c>
      <c r="C4315" s="1">
        <v>43292</v>
      </c>
      <c r="D4315">
        <v>88</v>
      </c>
      <c r="E4315" t="s">
        <v>23</v>
      </c>
      <c r="F4315" t="s">
        <v>27</v>
      </c>
      <c r="G4315" t="s">
        <v>25</v>
      </c>
      <c r="H4315">
        <v>8</v>
      </c>
      <c r="I4315" t="s">
        <v>26</v>
      </c>
      <c r="J4315">
        <v>0</v>
      </c>
      <c r="K4315">
        <v>0</v>
      </c>
      <c r="L4315">
        <v>0</v>
      </c>
      <c r="M4315">
        <v>1</v>
      </c>
      <c r="N4315">
        <v>1</v>
      </c>
      <c r="O4315">
        <v>0</v>
      </c>
      <c r="P4315">
        <v>1820</v>
      </c>
      <c r="Q4315">
        <v>0</v>
      </c>
      <c r="R4315">
        <v>0</v>
      </c>
      <c r="S4315">
        <v>1</v>
      </c>
      <c r="T4315">
        <v>0</v>
      </c>
      <c r="U4315">
        <v>0</v>
      </c>
      <c r="V4315">
        <v>0</v>
      </c>
      <c r="W4315">
        <v>0</v>
      </c>
    </row>
    <row r="4316" spans="1:23" ht="14.25" customHeight="1" x14ac:dyDescent="0.45">
      <c r="A4316">
        <v>4315</v>
      </c>
      <c r="B4316" t="s">
        <v>265</v>
      </c>
      <c r="C4316" t="s">
        <v>283</v>
      </c>
      <c r="D4316">
        <v>58</v>
      </c>
      <c r="E4316" t="s">
        <v>23</v>
      </c>
      <c r="F4316" t="s">
        <v>27</v>
      </c>
      <c r="G4316" t="s">
        <v>25</v>
      </c>
      <c r="H4316">
        <v>15</v>
      </c>
      <c r="I4316" t="s">
        <v>26</v>
      </c>
      <c r="J4316">
        <v>0</v>
      </c>
      <c r="K4316">
        <v>0</v>
      </c>
      <c r="L4316">
        <v>1</v>
      </c>
      <c r="M4316">
        <v>1</v>
      </c>
      <c r="N4316">
        <v>1</v>
      </c>
      <c r="O4316">
        <v>0</v>
      </c>
      <c r="P4316">
        <v>3400</v>
      </c>
      <c r="Q4316">
        <v>0</v>
      </c>
      <c r="R4316">
        <v>0</v>
      </c>
      <c r="S4316">
        <v>1</v>
      </c>
      <c r="T4316">
        <v>0</v>
      </c>
      <c r="U4316">
        <v>0</v>
      </c>
      <c r="V4316">
        <v>0</v>
      </c>
      <c r="W4316">
        <v>0</v>
      </c>
    </row>
    <row r="4317" spans="1:23" ht="14.25" customHeight="1" x14ac:dyDescent="0.45">
      <c r="A4317">
        <v>4316</v>
      </c>
      <c r="B4317" t="s">
        <v>265</v>
      </c>
      <c r="C4317" s="1">
        <v>43262</v>
      </c>
      <c r="D4317">
        <v>79</v>
      </c>
      <c r="E4317" t="s">
        <v>23</v>
      </c>
      <c r="F4317" t="s">
        <v>27</v>
      </c>
      <c r="G4317" t="s">
        <v>25</v>
      </c>
      <c r="H4317">
        <v>7</v>
      </c>
      <c r="I4317" t="s">
        <v>26</v>
      </c>
      <c r="J4317">
        <v>0</v>
      </c>
      <c r="K4317">
        <v>0</v>
      </c>
      <c r="L4317">
        <v>1</v>
      </c>
      <c r="M4317">
        <v>0</v>
      </c>
      <c r="N4317">
        <v>1</v>
      </c>
      <c r="O4317">
        <v>0</v>
      </c>
      <c r="P4317">
        <v>1140</v>
      </c>
      <c r="Q4317">
        <v>1</v>
      </c>
      <c r="R4317">
        <v>0</v>
      </c>
      <c r="S4317">
        <v>1</v>
      </c>
      <c r="T4317">
        <v>0</v>
      </c>
      <c r="U4317">
        <v>0</v>
      </c>
      <c r="V4317">
        <v>0</v>
      </c>
      <c r="W4317">
        <v>0</v>
      </c>
    </row>
    <row r="4318" spans="1:23" ht="14.25" customHeight="1" x14ac:dyDescent="0.45">
      <c r="A4318">
        <v>4317</v>
      </c>
      <c r="B4318" s="1">
        <v>43405</v>
      </c>
      <c r="C4318" s="1">
        <v>43417</v>
      </c>
      <c r="D4318">
        <v>65</v>
      </c>
      <c r="E4318" t="s">
        <v>28</v>
      </c>
      <c r="F4318" t="s">
        <v>27</v>
      </c>
      <c r="G4318" t="s">
        <v>25</v>
      </c>
      <c r="H4318">
        <v>13</v>
      </c>
      <c r="I4318" t="s">
        <v>26</v>
      </c>
      <c r="J4318">
        <v>0</v>
      </c>
      <c r="K4318">
        <v>0</v>
      </c>
      <c r="L4318">
        <v>1</v>
      </c>
      <c r="M4318">
        <v>0</v>
      </c>
      <c r="N4318">
        <v>1</v>
      </c>
      <c r="O4318">
        <v>1</v>
      </c>
      <c r="P4318">
        <v>1850</v>
      </c>
      <c r="Q4318">
        <v>0</v>
      </c>
      <c r="R4318">
        <v>1</v>
      </c>
      <c r="S4318">
        <v>0</v>
      </c>
      <c r="T4318">
        <v>1</v>
      </c>
      <c r="U4318">
        <v>0</v>
      </c>
      <c r="V4318">
        <v>0</v>
      </c>
      <c r="W4318">
        <v>0</v>
      </c>
    </row>
    <row r="4319" spans="1:23" ht="14.25" customHeight="1" x14ac:dyDescent="0.45">
      <c r="A4319">
        <v>4318</v>
      </c>
      <c r="B4319" s="1">
        <v>43111</v>
      </c>
      <c r="C4319" s="1">
        <v>43415</v>
      </c>
      <c r="D4319">
        <v>52</v>
      </c>
      <c r="E4319" t="s">
        <v>23</v>
      </c>
      <c r="F4319" t="s">
        <v>27</v>
      </c>
      <c r="G4319" t="s">
        <v>25</v>
      </c>
      <c r="H4319">
        <v>11</v>
      </c>
      <c r="I4319" t="s">
        <v>26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1190</v>
      </c>
      <c r="Q4319">
        <v>0</v>
      </c>
      <c r="R4319">
        <v>1</v>
      </c>
      <c r="S4319">
        <v>1</v>
      </c>
      <c r="T4319">
        <v>0</v>
      </c>
      <c r="U4319">
        <v>0</v>
      </c>
      <c r="V4319">
        <v>0</v>
      </c>
      <c r="W4319">
        <v>0</v>
      </c>
    </row>
    <row r="4320" spans="1:23" ht="14.25" customHeight="1" x14ac:dyDescent="0.45">
      <c r="A4320">
        <v>4319</v>
      </c>
      <c r="B4320" s="1">
        <v>43111</v>
      </c>
      <c r="C4320" s="1">
        <v>43231</v>
      </c>
      <c r="D4320">
        <v>40</v>
      </c>
      <c r="E4320" t="s">
        <v>23</v>
      </c>
      <c r="F4320" t="s">
        <v>24</v>
      </c>
      <c r="G4320" t="s">
        <v>25</v>
      </c>
      <c r="H4320">
        <v>5</v>
      </c>
      <c r="I4320" t="s">
        <v>26</v>
      </c>
      <c r="J4320">
        <v>0</v>
      </c>
      <c r="K4320">
        <v>0</v>
      </c>
      <c r="L4320">
        <v>0</v>
      </c>
      <c r="M4320">
        <v>0</v>
      </c>
      <c r="N4320">
        <v>1</v>
      </c>
      <c r="O4320">
        <v>0</v>
      </c>
      <c r="P4320">
        <v>130</v>
      </c>
      <c r="Q4320">
        <v>0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</row>
    <row r="4321" spans="1:23" ht="14.25" customHeight="1" x14ac:dyDescent="0.45">
      <c r="A4321">
        <v>4320</v>
      </c>
      <c r="B4321" s="1">
        <v>43111</v>
      </c>
      <c r="C4321" s="1">
        <v>43231</v>
      </c>
      <c r="D4321">
        <v>40</v>
      </c>
      <c r="E4321" t="s">
        <v>23</v>
      </c>
      <c r="F4321" t="s">
        <v>24</v>
      </c>
      <c r="G4321" t="s">
        <v>25</v>
      </c>
      <c r="H4321">
        <v>5</v>
      </c>
      <c r="I4321" t="s">
        <v>26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130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</row>
    <row r="4322" spans="1:23" ht="14.25" customHeight="1" x14ac:dyDescent="0.45">
      <c r="A4322">
        <v>4321</v>
      </c>
      <c r="B4322" s="1">
        <v>43111</v>
      </c>
      <c r="C4322" s="1">
        <v>43415</v>
      </c>
      <c r="D4322">
        <v>52</v>
      </c>
      <c r="E4322" t="s">
        <v>28</v>
      </c>
      <c r="F4322" t="s">
        <v>24</v>
      </c>
      <c r="G4322" t="s">
        <v>25</v>
      </c>
      <c r="H4322">
        <v>11</v>
      </c>
      <c r="I4322" t="s">
        <v>26</v>
      </c>
      <c r="J4322">
        <v>0</v>
      </c>
      <c r="K4322">
        <v>0</v>
      </c>
      <c r="L4322">
        <v>1</v>
      </c>
      <c r="M4322">
        <v>0</v>
      </c>
      <c r="N4322">
        <v>1</v>
      </c>
      <c r="O4322">
        <v>0</v>
      </c>
      <c r="P4322">
        <v>408</v>
      </c>
      <c r="Q4322">
        <v>0</v>
      </c>
      <c r="R4322">
        <v>1</v>
      </c>
      <c r="S4322">
        <v>1</v>
      </c>
      <c r="T4322">
        <v>0</v>
      </c>
      <c r="U4322">
        <v>0</v>
      </c>
      <c r="V4322">
        <v>0</v>
      </c>
      <c r="W4322">
        <v>0</v>
      </c>
    </row>
    <row r="4323" spans="1:23" ht="14.25" customHeight="1" x14ac:dyDescent="0.45">
      <c r="A4323">
        <v>4322</v>
      </c>
      <c r="B4323" s="1">
        <v>43111</v>
      </c>
      <c r="C4323" s="1">
        <v>43292</v>
      </c>
      <c r="D4323">
        <v>73</v>
      </c>
      <c r="E4323" t="s">
        <v>23</v>
      </c>
      <c r="F4323" t="s">
        <v>24</v>
      </c>
      <c r="G4323" t="s">
        <v>25</v>
      </c>
      <c r="H4323">
        <v>7</v>
      </c>
      <c r="I4323" t="s">
        <v>26</v>
      </c>
      <c r="J4323">
        <v>0</v>
      </c>
      <c r="K4323">
        <v>0</v>
      </c>
      <c r="L4323">
        <v>0</v>
      </c>
      <c r="M4323">
        <v>1</v>
      </c>
      <c r="N4323">
        <v>1</v>
      </c>
      <c r="O4323">
        <v>0</v>
      </c>
      <c r="P4323">
        <v>2400</v>
      </c>
      <c r="Q4323">
        <v>0</v>
      </c>
      <c r="R4323">
        <v>0</v>
      </c>
      <c r="S4323">
        <v>1</v>
      </c>
      <c r="T4323">
        <v>1</v>
      </c>
      <c r="U4323">
        <v>0</v>
      </c>
      <c r="V4323">
        <v>0</v>
      </c>
      <c r="W4323">
        <v>0</v>
      </c>
    </row>
    <row r="4324" spans="1:23" ht="14.25" customHeight="1" x14ac:dyDescent="0.45">
      <c r="A4324">
        <v>4323</v>
      </c>
      <c r="B4324" s="1">
        <v>43111</v>
      </c>
      <c r="C4324" s="1">
        <v>43262</v>
      </c>
      <c r="D4324">
        <v>86</v>
      </c>
      <c r="E4324" t="s">
        <v>28</v>
      </c>
      <c r="F4324" t="s">
        <v>27</v>
      </c>
      <c r="G4324" t="s">
        <v>25</v>
      </c>
      <c r="H4324">
        <v>6</v>
      </c>
      <c r="I4324" t="s">
        <v>26</v>
      </c>
      <c r="J4324">
        <v>0</v>
      </c>
      <c r="K4324">
        <v>0</v>
      </c>
      <c r="L4324">
        <v>0</v>
      </c>
      <c r="M4324">
        <v>1</v>
      </c>
      <c r="N4324">
        <v>1</v>
      </c>
      <c r="O4324">
        <v>0</v>
      </c>
      <c r="P4324">
        <v>8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</row>
    <row r="4325" spans="1:23" ht="14.25" customHeight="1" x14ac:dyDescent="0.45">
      <c r="A4325">
        <v>4324</v>
      </c>
      <c r="B4325" s="1">
        <v>43111</v>
      </c>
      <c r="C4325" s="1">
        <v>43384</v>
      </c>
      <c r="D4325">
        <v>70</v>
      </c>
      <c r="E4325" t="s">
        <v>28</v>
      </c>
      <c r="F4325" t="s">
        <v>27</v>
      </c>
      <c r="G4325" t="s">
        <v>25</v>
      </c>
      <c r="H4325">
        <v>10</v>
      </c>
      <c r="I4325" t="s">
        <v>26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30</v>
      </c>
      <c r="Q4325">
        <v>0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0</v>
      </c>
    </row>
    <row r="4326" spans="1:23" ht="14.25" customHeight="1" x14ac:dyDescent="0.45">
      <c r="A4326">
        <v>4325</v>
      </c>
      <c r="B4326" s="1">
        <v>43111</v>
      </c>
      <c r="C4326" s="1">
        <v>43202</v>
      </c>
      <c r="D4326">
        <v>62</v>
      </c>
      <c r="E4326" t="s">
        <v>28</v>
      </c>
      <c r="F4326" t="s">
        <v>27</v>
      </c>
      <c r="G4326" t="s">
        <v>25</v>
      </c>
      <c r="H4326">
        <v>36</v>
      </c>
      <c r="I4326" t="s">
        <v>26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582</v>
      </c>
      <c r="Q4326">
        <v>0</v>
      </c>
      <c r="R4326">
        <v>0</v>
      </c>
      <c r="S4326">
        <v>0</v>
      </c>
      <c r="T4326">
        <v>1</v>
      </c>
      <c r="U4326">
        <v>1</v>
      </c>
      <c r="V4326">
        <v>0</v>
      </c>
      <c r="W4326">
        <v>0</v>
      </c>
    </row>
    <row r="4327" spans="1:23" ht="14.25" customHeight="1" x14ac:dyDescent="0.45">
      <c r="A4327">
        <v>4326</v>
      </c>
      <c r="B4327" s="1">
        <v>43111</v>
      </c>
      <c r="C4327" s="1">
        <v>43354</v>
      </c>
      <c r="D4327">
        <v>78</v>
      </c>
      <c r="E4327" t="s">
        <v>23</v>
      </c>
      <c r="F4327" t="s">
        <v>27</v>
      </c>
      <c r="G4327" t="s">
        <v>25</v>
      </c>
      <c r="H4327">
        <v>9</v>
      </c>
      <c r="I4327" t="s">
        <v>26</v>
      </c>
      <c r="J4327">
        <v>0</v>
      </c>
      <c r="K4327">
        <v>0</v>
      </c>
      <c r="L4327">
        <v>1</v>
      </c>
      <c r="M4327">
        <v>0</v>
      </c>
      <c r="N4327">
        <v>1</v>
      </c>
      <c r="O4327">
        <v>0</v>
      </c>
      <c r="P4327">
        <v>319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</row>
    <row r="4328" spans="1:23" ht="14.25" customHeight="1" x14ac:dyDescent="0.45">
      <c r="A4328">
        <v>4327</v>
      </c>
      <c r="B4328" s="1">
        <v>43111</v>
      </c>
      <c r="C4328" s="1">
        <v>43323</v>
      </c>
      <c r="D4328">
        <v>55</v>
      </c>
      <c r="E4328" t="s">
        <v>23</v>
      </c>
      <c r="F4328" t="s">
        <v>27</v>
      </c>
      <c r="G4328" t="s">
        <v>25</v>
      </c>
      <c r="H4328">
        <v>8</v>
      </c>
      <c r="I4328" t="s">
        <v>26</v>
      </c>
      <c r="J4328">
        <v>0</v>
      </c>
      <c r="K4328">
        <v>0</v>
      </c>
      <c r="L4328">
        <v>1</v>
      </c>
      <c r="M4328">
        <v>0</v>
      </c>
      <c r="N4328">
        <v>1</v>
      </c>
      <c r="O4328">
        <v>0</v>
      </c>
      <c r="P4328">
        <v>36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</row>
    <row r="4329" spans="1:23" ht="14.25" customHeight="1" x14ac:dyDescent="0.45">
      <c r="A4329">
        <v>4328</v>
      </c>
      <c r="B4329" s="1">
        <v>43111</v>
      </c>
      <c r="C4329" s="1">
        <v>43262</v>
      </c>
      <c r="D4329">
        <v>33</v>
      </c>
      <c r="E4329" t="s">
        <v>28</v>
      </c>
      <c r="F4329" t="s">
        <v>27</v>
      </c>
      <c r="G4329" t="s">
        <v>25</v>
      </c>
      <c r="H4329">
        <v>6</v>
      </c>
      <c r="I4329" t="s">
        <v>26</v>
      </c>
      <c r="J4329">
        <v>0</v>
      </c>
      <c r="K4329">
        <v>0</v>
      </c>
      <c r="L4329">
        <v>0</v>
      </c>
      <c r="M4329">
        <v>1</v>
      </c>
      <c r="N4329">
        <v>1</v>
      </c>
      <c r="O4329">
        <v>0</v>
      </c>
      <c r="P4329">
        <v>255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</row>
    <row r="4330" spans="1:23" ht="14.25" customHeight="1" x14ac:dyDescent="0.45">
      <c r="A4330">
        <v>4329</v>
      </c>
      <c r="B4330" s="1">
        <v>43142</v>
      </c>
      <c r="C4330" s="1">
        <v>43170</v>
      </c>
      <c r="D4330">
        <v>85</v>
      </c>
      <c r="E4330" t="s">
        <v>28</v>
      </c>
      <c r="F4330" t="s">
        <v>27</v>
      </c>
      <c r="G4330" t="s">
        <v>25</v>
      </c>
      <c r="H4330">
        <v>2</v>
      </c>
      <c r="I4330" t="s">
        <v>26</v>
      </c>
      <c r="J4330">
        <v>0</v>
      </c>
      <c r="K4330">
        <v>0</v>
      </c>
      <c r="L4330">
        <v>0</v>
      </c>
      <c r="M4330">
        <v>0</v>
      </c>
      <c r="N4330">
        <v>1</v>
      </c>
      <c r="O4330">
        <v>1</v>
      </c>
      <c r="P4330">
        <v>72</v>
      </c>
      <c r="Q4330">
        <v>1</v>
      </c>
      <c r="R4330">
        <v>1</v>
      </c>
      <c r="S4330">
        <v>0</v>
      </c>
      <c r="T4330">
        <v>1</v>
      </c>
      <c r="U4330">
        <v>0</v>
      </c>
      <c r="V4330">
        <v>0</v>
      </c>
      <c r="W4330">
        <v>0</v>
      </c>
    </row>
    <row r="4331" spans="1:23" ht="14.25" customHeight="1" x14ac:dyDescent="0.45">
      <c r="A4331">
        <v>4330</v>
      </c>
      <c r="B4331" s="1">
        <v>43406</v>
      </c>
      <c r="C4331" s="1">
        <v>43408</v>
      </c>
      <c r="D4331">
        <v>66</v>
      </c>
      <c r="E4331" t="s">
        <v>23</v>
      </c>
      <c r="F4331" t="s">
        <v>24</v>
      </c>
      <c r="G4331" t="s">
        <v>25</v>
      </c>
      <c r="H4331">
        <v>3</v>
      </c>
      <c r="I4331" t="s">
        <v>29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1</v>
      </c>
      <c r="P4331">
        <v>1880</v>
      </c>
      <c r="Q4331">
        <v>1</v>
      </c>
      <c r="R4331">
        <v>1</v>
      </c>
      <c r="S4331">
        <v>1</v>
      </c>
      <c r="T4331">
        <v>1</v>
      </c>
      <c r="U4331">
        <v>0</v>
      </c>
      <c r="V4331">
        <v>0</v>
      </c>
      <c r="W4331">
        <v>0</v>
      </c>
    </row>
    <row r="4332" spans="1:23" ht="14.25" customHeight="1" x14ac:dyDescent="0.45">
      <c r="A4332">
        <v>4331</v>
      </c>
      <c r="B4332" s="1">
        <v>43406</v>
      </c>
      <c r="C4332" s="1">
        <v>43407</v>
      </c>
      <c r="D4332">
        <v>61</v>
      </c>
      <c r="E4332" t="s">
        <v>28</v>
      </c>
      <c r="F4332" t="s">
        <v>24</v>
      </c>
      <c r="G4332" t="s">
        <v>25</v>
      </c>
      <c r="H4332">
        <v>2</v>
      </c>
      <c r="I4332" t="s">
        <v>29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980</v>
      </c>
      <c r="Q4332">
        <v>0</v>
      </c>
      <c r="R4332">
        <v>1</v>
      </c>
      <c r="S4332">
        <v>1</v>
      </c>
      <c r="T4332">
        <v>0</v>
      </c>
      <c r="U4332">
        <v>0</v>
      </c>
      <c r="V4332">
        <v>0</v>
      </c>
      <c r="W4332">
        <v>0</v>
      </c>
    </row>
    <row r="4333" spans="1:23" ht="14.25" customHeight="1" x14ac:dyDescent="0.45">
      <c r="A4333">
        <v>4332</v>
      </c>
      <c r="B4333" s="1">
        <v>43142</v>
      </c>
      <c r="C4333" s="1">
        <v>43323</v>
      </c>
      <c r="D4333">
        <v>81</v>
      </c>
      <c r="E4333" t="s">
        <v>23</v>
      </c>
      <c r="F4333" t="s">
        <v>27</v>
      </c>
      <c r="G4333" t="s">
        <v>25</v>
      </c>
      <c r="H4333">
        <v>7</v>
      </c>
      <c r="I4333" t="s">
        <v>26</v>
      </c>
      <c r="J4333">
        <v>0</v>
      </c>
      <c r="K4333">
        <v>0</v>
      </c>
      <c r="L4333">
        <v>0</v>
      </c>
      <c r="M4333">
        <v>1</v>
      </c>
      <c r="N4333">
        <v>1</v>
      </c>
      <c r="O4333">
        <v>0</v>
      </c>
      <c r="P4333">
        <v>173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</row>
    <row r="4334" spans="1:23" ht="14.25" customHeight="1" x14ac:dyDescent="0.45">
      <c r="A4334">
        <v>4333</v>
      </c>
      <c r="B4334" s="1">
        <v>43142</v>
      </c>
      <c r="C4334" s="1">
        <v>43231</v>
      </c>
      <c r="D4334">
        <v>53</v>
      </c>
      <c r="E4334" t="s">
        <v>28</v>
      </c>
      <c r="F4334" t="s">
        <v>27</v>
      </c>
      <c r="G4334" t="s">
        <v>25</v>
      </c>
      <c r="H4334">
        <v>4</v>
      </c>
      <c r="I4334" t="s">
        <v>26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26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</row>
    <row r="4335" spans="1:23" ht="14.25" customHeight="1" x14ac:dyDescent="0.45">
      <c r="A4335">
        <v>4334</v>
      </c>
      <c r="B4335" s="1">
        <v>43142</v>
      </c>
      <c r="C4335" s="1">
        <v>43231</v>
      </c>
      <c r="D4335">
        <v>53</v>
      </c>
      <c r="E4335" t="s">
        <v>28</v>
      </c>
      <c r="F4335" t="s">
        <v>27</v>
      </c>
      <c r="G4335" t="s">
        <v>25</v>
      </c>
      <c r="H4335">
        <v>4</v>
      </c>
      <c r="I4335" t="s">
        <v>26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0</v>
      </c>
      <c r="P4335">
        <v>26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</row>
    <row r="4336" spans="1:23" ht="14.25" customHeight="1" x14ac:dyDescent="0.45">
      <c r="A4336">
        <v>4335</v>
      </c>
      <c r="B4336" s="1">
        <v>43406</v>
      </c>
      <c r="C4336" s="1">
        <v>43408</v>
      </c>
      <c r="D4336">
        <v>38</v>
      </c>
      <c r="E4336" t="s">
        <v>23</v>
      </c>
      <c r="F4336" t="s">
        <v>27</v>
      </c>
      <c r="G4336" t="s">
        <v>25</v>
      </c>
      <c r="H4336">
        <v>3</v>
      </c>
      <c r="I4336" t="s">
        <v>29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46</v>
      </c>
      <c r="Q4336">
        <v>0</v>
      </c>
      <c r="R4336">
        <v>1</v>
      </c>
      <c r="S4336">
        <v>0</v>
      </c>
      <c r="T4336">
        <v>0</v>
      </c>
      <c r="U4336">
        <v>0</v>
      </c>
      <c r="V4336">
        <v>0</v>
      </c>
      <c r="W4336">
        <v>0</v>
      </c>
    </row>
    <row r="4337" spans="1:23" ht="14.25" customHeight="1" x14ac:dyDescent="0.45">
      <c r="A4337">
        <v>4336</v>
      </c>
      <c r="B4337" s="1">
        <v>43142</v>
      </c>
      <c r="C4337" s="1">
        <v>43231</v>
      </c>
      <c r="D4337">
        <v>58</v>
      </c>
      <c r="E4337" t="s">
        <v>23</v>
      </c>
      <c r="F4337" t="s">
        <v>27</v>
      </c>
      <c r="G4337" t="s">
        <v>25</v>
      </c>
      <c r="H4337">
        <v>4</v>
      </c>
      <c r="I4337" t="s">
        <v>26</v>
      </c>
      <c r="J4337">
        <v>1</v>
      </c>
      <c r="K4337">
        <v>1</v>
      </c>
      <c r="L4337">
        <v>0</v>
      </c>
      <c r="M4337">
        <v>0</v>
      </c>
      <c r="N4337">
        <v>1</v>
      </c>
      <c r="O4337">
        <v>0</v>
      </c>
      <c r="P4337">
        <v>5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2</v>
      </c>
    </row>
    <row r="4338" spans="1:23" ht="14.25" customHeight="1" x14ac:dyDescent="0.45">
      <c r="A4338">
        <v>4337</v>
      </c>
      <c r="B4338" s="1">
        <v>43142</v>
      </c>
      <c r="C4338" s="1">
        <v>43201</v>
      </c>
      <c r="D4338">
        <v>37</v>
      </c>
      <c r="E4338" t="s">
        <v>28</v>
      </c>
      <c r="F4338" t="s">
        <v>27</v>
      </c>
      <c r="G4338" t="s">
        <v>25</v>
      </c>
      <c r="H4338">
        <v>3</v>
      </c>
      <c r="I4338" t="s">
        <v>26</v>
      </c>
      <c r="J4338">
        <v>0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9</v>
      </c>
      <c r="Q4338">
        <v>0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0</v>
      </c>
    </row>
    <row r="4339" spans="1:23" ht="14.25" customHeight="1" x14ac:dyDescent="0.45">
      <c r="A4339">
        <v>4338</v>
      </c>
      <c r="B4339" s="1">
        <v>43406</v>
      </c>
      <c r="C4339" s="1">
        <v>43407</v>
      </c>
      <c r="D4339">
        <v>51</v>
      </c>
      <c r="E4339" t="s">
        <v>23</v>
      </c>
      <c r="F4339" t="s">
        <v>27</v>
      </c>
      <c r="G4339" t="s">
        <v>25</v>
      </c>
      <c r="H4339">
        <v>2</v>
      </c>
      <c r="I4339" t="s">
        <v>29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1190</v>
      </c>
      <c r="Q4339">
        <v>0</v>
      </c>
      <c r="R4339">
        <v>1</v>
      </c>
      <c r="S4339">
        <v>1</v>
      </c>
      <c r="T4339">
        <v>1</v>
      </c>
      <c r="U4339">
        <v>1</v>
      </c>
      <c r="V4339">
        <v>0</v>
      </c>
      <c r="W4339">
        <v>0</v>
      </c>
    </row>
    <row r="4340" spans="1:23" ht="14.25" customHeight="1" x14ac:dyDescent="0.45">
      <c r="A4340">
        <v>4339</v>
      </c>
      <c r="B4340" s="1">
        <v>43142</v>
      </c>
      <c r="C4340" s="1">
        <v>43170</v>
      </c>
      <c r="D4340">
        <v>83</v>
      </c>
      <c r="E4340" t="s">
        <v>23</v>
      </c>
      <c r="F4340" t="s">
        <v>27</v>
      </c>
      <c r="G4340" t="s">
        <v>25</v>
      </c>
      <c r="H4340">
        <v>2</v>
      </c>
      <c r="I4340" t="s">
        <v>26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117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0</v>
      </c>
    </row>
    <row r="4341" spans="1:23" ht="14.25" customHeight="1" x14ac:dyDescent="0.45">
      <c r="A4341">
        <v>4340</v>
      </c>
      <c r="B4341" s="1">
        <v>43142</v>
      </c>
      <c r="C4341" s="1">
        <v>43262</v>
      </c>
      <c r="D4341">
        <v>47</v>
      </c>
      <c r="E4341" t="s">
        <v>23</v>
      </c>
      <c r="F4341" t="s">
        <v>27</v>
      </c>
      <c r="G4341" t="s">
        <v>30</v>
      </c>
      <c r="H4341">
        <v>5</v>
      </c>
      <c r="I4341" t="s">
        <v>26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0</v>
      </c>
      <c r="P4341">
        <v>379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0</v>
      </c>
    </row>
    <row r="4342" spans="1:23" ht="14.25" customHeight="1" x14ac:dyDescent="0.45">
      <c r="A4342">
        <v>4341</v>
      </c>
      <c r="B4342" s="1">
        <v>43142</v>
      </c>
      <c r="C4342" s="1">
        <v>43262</v>
      </c>
      <c r="D4342">
        <v>47</v>
      </c>
      <c r="E4342" t="s">
        <v>23</v>
      </c>
      <c r="F4342" t="s">
        <v>27</v>
      </c>
      <c r="G4342" t="s">
        <v>30</v>
      </c>
      <c r="H4342">
        <v>5</v>
      </c>
      <c r="I4342" t="s">
        <v>26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379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</row>
    <row r="4343" spans="1:23" ht="14.25" customHeight="1" x14ac:dyDescent="0.45">
      <c r="A4343">
        <v>4342</v>
      </c>
      <c r="B4343" s="1">
        <v>43142</v>
      </c>
      <c r="C4343" s="1">
        <v>43292</v>
      </c>
      <c r="D4343">
        <v>63</v>
      </c>
      <c r="E4343" t="s">
        <v>28</v>
      </c>
      <c r="F4343" t="s">
        <v>27</v>
      </c>
      <c r="G4343" t="s">
        <v>30</v>
      </c>
      <c r="H4343">
        <v>6</v>
      </c>
      <c r="I4343" t="s">
        <v>26</v>
      </c>
      <c r="J4343">
        <v>0</v>
      </c>
      <c r="K4343">
        <v>0</v>
      </c>
      <c r="L4343">
        <v>0</v>
      </c>
      <c r="M4343">
        <v>1</v>
      </c>
      <c r="N4343">
        <v>1</v>
      </c>
      <c r="O4343">
        <v>0</v>
      </c>
      <c r="P4343">
        <v>90</v>
      </c>
      <c r="Q4343">
        <v>0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0</v>
      </c>
    </row>
    <row r="4344" spans="1:23" ht="14.25" customHeight="1" x14ac:dyDescent="0.45">
      <c r="A4344">
        <v>4343</v>
      </c>
      <c r="B4344" s="1">
        <v>43407</v>
      </c>
      <c r="C4344" s="1">
        <v>43408</v>
      </c>
      <c r="D4344">
        <v>78</v>
      </c>
      <c r="E4344" t="s">
        <v>28</v>
      </c>
      <c r="F4344" t="s">
        <v>24</v>
      </c>
      <c r="G4344" t="s">
        <v>25</v>
      </c>
      <c r="H4344">
        <v>2</v>
      </c>
      <c r="I4344" t="s">
        <v>29</v>
      </c>
      <c r="J4344">
        <v>0</v>
      </c>
      <c r="K4344">
        <v>0</v>
      </c>
      <c r="L4344">
        <v>1</v>
      </c>
      <c r="M4344">
        <v>0</v>
      </c>
      <c r="N4344">
        <v>1</v>
      </c>
      <c r="O4344">
        <v>0</v>
      </c>
      <c r="P4344">
        <v>2530</v>
      </c>
      <c r="Q4344">
        <v>0</v>
      </c>
      <c r="R4344">
        <v>1</v>
      </c>
      <c r="S4344">
        <v>1</v>
      </c>
      <c r="T4344">
        <v>1</v>
      </c>
      <c r="U4344">
        <v>0</v>
      </c>
      <c r="V4344">
        <v>0</v>
      </c>
      <c r="W4344">
        <v>0</v>
      </c>
    </row>
    <row r="4345" spans="1:23" ht="14.25" customHeight="1" x14ac:dyDescent="0.45">
      <c r="A4345">
        <v>4344</v>
      </c>
      <c r="B4345" s="1">
        <v>43170</v>
      </c>
      <c r="C4345" t="s">
        <v>278</v>
      </c>
      <c r="D4345">
        <v>55</v>
      </c>
      <c r="E4345" t="s">
        <v>28</v>
      </c>
      <c r="F4345" t="s">
        <v>24</v>
      </c>
      <c r="G4345" t="s">
        <v>25</v>
      </c>
      <c r="H4345">
        <v>11</v>
      </c>
      <c r="I4345" t="s">
        <v>26</v>
      </c>
      <c r="J4345">
        <v>0</v>
      </c>
      <c r="K4345">
        <v>0</v>
      </c>
      <c r="L4345">
        <v>1</v>
      </c>
      <c r="M4345">
        <v>1</v>
      </c>
      <c r="N4345">
        <v>1</v>
      </c>
      <c r="O4345">
        <v>0</v>
      </c>
      <c r="P4345">
        <v>229</v>
      </c>
      <c r="Q4345">
        <v>0</v>
      </c>
      <c r="R4345">
        <v>1</v>
      </c>
      <c r="S4345">
        <v>0</v>
      </c>
      <c r="T4345">
        <v>0</v>
      </c>
      <c r="U4345">
        <v>0</v>
      </c>
      <c r="V4345">
        <v>0</v>
      </c>
      <c r="W4345">
        <v>0</v>
      </c>
    </row>
    <row r="4346" spans="1:23" ht="14.25" customHeight="1" x14ac:dyDescent="0.45">
      <c r="A4346">
        <v>4345</v>
      </c>
      <c r="B4346" s="1">
        <v>43170</v>
      </c>
      <c r="C4346" s="1">
        <v>43415</v>
      </c>
      <c r="D4346">
        <v>80</v>
      </c>
      <c r="E4346" t="s">
        <v>23</v>
      </c>
      <c r="F4346" t="s">
        <v>24</v>
      </c>
      <c r="G4346" t="s">
        <v>25</v>
      </c>
      <c r="H4346">
        <v>9</v>
      </c>
      <c r="I4346" t="s">
        <v>26</v>
      </c>
      <c r="J4346">
        <v>0</v>
      </c>
      <c r="K4346">
        <v>0</v>
      </c>
      <c r="L4346">
        <v>0</v>
      </c>
      <c r="M4346">
        <v>1</v>
      </c>
      <c r="N4346">
        <v>1</v>
      </c>
      <c r="O4346">
        <v>1</v>
      </c>
      <c r="P4346">
        <v>1560</v>
      </c>
      <c r="Q4346">
        <v>0</v>
      </c>
      <c r="R4346">
        <v>0</v>
      </c>
      <c r="S4346">
        <v>1</v>
      </c>
      <c r="T4346">
        <v>1</v>
      </c>
      <c r="U4346">
        <v>0</v>
      </c>
      <c r="V4346">
        <v>0</v>
      </c>
      <c r="W4346">
        <v>0</v>
      </c>
    </row>
    <row r="4347" spans="1:23" ht="14.25" customHeight="1" x14ac:dyDescent="0.45">
      <c r="A4347">
        <v>4346</v>
      </c>
      <c r="B4347" s="1">
        <v>43170</v>
      </c>
      <c r="C4347" s="1">
        <v>43415</v>
      </c>
      <c r="D4347">
        <v>80</v>
      </c>
      <c r="E4347" t="s">
        <v>23</v>
      </c>
      <c r="F4347" t="s">
        <v>24</v>
      </c>
      <c r="G4347" t="s">
        <v>25</v>
      </c>
      <c r="H4347">
        <v>9</v>
      </c>
      <c r="I4347" t="s">
        <v>26</v>
      </c>
      <c r="J4347">
        <v>0</v>
      </c>
      <c r="K4347">
        <v>0</v>
      </c>
      <c r="L4347">
        <v>0</v>
      </c>
      <c r="M4347">
        <v>1</v>
      </c>
      <c r="N4347">
        <v>1</v>
      </c>
      <c r="O4347">
        <v>1</v>
      </c>
      <c r="P4347">
        <v>1560</v>
      </c>
      <c r="Q4347">
        <v>0</v>
      </c>
      <c r="R4347">
        <v>0</v>
      </c>
      <c r="S4347">
        <v>1</v>
      </c>
      <c r="T4347">
        <v>1</v>
      </c>
      <c r="U4347">
        <v>0</v>
      </c>
      <c r="V4347">
        <v>0</v>
      </c>
      <c r="W4347">
        <v>0</v>
      </c>
    </row>
    <row r="4348" spans="1:23" ht="14.25" customHeight="1" x14ac:dyDescent="0.45">
      <c r="A4348">
        <v>4347</v>
      </c>
      <c r="B4348" s="1">
        <v>43170</v>
      </c>
      <c r="C4348" s="1">
        <v>43292</v>
      </c>
      <c r="D4348">
        <v>58</v>
      </c>
      <c r="E4348" t="s">
        <v>28</v>
      </c>
      <c r="F4348" t="s">
        <v>27</v>
      </c>
      <c r="G4348" t="s">
        <v>25</v>
      </c>
      <c r="H4348">
        <v>5</v>
      </c>
      <c r="I4348" t="s">
        <v>26</v>
      </c>
      <c r="J4348">
        <v>0</v>
      </c>
      <c r="K4348">
        <v>0</v>
      </c>
      <c r="L4348">
        <v>1</v>
      </c>
      <c r="M4348">
        <v>1</v>
      </c>
      <c r="N4348">
        <v>1</v>
      </c>
      <c r="O4348">
        <v>0</v>
      </c>
      <c r="P4348">
        <v>2490</v>
      </c>
      <c r="Q4348">
        <v>1</v>
      </c>
      <c r="R4348">
        <v>1</v>
      </c>
      <c r="S4348">
        <v>1</v>
      </c>
      <c r="T4348">
        <v>0</v>
      </c>
      <c r="U4348">
        <v>0</v>
      </c>
      <c r="V4348">
        <v>0</v>
      </c>
      <c r="W4348">
        <v>0</v>
      </c>
    </row>
    <row r="4349" spans="1:23" ht="14.25" customHeight="1" x14ac:dyDescent="0.45">
      <c r="A4349">
        <v>4348</v>
      </c>
      <c r="B4349" s="1">
        <v>43170</v>
      </c>
      <c r="C4349" s="1">
        <v>43262</v>
      </c>
      <c r="D4349">
        <v>62</v>
      </c>
      <c r="E4349" t="s">
        <v>23</v>
      </c>
      <c r="F4349" t="s">
        <v>27</v>
      </c>
      <c r="G4349" t="s">
        <v>25</v>
      </c>
      <c r="H4349">
        <v>4</v>
      </c>
      <c r="I4349" t="s">
        <v>26</v>
      </c>
      <c r="J4349">
        <v>0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5000</v>
      </c>
      <c r="Q4349">
        <v>1</v>
      </c>
      <c r="R4349">
        <v>0</v>
      </c>
      <c r="S4349">
        <v>1</v>
      </c>
      <c r="T4349">
        <v>1</v>
      </c>
      <c r="U4349">
        <v>0</v>
      </c>
      <c r="V4349">
        <v>0</v>
      </c>
      <c r="W4349">
        <v>1</v>
      </c>
    </row>
    <row r="4350" spans="1:23" ht="14.25" customHeight="1" x14ac:dyDescent="0.45">
      <c r="A4350">
        <v>4349</v>
      </c>
      <c r="B4350" s="1">
        <v>43170</v>
      </c>
      <c r="C4350" t="s">
        <v>283</v>
      </c>
      <c r="D4350">
        <v>82</v>
      </c>
      <c r="E4350" t="s">
        <v>28</v>
      </c>
      <c r="F4350" t="s">
        <v>27</v>
      </c>
      <c r="G4350" t="s">
        <v>25</v>
      </c>
      <c r="H4350">
        <v>12</v>
      </c>
      <c r="I4350" t="s">
        <v>26</v>
      </c>
      <c r="J4350">
        <v>0</v>
      </c>
      <c r="K4350">
        <v>0</v>
      </c>
      <c r="L4350">
        <v>1</v>
      </c>
      <c r="M4350">
        <v>1</v>
      </c>
      <c r="N4350">
        <v>1</v>
      </c>
      <c r="O4350">
        <v>0</v>
      </c>
      <c r="P4350">
        <v>1320</v>
      </c>
      <c r="Q4350">
        <v>0</v>
      </c>
      <c r="R4350">
        <v>1</v>
      </c>
      <c r="S4350">
        <v>1</v>
      </c>
      <c r="T4350">
        <v>0</v>
      </c>
      <c r="U4350">
        <v>0</v>
      </c>
      <c r="V4350">
        <v>0</v>
      </c>
      <c r="W4350">
        <v>0</v>
      </c>
    </row>
    <row r="4351" spans="1:23" ht="14.25" customHeight="1" x14ac:dyDescent="0.45">
      <c r="A4351">
        <v>4350</v>
      </c>
      <c r="B4351" s="1">
        <v>43170</v>
      </c>
      <c r="C4351" s="1">
        <v>43292</v>
      </c>
      <c r="D4351">
        <v>52</v>
      </c>
      <c r="E4351" t="s">
        <v>23</v>
      </c>
      <c r="F4351" t="s">
        <v>27</v>
      </c>
      <c r="G4351" t="s">
        <v>25</v>
      </c>
      <c r="H4351">
        <v>5</v>
      </c>
      <c r="I4351" t="s">
        <v>26</v>
      </c>
      <c r="J4351">
        <v>0</v>
      </c>
      <c r="K4351">
        <v>0</v>
      </c>
      <c r="L4351">
        <v>0</v>
      </c>
      <c r="M4351">
        <v>0</v>
      </c>
      <c r="N4351">
        <v>1</v>
      </c>
      <c r="O4351">
        <v>0</v>
      </c>
      <c r="P4351">
        <v>120</v>
      </c>
      <c r="Q4351">
        <v>0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0</v>
      </c>
    </row>
    <row r="4352" spans="1:23" ht="14.25" customHeight="1" x14ac:dyDescent="0.45">
      <c r="A4352">
        <v>4351</v>
      </c>
      <c r="B4352" s="1">
        <v>43170</v>
      </c>
      <c r="C4352" s="1">
        <v>43445</v>
      </c>
      <c r="D4352">
        <v>80</v>
      </c>
      <c r="E4352" t="s">
        <v>28</v>
      </c>
      <c r="F4352" t="s">
        <v>27</v>
      </c>
      <c r="G4352" t="s">
        <v>25</v>
      </c>
      <c r="H4352">
        <v>10</v>
      </c>
      <c r="I4352" t="s">
        <v>26</v>
      </c>
      <c r="J4352">
        <v>0</v>
      </c>
      <c r="K4352">
        <v>0</v>
      </c>
      <c r="L4352">
        <v>0</v>
      </c>
      <c r="M4352">
        <v>1</v>
      </c>
      <c r="N4352">
        <v>1</v>
      </c>
      <c r="O4352">
        <v>1</v>
      </c>
      <c r="P4352">
        <v>1766</v>
      </c>
      <c r="Q4352">
        <v>1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</row>
    <row r="4353" spans="1:23" ht="14.25" customHeight="1" x14ac:dyDescent="0.45">
      <c r="A4353">
        <v>4352</v>
      </c>
      <c r="B4353" s="1">
        <v>43170</v>
      </c>
      <c r="C4353" s="1">
        <v>43231</v>
      </c>
      <c r="D4353">
        <v>65</v>
      </c>
      <c r="E4353" t="s">
        <v>23</v>
      </c>
      <c r="F4353" t="s">
        <v>27</v>
      </c>
      <c r="G4353" t="s">
        <v>25</v>
      </c>
      <c r="H4353">
        <v>3</v>
      </c>
      <c r="I4353" t="s">
        <v>26</v>
      </c>
      <c r="J4353">
        <v>0</v>
      </c>
      <c r="K4353">
        <v>0</v>
      </c>
      <c r="L4353">
        <v>0</v>
      </c>
      <c r="M4353">
        <v>1</v>
      </c>
      <c r="N4353">
        <v>1</v>
      </c>
      <c r="O4353">
        <v>0</v>
      </c>
      <c r="P4353">
        <v>12</v>
      </c>
      <c r="Q4353">
        <v>0</v>
      </c>
      <c r="R4353">
        <v>1</v>
      </c>
      <c r="S4353">
        <v>0</v>
      </c>
      <c r="T4353">
        <v>0</v>
      </c>
      <c r="U4353">
        <v>0</v>
      </c>
      <c r="V4353">
        <v>0</v>
      </c>
      <c r="W4353">
        <v>0</v>
      </c>
    </row>
    <row r="4354" spans="1:23" ht="14.25" customHeight="1" x14ac:dyDescent="0.45">
      <c r="A4354">
        <v>4353</v>
      </c>
      <c r="B4354" s="1">
        <v>43170</v>
      </c>
      <c r="C4354" s="1">
        <v>43231</v>
      </c>
      <c r="D4354">
        <v>65</v>
      </c>
      <c r="E4354" t="s">
        <v>23</v>
      </c>
      <c r="F4354" t="s">
        <v>27</v>
      </c>
      <c r="G4354" t="s">
        <v>25</v>
      </c>
      <c r="H4354">
        <v>3</v>
      </c>
      <c r="I4354" t="s">
        <v>26</v>
      </c>
      <c r="J4354">
        <v>0</v>
      </c>
      <c r="K4354">
        <v>0</v>
      </c>
      <c r="L4354">
        <v>0</v>
      </c>
      <c r="M4354">
        <v>1</v>
      </c>
      <c r="N4354">
        <v>1</v>
      </c>
      <c r="O4354">
        <v>0</v>
      </c>
      <c r="P4354">
        <v>12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0</v>
      </c>
      <c r="W4354">
        <v>0</v>
      </c>
    </row>
    <row r="4355" spans="1:23" ht="14.25" customHeight="1" x14ac:dyDescent="0.45">
      <c r="A4355">
        <v>4354</v>
      </c>
      <c r="B4355" s="1">
        <v>43170</v>
      </c>
      <c r="C4355" s="1">
        <v>43323</v>
      </c>
      <c r="D4355">
        <v>51</v>
      </c>
      <c r="E4355" t="s">
        <v>28</v>
      </c>
      <c r="F4355" t="s">
        <v>27</v>
      </c>
      <c r="G4355" t="s">
        <v>25</v>
      </c>
      <c r="H4355">
        <v>6</v>
      </c>
      <c r="I4355" t="s">
        <v>26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2740</v>
      </c>
      <c r="Q4355">
        <v>1</v>
      </c>
      <c r="R4355">
        <v>0</v>
      </c>
      <c r="S4355">
        <v>1</v>
      </c>
      <c r="T4355">
        <v>1</v>
      </c>
      <c r="U4355">
        <v>0</v>
      </c>
      <c r="V4355">
        <v>0</v>
      </c>
      <c r="W4355">
        <v>0</v>
      </c>
    </row>
    <row r="4356" spans="1:23" ht="14.25" customHeight="1" x14ac:dyDescent="0.45">
      <c r="A4356">
        <v>4355</v>
      </c>
      <c r="B4356" s="1">
        <v>43201</v>
      </c>
      <c r="C4356" t="s">
        <v>278</v>
      </c>
      <c r="D4356">
        <v>60</v>
      </c>
      <c r="E4356" t="s">
        <v>28</v>
      </c>
      <c r="F4356" t="s">
        <v>24</v>
      </c>
      <c r="G4356" t="s">
        <v>25</v>
      </c>
      <c r="H4356">
        <v>10</v>
      </c>
      <c r="I4356" t="s">
        <v>26</v>
      </c>
      <c r="J4356">
        <v>0</v>
      </c>
      <c r="K4356">
        <v>0</v>
      </c>
      <c r="L4356">
        <v>0</v>
      </c>
      <c r="M4356">
        <v>0</v>
      </c>
      <c r="N4356">
        <v>1</v>
      </c>
      <c r="O4356">
        <v>0</v>
      </c>
      <c r="P4356">
        <v>724</v>
      </c>
      <c r="Q4356">
        <v>0</v>
      </c>
      <c r="R4356">
        <v>1</v>
      </c>
      <c r="S4356">
        <v>1</v>
      </c>
      <c r="T4356">
        <v>0</v>
      </c>
      <c r="U4356">
        <v>0</v>
      </c>
      <c r="V4356">
        <v>0</v>
      </c>
      <c r="W4356">
        <v>0</v>
      </c>
    </row>
    <row r="4357" spans="1:23" ht="14.25" customHeight="1" x14ac:dyDescent="0.45">
      <c r="A4357">
        <v>4356</v>
      </c>
      <c r="B4357" s="1">
        <v>43201</v>
      </c>
      <c r="C4357" t="s">
        <v>278</v>
      </c>
      <c r="D4357">
        <v>55</v>
      </c>
      <c r="E4357" t="s">
        <v>28</v>
      </c>
      <c r="F4357" t="s">
        <v>24</v>
      </c>
      <c r="G4357" t="s">
        <v>25</v>
      </c>
      <c r="H4357">
        <v>10</v>
      </c>
      <c r="I4357" t="s">
        <v>31</v>
      </c>
      <c r="J4357">
        <v>0</v>
      </c>
      <c r="K4357">
        <v>0</v>
      </c>
      <c r="L4357">
        <v>1</v>
      </c>
      <c r="M4357">
        <v>0</v>
      </c>
      <c r="N4357">
        <v>0</v>
      </c>
      <c r="O4357">
        <v>1</v>
      </c>
      <c r="P4357">
        <v>440</v>
      </c>
      <c r="Q4357">
        <v>1</v>
      </c>
      <c r="R4357">
        <v>0</v>
      </c>
      <c r="S4357">
        <v>0</v>
      </c>
      <c r="T4357">
        <v>1</v>
      </c>
      <c r="U4357">
        <v>1</v>
      </c>
      <c r="V4357">
        <v>0</v>
      </c>
      <c r="W4357">
        <v>0</v>
      </c>
    </row>
    <row r="4358" spans="1:23" ht="14.25" customHeight="1" x14ac:dyDescent="0.45">
      <c r="A4358">
        <v>4357</v>
      </c>
      <c r="B4358" s="1">
        <v>43408</v>
      </c>
      <c r="C4358" s="1">
        <v>43408</v>
      </c>
      <c r="D4358">
        <v>59</v>
      </c>
      <c r="E4358" t="s">
        <v>28</v>
      </c>
      <c r="F4358" t="s">
        <v>24</v>
      </c>
      <c r="G4358" t="s">
        <v>25</v>
      </c>
      <c r="H4358">
        <v>1</v>
      </c>
      <c r="I4358" t="s">
        <v>29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1880</v>
      </c>
      <c r="Q4358">
        <v>0</v>
      </c>
      <c r="R4358">
        <v>1</v>
      </c>
      <c r="S4358">
        <v>1</v>
      </c>
      <c r="T4358">
        <v>1</v>
      </c>
      <c r="U4358">
        <v>1</v>
      </c>
      <c r="V4358">
        <v>0</v>
      </c>
      <c r="W4358">
        <v>0</v>
      </c>
    </row>
    <row r="4359" spans="1:23" ht="14.25" customHeight="1" x14ac:dyDescent="0.45">
      <c r="A4359">
        <v>4358</v>
      </c>
      <c r="B4359" s="1">
        <v>43201</v>
      </c>
      <c r="C4359" t="s">
        <v>264</v>
      </c>
      <c r="D4359">
        <v>69</v>
      </c>
      <c r="E4359" t="s">
        <v>23</v>
      </c>
      <c r="F4359" t="s">
        <v>27</v>
      </c>
      <c r="G4359" t="s">
        <v>25</v>
      </c>
      <c r="H4359">
        <v>14</v>
      </c>
      <c r="I4359" t="s">
        <v>26</v>
      </c>
      <c r="J4359">
        <v>1</v>
      </c>
      <c r="K4359">
        <v>1</v>
      </c>
      <c r="L4359">
        <v>0</v>
      </c>
      <c r="M4359">
        <v>1</v>
      </c>
      <c r="N4359">
        <v>1</v>
      </c>
      <c r="O4359">
        <v>0</v>
      </c>
      <c r="P4359">
        <v>386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0</v>
      </c>
      <c r="W4359">
        <v>2</v>
      </c>
    </row>
    <row r="4360" spans="1:23" ht="14.25" customHeight="1" x14ac:dyDescent="0.45">
      <c r="A4360">
        <v>4359</v>
      </c>
      <c r="B4360" s="1">
        <v>43201</v>
      </c>
      <c r="C4360" t="s">
        <v>284</v>
      </c>
      <c r="D4360">
        <v>90</v>
      </c>
      <c r="E4360" t="s">
        <v>23</v>
      </c>
      <c r="F4360" t="s">
        <v>27</v>
      </c>
      <c r="G4360" t="s">
        <v>25</v>
      </c>
      <c r="H4360">
        <v>27</v>
      </c>
      <c r="I4360" t="s">
        <v>26</v>
      </c>
      <c r="J4360">
        <v>0</v>
      </c>
      <c r="K4360">
        <v>0</v>
      </c>
      <c r="L4360">
        <v>1</v>
      </c>
      <c r="M4360">
        <v>1</v>
      </c>
      <c r="N4360">
        <v>1</v>
      </c>
      <c r="O4360">
        <v>0</v>
      </c>
      <c r="P4360">
        <v>182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</row>
    <row r="4361" spans="1:23" ht="14.25" customHeight="1" x14ac:dyDescent="0.45">
      <c r="A4361">
        <v>4360</v>
      </c>
      <c r="B4361" s="1">
        <v>43201</v>
      </c>
      <c r="C4361" s="1">
        <v>43415</v>
      </c>
      <c r="D4361">
        <v>74</v>
      </c>
      <c r="E4361" t="s">
        <v>28</v>
      </c>
      <c r="F4361" t="s">
        <v>27</v>
      </c>
      <c r="G4361" t="s">
        <v>25</v>
      </c>
      <c r="H4361">
        <v>8</v>
      </c>
      <c r="I4361" t="s">
        <v>26</v>
      </c>
      <c r="J4361">
        <v>0</v>
      </c>
      <c r="K4361">
        <v>0</v>
      </c>
      <c r="L4361">
        <v>1</v>
      </c>
      <c r="M4361">
        <v>1</v>
      </c>
      <c r="N4361">
        <v>1</v>
      </c>
      <c r="O4361">
        <v>0</v>
      </c>
      <c r="P4361">
        <v>295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0</v>
      </c>
    </row>
    <row r="4362" spans="1:23" ht="14.25" customHeight="1" x14ac:dyDescent="0.45">
      <c r="A4362">
        <v>4361</v>
      </c>
      <c r="B4362" s="1">
        <v>43201</v>
      </c>
      <c r="C4362" s="1">
        <v>43292</v>
      </c>
      <c r="D4362">
        <v>60</v>
      </c>
      <c r="E4362" t="s">
        <v>28</v>
      </c>
      <c r="F4362" t="s">
        <v>27</v>
      </c>
      <c r="G4362" t="s">
        <v>25</v>
      </c>
      <c r="H4362">
        <v>4</v>
      </c>
      <c r="I4362" t="s">
        <v>26</v>
      </c>
      <c r="J4362">
        <v>0</v>
      </c>
      <c r="K4362">
        <v>0</v>
      </c>
      <c r="L4362">
        <v>0</v>
      </c>
      <c r="M4362">
        <v>1</v>
      </c>
      <c r="N4362">
        <v>1</v>
      </c>
      <c r="O4362">
        <v>0</v>
      </c>
      <c r="P4362">
        <v>30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</row>
    <row r="4363" spans="1:23" ht="14.25" customHeight="1" x14ac:dyDescent="0.45">
      <c r="A4363">
        <v>4362</v>
      </c>
      <c r="B4363" s="1">
        <v>43201</v>
      </c>
      <c r="C4363" s="1">
        <v>43384</v>
      </c>
      <c r="D4363">
        <v>57</v>
      </c>
      <c r="E4363" t="s">
        <v>28</v>
      </c>
      <c r="F4363" t="s">
        <v>27</v>
      </c>
      <c r="G4363" t="s">
        <v>25</v>
      </c>
      <c r="H4363">
        <v>7</v>
      </c>
      <c r="I4363" t="s">
        <v>26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198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</row>
    <row r="4364" spans="1:23" ht="14.25" customHeight="1" x14ac:dyDescent="0.45">
      <c r="A4364">
        <v>4363</v>
      </c>
      <c r="B4364" s="1">
        <v>43231</v>
      </c>
      <c r="C4364" s="1">
        <v>43445</v>
      </c>
      <c r="D4364">
        <v>80</v>
      </c>
      <c r="E4364" t="s">
        <v>23</v>
      </c>
      <c r="F4364" t="s">
        <v>27</v>
      </c>
      <c r="G4364" t="s">
        <v>25</v>
      </c>
      <c r="H4364">
        <v>8</v>
      </c>
      <c r="I4364" t="s">
        <v>26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129</v>
      </c>
      <c r="Q4364">
        <v>0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0</v>
      </c>
    </row>
    <row r="4365" spans="1:23" ht="14.25" customHeight="1" x14ac:dyDescent="0.45">
      <c r="A4365">
        <v>4364</v>
      </c>
      <c r="B4365" s="1">
        <v>43231</v>
      </c>
      <c r="C4365" t="s">
        <v>285</v>
      </c>
      <c r="D4365">
        <v>68</v>
      </c>
      <c r="E4365" t="s">
        <v>28</v>
      </c>
      <c r="F4365" t="s">
        <v>24</v>
      </c>
      <c r="G4365" t="s">
        <v>25</v>
      </c>
      <c r="H4365">
        <v>11</v>
      </c>
      <c r="I4365" t="s">
        <v>26</v>
      </c>
      <c r="J4365">
        <v>0</v>
      </c>
      <c r="K4365">
        <v>0</v>
      </c>
      <c r="L4365">
        <v>1</v>
      </c>
      <c r="M4365">
        <v>1</v>
      </c>
      <c r="N4365">
        <v>1</v>
      </c>
      <c r="O4365">
        <v>0</v>
      </c>
      <c r="P4365">
        <v>703</v>
      </c>
      <c r="Q4365">
        <v>0</v>
      </c>
      <c r="R4365">
        <v>1</v>
      </c>
      <c r="S4365">
        <v>1</v>
      </c>
      <c r="T4365">
        <v>1</v>
      </c>
      <c r="U4365">
        <v>0</v>
      </c>
      <c r="V4365">
        <v>0</v>
      </c>
      <c r="W4365">
        <v>0</v>
      </c>
    </row>
    <row r="4366" spans="1:23" ht="14.25" customHeight="1" x14ac:dyDescent="0.45">
      <c r="A4366">
        <v>4365</v>
      </c>
      <c r="B4366" s="1">
        <v>43231</v>
      </c>
      <c r="C4366" t="s">
        <v>264</v>
      </c>
      <c r="D4366">
        <v>80</v>
      </c>
      <c r="E4366" t="s">
        <v>23</v>
      </c>
      <c r="F4366" t="s">
        <v>24</v>
      </c>
      <c r="G4366" t="s">
        <v>25</v>
      </c>
      <c r="H4366">
        <v>13</v>
      </c>
      <c r="I4366" t="s">
        <v>26</v>
      </c>
      <c r="J4366">
        <v>0</v>
      </c>
      <c r="K4366">
        <v>0</v>
      </c>
      <c r="L4366">
        <v>0</v>
      </c>
      <c r="M4366">
        <v>1</v>
      </c>
      <c r="N4366">
        <v>1</v>
      </c>
      <c r="O4366">
        <v>0</v>
      </c>
      <c r="P4366">
        <v>602</v>
      </c>
      <c r="Q4366">
        <v>0</v>
      </c>
      <c r="R4366">
        <v>1</v>
      </c>
      <c r="S4366">
        <v>1</v>
      </c>
      <c r="T4366">
        <v>0</v>
      </c>
      <c r="U4366">
        <v>0</v>
      </c>
      <c r="V4366">
        <v>0</v>
      </c>
      <c r="W4366">
        <v>0</v>
      </c>
    </row>
    <row r="4367" spans="1:23" ht="14.25" customHeight="1" x14ac:dyDescent="0.45">
      <c r="A4367">
        <v>4366</v>
      </c>
      <c r="B4367" s="1">
        <v>43231</v>
      </c>
      <c r="C4367" t="s">
        <v>283</v>
      </c>
      <c r="D4367">
        <v>76</v>
      </c>
      <c r="E4367" t="s">
        <v>28</v>
      </c>
      <c r="F4367" t="s">
        <v>27</v>
      </c>
      <c r="G4367" t="s">
        <v>25</v>
      </c>
      <c r="H4367">
        <v>10</v>
      </c>
      <c r="I4367" t="s">
        <v>26</v>
      </c>
      <c r="J4367">
        <v>0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289</v>
      </c>
      <c r="Q4367">
        <v>0</v>
      </c>
      <c r="R4367">
        <v>1</v>
      </c>
      <c r="S4367">
        <v>1</v>
      </c>
      <c r="T4367">
        <v>0</v>
      </c>
      <c r="U4367">
        <v>0</v>
      </c>
      <c r="V4367">
        <v>0</v>
      </c>
      <c r="W4367">
        <v>0</v>
      </c>
    </row>
    <row r="4368" spans="1:23" ht="14.25" customHeight="1" x14ac:dyDescent="0.45">
      <c r="A4368">
        <v>4367</v>
      </c>
      <c r="B4368" s="1">
        <v>43231</v>
      </c>
      <c r="C4368" s="1">
        <v>43292</v>
      </c>
      <c r="D4368">
        <v>48</v>
      </c>
      <c r="E4368" t="s">
        <v>28</v>
      </c>
      <c r="F4368" t="s">
        <v>27</v>
      </c>
      <c r="G4368" t="s">
        <v>25</v>
      </c>
      <c r="H4368">
        <v>3</v>
      </c>
      <c r="I4368" t="s">
        <v>26</v>
      </c>
      <c r="J4368">
        <v>0</v>
      </c>
      <c r="K4368">
        <v>0</v>
      </c>
      <c r="L4368">
        <v>0</v>
      </c>
      <c r="M4368">
        <v>1</v>
      </c>
      <c r="N4368">
        <v>1</v>
      </c>
      <c r="O4368">
        <v>0</v>
      </c>
      <c r="P4368">
        <v>205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</row>
    <row r="4369" spans="1:23" ht="14.25" customHeight="1" x14ac:dyDescent="0.45">
      <c r="A4369">
        <v>4368</v>
      </c>
      <c r="B4369" s="1">
        <v>43231</v>
      </c>
      <c r="C4369" s="1">
        <v>43292</v>
      </c>
      <c r="D4369">
        <v>67</v>
      </c>
      <c r="E4369" t="s">
        <v>23</v>
      </c>
      <c r="F4369" t="s">
        <v>27</v>
      </c>
      <c r="G4369" t="s">
        <v>25</v>
      </c>
      <c r="H4369">
        <v>3</v>
      </c>
      <c r="I4369" t="s">
        <v>26</v>
      </c>
      <c r="J4369">
        <v>0</v>
      </c>
      <c r="K4369">
        <v>0</v>
      </c>
      <c r="L4369">
        <v>1</v>
      </c>
      <c r="M4369">
        <v>1</v>
      </c>
      <c r="N4369">
        <v>1</v>
      </c>
      <c r="O4369">
        <v>0</v>
      </c>
      <c r="P4369">
        <v>53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</row>
    <row r="4370" spans="1:23" ht="14.25" customHeight="1" x14ac:dyDescent="0.45">
      <c r="A4370">
        <v>4369</v>
      </c>
      <c r="B4370" s="1">
        <v>43231</v>
      </c>
      <c r="C4370" t="s">
        <v>278</v>
      </c>
      <c r="D4370">
        <v>88</v>
      </c>
      <c r="E4370" t="s">
        <v>28</v>
      </c>
      <c r="F4370" t="s">
        <v>27</v>
      </c>
      <c r="G4370" t="s">
        <v>25</v>
      </c>
      <c r="H4370">
        <v>9</v>
      </c>
      <c r="I4370" t="s">
        <v>26</v>
      </c>
      <c r="J4370">
        <v>0</v>
      </c>
      <c r="K4370">
        <v>0</v>
      </c>
      <c r="L4370">
        <v>1</v>
      </c>
      <c r="M4370">
        <v>1</v>
      </c>
      <c r="N4370">
        <v>1</v>
      </c>
      <c r="O4370">
        <v>0</v>
      </c>
      <c r="P4370">
        <v>782</v>
      </c>
      <c r="Q4370">
        <v>1</v>
      </c>
      <c r="R4370">
        <v>0</v>
      </c>
      <c r="S4370">
        <v>1</v>
      </c>
      <c r="T4370">
        <v>0</v>
      </c>
      <c r="U4370">
        <v>0</v>
      </c>
      <c r="V4370">
        <v>0</v>
      </c>
      <c r="W4370">
        <v>0</v>
      </c>
    </row>
    <row r="4371" spans="1:23" ht="14.25" customHeight="1" x14ac:dyDescent="0.45">
      <c r="A4371">
        <v>4370</v>
      </c>
      <c r="B4371" s="1">
        <v>43231</v>
      </c>
      <c r="C4371" t="s">
        <v>286</v>
      </c>
      <c r="D4371">
        <v>51</v>
      </c>
      <c r="E4371" t="s">
        <v>23</v>
      </c>
      <c r="F4371" t="s">
        <v>27</v>
      </c>
      <c r="G4371" t="s">
        <v>25</v>
      </c>
      <c r="H4371">
        <v>22</v>
      </c>
      <c r="I4371" t="s">
        <v>26</v>
      </c>
      <c r="J4371">
        <v>0</v>
      </c>
      <c r="K4371">
        <v>0</v>
      </c>
      <c r="L4371">
        <v>1</v>
      </c>
      <c r="M4371">
        <v>1</v>
      </c>
      <c r="N4371">
        <v>1</v>
      </c>
      <c r="O4371">
        <v>0</v>
      </c>
      <c r="P4371">
        <v>126</v>
      </c>
      <c r="Q4371">
        <v>1</v>
      </c>
      <c r="R4371">
        <v>0</v>
      </c>
      <c r="S4371">
        <v>0</v>
      </c>
      <c r="T4371">
        <v>1</v>
      </c>
      <c r="U4371">
        <v>1</v>
      </c>
      <c r="V4371">
        <v>0</v>
      </c>
      <c r="W4371">
        <v>0</v>
      </c>
    </row>
    <row r="4372" spans="1:23" ht="14.25" customHeight="1" x14ac:dyDescent="0.45">
      <c r="A4372">
        <v>4371</v>
      </c>
      <c r="B4372" s="1">
        <v>43231</v>
      </c>
      <c r="C4372" t="s">
        <v>286</v>
      </c>
      <c r="D4372">
        <v>51</v>
      </c>
      <c r="E4372" t="s">
        <v>23</v>
      </c>
      <c r="F4372" t="s">
        <v>27</v>
      </c>
      <c r="G4372" t="s">
        <v>25</v>
      </c>
      <c r="H4372">
        <v>22</v>
      </c>
      <c r="I4372" t="s">
        <v>26</v>
      </c>
      <c r="J4372">
        <v>0</v>
      </c>
      <c r="K4372">
        <v>0</v>
      </c>
      <c r="L4372">
        <v>1</v>
      </c>
      <c r="M4372">
        <v>1</v>
      </c>
      <c r="N4372">
        <v>1</v>
      </c>
      <c r="O4372">
        <v>0</v>
      </c>
      <c r="P4372">
        <v>126</v>
      </c>
      <c r="Q4372">
        <v>1</v>
      </c>
      <c r="R4372">
        <v>0</v>
      </c>
      <c r="S4372">
        <v>0</v>
      </c>
      <c r="T4372">
        <v>1</v>
      </c>
      <c r="U4372">
        <v>1</v>
      </c>
      <c r="V4372">
        <v>0</v>
      </c>
      <c r="W4372">
        <v>0</v>
      </c>
    </row>
    <row r="4373" spans="1:23" ht="14.25" customHeight="1" x14ac:dyDescent="0.45">
      <c r="A4373">
        <v>4372</v>
      </c>
      <c r="B4373" s="1">
        <v>43410</v>
      </c>
      <c r="C4373" s="1">
        <v>43414</v>
      </c>
      <c r="D4373">
        <v>71</v>
      </c>
      <c r="E4373" t="s">
        <v>28</v>
      </c>
      <c r="F4373" t="s">
        <v>24</v>
      </c>
      <c r="G4373" t="s">
        <v>25</v>
      </c>
      <c r="H4373">
        <v>5</v>
      </c>
      <c r="I4373" t="s">
        <v>29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2920</v>
      </c>
      <c r="Q4373">
        <v>0</v>
      </c>
      <c r="R4373">
        <v>1</v>
      </c>
      <c r="S4373">
        <v>0</v>
      </c>
      <c r="T4373">
        <v>1</v>
      </c>
      <c r="U4373">
        <v>1</v>
      </c>
      <c r="V4373">
        <v>0</v>
      </c>
      <c r="W4373">
        <v>0</v>
      </c>
    </row>
    <row r="4374" spans="1:23" ht="14.25" customHeight="1" x14ac:dyDescent="0.45">
      <c r="A4374">
        <v>4373</v>
      </c>
      <c r="B4374" s="1">
        <v>43262</v>
      </c>
      <c r="C4374" s="1">
        <v>43415</v>
      </c>
      <c r="D4374">
        <v>59</v>
      </c>
      <c r="E4374" t="s">
        <v>23</v>
      </c>
      <c r="F4374" t="s">
        <v>24</v>
      </c>
      <c r="G4374" t="s">
        <v>30</v>
      </c>
      <c r="H4374">
        <v>6</v>
      </c>
      <c r="I4374" t="s">
        <v>26</v>
      </c>
      <c r="J4374">
        <v>0</v>
      </c>
      <c r="K4374">
        <v>0</v>
      </c>
      <c r="L4374">
        <v>1</v>
      </c>
      <c r="M4374">
        <v>1</v>
      </c>
      <c r="N4374">
        <v>1</v>
      </c>
      <c r="O4374">
        <v>1</v>
      </c>
      <c r="P4374">
        <v>525</v>
      </c>
      <c r="Q4374">
        <v>0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0</v>
      </c>
    </row>
    <row r="4375" spans="1:23" ht="14.25" customHeight="1" x14ac:dyDescent="0.45">
      <c r="A4375">
        <v>4374</v>
      </c>
      <c r="B4375" s="1">
        <v>43262</v>
      </c>
      <c r="C4375" t="s">
        <v>283</v>
      </c>
      <c r="D4375">
        <v>75</v>
      </c>
      <c r="E4375" t="s">
        <v>23</v>
      </c>
      <c r="F4375" t="s">
        <v>24</v>
      </c>
      <c r="G4375" t="s">
        <v>25</v>
      </c>
      <c r="H4375">
        <v>9</v>
      </c>
      <c r="I4375" t="s">
        <v>26</v>
      </c>
      <c r="J4375">
        <v>0</v>
      </c>
      <c r="K4375">
        <v>0</v>
      </c>
      <c r="L4375">
        <v>1</v>
      </c>
      <c r="M4375">
        <v>1</v>
      </c>
      <c r="N4375">
        <v>1</v>
      </c>
      <c r="O4375">
        <v>0</v>
      </c>
      <c r="P4375">
        <v>5000</v>
      </c>
      <c r="Q4375">
        <v>0</v>
      </c>
      <c r="R4375">
        <v>1</v>
      </c>
      <c r="S4375">
        <v>1</v>
      </c>
      <c r="T4375">
        <v>0</v>
      </c>
      <c r="U4375">
        <v>0</v>
      </c>
      <c r="V4375">
        <v>0</v>
      </c>
      <c r="W4375">
        <v>0</v>
      </c>
    </row>
    <row r="4376" spans="1:23" ht="14.25" customHeight="1" x14ac:dyDescent="0.45">
      <c r="A4376">
        <v>4375</v>
      </c>
      <c r="B4376" s="1">
        <v>43262</v>
      </c>
      <c r="C4376" s="1">
        <v>43445</v>
      </c>
      <c r="D4376">
        <v>64</v>
      </c>
      <c r="E4376" t="s">
        <v>23</v>
      </c>
      <c r="F4376" t="s">
        <v>24</v>
      </c>
      <c r="G4376" t="s">
        <v>25</v>
      </c>
      <c r="H4376">
        <v>7</v>
      </c>
      <c r="I4376" t="s">
        <v>26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2270</v>
      </c>
      <c r="Q4376">
        <v>0</v>
      </c>
      <c r="R4376">
        <v>0</v>
      </c>
      <c r="S4376">
        <v>1</v>
      </c>
      <c r="T4376">
        <v>1</v>
      </c>
      <c r="U4376">
        <v>0</v>
      </c>
      <c r="V4376">
        <v>0</v>
      </c>
      <c r="W4376">
        <v>0</v>
      </c>
    </row>
    <row r="4377" spans="1:23" ht="14.25" customHeight="1" x14ac:dyDescent="0.45">
      <c r="A4377">
        <v>4376</v>
      </c>
      <c r="B4377" s="1">
        <v>43262</v>
      </c>
      <c r="C4377" s="1">
        <v>43354</v>
      </c>
      <c r="D4377">
        <v>74</v>
      </c>
      <c r="E4377" t="s">
        <v>28</v>
      </c>
      <c r="F4377" t="s">
        <v>27</v>
      </c>
      <c r="G4377" t="s">
        <v>25</v>
      </c>
      <c r="H4377">
        <v>4</v>
      </c>
      <c r="I4377" t="s">
        <v>26</v>
      </c>
      <c r="J4377">
        <v>0</v>
      </c>
      <c r="K4377">
        <v>0</v>
      </c>
      <c r="L4377">
        <v>1</v>
      </c>
      <c r="M4377">
        <v>1</v>
      </c>
      <c r="N4377">
        <v>1</v>
      </c>
      <c r="O4377">
        <v>0</v>
      </c>
      <c r="P4377">
        <v>5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</row>
    <row r="4378" spans="1:23" ht="14.25" customHeight="1" x14ac:dyDescent="0.45">
      <c r="A4378">
        <v>4377</v>
      </c>
      <c r="B4378" s="1">
        <v>43410</v>
      </c>
      <c r="C4378" s="1">
        <v>43410</v>
      </c>
      <c r="D4378">
        <v>72</v>
      </c>
      <c r="E4378" t="s">
        <v>23</v>
      </c>
      <c r="F4378" t="s">
        <v>27</v>
      </c>
      <c r="G4378" t="s">
        <v>25</v>
      </c>
      <c r="H4378">
        <v>1</v>
      </c>
      <c r="I4378" t="s">
        <v>29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1</v>
      </c>
      <c r="P4378">
        <v>1950</v>
      </c>
      <c r="Q4378">
        <v>0</v>
      </c>
      <c r="R4378">
        <v>0</v>
      </c>
      <c r="S4378">
        <v>1</v>
      </c>
      <c r="T4378">
        <v>1</v>
      </c>
      <c r="U4378">
        <v>1</v>
      </c>
      <c r="V4378">
        <v>0</v>
      </c>
      <c r="W4378">
        <v>0</v>
      </c>
    </row>
    <row r="4379" spans="1:23" ht="14.25" customHeight="1" x14ac:dyDescent="0.45">
      <c r="A4379">
        <v>4378</v>
      </c>
      <c r="B4379" s="1">
        <v>43262</v>
      </c>
      <c r="C4379" s="1">
        <v>43415</v>
      </c>
      <c r="D4379">
        <v>55</v>
      </c>
      <c r="E4379" t="s">
        <v>28</v>
      </c>
      <c r="F4379" t="s">
        <v>27</v>
      </c>
      <c r="G4379" t="s">
        <v>25</v>
      </c>
      <c r="H4379">
        <v>6</v>
      </c>
      <c r="I4379" t="s">
        <v>31</v>
      </c>
      <c r="J4379">
        <v>0</v>
      </c>
      <c r="K4379">
        <v>0</v>
      </c>
      <c r="L4379">
        <v>1</v>
      </c>
      <c r="M4379">
        <v>1</v>
      </c>
      <c r="N4379">
        <v>1</v>
      </c>
      <c r="O4379">
        <v>0</v>
      </c>
      <c r="P4379">
        <v>3660</v>
      </c>
      <c r="Q4379">
        <v>0</v>
      </c>
      <c r="R4379">
        <v>1</v>
      </c>
      <c r="S4379">
        <v>1</v>
      </c>
      <c r="T4379">
        <v>0</v>
      </c>
      <c r="U4379">
        <v>0</v>
      </c>
      <c r="V4379">
        <v>0</v>
      </c>
      <c r="W4379">
        <v>0</v>
      </c>
    </row>
    <row r="4380" spans="1:23" ht="14.25" customHeight="1" x14ac:dyDescent="0.45">
      <c r="A4380">
        <v>4379</v>
      </c>
      <c r="B4380" s="1">
        <v>43262</v>
      </c>
      <c r="C4380" s="1">
        <v>43384</v>
      </c>
      <c r="D4380">
        <v>54</v>
      </c>
      <c r="E4380" t="s">
        <v>23</v>
      </c>
      <c r="F4380" t="s">
        <v>27</v>
      </c>
      <c r="G4380" t="s">
        <v>25</v>
      </c>
      <c r="H4380">
        <v>5</v>
      </c>
      <c r="I4380" t="s">
        <v>26</v>
      </c>
      <c r="J4380">
        <v>0</v>
      </c>
      <c r="K4380">
        <v>1</v>
      </c>
      <c r="L4380">
        <v>0</v>
      </c>
      <c r="M4380">
        <v>1</v>
      </c>
      <c r="N4380">
        <v>1</v>
      </c>
      <c r="O4380">
        <v>0</v>
      </c>
      <c r="P4380">
        <v>16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1</v>
      </c>
    </row>
    <row r="4381" spans="1:23" ht="14.25" customHeight="1" x14ac:dyDescent="0.45">
      <c r="A4381">
        <v>4380</v>
      </c>
      <c r="B4381" s="1">
        <v>43262</v>
      </c>
      <c r="C4381" s="1">
        <v>43323</v>
      </c>
      <c r="D4381">
        <v>81</v>
      </c>
      <c r="E4381" t="s">
        <v>23</v>
      </c>
      <c r="F4381" t="s">
        <v>27</v>
      </c>
      <c r="G4381" t="s">
        <v>30</v>
      </c>
      <c r="H4381">
        <v>3</v>
      </c>
      <c r="I4381" t="s">
        <v>31</v>
      </c>
      <c r="J4381">
        <v>0</v>
      </c>
      <c r="K4381">
        <v>0</v>
      </c>
      <c r="L4381">
        <v>0</v>
      </c>
      <c r="M4381">
        <v>1</v>
      </c>
      <c r="N4381">
        <v>1</v>
      </c>
      <c r="O4381">
        <v>0</v>
      </c>
      <c r="P4381">
        <v>790</v>
      </c>
      <c r="Q4381">
        <v>0</v>
      </c>
      <c r="R4381">
        <v>1</v>
      </c>
      <c r="S4381">
        <v>1</v>
      </c>
      <c r="T4381">
        <v>0</v>
      </c>
      <c r="U4381">
        <v>0</v>
      </c>
      <c r="V4381">
        <v>0</v>
      </c>
      <c r="W4381">
        <v>0</v>
      </c>
    </row>
    <row r="4382" spans="1:23" ht="14.25" customHeight="1" x14ac:dyDescent="0.45">
      <c r="A4382">
        <v>4381</v>
      </c>
      <c r="B4382" s="1">
        <v>43262</v>
      </c>
      <c r="C4382" s="1">
        <v>43323</v>
      </c>
      <c r="D4382">
        <v>76</v>
      </c>
      <c r="E4382" t="s">
        <v>28</v>
      </c>
      <c r="F4382" t="s">
        <v>27</v>
      </c>
      <c r="G4382" t="s">
        <v>30</v>
      </c>
      <c r="H4382">
        <v>3</v>
      </c>
      <c r="I4382" t="s">
        <v>26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1740</v>
      </c>
      <c r="Q4382">
        <v>0</v>
      </c>
      <c r="R4382">
        <v>0</v>
      </c>
      <c r="S4382">
        <v>1</v>
      </c>
      <c r="T4382">
        <v>0</v>
      </c>
      <c r="U4382">
        <v>0</v>
      </c>
      <c r="V4382">
        <v>0</v>
      </c>
      <c r="W4382">
        <v>0</v>
      </c>
    </row>
    <row r="4383" spans="1:23" ht="14.25" customHeight="1" x14ac:dyDescent="0.45">
      <c r="A4383">
        <v>4382</v>
      </c>
      <c r="B4383" s="1">
        <v>43292</v>
      </c>
      <c r="C4383" s="1">
        <v>43445</v>
      </c>
      <c r="D4383">
        <v>72</v>
      </c>
      <c r="E4383" t="s">
        <v>23</v>
      </c>
      <c r="F4383" t="s">
        <v>24</v>
      </c>
      <c r="G4383" t="s">
        <v>25</v>
      </c>
      <c r="H4383">
        <v>6</v>
      </c>
      <c r="I4383" t="s">
        <v>26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0</v>
      </c>
      <c r="P4383">
        <v>128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</v>
      </c>
    </row>
    <row r="4384" spans="1:23" ht="14.25" customHeight="1" x14ac:dyDescent="0.45">
      <c r="A4384">
        <v>4383</v>
      </c>
      <c r="B4384" s="1">
        <v>43292</v>
      </c>
      <c r="C4384" s="1">
        <v>43384</v>
      </c>
      <c r="D4384">
        <v>28</v>
      </c>
      <c r="E4384" t="s">
        <v>28</v>
      </c>
      <c r="F4384" t="s">
        <v>24</v>
      </c>
      <c r="G4384" t="s">
        <v>25</v>
      </c>
      <c r="H4384">
        <v>4</v>
      </c>
      <c r="I4384" t="s">
        <v>31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51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</row>
    <row r="4385" spans="1:23" ht="14.25" customHeight="1" x14ac:dyDescent="0.45">
      <c r="A4385">
        <v>4384</v>
      </c>
      <c r="B4385" s="1">
        <v>43292</v>
      </c>
      <c r="C4385" s="1">
        <v>43323</v>
      </c>
      <c r="D4385">
        <v>85</v>
      </c>
      <c r="E4385" t="s">
        <v>28</v>
      </c>
      <c r="F4385" t="s">
        <v>24</v>
      </c>
      <c r="G4385" t="s">
        <v>25</v>
      </c>
      <c r="H4385">
        <v>2</v>
      </c>
      <c r="I4385" t="s">
        <v>31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38</v>
      </c>
      <c r="Q4385">
        <v>1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0</v>
      </c>
    </row>
    <row r="4386" spans="1:23" ht="14.25" customHeight="1" x14ac:dyDescent="0.45">
      <c r="A4386">
        <v>4385</v>
      </c>
      <c r="B4386" s="1">
        <v>43292</v>
      </c>
      <c r="C4386" s="1">
        <v>43354</v>
      </c>
      <c r="D4386">
        <v>60</v>
      </c>
      <c r="E4386" t="s">
        <v>23</v>
      </c>
      <c r="F4386" t="s">
        <v>27</v>
      </c>
      <c r="G4386" t="s">
        <v>25</v>
      </c>
      <c r="H4386">
        <v>3</v>
      </c>
      <c r="I4386" t="s">
        <v>26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12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0</v>
      </c>
      <c r="W4386">
        <v>0</v>
      </c>
    </row>
    <row r="4387" spans="1:23" ht="14.25" customHeight="1" x14ac:dyDescent="0.45">
      <c r="A4387">
        <v>4386</v>
      </c>
      <c r="B4387" s="1">
        <v>43292</v>
      </c>
      <c r="C4387" s="1">
        <v>43354</v>
      </c>
      <c r="D4387">
        <v>70</v>
      </c>
      <c r="E4387" t="s">
        <v>28</v>
      </c>
      <c r="F4387" t="s">
        <v>27</v>
      </c>
      <c r="G4387" t="s">
        <v>25</v>
      </c>
      <c r="H4387">
        <v>3</v>
      </c>
      <c r="I4387" t="s">
        <v>26</v>
      </c>
      <c r="J4387">
        <v>0</v>
      </c>
      <c r="K4387">
        <v>0</v>
      </c>
      <c r="L4387">
        <v>1</v>
      </c>
      <c r="M4387">
        <v>1</v>
      </c>
      <c r="N4387">
        <v>1</v>
      </c>
      <c r="O4387">
        <v>0</v>
      </c>
      <c r="P4387">
        <v>249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</row>
    <row r="4388" spans="1:23" ht="14.25" customHeight="1" x14ac:dyDescent="0.45">
      <c r="A4388">
        <v>4387</v>
      </c>
      <c r="B4388" s="1">
        <v>43292</v>
      </c>
      <c r="C4388" s="1">
        <v>43445</v>
      </c>
      <c r="D4388">
        <v>69</v>
      </c>
      <c r="E4388" t="s">
        <v>23</v>
      </c>
      <c r="F4388" t="s">
        <v>27</v>
      </c>
      <c r="G4388" t="s">
        <v>25</v>
      </c>
      <c r="H4388">
        <v>6</v>
      </c>
      <c r="I4388" t="s">
        <v>26</v>
      </c>
      <c r="J4388">
        <v>0</v>
      </c>
      <c r="K4388">
        <v>1</v>
      </c>
      <c r="L4388">
        <v>0</v>
      </c>
      <c r="M4388">
        <v>0</v>
      </c>
      <c r="N4388">
        <v>1</v>
      </c>
      <c r="O4388">
        <v>0</v>
      </c>
      <c r="P4388">
        <v>205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1</v>
      </c>
    </row>
    <row r="4389" spans="1:23" ht="14.25" customHeight="1" x14ac:dyDescent="0.45">
      <c r="A4389">
        <v>4388</v>
      </c>
      <c r="B4389" s="1">
        <v>43292</v>
      </c>
      <c r="C4389" t="s">
        <v>287</v>
      </c>
      <c r="D4389">
        <v>78</v>
      </c>
      <c r="E4389" t="s">
        <v>28</v>
      </c>
      <c r="F4389" t="s">
        <v>27</v>
      </c>
      <c r="G4389" t="s">
        <v>25</v>
      </c>
      <c r="H4389">
        <v>10</v>
      </c>
      <c r="I4389" t="s">
        <v>26</v>
      </c>
      <c r="J4389">
        <v>0</v>
      </c>
      <c r="K4389">
        <v>0</v>
      </c>
      <c r="L4389">
        <v>0</v>
      </c>
      <c r="M4389">
        <v>1</v>
      </c>
      <c r="N4389">
        <v>1</v>
      </c>
      <c r="O4389">
        <v>0</v>
      </c>
      <c r="P4389">
        <v>60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</row>
    <row r="4390" spans="1:23" ht="14.25" customHeight="1" x14ac:dyDescent="0.45">
      <c r="A4390">
        <v>4389</v>
      </c>
      <c r="B4390" s="1">
        <v>43292</v>
      </c>
      <c r="C4390" t="s">
        <v>278</v>
      </c>
      <c r="D4390">
        <v>53</v>
      </c>
      <c r="E4390" t="s">
        <v>28</v>
      </c>
      <c r="F4390" t="s">
        <v>27</v>
      </c>
      <c r="G4390" t="s">
        <v>25</v>
      </c>
      <c r="H4390">
        <v>7</v>
      </c>
      <c r="I4390" t="s">
        <v>26</v>
      </c>
      <c r="J4390">
        <v>0</v>
      </c>
      <c r="K4390">
        <v>0</v>
      </c>
      <c r="L4390">
        <v>1</v>
      </c>
      <c r="M4390">
        <v>0</v>
      </c>
      <c r="N4390">
        <v>1</v>
      </c>
      <c r="O4390">
        <v>1</v>
      </c>
      <c r="P4390">
        <v>1080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</row>
    <row r="4391" spans="1:23" ht="14.25" customHeight="1" x14ac:dyDescent="0.45">
      <c r="A4391">
        <v>4390</v>
      </c>
      <c r="B4391" s="1">
        <v>43411</v>
      </c>
      <c r="C4391" s="1">
        <v>43419</v>
      </c>
      <c r="D4391">
        <v>70</v>
      </c>
      <c r="E4391" t="s">
        <v>28</v>
      </c>
      <c r="F4391" t="s">
        <v>27</v>
      </c>
      <c r="G4391" t="s">
        <v>25</v>
      </c>
      <c r="H4391">
        <v>9</v>
      </c>
      <c r="I4391" t="s">
        <v>29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852</v>
      </c>
      <c r="Q4391">
        <v>1</v>
      </c>
      <c r="R4391">
        <v>1</v>
      </c>
      <c r="S4391">
        <v>1</v>
      </c>
      <c r="T4391">
        <v>1</v>
      </c>
      <c r="U4391">
        <v>0</v>
      </c>
      <c r="V4391">
        <v>0</v>
      </c>
      <c r="W4391">
        <v>0</v>
      </c>
    </row>
    <row r="4392" spans="1:23" ht="14.25" customHeight="1" x14ac:dyDescent="0.45">
      <c r="A4392">
        <v>4391</v>
      </c>
      <c r="B4392" s="1">
        <v>43323</v>
      </c>
      <c r="C4392" s="1">
        <v>43415</v>
      </c>
      <c r="D4392">
        <v>78</v>
      </c>
      <c r="E4392" t="s">
        <v>23</v>
      </c>
      <c r="F4392" t="s">
        <v>27</v>
      </c>
      <c r="G4392" t="s">
        <v>25</v>
      </c>
      <c r="H4392">
        <v>4</v>
      </c>
      <c r="I4392" t="s">
        <v>26</v>
      </c>
      <c r="J4392">
        <v>0</v>
      </c>
      <c r="K4392">
        <v>0</v>
      </c>
      <c r="L4392">
        <v>0</v>
      </c>
      <c r="M4392">
        <v>1</v>
      </c>
      <c r="N4392">
        <v>1</v>
      </c>
      <c r="O4392">
        <v>0</v>
      </c>
      <c r="P4392">
        <v>58</v>
      </c>
      <c r="Q4392">
        <v>0</v>
      </c>
      <c r="R4392">
        <v>1</v>
      </c>
      <c r="S4392">
        <v>1</v>
      </c>
      <c r="T4392">
        <v>0</v>
      </c>
      <c r="U4392">
        <v>0</v>
      </c>
      <c r="V4392">
        <v>0</v>
      </c>
      <c r="W4392">
        <v>0</v>
      </c>
    </row>
    <row r="4393" spans="1:23" ht="14.25" customHeight="1" x14ac:dyDescent="0.45">
      <c r="A4393">
        <v>4392</v>
      </c>
      <c r="B4393" s="1">
        <v>43323</v>
      </c>
      <c r="C4393" t="s">
        <v>278</v>
      </c>
      <c r="D4393">
        <v>70</v>
      </c>
      <c r="E4393" t="s">
        <v>28</v>
      </c>
      <c r="F4393" t="s">
        <v>24</v>
      </c>
      <c r="G4393" t="s">
        <v>25</v>
      </c>
      <c r="H4393">
        <v>6</v>
      </c>
      <c r="I4393" t="s">
        <v>31</v>
      </c>
      <c r="J4393">
        <v>0</v>
      </c>
      <c r="K4393">
        <v>0</v>
      </c>
      <c r="L4393">
        <v>0</v>
      </c>
      <c r="M4393">
        <v>1</v>
      </c>
      <c r="N4393">
        <v>1</v>
      </c>
      <c r="O4393">
        <v>0</v>
      </c>
      <c r="P4393">
        <v>1590</v>
      </c>
      <c r="Q4393">
        <v>0</v>
      </c>
      <c r="R4393">
        <v>0</v>
      </c>
      <c r="S4393">
        <v>1</v>
      </c>
      <c r="T4393">
        <v>0</v>
      </c>
      <c r="U4393">
        <v>0</v>
      </c>
      <c r="V4393">
        <v>0</v>
      </c>
      <c r="W4393">
        <v>0</v>
      </c>
    </row>
    <row r="4394" spans="1:23" ht="14.25" customHeight="1" x14ac:dyDescent="0.45">
      <c r="A4394">
        <v>4393</v>
      </c>
      <c r="B4394" s="1">
        <v>43323</v>
      </c>
      <c r="C4394" s="1">
        <v>43354</v>
      </c>
      <c r="D4394">
        <v>56</v>
      </c>
      <c r="E4394" t="s">
        <v>28</v>
      </c>
      <c r="F4394" t="s">
        <v>24</v>
      </c>
      <c r="G4394" t="s">
        <v>25</v>
      </c>
      <c r="H4394">
        <v>2</v>
      </c>
      <c r="I4394" t="s">
        <v>31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0</v>
      </c>
      <c r="P4394">
        <v>1390</v>
      </c>
      <c r="Q4394">
        <v>1</v>
      </c>
      <c r="R4394">
        <v>0</v>
      </c>
      <c r="S4394">
        <v>1</v>
      </c>
      <c r="T4394">
        <v>1</v>
      </c>
      <c r="U4394">
        <v>0</v>
      </c>
      <c r="V4394">
        <v>0</v>
      </c>
      <c r="W4394">
        <v>0</v>
      </c>
    </row>
    <row r="4395" spans="1:23" ht="14.25" customHeight="1" x14ac:dyDescent="0.45">
      <c r="A4395">
        <v>4394</v>
      </c>
      <c r="B4395" s="1">
        <v>43323</v>
      </c>
      <c r="C4395" t="s">
        <v>288</v>
      </c>
      <c r="D4395">
        <v>72</v>
      </c>
      <c r="E4395" t="s">
        <v>23</v>
      </c>
      <c r="F4395" t="s">
        <v>27</v>
      </c>
      <c r="G4395" t="s">
        <v>25</v>
      </c>
      <c r="H4395">
        <v>12</v>
      </c>
      <c r="I4395" t="s">
        <v>31</v>
      </c>
      <c r="J4395">
        <v>0</v>
      </c>
      <c r="K4395">
        <v>0</v>
      </c>
      <c r="L4395">
        <v>0</v>
      </c>
      <c r="M4395">
        <v>1</v>
      </c>
      <c r="N4395">
        <v>1</v>
      </c>
      <c r="O4395">
        <v>1</v>
      </c>
      <c r="P4395">
        <v>446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</row>
    <row r="4396" spans="1:23" ht="14.25" customHeight="1" x14ac:dyDescent="0.45">
      <c r="A4396">
        <v>4395</v>
      </c>
      <c r="B4396" s="1">
        <v>43412</v>
      </c>
      <c r="C4396" s="1">
        <v>43420</v>
      </c>
      <c r="D4396">
        <v>45</v>
      </c>
      <c r="E4396" t="s">
        <v>23</v>
      </c>
      <c r="F4396" t="s">
        <v>27</v>
      </c>
      <c r="G4396" t="s">
        <v>25</v>
      </c>
      <c r="H4396">
        <v>9</v>
      </c>
      <c r="I4396" t="s">
        <v>29</v>
      </c>
      <c r="J4396">
        <v>0</v>
      </c>
      <c r="K4396">
        <v>0</v>
      </c>
      <c r="L4396">
        <v>0</v>
      </c>
      <c r="M4396">
        <v>1</v>
      </c>
      <c r="N4396">
        <v>1</v>
      </c>
      <c r="O4396">
        <v>1</v>
      </c>
      <c r="P4396">
        <v>2400</v>
      </c>
      <c r="Q4396">
        <v>1</v>
      </c>
      <c r="R4396">
        <v>0</v>
      </c>
      <c r="S4396">
        <v>0</v>
      </c>
      <c r="T4396">
        <v>1</v>
      </c>
      <c r="U4396">
        <v>1</v>
      </c>
      <c r="V4396">
        <v>0</v>
      </c>
      <c r="W4396">
        <v>0</v>
      </c>
    </row>
    <row r="4397" spans="1:23" ht="14.25" customHeight="1" x14ac:dyDescent="0.45">
      <c r="A4397">
        <v>4396</v>
      </c>
      <c r="B4397" s="1">
        <v>43323</v>
      </c>
      <c r="C4397" t="s">
        <v>286</v>
      </c>
      <c r="D4397">
        <v>56</v>
      </c>
      <c r="E4397" t="s">
        <v>23</v>
      </c>
      <c r="F4397" t="s">
        <v>27</v>
      </c>
      <c r="G4397" t="s">
        <v>25</v>
      </c>
      <c r="H4397">
        <v>19</v>
      </c>
      <c r="I4397" t="s">
        <v>31</v>
      </c>
      <c r="J4397">
        <v>0</v>
      </c>
      <c r="K4397">
        <v>0</v>
      </c>
      <c r="L4397">
        <v>1</v>
      </c>
      <c r="M4397">
        <v>1</v>
      </c>
      <c r="N4397">
        <v>1</v>
      </c>
      <c r="O4397">
        <v>1</v>
      </c>
      <c r="P4397">
        <v>938</v>
      </c>
      <c r="Q4397">
        <v>1</v>
      </c>
      <c r="R4397">
        <v>1</v>
      </c>
      <c r="S4397">
        <v>1</v>
      </c>
      <c r="T4397">
        <v>1</v>
      </c>
      <c r="U4397">
        <v>0</v>
      </c>
      <c r="V4397">
        <v>0</v>
      </c>
      <c r="W4397">
        <v>0</v>
      </c>
    </row>
    <row r="4398" spans="1:23" ht="14.25" customHeight="1" x14ac:dyDescent="0.45">
      <c r="A4398">
        <v>4397</v>
      </c>
      <c r="B4398" s="1">
        <v>43323</v>
      </c>
      <c r="C4398" t="s">
        <v>272</v>
      </c>
      <c r="D4398">
        <v>78</v>
      </c>
      <c r="E4398" t="s">
        <v>28</v>
      </c>
      <c r="F4398" t="s">
        <v>27</v>
      </c>
      <c r="G4398" t="s">
        <v>25</v>
      </c>
      <c r="H4398">
        <v>13</v>
      </c>
      <c r="I4398" t="s">
        <v>26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465</v>
      </c>
      <c r="Q4398">
        <v>1</v>
      </c>
      <c r="R4398">
        <v>1</v>
      </c>
      <c r="S4398">
        <v>1</v>
      </c>
      <c r="T4398">
        <v>0</v>
      </c>
      <c r="U4398">
        <v>0</v>
      </c>
      <c r="V4398">
        <v>0</v>
      </c>
      <c r="W4398">
        <v>0</v>
      </c>
    </row>
    <row r="4399" spans="1:23" ht="14.25" customHeight="1" x14ac:dyDescent="0.45">
      <c r="A4399">
        <v>4398</v>
      </c>
      <c r="B4399" s="1">
        <v>43323</v>
      </c>
      <c r="C4399" s="1">
        <v>43415</v>
      </c>
      <c r="D4399">
        <v>61</v>
      </c>
      <c r="E4399" t="s">
        <v>23</v>
      </c>
      <c r="F4399" t="s">
        <v>27</v>
      </c>
      <c r="G4399" t="s">
        <v>25</v>
      </c>
      <c r="H4399">
        <v>4</v>
      </c>
      <c r="I4399" t="s">
        <v>26</v>
      </c>
      <c r="J4399">
        <v>1</v>
      </c>
      <c r="K4399">
        <v>0</v>
      </c>
      <c r="L4399">
        <v>0</v>
      </c>
      <c r="M4399">
        <v>1</v>
      </c>
      <c r="N4399">
        <v>1</v>
      </c>
      <c r="O4399">
        <v>0</v>
      </c>
      <c r="P4399">
        <v>52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</row>
    <row r="4400" spans="1:23" ht="14.25" customHeight="1" x14ac:dyDescent="0.45">
      <c r="A4400">
        <v>4399</v>
      </c>
      <c r="B4400" s="1">
        <v>43323</v>
      </c>
      <c r="C4400" s="1">
        <v>43415</v>
      </c>
      <c r="D4400">
        <v>68</v>
      </c>
      <c r="E4400" t="s">
        <v>23</v>
      </c>
      <c r="F4400" t="s">
        <v>27</v>
      </c>
      <c r="G4400" t="s">
        <v>25</v>
      </c>
      <c r="H4400">
        <v>4</v>
      </c>
      <c r="I4400" t="s">
        <v>26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80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0</v>
      </c>
    </row>
    <row r="4401" spans="1:23" ht="14.25" customHeight="1" x14ac:dyDescent="0.45">
      <c r="A4401">
        <v>4400</v>
      </c>
      <c r="B4401" s="1">
        <v>43323</v>
      </c>
      <c r="C4401" t="s">
        <v>272</v>
      </c>
      <c r="D4401">
        <v>74</v>
      </c>
      <c r="E4401" t="s">
        <v>28</v>
      </c>
      <c r="F4401" t="s">
        <v>27</v>
      </c>
      <c r="G4401" t="s">
        <v>25</v>
      </c>
      <c r="H4401">
        <v>13</v>
      </c>
      <c r="I4401" t="s">
        <v>31</v>
      </c>
      <c r="J4401">
        <v>0</v>
      </c>
      <c r="K4401">
        <v>0</v>
      </c>
      <c r="L4401">
        <v>1</v>
      </c>
      <c r="M4401">
        <v>1</v>
      </c>
      <c r="N4401">
        <v>1</v>
      </c>
      <c r="O4401">
        <v>0</v>
      </c>
      <c r="P4401">
        <v>577</v>
      </c>
      <c r="Q4401">
        <v>0</v>
      </c>
      <c r="R4401">
        <v>0</v>
      </c>
      <c r="S4401">
        <v>1</v>
      </c>
      <c r="T4401">
        <v>1</v>
      </c>
      <c r="U4401">
        <v>1</v>
      </c>
      <c r="V4401">
        <v>0</v>
      </c>
      <c r="W4401">
        <v>0</v>
      </c>
    </row>
    <row r="4402" spans="1:23" ht="14.25" customHeight="1" x14ac:dyDescent="0.45">
      <c r="A4402">
        <v>4401</v>
      </c>
      <c r="B4402" s="1">
        <v>43323</v>
      </c>
      <c r="C4402" t="s">
        <v>278</v>
      </c>
      <c r="D4402">
        <v>69</v>
      </c>
      <c r="E4402" t="s">
        <v>23</v>
      </c>
      <c r="F4402" t="s">
        <v>27</v>
      </c>
      <c r="G4402" t="s">
        <v>30</v>
      </c>
      <c r="H4402">
        <v>6</v>
      </c>
      <c r="I4402" t="s">
        <v>26</v>
      </c>
      <c r="J4402">
        <v>0</v>
      </c>
      <c r="K4402">
        <v>0</v>
      </c>
      <c r="L4402">
        <v>1</v>
      </c>
      <c r="M4402">
        <v>1</v>
      </c>
      <c r="N4402">
        <v>1</v>
      </c>
      <c r="O4402">
        <v>0</v>
      </c>
      <c r="P4402">
        <v>605</v>
      </c>
      <c r="Q4402">
        <v>0</v>
      </c>
      <c r="R4402">
        <v>0</v>
      </c>
      <c r="S4402">
        <v>1</v>
      </c>
      <c r="T4402">
        <v>0</v>
      </c>
      <c r="U4402">
        <v>0</v>
      </c>
      <c r="V4402">
        <v>0</v>
      </c>
      <c r="W4402">
        <v>0</v>
      </c>
    </row>
    <row r="4403" spans="1:23" ht="14.25" customHeight="1" x14ac:dyDescent="0.45">
      <c r="A4403">
        <v>4402</v>
      </c>
      <c r="B4403" s="1">
        <v>43323</v>
      </c>
      <c r="C4403" t="s">
        <v>278</v>
      </c>
      <c r="D4403">
        <v>62</v>
      </c>
      <c r="E4403" t="s">
        <v>23</v>
      </c>
      <c r="F4403" t="s">
        <v>27</v>
      </c>
      <c r="G4403" t="s">
        <v>30</v>
      </c>
      <c r="H4403">
        <v>6</v>
      </c>
      <c r="I4403" t="s">
        <v>26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278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</row>
    <row r="4404" spans="1:23" ht="14.25" customHeight="1" x14ac:dyDescent="0.45">
      <c r="A4404">
        <v>4403</v>
      </c>
      <c r="B4404" s="1">
        <v>43413</v>
      </c>
      <c r="C4404" s="1">
        <v>43427</v>
      </c>
      <c r="D4404">
        <v>63</v>
      </c>
      <c r="E4404" t="s">
        <v>28</v>
      </c>
      <c r="F4404" t="s">
        <v>24</v>
      </c>
      <c r="G4404" t="s">
        <v>25</v>
      </c>
      <c r="H4404">
        <v>15</v>
      </c>
      <c r="I4404" t="s">
        <v>29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2580</v>
      </c>
      <c r="Q4404">
        <v>1</v>
      </c>
      <c r="R4404">
        <v>1</v>
      </c>
      <c r="S4404">
        <v>1</v>
      </c>
      <c r="T4404">
        <v>0</v>
      </c>
      <c r="U4404">
        <v>1</v>
      </c>
      <c r="V4404">
        <v>0</v>
      </c>
      <c r="W4404">
        <v>0</v>
      </c>
    </row>
    <row r="4405" spans="1:23" ht="14.25" customHeight="1" x14ac:dyDescent="0.45">
      <c r="A4405">
        <v>4404</v>
      </c>
      <c r="B4405" s="1">
        <v>43354</v>
      </c>
      <c r="C4405" t="s">
        <v>285</v>
      </c>
      <c r="D4405">
        <v>62</v>
      </c>
      <c r="E4405" t="s">
        <v>28</v>
      </c>
      <c r="F4405" t="s">
        <v>24</v>
      </c>
      <c r="G4405" t="s">
        <v>25</v>
      </c>
      <c r="H4405">
        <v>7</v>
      </c>
      <c r="I4405" t="s">
        <v>31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33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</row>
    <row r="4406" spans="1:23" ht="14.25" customHeight="1" x14ac:dyDescent="0.45">
      <c r="A4406">
        <v>4405</v>
      </c>
      <c r="B4406" s="1">
        <v>43354</v>
      </c>
      <c r="C4406" t="s">
        <v>264</v>
      </c>
      <c r="D4406">
        <v>52</v>
      </c>
      <c r="E4406" t="s">
        <v>28</v>
      </c>
      <c r="F4406" t="s">
        <v>27</v>
      </c>
      <c r="G4406" t="s">
        <v>25</v>
      </c>
      <c r="H4406">
        <v>9</v>
      </c>
      <c r="I4406" t="s">
        <v>26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669</v>
      </c>
      <c r="Q4406">
        <v>0</v>
      </c>
      <c r="R4406">
        <v>0</v>
      </c>
      <c r="S4406">
        <v>1</v>
      </c>
      <c r="T4406">
        <v>0</v>
      </c>
      <c r="U4406">
        <v>0</v>
      </c>
      <c r="V4406">
        <v>0</v>
      </c>
      <c r="W4406">
        <v>0</v>
      </c>
    </row>
    <row r="4407" spans="1:23" ht="14.25" customHeight="1" x14ac:dyDescent="0.45">
      <c r="A4407">
        <v>4406</v>
      </c>
      <c r="B4407" s="1">
        <v>43354</v>
      </c>
      <c r="C4407" t="s">
        <v>283</v>
      </c>
      <c r="D4407">
        <v>55</v>
      </c>
      <c r="E4407" t="s">
        <v>28</v>
      </c>
      <c r="F4407" t="s">
        <v>27</v>
      </c>
      <c r="G4407" t="s">
        <v>25</v>
      </c>
      <c r="H4407">
        <v>6</v>
      </c>
      <c r="I4407" t="s">
        <v>26</v>
      </c>
      <c r="J4407">
        <v>0</v>
      </c>
      <c r="K4407">
        <v>0</v>
      </c>
      <c r="L4407">
        <v>1</v>
      </c>
      <c r="M4407">
        <v>1</v>
      </c>
      <c r="N4407">
        <v>1</v>
      </c>
      <c r="O4407">
        <v>0</v>
      </c>
      <c r="P4407">
        <v>16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</row>
    <row r="4408" spans="1:23" ht="14.25" customHeight="1" x14ac:dyDescent="0.45">
      <c r="A4408">
        <v>4407</v>
      </c>
      <c r="B4408" s="1">
        <v>43354</v>
      </c>
      <c r="C4408" s="1">
        <v>43445</v>
      </c>
      <c r="D4408">
        <v>77</v>
      </c>
      <c r="E4408" t="s">
        <v>23</v>
      </c>
      <c r="F4408" t="s">
        <v>27</v>
      </c>
      <c r="G4408" t="s">
        <v>25</v>
      </c>
      <c r="H4408">
        <v>4</v>
      </c>
      <c r="I4408" t="s">
        <v>26</v>
      </c>
      <c r="J4408">
        <v>0</v>
      </c>
      <c r="K4408">
        <v>0</v>
      </c>
      <c r="L4408">
        <v>1</v>
      </c>
      <c r="M4408">
        <v>0</v>
      </c>
      <c r="N4408">
        <v>1</v>
      </c>
      <c r="O4408">
        <v>0</v>
      </c>
      <c r="P4408">
        <v>1330</v>
      </c>
      <c r="Q4408">
        <v>0</v>
      </c>
      <c r="R4408">
        <v>0</v>
      </c>
      <c r="S4408">
        <v>1</v>
      </c>
      <c r="T4408">
        <v>1</v>
      </c>
      <c r="U4408">
        <v>0</v>
      </c>
      <c r="V4408">
        <v>0</v>
      </c>
      <c r="W4408">
        <v>0</v>
      </c>
    </row>
    <row r="4409" spans="1:23" ht="14.25" customHeight="1" x14ac:dyDescent="0.45">
      <c r="A4409">
        <v>4408</v>
      </c>
      <c r="B4409" s="1">
        <v>43354</v>
      </c>
      <c r="C4409" t="s">
        <v>283</v>
      </c>
      <c r="D4409">
        <v>78</v>
      </c>
      <c r="E4409" t="s">
        <v>23</v>
      </c>
      <c r="F4409" t="s">
        <v>27</v>
      </c>
      <c r="G4409" t="s">
        <v>25</v>
      </c>
      <c r="H4409">
        <v>6</v>
      </c>
      <c r="I4409" t="s">
        <v>26</v>
      </c>
      <c r="J4409">
        <v>0</v>
      </c>
      <c r="K4409">
        <v>0</v>
      </c>
      <c r="L4409">
        <v>1</v>
      </c>
      <c r="M4409">
        <v>1</v>
      </c>
      <c r="N4409">
        <v>1</v>
      </c>
      <c r="O4409">
        <v>0</v>
      </c>
      <c r="P4409">
        <v>219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0</v>
      </c>
    </row>
    <row r="4410" spans="1:23" ht="14.25" customHeight="1" x14ac:dyDescent="0.45">
      <c r="A4410">
        <v>4409</v>
      </c>
      <c r="B4410" s="1">
        <v>43354</v>
      </c>
      <c r="C4410" t="s">
        <v>278</v>
      </c>
      <c r="D4410">
        <v>72</v>
      </c>
      <c r="E4410" t="s">
        <v>23</v>
      </c>
      <c r="F4410" t="s">
        <v>27</v>
      </c>
      <c r="G4410" t="s">
        <v>25</v>
      </c>
      <c r="H4410">
        <v>5</v>
      </c>
      <c r="I4410" t="s">
        <v>31</v>
      </c>
      <c r="J4410">
        <v>0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474</v>
      </c>
      <c r="Q4410">
        <v>0</v>
      </c>
      <c r="R4410">
        <v>0</v>
      </c>
      <c r="S4410">
        <v>1</v>
      </c>
      <c r="T4410">
        <v>1</v>
      </c>
      <c r="U4410">
        <v>0</v>
      </c>
      <c r="V4410">
        <v>0</v>
      </c>
      <c r="W4410">
        <v>1</v>
      </c>
    </row>
    <row r="4411" spans="1:23" ht="14.25" customHeight="1" x14ac:dyDescent="0.45">
      <c r="A4411">
        <v>4410</v>
      </c>
      <c r="B4411" s="1">
        <v>43354</v>
      </c>
      <c r="C4411" t="s">
        <v>283</v>
      </c>
      <c r="D4411">
        <v>63</v>
      </c>
      <c r="E4411" t="s">
        <v>23</v>
      </c>
      <c r="F4411" t="s">
        <v>27</v>
      </c>
      <c r="G4411" t="s">
        <v>25</v>
      </c>
      <c r="H4411">
        <v>6</v>
      </c>
      <c r="I4411" t="s">
        <v>26</v>
      </c>
      <c r="J4411">
        <v>0</v>
      </c>
      <c r="K4411">
        <v>1</v>
      </c>
      <c r="L4411">
        <v>0</v>
      </c>
      <c r="M4411">
        <v>1</v>
      </c>
      <c r="N4411">
        <v>1</v>
      </c>
      <c r="O4411">
        <v>0</v>
      </c>
      <c r="P4411">
        <v>243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1</v>
      </c>
    </row>
    <row r="4412" spans="1:23" ht="14.25" customHeight="1" x14ac:dyDescent="0.45">
      <c r="A4412">
        <v>4411</v>
      </c>
      <c r="B4412" s="1">
        <v>43413</v>
      </c>
      <c r="C4412" s="1">
        <v>43414</v>
      </c>
      <c r="D4412">
        <v>62</v>
      </c>
      <c r="E4412" t="s">
        <v>23</v>
      </c>
      <c r="F4412" t="s">
        <v>27</v>
      </c>
      <c r="G4412" t="s">
        <v>25</v>
      </c>
      <c r="H4412">
        <v>2</v>
      </c>
      <c r="I4412" t="s">
        <v>29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5000</v>
      </c>
      <c r="Q4412">
        <v>0</v>
      </c>
      <c r="R4412">
        <v>0</v>
      </c>
      <c r="S4412">
        <v>1</v>
      </c>
      <c r="T4412">
        <v>1</v>
      </c>
      <c r="U4412">
        <v>1</v>
      </c>
      <c r="V4412">
        <v>0</v>
      </c>
      <c r="W4412">
        <v>0</v>
      </c>
    </row>
    <row r="4413" spans="1:23" ht="14.25" customHeight="1" x14ac:dyDescent="0.45">
      <c r="A4413">
        <v>4412</v>
      </c>
      <c r="B4413" s="1">
        <v>43354</v>
      </c>
      <c r="C4413" s="1">
        <v>43415</v>
      </c>
      <c r="D4413">
        <v>65</v>
      </c>
      <c r="E4413" t="s">
        <v>23</v>
      </c>
      <c r="F4413" t="s">
        <v>24</v>
      </c>
      <c r="G4413" t="s">
        <v>30</v>
      </c>
      <c r="H4413">
        <v>3</v>
      </c>
      <c r="I4413" t="s">
        <v>26</v>
      </c>
      <c r="J4413">
        <v>0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1840</v>
      </c>
      <c r="Q4413">
        <v>0</v>
      </c>
      <c r="R4413">
        <v>0</v>
      </c>
      <c r="S4413">
        <v>1</v>
      </c>
      <c r="T4413">
        <v>1</v>
      </c>
      <c r="U4413">
        <v>0</v>
      </c>
      <c r="V4413">
        <v>0</v>
      </c>
      <c r="W4413">
        <v>1</v>
      </c>
    </row>
    <row r="4414" spans="1:23" ht="14.25" customHeight="1" x14ac:dyDescent="0.45">
      <c r="A4414">
        <v>4413</v>
      </c>
      <c r="B4414" s="1">
        <v>43354</v>
      </c>
      <c r="C4414" t="s">
        <v>283</v>
      </c>
      <c r="D4414">
        <v>69</v>
      </c>
      <c r="E4414" t="s">
        <v>23</v>
      </c>
      <c r="F4414" t="s">
        <v>27</v>
      </c>
      <c r="G4414" t="s">
        <v>30</v>
      </c>
      <c r="H4414">
        <v>6</v>
      </c>
      <c r="I4414" t="s">
        <v>26</v>
      </c>
      <c r="J4414">
        <v>0</v>
      </c>
      <c r="K4414">
        <v>0</v>
      </c>
      <c r="L4414">
        <v>0</v>
      </c>
      <c r="M4414">
        <v>1</v>
      </c>
      <c r="N4414">
        <v>1</v>
      </c>
      <c r="O4414">
        <v>0</v>
      </c>
      <c r="P4414">
        <v>1600</v>
      </c>
      <c r="Q4414">
        <v>0</v>
      </c>
      <c r="R4414">
        <v>0</v>
      </c>
      <c r="S4414">
        <v>1</v>
      </c>
      <c r="T4414">
        <v>0</v>
      </c>
      <c r="U4414">
        <v>0</v>
      </c>
      <c r="V4414">
        <v>0</v>
      </c>
      <c r="W4414">
        <v>0</v>
      </c>
    </row>
    <row r="4415" spans="1:23" ht="14.25" customHeight="1" x14ac:dyDescent="0.45">
      <c r="A4415">
        <v>4414</v>
      </c>
      <c r="B4415" s="1">
        <v>43384</v>
      </c>
      <c r="C4415" t="s">
        <v>285</v>
      </c>
      <c r="D4415">
        <v>52</v>
      </c>
      <c r="E4415" t="s">
        <v>23</v>
      </c>
      <c r="F4415" t="s">
        <v>24</v>
      </c>
      <c r="G4415" t="s">
        <v>25</v>
      </c>
      <c r="H4415">
        <v>6</v>
      </c>
      <c r="I4415" t="s">
        <v>26</v>
      </c>
      <c r="J4415">
        <v>0</v>
      </c>
      <c r="K4415">
        <v>0</v>
      </c>
      <c r="L4415">
        <v>1</v>
      </c>
      <c r="M4415">
        <v>1</v>
      </c>
      <c r="N4415">
        <v>1</v>
      </c>
      <c r="O4415">
        <v>1</v>
      </c>
      <c r="P4415">
        <v>397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0</v>
      </c>
    </row>
    <row r="4416" spans="1:23" ht="14.25" customHeight="1" x14ac:dyDescent="0.45">
      <c r="A4416">
        <v>4415</v>
      </c>
      <c r="B4416" s="1">
        <v>43384</v>
      </c>
      <c r="C4416" t="s">
        <v>264</v>
      </c>
      <c r="D4416">
        <v>74</v>
      </c>
      <c r="E4416" t="s">
        <v>23</v>
      </c>
      <c r="F4416" t="s">
        <v>24</v>
      </c>
      <c r="G4416" t="s">
        <v>25</v>
      </c>
      <c r="H4416">
        <v>8</v>
      </c>
      <c r="I4416" t="s">
        <v>26</v>
      </c>
      <c r="J4416">
        <v>0</v>
      </c>
      <c r="K4416">
        <v>0</v>
      </c>
      <c r="L4416">
        <v>0</v>
      </c>
      <c r="M4416">
        <v>1</v>
      </c>
      <c r="N4416">
        <v>1</v>
      </c>
      <c r="O4416">
        <v>1</v>
      </c>
      <c r="P4416">
        <v>2110</v>
      </c>
      <c r="Q4416">
        <v>0</v>
      </c>
      <c r="R4416">
        <v>0</v>
      </c>
      <c r="S4416">
        <v>1</v>
      </c>
      <c r="T4416">
        <v>1</v>
      </c>
      <c r="U4416">
        <v>0</v>
      </c>
      <c r="V4416">
        <v>0</v>
      </c>
      <c r="W4416">
        <v>0</v>
      </c>
    </row>
    <row r="4417" spans="1:23" ht="14.25" customHeight="1" x14ac:dyDescent="0.45">
      <c r="A4417">
        <v>4416</v>
      </c>
      <c r="B4417" s="1">
        <v>43384</v>
      </c>
      <c r="C4417" t="s">
        <v>283</v>
      </c>
      <c r="D4417">
        <v>58</v>
      </c>
      <c r="E4417" t="s">
        <v>28</v>
      </c>
      <c r="F4417" t="s">
        <v>27</v>
      </c>
      <c r="G4417" t="s">
        <v>25</v>
      </c>
      <c r="H4417">
        <v>5</v>
      </c>
      <c r="I4417" t="s">
        <v>26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151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</row>
    <row r="4418" spans="1:23" ht="14.25" customHeight="1" x14ac:dyDescent="0.45">
      <c r="A4418">
        <v>4417</v>
      </c>
      <c r="B4418" s="1">
        <v>43384</v>
      </c>
      <c r="C4418" t="s">
        <v>289</v>
      </c>
      <c r="D4418">
        <v>81</v>
      </c>
      <c r="E4418" t="s">
        <v>23</v>
      </c>
      <c r="F4418" t="s">
        <v>27</v>
      </c>
      <c r="G4418" t="s">
        <v>25</v>
      </c>
      <c r="H4418">
        <v>9</v>
      </c>
      <c r="I4418" t="s">
        <v>26</v>
      </c>
      <c r="J4418">
        <v>0</v>
      </c>
      <c r="K4418">
        <v>0</v>
      </c>
      <c r="L4418">
        <v>1</v>
      </c>
      <c r="M4418">
        <v>1</v>
      </c>
      <c r="N4418">
        <v>1</v>
      </c>
      <c r="O4418">
        <v>0</v>
      </c>
      <c r="P4418">
        <v>1390</v>
      </c>
      <c r="Q4418">
        <v>1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0</v>
      </c>
    </row>
    <row r="4419" spans="1:23" ht="14.25" customHeight="1" x14ac:dyDescent="0.45">
      <c r="A4419">
        <v>4418</v>
      </c>
      <c r="B4419" s="1">
        <v>43384</v>
      </c>
      <c r="C4419" s="1">
        <v>43445</v>
      </c>
      <c r="D4419">
        <v>85</v>
      </c>
      <c r="E4419" t="s">
        <v>23</v>
      </c>
      <c r="F4419" t="s">
        <v>27</v>
      </c>
      <c r="G4419" t="s">
        <v>25</v>
      </c>
      <c r="H4419">
        <v>3</v>
      </c>
      <c r="I4419" t="s">
        <v>26</v>
      </c>
      <c r="J4419">
        <v>0</v>
      </c>
      <c r="K4419">
        <v>0</v>
      </c>
      <c r="L4419">
        <v>0</v>
      </c>
      <c r="M4419">
        <v>1</v>
      </c>
      <c r="N4419">
        <v>1</v>
      </c>
      <c r="O4419">
        <v>1</v>
      </c>
      <c r="P4419">
        <v>1170</v>
      </c>
      <c r="Q4419">
        <v>1</v>
      </c>
      <c r="R4419">
        <v>1</v>
      </c>
      <c r="S4419">
        <v>0</v>
      </c>
      <c r="T4419">
        <v>1</v>
      </c>
      <c r="U4419">
        <v>0</v>
      </c>
      <c r="V4419">
        <v>0</v>
      </c>
      <c r="W4419">
        <v>0</v>
      </c>
    </row>
    <row r="4420" spans="1:23" ht="14.25" customHeight="1" x14ac:dyDescent="0.45">
      <c r="A4420">
        <v>4419</v>
      </c>
      <c r="B4420" s="1">
        <v>43384</v>
      </c>
      <c r="C4420" t="s">
        <v>287</v>
      </c>
      <c r="D4420">
        <v>73</v>
      </c>
      <c r="E4420" t="s">
        <v>23</v>
      </c>
      <c r="F4420" t="s">
        <v>27</v>
      </c>
      <c r="G4420" t="s">
        <v>25</v>
      </c>
      <c r="H4420">
        <v>7</v>
      </c>
      <c r="I4420" t="s">
        <v>26</v>
      </c>
      <c r="J4420">
        <v>0</v>
      </c>
      <c r="K4420">
        <v>0</v>
      </c>
      <c r="L4420">
        <v>1</v>
      </c>
      <c r="M4420">
        <v>0</v>
      </c>
      <c r="N4420">
        <v>1</v>
      </c>
      <c r="O4420">
        <v>1</v>
      </c>
      <c r="P4420">
        <v>1450</v>
      </c>
      <c r="Q4420">
        <v>0</v>
      </c>
      <c r="R4420">
        <v>1</v>
      </c>
      <c r="S4420">
        <v>0</v>
      </c>
      <c r="T4420">
        <v>1</v>
      </c>
      <c r="U4420">
        <v>0</v>
      </c>
      <c r="V4420">
        <v>0</v>
      </c>
      <c r="W4420">
        <v>0</v>
      </c>
    </row>
    <row r="4421" spans="1:23" ht="14.25" customHeight="1" x14ac:dyDescent="0.45">
      <c r="A4421">
        <v>4420</v>
      </c>
      <c r="B4421" s="1">
        <v>43384</v>
      </c>
      <c r="C4421" t="s">
        <v>280</v>
      </c>
      <c r="D4421">
        <v>64</v>
      </c>
      <c r="E4421" t="s">
        <v>23</v>
      </c>
      <c r="F4421" t="s">
        <v>27</v>
      </c>
      <c r="G4421" t="s">
        <v>25</v>
      </c>
      <c r="H4421">
        <v>13</v>
      </c>
      <c r="I4421" t="s">
        <v>26</v>
      </c>
      <c r="J4421">
        <v>0</v>
      </c>
      <c r="K4421">
        <v>0</v>
      </c>
      <c r="L4421">
        <v>1</v>
      </c>
      <c r="M4421">
        <v>1</v>
      </c>
      <c r="N4421">
        <v>1</v>
      </c>
      <c r="O4421">
        <v>0</v>
      </c>
      <c r="P4421">
        <v>2070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0</v>
      </c>
    </row>
    <row r="4422" spans="1:23" ht="14.25" customHeight="1" x14ac:dyDescent="0.45">
      <c r="A4422">
        <v>4421</v>
      </c>
      <c r="B4422" s="1">
        <v>43384</v>
      </c>
      <c r="C4422" t="s">
        <v>278</v>
      </c>
      <c r="D4422">
        <v>60</v>
      </c>
      <c r="E4422" t="s">
        <v>23</v>
      </c>
      <c r="F4422" t="s">
        <v>27</v>
      </c>
      <c r="G4422" t="s">
        <v>25</v>
      </c>
      <c r="H4422">
        <v>4</v>
      </c>
      <c r="I4422" t="s">
        <v>26</v>
      </c>
      <c r="J4422">
        <v>0</v>
      </c>
      <c r="K4422">
        <v>0</v>
      </c>
      <c r="L4422">
        <v>1</v>
      </c>
      <c r="M4422">
        <v>1</v>
      </c>
      <c r="N4422">
        <v>1</v>
      </c>
      <c r="O4422">
        <v>0</v>
      </c>
      <c r="P4422">
        <v>9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</row>
    <row r="4423" spans="1:23" ht="14.25" customHeight="1" x14ac:dyDescent="0.45">
      <c r="A4423">
        <v>4422</v>
      </c>
      <c r="B4423" s="1">
        <v>43384</v>
      </c>
      <c r="C4423" t="s">
        <v>283</v>
      </c>
      <c r="D4423">
        <v>65</v>
      </c>
      <c r="E4423" t="s">
        <v>28</v>
      </c>
      <c r="F4423" t="s">
        <v>27</v>
      </c>
      <c r="G4423" t="s">
        <v>25</v>
      </c>
      <c r="H4423">
        <v>5</v>
      </c>
      <c r="I4423" t="s">
        <v>26</v>
      </c>
      <c r="J4423">
        <v>0</v>
      </c>
      <c r="K4423">
        <v>0</v>
      </c>
      <c r="L4423">
        <v>1</v>
      </c>
      <c r="M4423">
        <v>1</v>
      </c>
      <c r="N4423">
        <v>1</v>
      </c>
      <c r="O4423">
        <v>0</v>
      </c>
      <c r="P4423">
        <v>318</v>
      </c>
      <c r="Q4423">
        <v>1</v>
      </c>
      <c r="R4423">
        <v>1</v>
      </c>
      <c r="S4423">
        <v>1</v>
      </c>
      <c r="T4423">
        <v>0</v>
      </c>
      <c r="U4423">
        <v>0</v>
      </c>
      <c r="V4423">
        <v>0</v>
      </c>
      <c r="W4423">
        <v>0</v>
      </c>
    </row>
    <row r="4424" spans="1:23" ht="14.25" customHeight="1" x14ac:dyDescent="0.45">
      <c r="A4424">
        <v>4423</v>
      </c>
      <c r="B4424" s="1">
        <v>43384</v>
      </c>
      <c r="C4424" t="s">
        <v>290</v>
      </c>
      <c r="D4424">
        <v>70</v>
      </c>
      <c r="E4424" t="s">
        <v>23</v>
      </c>
      <c r="F4424" t="s">
        <v>27</v>
      </c>
      <c r="G4424" t="s">
        <v>30</v>
      </c>
      <c r="H4424">
        <v>19</v>
      </c>
      <c r="I4424" t="s">
        <v>26</v>
      </c>
      <c r="J4424">
        <v>0</v>
      </c>
      <c r="K4424">
        <v>0</v>
      </c>
      <c r="L4424">
        <v>1</v>
      </c>
      <c r="M4424">
        <v>1</v>
      </c>
      <c r="N4424">
        <v>1</v>
      </c>
      <c r="O4424">
        <v>0</v>
      </c>
      <c r="P4424">
        <v>344</v>
      </c>
      <c r="Q4424">
        <v>1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</row>
    <row r="4425" spans="1:23" ht="14.25" customHeight="1" x14ac:dyDescent="0.45">
      <c r="A4425">
        <v>4424</v>
      </c>
      <c r="B4425" s="1">
        <v>43384</v>
      </c>
      <c r="C4425" t="s">
        <v>264</v>
      </c>
      <c r="D4425">
        <v>81</v>
      </c>
      <c r="E4425" t="s">
        <v>23</v>
      </c>
      <c r="F4425" t="s">
        <v>27</v>
      </c>
      <c r="G4425" t="s">
        <v>30</v>
      </c>
      <c r="H4425">
        <v>8</v>
      </c>
      <c r="I4425" t="s">
        <v>26</v>
      </c>
      <c r="J4425">
        <v>0</v>
      </c>
      <c r="K4425">
        <v>0</v>
      </c>
      <c r="L4425">
        <v>0</v>
      </c>
      <c r="M4425">
        <v>1</v>
      </c>
      <c r="N4425">
        <v>1</v>
      </c>
      <c r="O4425">
        <v>0</v>
      </c>
      <c r="P4425">
        <v>83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</row>
    <row r="4426" spans="1:23" ht="14.25" customHeight="1" x14ac:dyDescent="0.45">
      <c r="A4426">
        <v>4425</v>
      </c>
      <c r="B4426" s="1">
        <v>43415</v>
      </c>
      <c r="C4426" t="s">
        <v>283</v>
      </c>
      <c r="D4426">
        <v>60</v>
      </c>
      <c r="E4426" t="s">
        <v>23</v>
      </c>
      <c r="F4426" t="s">
        <v>27</v>
      </c>
      <c r="G4426" t="s">
        <v>25</v>
      </c>
      <c r="H4426">
        <v>4</v>
      </c>
      <c r="I4426" t="s">
        <v>26</v>
      </c>
      <c r="J4426">
        <v>0</v>
      </c>
      <c r="K4426">
        <v>0</v>
      </c>
      <c r="L4426">
        <v>0</v>
      </c>
      <c r="M4426">
        <v>1</v>
      </c>
      <c r="N4426">
        <v>1</v>
      </c>
      <c r="O4426">
        <v>0</v>
      </c>
      <c r="P4426">
        <v>163</v>
      </c>
      <c r="Q4426">
        <v>0</v>
      </c>
      <c r="R4426">
        <v>1</v>
      </c>
      <c r="S4426">
        <v>1</v>
      </c>
      <c r="T4426">
        <v>0</v>
      </c>
      <c r="U4426">
        <v>0</v>
      </c>
      <c r="V4426">
        <v>0</v>
      </c>
      <c r="W4426">
        <v>0</v>
      </c>
    </row>
    <row r="4427" spans="1:23" ht="14.25" customHeight="1" x14ac:dyDescent="0.45">
      <c r="A4427">
        <v>4426</v>
      </c>
      <c r="B4427" s="1">
        <v>43415</v>
      </c>
      <c r="C4427" t="s">
        <v>289</v>
      </c>
      <c r="D4427">
        <v>80</v>
      </c>
      <c r="E4427" t="s">
        <v>23</v>
      </c>
      <c r="F4427" t="s">
        <v>24</v>
      </c>
      <c r="G4427" t="s">
        <v>25</v>
      </c>
      <c r="H4427">
        <v>8</v>
      </c>
      <c r="I4427" t="s">
        <v>26</v>
      </c>
      <c r="J4427">
        <v>0</v>
      </c>
      <c r="K4427">
        <v>0</v>
      </c>
      <c r="L4427">
        <v>1</v>
      </c>
      <c r="M4427">
        <v>0</v>
      </c>
      <c r="N4427">
        <v>1</v>
      </c>
      <c r="O4427">
        <v>0</v>
      </c>
      <c r="P4427">
        <v>1100</v>
      </c>
      <c r="Q4427">
        <v>0</v>
      </c>
      <c r="R4427">
        <v>1</v>
      </c>
      <c r="S4427">
        <v>1</v>
      </c>
      <c r="T4427">
        <v>0</v>
      </c>
      <c r="U4427">
        <v>0</v>
      </c>
      <c r="V4427">
        <v>0</v>
      </c>
      <c r="W4427">
        <v>0</v>
      </c>
    </row>
    <row r="4428" spans="1:23" ht="14.25" customHeight="1" x14ac:dyDescent="0.45">
      <c r="A4428">
        <v>4427</v>
      </c>
      <c r="B4428" s="1">
        <v>43415</v>
      </c>
      <c r="C4428" t="s">
        <v>291</v>
      </c>
      <c r="D4428">
        <v>65</v>
      </c>
      <c r="E4428" t="s">
        <v>28</v>
      </c>
      <c r="F4428" t="s">
        <v>24</v>
      </c>
      <c r="G4428" t="s">
        <v>25</v>
      </c>
      <c r="H4428">
        <v>19</v>
      </c>
      <c r="I4428" t="s">
        <v>26</v>
      </c>
      <c r="J4428">
        <v>0</v>
      </c>
      <c r="K4428">
        <v>0</v>
      </c>
      <c r="L4428">
        <v>1</v>
      </c>
      <c r="M4428">
        <v>1</v>
      </c>
      <c r="N4428">
        <v>1</v>
      </c>
      <c r="O4428">
        <v>0</v>
      </c>
      <c r="P4428">
        <v>702</v>
      </c>
      <c r="Q4428">
        <v>0</v>
      </c>
      <c r="R4428">
        <v>1</v>
      </c>
      <c r="S4428">
        <v>1</v>
      </c>
      <c r="T4428">
        <v>0</v>
      </c>
      <c r="U4428">
        <v>0</v>
      </c>
      <c r="V4428">
        <v>0</v>
      </c>
      <c r="W4428">
        <v>0</v>
      </c>
    </row>
    <row r="4429" spans="1:23" ht="14.25" customHeight="1" x14ac:dyDescent="0.45">
      <c r="A4429">
        <v>4428</v>
      </c>
      <c r="B4429" s="1">
        <v>43415</v>
      </c>
      <c r="C4429" s="1">
        <v>43420</v>
      </c>
      <c r="D4429">
        <v>53</v>
      </c>
      <c r="E4429" t="s">
        <v>28</v>
      </c>
      <c r="F4429" t="s">
        <v>27</v>
      </c>
      <c r="G4429" t="s">
        <v>25</v>
      </c>
      <c r="H4429">
        <v>6</v>
      </c>
      <c r="I4429" t="s">
        <v>29</v>
      </c>
      <c r="J4429">
        <v>0</v>
      </c>
      <c r="K4429">
        <v>0</v>
      </c>
      <c r="L4429">
        <v>0</v>
      </c>
      <c r="M4429">
        <v>1</v>
      </c>
      <c r="N4429">
        <v>1</v>
      </c>
      <c r="O4429">
        <v>1</v>
      </c>
      <c r="P4429">
        <v>78</v>
      </c>
      <c r="Q4429">
        <v>1</v>
      </c>
      <c r="R4429">
        <v>0</v>
      </c>
      <c r="S4429">
        <v>0</v>
      </c>
      <c r="T4429">
        <v>1</v>
      </c>
      <c r="U4429">
        <v>1</v>
      </c>
      <c r="V4429">
        <v>1</v>
      </c>
      <c r="W4429">
        <v>0</v>
      </c>
    </row>
    <row r="4430" spans="1:23" ht="14.25" customHeight="1" x14ac:dyDescent="0.45">
      <c r="A4430">
        <v>4429</v>
      </c>
      <c r="B4430" s="1">
        <v>43415</v>
      </c>
      <c r="C4430" t="s">
        <v>278</v>
      </c>
      <c r="D4430">
        <v>70</v>
      </c>
      <c r="E4430" t="s">
        <v>23</v>
      </c>
      <c r="F4430" t="s">
        <v>27</v>
      </c>
      <c r="G4430" t="s">
        <v>25</v>
      </c>
      <c r="H4430">
        <v>3</v>
      </c>
      <c r="I4430" t="s">
        <v>31</v>
      </c>
      <c r="J4430">
        <v>0</v>
      </c>
      <c r="K4430">
        <v>0</v>
      </c>
      <c r="L4430">
        <v>1</v>
      </c>
      <c r="M4430">
        <v>0</v>
      </c>
      <c r="N4430">
        <v>0</v>
      </c>
      <c r="O4430">
        <v>0</v>
      </c>
      <c r="P4430">
        <v>78</v>
      </c>
      <c r="Q4430">
        <v>0</v>
      </c>
      <c r="R4430">
        <v>1</v>
      </c>
      <c r="S4430">
        <v>0</v>
      </c>
      <c r="T4430">
        <v>1</v>
      </c>
      <c r="U4430">
        <v>0</v>
      </c>
      <c r="V4430">
        <v>0</v>
      </c>
      <c r="W4430">
        <v>0</v>
      </c>
    </row>
    <row r="4431" spans="1:23" ht="14.25" customHeight="1" x14ac:dyDescent="0.45">
      <c r="A4431">
        <v>4430</v>
      </c>
      <c r="B4431" s="1">
        <v>43415</v>
      </c>
      <c r="C4431" t="s">
        <v>283</v>
      </c>
      <c r="D4431">
        <v>82</v>
      </c>
      <c r="E4431" t="s">
        <v>23</v>
      </c>
      <c r="F4431" t="s">
        <v>27</v>
      </c>
      <c r="G4431" t="s">
        <v>25</v>
      </c>
      <c r="H4431">
        <v>4</v>
      </c>
      <c r="I4431" t="s">
        <v>26</v>
      </c>
      <c r="J4431">
        <v>0</v>
      </c>
      <c r="K4431">
        <v>0</v>
      </c>
      <c r="L4431">
        <v>1</v>
      </c>
      <c r="M4431">
        <v>1</v>
      </c>
      <c r="N4431">
        <v>1</v>
      </c>
      <c r="O4431">
        <v>0</v>
      </c>
      <c r="P4431">
        <v>277</v>
      </c>
      <c r="Q4431">
        <v>0</v>
      </c>
      <c r="R4431">
        <v>1</v>
      </c>
      <c r="S4431">
        <v>1</v>
      </c>
      <c r="T4431">
        <v>0</v>
      </c>
      <c r="U4431">
        <v>0</v>
      </c>
      <c r="V4431">
        <v>0</v>
      </c>
      <c r="W4431">
        <v>0</v>
      </c>
    </row>
    <row r="4432" spans="1:23" ht="14.25" customHeight="1" x14ac:dyDescent="0.45">
      <c r="A4432">
        <v>4431</v>
      </c>
      <c r="B4432" s="1">
        <v>43415</v>
      </c>
      <c r="C4432" t="s">
        <v>285</v>
      </c>
      <c r="D4432">
        <v>34</v>
      </c>
      <c r="E4432" t="s">
        <v>23</v>
      </c>
      <c r="F4432" t="s">
        <v>27</v>
      </c>
      <c r="G4432" t="s">
        <v>25</v>
      </c>
      <c r="H4432">
        <v>5</v>
      </c>
      <c r="I4432" t="s">
        <v>26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176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</row>
    <row r="4433" spans="1:23" ht="14.25" customHeight="1" x14ac:dyDescent="0.45">
      <c r="A4433">
        <v>4432</v>
      </c>
      <c r="B4433" s="1">
        <v>43415</v>
      </c>
      <c r="C4433" t="s">
        <v>279</v>
      </c>
      <c r="D4433">
        <v>91</v>
      </c>
      <c r="E4433" t="s">
        <v>28</v>
      </c>
      <c r="F4433" t="s">
        <v>27</v>
      </c>
      <c r="G4433" t="s">
        <v>25</v>
      </c>
      <c r="H4433">
        <v>11</v>
      </c>
      <c r="I4433" t="s">
        <v>26</v>
      </c>
      <c r="J4433">
        <v>0</v>
      </c>
      <c r="K4433">
        <v>0</v>
      </c>
      <c r="L4433">
        <v>0</v>
      </c>
      <c r="M4433">
        <v>1</v>
      </c>
      <c r="N4433">
        <v>1</v>
      </c>
      <c r="O4433">
        <v>0</v>
      </c>
      <c r="P4433">
        <v>465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</row>
    <row r="4434" spans="1:23" ht="14.25" customHeight="1" x14ac:dyDescent="0.45">
      <c r="A4434">
        <v>4433</v>
      </c>
      <c r="B4434" s="1">
        <v>43415</v>
      </c>
      <c r="C4434" t="s">
        <v>287</v>
      </c>
      <c r="D4434">
        <v>48</v>
      </c>
      <c r="E4434" t="s">
        <v>23</v>
      </c>
      <c r="F4434" t="s">
        <v>27</v>
      </c>
      <c r="G4434" t="s">
        <v>25</v>
      </c>
      <c r="H4434">
        <v>6</v>
      </c>
      <c r="I4434" t="s">
        <v>26</v>
      </c>
      <c r="J4434">
        <v>0</v>
      </c>
      <c r="K4434">
        <v>1</v>
      </c>
      <c r="L4434">
        <v>0</v>
      </c>
      <c r="M4434">
        <v>1</v>
      </c>
      <c r="N4434">
        <v>1</v>
      </c>
      <c r="O4434">
        <v>0</v>
      </c>
      <c r="P4434">
        <v>380</v>
      </c>
      <c r="Q4434">
        <v>1</v>
      </c>
      <c r="R4434">
        <v>1</v>
      </c>
      <c r="S4434">
        <v>1</v>
      </c>
      <c r="T4434">
        <v>1</v>
      </c>
      <c r="U4434">
        <v>0</v>
      </c>
      <c r="V4434">
        <v>0</v>
      </c>
      <c r="W4434">
        <v>1</v>
      </c>
    </row>
    <row r="4435" spans="1:23" ht="14.25" customHeight="1" x14ac:dyDescent="0.45">
      <c r="A4435">
        <v>4434</v>
      </c>
      <c r="B4435" s="1">
        <v>43415</v>
      </c>
      <c r="C4435" t="s">
        <v>292</v>
      </c>
      <c r="D4435">
        <v>43</v>
      </c>
      <c r="E4435" t="s">
        <v>28</v>
      </c>
      <c r="F4435" t="s">
        <v>27</v>
      </c>
      <c r="G4435" t="s">
        <v>30</v>
      </c>
      <c r="H4435">
        <v>15</v>
      </c>
      <c r="I4435" t="s">
        <v>26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550</v>
      </c>
      <c r="Q4435">
        <v>1</v>
      </c>
      <c r="R4435">
        <v>0</v>
      </c>
      <c r="S4435">
        <v>1</v>
      </c>
      <c r="T4435">
        <v>0</v>
      </c>
      <c r="U4435">
        <v>0</v>
      </c>
      <c r="V4435">
        <v>0</v>
      </c>
      <c r="W4435">
        <v>0</v>
      </c>
    </row>
    <row r="4436" spans="1:23" ht="14.25" customHeight="1" x14ac:dyDescent="0.45">
      <c r="A4436">
        <v>4435</v>
      </c>
      <c r="B4436" s="1">
        <v>43445</v>
      </c>
      <c r="C4436" t="s">
        <v>287</v>
      </c>
      <c r="D4436">
        <v>50</v>
      </c>
      <c r="E4436" t="s">
        <v>23</v>
      </c>
      <c r="F4436" t="s">
        <v>24</v>
      </c>
      <c r="G4436" t="s">
        <v>25</v>
      </c>
      <c r="H4436">
        <v>5</v>
      </c>
      <c r="I4436" t="s">
        <v>26</v>
      </c>
      <c r="J4436">
        <v>0</v>
      </c>
      <c r="K4436">
        <v>0</v>
      </c>
      <c r="L4436">
        <v>0</v>
      </c>
      <c r="M4436">
        <v>1</v>
      </c>
      <c r="N4436">
        <v>1</v>
      </c>
      <c r="O4436">
        <v>0</v>
      </c>
      <c r="P4436">
        <v>13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</row>
    <row r="4437" spans="1:23" ht="14.25" customHeight="1" x14ac:dyDescent="0.45">
      <c r="A4437">
        <v>4436</v>
      </c>
      <c r="B4437" s="1">
        <v>43445</v>
      </c>
      <c r="C4437" t="s">
        <v>285</v>
      </c>
      <c r="D4437">
        <v>55</v>
      </c>
      <c r="E4437" t="s">
        <v>23</v>
      </c>
      <c r="F4437" t="s">
        <v>27</v>
      </c>
      <c r="G4437" t="s">
        <v>30</v>
      </c>
      <c r="H4437">
        <v>4</v>
      </c>
      <c r="I4437" t="s">
        <v>26</v>
      </c>
      <c r="J4437">
        <v>1</v>
      </c>
      <c r="K4437">
        <v>0</v>
      </c>
      <c r="L4437">
        <v>0</v>
      </c>
      <c r="M4437">
        <v>0</v>
      </c>
      <c r="N4437">
        <v>1</v>
      </c>
      <c r="O4437">
        <v>0</v>
      </c>
      <c r="P4437">
        <v>380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1</v>
      </c>
    </row>
    <row r="4438" spans="1:23" ht="14.25" customHeight="1" x14ac:dyDescent="0.45">
      <c r="A4438">
        <v>4437</v>
      </c>
      <c r="B4438" s="1">
        <v>43445</v>
      </c>
      <c r="C4438" t="s">
        <v>264</v>
      </c>
      <c r="D4438">
        <v>61</v>
      </c>
      <c r="E4438" t="s">
        <v>28</v>
      </c>
      <c r="F4438" t="s">
        <v>24</v>
      </c>
      <c r="G4438" t="s">
        <v>25</v>
      </c>
      <c r="H4438">
        <v>6</v>
      </c>
      <c r="I4438" t="s">
        <v>26</v>
      </c>
      <c r="J4438">
        <v>0</v>
      </c>
      <c r="K4438">
        <v>0</v>
      </c>
      <c r="L4438">
        <v>1</v>
      </c>
      <c r="M4438">
        <v>0</v>
      </c>
      <c r="N4438">
        <v>1</v>
      </c>
      <c r="O4438">
        <v>1</v>
      </c>
      <c r="P4438">
        <v>1430</v>
      </c>
      <c r="Q4438">
        <v>1</v>
      </c>
      <c r="R4438">
        <v>0</v>
      </c>
      <c r="S4438">
        <v>1</v>
      </c>
      <c r="T4438">
        <v>1</v>
      </c>
      <c r="U4438">
        <v>0</v>
      </c>
      <c r="V4438">
        <v>0</v>
      </c>
      <c r="W4438">
        <v>0</v>
      </c>
    </row>
    <row r="4439" spans="1:23" ht="14.25" customHeight="1" x14ac:dyDescent="0.45">
      <c r="A4439">
        <v>4438</v>
      </c>
      <c r="B4439" s="1">
        <v>43445</v>
      </c>
      <c r="C4439" t="s">
        <v>264</v>
      </c>
      <c r="D4439">
        <v>58</v>
      </c>
      <c r="E4439" t="s">
        <v>23</v>
      </c>
      <c r="F4439" t="s">
        <v>24</v>
      </c>
      <c r="G4439" t="s">
        <v>25</v>
      </c>
      <c r="H4439">
        <v>6</v>
      </c>
      <c r="I4439" t="s">
        <v>26</v>
      </c>
      <c r="J4439">
        <v>1</v>
      </c>
      <c r="K4439">
        <v>1</v>
      </c>
      <c r="L4439">
        <v>0</v>
      </c>
      <c r="M4439">
        <v>0</v>
      </c>
      <c r="N4439">
        <v>1</v>
      </c>
      <c r="O4439">
        <v>0</v>
      </c>
      <c r="P4439">
        <v>433</v>
      </c>
      <c r="Q4439">
        <v>0</v>
      </c>
      <c r="R4439">
        <v>1</v>
      </c>
      <c r="S4439">
        <v>1</v>
      </c>
      <c r="T4439">
        <v>0</v>
      </c>
      <c r="U4439">
        <v>0</v>
      </c>
      <c r="V4439">
        <v>0</v>
      </c>
      <c r="W4439">
        <v>2</v>
      </c>
    </row>
    <row r="4440" spans="1:23" ht="14.25" customHeight="1" x14ac:dyDescent="0.45">
      <c r="A4440">
        <v>4439</v>
      </c>
      <c r="B4440" s="1">
        <v>43445</v>
      </c>
      <c r="C4440" t="s">
        <v>264</v>
      </c>
      <c r="D4440">
        <v>62</v>
      </c>
      <c r="E4440" t="s">
        <v>23</v>
      </c>
      <c r="F4440" t="s">
        <v>27</v>
      </c>
      <c r="G4440" t="s">
        <v>25</v>
      </c>
      <c r="H4440">
        <v>6</v>
      </c>
      <c r="I4440" t="s">
        <v>26</v>
      </c>
      <c r="J4440">
        <v>0</v>
      </c>
      <c r="K4440">
        <v>0</v>
      </c>
      <c r="L4440">
        <v>1</v>
      </c>
      <c r="M4440">
        <v>0</v>
      </c>
      <c r="N4440">
        <v>1</v>
      </c>
      <c r="O4440">
        <v>0</v>
      </c>
      <c r="P4440">
        <v>432</v>
      </c>
      <c r="Q4440">
        <v>0</v>
      </c>
      <c r="R4440">
        <v>0</v>
      </c>
      <c r="S4440">
        <v>1</v>
      </c>
      <c r="T4440">
        <v>0</v>
      </c>
      <c r="U4440">
        <v>0</v>
      </c>
      <c r="V4440">
        <v>0</v>
      </c>
      <c r="W4440">
        <v>0</v>
      </c>
    </row>
    <row r="4441" spans="1:23" ht="14.25" customHeight="1" x14ac:dyDescent="0.45">
      <c r="A4441">
        <v>4440</v>
      </c>
      <c r="B4441" s="1">
        <v>43445</v>
      </c>
      <c r="C4441" t="s">
        <v>288</v>
      </c>
      <c r="D4441">
        <v>72</v>
      </c>
      <c r="E4441" t="s">
        <v>23</v>
      </c>
      <c r="F4441" t="s">
        <v>27</v>
      </c>
      <c r="G4441" t="s">
        <v>25</v>
      </c>
      <c r="H4441">
        <v>8</v>
      </c>
      <c r="I4441" t="s">
        <v>26</v>
      </c>
      <c r="J4441">
        <v>0</v>
      </c>
      <c r="K4441">
        <v>0</v>
      </c>
      <c r="L4441">
        <v>1</v>
      </c>
      <c r="M4441">
        <v>1</v>
      </c>
      <c r="N4441">
        <v>1</v>
      </c>
      <c r="O4441">
        <v>0</v>
      </c>
      <c r="P4441">
        <v>124</v>
      </c>
      <c r="Q4441">
        <v>0</v>
      </c>
      <c r="R4441">
        <v>1</v>
      </c>
      <c r="S4441">
        <v>0</v>
      </c>
      <c r="T4441">
        <v>0</v>
      </c>
      <c r="U4441">
        <v>0</v>
      </c>
      <c r="V4441">
        <v>0</v>
      </c>
      <c r="W4441">
        <v>0</v>
      </c>
    </row>
    <row r="4442" spans="1:23" ht="14.25" customHeight="1" x14ac:dyDescent="0.45">
      <c r="A4442">
        <v>4441</v>
      </c>
      <c r="B4442" s="1">
        <v>43445</v>
      </c>
      <c r="C4442" t="s">
        <v>264</v>
      </c>
      <c r="D4442">
        <v>55</v>
      </c>
      <c r="E4442" t="s">
        <v>23</v>
      </c>
      <c r="F4442" t="s">
        <v>27</v>
      </c>
      <c r="G4442" t="s">
        <v>25</v>
      </c>
      <c r="H4442">
        <v>6</v>
      </c>
      <c r="I4442" t="s">
        <v>26</v>
      </c>
      <c r="J4442">
        <v>0</v>
      </c>
      <c r="K4442">
        <v>0</v>
      </c>
      <c r="L4442">
        <v>1</v>
      </c>
      <c r="M4442">
        <v>0</v>
      </c>
      <c r="N4442">
        <v>0</v>
      </c>
      <c r="O4442">
        <v>0</v>
      </c>
      <c r="P4442">
        <v>1160</v>
      </c>
      <c r="Q4442">
        <v>0</v>
      </c>
      <c r="R4442">
        <v>0</v>
      </c>
      <c r="S4442">
        <v>1</v>
      </c>
      <c r="T4442">
        <v>1</v>
      </c>
      <c r="U4442">
        <v>0</v>
      </c>
      <c r="V4442">
        <v>0</v>
      </c>
      <c r="W4442">
        <v>0</v>
      </c>
    </row>
    <row r="4443" spans="1:23" ht="14.25" customHeight="1" x14ac:dyDescent="0.45">
      <c r="A4443">
        <v>4442</v>
      </c>
      <c r="B4443" s="1">
        <v>43445</v>
      </c>
      <c r="C4443" t="s">
        <v>282</v>
      </c>
      <c r="D4443">
        <v>72</v>
      </c>
      <c r="E4443" t="s">
        <v>28</v>
      </c>
      <c r="F4443" t="s">
        <v>27</v>
      </c>
      <c r="G4443" t="s">
        <v>25</v>
      </c>
      <c r="H4443">
        <v>16</v>
      </c>
      <c r="I4443" t="s">
        <v>26</v>
      </c>
      <c r="J4443">
        <v>0</v>
      </c>
      <c r="K4443">
        <v>0</v>
      </c>
      <c r="L4443">
        <v>0</v>
      </c>
      <c r="M4443">
        <v>1</v>
      </c>
      <c r="N4443">
        <v>1</v>
      </c>
      <c r="O4443">
        <v>1</v>
      </c>
      <c r="P4443">
        <v>780</v>
      </c>
      <c r="Q4443">
        <v>0</v>
      </c>
      <c r="R4443">
        <v>1</v>
      </c>
      <c r="S4443">
        <v>1</v>
      </c>
      <c r="T4443">
        <v>1</v>
      </c>
      <c r="U4443">
        <v>0</v>
      </c>
      <c r="V4443">
        <v>0</v>
      </c>
      <c r="W4443">
        <v>0</v>
      </c>
    </row>
    <row r="4444" spans="1:23" ht="14.25" customHeight="1" x14ac:dyDescent="0.45">
      <c r="A4444">
        <v>4443</v>
      </c>
      <c r="B4444" s="1">
        <v>43445</v>
      </c>
      <c r="C4444" t="s">
        <v>264</v>
      </c>
      <c r="D4444">
        <v>73</v>
      </c>
      <c r="E4444" t="s">
        <v>23</v>
      </c>
      <c r="F4444" t="s">
        <v>27</v>
      </c>
      <c r="G4444" t="s">
        <v>25</v>
      </c>
      <c r="H4444">
        <v>6</v>
      </c>
      <c r="I4444" t="s">
        <v>31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2240</v>
      </c>
      <c r="Q4444">
        <v>0</v>
      </c>
      <c r="R4444">
        <v>0</v>
      </c>
      <c r="S4444">
        <v>1</v>
      </c>
      <c r="T4444">
        <v>1</v>
      </c>
      <c r="U4444">
        <v>0</v>
      </c>
      <c r="V4444">
        <v>0</v>
      </c>
      <c r="W4444">
        <v>0</v>
      </c>
    </row>
    <row r="4445" spans="1:23" ht="14.25" customHeight="1" x14ac:dyDescent="0.45">
      <c r="A4445">
        <v>4444</v>
      </c>
      <c r="B4445" s="1">
        <v>43445</v>
      </c>
      <c r="C4445" t="s">
        <v>279</v>
      </c>
      <c r="D4445">
        <v>56</v>
      </c>
      <c r="E4445" t="s">
        <v>23</v>
      </c>
      <c r="F4445" t="s">
        <v>24</v>
      </c>
      <c r="G4445" t="s">
        <v>30</v>
      </c>
      <c r="H4445">
        <v>10</v>
      </c>
      <c r="I4445" t="s">
        <v>26</v>
      </c>
      <c r="J4445">
        <v>0</v>
      </c>
      <c r="K4445">
        <v>0</v>
      </c>
      <c r="L4445">
        <v>0</v>
      </c>
      <c r="M4445">
        <v>1</v>
      </c>
      <c r="N4445">
        <v>1</v>
      </c>
      <c r="O4445">
        <v>0</v>
      </c>
      <c r="P4445">
        <v>33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</row>
    <row r="4446" spans="1:23" ht="14.25" customHeight="1" x14ac:dyDescent="0.45">
      <c r="A4446">
        <v>4445</v>
      </c>
      <c r="B4446" s="1">
        <v>43445</v>
      </c>
      <c r="C4446" t="s">
        <v>278</v>
      </c>
      <c r="D4446">
        <v>48</v>
      </c>
      <c r="E4446" t="s">
        <v>28</v>
      </c>
      <c r="F4446" t="s">
        <v>24</v>
      </c>
      <c r="G4446" t="s">
        <v>30</v>
      </c>
      <c r="H4446">
        <v>2</v>
      </c>
      <c r="I4446" t="s">
        <v>26</v>
      </c>
      <c r="J4446">
        <v>0</v>
      </c>
      <c r="K4446">
        <v>0</v>
      </c>
      <c r="L4446">
        <v>0</v>
      </c>
      <c r="M4446">
        <v>1</v>
      </c>
      <c r="N4446">
        <v>1</v>
      </c>
      <c r="O4446">
        <v>0</v>
      </c>
      <c r="P4446">
        <v>42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</row>
    <row r="4447" spans="1:23" ht="14.25" customHeight="1" x14ac:dyDescent="0.45">
      <c r="A4447">
        <v>4446</v>
      </c>
      <c r="B4447" s="1">
        <v>43445</v>
      </c>
      <c r="C4447" t="s">
        <v>264</v>
      </c>
      <c r="D4447">
        <v>69</v>
      </c>
      <c r="E4447" t="s">
        <v>23</v>
      </c>
      <c r="F4447" t="s">
        <v>27</v>
      </c>
      <c r="G4447" t="s">
        <v>30</v>
      </c>
      <c r="H4447">
        <v>6</v>
      </c>
      <c r="I4447" t="s">
        <v>26</v>
      </c>
      <c r="J4447">
        <v>0</v>
      </c>
      <c r="K4447">
        <v>0</v>
      </c>
      <c r="L4447">
        <v>1</v>
      </c>
      <c r="M4447">
        <v>1</v>
      </c>
      <c r="N4447">
        <v>1</v>
      </c>
      <c r="O4447">
        <v>0</v>
      </c>
      <c r="P4447">
        <v>1920</v>
      </c>
      <c r="Q4447">
        <v>0</v>
      </c>
      <c r="R4447">
        <v>0</v>
      </c>
      <c r="S4447">
        <v>1</v>
      </c>
      <c r="T4447">
        <v>1</v>
      </c>
      <c r="U4447">
        <v>0</v>
      </c>
      <c r="V4447">
        <v>0</v>
      </c>
      <c r="W4447">
        <v>0</v>
      </c>
    </row>
    <row r="4448" spans="1:23" ht="14.25" customHeight="1" x14ac:dyDescent="0.45">
      <c r="A4448">
        <v>4447</v>
      </c>
      <c r="B4448" s="1">
        <v>43445</v>
      </c>
      <c r="C4448" t="s">
        <v>285</v>
      </c>
      <c r="D4448">
        <v>63</v>
      </c>
      <c r="E4448" t="s">
        <v>28</v>
      </c>
      <c r="F4448" t="s">
        <v>27</v>
      </c>
      <c r="G4448" t="s">
        <v>30</v>
      </c>
      <c r="H4448">
        <v>4</v>
      </c>
      <c r="I4448" t="s">
        <v>26</v>
      </c>
      <c r="J4448">
        <v>0</v>
      </c>
      <c r="K4448">
        <v>0</v>
      </c>
      <c r="L4448">
        <v>1</v>
      </c>
      <c r="M4448">
        <v>0</v>
      </c>
      <c r="N4448">
        <v>1</v>
      </c>
      <c r="O4448">
        <v>0</v>
      </c>
      <c r="P4448">
        <v>2340</v>
      </c>
      <c r="Q4448">
        <v>1</v>
      </c>
      <c r="R4448">
        <v>0</v>
      </c>
      <c r="S4448">
        <v>1</v>
      </c>
      <c r="T4448">
        <v>0</v>
      </c>
      <c r="U4448">
        <v>0</v>
      </c>
      <c r="V4448">
        <v>0</v>
      </c>
      <c r="W4448">
        <v>0</v>
      </c>
    </row>
    <row r="4449" spans="1:23" ht="14.25" customHeight="1" x14ac:dyDescent="0.45">
      <c r="A4449">
        <v>4448</v>
      </c>
      <c r="B4449" t="s">
        <v>278</v>
      </c>
      <c r="C4449" t="s">
        <v>287</v>
      </c>
      <c r="D4449">
        <v>45</v>
      </c>
      <c r="E4449" t="s">
        <v>28</v>
      </c>
      <c r="F4449" t="s">
        <v>24</v>
      </c>
      <c r="G4449" t="s">
        <v>25</v>
      </c>
      <c r="H4449">
        <v>4</v>
      </c>
      <c r="I4449" t="s">
        <v>26</v>
      </c>
      <c r="J4449">
        <v>0</v>
      </c>
      <c r="K4449">
        <v>0</v>
      </c>
      <c r="L4449">
        <v>0</v>
      </c>
      <c r="M4449">
        <v>1</v>
      </c>
      <c r="N4449">
        <v>1</v>
      </c>
      <c r="O4449">
        <v>0</v>
      </c>
      <c r="P4449">
        <v>37</v>
      </c>
      <c r="Q4449">
        <v>1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</row>
    <row r="4450" spans="1:23" ht="14.25" customHeight="1" x14ac:dyDescent="0.45">
      <c r="A4450">
        <v>4449</v>
      </c>
      <c r="B4450" s="1">
        <v>43417</v>
      </c>
      <c r="C4450" s="1">
        <v>43419</v>
      </c>
      <c r="D4450">
        <v>95</v>
      </c>
      <c r="E4450" t="s">
        <v>23</v>
      </c>
      <c r="F4450" t="s">
        <v>27</v>
      </c>
      <c r="G4450" t="s">
        <v>25</v>
      </c>
      <c r="H4450">
        <v>3</v>
      </c>
      <c r="I4450" t="s">
        <v>29</v>
      </c>
      <c r="J4450">
        <v>0</v>
      </c>
      <c r="K4450">
        <v>0</v>
      </c>
      <c r="L4450">
        <v>0</v>
      </c>
      <c r="M4450">
        <v>1</v>
      </c>
      <c r="N4450">
        <v>1</v>
      </c>
      <c r="O4450">
        <v>0</v>
      </c>
      <c r="P4450">
        <v>120</v>
      </c>
      <c r="Q4450">
        <v>0</v>
      </c>
      <c r="R4450">
        <v>1</v>
      </c>
      <c r="S4450">
        <v>0</v>
      </c>
      <c r="T4450">
        <v>1</v>
      </c>
      <c r="U4450">
        <v>1</v>
      </c>
      <c r="V4450">
        <v>0</v>
      </c>
      <c r="W4450">
        <v>0</v>
      </c>
    </row>
    <row r="4451" spans="1:23" ht="14.25" customHeight="1" x14ac:dyDescent="0.45">
      <c r="A4451">
        <v>4450</v>
      </c>
      <c r="B4451" s="1">
        <v>43417</v>
      </c>
      <c r="C4451" s="1">
        <v>43437</v>
      </c>
      <c r="D4451">
        <v>80</v>
      </c>
      <c r="E4451" t="s">
        <v>23</v>
      </c>
      <c r="F4451" t="s">
        <v>27</v>
      </c>
      <c r="G4451" t="s">
        <v>25</v>
      </c>
      <c r="H4451">
        <v>22</v>
      </c>
      <c r="I4451" t="s">
        <v>29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30</v>
      </c>
      <c r="Q4451">
        <v>1</v>
      </c>
      <c r="R4451">
        <v>1</v>
      </c>
      <c r="S4451">
        <v>0</v>
      </c>
      <c r="T4451">
        <v>1</v>
      </c>
      <c r="U4451">
        <v>0</v>
      </c>
      <c r="V4451">
        <v>0</v>
      </c>
      <c r="W4451">
        <v>0</v>
      </c>
    </row>
    <row r="4452" spans="1:23" ht="14.25" customHeight="1" x14ac:dyDescent="0.45">
      <c r="A4452">
        <v>4451</v>
      </c>
      <c r="B4452" t="s">
        <v>278</v>
      </c>
      <c r="C4452" t="s">
        <v>292</v>
      </c>
      <c r="D4452">
        <v>47</v>
      </c>
      <c r="E4452" t="s">
        <v>28</v>
      </c>
      <c r="F4452" t="s">
        <v>24</v>
      </c>
      <c r="G4452" t="s">
        <v>25</v>
      </c>
      <c r="H4452">
        <v>13</v>
      </c>
      <c r="I4452" t="s">
        <v>26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3545</v>
      </c>
      <c r="Q4452">
        <v>1</v>
      </c>
      <c r="R4452">
        <v>0</v>
      </c>
      <c r="S4452">
        <v>1</v>
      </c>
      <c r="T4452">
        <v>0</v>
      </c>
      <c r="U4452">
        <v>0</v>
      </c>
      <c r="V4452">
        <v>0</v>
      </c>
      <c r="W4452">
        <v>0</v>
      </c>
    </row>
    <row r="4453" spans="1:23" ht="14.25" customHeight="1" x14ac:dyDescent="0.45">
      <c r="A4453">
        <v>4452</v>
      </c>
      <c r="B4453" t="s">
        <v>278</v>
      </c>
      <c r="C4453" t="s">
        <v>292</v>
      </c>
      <c r="D4453">
        <v>47</v>
      </c>
      <c r="E4453" t="s">
        <v>28</v>
      </c>
      <c r="F4453" t="s">
        <v>24</v>
      </c>
      <c r="G4453" t="s">
        <v>25</v>
      </c>
      <c r="H4453">
        <v>13</v>
      </c>
      <c r="I4453" t="s">
        <v>26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3545</v>
      </c>
      <c r="Q4453">
        <v>1</v>
      </c>
      <c r="R4453">
        <v>0</v>
      </c>
      <c r="S4453">
        <v>1</v>
      </c>
      <c r="T4453">
        <v>0</v>
      </c>
      <c r="U4453">
        <v>0</v>
      </c>
      <c r="V4453">
        <v>0</v>
      </c>
      <c r="W4453">
        <v>0</v>
      </c>
    </row>
    <row r="4454" spans="1:23" ht="14.25" customHeight="1" x14ac:dyDescent="0.45">
      <c r="A4454">
        <v>4453</v>
      </c>
      <c r="B4454" t="s">
        <v>278</v>
      </c>
      <c r="C4454" t="s">
        <v>287</v>
      </c>
      <c r="D4454">
        <v>87</v>
      </c>
      <c r="E4454" t="s">
        <v>23</v>
      </c>
      <c r="F4454" t="s">
        <v>24</v>
      </c>
      <c r="G4454" t="s">
        <v>25</v>
      </c>
      <c r="H4454">
        <v>4</v>
      </c>
      <c r="I4454" t="s">
        <v>26</v>
      </c>
      <c r="J4454">
        <v>0</v>
      </c>
      <c r="K4454">
        <v>0</v>
      </c>
      <c r="L4454">
        <v>0</v>
      </c>
      <c r="M4454">
        <v>1</v>
      </c>
      <c r="N4454">
        <v>1</v>
      </c>
      <c r="O4454">
        <v>1</v>
      </c>
      <c r="P4454">
        <v>1070</v>
      </c>
      <c r="Q4454">
        <v>0</v>
      </c>
      <c r="R4454">
        <v>0</v>
      </c>
      <c r="S4454">
        <v>1</v>
      </c>
      <c r="T4454">
        <v>1</v>
      </c>
      <c r="U4454">
        <v>0</v>
      </c>
      <c r="V4454">
        <v>0</v>
      </c>
      <c r="W4454">
        <v>0</v>
      </c>
    </row>
    <row r="4455" spans="1:23" ht="14.25" customHeight="1" x14ac:dyDescent="0.45">
      <c r="A4455">
        <v>4454</v>
      </c>
      <c r="B4455" t="s">
        <v>278</v>
      </c>
      <c r="C4455" t="s">
        <v>264</v>
      </c>
      <c r="D4455">
        <v>73</v>
      </c>
      <c r="E4455" t="s">
        <v>23</v>
      </c>
      <c r="F4455" t="s">
        <v>24</v>
      </c>
      <c r="G4455" t="s">
        <v>25</v>
      </c>
      <c r="H4455">
        <v>5</v>
      </c>
      <c r="I4455" t="s">
        <v>26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446</v>
      </c>
      <c r="Q4455">
        <v>1</v>
      </c>
      <c r="R4455">
        <v>0</v>
      </c>
      <c r="S4455">
        <v>1</v>
      </c>
      <c r="T4455">
        <v>0</v>
      </c>
      <c r="U4455">
        <v>0</v>
      </c>
      <c r="V4455">
        <v>0</v>
      </c>
      <c r="W4455">
        <v>1</v>
      </c>
    </row>
    <row r="4456" spans="1:23" ht="14.25" customHeight="1" x14ac:dyDescent="0.45">
      <c r="A4456">
        <v>4455</v>
      </c>
      <c r="B4456" t="s">
        <v>278</v>
      </c>
      <c r="C4456" t="s">
        <v>279</v>
      </c>
      <c r="D4456">
        <v>65</v>
      </c>
      <c r="E4456" t="s">
        <v>23</v>
      </c>
      <c r="F4456" t="s">
        <v>27</v>
      </c>
      <c r="G4456" t="s">
        <v>25</v>
      </c>
      <c r="H4456">
        <v>9</v>
      </c>
      <c r="I4456" t="s">
        <v>26</v>
      </c>
      <c r="J4456">
        <v>0</v>
      </c>
      <c r="K4456">
        <v>0</v>
      </c>
      <c r="L4456">
        <v>1</v>
      </c>
      <c r="M4456">
        <v>1</v>
      </c>
      <c r="N4456">
        <v>1</v>
      </c>
      <c r="O4456">
        <v>0</v>
      </c>
      <c r="P4456">
        <v>690</v>
      </c>
      <c r="Q4456">
        <v>0</v>
      </c>
      <c r="R4456">
        <v>1</v>
      </c>
      <c r="S4456">
        <v>0</v>
      </c>
      <c r="T4456">
        <v>1</v>
      </c>
      <c r="U4456">
        <v>1</v>
      </c>
      <c r="V4456">
        <v>0</v>
      </c>
      <c r="W4456">
        <v>0</v>
      </c>
    </row>
    <row r="4457" spans="1:23" ht="14.25" customHeight="1" x14ac:dyDescent="0.45">
      <c r="A4457">
        <v>4456</v>
      </c>
      <c r="B4457" t="s">
        <v>278</v>
      </c>
      <c r="C4457" t="s">
        <v>288</v>
      </c>
      <c r="D4457">
        <v>53</v>
      </c>
      <c r="E4457" t="s">
        <v>23</v>
      </c>
      <c r="F4457" t="s">
        <v>27</v>
      </c>
      <c r="G4457" t="s">
        <v>25</v>
      </c>
      <c r="H4457">
        <v>7</v>
      </c>
      <c r="I4457" t="s">
        <v>26</v>
      </c>
      <c r="J4457">
        <v>0</v>
      </c>
      <c r="K4457">
        <v>0</v>
      </c>
      <c r="L4457">
        <v>0</v>
      </c>
      <c r="M4457">
        <v>1</v>
      </c>
      <c r="N4457">
        <v>1</v>
      </c>
      <c r="O4457">
        <v>0</v>
      </c>
      <c r="P4457">
        <v>5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</row>
    <row r="4458" spans="1:23" ht="14.25" customHeight="1" x14ac:dyDescent="0.45">
      <c r="A4458">
        <v>4457</v>
      </c>
      <c r="B4458" t="s">
        <v>278</v>
      </c>
      <c r="C4458" t="s">
        <v>288</v>
      </c>
      <c r="D4458">
        <v>53</v>
      </c>
      <c r="E4458" t="s">
        <v>23</v>
      </c>
      <c r="F4458" t="s">
        <v>27</v>
      </c>
      <c r="G4458" t="s">
        <v>25</v>
      </c>
      <c r="H4458">
        <v>7</v>
      </c>
      <c r="I4458" t="s">
        <v>26</v>
      </c>
      <c r="J4458">
        <v>0</v>
      </c>
      <c r="K4458">
        <v>0</v>
      </c>
      <c r="L4458">
        <v>0</v>
      </c>
      <c r="M4458">
        <v>1</v>
      </c>
      <c r="N4458">
        <v>1</v>
      </c>
      <c r="O4458">
        <v>0</v>
      </c>
      <c r="P4458">
        <v>5</v>
      </c>
      <c r="Q4458">
        <v>0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0</v>
      </c>
    </row>
    <row r="4459" spans="1:23" ht="14.25" customHeight="1" x14ac:dyDescent="0.45">
      <c r="A4459">
        <v>4458</v>
      </c>
      <c r="B4459" s="1">
        <v>43417</v>
      </c>
      <c r="C4459" s="1">
        <v>43418</v>
      </c>
      <c r="D4459">
        <v>75</v>
      </c>
      <c r="E4459" t="s">
        <v>28</v>
      </c>
      <c r="F4459" t="s">
        <v>27</v>
      </c>
      <c r="G4459" t="s">
        <v>25</v>
      </c>
      <c r="H4459">
        <v>2</v>
      </c>
      <c r="I4459" t="s">
        <v>29</v>
      </c>
      <c r="J4459">
        <v>0</v>
      </c>
      <c r="K4459">
        <v>0</v>
      </c>
      <c r="L4459">
        <v>0</v>
      </c>
      <c r="M4459">
        <v>0</v>
      </c>
      <c r="N4459">
        <v>1</v>
      </c>
      <c r="O4459">
        <v>0</v>
      </c>
      <c r="P4459">
        <v>97</v>
      </c>
      <c r="Q4459">
        <v>1</v>
      </c>
      <c r="R4459">
        <v>1</v>
      </c>
      <c r="S4459">
        <v>0</v>
      </c>
      <c r="T4459">
        <v>1</v>
      </c>
      <c r="U4459">
        <v>1</v>
      </c>
      <c r="V4459">
        <v>0</v>
      </c>
      <c r="W4459">
        <v>0</v>
      </c>
    </row>
    <row r="4460" spans="1:23" ht="14.25" customHeight="1" x14ac:dyDescent="0.45">
      <c r="A4460">
        <v>4459</v>
      </c>
      <c r="B4460" t="s">
        <v>278</v>
      </c>
      <c r="C4460" t="s">
        <v>280</v>
      </c>
      <c r="D4460">
        <v>68</v>
      </c>
      <c r="E4460" t="s">
        <v>23</v>
      </c>
      <c r="F4460" t="s">
        <v>27</v>
      </c>
      <c r="G4460" t="s">
        <v>25</v>
      </c>
      <c r="H4460">
        <v>10</v>
      </c>
      <c r="I4460" t="s">
        <v>26</v>
      </c>
      <c r="J4460">
        <v>0</v>
      </c>
      <c r="K4460">
        <v>0</v>
      </c>
      <c r="L4460">
        <v>1</v>
      </c>
      <c r="M4460">
        <v>0</v>
      </c>
      <c r="N4460">
        <v>1</v>
      </c>
      <c r="O4460">
        <v>0</v>
      </c>
      <c r="P4460">
        <v>367</v>
      </c>
      <c r="Q4460">
        <v>0</v>
      </c>
      <c r="R4460">
        <v>0</v>
      </c>
      <c r="S4460">
        <v>0</v>
      </c>
      <c r="T4460">
        <v>1</v>
      </c>
      <c r="U4460">
        <v>1</v>
      </c>
      <c r="V4460">
        <v>1</v>
      </c>
      <c r="W4460">
        <v>0</v>
      </c>
    </row>
    <row r="4461" spans="1:23" ht="14.25" customHeight="1" x14ac:dyDescent="0.45">
      <c r="A4461">
        <v>4460</v>
      </c>
      <c r="B4461" t="s">
        <v>278</v>
      </c>
      <c r="C4461" t="s">
        <v>287</v>
      </c>
      <c r="D4461">
        <v>55</v>
      </c>
      <c r="E4461" t="s">
        <v>28</v>
      </c>
      <c r="F4461" t="s">
        <v>27</v>
      </c>
      <c r="G4461" t="s">
        <v>25</v>
      </c>
      <c r="H4461">
        <v>4</v>
      </c>
      <c r="I4461" t="s">
        <v>26</v>
      </c>
      <c r="J4461">
        <v>0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2490</v>
      </c>
      <c r="Q4461">
        <v>0</v>
      </c>
      <c r="R4461">
        <v>0</v>
      </c>
      <c r="S4461">
        <v>1</v>
      </c>
      <c r="T4461">
        <v>0</v>
      </c>
      <c r="U4461">
        <v>0</v>
      </c>
      <c r="V4461">
        <v>0</v>
      </c>
      <c r="W4461">
        <v>0</v>
      </c>
    </row>
    <row r="4462" spans="1:23" ht="14.25" customHeight="1" x14ac:dyDescent="0.45">
      <c r="A4462">
        <v>4461</v>
      </c>
      <c r="B4462" t="s">
        <v>278</v>
      </c>
      <c r="C4462" t="s">
        <v>264</v>
      </c>
      <c r="D4462">
        <v>72</v>
      </c>
      <c r="E4462" t="s">
        <v>23</v>
      </c>
      <c r="F4462" t="s">
        <v>24</v>
      </c>
      <c r="G4462" t="s">
        <v>30</v>
      </c>
      <c r="H4462">
        <v>5</v>
      </c>
      <c r="I4462" t="s">
        <v>26</v>
      </c>
      <c r="J4462">
        <v>0</v>
      </c>
      <c r="K4462">
        <v>0</v>
      </c>
      <c r="L4462">
        <v>0</v>
      </c>
      <c r="M4462">
        <v>1</v>
      </c>
      <c r="N4462">
        <v>1</v>
      </c>
      <c r="O4462">
        <v>0</v>
      </c>
      <c r="P4462">
        <v>47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</row>
    <row r="4463" spans="1:23" ht="14.25" customHeight="1" x14ac:dyDescent="0.45">
      <c r="A4463">
        <v>4462</v>
      </c>
      <c r="B4463" t="s">
        <v>278</v>
      </c>
      <c r="C4463" t="s">
        <v>287</v>
      </c>
      <c r="D4463">
        <v>58</v>
      </c>
      <c r="E4463" t="s">
        <v>28</v>
      </c>
      <c r="F4463" t="s">
        <v>24</v>
      </c>
      <c r="G4463" t="s">
        <v>30</v>
      </c>
      <c r="H4463">
        <v>4</v>
      </c>
      <c r="I4463" t="s">
        <v>26</v>
      </c>
      <c r="J4463">
        <v>1</v>
      </c>
      <c r="K4463">
        <v>0</v>
      </c>
      <c r="L4463">
        <v>0</v>
      </c>
      <c r="M4463">
        <v>1</v>
      </c>
      <c r="N4463">
        <v>1</v>
      </c>
      <c r="O4463">
        <v>0</v>
      </c>
      <c r="P4463">
        <v>1900</v>
      </c>
      <c r="Q4463">
        <v>0</v>
      </c>
      <c r="R4463">
        <v>0</v>
      </c>
      <c r="S4463">
        <v>1</v>
      </c>
      <c r="T4463">
        <v>0</v>
      </c>
      <c r="U4463">
        <v>0</v>
      </c>
      <c r="V4463">
        <v>0</v>
      </c>
      <c r="W4463">
        <v>1</v>
      </c>
    </row>
    <row r="4464" spans="1:23" ht="14.25" customHeight="1" x14ac:dyDescent="0.45">
      <c r="A4464">
        <v>4463</v>
      </c>
      <c r="B4464" t="s">
        <v>278</v>
      </c>
      <c r="C4464" t="s">
        <v>278</v>
      </c>
      <c r="D4464">
        <v>59</v>
      </c>
      <c r="E4464" t="s">
        <v>23</v>
      </c>
      <c r="F4464" t="s">
        <v>27</v>
      </c>
      <c r="G4464" t="s">
        <v>30</v>
      </c>
      <c r="H4464">
        <v>1</v>
      </c>
      <c r="I4464" t="s">
        <v>26</v>
      </c>
      <c r="J4464">
        <v>0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5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</row>
    <row r="4465" spans="1:23" ht="14.25" customHeight="1" x14ac:dyDescent="0.45">
      <c r="A4465">
        <v>4464</v>
      </c>
      <c r="B4465" t="s">
        <v>278</v>
      </c>
      <c r="C4465" t="s">
        <v>293</v>
      </c>
      <c r="D4465">
        <v>27</v>
      </c>
      <c r="E4465" t="s">
        <v>23</v>
      </c>
      <c r="F4465" t="s">
        <v>27</v>
      </c>
      <c r="G4465" t="s">
        <v>30</v>
      </c>
      <c r="H4465">
        <v>11</v>
      </c>
      <c r="I4465" t="s">
        <v>26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13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</row>
    <row r="4466" spans="1:23" ht="14.25" customHeight="1" x14ac:dyDescent="0.45">
      <c r="A4466">
        <v>4465</v>
      </c>
      <c r="B4466" t="s">
        <v>278</v>
      </c>
      <c r="C4466" t="s">
        <v>293</v>
      </c>
      <c r="D4466">
        <v>27</v>
      </c>
      <c r="E4466" t="s">
        <v>23</v>
      </c>
      <c r="F4466" t="s">
        <v>27</v>
      </c>
      <c r="G4466" t="s">
        <v>30</v>
      </c>
      <c r="H4466">
        <v>11</v>
      </c>
      <c r="I4466" t="s">
        <v>26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13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</row>
    <row r="4467" spans="1:23" ht="14.25" customHeight="1" x14ac:dyDescent="0.45">
      <c r="A4467">
        <v>4466</v>
      </c>
      <c r="B4467" t="s">
        <v>278</v>
      </c>
      <c r="C4467" t="s">
        <v>280</v>
      </c>
      <c r="D4467">
        <v>50</v>
      </c>
      <c r="E4467" t="s">
        <v>23</v>
      </c>
      <c r="F4467" t="s">
        <v>27</v>
      </c>
      <c r="G4467" t="s">
        <v>30</v>
      </c>
      <c r="H4467">
        <v>10</v>
      </c>
      <c r="I4467" t="s">
        <v>26</v>
      </c>
      <c r="J4467">
        <v>0</v>
      </c>
      <c r="K4467">
        <v>1</v>
      </c>
      <c r="L4467">
        <v>1</v>
      </c>
      <c r="M4467">
        <v>0</v>
      </c>
      <c r="N4467">
        <v>0</v>
      </c>
      <c r="O4467">
        <v>0</v>
      </c>
      <c r="P4467">
        <v>490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1</v>
      </c>
    </row>
    <row r="4468" spans="1:23" ht="14.25" customHeight="1" x14ac:dyDescent="0.45">
      <c r="A4468">
        <v>4467</v>
      </c>
      <c r="B4468" t="s">
        <v>283</v>
      </c>
      <c r="C4468" t="s">
        <v>272</v>
      </c>
      <c r="D4468">
        <v>65</v>
      </c>
      <c r="E4468" t="s">
        <v>28</v>
      </c>
      <c r="F4468" t="s">
        <v>27</v>
      </c>
      <c r="G4468" t="s">
        <v>25</v>
      </c>
      <c r="H4468">
        <v>7</v>
      </c>
      <c r="I4468" t="s">
        <v>26</v>
      </c>
      <c r="J4468">
        <v>0</v>
      </c>
      <c r="K4468">
        <v>0</v>
      </c>
      <c r="L4468">
        <v>0</v>
      </c>
      <c r="M4468">
        <v>1</v>
      </c>
      <c r="N4468">
        <v>1</v>
      </c>
      <c r="O4468">
        <v>0</v>
      </c>
      <c r="P4468">
        <v>327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</row>
    <row r="4469" spans="1:23" ht="14.25" customHeight="1" x14ac:dyDescent="0.45">
      <c r="A4469">
        <v>4468</v>
      </c>
      <c r="B4469" s="1">
        <v>43418</v>
      </c>
      <c r="C4469" s="1">
        <v>43426</v>
      </c>
      <c r="D4469">
        <v>68</v>
      </c>
      <c r="E4469" t="s">
        <v>23</v>
      </c>
      <c r="F4469" t="s">
        <v>27</v>
      </c>
      <c r="G4469" t="s">
        <v>25</v>
      </c>
      <c r="H4469">
        <v>9</v>
      </c>
      <c r="I4469" t="s">
        <v>29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1260</v>
      </c>
      <c r="Q4469">
        <v>0</v>
      </c>
      <c r="R4469">
        <v>1</v>
      </c>
      <c r="S4469">
        <v>1</v>
      </c>
      <c r="T4469">
        <v>1</v>
      </c>
      <c r="U4469">
        <v>0</v>
      </c>
      <c r="V4469">
        <v>0</v>
      </c>
      <c r="W4469">
        <v>0</v>
      </c>
    </row>
    <row r="4470" spans="1:23" ht="14.25" customHeight="1" x14ac:dyDescent="0.45">
      <c r="A4470">
        <v>4469</v>
      </c>
      <c r="B4470" t="s">
        <v>283</v>
      </c>
      <c r="C4470" t="s">
        <v>293</v>
      </c>
      <c r="D4470">
        <v>55</v>
      </c>
      <c r="E4470" t="s">
        <v>23</v>
      </c>
      <c r="F4470" t="s">
        <v>24</v>
      </c>
      <c r="G4470" t="s">
        <v>25</v>
      </c>
      <c r="H4470">
        <v>10</v>
      </c>
      <c r="I4470" t="s">
        <v>26</v>
      </c>
      <c r="J4470">
        <v>0</v>
      </c>
      <c r="K4470">
        <v>0</v>
      </c>
      <c r="L4470">
        <v>0</v>
      </c>
      <c r="M4470">
        <v>1</v>
      </c>
      <c r="N4470">
        <v>1</v>
      </c>
      <c r="O4470">
        <v>0</v>
      </c>
      <c r="P4470">
        <v>191</v>
      </c>
      <c r="Q4470">
        <v>0</v>
      </c>
      <c r="R4470">
        <v>1</v>
      </c>
      <c r="S4470">
        <v>0</v>
      </c>
      <c r="T4470">
        <v>1</v>
      </c>
      <c r="U4470">
        <v>0</v>
      </c>
      <c r="V4470">
        <v>0</v>
      </c>
      <c r="W4470">
        <v>0</v>
      </c>
    </row>
    <row r="4471" spans="1:23" ht="14.25" customHeight="1" x14ac:dyDescent="0.45">
      <c r="A4471">
        <v>4470</v>
      </c>
      <c r="B4471" t="s">
        <v>283</v>
      </c>
      <c r="C4471" t="s">
        <v>280</v>
      </c>
      <c r="D4471">
        <v>70</v>
      </c>
      <c r="E4471" t="s">
        <v>23</v>
      </c>
      <c r="F4471" t="s">
        <v>24</v>
      </c>
      <c r="G4471" t="s">
        <v>25</v>
      </c>
      <c r="H4471">
        <v>9</v>
      </c>
      <c r="I4471" t="s">
        <v>26</v>
      </c>
      <c r="J4471">
        <v>0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3040</v>
      </c>
      <c r="Q4471">
        <v>0</v>
      </c>
      <c r="R4471">
        <v>0</v>
      </c>
      <c r="S4471">
        <v>1</v>
      </c>
      <c r="T4471">
        <v>1</v>
      </c>
      <c r="U4471">
        <v>0</v>
      </c>
      <c r="V4471">
        <v>0</v>
      </c>
      <c r="W4471">
        <v>0</v>
      </c>
    </row>
    <row r="4472" spans="1:23" ht="14.25" customHeight="1" x14ac:dyDescent="0.45">
      <c r="A4472">
        <v>4471</v>
      </c>
      <c r="B4472" t="s">
        <v>283</v>
      </c>
      <c r="C4472" t="s">
        <v>287</v>
      </c>
      <c r="D4472">
        <v>58</v>
      </c>
      <c r="E4472" t="s">
        <v>23</v>
      </c>
      <c r="F4472" t="s">
        <v>24</v>
      </c>
      <c r="G4472" t="s">
        <v>25</v>
      </c>
      <c r="H4472">
        <v>3</v>
      </c>
      <c r="I4472" t="s">
        <v>26</v>
      </c>
      <c r="J4472">
        <v>0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61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</row>
    <row r="4473" spans="1:23" ht="14.25" customHeight="1" x14ac:dyDescent="0.45">
      <c r="A4473">
        <v>4472</v>
      </c>
      <c r="B4473" t="s">
        <v>283</v>
      </c>
      <c r="C4473" t="s">
        <v>285</v>
      </c>
      <c r="D4473">
        <v>65</v>
      </c>
      <c r="E4473" t="s">
        <v>23</v>
      </c>
      <c r="F4473" t="s">
        <v>27</v>
      </c>
      <c r="G4473" t="s">
        <v>25</v>
      </c>
      <c r="H4473">
        <v>2</v>
      </c>
      <c r="I4473" t="s">
        <v>31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227</v>
      </c>
      <c r="Q4473">
        <v>1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1</v>
      </c>
    </row>
    <row r="4474" spans="1:23" ht="14.25" customHeight="1" x14ac:dyDescent="0.45">
      <c r="A4474">
        <v>4473</v>
      </c>
      <c r="B4474" t="s">
        <v>283</v>
      </c>
      <c r="C4474" t="s">
        <v>264</v>
      </c>
      <c r="D4474">
        <v>65</v>
      </c>
      <c r="E4474" t="s">
        <v>23</v>
      </c>
      <c r="F4474" t="s">
        <v>24</v>
      </c>
      <c r="G4474" t="s">
        <v>30</v>
      </c>
      <c r="H4474">
        <v>4</v>
      </c>
      <c r="I4474" t="s">
        <v>26</v>
      </c>
      <c r="J4474">
        <v>0</v>
      </c>
      <c r="K4474">
        <v>1</v>
      </c>
      <c r="L4474">
        <v>1</v>
      </c>
      <c r="M4474">
        <v>1</v>
      </c>
      <c r="N4474">
        <v>1</v>
      </c>
      <c r="O4474">
        <v>0</v>
      </c>
      <c r="P4474">
        <v>1500</v>
      </c>
      <c r="Q4474">
        <v>0</v>
      </c>
      <c r="R4474">
        <v>0</v>
      </c>
      <c r="S4474">
        <v>1</v>
      </c>
      <c r="T4474">
        <v>1</v>
      </c>
      <c r="U4474">
        <v>0</v>
      </c>
      <c r="V4474">
        <v>0</v>
      </c>
      <c r="W4474">
        <v>1</v>
      </c>
    </row>
    <row r="4475" spans="1:23" ht="14.25" customHeight="1" x14ac:dyDescent="0.45">
      <c r="A4475">
        <v>4474</v>
      </c>
      <c r="B4475" t="s">
        <v>285</v>
      </c>
      <c r="C4475" t="s">
        <v>289</v>
      </c>
      <c r="D4475">
        <v>67</v>
      </c>
      <c r="E4475" t="s">
        <v>28</v>
      </c>
      <c r="F4475" t="s">
        <v>27</v>
      </c>
      <c r="G4475" t="s">
        <v>25</v>
      </c>
      <c r="H4475">
        <v>4</v>
      </c>
      <c r="I4475" t="s">
        <v>26</v>
      </c>
      <c r="J4475">
        <v>0</v>
      </c>
      <c r="K4475">
        <v>0</v>
      </c>
      <c r="L4475">
        <v>0</v>
      </c>
      <c r="M4475">
        <v>1</v>
      </c>
      <c r="N4475">
        <v>1</v>
      </c>
      <c r="O4475">
        <v>0</v>
      </c>
      <c r="P4475">
        <v>76</v>
      </c>
      <c r="Q4475">
        <v>1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3" ht="14.25" customHeight="1" x14ac:dyDescent="0.45">
      <c r="A4476">
        <v>4475</v>
      </c>
      <c r="B4476" t="s">
        <v>285</v>
      </c>
      <c r="C4476" t="s">
        <v>279</v>
      </c>
      <c r="D4476">
        <v>70</v>
      </c>
      <c r="E4476" t="s">
        <v>23</v>
      </c>
      <c r="F4476" t="s">
        <v>24</v>
      </c>
      <c r="G4476" t="s">
        <v>25</v>
      </c>
      <c r="H4476">
        <v>7</v>
      </c>
      <c r="I4476" t="s">
        <v>26</v>
      </c>
      <c r="J4476">
        <v>0</v>
      </c>
      <c r="K4476">
        <v>0</v>
      </c>
      <c r="L4476">
        <v>1</v>
      </c>
      <c r="M4476">
        <v>0</v>
      </c>
      <c r="N4476">
        <v>1</v>
      </c>
      <c r="O4476">
        <v>0</v>
      </c>
      <c r="P4476">
        <v>391</v>
      </c>
      <c r="Q4476">
        <v>0</v>
      </c>
      <c r="R4476">
        <v>1</v>
      </c>
      <c r="S4476">
        <v>1</v>
      </c>
      <c r="T4476">
        <v>0</v>
      </c>
      <c r="U4476">
        <v>0</v>
      </c>
      <c r="V4476">
        <v>0</v>
      </c>
      <c r="W4476">
        <v>0</v>
      </c>
    </row>
    <row r="4477" spans="1:23" ht="14.25" customHeight="1" x14ac:dyDescent="0.45">
      <c r="A4477">
        <v>4476</v>
      </c>
      <c r="B4477" t="s">
        <v>285</v>
      </c>
      <c r="C4477" t="s">
        <v>289</v>
      </c>
      <c r="D4477">
        <v>80</v>
      </c>
      <c r="E4477" t="s">
        <v>23</v>
      </c>
      <c r="F4477" t="s">
        <v>24</v>
      </c>
      <c r="G4477" t="s">
        <v>25</v>
      </c>
      <c r="H4477">
        <v>4</v>
      </c>
      <c r="I4477" t="s">
        <v>26</v>
      </c>
      <c r="J4477">
        <v>0</v>
      </c>
      <c r="K4477">
        <v>0</v>
      </c>
      <c r="L4477">
        <v>0</v>
      </c>
      <c r="M4477">
        <v>1</v>
      </c>
      <c r="N4477">
        <v>1</v>
      </c>
      <c r="O4477">
        <v>0</v>
      </c>
      <c r="P4477">
        <v>64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</row>
    <row r="4478" spans="1:23" ht="14.25" customHeight="1" x14ac:dyDescent="0.45">
      <c r="A4478">
        <v>4477</v>
      </c>
      <c r="B4478" t="s">
        <v>285</v>
      </c>
      <c r="C4478" t="s">
        <v>279</v>
      </c>
      <c r="D4478">
        <v>63</v>
      </c>
      <c r="E4478" t="s">
        <v>23</v>
      </c>
      <c r="F4478" t="s">
        <v>24</v>
      </c>
      <c r="G4478" t="s">
        <v>25</v>
      </c>
      <c r="H4478">
        <v>7</v>
      </c>
      <c r="I4478" t="s">
        <v>26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105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</row>
    <row r="4479" spans="1:23" ht="14.25" customHeight="1" x14ac:dyDescent="0.45">
      <c r="A4479">
        <v>4478</v>
      </c>
      <c r="B4479" t="s">
        <v>285</v>
      </c>
      <c r="C4479" t="s">
        <v>285</v>
      </c>
      <c r="D4479">
        <v>62</v>
      </c>
      <c r="E4479" t="s">
        <v>28</v>
      </c>
      <c r="F4479" t="s">
        <v>24</v>
      </c>
      <c r="G4479" t="s">
        <v>25</v>
      </c>
      <c r="H4479">
        <v>1</v>
      </c>
      <c r="I4479" t="s">
        <v>31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210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</row>
    <row r="4480" spans="1:23" ht="14.25" customHeight="1" x14ac:dyDescent="0.45">
      <c r="A4480">
        <v>4479</v>
      </c>
      <c r="B4480" t="s">
        <v>285</v>
      </c>
      <c r="C4480" t="s">
        <v>293</v>
      </c>
      <c r="D4480">
        <v>64</v>
      </c>
      <c r="E4480" t="s">
        <v>23</v>
      </c>
      <c r="F4480" t="s">
        <v>27</v>
      </c>
      <c r="G4480" t="s">
        <v>25</v>
      </c>
      <c r="H4480">
        <v>9</v>
      </c>
      <c r="I4480" t="s">
        <v>26</v>
      </c>
      <c r="J4480">
        <v>0</v>
      </c>
      <c r="K4480">
        <v>0</v>
      </c>
      <c r="L4480">
        <v>1</v>
      </c>
      <c r="M4480">
        <v>1</v>
      </c>
      <c r="N4480">
        <v>1</v>
      </c>
      <c r="O4480">
        <v>0</v>
      </c>
      <c r="P4480">
        <v>171</v>
      </c>
      <c r="Q4480">
        <v>0</v>
      </c>
      <c r="R4480">
        <v>1</v>
      </c>
      <c r="S4480">
        <v>1</v>
      </c>
      <c r="T4480">
        <v>0</v>
      </c>
      <c r="U4480">
        <v>0</v>
      </c>
      <c r="V4480">
        <v>0</v>
      </c>
      <c r="W4480">
        <v>0</v>
      </c>
    </row>
    <row r="4481" spans="1:23" ht="14.25" customHeight="1" x14ac:dyDescent="0.45">
      <c r="A4481">
        <v>4480</v>
      </c>
      <c r="B4481" t="s">
        <v>285</v>
      </c>
      <c r="C4481" t="s">
        <v>272</v>
      </c>
      <c r="D4481">
        <v>68</v>
      </c>
      <c r="E4481" t="s">
        <v>28</v>
      </c>
      <c r="F4481" t="s">
        <v>27</v>
      </c>
      <c r="G4481" t="s">
        <v>25</v>
      </c>
      <c r="H4481">
        <v>6</v>
      </c>
      <c r="I4481" t="s">
        <v>31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494</v>
      </c>
      <c r="Q4481">
        <v>0</v>
      </c>
      <c r="R4481">
        <v>1</v>
      </c>
      <c r="S4481">
        <v>1</v>
      </c>
      <c r="T4481">
        <v>0</v>
      </c>
      <c r="U4481">
        <v>0</v>
      </c>
      <c r="V4481">
        <v>0</v>
      </c>
      <c r="W4481">
        <v>0</v>
      </c>
    </row>
    <row r="4482" spans="1:23" ht="14.25" customHeight="1" x14ac:dyDescent="0.45">
      <c r="A4482">
        <v>4481</v>
      </c>
      <c r="B4482" t="s">
        <v>285</v>
      </c>
      <c r="C4482" s="1">
        <v>43112</v>
      </c>
      <c r="D4482">
        <v>60</v>
      </c>
      <c r="E4482" t="s">
        <v>28</v>
      </c>
      <c r="F4482" t="s">
        <v>27</v>
      </c>
      <c r="G4482" t="s">
        <v>25</v>
      </c>
      <c r="H4482">
        <v>17</v>
      </c>
      <c r="I4482" t="s">
        <v>26</v>
      </c>
      <c r="J4482">
        <v>0</v>
      </c>
      <c r="K4482">
        <v>0</v>
      </c>
      <c r="L4482">
        <v>1</v>
      </c>
      <c r="M4482">
        <v>0</v>
      </c>
      <c r="N4482">
        <v>1</v>
      </c>
      <c r="O4482">
        <v>1</v>
      </c>
      <c r="P4482">
        <v>756</v>
      </c>
      <c r="Q4482">
        <v>0</v>
      </c>
      <c r="R4482">
        <v>0</v>
      </c>
      <c r="S4482">
        <v>1</v>
      </c>
      <c r="T4482">
        <v>1</v>
      </c>
      <c r="U4482">
        <v>0</v>
      </c>
      <c r="V4482">
        <v>1</v>
      </c>
      <c r="W4482">
        <v>0</v>
      </c>
    </row>
    <row r="4483" spans="1:23" ht="14.25" customHeight="1" x14ac:dyDescent="0.45">
      <c r="A4483">
        <v>4482</v>
      </c>
      <c r="B4483" t="s">
        <v>285</v>
      </c>
      <c r="C4483" t="s">
        <v>272</v>
      </c>
      <c r="D4483">
        <v>53</v>
      </c>
      <c r="E4483" t="s">
        <v>28</v>
      </c>
      <c r="F4483" t="s">
        <v>24</v>
      </c>
      <c r="G4483" t="s">
        <v>30</v>
      </c>
      <c r="H4483">
        <v>6</v>
      </c>
      <c r="I4483" t="s">
        <v>26</v>
      </c>
      <c r="J4483">
        <v>0</v>
      </c>
      <c r="K4483">
        <v>0</v>
      </c>
      <c r="L4483">
        <v>0</v>
      </c>
      <c r="M4483">
        <v>1</v>
      </c>
      <c r="N4483">
        <v>1</v>
      </c>
      <c r="O4483">
        <v>0</v>
      </c>
      <c r="P4483">
        <v>360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</row>
    <row r="4484" spans="1:23" ht="14.25" customHeight="1" x14ac:dyDescent="0.45">
      <c r="A4484">
        <v>4483</v>
      </c>
      <c r="B4484" s="1">
        <v>43420</v>
      </c>
      <c r="C4484" s="1">
        <v>43428</v>
      </c>
      <c r="D4484">
        <v>69</v>
      </c>
      <c r="E4484" t="s">
        <v>28</v>
      </c>
      <c r="F4484" t="s">
        <v>24</v>
      </c>
      <c r="G4484" t="s">
        <v>25</v>
      </c>
      <c r="H4484">
        <v>9</v>
      </c>
      <c r="I4484" t="s">
        <v>29</v>
      </c>
      <c r="J4484">
        <v>0</v>
      </c>
      <c r="K4484">
        <v>0</v>
      </c>
      <c r="L4484">
        <v>1</v>
      </c>
      <c r="M4484">
        <v>0</v>
      </c>
      <c r="N4484">
        <v>0</v>
      </c>
      <c r="O4484">
        <v>0</v>
      </c>
      <c r="P4484">
        <v>1050</v>
      </c>
      <c r="Q4484">
        <v>1</v>
      </c>
      <c r="R4484">
        <v>0</v>
      </c>
      <c r="S4484">
        <v>1</v>
      </c>
      <c r="T4484">
        <v>1</v>
      </c>
      <c r="U4484">
        <v>0</v>
      </c>
      <c r="V4484">
        <v>0</v>
      </c>
      <c r="W4484">
        <v>0</v>
      </c>
    </row>
    <row r="4485" spans="1:23" ht="14.25" customHeight="1" x14ac:dyDescent="0.45">
      <c r="A4485">
        <v>4484</v>
      </c>
      <c r="B4485" t="s">
        <v>287</v>
      </c>
      <c r="C4485" t="s">
        <v>264</v>
      </c>
      <c r="D4485">
        <v>69</v>
      </c>
      <c r="E4485" t="s">
        <v>28</v>
      </c>
      <c r="F4485" t="s">
        <v>27</v>
      </c>
      <c r="G4485" t="s">
        <v>25</v>
      </c>
      <c r="H4485">
        <v>2</v>
      </c>
      <c r="I4485" t="s">
        <v>26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50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</row>
    <row r="4486" spans="1:23" ht="14.25" customHeight="1" x14ac:dyDescent="0.45">
      <c r="A4486">
        <v>4485</v>
      </c>
      <c r="B4486" t="s">
        <v>287</v>
      </c>
      <c r="C4486" t="s">
        <v>293</v>
      </c>
      <c r="D4486">
        <v>80</v>
      </c>
      <c r="E4486" t="s">
        <v>28</v>
      </c>
      <c r="F4486" t="s">
        <v>27</v>
      </c>
      <c r="G4486" t="s">
        <v>25</v>
      </c>
      <c r="H4486">
        <v>8</v>
      </c>
      <c r="I4486" t="s">
        <v>26</v>
      </c>
      <c r="J4486">
        <v>0</v>
      </c>
      <c r="K4486">
        <v>0</v>
      </c>
      <c r="L4486">
        <v>1</v>
      </c>
      <c r="M4486">
        <v>1</v>
      </c>
      <c r="N4486">
        <v>1</v>
      </c>
      <c r="O4486">
        <v>0</v>
      </c>
      <c r="P4486">
        <v>2250</v>
      </c>
      <c r="Q4486">
        <v>0</v>
      </c>
      <c r="R4486">
        <v>0</v>
      </c>
      <c r="S4486">
        <v>1</v>
      </c>
      <c r="T4486">
        <v>1</v>
      </c>
      <c r="U4486">
        <v>0</v>
      </c>
      <c r="V4486">
        <v>0</v>
      </c>
      <c r="W4486">
        <v>0</v>
      </c>
    </row>
    <row r="4487" spans="1:23" ht="14.25" customHeight="1" x14ac:dyDescent="0.45">
      <c r="A4487">
        <v>4486</v>
      </c>
      <c r="B4487" s="1">
        <v>43420</v>
      </c>
      <c r="C4487" s="1">
        <v>43422</v>
      </c>
      <c r="D4487">
        <v>82</v>
      </c>
      <c r="E4487" t="s">
        <v>28</v>
      </c>
      <c r="F4487" t="s">
        <v>27</v>
      </c>
      <c r="G4487" t="s">
        <v>25</v>
      </c>
      <c r="H4487">
        <v>3</v>
      </c>
      <c r="I4487" t="s">
        <v>29</v>
      </c>
      <c r="J4487">
        <v>0</v>
      </c>
      <c r="K4487">
        <v>0</v>
      </c>
      <c r="L4487">
        <v>0</v>
      </c>
      <c r="M4487">
        <v>1</v>
      </c>
      <c r="N4487">
        <v>1</v>
      </c>
      <c r="O4487">
        <v>0</v>
      </c>
      <c r="P4487">
        <v>1710</v>
      </c>
      <c r="Q4487">
        <v>0</v>
      </c>
      <c r="R4487">
        <v>1</v>
      </c>
      <c r="S4487">
        <v>1</v>
      </c>
      <c r="T4487">
        <v>0</v>
      </c>
      <c r="U4487">
        <v>1</v>
      </c>
      <c r="V4487">
        <v>0</v>
      </c>
      <c r="W4487">
        <v>0</v>
      </c>
    </row>
    <row r="4488" spans="1:23" ht="14.25" customHeight="1" x14ac:dyDescent="0.45">
      <c r="A4488">
        <v>4487</v>
      </c>
      <c r="B4488" t="s">
        <v>287</v>
      </c>
      <c r="C4488" t="s">
        <v>272</v>
      </c>
      <c r="D4488">
        <v>62</v>
      </c>
      <c r="E4488" t="s">
        <v>28</v>
      </c>
      <c r="F4488" t="s">
        <v>27</v>
      </c>
      <c r="G4488" t="s">
        <v>25</v>
      </c>
      <c r="H4488">
        <v>5</v>
      </c>
      <c r="I4488" t="s">
        <v>26</v>
      </c>
      <c r="J4488">
        <v>0</v>
      </c>
      <c r="K4488">
        <v>0</v>
      </c>
      <c r="L4488">
        <v>0</v>
      </c>
      <c r="M4488">
        <v>1</v>
      </c>
      <c r="N4488">
        <v>1</v>
      </c>
      <c r="O4488">
        <v>0</v>
      </c>
      <c r="P4488">
        <v>1720</v>
      </c>
      <c r="Q4488">
        <v>0</v>
      </c>
      <c r="R4488">
        <v>0</v>
      </c>
      <c r="S4488">
        <v>1</v>
      </c>
      <c r="T4488">
        <v>0</v>
      </c>
      <c r="U4488">
        <v>0</v>
      </c>
      <c r="V4488">
        <v>0</v>
      </c>
      <c r="W4488">
        <v>0</v>
      </c>
    </row>
    <row r="4489" spans="1:23" ht="14.25" customHeight="1" x14ac:dyDescent="0.45">
      <c r="A4489">
        <v>4488</v>
      </c>
      <c r="B4489" s="1">
        <v>43420</v>
      </c>
      <c r="C4489" s="1">
        <v>43420</v>
      </c>
      <c r="D4489">
        <v>61</v>
      </c>
      <c r="E4489" t="s">
        <v>23</v>
      </c>
      <c r="F4489" t="s">
        <v>27</v>
      </c>
      <c r="G4489" t="s">
        <v>25</v>
      </c>
      <c r="H4489">
        <v>1</v>
      </c>
      <c r="I4489" t="s">
        <v>29</v>
      </c>
      <c r="J4489">
        <v>1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815</v>
      </c>
      <c r="Q4489">
        <v>0</v>
      </c>
      <c r="R4489">
        <v>1</v>
      </c>
      <c r="S4489">
        <v>1</v>
      </c>
      <c r="T4489">
        <v>1</v>
      </c>
      <c r="U4489">
        <v>1</v>
      </c>
      <c r="V4489">
        <v>0</v>
      </c>
      <c r="W4489">
        <v>1</v>
      </c>
    </row>
    <row r="4490" spans="1:23" ht="14.25" customHeight="1" x14ac:dyDescent="0.45">
      <c r="A4490">
        <v>4489</v>
      </c>
      <c r="B4490" t="s">
        <v>287</v>
      </c>
      <c r="C4490" t="s">
        <v>272</v>
      </c>
      <c r="D4490">
        <v>22</v>
      </c>
      <c r="E4490" t="s">
        <v>23</v>
      </c>
      <c r="F4490" t="s">
        <v>27</v>
      </c>
      <c r="G4490" t="s">
        <v>25</v>
      </c>
      <c r="H4490">
        <v>5</v>
      </c>
      <c r="I4490" t="s">
        <v>31</v>
      </c>
      <c r="J4490">
        <v>0</v>
      </c>
      <c r="K4490">
        <v>1</v>
      </c>
      <c r="L4490">
        <v>0</v>
      </c>
      <c r="M4490">
        <v>0</v>
      </c>
      <c r="N4490">
        <v>0</v>
      </c>
      <c r="O4490">
        <v>1</v>
      </c>
      <c r="P4490">
        <v>1910</v>
      </c>
      <c r="Q4490">
        <v>0</v>
      </c>
      <c r="R4490">
        <v>0</v>
      </c>
      <c r="S4490">
        <v>1</v>
      </c>
      <c r="T4490">
        <v>1</v>
      </c>
      <c r="U4490">
        <v>1</v>
      </c>
      <c r="V4490">
        <v>0</v>
      </c>
      <c r="W4490">
        <v>1</v>
      </c>
    </row>
    <row r="4491" spans="1:23" ht="14.25" customHeight="1" x14ac:dyDescent="0.45">
      <c r="A4491">
        <v>4490</v>
      </c>
      <c r="B4491" t="s">
        <v>287</v>
      </c>
      <c r="C4491" t="s">
        <v>280</v>
      </c>
      <c r="D4491">
        <v>55</v>
      </c>
      <c r="E4491" t="s">
        <v>23</v>
      </c>
      <c r="F4491" t="s">
        <v>27</v>
      </c>
      <c r="G4491" t="s">
        <v>25</v>
      </c>
      <c r="H4491">
        <v>7</v>
      </c>
      <c r="I4491" t="s">
        <v>26</v>
      </c>
      <c r="J4491">
        <v>0</v>
      </c>
      <c r="K4491">
        <v>1</v>
      </c>
      <c r="L4491">
        <v>1</v>
      </c>
      <c r="M4491">
        <v>1</v>
      </c>
      <c r="N4491">
        <v>1</v>
      </c>
      <c r="O4491">
        <v>0</v>
      </c>
      <c r="P4491">
        <v>32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</v>
      </c>
    </row>
    <row r="4492" spans="1:23" ht="14.25" customHeight="1" x14ac:dyDescent="0.45">
      <c r="A4492">
        <v>4491</v>
      </c>
      <c r="B4492" t="s">
        <v>287</v>
      </c>
      <c r="C4492" t="s">
        <v>292</v>
      </c>
      <c r="D4492">
        <v>70</v>
      </c>
      <c r="E4492" t="s">
        <v>23</v>
      </c>
      <c r="F4492" t="s">
        <v>27</v>
      </c>
      <c r="G4492" t="s">
        <v>25</v>
      </c>
      <c r="H4492">
        <v>10</v>
      </c>
      <c r="I4492" t="s">
        <v>26</v>
      </c>
      <c r="J4492">
        <v>0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541</v>
      </c>
      <c r="Q4492">
        <v>0</v>
      </c>
      <c r="R4492">
        <v>1</v>
      </c>
      <c r="S4492">
        <v>1</v>
      </c>
      <c r="T4492">
        <v>0</v>
      </c>
      <c r="U4492">
        <v>0</v>
      </c>
      <c r="V4492">
        <v>0</v>
      </c>
      <c r="W4492">
        <v>0</v>
      </c>
    </row>
    <row r="4493" spans="1:23" ht="14.25" customHeight="1" x14ac:dyDescent="0.45">
      <c r="A4493">
        <v>4492</v>
      </c>
      <c r="B4493" t="s">
        <v>287</v>
      </c>
      <c r="C4493" t="s">
        <v>286</v>
      </c>
      <c r="D4493">
        <v>34</v>
      </c>
      <c r="E4493" t="s">
        <v>23</v>
      </c>
      <c r="F4493" t="s">
        <v>27</v>
      </c>
      <c r="G4493" t="s">
        <v>25</v>
      </c>
      <c r="H4493">
        <v>11</v>
      </c>
      <c r="I4493" t="s">
        <v>26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1090</v>
      </c>
      <c r="Q4493">
        <v>0</v>
      </c>
      <c r="R4493">
        <v>0</v>
      </c>
      <c r="S4493">
        <v>1</v>
      </c>
      <c r="T4493">
        <v>0</v>
      </c>
      <c r="U4493">
        <v>1</v>
      </c>
      <c r="V4493">
        <v>0</v>
      </c>
      <c r="W4493">
        <v>2</v>
      </c>
    </row>
    <row r="4494" spans="1:23" ht="14.25" customHeight="1" x14ac:dyDescent="0.45">
      <c r="A4494">
        <v>4493</v>
      </c>
      <c r="B4494" t="s">
        <v>287</v>
      </c>
      <c r="C4494" t="s">
        <v>294</v>
      </c>
      <c r="D4494">
        <v>67</v>
      </c>
      <c r="E4494" t="s">
        <v>23</v>
      </c>
      <c r="F4494" t="s">
        <v>27</v>
      </c>
      <c r="G4494" t="s">
        <v>25</v>
      </c>
      <c r="H4494">
        <v>30</v>
      </c>
      <c r="I4494" t="s">
        <v>31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1970</v>
      </c>
      <c r="Q4494">
        <v>1</v>
      </c>
      <c r="R4494">
        <v>0</v>
      </c>
      <c r="S4494">
        <v>1</v>
      </c>
      <c r="T4494">
        <v>0</v>
      </c>
      <c r="U4494">
        <v>0</v>
      </c>
      <c r="V4494">
        <v>0</v>
      </c>
      <c r="W4494">
        <v>0</v>
      </c>
    </row>
    <row r="4495" spans="1:23" ht="14.25" customHeight="1" x14ac:dyDescent="0.45">
      <c r="A4495">
        <v>4494</v>
      </c>
      <c r="B4495" t="s">
        <v>264</v>
      </c>
      <c r="C4495" t="s">
        <v>272</v>
      </c>
      <c r="D4495">
        <v>73</v>
      </c>
      <c r="E4495" t="s">
        <v>23</v>
      </c>
      <c r="F4495" t="s">
        <v>24</v>
      </c>
      <c r="G4495" t="s">
        <v>25</v>
      </c>
      <c r="H4495">
        <v>4</v>
      </c>
      <c r="I4495" t="s">
        <v>31</v>
      </c>
      <c r="J4495">
        <v>1</v>
      </c>
      <c r="K4495">
        <v>1</v>
      </c>
      <c r="L4495">
        <v>0</v>
      </c>
      <c r="M4495">
        <v>0</v>
      </c>
      <c r="N4495">
        <v>1</v>
      </c>
      <c r="O4495">
        <v>0</v>
      </c>
      <c r="P4495">
        <v>1180</v>
      </c>
      <c r="Q4495">
        <v>0</v>
      </c>
      <c r="R4495">
        <v>0</v>
      </c>
      <c r="S4495">
        <v>1</v>
      </c>
      <c r="T4495">
        <v>0</v>
      </c>
      <c r="U4495">
        <v>0</v>
      </c>
      <c r="V4495">
        <v>0</v>
      </c>
      <c r="W4495">
        <v>2</v>
      </c>
    </row>
    <row r="4496" spans="1:23" ht="14.25" customHeight="1" x14ac:dyDescent="0.45">
      <c r="A4496">
        <v>4495</v>
      </c>
      <c r="B4496" t="s">
        <v>264</v>
      </c>
      <c r="C4496" t="s">
        <v>280</v>
      </c>
      <c r="D4496">
        <v>62</v>
      </c>
      <c r="E4496" t="s">
        <v>23</v>
      </c>
      <c r="F4496" t="s">
        <v>27</v>
      </c>
      <c r="G4496" t="s">
        <v>25</v>
      </c>
      <c r="H4496">
        <v>6</v>
      </c>
      <c r="I4496" t="s">
        <v>26</v>
      </c>
      <c r="J4496">
        <v>0</v>
      </c>
      <c r="K4496">
        <v>0</v>
      </c>
      <c r="L4496">
        <v>1</v>
      </c>
      <c r="M4496">
        <v>0</v>
      </c>
      <c r="N4496">
        <v>0</v>
      </c>
      <c r="O4496">
        <v>0</v>
      </c>
      <c r="P4496">
        <v>2680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</row>
    <row r="4497" spans="1:23" ht="14.25" customHeight="1" x14ac:dyDescent="0.45">
      <c r="A4497">
        <v>4496</v>
      </c>
      <c r="B4497" t="s">
        <v>264</v>
      </c>
      <c r="C4497" t="s">
        <v>288</v>
      </c>
      <c r="D4497">
        <v>62</v>
      </c>
      <c r="E4497" t="s">
        <v>28</v>
      </c>
      <c r="F4497" t="s">
        <v>27</v>
      </c>
      <c r="G4497" t="s">
        <v>25</v>
      </c>
      <c r="H4497">
        <v>3</v>
      </c>
      <c r="I4497" t="s">
        <v>26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105</v>
      </c>
      <c r="Q4497">
        <v>0</v>
      </c>
      <c r="R4497">
        <v>1</v>
      </c>
      <c r="S4497">
        <v>0</v>
      </c>
      <c r="T4497">
        <v>0</v>
      </c>
      <c r="U4497">
        <v>0</v>
      </c>
      <c r="V4497">
        <v>0</v>
      </c>
      <c r="W4497">
        <v>0</v>
      </c>
    </row>
    <row r="4498" spans="1:23" ht="14.25" customHeight="1" x14ac:dyDescent="0.45">
      <c r="A4498">
        <v>4497</v>
      </c>
      <c r="B4498" t="s">
        <v>264</v>
      </c>
      <c r="C4498" t="s">
        <v>295</v>
      </c>
      <c r="D4498">
        <v>63</v>
      </c>
      <c r="E4498" t="s">
        <v>28</v>
      </c>
      <c r="F4498" t="s">
        <v>27</v>
      </c>
      <c r="G4498" t="s">
        <v>25</v>
      </c>
      <c r="H4498">
        <v>8</v>
      </c>
      <c r="I4498" t="s">
        <v>26</v>
      </c>
      <c r="J4498">
        <v>0</v>
      </c>
      <c r="K4498">
        <v>0</v>
      </c>
      <c r="L4498">
        <v>0</v>
      </c>
      <c r="M4498">
        <v>1</v>
      </c>
      <c r="N4498">
        <v>1</v>
      </c>
      <c r="O4498">
        <v>0</v>
      </c>
      <c r="P4498">
        <v>1340</v>
      </c>
      <c r="Q4498">
        <v>0</v>
      </c>
      <c r="R4498">
        <v>1</v>
      </c>
      <c r="S4498">
        <v>1</v>
      </c>
      <c r="T4498">
        <v>0</v>
      </c>
      <c r="U4498">
        <v>0</v>
      </c>
      <c r="V4498">
        <v>0</v>
      </c>
      <c r="W4498">
        <v>0</v>
      </c>
    </row>
    <row r="4499" spans="1:23" ht="14.25" customHeight="1" x14ac:dyDescent="0.45">
      <c r="A4499">
        <v>4498</v>
      </c>
      <c r="B4499" s="1">
        <v>43421</v>
      </c>
      <c r="C4499" s="1">
        <v>43434</v>
      </c>
      <c r="D4499">
        <v>65</v>
      </c>
      <c r="E4499" t="s">
        <v>23</v>
      </c>
      <c r="F4499" t="s">
        <v>27</v>
      </c>
      <c r="G4499" t="s">
        <v>25</v>
      </c>
      <c r="H4499">
        <v>14</v>
      </c>
      <c r="I4499" t="s">
        <v>29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683</v>
      </c>
      <c r="Q4499">
        <v>0</v>
      </c>
      <c r="R4499">
        <v>1</v>
      </c>
      <c r="S4499">
        <v>1</v>
      </c>
      <c r="T4499">
        <v>1</v>
      </c>
      <c r="U4499">
        <v>1</v>
      </c>
      <c r="V4499">
        <v>0</v>
      </c>
      <c r="W4499">
        <v>0</v>
      </c>
    </row>
    <row r="4500" spans="1:23" ht="14.25" customHeight="1" x14ac:dyDescent="0.45">
      <c r="A4500">
        <v>4499</v>
      </c>
      <c r="B4500" t="s">
        <v>289</v>
      </c>
      <c r="C4500" t="s">
        <v>282</v>
      </c>
      <c r="D4500">
        <v>50</v>
      </c>
      <c r="E4500" t="s">
        <v>23</v>
      </c>
      <c r="F4500" t="s">
        <v>24</v>
      </c>
      <c r="G4500" t="s">
        <v>25</v>
      </c>
      <c r="H4500">
        <v>10</v>
      </c>
      <c r="I4500" t="s">
        <v>26</v>
      </c>
      <c r="J4500">
        <v>0</v>
      </c>
      <c r="K4500">
        <v>0</v>
      </c>
      <c r="L4500">
        <v>0</v>
      </c>
      <c r="M4500">
        <v>1</v>
      </c>
      <c r="N4500">
        <v>1</v>
      </c>
      <c r="O4500">
        <v>0</v>
      </c>
      <c r="P4500">
        <v>81</v>
      </c>
      <c r="Q4500">
        <v>1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</row>
    <row r="4501" spans="1:23" ht="14.25" customHeight="1" x14ac:dyDescent="0.45">
      <c r="A4501">
        <v>4500</v>
      </c>
      <c r="B4501" t="s">
        <v>289</v>
      </c>
      <c r="C4501" s="1">
        <v>43171</v>
      </c>
      <c r="D4501">
        <v>63</v>
      </c>
      <c r="E4501" t="s">
        <v>23</v>
      </c>
      <c r="F4501" t="s">
        <v>24</v>
      </c>
      <c r="G4501" t="s">
        <v>25</v>
      </c>
      <c r="H4501">
        <v>16</v>
      </c>
      <c r="I4501" t="s">
        <v>26</v>
      </c>
      <c r="J4501">
        <v>0</v>
      </c>
      <c r="K4501">
        <v>0</v>
      </c>
      <c r="L4501">
        <v>1</v>
      </c>
      <c r="M4501">
        <v>0</v>
      </c>
      <c r="N4501">
        <v>0</v>
      </c>
      <c r="O4501">
        <v>1</v>
      </c>
      <c r="P4501">
        <v>3940</v>
      </c>
      <c r="Q4501">
        <v>0</v>
      </c>
      <c r="R4501">
        <v>0</v>
      </c>
      <c r="S4501">
        <v>1</v>
      </c>
      <c r="T4501">
        <v>1</v>
      </c>
      <c r="U4501">
        <v>0</v>
      </c>
      <c r="V4501">
        <v>0</v>
      </c>
      <c r="W4501">
        <v>0</v>
      </c>
    </row>
    <row r="4502" spans="1:23" ht="14.25" customHeight="1" x14ac:dyDescent="0.45">
      <c r="A4502">
        <v>4501</v>
      </c>
      <c r="B4502" s="1">
        <v>43422</v>
      </c>
      <c r="C4502" s="1">
        <v>43424</v>
      </c>
      <c r="D4502">
        <v>67</v>
      </c>
      <c r="E4502" t="s">
        <v>23</v>
      </c>
      <c r="F4502" t="s">
        <v>24</v>
      </c>
      <c r="G4502" t="s">
        <v>25</v>
      </c>
      <c r="H4502">
        <v>3</v>
      </c>
      <c r="I4502" t="s">
        <v>29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5000</v>
      </c>
      <c r="Q4502">
        <v>0</v>
      </c>
      <c r="R4502">
        <v>0</v>
      </c>
      <c r="S4502">
        <v>1</v>
      </c>
      <c r="T4502">
        <v>1</v>
      </c>
      <c r="U4502">
        <v>1</v>
      </c>
      <c r="V4502">
        <v>0</v>
      </c>
      <c r="W4502">
        <v>0</v>
      </c>
    </row>
    <row r="4503" spans="1:23" ht="14.25" customHeight="1" x14ac:dyDescent="0.45">
      <c r="A4503">
        <v>4502</v>
      </c>
      <c r="B4503" t="s">
        <v>289</v>
      </c>
      <c r="C4503" t="s">
        <v>291</v>
      </c>
      <c r="D4503">
        <v>85</v>
      </c>
      <c r="E4503" t="s">
        <v>23</v>
      </c>
      <c r="F4503" t="s">
        <v>24</v>
      </c>
      <c r="G4503" t="s">
        <v>25</v>
      </c>
      <c r="H4503">
        <v>12</v>
      </c>
      <c r="I4503" t="s">
        <v>26</v>
      </c>
      <c r="J4503">
        <v>0</v>
      </c>
      <c r="K4503">
        <v>0</v>
      </c>
      <c r="L4503">
        <v>1</v>
      </c>
      <c r="M4503">
        <v>1</v>
      </c>
      <c r="N4503">
        <v>1</v>
      </c>
      <c r="O4503">
        <v>0</v>
      </c>
      <c r="P4503">
        <v>912</v>
      </c>
      <c r="Q4503">
        <v>0</v>
      </c>
      <c r="R4503">
        <v>1</v>
      </c>
      <c r="S4503">
        <v>1</v>
      </c>
      <c r="T4503">
        <v>0</v>
      </c>
      <c r="U4503">
        <v>0</v>
      </c>
      <c r="V4503">
        <v>0</v>
      </c>
      <c r="W4503">
        <v>0</v>
      </c>
    </row>
    <row r="4504" spans="1:23" ht="14.25" customHeight="1" x14ac:dyDescent="0.45">
      <c r="A4504">
        <v>4503</v>
      </c>
      <c r="B4504" t="s">
        <v>289</v>
      </c>
      <c r="C4504" t="s">
        <v>293</v>
      </c>
      <c r="D4504">
        <v>63</v>
      </c>
      <c r="E4504" t="s">
        <v>23</v>
      </c>
      <c r="F4504" t="s">
        <v>27</v>
      </c>
      <c r="G4504" t="s">
        <v>25</v>
      </c>
      <c r="H4504">
        <v>6</v>
      </c>
      <c r="I4504" t="s">
        <v>26</v>
      </c>
      <c r="J4504">
        <v>0</v>
      </c>
      <c r="K4504">
        <v>0</v>
      </c>
      <c r="L4504">
        <v>1</v>
      </c>
      <c r="M4504">
        <v>1</v>
      </c>
      <c r="N4504">
        <v>1</v>
      </c>
      <c r="O4504">
        <v>0</v>
      </c>
      <c r="P4504">
        <v>438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</row>
    <row r="4505" spans="1:23" ht="14.25" customHeight="1" x14ac:dyDescent="0.45">
      <c r="A4505">
        <v>4504</v>
      </c>
      <c r="B4505" s="1">
        <v>43422</v>
      </c>
      <c r="C4505" s="1">
        <v>43430</v>
      </c>
      <c r="D4505">
        <v>73</v>
      </c>
      <c r="E4505" t="s">
        <v>23</v>
      </c>
      <c r="F4505" t="s">
        <v>27</v>
      </c>
      <c r="G4505" t="s">
        <v>25</v>
      </c>
      <c r="H4505">
        <v>9</v>
      </c>
      <c r="I4505" t="s">
        <v>29</v>
      </c>
      <c r="J4505">
        <v>0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202</v>
      </c>
      <c r="Q4505">
        <v>1</v>
      </c>
      <c r="R4505">
        <v>0</v>
      </c>
      <c r="S4505">
        <v>0</v>
      </c>
      <c r="T4505">
        <v>1</v>
      </c>
      <c r="U4505">
        <v>1</v>
      </c>
      <c r="V4505">
        <v>0</v>
      </c>
      <c r="W4505">
        <v>0</v>
      </c>
    </row>
    <row r="4506" spans="1:23" ht="14.25" customHeight="1" x14ac:dyDescent="0.45">
      <c r="A4506">
        <v>4505</v>
      </c>
      <c r="B4506" t="s">
        <v>289</v>
      </c>
      <c r="C4506" s="1">
        <v>43112</v>
      </c>
      <c r="D4506">
        <v>52</v>
      </c>
      <c r="E4506" t="s">
        <v>23</v>
      </c>
      <c r="F4506" t="s">
        <v>27</v>
      </c>
      <c r="G4506" t="s">
        <v>25</v>
      </c>
      <c r="H4506">
        <v>14</v>
      </c>
      <c r="I4506" t="s">
        <v>26</v>
      </c>
      <c r="J4506">
        <v>0</v>
      </c>
      <c r="K4506">
        <v>0</v>
      </c>
      <c r="L4506">
        <v>0</v>
      </c>
      <c r="M4506">
        <v>1</v>
      </c>
      <c r="N4506">
        <v>1</v>
      </c>
      <c r="O4506">
        <v>0</v>
      </c>
      <c r="P4506">
        <v>368</v>
      </c>
      <c r="Q4506">
        <v>0</v>
      </c>
      <c r="R4506">
        <v>1</v>
      </c>
      <c r="S4506">
        <v>1</v>
      </c>
      <c r="T4506">
        <v>0</v>
      </c>
      <c r="U4506">
        <v>0</v>
      </c>
      <c r="V4506">
        <v>0</v>
      </c>
      <c r="W4506">
        <v>0</v>
      </c>
    </row>
    <row r="4507" spans="1:23" ht="14.25" customHeight="1" x14ac:dyDescent="0.45">
      <c r="A4507">
        <v>4506</v>
      </c>
      <c r="B4507" t="s">
        <v>289</v>
      </c>
      <c r="C4507" t="s">
        <v>289</v>
      </c>
      <c r="D4507">
        <v>70</v>
      </c>
      <c r="E4507" t="s">
        <v>28</v>
      </c>
      <c r="F4507" t="s">
        <v>27</v>
      </c>
      <c r="G4507" t="s">
        <v>25</v>
      </c>
      <c r="H4507">
        <v>1</v>
      </c>
      <c r="I4507" t="s">
        <v>31</v>
      </c>
      <c r="J4507">
        <v>0</v>
      </c>
      <c r="K4507">
        <v>0</v>
      </c>
      <c r="L4507">
        <v>1</v>
      </c>
      <c r="M4507">
        <v>1</v>
      </c>
      <c r="N4507">
        <v>1</v>
      </c>
      <c r="O4507">
        <v>0</v>
      </c>
      <c r="P4507">
        <v>1300</v>
      </c>
      <c r="Q4507">
        <v>0</v>
      </c>
      <c r="R4507">
        <v>1</v>
      </c>
      <c r="S4507">
        <v>1</v>
      </c>
      <c r="T4507">
        <v>0</v>
      </c>
      <c r="U4507">
        <v>0</v>
      </c>
      <c r="V4507">
        <v>0</v>
      </c>
      <c r="W4507">
        <v>0</v>
      </c>
    </row>
    <row r="4508" spans="1:23" ht="14.25" customHeight="1" x14ac:dyDescent="0.45">
      <c r="A4508">
        <v>4507</v>
      </c>
      <c r="B4508" t="s">
        <v>289</v>
      </c>
      <c r="C4508" t="s">
        <v>290</v>
      </c>
      <c r="D4508">
        <v>85</v>
      </c>
      <c r="E4508" t="s">
        <v>23</v>
      </c>
      <c r="F4508" t="s">
        <v>27</v>
      </c>
      <c r="G4508" t="s">
        <v>25</v>
      </c>
      <c r="H4508">
        <v>11</v>
      </c>
      <c r="I4508" t="s">
        <v>26</v>
      </c>
      <c r="J4508">
        <v>0</v>
      </c>
      <c r="K4508">
        <v>0</v>
      </c>
      <c r="L4508">
        <v>0</v>
      </c>
      <c r="M4508">
        <v>1</v>
      </c>
      <c r="N4508">
        <v>1</v>
      </c>
      <c r="O4508">
        <v>0</v>
      </c>
      <c r="P4508">
        <v>327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</row>
    <row r="4509" spans="1:23" ht="14.25" customHeight="1" x14ac:dyDescent="0.45">
      <c r="A4509">
        <v>4508</v>
      </c>
      <c r="B4509" t="s">
        <v>289</v>
      </c>
      <c r="C4509" t="s">
        <v>290</v>
      </c>
      <c r="D4509">
        <v>85</v>
      </c>
      <c r="E4509" t="s">
        <v>23</v>
      </c>
      <c r="F4509" t="s">
        <v>27</v>
      </c>
      <c r="G4509" t="s">
        <v>25</v>
      </c>
      <c r="H4509">
        <v>11</v>
      </c>
      <c r="I4509" t="s">
        <v>26</v>
      </c>
      <c r="J4509">
        <v>0</v>
      </c>
      <c r="K4509">
        <v>0</v>
      </c>
      <c r="L4509">
        <v>0</v>
      </c>
      <c r="M4509">
        <v>1</v>
      </c>
      <c r="N4509">
        <v>1</v>
      </c>
      <c r="O4509">
        <v>0</v>
      </c>
      <c r="P4509">
        <v>327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0</v>
      </c>
      <c r="W4509">
        <v>0</v>
      </c>
    </row>
    <row r="4510" spans="1:23" ht="14.25" customHeight="1" x14ac:dyDescent="0.45">
      <c r="A4510">
        <v>4509</v>
      </c>
      <c r="B4510" s="1">
        <v>43422</v>
      </c>
      <c r="C4510" s="1">
        <v>43425</v>
      </c>
      <c r="D4510">
        <v>55</v>
      </c>
      <c r="E4510" t="s">
        <v>23</v>
      </c>
      <c r="F4510" t="s">
        <v>27</v>
      </c>
      <c r="G4510" t="s">
        <v>25</v>
      </c>
      <c r="H4510">
        <v>4</v>
      </c>
      <c r="I4510" t="s">
        <v>29</v>
      </c>
      <c r="J4510">
        <v>0</v>
      </c>
      <c r="K4510">
        <v>0</v>
      </c>
      <c r="L4510">
        <v>1</v>
      </c>
      <c r="M4510">
        <v>1</v>
      </c>
      <c r="N4510">
        <v>1</v>
      </c>
      <c r="O4510">
        <v>0</v>
      </c>
      <c r="P4510">
        <v>1270</v>
      </c>
      <c r="Q4510">
        <v>0</v>
      </c>
      <c r="R4510">
        <v>1</v>
      </c>
      <c r="S4510">
        <v>1</v>
      </c>
      <c r="T4510">
        <v>0</v>
      </c>
      <c r="U4510">
        <v>1</v>
      </c>
      <c r="V4510">
        <v>0</v>
      </c>
      <c r="W4510">
        <v>0</v>
      </c>
    </row>
    <row r="4511" spans="1:23" ht="14.25" customHeight="1" x14ac:dyDescent="0.45">
      <c r="A4511">
        <v>4510</v>
      </c>
      <c r="B4511" t="s">
        <v>289</v>
      </c>
      <c r="C4511" t="s">
        <v>280</v>
      </c>
      <c r="D4511">
        <v>63</v>
      </c>
      <c r="E4511" t="s">
        <v>23</v>
      </c>
      <c r="F4511" t="s">
        <v>24</v>
      </c>
      <c r="G4511" t="s">
        <v>30</v>
      </c>
      <c r="H4511">
        <v>5</v>
      </c>
      <c r="I4511" t="s">
        <v>26</v>
      </c>
      <c r="J4511">
        <v>0</v>
      </c>
      <c r="K4511">
        <v>0</v>
      </c>
      <c r="L4511">
        <v>0</v>
      </c>
      <c r="M4511">
        <v>1</v>
      </c>
      <c r="N4511">
        <v>1</v>
      </c>
      <c r="O4511">
        <v>0</v>
      </c>
      <c r="P4511">
        <v>71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</row>
    <row r="4512" spans="1:23" ht="14.25" customHeight="1" x14ac:dyDescent="0.45">
      <c r="A4512">
        <v>4511</v>
      </c>
      <c r="B4512" t="s">
        <v>289</v>
      </c>
      <c r="C4512" t="s">
        <v>280</v>
      </c>
      <c r="D4512">
        <v>63</v>
      </c>
      <c r="E4512" t="s">
        <v>23</v>
      </c>
      <c r="F4512" t="s">
        <v>24</v>
      </c>
      <c r="G4512" t="s">
        <v>30</v>
      </c>
      <c r="H4512">
        <v>5</v>
      </c>
      <c r="I4512" t="s">
        <v>26</v>
      </c>
      <c r="J4512">
        <v>0</v>
      </c>
      <c r="K4512">
        <v>0</v>
      </c>
      <c r="L4512">
        <v>0</v>
      </c>
      <c r="M4512">
        <v>1</v>
      </c>
      <c r="N4512">
        <v>1</v>
      </c>
      <c r="O4512">
        <v>0</v>
      </c>
      <c r="P4512">
        <v>71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</row>
    <row r="4513" spans="1:23" ht="14.25" customHeight="1" x14ac:dyDescent="0.45">
      <c r="A4513">
        <v>4512</v>
      </c>
      <c r="B4513" s="1">
        <v>43423</v>
      </c>
      <c r="C4513" s="1">
        <v>43423</v>
      </c>
      <c r="D4513">
        <v>47</v>
      </c>
      <c r="E4513" t="s">
        <v>23</v>
      </c>
      <c r="F4513" t="s">
        <v>27</v>
      </c>
      <c r="G4513" t="s">
        <v>25</v>
      </c>
      <c r="H4513">
        <v>1</v>
      </c>
      <c r="I4513" t="s">
        <v>31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1</v>
      </c>
      <c r="P4513">
        <v>720</v>
      </c>
      <c r="Q4513">
        <v>0</v>
      </c>
      <c r="R4513">
        <v>1</v>
      </c>
      <c r="S4513">
        <v>0</v>
      </c>
      <c r="T4513">
        <v>1</v>
      </c>
      <c r="U4513">
        <v>0</v>
      </c>
      <c r="V4513">
        <v>0</v>
      </c>
      <c r="W4513">
        <v>1</v>
      </c>
    </row>
    <row r="4514" spans="1:23" ht="14.25" customHeight="1" x14ac:dyDescent="0.45">
      <c r="A4514">
        <v>4513</v>
      </c>
      <c r="B4514" t="s">
        <v>288</v>
      </c>
      <c r="C4514" s="1">
        <v>43171</v>
      </c>
      <c r="D4514">
        <v>62</v>
      </c>
      <c r="E4514" t="s">
        <v>23</v>
      </c>
      <c r="F4514" t="s">
        <v>27</v>
      </c>
      <c r="G4514" t="s">
        <v>25</v>
      </c>
      <c r="H4514">
        <v>16</v>
      </c>
      <c r="I4514" t="s">
        <v>26</v>
      </c>
      <c r="J4514">
        <v>0</v>
      </c>
      <c r="K4514">
        <v>0</v>
      </c>
      <c r="L4514">
        <v>0</v>
      </c>
      <c r="M4514">
        <v>1</v>
      </c>
      <c r="N4514">
        <v>1</v>
      </c>
      <c r="O4514">
        <v>0</v>
      </c>
      <c r="P4514">
        <v>7</v>
      </c>
      <c r="Q4514">
        <v>1</v>
      </c>
      <c r="R4514">
        <v>1</v>
      </c>
      <c r="S4514">
        <v>0</v>
      </c>
      <c r="T4514">
        <v>1</v>
      </c>
      <c r="U4514">
        <v>0</v>
      </c>
      <c r="V4514">
        <v>0</v>
      </c>
      <c r="W4514">
        <v>0</v>
      </c>
    </row>
    <row r="4515" spans="1:23" ht="14.25" customHeight="1" x14ac:dyDescent="0.45">
      <c r="A4515">
        <v>4514</v>
      </c>
      <c r="B4515" t="s">
        <v>288</v>
      </c>
      <c r="C4515" t="s">
        <v>293</v>
      </c>
      <c r="D4515">
        <v>77</v>
      </c>
      <c r="E4515" t="s">
        <v>23</v>
      </c>
      <c r="F4515" t="s">
        <v>27</v>
      </c>
      <c r="G4515" t="s">
        <v>25</v>
      </c>
      <c r="H4515">
        <v>5</v>
      </c>
      <c r="I4515" t="s">
        <v>26</v>
      </c>
      <c r="J4515">
        <v>0</v>
      </c>
      <c r="K4515">
        <v>0</v>
      </c>
      <c r="L4515">
        <v>0</v>
      </c>
      <c r="M4515">
        <v>1</v>
      </c>
      <c r="N4515">
        <v>1</v>
      </c>
      <c r="O4515">
        <v>0</v>
      </c>
      <c r="P4515">
        <v>301</v>
      </c>
      <c r="Q4515">
        <v>0</v>
      </c>
      <c r="R4515">
        <v>1</v>
      </c>
      <c r="S4515">
        <v>0</v>
      </c>
      <c r="T4515">
        <v>1</v>
      </c>
      <c r="U4515">
        <v>0</v>
      </c>
      <c r="V4515">
        <v>0</v>
      </c>
      <c r="W4515">
        <v>0</v>
      </c>
    </row>
    <row r="4516" spans="1:23" ht="14.25" customHeight="1" x14ac:dyDescent="0.45">
      <c r="A4516">
        <v>4515</v>
      </c>
      <c r="B4516" t="s">
        <v>288</v>
      </c>
      <c r="C4516" t="s">
        <v>280</v>
      </c>
      <c r="D4516">
        <v>56</v>
      </c>
      <c r="E4516" t="s">
        <v>23</v>
      </c>
      <c r="F4516" t="s">
        <v>24</v>
      </c>
      <c r="G4516" t="s">
        <v>25</v>
      </c>
      <c r="H4516">
        <v>4</v>
      </c>
      <c r="I4516" t="s">
        <v>26</v>
      </c>
      <c r="J4516">
        <v>0</v>
      </c>
      <c r="K4516">
        <v>0</v>
      </c>
      <c r="L4516">
        <v>1</v>
      </c>
      <c r="M4516">
        <v>1</v>
      </c>
      <c r="N4516">
        <v>1</v>
      </c>
      <c r="O4516">
        <v>0</v>
      </c>
      <c r="P4516">
        <v>377</v>
      </c>
      <c r="Q4516">
        <v>0</v>
      </c>
      <c r="R4516">
        <v>1</v>
      </c>
      <c r="S4516">
        <v>1</v>
      </c>
      <c r="T4516">
        <v>0</v>
      </c>
      <c r="U4516">
        <v>0</v>
      </c>
      <c r="V4516">
        <v>0</v>
      </c>
      <c r="W4516">
        <v>0</v>
      </c>
    </row>
    <row r="4517" spans="1:23" ht="14.25" customHeight="1" x14ac:dyDescent="0.45">
      <c r="A4517">
        <v>4516</v>
      </c>
      <c r="B4517" t="s">
        <v>288</v>
      </c>
      <c r="C4517" t="s">
        <v>291</v>
      </c>
      <c r="D4517">
        <v>90</v>
      </c>
      <c r="E4517" t="s">
        <v>23</v>
      </c>
      <c r="F4517" t="s">
        <v>24</v>
      </c>
      <c r="G4517" t="s">
        <v>25</v>
      </c>
      <c r="H4517">
        <v>11</v>
      </c>
      <c r="I4517" t="s">
        <v>26</v>
      </c>
      <c r="J4517">
        <v>0</v>
      </c>
      <c r="K4517">
        <v>0</v>
      </c>
      <c r="L4517">
        <v>0</v>
      </c>
      <c r="M4517">
        <v>1</v>
      </c>
      <c r="N4517">
        <v>1</v>
      </c>
      <c r="O4517">
        <v>0</v>
      </c>
      <c r="P4517">
        <v>4420</v>
      </c>
      <c r="Q4517">
        <v>0</v>
      </c>
      <c r="R4517">
        <v>1</v>
      </c>
      <c r="S4517">
        <v>1</v>
      </c>
      <c r="T4517">
        <v>1</v>
      </c>
      <c r="U4517">
        <v>0</v>
      </c>
      <c r="V4517">
        <v>0</v>
      </c>
      <c r="W4517">
        <v>0</v>
      </c>
    </row>
    <row r="4518" spans="1:23" ht="14.25" customHeight="1" x14ac:dyDescent="0.45">
      <c r="A4518">
        <v>4517</v>
      </c>
      <c r="B4518" t="s">
        <v>288</v>
      </c>
      <c r="C4518" t="s">
        <v>295</v>
      </c>
      <c r="D4518">
        <v>55</v>
      </c>
      <c r="E4518" t="s">
        <v>23</v>
      </c>
      <c r="F4518" t="s">
        <v>24</v>
      </c>
      <c r="G4518" t="s">
        <v>25</v>
      </c>
      <c r="H4518">
        <v>6</v>
      </c>
      <c r="I4518" t="s">
        <v>26</v>
      </c>
      <c r="J4518">
        <v>0</v>
      </c>
      <c r="K4518">
        <v>0</v>
      </c>
      <c r="L4518">
        <v>1</v>
      </c>
      <c r="M4518">
        <v>0</v>
      </c>
      <c r="N4518">
        <v>1</v>
      </c>
      <c r="O4518">
        <v>0</v>
      </c>
      <c r="P4518">
        <v>4000</v>
      </c>
      <c r="Q4518">
        <v>1</v>
      </c>
      <c r="R4518">
        <v>0</v>
      </c>
      <c r="S4518">
        <v>1</v>
      </c>
      <c r="T4518">
        <v>0</v>
      </c>
      <c r="U4518">
        <v>0</v>
      </c>
      <c r="V4518">
        <v>0</v>
      </c>
      <c r="W4518">
        <v>0</v>
      </c>
    </row>
    <row r="4519" spans="1:23" ht="14.25" customHeight="1" x14ac:dyDescent="0.45">
      <c r="A4519">
        <v>4518</v>
      </c>
      <c r="B4519" t="s">
        <v>288</v>
      </c>
      <c r="C4519" t="s">
        <v>295</v>
      </c>
      <c r="D4519">
        <v>55</v>
      </c>
      <c r="E4519" t="s">
        <v>23</v>
      </c>
      <c r="F4519" t="s">
        <v>24</v>
      </c>
      <c r="G4519" t="s">
        <v>25</v>
      </c>
      <c r="H4519">
        <v>6</v>
      </c>
      <c r="I4519" t="s">
        <v>26</v>
      </c>
      <c r="J4519">
        <v>0</v>
      </c>
      <c r="K4519">
        <v>0</v>
      </c>
      <c r="L4519">
        <v>1</v>
      </c>
      <c r="M4519">
        <v>0</v>
      </c>
      <c r="N4519">
        <v>1</v>
      </c>
      <c r="O4519">
        <v>0</v>
      </c>
      <c r="P4519">
        <v>4000</v>
      </c>
      <c r="Q4519">
        <v>1</v>
      </c>
      <c r="R4519">
        <v>0</v>
      </c>
      <c r="S4519">
        <v>1</v>
      </c>
      <c r="T4519">
        <v>0</v>
      </c>
      <c r="U4519">
        <v>0</v>
      </c>
      <c r="V4519">
        <v>0</v>
      </c>
      <c r="W4519">
        <v>0</v>
      </c>
    </row>
    <row r="4520" spans="1:23" ht="14.25" customHeight="1" x14ac:dyDescent="0.45">
      <c r="A4520">
        <v>4519</v>
      </c>
      <c r="B4520" t="s">
        <v>288</v>
      </c>
      <c r="C4520" t="s">
        <v>279</v>
      </c>
      <c r="D4520">
        <v>65</v>
      </c>
      <c r="E4520" t="s">
        <v>23</v>
      </c>
      <c r="F4520" t="s">
        <v>24</v>
      </c>
      <c r="G4520" t="s">
        <v>25</v>
      </c>
      <c r="H4520">
        <v>3</v>
      </c>
      <c r="I4520" t="s">
        <v>26</v>
      </c>
      <c r="J4520">
        <v>0</v>
      </c>
      <c r="K4520">
        <v>0</v>
      </c>
      <c r="L4520">
        <v>0</v>
      </c>
      <c r="M4520">
        <v>1</v>
      </c>
      <c r="N4520">
        <v>1</v>
      </c>
      <c r="O4520">
        <v>0</v>
      </c>
      <c r="P4520">
        <v>9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</row>
    <row r="4521" spans="1:23" ht="14.25" customHeight="1" x14ac:dyDescent="0.45">
      <c r="A4521">
        <v>4520</v>
      </c>
      <c r="B4521" t="s">
        <v>288</v>
      </c>
      <c r="C4521" t="s">
        <v>293</v>
      </c>
      <c r="D4521">
        <v>44</v>
      </c>
      <c r="E4521" t="s">
        <v>23</v>
      </c>
      <c r="F4521" t="s">
        <v>24</v>
      </c>
      <c r="G4521" t="s">
        <v>25</v>
      </c>
      <c r="H4521">
        <v>5</v>
      </c>
      <c r="I4521" t="s">
        <v>26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201</v>
      </c>
      <c r="Q4521">
        <v>0</v>
      </c>
      <c r="R4521">
        <v>0</v>
      </c>
      <c r="S4521">
        <v>1</v>
      </c>
      <c r="T4521">
        <v>0</v>
      </c>
      <c r="U4521">
        <v>0</v>
      </c>
      <c r="V4521">
        <v>0</v>
      </c>
      <c r="W4521">
        <v>0</v>
      </c>
    </row>
    <row r="4522" spans="1:23" ht="14.25" customHeight="1" x14ac:dyDescent="0.45">
      <c r="A4522">
        <v>4521</v>
      </c>
      <c r="B4522" t="s">
        <v>288</v>
      </c>
      <c r="C4522" t="s">
        <v>293</v>
      </c>
      <c r="D4522">
        <v>44</v>
      </c>
      <c r="E4522" t="s">
        <v>23</v>
      </c>
      <c r="F4522" t="s">
        <v>24</v>
      </c>
      <c r="G4522" t="s">
        <v>25</v>
      </c>
      <c r="H4522">
        <v>5</v>
      </c>
      <c r="I4522" t="s">
        <v>26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201</v>
      </c>
      <c r="Q4522">
        <v>0</v>
      </c>
      <c r="R4522">
        <v>0</v>
      </c>
      <c r="S4522">
        <v>1</v>
      </c>
      <c r="T4522">
        <v>0</v>
      </c>
      <c r="U4522">
        <v>0</v>
      </c>
      <c r="V4522">
        <v>0</v>
      </c>
      <c r="W4522">
        <v>0</v>
      </c>
    </row>
    <row r="4523" spans="1:23" ht="14.25" customHeight="1" x14ac:dyDescent="0.45">
      <c r="A4523">
        <v>4522</v>
      </c>
      <c r="B4523" t="s">
        <v>288</v>
      </c>
      <c r="C4523" t="s">
        <v>272</v>
      </c>
      <c r="D4523">
        <v>64</v>
      </c>
      <c r="E4523" t="s">
        <v>23</v>
      </c>
      <c r="F4523" t="s">
        <v>27</v>
      </c>
      <c r="G4523" t="s">
        <v>25</v>
      </c>
      <c r="H4523">
        <v>2</v>
      </c>
      <c r="I4523" t="s">
        <v>31</v>
      </c>
      <c r="J4523">
        <v>0</v>
      </c>
      <c r="K4523">
        <v>0</v>
      </c>
      <c r="L4523">
        <v>1</v>
      </c>
      <c r="M4523">
        <v>1</v>
      </c>
      <c r="N4523">
        <v>1</v>
      </c>
      <c r="O4523">
        <v>0</v>
      </c>
      <c r="P4523">
        <v>831</v>
      </c>
      <c r="Q4523">
        <v>1</v>
      </c>
      <c r="R4523">
        <v>0</v>
      </c>
      <c r="S4523">
        <v>1</v>
      </c>
      <c r="T4523">
        <v>0</v>
      </c>
      <c r="U4523">
        <v>0</v>
      </c>
      <c r="V4523">
        <v>0</v>
      </c>
      <c r="W4523">
        <v>0</v>
      </c>
    </row>
    <row r="4524" spans="1:23" ht="14.25" customHeight="1" x14ac:dyDescent="0.45">
      <c r="A4524">
        <v>4523</v>
      </c>
      <c r="B4524" t="s">
        <v>288</v>
      </c>
      <c r="C4524" t="s">
        <v>286</v>
      </c>
      <c r="D4524">
        <v>72</v>
      </c>
      <c r="E4524" t="s">
        <v>23</v>
      </c>
      <c r="F4524" t="s">
        <v>27</v>
      </c>
      <c r="G4524" t="s">
        <v>25</v>
      </c>
      <c r="H4524">
        <v>8</v>
      </c>
      <c r="I4524" t="s">
        <v>26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44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</row>
    <row r="4525" spans="1:23" ht="14.25" customHeight="1" x14ac:dyDescent="0.45">
      <c r="A4525">
        <v>4524</v>
      </c>
      <c r="B4525" t="s">
        <v>288</v>
      </c>
      <c r="C4525" t="s">
        <v>286</v>
      </c>
      <c r="D4525">
        <v>72</v>
      </c>
      <c r="E4525" t="s">
        <v>23</v>
      </c>
      <c r="F4525" t="s">
        <v>27</v>
      </c>
      <c r="G4525" t="s">
        <v>25</v>
      </c>
      <c r="H4525">
        <v>8</v>
      </c>
      <c r="I4525" t="s">
        <v>26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44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</row>
    <row r="4526" spans="1:23" ht="14.25" customHeight="1" x14ac:dyDescent="0.45">
      <c r="A4526">
        <v>4525</v>
      </c>
      <c r="B4526" t="s">
        <v>288</v>
      </c>
      <c r="C4526" t="s">
        <v>293</v>
      </c>
      <c r="D4526">
        <v>85</v>
      </c>
      <c r="E4526" t="s">
        <v>28</v>
      </c>
      <c r="F4526" t="s">
        <v>27</v>
      </c>
      <c r="G4526" t="s">
        <v>25</v>
      </c>
      <c r="H4526">
        <v>5</v>
      </c>
      <c r="I4526" t="s">
        <v>26</v>
      </c>
      <c r="J4526">
        <v>0</v>
      </c>
      <c r="K4526">
        <v>0</v>
      </c>
      <c r="L4526">
        <v>0</v>
      </c>
      <c r="M4526">
        <v>1</v>
      </c>
      <c r="N4526">
        <v>1</v>
      </c>
      <c r="O4526">
        <v>0</v>
      </c>
      <c r="P4526">
        <v>271</v>
      </c>
      <c r="Q4526">
        <v>0</v>
      </c>
      <c r="R4526">
        <v>0</v>
      </c>
      <c r="S4526">
        <v>1</v>
      </c>
      <c r="T4526">
        <v>1</v>
      </c>
      <c r="U4526">
        <v>0</v>
      </c>
      <c r="V4526">
        <v>0</v>
      </c>
      <c r="W4526">
        <v>0</v>
      </c>
    </row>
    <row r="4527" spans="1:23" ht="14.25" customHeight="1" x14ac:dyDescent="0.45">
      <c r="A4527">
        <v>4526</v>
      </c>
      <c r="B4527" t="s">
        <v>288</v>
      </c>
      <c r="C4527" t="s">
        <v>280</v>
      </c>
      <c r="D4527">
        <v>56</v>
      </c>
      <c r="E4527" t="s">
        <v>23</v>
      </c>
      <c r="F4527" t="s">
        <v>27</v>
      </c>
      <c r="G4527" t="s">
        <v>25</v>
      </c>
      <c r="H4527">
        <v>4</v>
      </c>
      <c r="I4527" t="s">
        <v>26</v>
      </c>
      <c r="J4527">
        <v>0</v>
      </c>
      <c r="K4527">
        <v>1</v>
      </c>
      <c r="L4527">
        <v>1</v>
      </c>
      <c r="M4527">
        <v>1</v>
      </c>
      <c r="N4527">
        <v>1</v>
      </c>
      <c r="O4527">
        <v>0</v>
      </c>
      <c r="P4527">
        <v>101</v>
      </c>
      <c r="Q4527">
        <v>0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1</v>
      </c>
    </row>
    <row r="4528" spans="1:23" ht="14.25" customHeight="1" x14ac:dyDescent="0.45">
      <c r="A4528">
        <v>4527</v>
      </c>
      <c r="B4528" t="s">
        <v>288</v>
      </c>
      <c r="C4528" t="s">
        <v>293</v>
      </c>
      <c r="D4528">
        <v>56</v>
      </c>
      <c r="E4528" t="s">
        <v>23</v>
      </c>
      <c r="F4528" t="s">
        <v>27</v>
      </c>
      <c r="G4528" t="s">
        <v>25</v>
      </c>
      <c r="H4528">
        <v>5</v>
      </c>
      <c r="I4528" t="s">
        <v>26</v>
      </c>
      <c r="J4528">
        <v>0</v>
      </c>
      <c r="K4528">
        <v>0</v>
      </c>
      <c r="L4528">
        <v>1</v>
      </c>
      <c r="M4528">
        <v>1</v>
      </c>
      <c r="N4528">
        <v>1</v>
      </c>
      <c r="O4528">
        <v>0</v>
      </c>
      <c r="P4528">
        <v>79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0</v>
      </c>
    </row>
    <row r="4529" spans="1:23" ht="14.25" customHeight="1" x14ac:dyDescent="0.45">
      <c r="A4529">
        <v>4528</v>
      </c>
      <c r="B4529" t="s">
        <v>272</v>
      </c>
      <c r="C4529" t="s">
        <v>295</v>
      </c>
      <c r="D4529">
        <v>70</v>
      </c>
      <c r="E4529" t="s">
        <v>23</v>
      </c>
      <c r="F4529" t="s">
        <v>27</v>
      </c>
      <c r="G4529" t="s">
        <v>25</v>
      </c>
      <c r="H4529">
        <v>5</v>
      </c>
      <c r="I4529" t="s">
        <v>26</v>
      </c>
      <c r="J4529">
        <v>0</v>
      </c>
      <c r="K4529">
        <v>1</v>
      </c>
      <c r="L4529">
        <v>0</v>
      </c>
      <c r="M4529">
        <v>0</v>
      </c>
      <c r="N4529">
        <v>1</v>
      </c>
      <c r="O4529">
        <v>0</v>
      </c>
      <c r="P4529">
        <v>40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1</v>
      </c>
    </row>
    <row r="4530" spans="1:23" ht="14.25" customHeight="1" x14ac:dyDescent="0.45">
      <c r="A4530">
        <v>4529</v>
      </c>
      <c r="B4530" t="s">
        <v>272</v>
      </c>
      <c r="C4530" t="s">
        <v>293</v>
      </c>
      <c r="D4530">
        <v>65</v>
      </c>
      <c r="E4530" t="s">
        <v>28</v>
      </c>
      <c r="F4530" t="s">
        <v>24</v>
      </c>
      <c r="G4530" t="s">
        <v>25</v>
      </c>
      <c r="H4530">
        <v>4</v>
      </c>
      <c r="I4530" t="s">
        <v>26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27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</row>
    <row r="4531" spans="1:23" ht="14.25" customHeight="1" x14ac:dyDescent="0.45">
      <c r="A4531">
        <v>4530</v>
      </c>
      <c r="B4531" t="s">
        <v>272</v>
      </c>
      <c r="C4531" t="s">
        <v>295</v>
      </c>
      <c r="D4531">
        <v>51</v>
      </c>
      <c r="E4531" t="s">
        <v>23</v>
      </c>
      <c r="F4531" t="s">
        <v>24</v>
      </c>
      <c r="G4531" t="s">
        <v>25</v>
      </c>
      <c r="H4531">
        <v>5</v>
      </c>
      <c r="I4531" t="s">
        <v>26</v>
      </c>
      <c r="J4531">
        <v>0</v>
      </c>
      <c r="K4531">
        <v>1</v>
      </c>
      <c r="L4531">
        <v>0</v>
      </c>
      <c r="M4531">
        <v>0</v>
      </c>
      <c r="N4531">
        <v>1</v>
      </c>
      <c r="O4531">
        <v>0</v>
      </c>
      <c r="P4531">
        <v>25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1</v>
      </c>
    </row>
    <row r="4532" spans="1:23" ht="14.25" customHeight="1" x14ac:dyDescent="0.45">
      <c r="A4532">
        <v>4531</v>
      </c>
      <c r="B4532" t="s">
        <v>272</v>
      </c>
      <c r="C4532" t="s">
        <v>293</v>
      </c>
      <c r="D4532">
        <v>74</v>
      </c>
      <c r="E4532" t="s">
        <v>23</v>
      </c>
      <c r="F4532" t="s">
        <v>24</v>
      </c>
      <c r="G4532" t="s">
        <v>25</v>
      </c>
      <c r="H4532">
        <v>4</v>
      </c>
      <c r="I4532" t="s">
        <v>26</v>
      </c>
      <c r="J4532">
        <v>0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41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</row>
    <row r="4533" spans="1:23" ht="14.25" customHeight="1" x14ac:dyDescent="0.45">
      <c r="A4533">
        <v>4532</v>
      </c>
      <c r="B4533" t="s">
        <v>272</v>
      </c>
      <c r="C4533" t="s">
        <v>291</v>
      </c>
      <c r="D4533">
        <v>63</v>
      </c>
      <c r="E4533" t="s">
        <v>23</v>
      </c>
      <c r="F4533" t="s">
        <v>24</v>
      </c>
      <c r="G4533" t="s">
        <v>25</v>
      </c>
      <c r="H4533">
        <v>10</v>
      </c>
      <c r="I4533" t="s">
        <v>26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405</v>
      </c>
      <c r="Q4533">
        <v>0</v>
      </c>
      <c r="R4533">
        <v>0</v>
      </c>
      <c r="S4533">
        <v>1</v>
      </c>
      <c r="T4533">
        <v>0</v>
      </c>
      <c r="U4533">
        <v>1</v>
      </c>
      <c r="V4533">
        <v>0</v>
      </c>
      <c r="W4533">
        <v>0</v>
      </c>
    </row>
    <row r="4534" spans="1:23" ht="14.25" customHeight="1" x14ac:dyDescent="0.45">
      <c r="A4534">
        <v>4533</v>
      </c>
      <c r="B4534" t="s">
        <v>272</v>
      </c>
      <c r="C4534" t="s">
        <v>286</v>
      </c>
      <c r="D4534">
        <v>65</v>
      </c>
      <c r="E4534" t="s">
        <v>28</v>
      </c>
      <c r="F4534" t="s">
        <v>24</v>
      </c>
      <c r="G4534" t="s">
        <v>25</v>
      </c>
      <c r="H4534">
        <v>7</v>
      </c>
      <c r="I4534" t="s">
        <v>26</v>
      </c>
      <c r="J4534">
        <v>0</v>
      </c>
      <c r="K4534">
        <v>0</v>
      </c>
      <c r="L4534">
        <v>1</v>
      </c>
      <c r="M4534">
        <v>0</v>
      </c>
      <c r="N4534">
        <v>1</v>
      </c>
      <c r="O4534">
        <v>0</v>
      </c>
      <c r="P4534">
        <v>1400</v>
      </c>
      <c r="Q4534">
        <v>0</v>
      </c>
      <c r="R4534">
        <v>0</v>
      </c>
      <c r="S4534">
        <v>1</v>
      </c>
      <c r="T4534">
        <v>0</v>
      </c>
      <c r="U4534">
        <v>0</v>
      </c>
      <c r="V4534">
        <v>0</v>
      </c>
      <c r="W4534">
        <v>0</v>
      </c>
    </row>
    <row r="4535" spans="1:23" ht="14.25" customHeight="1" x14ac:dyDescent="0.45">
      <c r="A4535">
        <v>4534</v>
      </c>
      <c r="B4535" t="s">
        <v>272</v>
      </c>
      <c r="C4535" t="s">
        <v>286</v>
      </c>
      <c r="D4535">
        <v>65</v>
      </c>
      <c r="E4535" t="s">
        <v>28</v>
      </c>
      <c r="F4535" t="s">
        <v>24</v>
      </c>
      <c r="G4535" t="s">
        <v>25</v>
      </c>
      <c r="H4535">
        <v>7</v>
      </c>
      <c r="I4535" t="s">
        <v>26</v>
      </c>
      <c r="J4535">
        <v>0</v>
      </c>
      <c r="K4535">
        <v>0</v>
      </c>
      <c r="L4535">
        <v>1</v>
      </c>
      <c r="M4535">
        <v>0</v>
      </c>
      <c r="N4535">
        <v>1</v>
      </c>
      <c r="O4535">
        <v>0</v>
      </c>
      <c r="P4535">
        <v>1400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>
        <v>0</v>
      </c>
    </row>
    <row r="4536" spans="1:23" ht="14.25" customHeight="1" x14ac:dyDescent="0.45">
      <c r="A4536">
        <v>4535</v>
      </c>
      <c r="B4536" t="s">
        <v>272</v>
      </c>
      <c r="C4536" t="s">
        <v>290</v>
      </c>
      <c r="D4536">
        <v>43</v>
      </c>
      <c r="E4536" t="s">
        <v>23</v>
      </c>
      <c r="F4536" t="s">
        <v>24</v>
      </c>
      <c r="G4536" t="s">
        <v>25</v>
      </c>
      <c r="H4536">
        <v>9</v>
      </c>
      <c r="I4536" t="s">
        <v>26</v>
      </c>
      <c r="J4536">
        <v>0</v>
      </c>
      <c r="K4536">
        <v>0</v>
      </c>
      <c r="L4536">
        <v>1</v>
      </c>
      <c r="M4536">
        <v>0</v>
      </c>
      <c r="N4536">
        <v>1</v>
      </c>
      <c r="O4536">
        <v>0</v>
      </c>
      <c r="P4536">
        <v>1020</v>
      </c>
      <c r="Q4536">
        <v>0</v>
      </c>
      <c r="R4536">
        <v>1</v>
      </c>
      <c r="S4536">
        <v>1</v>
      </c>
      <c r="T4536">
        <v>0</v>
      </c>
      <c r="U4536">
        <v>0</v>
      </c>
      <c r="V4536">
        <v>0</v>
      </c>
      <c r="W4536">
        <v>0</v>
      </c>
    </row>
    <row r="4537" spans="1:23" ht="14.25" customHeight="1" x14ac:dyDescent="0.45">
      <c r="A4537">
        <v>4536</v>
      </c>
      <c r="B4537" t="s">
        <v>272</v>
      </c>
      <c r="C4537" t="s">
        <v>282</v>
      </c>
      <c r="D4537">
        <v>54</v>
      </c>
      <c r="E4537" t="s">
        <v>23</v>
      </c>
      <c r="F4537" t="s">
        <v>27</v>
      </c>
      <c r="G4537" t="s">
        <v>25</v>
      </c>
      <c r="H4537">
        <v>8</v>
      </c>
      <c r="I4537" t="s">
        <v>26</v>
      </c>
      <c r="J4537">
        <v>0</v>
      </c>
      <c r="K4537">
        <v>1</v>
      </c>
      <c r="L4537">
        <v>0</v>
      </c>
      <c r="M4537">
        <v>1</v>
      </c>
      <c r="N4537">
        <v>1</v>
      </c>
      <c r="O4537">
        <v>0</v>
      </c>
      <c r="P4537">
        <v>89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1</v>
      </c>
    </row>
    <row r="4538" spans="1:23" ht="14.25" customHeight="1" x14ac:dyDescent="0.45">
      <c r="A4538">
        <v>4537</v>
      </c>
      <c r="B4538" t="s">
        <v>272</v>
      </c>
      <c r="C4538" t="s">
        <v>295</v>
      </c>
      <c r="D4538">
        <v>64</v>
      </c>
      <c r="E4538" t="s">
        <v>23</v>
      </c>
      <c r="F4538" t="s">
        <v>27</v>
      </c>
      <c r="G4538" t="s">
        <v>25</v>
      </c>
      <c r="H4538">
        <v>5</v>
      </c>
      <c r="I4538" t="s">
        <v>26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107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</row>
    <row r="4539" spans="1:23" ht="14.25" customHeight="1" x14ac:dyDescent="0.45">
      <c r="A4539">
        <v>4538</v>
      </c>
      <c r="B4539" t="s">
        <v>272</v>
      </c>
      <c r="C4539" t="s">
        <v>284</v>
      </c>
      <c r="D4539">
        <v>64</v>
      </c>
      <c r="E4539" t="s">
        <v>23</v>
      </c>
      <c r="F4539" t="s">
        <v>27</v>
      </c>
      <c r="G4539" t="s">
        <v>25</v>
      </c>
      <c r="H4539">
        <v>11</v>
      </c>
      <c r="I4539" t="s">
        <v>26</v>
      </c>
      <c r="J4539">
        <v>0</v>
      </c>
      <c r="K4539">
        <v>0</v>
      </c>
      <c r="L4539">
        <v>0</v>
      </c>
      <c r="M4539">
        <v>1</v>
      </c>
      <c r="N4539">
        <v>1</v>
      </c>
      <c r="O4539">
        <v>0</v>
      </c>
      <c r="P4539">
        <v>130</v>
      </c>
      <c r="Q4539">
        <v>0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0</v>
      </c>
    </row>
    <row r="4540" spans="1:23" ht="14.25" customHeight="1" x14ac:dyDescent="0.45">
      <c r="A4540">
        <v>4539</v>
      </c>
      <c r="B4540" t="s">
        <v>272</v>
      </c>
      <c r="C4540" t="s">
        <v>284</v>
      </c>
      <c r="D4540">
        <v>64</v>
      </c>
      <c r="E4540" t="s">
        <v>23</v>
      </c>
      <c r="F4540" t="s">
        <v>27</v>
      </c>
      <c r="G4540" t="s">
        <v>25</v>
      </c>
      <c r="H4540">
        <v>11</v>
      </c>
      <c r="I4540" t="s">
        <v>26</v>
      </c>
      <c r="J4540">
        <v>0</v>
      </c>
      <c r="K4540">
        <v>0</v>
      </c>
      <c r="L4540">
        <v>0</v>
      </c>
      <c r="M4540">
        <v>1</v>
      </c>
      <c r="N4540">
        <v>1</v>
      </c>
      <c r="O4540">
        <v>0</v>
      </c>
      <c r="P4540">
        <v>130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</row>
    <row r="4541" spans="1:23" ht="14.25" customHeight="1" x14ac:dyDescent="0.45">
      <c r="A4541">
        <v>4540</v>
      </c>
      <c r="B4541" t="s">
        <v>272</v>
      </c>
      <c r="C4541" t="s">
        <v>291</v>
      </c>
      <c r="D4541">
        <v>83</v>
      </c>
      <c r="E4541" t="s">
        <v>23</v>
      </c>
      <c r="F4541" t="s">
        <v>27</v>
      </c>
      <c r="G4541" t="s">
        <v>25</v>
      </c>
      <c r="H4541">
        <v>10</v>
      </c>
      <c r="I4541" t="s">
        <v>26</v>
      </c>
      <c r="J4541">
        <v>0</v>
      </c>
      <c r="K4541">
        <v>0</v>
      </c>
      <c r="L4541">
        <v>1</v>
      </c>
      <c r="M4541">
        <v>1</v>
      </c>
      <c r="N4541">
        <v>1</v>
      </c>
      <c r="O4541">
        <v>1</v>
      </c>
      <c r="P4541">
        <v>218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</row>
    <row r="4542" spans="1:23" ht="14.25" customHeight="1" x14ac:dyDescent="0.45">
      <c r="A4542">
        <v>4541</v>
      </c>
      <c r="B4542" t="s">
        <v>272</v>
      </c>
      <c r="C4542" t="s">
        <v>295</v>
      </c>
      <c r="D4542">
        <v>55</v>
      </c>
      <c r="E4542" t="s">
        <v>23</v>
      </c>
      <c r="F4542" t="s">
        <v>27</v>
      </c>
      <c r="G4542" t="s">
        <v>25</v>
      </c>
      <c r="H4542">
        <v>5</v>
      </c>
      <c r="I4542" t="s">
        <v>26</v>
      </c>
      <c r="J4542">
        <v>0</v>
      </c>
      <c r="K4542">
        <v>0</v>
      </c>
      <c r="L4542">
        <v>1</v>
      </c>
      <c r="M4542">
        <v>1</v>
      </c>
      <c r="N4542">
        <v>1</v>
      </c>
      <c r="O4542">
        <v>0</v>
      </c>
      <c r="P4542">
        <v>84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</row>
    <row r="4543" spans="1:23" ht="14.25" customHeight="1" x14ac:dyDescent="0.45">
      <c r="A4543">
        <v>4542</v>
      </c>
      <c r="B4543" t="s">
        <v>272</v>
      </c>
      <c r="C4543" t="s">
        <v>295</v>
      </c>
      <c r="D4543">
        <v>55</v>
      </c>
      <c r="E4543" t="s">
        <v>23</v>
      </c>
      <c r="F4543" t="s">
        <v>27</v>
      </c>
      <c r="G4543" t="s">
        <v>25</v>
      </c>
      <c r="H4543">
        <v>5</v>
      </c>
      <c r="I4543" t="s">
        <v>26</v>
      </c>
      <c r="J4543">
        <v>0</v>
      </c>
      <c r="K4543">
        <v>0</v>
      </c>
      <c r="L4543">
        <v>1</v>
      </c>
      <c r="M4543">
        <v>1</v>
      </c>
      <c r="N4543">
        <v>1</v>
      </c>
      <c r="O4543">
        <v>0</v>
      </c>
      <c r="P4543">
        <v>84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W4543">
        <v>0</v>
      </c>
    </row>
    <row r="4544" spans="1:23" ht="14.25" customHeight="1" x14ac:dyDescent="0.45">
      <c r="A4544">
        <v>4543</v>
      </c>
      <c r="B4544" t="s">
        <v>272</v>
      </c>
      <c r="C4544" t="s">
        <v>280</v>
      </c>
      <c r="D4544">
        <v>57</v>
      </c>
      <c r="E4544" t="s">
        <v>28</v>
      </c>
      <c r="F4544" t="s">
        <v>27</v>
      </c>
      <c r="G4544" t="s">
        <v>25</v>
      </c>
      <c r="H4544">
        <v>3</v>
      </c>
      <c r="I4544" t="s">
        <v>26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0</v>
      </c>
      <c r="P4544">
        <v>119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</row>
    <row r="4545" spans="1:23" ht="14.25" customHeight="1" x14ac:dyDescent="0.45">
      <c r="A4545">
        <v>4544</v>
      </c>
      <c r="B4545" t="s">
        <v>272</v>
      </c>
      <c r="C4545" t="s">
        <v>280</v>
      </c>
      <c r="D4545">
        <v>57</v>
      </c>
      <c r="E4545" t="s">
        <v>28</v>
      </c>
      <c r="F4545" t="s">
        <v>27</v>
      </c>
      <c r="G4545" t="s">
        <v>25</v>
      </c>
      <c r="H4545">
        <v>3</v>
      </c>
      <c r="I4545" t="s">
        <v>26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119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</row>
    <row r="4546" spans="1:23" ht="14.25" customHeight="1" x14ac:dyDescent="0.45">
      <c r="A4546">
        <v>4545</v>
      </c>
      <c r="B4546" t="s">
        <v>272</v>
      </c>
      <c r="C4546" t="s">
        <v>293</v>
      </c>
      <c r="D4546">
        <v>60</v>
      </c>
      <c r="E4546" t="s">
        <v>23</v>
      </c>
      <c r="F4546" t="s">
        <v>27</v>
      </c>
      <c r="G4546" t="s">
        <v>25</v>
      </c>
      <c r="H4546">
        <v>4</v>
      </c>
      <c r="I4546" t="s">
        <v>26</v>
      </c>
      <c r="J4546">
        <v>0</v>
      </c>
      <c r="K4546">
        <v>0</v>
      </c>
      <c r="L4546">
        <v>0</v>
      </c>
      <c r="M4546">
        <v>1</v>
      </c>
      <c r="N4546">
        <v>1</v>
      </c>
      <c r="O4546">
        <v>0</v>
      </c>
      <c r="P4546">
        <v>33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0</v>
      </c>
    </row>
    <row r="4547" spans="1:23" ht="14.25" customHeight="1" x14ac:dyDescent="0.45">
      <c r="A4547">
        <v>4546</v>
      </c>
      <c r="B4547" t="s">
        <v>272</v>
      </c>
      <c r="C4547" t="s">
        <v>282</v>
      </c>
      <c r="D4547">
        <v>42</v>
      </c>
      <c r="E4547" t="s">
        <v>23</v>
      </c>
      <c r="F4547" t="s">
        <v>27</v>
      </c>
      <c r="G4547" t="s">
        <v>25</v>
      </c>
      <c r="H4547">
        <v>8</v>
      </c>
      <c r="I4547" t="s">
        <v>26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128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</row>
    <row r="4548" spans="1:23" ht="14.25" customHeight="1" x14ac:dyDescent="0.45">
      <c r="A4548">
        <v>4547</v>
      </c>
      <c r="B4548" t="s">
        <v>272</v>
      </c>
      <c r="C4548" s="1">
        <v>43112</v>
      </c>
      <c r="D4548">
        <v>68</v>
      </c>
      <c r="E4548" t="s">
        <v>28</v>
      </c>
      <c r="F4548" t="s">
        <v>27</v>
      </c>
      <c r="G4548" t="s">
        <v>25</v>
      </c>
      <c r="H4548">
        <v>12</v>
      </c>
      <c r="I4548" t="s">
        <v>26</v>
      </c>
      <c r="J4548">
        <v>0</v>
      </c>
      <c r="K4548">
        <v>0</v>
      </c>
      <c r="L4548">
        <v>1</v>
      </c>
      <c r="M4548">
        <v>1</v>
      </c>
      <c r="N4548">
        <v>1</v>
      </c>
      <c r="O4548">
        <v>0</v>
      </c>
      <c r="P4548">
        <v>528</v>
      </c>
      <c r="Q4548">
        <v>0</v>
      </c>
      <c r="R4548">
        <v>1</v>
      </c>
      <c r="S4548">
        <v>1</v>
      </c>
      <c r="T4548">
        <v>0</v>
      </c>
      <c r="U4548">
        <v>0</v>
      </c>
      <c r="V4548">
        <v>0</v>
      </c>
      <c r="W4548">
        <v>0</v>
      </c>
    </row>
    <row r="4549" spans="1:23" ht="14.25" customHeight="1" x14ac:dyDescent="0.45">
      <c r="A4549">
        <v>4548</v>
      </c>
      <c r="B4549" t="s">
        <v>272</v>
      </c>
      <c r="C4549" t="s">
        <v>295</v>
      </c>
      <c r="D4549">
        <v>58</v>
      </c>
      <c r="E4549" t="s">
        <v>28</v>
      </c>
      <c r="F4549" t="s">
        <v>27</v>
      </c>
      <c r="G4549" t="s">
        <v>25</v>
      </c>
      <c r="H4549">
        <v>5</v>
      </c>
      <c r="I4549" t="s">
        <v>26</v>
      </c>
      <c r="J4549">
        <v>0</v>
      </c>
      <c r="K4549">
        <v>0</v>
      </c>
      <c r="L4549">
        <v>1</v>
      </c>
      <c r="M4549">
        <v>1</v>
      </c>
      <c r="N4549">
        <v>1</v>
      </c>
      <c r="O4549">
        <v>0</v>
      </c>
      <c r="P4549">
        <v>1330</v>
      </c>
      <c r="Q4549">
        <v>0</v>
      </c>
      <c r="R4549">
        <v>0</v>
      </c>
      <c r="S4549">
        <v>1</v>
      </c>
      <c r="T4549">
        <v>1</v>
      </c>
      <c r="U4549">
        <v>0</v>
      </c>
      <c r="V4549">
        <v>0</v>
      </c>
      <c r="W4549">
        <v>0</v>
      </c>
    </row>
    <row r="4550" spans="1:23" ht="14.25" customHeight="1" x14ac:dyDescent="0.45">
      <c r="A4550">
        <v>4549</v>
      </c>
      <c r="B4550" t="s">
        <v>272</v>
      </c>
      <c r="C4550" t="s">
        <v>293</v>
      </c>
      <c r="D4550">
        <v>64</v>
      </c>
      <c r="E4550" t="s">
        <v>28</v>
      </c>
      <c r="F4550" t="s">
        <v>27</v>
      </c>
      <c r="G4550" t="s">
        <v>30</v>
      </c>
      <c r="H4550">
        <v>4</v>
      </c>
      <c r="I4550" t="s">
        <v>26</v>
      </c>
      <c r="J4550">
        <v>0</v>
      </c>
      <c r="K4550">
        <v>0</v>
      </c>
      <c r="L4550">
        <v>1</v>
      </c>
      <c r="M4550">
        <v>0</v>
      </c>
      <c r="N4550">
        <v>1</v>
      </c>
      <c r="O4550">
        <v>0</v>
      </c>
      <c r="P4550">
        <v>1310</v>
      </c>
      <c r="Q4550">
        <v>1</v>
      </c>
      <c r="R4550">
        <v>0</v>
      </c>
      <c r="S4550">
        <v>1</v>
      </c>
      <c r="T4550">
        <v>1</v>
      </c>
      <c r="U4550">
        <v>0</v>
      </c>
      <c r="V4550">
        <v>0</v>
      </c>
      <c r="W4550">
        <v>0</v>
      </c>
    </row>
    <row r="4551" spans="1:23" ht="14.25" customHeight="1" x14ac:dyDescent="0.45">
      <c r="A4551">
        <v>4550</v>
      </c>
      <c r="B4551" t="s">
        <v>272</v>
      </c>
      <c r="C4551" t="s">
        <v>293</v>
      </c>
      <c r="D4551">
        <v>64</v>
      </c>
      <c r="E4551" t="s">
        <v>28</v>
      </c>
      <c r="F4551" t="s">
        <v>27</v>
      </c>
      <c r="G4551" t="s">
        <v>30</v>
      </c>
      <c r="H4551">
        <v>4</v>
      </c>
      <c r="I4551" t="s">
        <v>26</v>
      </c>
      <c r="J4551">
        <v>0</v>
      </c>
      <c r="K4551">
        <v>0</v>
      </c>
      <c r="L4551">
        <v>1</v>
      </c>
      <c r="M4551">
        <v>0</v>
      </c>
      <c r="N4551">
        <v>1</v>
      </c>
      <c r="O4551">
        <v>0</v>
      </c>
      <c r="P4551">
        <v>1310</v>
      </c>
      <c r="Q4551">
        <v>1</v>
      </c>
      <c r="R4551">
        <v>0</v>
      </c>
      <c r="S4551">
        <v>1</v>
      </c>
      <c r="T4551">
        <v>1</v>
      </c>
      <c r="U4551">
        <v>0</v>
      </c>
      <c r="V4551">
        <v>0</v>
      </c>
      <c r="W4551">
        <v>0</v>
      </c>
    </row>
    <row r="4552" spans="1:23" ht="14.25" customHeight="1" x14ac:dyDescent="0.45">
      <c r="A4552">
        <v>4551</v>
      </c>
      <c r="B4552" t="s">
        <v>279</v>
      </c>
      <c r="C4552" t="s">
        <v>291</v>
      </c>
      <c r="D4552">
        <v>63</v>
      </c>
      <c r="E4552" t="s">
        <v>28</v>
      </c>
      <c r="F4552" t="s">
        <v>24</v>
      </c>
      <c r="G4552" t="s">
        <v>25</v>
      </c>
      <c r="H4552">
        <v>9</v>
      </c>
      <c r="I4552" t="s">
        <v>26</v>
      </c>
      <c r="J4552">
        <v>0</v>
      </c>
      <c r="K4552">
        <v>0</v>
      </c>
      <c r="L4552">
        <v>1</v>
      </c>
      <c r="M4552">
        <v>1</v>
      </c>
      <c r="N4552">
        <v>1</v>
      </c>
      <c r="O4552">
        <v>0</v>
      </c>
      <c r="P4552">
        <v>859</v>
      </c>
      <c r="Q4552">
        <v>0</v>
      </c>
      <c r="R4552">
        <v>0</v>
      </c>
      <c r="S4552">
        <v>1</v>
      </c>
      <c r="T4552">
        <v>1</v>
      </c>
      <c r="U4552">
        <v>0</v>
      </c>
      <c r="V4552">
        <v>0</v>
      </c>
      <c r="W4552">
        <v>0</v>
      </c>
    </row>
    <row r="4553" spans="1:23" ht="14.25" customHeight="1" x14ac:dyDescent="0.45">
      <c r="A4553">
        <v>4552</v>
      </c>
      <c r="B4553" t="s">
        <v>279</v>
      </c>
      <c r="C4553" t="s">
        <v>295</v>
      </c>
      <c r="D4553">
        <v>77</v>
      </c>
      <c r="E4553" t="s">
        <v>23</v>
      </c>
      <c r="F4553" t="s">
        <v>27</v>
      </c>
      <c r="G4553" t="s">
        <v>25</v>
      </c>
      <c r="H4553">
        <v>4</v>
      </c>
      <c r="I4553" t="s">
        <v>26</v>
      </c>
      <c r="J4553">
        <v>0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69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</row>
    <row r="4554" spans="1:23" ht="14.25" customHeight="1" x14ac:dyDescent="0.45">
      <c r="A4554">
        <v>4553</v>
      </c>
      <c r="B4554" t="s">
        <v>279</v>
      </c>
      <c r="C4554" s="1">
        <v>43112</v>
      </c>
      <c r="D4554">
        <v>64</v>
      </c>
      <c r="E4554" t="s">
        <v>23</v>
      </c>
      <c r="F4554" t="s">
        <v>27</v>
      </c>
      <c r="G4554" t="s">
        <v>25</v>
      </c>
      <c r="H4554">
        <v>11</v>
      </c>
      <c r="I4554" t="s">
        <v>26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7</v>
      </c>
      <c r="Q4554">
        <v>0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1</v>
      </c>
    </row>
    <row r="4555" spans="1:23" ht="14.25" customHeight="1" x14ac:dyDescent="0.45">
      <c r="A4555">
        <v>4554</v>
      </c>
      <c r="B4555" t="s">
        <v>279</v>
      </c>
      <c r="C4555" s="1">
        <v>43112</v>
      </c>
      <c r="D4555">
        <v>64</v>
      </c>
      <c r="E4555" t="s">
        <v>23</v>
      </c>
      <c r="F4555" t="s">
        <v>27</v>
      </c>
      <c r="G4555" t="s">
        <v>25</v>
      </c>
      <c r="H4555">
        <v>11</v>
      </c>
      <c r="I4555" t="s">
        <v>26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7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1</v>
      </c>
    </row>
    <row r="4556" spans="1:23" ht="14.25" customHeight="1" x14ac:dyDescent="0.45">
      <c r="A4556">
        <v>4555</v>
      </c>
      <c r="B4556" t="s">
        <v>279</v>
      </c>
      <c r="C4556" t="s">
        <v>286</v>
      </c>
      <c r="D4556">
        <v>82</v>
      </c>
      <c r="E4556" t="s">
        <v>28</v>
      </c>
      <c r="F4556" t="s">
        <v>27</v>
      </c>
      <c r="G4556" t="s">
        <v>25</v>
      </c>
      <c r="H4556">
        <v>6</v>
      </c>
      <c r="I4556" t="s">
        <v>26</v>
      </c>
      <c r="J4556">
        <v>0</v>
      </c>
      <c r="K4556">
        <v>0</v>
      </c>
      <c r="L4556">
        <v>0</v>
      </c>
      <c r="M4556">
        <v>1</v>
      </c>
      <c r="N4556">
        <v>1</v>
      </c>
      <c r="O4556">
        <v>0</v>
      </c>
      <c r="P4556">
        <v>1470</v>
      </c>
      <c r="Q4556">
        <v>1</v>
      </c>
      <c r="R4556">
        <v>1</v>
      </c>
      <c r="S4556">
        <v>1</v>
      </c>
      <c r="T4556">
        <v>0</v>
      </c>
      <c r="U4556">
        <v>0</v>
      </c>
      <c r="V4556">
        <v>0</v>
      </c>
      <c r="W4556">
        <v>0</v>
      </c>
    </row>
    <row r="4557" spans="1:23" ht="14.25" customHeight="1" x14ac:dyDescent="0.45">
      <c r="A4557">
        <v>4556</v>
      </c>
      <c r="B4557" t="s">
        <v>279</v>
      </c>
      <c r="C4557" t="s">
        <v>290</v>
      </c>
      <c r="D4557">
        <v>42</v>
      </c>
      <c r="E4557" t="s">
        <v>28</v>
      </c>
      <c r="F4557" t="s">
        <v>27</v>
      </c>
      <c r="G4557" t="s">
        <v>25</v>
      </c>
      <c r="H4557">
        <v>8</v>
      </c>
      <c r="I4557" t="s">
        <v>26</v>
      </c>
      <c r="J4557">
        <v>0</v>
      </c>
      <c r="K4557">
        <v>0</v>
      </c>
      <c r="L4557">
        <v>0</v>
      </c>
      <c r="M4557">
        <v>1</v>
      </c>
      <c r="N4557">
        <v>1</v>
      </c>
      <c r="O4557">
        <v>0</v>
      </c>
      <c r="P4557">
        <v>654</v>
      </c>
      <c r="Q4557">
        <v>0</v>
      </c>
      <c r="R4557">
        <v>0</v>
      </c>
      <c r="S4557">
        <v>1</v>
      </c>
      <c r="T4557">
        <v>0</v>
      </c>
      <c r="U4557">
        <v>0</v>
      </c>
      <c r="V4557">
        <v>0</v>
      </c>
      <c r="W4557">
        <v>0</v>
      </c>
    </row>
    <row r="4558" spans="1:23" ht="14.25" customHeight="1" x14ac:dyDescent="0.45">
      <c r="A4558">
        <v>4557</v>
      </c>
      <c r="B4558" t="s">
        <v>279</v>
      </c>
      <c r="C4558" t="s">
        <v>290</v>
      </c>
      <c r="D4558">
        <v>64</v>
      </c>
      <c r="E4558" t="s">
        <v>28</v>
      </c>
      <c r="F4558" t="s">
        <v>27</v>
      </c>
      <c r="G4558" t="s">
        <v>25</v>
      </c>
      <c r="H4558">
        <v>8</v>
      </c>
      <c r="I4558" t="s">
        <v>26</v>
      </c>
      <c r="J4558">
        <v>0</v>
      </c>
      <c r="K4558">
        <v>0</v>
      </c>
      <c r="L4558">
        <v>1</v>
      </c>
      <c r="M4558">
        <v>0</v>
      </c>
      <c r="N4558">
        <v>1</v>
      </c>
      <c r="O4558">
        <v>0</v>
      </c>
      <c r="P4558">
        <v>1220</v>
      </c>
      <c r="Q4558">
        <v>0</v>
      </c>
      <c r="R4558">
        <v>0</v>
      </c>
      <c r="S4558">
        <v>1</v>
      </c>
      <c r="T4558">
        <v>1</v>
      </c>
      <c r="U4558">
        <v>0</v>
      </c>
      <c r="V4558">
        <v>0</v>
      </c>
      <c r="W4558">
        <v>0</v>
      </c>
    </row>
    <row r="4559" spans="1:23" ht="14.25" customHeight="1" x14ac:dyDescent="0.45">
      <c r="A4559">
        <v>4558</v>
      </c>
      <c r="B4559" t="s">
        <v>279</v>
      </c>
      <c r="C4559" t="s">
        <v>282</v>
      </c>
      <c r="D4559">
        <v>58</v>
      </c>
      <c r="E4559" t="s">
        <v>23</v>
      </c>
      <c r="F4559" t="s">
        <v>27</v>
      </c>
      <c r="G4559" t="s">
        <v>30</v>
      </c>
      <c r="H4559">
        <v>7</v>
      </c>
      <c r="I4559" t="s">
        <v>26</v>
      </c>
      <c r="J4559">
        <v>1</v>
      </c>
      <c r="K4559">
        <v>0</v>
      </c>
      <c r="L4559">
        <v>0</v>
      </c>
      <c r="M4559">
        <v>1</v>
      </c>
      <c r="N4559">
        <v>1</v>
      </c>
      <c r="O4559">
        <v>0</v>
      </c>
      <c r="P4559">
        <v>824</v>
      </c>
      <c r="Q4559">
        <v>0</v>
      </c>
      <c r="R4559">
        <v>0</v>
      </c>
      <c r="S4559">
        <v>1</v>
      </c>
      <c r="T4559">
        <v>0</v>
      </c>
      <c r="U4559">
        <v>0</v>
      </c>
      <c r="V4559">
        <v>0</v>
      </c>
      <c r="W4559">
        <v>1</v>
      </c>
    </row>
    <row r="4560" spans="1:23" ht="14.25" customHeight="1" x14ac:dyDescent="0.45">
      <c r="A4560">
        <v>4559</v>
      </c>
      <c r="B4560" t="s">
        <v>279</v>
      </c>
      <c r="C4560" t="s">
        <v>286</v>
      </c>
      <c r="D4560">
        <v>60</v>
      </c>
      <c r="E4560" t="s">
        <v>28</v>
      </c>
      <c r="F4560" t="s">
        <v>27</v>
      </c>
      <c r="G4560" t="s">
        <v>30</v>
      </c>
      <c r="H4560">
        <v>6</v>
      </c>
      <c r="I4560" t="s">
        <v>26</v>
      </c>
      <c r="J4560">
        <v>0</v>
      </c>
      <c r="K4560">
        <v>0</v>
      </c>
      <c r="L4560">
        <v>0</v>
      </c>
      <c r="M4560">
        <v>1</v>
      </c>
      <c r="N4560">
        <v>1</v>
      </c>
      <c r="O4560">
        <v>0</v>
      </c>
      <c r="P4560">
        <v>675</v>
      </c>
      <c r="Q4560">
        <v>0</v>
      </c>
      <c r="R4560">
        <v>1</v>
      </c>
      <c r="S4560">
        <v>1</v>
      </c>
      <c r="T4560">
        <v>0</v>
      </c>
      <c r="U4560">
        <v>0</v>
      </c>
      <c r="V4560">
        <v>0</v>
      </c>
      <c r="W4560">
        <v>0</v>
      </c>
    </row>
    <row r="4561" spans="1:23" ht="14.25" customHeight="1" x14ac:dyDescent="0.45">
      <c r="A4561">
        <v>4560</v>
      </c>
      <c r="B4561" t="s">
        <v>279</v>
      </c>
      <c r="C4561" t="s">
        <v>286</v>
      </c>
      <c r="D4561">
        <v>60</v>
      </c>
      <c r="E4561" t="s">
        <v>28</v>
      </c>
      <c r="F4561" t="s">
        <v>27</v>
      </c>
      <c r="G4561" t="s">
        <v>30</v>
      </c>
      <c r="H4561">
        <v>6</v>
      </c>
      <c r="I4561" t="s">
        <v>26</v>
      </c>
      <c r="J4561">
        <v>0</v>
      </c>
      <c r="K4561">
        <v>0</v>
      </c>
      <c r="L4561">
        <v>0</v>
      </c>
      <c r="M4561">
        <v>1</v>
      </c>
      <c r="N4561">
        <v>1</v>
      </c>
      <c r="O4561">
        <v>0</v>
      </c>
      <c r="P4561">
        <v>675</v>
      </c>
      <c r="Q4561">
        <v>0</v>
      </c>
      <c r="R4561">
        <v>1</v>
      </c>
      <c r="S4561">
        <v>1</v>
      </c>
      <c r="T4561">
        <v>0</v>
      </c>
      <c r="U4561">
        <v>0</v>
      </c>
      <c r="V4561">
        <v>0</v>
      </c>
      <c r="W4561">
        <v>0</v>
      </c>
    </row>
    <row r="4562" spans="1:23" ht="14.25" customHeight="1" x14ac:dyDescent="0.45">
      <c r="A4562">
        <v>4561</v>
      </c>
      <c r="B4562" t="s">
        <v>280</v>
      </c>
      <c r="C4562" t="s">
        <v>286</v>
      </c>
      <c r="D4562">
        <v>66</v>
      </c>
      <c r="E4562" t="s">
        <v>23</v>
      </c>
      <c r="F4562" t="s">
        <v>27</v>
      </c>
      <c r="G4562" t="s">
        <v>25</v>
      </c>
      <c r="H4562">
        <v>5</v>
      </c>
      <c r="I4562" t="s">
        <v>26</v>
      </c>
      <c r="J4562">
        <v>0</v>
      </c>
      <c r="K4562">
        <v>1</v>
      </c>
      <c r="L4562">
        <v>1</v>
      </c>
      <c r="M4562">
        <v>1</v>
      </c>
      <c r="N4562">
        <v>1</v>
      </c>
      <c r="O4562">
        <v>0</v>
      </c>
      <c r="P4562">
        <v>343</v>
      </c>
      <c r="Q4562">
        <v>1</v>
      </c>
      <c r="R4562">
        <v>1</v>
      </c>
      <c r="S4562">
        <v>1</v>
      </c>
      <c r="T4562">
        <v>0</v>
      </c>
      <c r="U4562">
        <v>0</v>
      </c>
      <c r="V4562">
        <v>0</v>
      </c>
      <c r="W4562">
        <v>1</v>
      </c>
    </row>
    <row r="4563" spans="1:23" ht="14.25" customHeight="1" x14ac:dyDescent="0.45">
      <c r="A4563">
        <v>4562</v>
      </c>
      <c r="B4563" t="s">
        <v>280</v>
      </c>
      <c r="C4563" s="1">
        <v>43171</v>
      </c>
      <c r="D4563">
        <v>45</v>
      </c>
      <c r="E4563" t="s">
        <v>23</v>
      </c>
      <c r="F4563" t="s">
        <v>24</v>
      </c>
      <c r="G4563" t="s">
        <v>25</v>
      </c>
      <c r="H4563">
        <v>12</v>
      </c>
      <c r="I4563" t="s">
        <v>26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810</v>
      </c>
      <c r="Q4563">
        <v>0</v>
      </c>
      <c r="R4563">
        <v>1</v>
      </c>
      <c r="S4563">
        <v>1</v>
      </c>
      <c r="T4563">
        <v>0</v>
      </c>
      <c r="U4563">
        <v>0</v>
      </c>
      <c r="V4563">
        <v>0</v>
      </c>
      <c r="W4563">
        <v>0</v>
      </c>
    </row>
    <row r="4564" spans="1:23" ht="14.25" customHeight="1" x14ac:dyDescent="0.45">
      <c r="A4564">
        <v>4563</v>
      </c>
      <c r="B4564" t="s">
        <v>280</v>
      </c>
      <c r="C4564" s="1">
        <v>43171</v>
      </c>
      <c r="D4564">
        <v>45</v>
      </c>
      <c r="E4564" t="s">
        <v>23</v>
      </c>
      <c r="F4564" t="s">
        <v>24</v>
      </c>
      <c r="G4564" t="s">
        <v>25</v>
      </c>
      <c r="H4564">
        <v>12</v>
      </c>
      <c r="I4564" t="s">
        <v>26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810</v>
      </c>
      <c r="Q4564">
        <v>0</v>
      </c>
      <c r="R4564">
        <v>1</v>
      </c>
      <c r="S4564">
        <v>1</v>
      </c>
      <c r="T4564">
        <v>0</v>
      </c>
      <c r="U4564">
        <v>0</v>
      </c>
      <c r="V4564">
        <v>0</v>
      </c>
      <c r="W4564">
        <v>0</v>
      </c>
    </row>
    <row r="4565" spans="1:23" ht="14.25" customHeight="1" x14ac:dyDescent="0.45">
      <c r="A4565">
        <v>4564</v>
      </c>
      <c r="B4565" t="s">
        <v>280</v>
      </c>
      <c r="C4565" s="1">
        <v>43112</v>
      </c>
      <c r="D4565">
        <v>65</v>
      </c>
      <c r="E4565" t="s">
        <v>23</v>
      </c>
      <c r="F4565" t="s">
        <v>24</v>
      </c>
      <c r="G4565" t="s">
        <v>25</v>
      </c>
      <c r="H4565">
        <v>10</v>
      </c>
      <c r="I4565" t="s">
        <v>26</v>
      </c>
      <c r="J4565">
        <v>0</v>
      </c>
      <c r="K4565">
        <v>0</v>
      </c>
      <c r="L4565">
        <v>1</v>
      </c>
      <c r="M4565">
        <v>1</v>
      </c>
      <c r="N4565">
        <v>1</v>
      </c>
      <c r="O4565">
        <v>0</v>
      </c>
      <c r="P4565">
        <v>174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</row>
    <row r="4566" spans="1:23" ht="14.25" customHeight="1" x14ac:dyDescent="0.45">
      <c r="A4566">
        <v>4565</v>
      </c>
      <c r="B4566" t="s">
        <v>280</v>
      </c>
      <c r="C4566" s="1">
        <v>43143</v>
      </c>
      <c r="D4566">
        <v>76</v>
      </c>
      <c r="E4566" t="s">
        <v>28</v>
      </c>
      <c r="F4566" t="s">
        <v>24</v>
      </c>
      <c r="G4566" t="s">
        <v>25</v>
      </c>
      <c r="H4566">
        <v>11</v>
      </c>
      <c r="I4566" t="s">
        <v>26</v>
      </c>
      <c r="J4566">
        <v>0</v>
      </c>
      <c r="K4566">
        <v>0</v>
      </c>
      <c r="L4566">
        <v>1</v>
      </c>
      <c r="M4566">
        <v>0</v>
      </c>
      <c r="N4566">
        <v>0</v>
      </c>
      <c r="O4566">
        <v>0</v>
      </c>
      <c r="P4566">
        <v>679</v>
      </c>
      <c r="Q4566">
        <v>1</v>
      </c>
      <c r="R4566">
        <v>1</v>
      </c>
      <c r="S4566">
        <v>1</v>
      </c>
      <c r="T4566">
        <v>1</v>
      </c>
      <c r="U4566">
        <v>0</v>
      </c>
      <c r="V4566">
        <v>0</v>
      </c>
      <c r="W4566">
        <v>0</v>
      </c>
    </row>
    <row r="4567" spans="1:23" ht="14.25" customHeight="1" x14ac:dyDescent="0.45">
      <c r="A4567">
        <v>4566</v>
      </c>
      <c r="B4567" t="s">
        <v>280</v>
      </c>
      <c r="C4567" t="s">
        <v>282</v>
      </c>
      <c r="D4567">
        <v>50</v>
      </c>
      <c r="E4567" t="s">
        <v>28</v>
      </c>
      <c r="F4567" t="s">
        <v>24</v>
      </c>
      <c r="G4567" t="s">
        <v>25</v>
      </c>
      <c r="H4567">
        <v>6</v>
      </c>
      <c r="I4567" t="s">
        <v>26</v>
      </c>
      <c r="J4567">
        <v>0</v>
      </c>
      <c r="K4567">
        <v>0</v>
      </c>
      <c r="L4567">
        <v>1</v>
      </c>
      <c r="M4567">
        <v>1</v>
      </c>
      <c r="N4567">
        <v>1</v>
      </c>
      <c r="O4567">
        <v>0</v>
      </c>
      <c r="P4567">
        <v>572</v>
      </c>
      <c r="Q4567">
        <v>1</v>
      </c>
      <c r="R4567">
        <v>0</v>
      </c>
      <c r="S4567">
        <v>1</v>
      </c>
      <c r="T4567">
        <v>0</v>
      </c>
      <c r="U4567">
        <v>0</v>
      </c>
      <c r="V4567">
        <v>0</v>
      </c>
      <c r="W4567">
        <v>0</v>
      </c>
    </row>
    <row r="4568" spans="1:23" ht="14.25" customHeight="1" x14ac:dyDescent="0.45">
      <c r="A4568">
        <v>4567</v>
      </c>
      <c r="B4568" t="s">
        <v>280</v>
      </c>
      <c r="C4568" t="s">
        <v>290</v>
      </c>
      <c r="D4568">
        <v>65</v>
      </c>
      <c r="E4568" t="s">
        <v>23</v>
      </c>
      <c r="F4568" t="s">
        <v>24</v>
      </c>
      <c r="G4568" t="s">
        <v>25</v>
      </c>
      <c r="H4568">
        <v>7</v>
      </c>
      <c r="I4568" t="s">
        <v>26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</row>
    <row r="4569" spans="1:23" ht="14.25" customHeight="1" x14ac:dyDescent="0.45">
      <c r="A4569">
        <v>4568</v>
      </c>
      <c r="B4569" t="s">
        <v>280</v>
      </c>
      <c r="C4569" t="s">
        <v>282</v>
      </c>
      <c r="D4569">
        <v>70</v>
      </c>
      <c r="E4569" t="s">
        <v>28</v>
      </c>
      <c r="F4569" t="s">
        <v>27</v>
      </c>
      <c r="G4569" t="s">
        <v>25</v>
      </c>
      <c r="H4569">
        <v>6</v>
      </c>
      <c r="I4569" t="s">
        <v>26</v>
      </c>
      <c r="J4569">
        <v>0</v>
      </c>
      <c r="K4569">
        <v>0</v>
      </c>
      <c r="L4569">
        <v>1</v>
      </c>
      <c r="M4569">
        <v>1</v>
      </c>
      <c r="N4569">
        <v>1</v>
      </c>
      <c r="O4569">
        <v>0</v>
      </c>
      <c r="P4569">
        <v>85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</row>
    <row r="4570" spans="1:23" ht="14.25" customHeight="1" x14ac:dyDescent="0.45">
      <c r="A4570">
        <v>4569</v>
      </c>
      <c r="B4570" t="s">
        <v>280</v>
      </c>
      <c r="C4570" t="s">
        <v>291</v>
      </c>
      <c r="D4570">
        <v>58</v>
      </c>
      <c r="E4570" t="s">
        <v>23</v>
      </c>
      <c r="F4570" t="s">
        <v>27</v>
      </c>
      <c r="G4570" t="s">
        <v>25</v>
      </c>
      <c r="H4570">
        <v>8</v>
      </c>
      <c r="I4570" t="s">
        <v>26</v>
      </c>
      <c r="J4570">
        <v>0</v>
      </c>
      <c r="K4570">
        <v>0</v>
      </c>
      <c r="L4570">
        <v>0</v>
      </c>
      <c r="M4570">
        <v>1</v>
      </c>
      <c r="N4570">
        <v>1</v>
      </c>
      <c r="O4570">
        <v>0</v>
      </c>
      <c r="P4570">
        <v>460</v>
      </c>
      <c r="Q4570">
        <v>0</v>
      </c>
      <c r="R4570">
        <v>1</v>
      </c>
      <c r="S4570">
        <v>1</v>
      </c>
      <c r="T4570">
        <v>0</v>
      </c>
      <c r="U4570">
        <v>0</v>
      </c>
      <c r="V4570">
        <v>0</v>
      </c>
      <c r="W4570">
        <v>0</v>
      </c>
    </row>
    <row r="4571" spans="1:23" ht="14.25" customHeight="1" x14ac:dyDescent="0.45">
      <c r="A4571">
        <v>4570</v>
      </c>
      <c r="B4571" t="s">
        <v>280</v>
      </c>
      <c r="C4571" t="s">
        <v>291</v>
      </c>
      <c r="D4571">
        <v>58</v>
      </c>
      <c r="E4571" t="s">
        <v>23</v>
      </c>
      <c r="F4571" t="s">
        <v>27</v>
      </c>
      <c r="G4571" t="s">
        <v>25</v>
      </c>
      <c r="H4571">
        <v>8</v>
      </c>
      <c r="I4571" t="s">
        <v>26</v>
      </c>
      <c r="J4571">
        <v>0</v>
      </c>
      <c r="K4571">
        <v>0</v>
      </c>
      <c r="L4571">
        <v>0</v>
      </c>
      <c r="M4571">
        <v>1</v>
      </c>
      <c r="N4571">
        <v>1</v>
      </c>
      <c r="O4571">
        <v>0</v>
      </c>
      <c r="P4571">
        <v>460</v>
      </c>
      <c r="Q4571">
        <v>0</v>
      </c>
      <c r="R4571">
        <v>1</v>
      </c>
      <c r="S4571">
        <v>1</v>
      </c>
      <c r="T4571">
        <v>0</v>
      </c>
      <c r="U4571">
        <v>0</v>
      </c>
      <c r="V4571">
        <v>0</v>
      </c>
      <c r="W4571">
        <v>0</v>
      </c>
    </row>
    <row r="4572" spans="1:23" ht="14.25" customHeight="1" x14ac:dyDescent="0.45">
      <c r="A4572">
        <v>4571</v>
      </c>
      <c r="B4572" t="s">
        <v>280</v>
      </c>
      <c r="C4572" t="s">
        <v>286</v>
      </c>
      <c r="D4572">
        <v>33</v>
      </c>
      <c r="E4572" t="s">
        <v>28</v>
      </c>
      <c r="F4572" t="s">
        <v>27</v>
      </c>
      <c r="G4572" t="s">
        <v>25</v>
      </c>
      <c r="H4572">
        <v>5</v>
      </c>
      <c r="I4572" t="s">
        <v>31</v>
      </c>
      <c r="J4572">
        <v>0</v>
      </c>
      <c r="K4572">
        <v>0</v>
      </c>
      <c r="L4572">
        <v>1</v>
      </c>
      <c r="M4572">
        <v>1</v>
      </c>
      <c r="N4572">
        <v>1</v>
      </c>
      <c r="O4572">
        <v>0</v>
      </c>
      <c r="P4572">
        <v>1070</v>
      </c>
      <c r="Q4572">
        <v>1</v>
      </c>
      <c r="R4572">
        <v>0</v>
      </c>
      <c r="S4572">
        <v>1</v>
      </c>
      <c r="T4572">
        <v>0</v>
      </c>
      <c r="U4572">
        <v>0</v>
      </c>
      <c r="V4572">
        <v>0</v>
      </c>
      <c r="W4572">
        <v>0</v>
      </c>
    </row>
    <row r="4573" spans="1:23" ht="14.25" customHeight="1" x14ac:dyDescent="0.45">
      <c r="A4573">
        <v>4572</v>
      </c>
      <c r="B4573" t="s">
        <v>280</v>
      </c>
      <c r="C4573" s="1">
        <v>43143</v>
      </c>
      <c r="D4573">
        <v>62</v>
      </c>
      <c r="E4573" t="s">
        <v>28</v>
      </c>
      <c r="F4573" t="s">
        <v>27</v>
      </c>
      <c r="G4573" t="s">
        <v>25</v>
      </c>
      <c r="H4573">
        <v>11</v>
      </c>
      <c r="I4573" t="s">
        <v>26</v>
      </c>
      <c r="J4573">
        <v>0</v>
      </c>
      <c r="K4573">
        <v>0</v>
      </c>
      <c r="L4573">
        <v>0</v>
      </c>
      <c r="M4573">
        <v>1</v>
      </c>
      <c r="N4573">
        <v>1</v>
      </c>
      <c r="O4573">
        <v>0</v>
      </c>
      <c r="P4573">
        <v>376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</row>
    <row r="4574" spans="1:23" ht="14.25" customHeight="1" x14ac:dyDescent="0.45">
      <c r="A4574">
        <v>4573</v>
      </c>
      <c r="B4574" t="s">
        <v>280</v>
      </c>
      <c r="C4574" t="s">
        <v>286</v>
      </c>
      <c r="D4574">
        <v>53</v>
      </c>
      <c r="E4574" t="s">
        <v>23</v>
      </c>
      <c r="F4574" t="s">
        <v>27</v>
      </c>
      <c r="G4574" t="s">
        <v>25</v>
      </c>
      <c r="H4574">
        <v>5</v>
      </c>
      <c r="I4574" t="s">
        <v>26</v>
      </c>
      <c r="J4574">
        <v>0</v>
      </c>
      <c r="K4574">
        <v>0</v>
      </c>
      <c r="L4574">
        <v>0</v>
      </c>
      <c r="M4574">
        <v>1</v>
      </c>
      <c r="N4574">
        <v>1</v>
      </c>
      <c r="O4574">
        <v>0</v>
      </c>
      <c r="P4574">
        <v>6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</row>
    <row r="4575" spans="1:23" ht="14.25" customHeight="1" x14ac:dyDescent="0.45">
      <c r="A4575">
        <v>4574</v>
      </c>
      <c r="B4575" t="s">
        <v>280</v>
      </c>
      <c r="C4575" t="s">
        <v>290</v>
      </c>
      <c r="D4575">
        <v>60</v>
      </c>
      <c r="E4575" t="s">
        <v>23</v>
      </c>
      <c r="F4575" t="s">
        <v>27</v>
      </c>
      <c r="G4575" t="s">
        <v>25</v>
      </c>
      <c r="H4575">
        <v>7</v>
      </c>
      <c r="I4575" t="s">
        <v>26</v>
      </c>
      <c r="J4575">
        <v>0</v>
      </c>
      <c r="K4575">
        <v>0</v>
      </c>
      <c r="L4575">
        <v>1</v>
      </c>
      <c r="M4575">
        <v>0</v>
      </c>
      <c r="N4575">
        <v>1</v>
      </c>
      <c r="O4575">
        <v>0</v>
      </c>
      <c r="P4575">
        <v>331</v>
      </c>
      <c r="Q4575">
        <v>0</v>
      </c>
      <c r="R4575">
        <v>0</v>
      </c>
      <c r="S4575">
        <v>1</v>
      </c>
      <c r="T4575">
        <v>0</v>
      </c>
      <c r="U4575">
        <v>0</v>
      </c>
      <c r="V4575">
        <v>0</v>
      </c>
      <c r="W4575">
        <v>0</v>
      </c>
    </row>
    <row r="4576" spans="1:23" ht="14.25" customHeight="1" x14ac:dyDescent="0.45">
      <c r="A4576">
        <v>4575</v>
      </c>
      <c r="B4576" t="s">
        <v>280</v>
      </c>
      <c r="C4576" t="s">
        <v>290</v>
      </c>
      <c r="D4576">
        <v>86</v>
      </c>
      <c r="E4576" t="s">
        <v>23</v>
      </c>
      <c r="F4576" t="s">
        <v>27</v>
      </c>
      <c r="G4576" t="s">
        <v>30</v>
      </c>
      <c r="H4576">
        <v>7</v>
      </c>
      <c r="I4576" t="s">
        <v>26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1370</v>
      </c>
      <c r="Q4576">
        <v>0</v>
      </c>
      <c r="R4576">
        <v>0</v>
      </c>
      <c r="S4576">
        <v>1</v>
      </c>
      <c r="T4576">
        <v>1</v>
      </c>
      <c r="U4576">
        <v>0</v>
      </c>
      <c r="V4576">
        <v>0</v>
      </c>
      <c r="W4576">
        <v>0</v>
      </c>
    </row>
    <row r="4577" spans="1:23" ht="14.25" customHeight="1" x14ac:dyDescent="0.45">
      <c r="A4577">
        <v>4576</v>
      </c>
      <c r="B4577" t="s">
        <v>293</v>
      </c>
      <c r="C4577" t="s">
        <v>295</v>
      </c>
      <c r="D4577">
        <v>70</v>
      </c>
      <c r="E4577" t="s">
        <v>23</v>
      </c>
      <c r="F4577" t="s">
        <v>27</v>
      </c>
      <c r="G4577" t="s">
        <v>25</v>
      </c>
      <c r="H4577">
        <v>2</v>
      </c>
      <c r="I4577" t="s">
        <v>26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304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0</v>
      </c>
    </row>
    <row r="4578" spans="1:23" ht="14.25" customHeight="1" x14ac:dyDescent="0.45">
      <c r="A4578">
        <v>4577</v>
      </c>
      <c r="B4578" t="s">
        <v>293</v>
      </c>
      <c r="C4578" t="s">
        <v>282</v>
      </c>
      <c r="D4578">
        <v>63</v>
      </c>
      <c r="E4578" t="s">
        <v>23</v>
      </c>
      <c r="F4578" t="s">
        <v>27</v>
      </c>
      <c r="G4578" t="s">
        <v>25</v>
      </c>
      <c r="H4578">
        <v>5</v>
      </c>
      <c r="I4578" t="s">
        <v>26</v>
      </c>
      <c r="J4578">
        <v>0</v>
      </c>
      <c r="K4578">
        <v>0</v>
      </c>
      <c r="L4578">
        <v>1</v>
      </c>
      <c r="M4578">
        <v>1</v>
      </c>
      <c r="N4578">
        <v>1</v>
      </c>
      <c r="O4578">
        <v>0</v>
      </c>
      <c r="P4578">
        <v>12</v>
      </c>
      <c r="Q4578">
        <v>0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</row>
    <row r="4579" spans="1:23" ht="14.25" customHeight="1" x14ac:dyDescent="0.45">
      <c r="A4579">
        <v>4578</v>
      </c>
      <c r="B4579" t="s">
        <v>293</v>
      </c>
      <c r="C4579" s="1">
        <v>43112</v>
      </c>
      <c r="D4579">
        <v>85</v>
      </c>
      <c r="E4579" t="s">
        <v>28</v>
      </c>
      <c r="F4579" t="s">
        <v>27</v>
      </c>
      <c r="G4579" t="s">
        <v>25</v>
      </c>
      <c r="H4579">
        <v>9</v>
      </c>
      <c r="I4579" t="s">
        <v>26</v>
      </c>
      <c r="J4579">
        <v>0</v>
      </c>
      <c r="K4579">
        <v>0</v>
      </c>
      <c r="L4579">
        <v>0</v>
      </c>
      <c r="M4579">
        <v>1</v>
      </c>
      <c r="N4579">
        <v>1</v>
      </c>
      <c r="O4579">
        <v>0</v>
      </c>
      <c r="P4579">
        <v>365</v>
      </c>
      <c r="Q4579">
        <v>1</v>
      </c>
      <c r="R4579">
        <v>0</v>
      </c>
      <c r="S4579">
        <v>1</v>
      </c>
      <c r="T4579">
        <v>0</v>
      </c>
      <c r="U4579">
        <v>0</v>
      </c>
      <c r="V4579">
        <v>0</v>
      </c>
      <c r="W4579">
        <v>0</v>
      </c>
    </row>
    <row r="4580" spans="1:23" ht="14.25" customHeight="1" x14ac:dyDescent="0.45">
      <c r="A4580">
        <v>4579</v>
      </c>
      <c r="B4580" t="s">
        <v>293</v>
      </c>
      <c r="C4580" s="1">
        <v>43232</v>
      </c>
      <c r="D4580">
        <v>50</v>
      </c>
      <c r="E4580" t="s">
        <v>28</v>
      </c>
      <c r="F4580" t="s">
        <v>27</v>
      </c>
      <c r="G4580" t="s">
        <v>25</v>
      </c>
      <c r="H4580">
        <v>13</v>
      </c>
      <c r="I4580" t="s">
        <v>26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676</v>
      </c>
      <c r="Q4580">
        <v>0</v>
      </c>
      <c r="R4580">
        <v>1</v>
      </c>
      <c r="S4580">
        <v>1</v>
      </c>
      <c r="T4580">
        <v>0</v>
      </c>
      <c r="U4580">
        <v>0</v>
      </c>
      <c r="V4580">
        <v>0</v>
      </c>
      <c r="W4580">
        <v>0</v>
      </c>
    </row>
    <row r="4581" spans="1:23" ht="14.25" customHeight="1" x14ac:dyDescent="0.45">
      <c r="A4581">
        <v>4580</v>
      </c>
      <c r="B4581" t="s">
        <v>293</v>
      </c>
      <c r="C4581" t="s">
        <v>292</v>
      </c>
      <c r="D4581">
        <v>77</v>
      </c>
      <c r="E4581" t="s">
        <v>23</v>
      </c>
      <c r="F4581" t="s">
        <v>27</v>
      </c>
      <c r="G4581" t="s">
        <v>25</v>
      </c>
      <c r="H4581">
        <v>3</v>
      </c>
      <c r="I4581" t="s">
        <v>31</v>
      </c>
      <c r="J4581">
        <v>0</v>
      </c>
      <c r="K4581">
        <v>0</v>
      </c>
      <c r="L4581">
        <v>1</v>
      </c>
      <c r="M4581">
        <v>1</v>
      </c>
      <c r="N4581">
        <v>1</v>
      </c>
      <c r="O4581">
        <v>1</v>
      </c>
      <c r="P4581">
        <v>155</v>
      </c>
      <c r="Q4581">
        <v>0</v>
      </c>
      <c r="R4581">
        <v>0</v>
      </c>
      <c r="S4581">
        <v>0</v>
      </c>
      <c r="T4581">
        <v>1</v>
      </c>
      <c r="U4581">
        <v>1</v>
      </c>
      <c r="V4581">
        <v>1</v>
      </c>
      <c r="W4581">
        <v>0</v>
      </c>
    </row>
    <row r="4582" spans="1:23" ht="14.25" customHeight="1" x14ac:dyDescent="0.45">
      <c r="A4582">
        <v>4581</v>
      </c>
      <c r="B4582" s="1">
        <v>43427</v>
      </c>
      <c r="C4582" s="1">
        <v>43429</v>
      </c>
      <c r="D4582">
        <v>69</v>
      </c>
      <c r="E4582" t="s">
        <v>28</v>
      </c>
      <c r="F4582" t="s">
        <v>27</v>
      </c>
      <c r="G4582" t="s">
        <v>25</v>
      </c>
      <c r="H4582">
        <v>3</v>
      </c>
      <c r="I4582" t="s">
        <v>29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1160</v>
      </c>
      <c r="Q4582">
        <v>0</v>
      </c>
      <c r="R4582">
        <v>0</v>
      </c>
      <c r="S4582">
        <v>1</v>
      </c>
      <c r="T4582">
        <v>1</v>
      </c>
      <c r="U4582">
        <v>0</v>
      </c>
      <c r="V4582">
        <v>0</v>
      </c>
      <c r="W4582">
        <v>0</v>
      </c>
    </row>
    <row r="4583" spans="1:23" ht="14.25" customHeight="1" x14ac:dyDescent="0.45">
      <c r="A4583">
        <v>4582</v>
      </c>
      <c r="B4583" t="s">
        <v>295</v>
      </c>
      <c r="C4583" s="1">
        <v>43112</v>
      </c>
      <c r="D4583">
        <v>59</v>
      </c>
      <c r="E4583" t="s">
        <v>28</v>
      </c>
      <c r="F4583" t="s">
        <v>27</v>
      </c>
      <c r="G4583" t="s">
        <v>25</v>
      </c>
      <c r="H4583">
        <v>8</v>
      </c>
      <c r="I4583" t="s">
        <v>26</v>
      </c>
      <c r="J4583">
        <v>0</v>
      </c>
      <c r="K4583">
        <v>0</v>
      </c>
      <c r="L4583">
        <v>1</v>
      </c>
      <c r="M4583">
        <v>1</v>
      </c>
      <c r="N4583">
        <v>1</v>
      </c>
      <c r="O4583">
        <v>0</v>
      </c>
      <c r="P4583">
        <v>44</v>
      </c>
      <c r="Q4583">
        <v>0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0</v>
      </c>
    </row>
    <row r="4584" spans="1:23" ht="14.25" customHeight="1" x14ac:dyDescent="0.45">
      <c r="A4584">
        <v>4583</v>
      </c>
      <c r="B4584" t="s">
        <v>295</v>
      </c>
      <c r="C4584" t="s">
        <v>291</v>
      </c>
      <c r="D4584">
        <v>60</v>
      </c>
      <c r="E4584" t="s">
        <v>28</v>
      </c>
      <c r="F4584" t="s">
        <v>24</v>
      </c>
      <c r="G4584" t="s">
        <v>25</v>
      </c>
      <c r="H4584">
        <v>6</v>
      </c>
      <c r="I4584" t="s">
        <v>26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1</v>
      </c>
      <c r="P4584">
        <v>546</v>
      </c>
      <c r="Q4584">
        <v>1</v>
      </c>
      <c r="R4584">
        <v>0</v>
      </c>
      <c r="S4584">
        <v>1</v>
      </c>
      <c r="T4584">
        <v>1</v>
      </c>
      <c r="U4584">
        <v>0</v>
      </c>
      <c r="V4584">
        <v>0</v>
      </c>
      <c r="W4584">
        <v>0</v>
      </c>
    </row>
    <row r="4585" spans="1:23" ht="14.25" customHeight="1" x14ac:dyDescent="0.45">
      <c r="A4585">
        <v>4584</v>
      </c>
      <c r="B4585" t="s">
        <v>295</v>
      </c>
      <c r="C4585" t="s">
        <v>291</v>
      </c>
      <c r="D4585">
        <v>60</v>
      </c>
      <c r="E4585" t="s">
        <v>28</v>
      </c>
      <c r="F4585" t="s">
        <v>24</v>
      </c>
      <c r="G4585" t="s">
        <v>25</v>
      </c>
      <c r="H4585">
        <v>6</v>
      </c>
      <c r="I4585" t="s">
        <v>26</v>
      </c>
      <c r="J4585">
        <v>0</v>
      </c>
      <c r="K4585">
        <v>0</v>
      </c>
      <c r="L4585">
        <v>1</v>
      </c>
      <c r="M4585">
        <v>0</v>
      </c>
      <c r="N4585">
        <v>0</v>
      </c>
      <c r="O4585">
        <v>1</v>
      </c>
      <c r="P4585">
        <v>546</v>
      </c>
      <c r="Q4585">
        <v>1</v>
      </c>
      <c r="R4585">
        <v>0</v>
      </c>
      <c r="S4585">
        <v>1</v>
      </c>
      <c r="T4585">
        <v>1</v>
      </c>
      <c r="U4585">
        <v>0</v>
      </c>
      <c r="V4585">
        <v>0</v>
      </c>
      <c r="W4585">
        <v>0</v>
      </c>
    </row>
    <row r="4586" spans="1:23" ht="14.25" customHeight="1" x14ac:dyDescent="0.45">
      <c r="A4586">
        <v>4585</v>
      </c>
      <c r="B4586" t="s">
        <v>295</v>
      </c>
      <c r="C4586" s="1">
        <v>43446</v>
      </c>
      <c r="D4586">
        <v>51</v>
      </c>
      <c r="E4586" t="s">
        <v>23</v>
      </c>
      <c r="F4586" t="s">
        <v>24</v>
      </c>
      <c r="G4586" t="s">
        <v>25</v>
      </c>
      <c r="H4586">
        <v>19</v>
      </c>
      <c r="I4586" t="s">
        <v>26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2430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0</v>
      </c>
      <c r="W4586">
        <v>0</v>
      </c>
    </row>
    <row r="4587" spans="1:23" ht="14.25" customHeight="1" x14ac:dyDescent="0.45">
      <c r="A4587">
        <v>4586</v>
      </c>
      <c r="B4587" t="s">
        <v>295</v>
      </c>
      <c r="C4587" t="s">
        <v>292</v>
      </c>
      <c r="D4587">
        <v>79</v>
      </c>
      <c r="E4587" t="s">
        <v>28</v>
      </c>
      <c r="F4587" t="s">
        <v>27</v>
      </c>
      <c r="G4587" t="s">
        <v>25</v>
      </c>
      <c r="H4587">
        <v>2</v>
      </c>
      <c r="I4587" t="s">
        <v>26</v>
      </c>
      <c r="J4587">
        <v>0</v>
      </c>
      <c r="K4587">
        <v>0</v>
      </c>
      <c r="L4587">
        <v>0</v>
      </c>
      <c r="M4587">
        <v>1</v>
      </c>
      <c r="N4587">
        <v>1</v>
      </c>
      <c r="O4587">
        <v>0</v>
      </c>
      <c r="P4587">
        <v>559</v>
      </c>
      <c r="Q4587">
        <v>0</v>
      </c>
      <c r="R4587">
        <v>0</v>
      </c>
      <c r="S4587">
        <v>1</v>
      </c>
      <c r="T4587">
        <v>0</v>
      </c>
      <c r="U4587">
        <v>0</v>
      </c>
      <c r="V4587">
        <v>0</v>
      </c>
      <c r="W4587">
        <v>0</v>
      </c>
    </row>
    <row r="4588" spans="1:23" ht="14.25" customHeight="1" x14ac:dyDescent="0.45">
      <c r="A4588">
        <v>4587</v>
      </c>
      <c r="B4588" t="s">
        <v>295</v>
      </c>
      <c r="C4588" s="1">
        <v>43202</v>
      </c>
      <c r="D4588">
        <v>84</v>
      </c>
      <c r="E4588" t="s">
        <v>23</v>
      </c>
      <c r="F4588" t="s">
        <v>27</v>
      </c>
      <c r="G4588" t="s">
        <v>25</v>
      </c>
      <c r="H4588">
        <v>11</v>
      </c>
      <c r="I4588" t="s">
        <v>26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98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</row>
    <row r="4589" spans="1:23" ht="14.25" customHeight="1" x14ac:dyDescent="0.45">
      <c r="A4589">
        <v>4588</v>
      </c>
      <c r="B4589" t="s">
        <v>295</v>
      </c>
      <c r="C4589" s="1">
        <v>43202</v>
      </c>
      <c r="D4589">
        <v>84</v>
      </c>
      <c r="E4589" t="s">
        <v>23</v>
      </c>
      <c r="F4589" t="s">
        <v>27</v>
      </c>
      <c r="G4589" t="s">
        <v>25</v>
      </c>
      <c r="H4589">
        <v>11</v>
      </c>
      <c r="I4589" t="s">
        <v>26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98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</row>
    <row r="4590" spans="1:23" ht="14.25" customHeight="1" x14ac:dyDescent="0.45">
      <c r="A4590">
        <v>4589</v>
      </c>
      <c r="B4590" t="s">
        <v>295</v>
      </c>
      <c r="C4590" s="1">
        <v>43202</v>
      </c>
      <c r="D4590">
        <v>72</v>
      </c>
      <c r="E4590" t="s">
        <v>23</v>
      </c>
      <c r="F4590" t="s">
        <v>27</v>
      </c>
      <c r="G4590" t="s">
        <v>25</v>
      </c>
      <c r="H4590">
        <v>11</v>
      </c>
      <c r="I4590" t="s">
        <v>26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1240</v>
      </c>
      <c r="Q4590">
        <v>0</v>
      </c>
      <c r="R4590">
        <v>0</v>
      </c>
      <c r="S4590">
        <v>1</v>
      </c>
      <c r="T4590">
        <v>1</v>
      </c>
      <c r="U4590">
        <v>0</v>
      </c>
      <c r="V4590">
        <v>0</v>
      </c>
      <c r="W4590">
        <v>0</v>
      </c>
    </row>
    <row r="4591" spans="1:23" ht="14.25" customHeight="1" x14ac:dyDescent="0.45">
      <c r="A4591">
        <v>4590</v>
      </c>
      <c r="B4591" t="s">
        <v>295</v>
      </c>
      <c r="C4591" s="1">
        <v>43202</v>
      </c>
      <c r="D4591">
        <v>72</v>
      </c>
      <c r="E4591" t="s">
        <v>23</v>
      </c>
      <c r="F4591" t="s">
        <v>27</v>
      </c>
      <c r="G4591" t="s">
        <v>25</v>
      </c>
      <c r="H4591">
        <v>11</v>
      </c>
      <c r="I4591" t="s">
        <v>26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1240</v>
      </c>
      <c r="Q4591">
        <v>0</v>
      </c>
      <c r="R4591">
        <v>0</v>
      </c>
      <c r="S4591">
        <v>1</v>
      </c>
      <c r="T4591">
        <v>1</v>
      </c>
      <c r="U4591">
        <v>0</v>
      </c>
      <c r="V4591">
        <v>0</v>
      </c>
      <c r="W4591">
        <v>0</v>
      </c>
    </row>
    <row r="4592" spans="1:23" ht="14.25" customHeight="1" x14ac:dyDescent="0.45">
      <c r="A4592">
        <v>4591</v>
      </c>
      <c r="B4592" t="s">
        <v>295</v>
      </c>
      <c r="C4592" t="s">
        <v>284</v>
      </c>
      <c r="D4592">
        <v>65</v>
      </c>
      <c r="E4592" t="s">
        <v>28</v>
      </c>
      <c r="F4592" t="s">
        <v>27</v>
      </c>
      <c r="G4592" t="s">
        <v>25</v>
      </c>
      <c r="H4592">
        <v>7</v>
      </c>
      <c r="I4592" t="s">
        <v>26</v>
      </c>
      <c r="J4592">
        <v>0</v>
      </c>
      <c r="K4592">
        <v>0</v>
      </c>
      <c r="L4592">
        <v>1</v>
      </c>
      <c r="M4592">
        <v>0</v>
      </c>
      <c r="N4592">
        <v>1</v>
      </c>
      <c r="O4592">
        <v>0</v>
      </c>
      <c r="P4592">
        <v>457</v>
      </c>
      <c r="Q4592">
        <v>0</v>
      </c>
      <c r="R4592">
        <v>1</v>
      </c>
      <c r="S4592">
        <v>1</v>
      </c>
      <c r="T4592">
        <v>0</v>
      </c>
      <c r="U4592">
        <v>0</v>
      </c>
      <c r="V4592">
        <v>0</v>
      </c>
      <c r="W4592">
        <v>0</v>
      </c>
    </row>
    <row r="4593" spans="1:23" ht="14.25" customHeight="1" x14ac:dyDescent="0.45">
      <c r="A4593">
        <v>4592</v>
      </c>
      <c r="B4593" t="s">
        <v>295</v>
      </c>
      <c r="C4593" t="s">
        <v>295</v>
      </c>
      <c r="D4593">
        <v>55</v>
      </c>
      <c r="E4593" t="s">
        <v>23</v>
      </c>
      <c r="F4593" t="s">
        <v>27</v>
      </c>
      <c r="G4593" t="s">
        <v>25</v>
      </c>
      <c r="H4593">
        <v>1</v>
      </c>
      <c r="I4593" t="s">
        <v>31</v>
      </c>
      <c r="J4593">
        <v>1</v>
      </c>
      <c r="K4593">
        <v>0</v>
      </c>
      <c r="L4593">
        <v>0</v>
      </c>
      <c r="M4593">
        <v>0</v>
      </c>
      <c r="N4593">
        <v>1</v>
      </c>
      <c r="O4593">
        <v>0</v>
      </c>
      <c r="P4593">
        <v>315</v>
      </c>
      <c r="Q4593">
        <v>0</v>
      </c>
      <c r="R4593">
        <v>0</v>
      </c>
      <c r="S4593">
        <v>1</v>
      </c>
      <c r="T4593">
        <v>0</v>
      </c>
      <c r="U4593">
        <v>0</v>
      </c>
      <c r="V4593">
        <v>0</v>
      </c>
      <c r="W4593">
        <v>1</v>
      </c>
    </row>
    <row r="4594" spans="1:23" ht="14.25" customHeight="1" x14ac:dyDescent="0.45">
      <c r="A4594">
        <v>4593</v>
      </c>
      <c r="B4594" s="1">
        <v>43428</v>
      </c>
      <c r="C4594" s="1">
        <v>43433</v>
      </c>
      <c r="D4594">
        <v>67</v>
      </c>
      <c r="E4594" t="s">
        <v>23</v>
      </c>
      <c r="F4594" t="s">
        <v>27</v>
      </c>
      <c r="G4594" t="s">
        <v>25</v>
      </c>
      <c r="H4594">
        <v>6</v>
      </c>
      <c r="I4594" t="s">
        <v>29</v>
      </c>
      <c r="J4594">
        <v>0</v>
      </c>
      <c r="K4594">
        <v>0</v>
      </c>
      <c r="L4594">
        <v>1</v>
      </c>
      <c r="M4594">
        <v>1</v>
      </c>
      <c r="N4594">
        <v>1</v>
      </c>
      <c r="O4594">
        <v>0</v>
      </c>
      <c r="P4594">
        <v>208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</row>
    <row r="4595" spans="1:23" ht="14.25" customHeight="1" x14ac:dyDescent="0.45">
      <c r="A4595">
        <v>4594</v>
      </c>
      <c r="B4595" t="s">
        <v>295</v>
      </c>
      <c r="C4595" t="s">
        <v>284</v>
      </c>
      <c r="D4595">
        <v>69</v>
      </c>
      <c r="E4595" t="s">
        <v>28</v>
      </c>
      <c r="F4595" t="s">
        <v>27</v>
      </c>
      <c r="G4595" t="s">
        <v>25</v>
      </c>
      <c r="H4595">
        <v>7</v>
      </c>
      <c r="I4595" t="s">
        <v>26</v>
      </c>
      <c r="J4595">
        <v>0</v>
      </c>
      <c r="K4595">
        <v>0</v>
      </c>
      <c r="L4595">
        <v>1</v>
      </c>
      <c r="M4595">
        <v>1</v>
      </c>
      <c r="N4595">
        <v>1</v>
      </c>
      <c r="O4595">
        <v>0</v>
      </c>
      <c r="P4595">
        <v>147</v>
      </c>
      <c r="Q4595">
        <v>1</v>
      </c>
      <c r="R4595">
        <v>0</v>
      </c>
      <c r="S4595">
        <v>1</v>
      </c>
      <c r="T4595">
        <v>1</v>
      </c>
      <c r="U4595">
        <v>0</v>
      </c>
      <c r="V4595">
        <v>0</v>
      </c>
      <c r="W4595">
        <v>0</v>
      </c>
    </row>
    <row r="4596" spans="1:23" ht="14.25" customHeight="1" x14ac:dyDescent="0.45">
      <c r="A4596">
        <v>4595</v>
      </c>
      <c r="B4596" t="s">
        <v>295</v>
      </c>
      <c r="C4596" s="1">
        <v>43171</v>
      </c>
      <c r="D4596">
        <v>65</v>
      </c>
      <c r="E4596" t="s">
        <v>23</v>
      </c>
      <c r="F4596" t="s">
        <v>24</v>
      </c>
      <c r="G4596" t="s">
        <v>30</v>
      </c>
      <c r="H4596">
        <v>10</v>
      </c>
      <c r="I4596" t="s">
        <v>26</v>
      </c>
      <c r="J4596">
        <v>0</v>
      </c>
      <c r="K4596">
        <v>0</v>
      </c>
      <c r="L4596">
        <v>0</v>
      </c>
      <c r="M4596">
        <v>1</v>
      </c>
      <c r="N4596">
        <v>1</v>
      </c>
      <c r="O4596">
        <v>0</v>
      </c>
      <c r="P4596">
        <v>70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</row>
    <row r="4597" spans="1:23" ht="14.25" customHeight="1" x14ac:dyDescent="0.45">
      <c r="A4597">
        <v>4596</v>
      </c>
      <c r="B4597" t="s">
        <v>295</v>
      </c>
      <c r="C4597" t="s">
        <v>284</v>
      </c>
      <c r="D4597">
        <v>78</v>
      </c>
      <c r="E4597" t="s">
        <v>28</v>
      </c>
      <c r="F4597" t="s">
        <v>27</v>
      </c>
      <c r="G4597" t="s">
        <v>30</v>
      </c>
      <c r="H4597">
        <v>7</v>
      </c>
      <c r="I4597" t="s">
        <v>26</v>
      </c>
      <c r="J4597">
        <v>0</v>
      </c>
      <c r="K4597">
        <v>0</v>
      </c>
      <c r="L4597">
        <v>1</v>
      </c>
      <c r="M4597">
        <v>1</v>
      </c>
      <c r="N4597">
        <v>1</v>
      </c>
      <c r="O4597">
        <v>0</v>
      </c>
      <c r="P4597">
        <v>401</v>
      </c>
      <c r="Q4597">
        <v>0</v>
      </c>
      <c r="R4597">
        <v>0</v>
      </c>
      <c r="S4597">
        <v>1</v>
      </c>
      <c r="T4597">
        <v>1</v>
      </c>
      <c r="U4597">
        <v>0</v>
      </c>
      <c r="V4597">
        <v>0</v>
      </c>
      <c r="W4597">
        <v>0</v>
      </c>
    </row>
    <row r="4598" spans="1:23" ht="14.25" customHeight="1" x14ac:dyDescent="0.45">
      <c r="A4598">
        <v>4597</v>
      </c>
      <c r="B4598" t="s">
        <v>292</v>
      </c>
      <c r="C4598" t="s">
        <v>284</v>
      </c>
      <c r="D4598">
        <v>55</v>
      </c>
      <c r="E4598" t="s">
        <v>23</v>
      </c>
      <c r="F4598" t="s">
        <v>27</v>
      </c>
      <c r="G4598" t="s">
        <v>25</v>
      </c>
      <c r="H4598">
        <v>6</v>
      </c>
      <c r="I4598" t="s">
        <v>26</v>
      </c>
      <c r="J4598">
        <v>0</v>
      </c>
      <c r="K4598">
        <v>0</v>
      </c>
      <c r="L4598">
        <v>1</v>
      </c>
      <c r="M4598">
        <v>0</v>
      </c>
      <c r="N4598">
        <v>1</v>
      </c>
      <c r="O4598">
        <v>0</v>
      </c>
      <c r="P4598">
        <v>146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0</v>
      </c>
    </row>
    <row r="4599" spans="1:23" ht="14.25" customHeight="1" x14ac:dyDescent="0.45">
      <c r="A4599">
        <v>4598</v>
      </c>
      <c r="B4599" t="s">
        <v>292</v>
      </c>
      <c r="C4599" t="s">
        <v>284</v>
      </c>
      <c r="D4599">
        <v>55</v>
      </c>
      <c r="E4599" t="s">
        <v>23</v>
      </c>
      <c r="F4599" t="s">
        <v>27</v>
      </c>
      <c r="G4599" t="s">
        <v>25</v>
      </c>
      <c r="H4599">
        <v>6</v>
      </c>
      <c r="I4599" t="s">
        <v>26</v>
      </c>
      <c r="J4599">
        <v>0</v>
      </c>
      <c r="K4599">
        <v>0</v>
      </c>
      <c r="L4599">
        <v>1</v>
      </c>
      <c r="M4599">
        <v>0</v>
      </c>
      <c r="N4599">
        <v>1</v>
      </c>
      <c r="O4599">
        <v>0</v>
      </c>
      <c r="P4599">
        <v>146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</row>
    <row r="4600" spans="1:23" ht="14.25" customHeight="1" x14ac:dyDescent="0.45">
      <c r="A4600">
        <v>4599</v>
      </c>
      <c r="B4600" t="s">
        <v>292</v>
      </c>
      <c r="C4600" t="s">
        <v>286</v>
      </c>
      <c r="D4600">
        <v>71</v>
      </c>
      <c r="E4600" t="s">
        <v>28</v>
      </c>
      <c r="F4600" t="s">
        <v>27</v>
      </c>
      <c r="G4600" t="s">
        <v>25</v>
      </c>
      <c r="H4600">
        <v>2</v>
      </c>
      <c r="I4600" t="s">
        <v>26</v>
      </c>
      <c r="J4600">
        <v>0</v>
      </c>
      <c r="K4600">
        <v>0</v>
      </c>
      <c r="L4600">
        <v>1</v>
      </c>
      <c r="M4600">
        <v>1</v>
      </c>
      <c r="N4600">
        <v>1</v>
      </c>
      <c r="O4600">
        <v>0</v>
      </c>
      <c r="P4600">
        <v>589</v>
      </c>
      <c r="Q4600">
        <v>1</v>
      </c>
      <c r="R4600">
        <v>1</v>
      </c>
      <c r="S4600">
        <v>1</v>
      </c>
      <c r="T4600">
        <v>0</v>
      </c>
      <c r="U4600">
        <v>0</v>
      </c>
      <c r="V4600">
        <v>0</v>
      </c>
      <c r="W4600">
        <v>0</v>
      </c>
    </row>
    <row r="4601" spans="1:23" ht="14.25" customHeight="1" x14ac:dyDescent="0.45">
      <c r="A4601">
        <v>4600</v>
      </c>
      <c r="B4601" t="s">
        <v>292</v>
      </c>
      <c r="C4601" t="s">
        <v>282</v>
      </c>
      <c r="D4601">
        <v>60</v>
      </c>
      <c r="E4601" t="s">
        <v>23</v>
      </c>
      <c r="F4601" t="s">
        <v>24</v>
      </c>
      <c r="G4601" t="s">
        <v>25</v>
      </c>
      <c r="H4601">
        <v>3</v>
      </c>
      <c r="I4601" t="s">
        <v>26</v>
      </c>
      <c r="J4601">
        <v>0</v>
      </c>
      <c r="K4601">
        <v>0</v>
      </c>
      <c r="L4601">
        <v>0</v>
      </c>
      <c r="M4601">
        <v>1</v>
      </c>
      <c r="N4601">
        <v>1</v>
      </c>
      <c r="O4601">
        <v>1</v>
      </c>
      <c r="P4601">
        <v>97</v>
      </c>
      <c r="Q4601">
        <v>1</v>
      </c>
      <c r="R4601">
        <v>1</v>
      </c>
      <c r="S4601">
        <v>0</v>
      </c>
      <c r="T4601">
        <v>1</v>
      </c>
      <c r="U4601">
        <v>0</v>
      </c>
      <c r="V4601">
        <v>0</v>
      </c>
      <c r="W4601">
        <v>0</v>
      </c>
    </row>
    <row r="4602" spans="1:23" ht="14.25" customHeight="1" x14ac:dyDescent="0.45">
      <c r="A4602">
        <v>4601</v>
      </c>
      <c r="B4602" t="s">
        <v>292</v>
      </c>
      <c r="C4602" t="s">
        <v>282</v>
      </c>
      <c r="D4602">
        <v>68</v>
      </c>
      <c r="E4602" t="s">
        <v>28</v>
      </c>
      <c r="F4602" t="s">
        <v>24</v>
      </c>
      <c r="G4602" t="s">
        <v>25</v>
      </c>
      <c r="H4602">
        <v>3</v>
      </c>
      <c r="I4602" t="s">
        <v>26</v>
      </c>
      <c r="J4602">
        <v>0</v>
      </c>
      <c r="K4602">
        <v>0</v>
      </c>
      <c r="L4602">
        <v>1</v>
      </c>
      <c r="M4602">
        <v>1</v>
      </c>
      <c r="N4602">
        <v>1</v>
      </c>
      <c r="O4602">
        <v>0</v>
      </c>
      <c r="P4602">
        <v>496</v>
      </c>
      <c r="Q4602">
        <v>0</v>
      </c>
      <c r="R4602">
        <v>0</v>
      </c>
      <c r="S4602">
        <v>1</v>
      </c>
      <c r="T4602">
        <v>0</v>
      </c>
      <c r="U4602">
        <v>0</v>
      </c>
      <c r="V4602">
        <v>0</v>
      </c>
      <c r="W4602">
        <v>0</v>
      </c>
    </row>
    <row r="4603" spans="1:23" ht="14.25" customHeight="1" x14ac:dyDescent="0.45">
      <c r="A4603">
        <v>4602</v>
      </c>
      <c r="B4603" t="s">
        <v>292</v>
      </c>
      <c r="C4603" t="s">
        <v>282</v>
      </c>
      <c r="D4603">
        <v>68</v>
      </c>
      <c r="E4603" t="s">
        <v>28</v>
      </c>
      <c r="F4603" t="s">
        <v>24</v>
      </c>
      <c r="G4603" t="s">
        <v>25</v>
      </c>
      <c r="H4603">
        <v>3</v>
      </c>
      <c r="I4603" t="s">
        <v>26</v>
      </c>
      <c r="J4603">
        <v>0</v>
      </c>
      <c r="K4603">
        <v>0</v>
      </c>
      <c r="L4603">
        <v>1</v>
      </c>
      <c r="M4603">
        <v>1</v>
      </c>
      <c r="N4603">
        <v>1</v>
      </c>
      <c r="O4603">
        <v>0</v>
      </c>
      <c r="P4603">
        <v>496</v>
      </c>
      <c r="Q4603">
        <v>0</v>
      </c>
      <c r="R4603">
        <v>0</v>
      </c>
      <c r="S4603">
        <v>1</v>
      </c>
      <c r="T4603">
        <v>0</v>
      </c>
      <c r="U4603">
        <v>0</v>
      </c>
      <c r="V4603">
        <v>0</v>
      </c>
      <c r="W4603">
        <v>0</v>
      </c>
    </row>
    <row r="4604" spans="1:23" ht="14.25" customHeight="1" x14ac:dyDescent="0.45">
      <c r="A4604">
        <v>4603</v>
      </c>
      <c r="B4604" t="s">
        <v>292</v>
      </c>
      <c r="C4604" s="1">
        <v>43112</v>
      </c>
      <c r="D4604">
        <v>84</v>
      </c>
      <c r="E4604" t="s">
        <v>28</v>
      </c>
      <c r="F4604" t="s">
        <v>27</v>
      </c>
      <c r="G4604" t="s">
        <v>25</v>
      </c>
      <c r="H4604">
        <v>7</v>
      </c>
      <c r="I4604" t="s">
        <v>31</v>
      </c>
      <c r="J4604">
        <v>0</v>
      </c>
      <c r="K4604">
        <v>0</v>
      </c>
      <c r="L4604">
        <v>0</v>
      </c>
      <c r="M4604">
        <v>1</v>
      </c>
      <c r="N4604">
        <v>1</v>
      </c>
      <c r="O4604">
        <v>0</v>
      </c>
      <c r="P4604">
        <v>1420</v>
      </c>
      <c r="Q4604">
        <v>1</v>
      </c>
      <c r="R4604">
        <v>0</v>
      </c>
      <c r="S4604">
        <v>1</v>
      </c>
      <c r="T4604">
        <v>0</v>
      </c>
      <c r="U4604">
        <v>0</v>
      </c>
      <c r="V4604">
        <v>0</v>
      </c>
      <c r="W4604">
        <v>0</v>
      </c>
    </row>
    <row r="4605" spans="1:23" ht="14.25" customHeight="1" x14ac:dyDescent="0.45">
      <c r="A4605">
        <v>4604</v>
      </c>
      <c r="B4605" t="s">
        <v>292</v>
      </c>
      <c r="C4605" s="1">
        <v>43143</v>
      </c>
      <c r="D4605">
        <v>52</v>
      </c>
      <c r="E4605" t="s">
        <v>28</v>
      </c>
      <c r="F4605" t="s">
        <v>27</v>
      </c>
      <c r="G4605" t="s">
        <v>25</v>
      </c>
      <c r="H4605">
        <v>8</v>
      </c>
      <c r="I4605" t="s">
        <v>26</v>
      </c>
      <c r="J4605">
        <v>0</v>
      </c>
      <c r="K4605">
        <v>0</v>
      </c>
      <c r="L4605">
        <v>1</v>
      </c>
      <c r="M4605">
        <v>1</v>
      </c>
      <c r="N4605">
        <v>1</v>
      </c>
      <c r="O4605">
        <v>0</v>
      </c>
      <c r="P4605">
        <v>593</v>
      </c>
      <c r="Q4605">
        <v>0</v>
      </c>
      <c r="R4605">
        <v>1</v>
      </c>
      <c r="S4605">
        <v>1</v>
      </c>
      <c r="T4605">
        <v>0</v>
      </c>
      <c r="U4605">
        <v>0</v>
      </c>
      <c r="V4605">
        <v>0</v>
      </c>
      <c r="W4605">
        <v>0</v>
      </c>
    </row>
    <row r="4606" spans="1:23" ht="14.25" customHeight="1" x14ac:dyDescent="0.45">
      <c r="A4606">
        <v>4605</v>
      </c>
      <c r="B4606" s="1">
        <v>43429</v>
      </c>
      <c r="C4606" s="1">
        <v>43430</v>
      </c>
      <c r="D4606">
        <v>65</v>
      </c>
      <c r="E4606" t="s">
        <v>23</v>
      </c>
      <c r="F4606" t="s">
        <v>27</v>
      </c>
      <c r="G4606" t="s">
        <v>25</v>
      </c>
      <c r="H4606">
        <v>2</v>
      </c>
      <c r="I4606" t="s">
        <v>29</v>
      </c>
      <c r="J4606">
        <v>0</v>
      </c>
      <c r="K4606">
        <v>0</v>
      </c>
      <c r="L4606">
        <v>1</v>
      </c>
      <c r="M4606">
        <v>1</v>
      </c>
      <c r="N4606">
        <v>0</v>
      </c>
      <c r="O4606">
        <v>0</v>
      </c>
      <c r="P4606">
        <v>560</v>
      </c>
      <c r="Q4606">
        <v>0</v>
      </c>
      <c r="R4606">
        <v>0</v>
      </c>
      <c r="S4606">
        <v>1</v>
      </c>
      <c r="T4606">
        <v>0</v>
      </c>
      <c r="U4606">
        <v>0</v>
      </c>
      <c r="V4606">
        <v>0</v>
      </c>
      <c r="W4606">
        <v>0</v>
      </c>
    </row>
    <row r="4607" spans="1:23" ht="14.25" customHeight="1" x14ac:dyDescent="0.45">
      <c r="A4607">
        <v>4606</v>
      </c>
      <c r="B4607" t="s">
        <v>292</v>
      </c>
      <c r="C4607" t="s">
        <v>291</v>
      </c>
      <c r="D4607">
        <v>79</v>
      </c>
      <c r="E4607" t="s">
        <v>23</v>
      </c>
      <c r="F4607" t="s">
        <v>27</v>
      </c>
      <c r="G4607" t="s">
        <v>25</v>
      </c>
      <c r="H4607">
        <v>5</v>
      </c>
      <c r="I4607" t="s">
        <v>26</v>
      </c>
      <c r="J4607">
        <v>0</v>
      </c>
      <c r="K4607">
        <v>0</v>
      </c>
      <c r="L4607">
        <v>0</v>
      </c>
      <c r="M4607">
        <v>1</v>
      </c>
      <c r="N4607">
        <v>1</v>
      </c>
      <c r="O4607">
        <v>0</v>
      </c>
      <c r="P4607">
        <v>171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</row>
    <row r="4608" spans="1:23" ht="14.25" customHeight="1" x14ac:dyDescent="0.45">
      <c r="A4608">
        <v>4607</v>
      </c>
      <c r="B4608" t="s">
        <v>292</v>
      </c>
      <c r="C4608" s="1">
        <v>43112</v>
      </c>
      <c r="D4608">
        <v>66</v>
      </c>
      <c r="E4608" t="s">
        <v>23</v>
      </c>
      <c r="F4608" t="s">
        <v>27</v>
      </c>
      <c r="G4608" t="s">
        <v>25</v>
      </c>
      <c r="H4608">
        <v>7</v>
      </c>
      <c r="I4608" t="s">
        <v>26</v>
      </c>
      <c r="J4608">
        <v>0</v>
      </c>
      <c r="K4608">
        <v>0</v>
      </c>
      <c r="L4608">
        <v>0</v>
      </c>
      <c r="M4608">
        <v>1</v>
      </c>
      <c r="N4608">
        <v>1</v>
      </c>
      <c r="O4608">
        <v>0</v>
      </c>
      <c r="P4608">
        <v>97</v>
      </c>
      <c r="Q4608">
        <v>0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0</v>
      </c>
    </row>
    <row r="4609" spans="1:23" ht="14.25" customHeight="1" x14ac:dyDescent="0.45">
      <c r="A4609">
        <v>4608</v>
      </c>
      <c r="B4609" t="s">
        <v>292</v>
      </c>
      <c r="C4609" t="s">
        <v>282</v>
      </c>
      <c r="D4609">
        <v>68</v>
      </c>
      <c r="E4609" t="s">
        <v>23</v>
      </c>
      <c r="F4609" t="s">
        <v>27</v>
      </c>
      <c r="G4609" t="s">
        <v>25</v>
      </c>
      <c r="H4609">
        <v>3</v>
      </c>
      <c r="I4609" t="s">
        <v>26</v>
      </c>
      <c r="J4609">
        <v>0</v>
      </c>
      <c r="K4609">
        <v>0</v>
      </c>
      <c r="L4609">
        <v>1</v>
      </c>
      <c r="M4609">
        <v>0</v>
      </c>
      <c r="N4609">
        <v>1</v>
      </c>
      <c r="O4609">
        <v>1</v>
      </c>
      <c r="P4609">
        <v>79</v>
      </c>
      <c r="Q4609">
        <v>1</v>
      </c>
      <c r="R4609">
        <v>1</v>
      </c>
      <c r="S4609">
        <v>0</v>
      </c>
      <c r="T4609">
        <v>1</v>
      </c>
      <c r="U4609">
        <v>0</v>
      </c>
      <c r="V4609">
        <v>0</v>
      </c>
      <c r="W4609">
        <v>0</v>
      </c>
    </row>
    <row r="4610" spans="1:23" ht="14.25" customHeight="1" x14ac:dyDescent="0.45">
      <c r="A4610">
        <v>4609</v>
      </c>
      <c r="B4610" t="s">
        <v>292</v>
      </c>
      <c r="C4610" t="s">
        <v>282</v>
      </c>
      <c r="D4610">
        <v>68</v>
      </c>
      <c r="E4610" t="s">
        <v>23</v>
      </c>
      <c r="F4610" t="s">
        <v>27</v>
      </c>
      <c r="G4610" t="s">
        <v>25</v>
      </c>
      <c r="H4610">
        <v>3</v>
      </c>
      <c r="I4610" t="s">
        <v>26</v>
      </c>
      <c r="J4610">
        <v>0</v>
      </c>
      <c r="K4610">
        <v>0</v>
      </c>
      <c r="L4610">
        <v>1</v>
      </c>
      <c r="M4610">
        <v>0</v>
      </c>
      <c r="N4610">
        <v>1</v>
      </c>
      <c r="O4610">
        <v>1</v>
      </c>
      <c r="P4610">
        <v>79</v>
      </c>
      <c r="Q4610">
        <v>1</v>
      </c>
      <c r="R4610">
        <v>1</v>
      </c>
      <c r="S4610">
        <v>0</v>
      </c>
      <c r="T4610">
        <v>1</v>
      </c>
      <c r="U4610">
        <v>0</v>
      </c>
      <c r="V4610">
        <v>0</v>
      </c>
      <c r="W4610">
        <v>0</v>
      </c>
    </row>
    <row r="4611" spans="1:23" ht="14.25" customHeight="1" x14ac:dyDescent="0.45">
      <c r="A4611">
        <v>4610</v>
      </c>
      <c r="B4611" t="s">
        <v>292</v>
      </c>
      <c r="C4611" t="s">
        <v>282</v>
      </c>
      <c r="D4611">
        <v>67</v>
      </c>
      <c r="E4611" t="s">
        <v>23</v>
      </c>
      <c r="F4611" t="s">
        <v>27</v>
      </c>
      <c r="G4611" t="s">
        <v>25</v>
      </c>
      <c r="H4611">
        <v>3</v>
      </c>
      <c r="I4611" t="s">
        <v>26</v>
      </c>
      <c r="J4611">
        <v>0</v>
      </c>
      <c r="K4611">
        <v>0</v>
      </c>
      <c r="L4611">
        <v>0</v>
      </c>
      <c r="M4611">
        <v>1</v>
      </c>
      <c r="N4611">
        <v>1</v>
      </c>
      <c r="O4611">
        <v>0</v>
      </c>
      <c r="P4611">
        <v>34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</row>
    <row r="4612" spans="1:23" ht="14.25" customHeight="1" x14ac:dyDescent="0.45">
      <c r="A4612">
        <v>4611</v>
      </c>
      <c r="B4612" t="s">
        <v>292</v>
      </c>
      <c r="C4612" t="s">
        <v>296</v>
      </c>
      <c r="D4612">
        <v>57</v>
      </c>
      <c r="E4612" t="s">
        <v>28</v>
      </c>
      <c r="F4612" t="s">
        <v>27</v>
      </c>
      <c r="G4612" t="s">
        <v>25</v>
      </c>
      <c r="H4612">
        <v>26</v>
      </c>
      <c r="I4612" t="s">
        <v>26</v>
      </c>
      <c r="J4612">
        <v>0</v>
      </c>
      <c r="K4612">
        <v>0</v>
      </c>
      <c r="L4612">
        <v>0</v>
      </c>
      <c r="M4612">
        <v>1</v>
      </c>
      <c r="N4612">
        <v>1</v>
      </c>
      <c r="O4612">
        <v>0</v>
      </c>
      <c r="P4612">
        <v>230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</row>
    <row r="4613" spans="1:23" ht="14.25" customHeight="1" x14ac:dyDescent="0.45">
      <c r="A4613">
        <v>4612</v>
      </c>
      <c r="B4613" t="s">
        <v>292</v>
      </c>
      <c r="C4613" t="s">
        <v>296</v>
      </c>
      <c r="D4613">
        <v>57</v>
      </c>
      <c r="E4613" t="s">
        <v>28</v>
      </c>
      <c r="F4613" t="s">
        <v>27</v>
      </c>
      <c r="G4613" t="s">
        <v>25</v>
      </c>
      <c r="H4613">
        <v>26</v>
      </c>
      <c r="I4613" t="s">
        <v>26</v>
      </c>
      <c r="J4613">
        <v>0</v>
      </c>
      <c r="K4613">
        <v>0</v>
      </c>
      <c r="L4613">
        <v>0</v>
      </c>
      <c r="M4613">
        <v>1</v>
      </c>
      <c r="N4613">
        <v>1</v>
      </c>
      <c r="O4613">
        <v>0</v>
      </c>
      <c r="P4613">
        <v>230</v>
      </c>
      <c r="Q4613">
        <v>0</v>
      </c>
      <c r="R4613">
        <v>1</v>
      </c>
      <c r="S4613">
        <v>0</v>
      </c>
      <c r="T4613">
        <v>0</v>
      </c>
      <c r="U4613">
        <v>0</v>
      </c>
      <c r="V4613">
        <v>0</v>
      </c>
      <c r="W4613">
        <v>0</v>
      </c>
    </row>
    <row r="4614" spans="1:23" ht="14.25" customHeight="1" x14ac:dyDescent="0.45">
      <c r="A4614">
        <v>4613</v>
      </c>
      <c r="B4614" t="s">
        <v>292</v>
      </c>
      <c r="C4614" s="1">
        <v>43232</v>
      </c>
      <c r="D4614">
        <v>72</v>
      </c>
      <c r="E4614" t="s">
        <v>23</v>
      </c>
      <c r="F4614" t="s">
        <v>27</v>
      </c>
      <c r="G4614" t="s">
        <v>25</v>
      </c>
      <c r="H4614">
        <v>11</v>
      </c>
      <c r="I4614" t="s">
        <v>26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1</v>
      </c>
      <c r="P4614">
        <v>2510</v>
      </c>
      <c r="Q4614">
        <v>1</v>
      </c>
      <c r="R4614">
        <v>1</v>
      </c>
      <c r="S4614">
        <v>1</v>
      </c>
      <c r="T4614">
        <v>1</v>
      </c>
      <c r="U4614">
        <v>0</v>
      </c>
      <c r="V4614">
        <v>0</v>
      </c>
      <c r="W4614">
        <v>0</v>
      </c>
    </row>
    <row r="4615" spans="1:23" ht="14.25" customHeight="1" x14ac:dyDescent="0.45">
      <c r="A4615">
        <v>4614</v>
      </c>
      <c r="B4615" t="s">
        <v>292</v>
      </c>
      <c r="C4615" s="1">
        <v>43232</v>
      </c>
      <c r="D4615">
        <v>72</v>
      </c>
      <c r="E4615" t="s">
        <v>23</v>
      </c>
      <c r="F4615" t="s">
        <v>27</v>
      </c>
      <c r="G4615" t="s">
        <v>25</v>
      </c>
      <c r="H4615">
        <v>11</v>
      </c>
      <c r="I4615" t="s">
        <v>26</v>
      </c>
      <c r="J4615">
        <v>0</v>
      </c>
      <c r="K4615">
        <v>0</v>
      </c>
      <c r="L4615">
        <v>0</v>
      </c>
      <c r="M4615">
        <v>0</v>
      </c>
      <c r="N4615">
        <v>1</v>
      </c>
      <c r="O4615">
        <v>1</v>
      </c>
      <c r="P4615">
        <v>2510</v>
      </c>
      <c r="Q4615">
        <v>1</v>
      </c>
      <c r="R4615">
        <v>1</v>
      </c>
      <c r="S4615">
        <v>1</v>
      </c>
      <c r="T4615">
        <v>1</v>
      </c>
      <c r="U4615">
        <v>0</v>
      </c>
      <c r="V4615">
        <v>0</v>
      </c>
      <c r="W4615">
        <v>0</v>
      </c>
    </row>
    <row r="4616" spans="1:23" ht="14.25" customHeight="1" x14ac:dyDescent="0.45">
      <c r="A4616">
        <v>4615</v>
      </c>
      <c r="B4616" t="s">
        <v>292</v>
      </c>
      <c r="C4616" s="1">
        <v>43112</v>
      </c>
      <c r="D4616">
        <v>38</v>
      </c>
      <c r="E4616" t="s">
        <v>23</v>
      </c>
      <c r="F4616" t="s">
        <v>24</v>
      </c>
      <c r="G4616" t="s">
        <v>30</v>
      </c>
      <c r="H4616">
        <v>7</v>
      </c>
      <c r="I4616" t="s">
        <v>26</v>
      </c>
      <c r="J4616">
        <v>1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239</v>
      </c>
      <c r="Q4616">
        <v>0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1</v>
      </c>
    </row>
    <row r="4617" spans="1:23" ht="14.25" customHeight="1" x14ac:dyDescent="0.45">
      <c r="A4617">
        <v>4616</v>
      </c>
      <c r="B4617" t="s">
        <v>292</v>
      </c>
      <c r="C4617" s="1">
        <v>43171</v>
      </c>
      <c r="D4617">
        <v>40</v>
      </c>
      <c r="E4617" t="s">
        <v>28</v>
      </c>
      <c r="F4617" t="s">
        <v>27</v>
      </c>
      <c r="G4617" t="s">
        <v>30</v>
      </c>
      <c r="H4617">
        <v>9</v>
      </c>
      <c r="I4617" t="s">
        <v>26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1100</v>
      </c>
      <c r="Q4617">
        <v>0</v>
      </c>
      <c r="R4617">
        <v>0</v>
      </c>
      <c r="S4617">
        <v>1</v>
      </c>
      <c r="T4617">
        <v>0</v>
      </c>
      <c r="U4617">
        <v>0</v>
      </c>
      <c r="V4617">
        <v>0</v>
      </c>
      <c r="W4617">
        <v>0</v>
      </c>
    </row>
    <row r="4618" spans="1:23" ht="14.25" customHeight="1" x14ac:dyDescent="0.45">
      <c r="A4618">
        <v>4617</v>
      </c>
      <c r="B4618" t="s">
        <v>292</v>
      </c>
      <c r="C4618" s="1">
        <v>43171</v>
      </c>
      <c r="D4618">
        <v>40</v>
      </c>
      <c r="E4618" t="s">
        <v>28</v>
      </c>
      <c r="F4618" t="s">
        <v>27</v>
      </c>
      <c r="G4618" t="s">
        <v>30</v>
      </c>
      <c r="H4618">
        <v>9</v>
      </c>
      <c r="I4618" t="s">
        <v>26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1100</v>
      </c>
      <c r="Q4618">
        <v>0</v>
      </c>
      <c r="R4618">
        <v>0</v>
      </c>
      <c r="S4618">
        <v>1</v>
      </c>
      <c r="T4618">
        <v>0</v>
      </c>
      <c r="U4618">
        <v>0</v>
      </c>
      <c r="V4618">
        <v>0</v>
      </c>
      <c r="W4618">
        <v>0</v>
      </c>
    </row>
    <row r="4619" spans="1:23" ht="14.25" customHeight="1" x14ac:dyDescent="0.45">
      <c r="A4619">
        <v>4618</v>
      </c>
      <c r="B4619" s="1">
        <v>43430</v>
      </c>
      <c r="C4619" s="1">
        <v>43437</v>
      </c>
      <c r="D4619">
        <v>65</v>
      </c>
      <c r="E4619" t="s">
        <v>28</v>
      </c>
      <c r="F4619" t="s">
        <v>24</v>
      </c>
      <c r="G4619" t="s">
        <v>25</v>
      </c>
      <c r="H4619">
        <v>8</v>
      </c>
      <c r="I4619" t="s">
        <v>29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2990</v>
      </c>
      <c r="Q4619">
        <v>1</v>
      </c>
      <c r="R4619">
        <v>0</v>
      </c>
      <c r="S4619">
        <v>1</v>
      </c>
      <c r="T4619">
        <v>1</v>
      </c>
      <c r="U4619">
        <v>1</v>
      </c>
      <c r="V4619">
        <v>0</v>
      </c>
      <c r="W4619">
        <v>0</v>
      </c>
    </row>
    <row r="4620" spans="1:23" ht="14.25" customHeight="1" x14ac:dyDescent="0.45">
      <c r="A4620">
        <v>4619</v>
      </c>
      <c r="B4620" s="1">
        <v>43430</v>
      </c>
      <c r="C4620" s="1">
        <v>43431</v>
      </c>
      <c r="D4620">
        <v>52</v>
      </c>
      <c r="E4620" t="s">
        <v>23</v>
      </c>
      <c r="F4620" t="s">
        <v>24</v>
      </c>
      <c r="G4620" t="s">
        <v>25</v>
      </c>
      <c r="H4620">
        <v>2</v>
      </c>
      <c r="I4620" t="s">
        <v>29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1070</v>
      </c>
      <c r="Q4620">
        <v>0</v>
      </c>
      <c r="R4620">
        <v>0</v>
      </c>
      <c r="S4620">
        <v>1</v>
      </c>
      <c r="T4620">
        <v>0</v>
      </c>
      <c r="U4620">
        <v>0</v>
      </c>
      <c r="V4620">
        <v>0</v>
      </c>
      <c r="W4620">
        <v>0</v>
      </c>
    </row>
    <row r="4621" spans="1:23" ht="14.25" customHeight="1" x14ac:dyDescent="0.45">
      <c r="A4621">
        <v>4620</v>
      </c>
      <c r="B4621" t="s">
        <v>286</v>
      </c>
      <c r="C4621" s="1">
        <v>43171</v>
      </c>
      <c r="D4621">
        <v>70</v>
      </c>
      <c r="E4621" t="s">
        <v>23</v>
      </c>
      <c r="F4621" t="s">
        <v>27</v>
      </c>
      <c r="G4621" t="s">
        <v>25</v>
      </c>
      <c r="H4621">
        <v>8</v>
      </c>
      <c r="I4621" t="s">
        <v>26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0</v>
      </c>
      <c r="P4621">
        <v>2430</v>
      </c>
      <c r="Q4621">
        <v>0</v>
      </c>
      <c r="R4621">
        <v>1</v>
      </c>
      <c r="S4621">
        <v>1</v>
      </c>
      <c r="T4621">
        <v>0</v>
      </c>
      <c r="U4621">
        <v>0</v>
      </c>
      <c r="V4621">
        <v>0</v>
      </c>
      <c r="W4621">
        <v>0</v>
      </c>
    </row>
    <row r="4622" spans="1:23" ht="14.25" customHeight="1" x14ac:dyDescent="0.45">
      <c r="A4622">
        <v>4621</v>
      </c>
      <c r="B4622" t="s">
        <v>286</v>
      </c>
      <c r="C4622" s="1">
        <v>43171</v>
      </c>
      <c r="D4622">
        <v>70</v>
      </c>
      <c r="E4622" t="s">
        <v>23</v>
      </c>
      <c r="F4622" t="s">
        <v>27</v>
      </c>
      <c r="G4622" t="s">
        <v>25</v>
      </c>
      <c r="H4622">
        <v>8</v>
      </c>
      <c r="I4622" t="s">
        <v>26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2430</v>
      </c>
      <c r="Q4622">
        <v>0</v>
      </c>
      <c r="R4622">
        <v>1</v>
      </c>
      <c r="S4622">
        <v>1</v>
      </c>
      <c r="T4622">
        <v>0</v>
      </c>
      <c r="U4622">
        <v>0</v>
      </c>
      <c r="V4622">
        <v>0</v>
      </c>
      <c r="W4622">
        <v>0</v>
      </c>
    </row>
    <row r="4623" spans="1:23" ht="14.25" customHeight="1" x14ac:dyDescent="0.45">
      <c r="A4623">
        <v>4622</v>
      </c>
      <c r="B4623" t="s">
        <v>286</v>
      </c>
      <c r="C4623" s="1">
        <v>43293</v>
      </c>
      <c r="D4623">
        <v>79</v>
      </c>
      <c r="E4623" t="s">
        <v>23</v>
      </c>
      <c r="F4623" t="s">
        <v>27</v>
      </c>
      <c r="G4623" t="s">
        <v>25</v>
      </c>
      <c r="H4623">
        <v>12</v>
      </c>
      <c r="I4623" t="s">
        <v>26</v>
      </c>
      <c r="J4623">
        <v>0</v>
      </c>
      <c r="K4623">
        <v>0</v>
      </c>
      <c r="L4623">
        <v>0</v>
      </c>
      <c r="M4623">
        <v>0</v>
      </c>
      <c r="N4623">
        <v>1</v>
      </c>
      <c r="O4623">
        <v>1</v>
      </c>
      <c r="P4623">
        <v>980</v>
      </c>
      <c r="Q4623">
        <v>1</v>
      </c>
      <c r="R4623">
        <v>0</v>
      </c>
      <c r="S4623">
        <v>0</v>
      </c>
      <c r="T4623">
        <v>1</v>
      </c>
      <c r="U4623">
        <v>0</v>
      </c>
      <c r="V4623">
        <v>0</v>
      </c>
      <c r="W4623">
        <v>0</v>
      </c>
    </row>
    <row r="4624" spans="1:23" ht="14.25" customHeight="1" x14ac:dyDescent="0.45">
      <c r="A4624">
        <v>4623</v>
      </c>
      <c r="B4624" s="1">
        <v>43430</v>
      </c>
      <c r="C4624" s="1">
        <v>43433</v>
      </c>
      <c r="D4624">
        <v>45</v>
      </c>
      <c r="E4624" t="s">
        <v>28</v>
      </c>
      <c r="F4624" t="s">
        <v>27</v>
      </c>
      <c r="G4624" t="s">
        <v>25</v>
      </c>
      <c r="H4624">
        <v>4</v>
      </c>
      <c r="I4624" t="s">
        <v>29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35</v>
      </c>
      <c r="Q4624">
        <v>1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</row>
    <row r="4625" spans="1:23" ht="14.25" customHeight="1" x14ac:dyDescent="0.45">
      <c r="A4625">
        <v>4624</v>
      </c>
      <c r="B4625" t="s">
        <v>286</v>
      </c>
      <c r="C4625" t="s">
        <v>291</v>
      </c>
      <c r="D4625">
        <v>53</v>
      </c>
      <c r="E4625" t="s">
        <v>28</v>
      </c>
      <c r="F4625" t="s">
        <v>27</v>
      </c>
      <c r="G4625" t="s">
        <v>25</v>
      </c>
      <c r="H4625">
        <v>4</v>
      </c>
      <c r="I4625" t="s">
        <v>26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7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</row>
    <row r="4626" spans="1:23" ht="14.25" customHeight="1" x14ac:dyDescent="0.45">
      <c r="A4626">
        <v>4625</v>
      </c>
      <c r="B4626" t="s">
        <v>286</v>
      </c>
      <c r="C4626" t="s">
        <v>294</v>
      </c>
      <c r="D4626">
        <v>54</v>
      </c>
      <c r="E4626" t="s">
        <v>23</v>
      </c>
      <c r="F4626" t="s">
        <v>27</v>
      </c>
      <c r="G4626" t="s">
        <v>25</v>
      </c>
      <c r="H4626">
        <v>20</v>
      </c>
      <c r="I4626" t="s">
        <v>26</v>
      </c>
      <c r="J4626">
        <v>0</v>
      </c>
      <c r="K4626">
        <v>0</v>
      </c>
      <c r="L4626">
        <v>0</v>
      </c>
      <c r="M4626">
        <v>1</v>
      </c>
      <c r="N4626">
        <v>1</v>
      </c>
      <c r="O4626">
        <v>0</v>
      </c>
      <c r="P4626">
        <v>35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</row>
    <row r="4627" spans="1:23" ht="14.25" customHeight="1" x14ac:dyDescent="0.45">
      <c r="A4627">
        <v>4626</v>
      </c>
      <c r="B4627" t="s">
        <v>286</v>
      </c>
      <c r="C4627" t="s">
        <v>291</v>
      </c>
      <c r="D4627">
        <v>53</v>
      </c>
      <c r="E4627" t="s">
        <v>28</v>
      </c>
      <c r="F4627" t="s">
        <v>27</v>
      </c>
      <c r="G4627" t="s">
        <v>25</v>
      </c>
      <c r="H4627">
        <v>4</v>
      </c>
      <c r="I4627" t="s">
        <v>26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7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</row>
    <row r="4628" spans="1:23" ht="14.25" customHeight="1" x14ac:dyDescent="0.45">
      <c r="A4628">
        <v>4627</v>
      </c>
      <c r="B4628" t="s">
        <v>286</v>
      </c>
      <c r="C4628" s="1">
        <v>43202</v>
      </c>
      <c r="D4628">
        <v>62</v>
      </c>
      <c r="E4628" t="s">
        <v>28</v>
      </c>
      <c r="F4628" t="s">
        <v>27</v>
      </c>
      <c r="G4628" t="s">
        <v>25</v>
      </c>
      <c r="H4628">
        <v>9</v>
      </c>
      <c r="I4628" t="s">
        <v>26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2740</v>
      </c>
      <c r="Q4628">
        <v>0</v>
      </c>
      <c r="R4628">
        <v>1</v>
      </c>
      <c r="S4628">
        <v>1</v>
      </c>
      <c r="T4628">
        <v>0</v>
      </c>
      <c r="U4628">
        <v>0</v>
      </c>
      <c r="V4628">
        <v>0</v>
      </c>
      <c r="W4628">
        <v>0</v>
      </c>
    </row>
    <row r="4629" spans="1:23" ht="14.25" customHeight="1" x14ac:dyDescent="0.45">
      <c r="A4629">
        <v>4628</v>
      </c>
      <c r="B4629" t="s">
        <v>286</v>
      </c>
      <c r="C4629" s="1">
        <v>43202</v>
      </c>
      <c r="D4629">
        <v>62</v>
      </c>
      <c r="E4629" t="s">
        <v>28</v>
      </c>
      <c r="F4629" t="s">
        <v>27</v>
      </c>
      <c r="G4629" t="s">
        <v>25</v>
      </c>
      <c r="H4629">
        <v>9</v>
      </c>
      <c r="I4629" t="s">
        <v>26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0</v>
      </c>
      <c r="P4629">
        <v>2740</v>
      </c>
      <c r="Q4629">
        <v>0</v>
      </c>
      <c r="R4629">
        <v>1</v>
      </c>
      <c r="S4629">
        <v>1</v>
      </c>
      <c r="T4629">
        <v>0</v>
      </c>
      <c r="U4629">
        <v>0</v>
      </c>
      <c r="V4629">
        <v>0</v>
      </c>
      <c r="W4629">
        <v>0</v>
      </c>
    </row>
    <row r="4630" spans="1:23" ht="14.25" customHeight="1" x14ac:dyDescent="0.45">
      <c r="A4630">
        <v>4629</v>
      </c>
      <c r="B4630" t="s">
        <v>286</v>
      </c>
      <c r="C4630" s="1">
        <v>43293</v>
      </c>
      <c r="D4630">
        <v>62</v>
      </c>
      <c r="E4630" t="s">
        <v>28</v>
      </c>
      <c r="F4630" t="s">
        <v>27</v>
      </c>
      <c r="G4630" t="s">
        <v>25</v>
      </c>
      <c r="H4630">
        <v>12</v>
      </c>
      <c r="I4630" t="s">
        <v>26</v>
      </c>
      <c r="J4630">
        <v>0</v>
      </c>
      <c r="K4630">
        <v>0</v>
      </c>
      <c r="L4630">
        <v>1</v>
      </c>
      <c r="M4630">
        <v>1</v>
      </c>
      <c r="N4630">
        <v>1</v>
      </c>
      <c r="O4630">
        <v>0</v>
      </c>
      <c r="P4630">
        <v>490</v>
      </c>
      <c r="Q4630">
        <v>1</v>
      </c>
      <c r="R4630">
        <v>1</v>
      </c>
      <c r="S4630">
        <v>1</v>
      </c>
      <c r="T4630">
        <v>0</v>
      </c>
      <c r="U4630">
        <v>0</v>
      </c>
      <c r="V4630">
        <v>0</v>
      </c>
      <c r="W4630">
        <v>0</v>
      </c>
    </row>
    <row r="4631" spans="1:23" ht="14.25" customHeight="1" x14ac:dyDescent="0.45">
      <c r="A4631">
        <v>4630</v>
      </c>
      <c r="B4631" t="s">
        <v>286</v>
      </c>
      <c r="C4631" t="s">
        <v>282</v>
      </c>
      <c r="D4631">
        <v>52</v>
      </c>
      <c r="E4631" t="s">
        <v>28</v>
      </c>
      <c r="F4631" t="s">
        <v>27</v>
      </c>
      <c r="G4631" t="s">
        <v>25</v>
      </c>
      <c r="H4631">
        <v>2</v>
      </c>
      <c r="I4631" t="s">
        <v>31</v>
      </c>
      <c r="J4631">
        <v>0</v>
      </c>
      <c r="K4631">
        <v>0</v>
      </c>
      <c r="L4631">
        <v>1</v>
      </c>
      <c r="M4631">
        <v>1</v>
      </c>
      <c r="N4631">
        <v>1</v>
      </c>
      <c r="O4631">
        <v>1</v>
      </c>
      <c r="P4631">
        <v>1830</v>
      </c>
      <c r="Q4631">
        <v>1</v>
      </c>
      <c r="R4631">
        <v>0</v>
      </c>
      <c r="S4631">
        <v>0</v>
      </c>
      <c r="T4631">
        <v>1</v>
      </c>
      <c r="U4631">
        <v>1</v>
      </c>
      <c r="V4631">
        <v>0</v>
      </c>
      <c r="W4631">
        <v>0</v>
      </c>
    </row>
    <row r="4632" spans="1:23" ht="14.25" customHeight="1" x14ac:dyDescent="0.45">
      <c r="A4632">
        <v>4631</v>
      </c>
      <c r="B4632" t="s">
        <v>286</v>
      </c>
      <c r="C4632" t="s">
        <v>290</v>
      </c>
      <c r="D4632">
        <v>27</v>
      </c>
      <c r="E4632" t="s">
        <v>28</v>
      </c>
      <c r="F4632" t="s">
        <v>27</v>
      </c>
      <c r="G4632" t="s">
        <v>25</v>
      </c>
      <c r="H4632">
        <v>3</v>
      </c>
      <c r="I4632" t="s">
        <v>26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12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</row>
    <row r="4633" spans="1:23" ht="14.25" customHeight="1" x14ac:dyDescent="0.45">
      <c r="A4633">
        <v>4632</v>
      </c>
      <c r="B4633" t="s">
        <v>286</v>
      </c>
      <c r="C4633" t="s">
        <v>290</v>
      </c>
      <c r="D4633">
        <v>80</v>
      </c>
      <c r="E4633" t="s">
        <v>23</v>
      </c>
      <c r="F4633" t="s">
        <v>27</v>
      </c>
      <c r="G4633" t="s">
        <v>30</v>
      </c>
      <c r="H4633">
        <v>3</v>
      </c>
      <c r="I4633" t="s">
        <v>26</v>
      </c>
      <c r="J4633">
        <v>0</v>
      </c>
      <c r="K4633">
        <v>0</v>
      </c>
      <c r="L4633">
        <v>0</v>
      </c>
      <c r="M4633">
        <v>1</v>
      </c>
      <c r="N4633">
        <v>1</v>
      </c>
      <c r="O4633">
        <v>0</v>
      </c>
      <c r="P4633">
        <v>620</v>
      </c>
      <c r="Q4633">
        <v>0</v>
      </c>
      <c r="R4633">
        <v>0</v>
      </c>
      <c r="S4633">
        <v>1</v>
      </c>
      <c r="T4633">
        <v>0</v>
      </c>
      <c r="U4633">
        <v>0</v>
      </c>
      <c r="V4633">
        <v>0</v>
      </c>
      <c r="W4633">
        <v>0</v>
      </c>
    </row>
    <row r="4634" spans="1:23" ht="14.25" customHeight="1" x14ac:dyDescent="0.45">
      <c r="A4634">
        <v>4633</v>
      </c>
      <c r="B4634" t="s">
        <v>286</v>
      </c>
      <c r="C4634" t="s">
        <v>290</v>
      </c>
      <c r="D4634">
        <v>80</v>
      </c>
      <c r="E4634" t="s">
        <v>23</v>
      </c>
      <c r="F4634" t="s">
        <v>27</v>
      </c>
      <c r="G4634" t="s">
        <v>30</v>
      </c>
      <c r="H4634">
        <v>3</v>
      </c>
      <c r="I4634" t="s">
        <v>26</v>
      </c>
      <c r="J4634">
        <v>0</v>
      </c>
      <c r="K4634">
        <v>0</v>
      </c>
      <c r="L4634">
        <v>0</v>
      </c>
      <c r="M4634">
        <v>1</v>
      </c>
      <c r="N4634">
        <v>1</v>
      </c>
      <c r="O4634">
        <v>0</v>
      </c>
      <c r="P4634">
        <v>620</v>
      </c>
      <c r="Q4634">
        <v>0</v>
      </c>
      <c r="R4634">
        <v>0</v>
      </c>
      <c r="S4634">
        <v>1</v>
      </c>
      <c r="T4634">
        <v>0</v>
      </c>
      <c r="U4634">
        <v>0</v>
      </c>
      <c r="V4634">
        <v>0</v>
      </c>
      <c r="W4634">
        <v>0</v>
      </c>
    </row>
    <row r="4635" spans="1:23" ht="14.25" customHeight="1" x14ac:dyDescent="0.45">
      <c r="A4635">
        <v>4634</v>
      </c>
      <c r="B4635" t="s">
        <v>286</v>
      </c>
      <c r="C4635" s="1">
        <v>43202</v>
      </c>
      <c r="D4635">
        <v>74</v>
      </c>
      <c r="E4635" t="s">
        <v>28</v>
      </c>
      <c r="F4635" t="s">
        <v>27</v>
      </c>
      <c r="G4635" t="s">
        <v>30</v>
      </c>
      <c r="H4635">
        <v>9</v>
      </c>
      <c r="I4635" t="s">
        <v>26</v>
      </c>
      <c r="J4635">
        <v>0</v>
      </c>
      <c r="K4635">
        <v>0</v>
      </c>
      <c r="L4635">
        <v>0</v>
      </c>
      <c r="M4635">
        <v>1</v>
      </c>
      <c r="N4635">
        <v>1</v>
      </c>
      <c r="O4635">
        <v>0</v>
      </c>
      <c r="P4635">
        <v>116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</row>
    <row r="4636" spans="1:23" ht="14.25" customHeight="1" x14ac:dyDescent="0.45">
      <c r="A4636">
        <v>4635</v>
      </c>
      <c r="B4636" t="s">
        <v>286</v>
      </c>
      <c r="C4636" s="1">
        <v>43202</v>
      </c>
      <c r="D4636">
        <v>74</v>
      </c>
      <c r="E4636" t="s">
        <v>28</v>
      </c>
      <c r="F4636" t="s">
        <v>27</v>
      </c>
      <c r="G4636" t="s">
        <v>30</v>
      </c>
      <c r="H4636">
        <v>9</v>
      </c>
      <c r="I4636" t="s">
        <v>26</v>
      </c>
      <c r="J4636">
        <v>0</v>
      </c>
      <c r="K4636">
        <v>0</v>
      </c>
      <c r="L4636">
        <v>0</v>
      </c>
      <c r="M4636">
        <v>1</v>
      </c>
      <c r="N4636">
        <v>1</v>
      </c>
      <c r="O4636">
        <v>0</v>
      </c>
      <c r="P4636">
        <v>116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</row>
    <row r="4637" spans="1:23" ht="14.25" customHeight="1" x14ac:dyDescent="0.45">
      <c r="A4637">
        <v>4636</v>
      </c>
      <c r="B4637" t="s">
        <v>282</v>
      </c>
      <c r="C4637" s="1">
        <v>43143</v>
      </c>
      <c r="D4637">
        <v>53</v>
      </c>
      <c r="E4637" t="s">
        <v>23</v>
      </c>
      <c r="F4637" t="s">
        <v>27</v>
      </c>
      <c r="G4637" t="s">
        <v>25</v>
      </c>
      <c r="H4637">
        <v>7</v>
      </c>
      <c r="I4637" t="s">
        <v>26</v>
      </c>
      <c r="J4637">
        <v>0</v>
      </c>
      <c r="K4637">
        <v>0</v>
      </c>
      <c r="L4637">
        <v>0</v>
      </c>
      <c r="M4637">
        <v>0</v>
      </c>
      <c r="N4637">
        <v>1</v>
      </c>
      <c r="O4637">
        <v>0</v>
      </c>
      <c r="P4637">
        <v>7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</row>
    <row r="4638" spans="1:23" ht="14.25" customHeight="1" x14ac:dyDescent="0.45">
      <c r="A4638">
        <v>4637</v>
      </c>
      <c r="B4638" t="s">
        <v>282</v>
      </c>
      <c r="C4638" t="s">
        <v>290</v>
      </c>
      <c r="D4638">
        <v>62</v>
      </c>
      <c r="E4638" t="s">
        <v>23</v>
      </c>
      <c r="F4638" t="s">
        <v>24</v>
      </c>
      <c r="G4638" t="s">
        <v>25</v>
      </c>
      <c r="H4638">
        <v>2</v>
      </c>
      <c r="I4638" t="s">
        <v>31</v>
      </c>
      <c r="J4638">
        <v>0</v>
      </c>
      <c r="K4638">
        <v>0</v>
      </c>
      <c r="L4638">
        <v>1</v>
      </c>
      <c r="M4638">
        <v>1</v>
      </c>
      <c r="N4638">
        <v>1</v>
      </c>
      <c r="O4638">
        <v>0</v>
      </c>
      <c r="P4638">
        <v>2430</v>
      </c>
      <c r="Q4638">
        <v>0</v>
      </c>
      <c r="R4638">
        <v>0</v>
      </c>
      <c r="S4638">
        <v>1</v>
      </c>
      <c r="T4638">
        <v>1</v>
      </c>
      <c r="U4638">
        <v>0</v>
      </c>
      <c r="V4638">
        <v>0</v>
      </c>
      <c r="W4638">
        <v>0</v>
      </c>
    </row>
    <row r="4639" spans="1:23" ht="14.25" customHeight="1" x14ac:dyDescent="0.45">
      <c r="A4639">
        <v>4638</v>
      </c>
      <c r="B4639" s="1">
        <v>43431</v>
      </c>
      <c r="C4639" s="1">
        <v>43433</v>
      </c>
      <c r="D4639">
        <v>65</v>
      </c>
      <c r="E4639" t="s">
        <v>23</v>
      </c>
      <c r="F4639" t="s">
        <v>24</v>
      </c>
      <c r="G4639" t="s">
        <v>25</v>
      </c>
      <c r="H4639">
        <v>3</v>
      </c>
      <c r="I4639" t="s">
        <v>29</v>
      </c>
      <c r="J4639">
        <v>0</v>
      </c>
      <c r="K4639">
        <v>0</v>
      </c>
      <c r="L4639">
        <v>1</v>
      </c>
      <c r="M4639">
        <v>0</v>
      </c>
      <c r="N4639">
        <v>1</v>
      </c>
      <c r="O4639">
        <v>0</v>
      </c>
      <c r="P4639">
        <v>1600</v>
      </c>
      <c r="Q4639">
        <v>0</v>
      </c>
      <c r="R4639">
        <v>1</v>
      </c>
      <c r="S4639">
        <v>1</v>
      </c>
      <c r="T4639">
        <v>0</v>
      </c>
      <c r="U4639">
        <v>1</v>
      </c>
      <c r="V4639">
        <v>0</v>
      </c>
      <c r="W4639">
        <v>0</v>
      </c>
    </row>
    <row r="4640" spans="1:23" ht="14.25" customHeight="1" x14ac:dyDescent="0.45">
      <c r="A4640">
        <v>4639</v>
      </c>
      <c r="B4640" t="s">
        <v>282</v>
      </c>
      <c r="C4640" s="1">
        <v>43112</v>
      </c>
      <c r="D4640">
        <v>93</v>
      </c>
      <c r="E4640" t="s">
        <v>28</v>
      </c>
      <c r="F4640" t="s">
        <v>27</v>
      </c>
      <c r="G4640" t="s">
        <v>25</v>
      </c>
      <c r="H4640">
        <v>5</v>
      </c>
      <c r="I4640" t="s">
        <v>26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45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</row>
    <row r="4641" spans="1:23" ht="14.25" customHeight="1" x14ac:dyDescent="0.45">
      <c r="A4641">
        <v>4640</v>
      </c>
      <c r="B4641" t="s">
        <v>282</v>
      </c>
      <c r="C4641" s="1">
        <v>43385</v>
      </c>
      <c r="D4641">
        <v>64</v>
      </c>
      <c r="E4641" t="s">
        <v>28</v>
      </c>
      <c r="F4641" t="s">
        <v>27</v>
      </c>
      <c r="G4641" t="s">
        <v>25</v>
      </c>
      <c r="H4641">
        <v>14</v>
      </c>
      <c r="I4641" t="s">
        <v>26</v>
      </c>
      <c r="J4641">
        <v>0</v>
      </c>
      <c r="K4641">
        <v>0</v>
      </c>
      <c r="L4641">
        <v>1</v>
      </c>
      <c r="M4641">
        <v>0</v>
      </c>
      <c r="N4641">
        <v>1</v>
      </c>
      <c r="O4641">
        <v>0</v>
      </c>
      <c r="P4641">
        <v>1180</v>
      </c>
      <c r="Q4641">
        <v>1</v>
      </c>
      <c r="R4641">
        <v>0</v>
      </c>
      <c r="S4641">
        <v>1</v>
      </c>
      <c r="T4641">
        <v>0</v>
      </c>
      <c r="U4641">
        <v>0</v>
      </c>
      <c r="V4641">
        <v>0</v>
      </c>
      <c r="W4641">
        <v>0</v>
      </c>
    </row>
    <row r="4642" spans="1:23" ht="14.25" customHeight="1" x14ac:dyDescent="0.45">
      <c r="A4642">
        <v>4641</v>
      </c>
      <c r="B4642" t="s">
        <v>282</v>
      </c>
      <c r="C4642" s="1">
        <v>43385</v>
      </c>
      <c r="D4642">
        <v>64</v>
      </c>
      <c r="E4642" t="s">
        <v>28</v>
      </c>
      <c r="F4642" t="s">
        <v>27</v>
      </c>
      <c r="G4642" t="s">
        <v>25</v>
      </c>
      <c r="H4642">
        <v>14</v>
      </c>
      <c r="I4642" t="s">
        <v>26</v>
      </c>
      <c r="J4642">
        <v>0</v>
      </c>
      <c r="K4642">
        <v>0</v>
      </c>
      <c r="L4642">
        <v>1</v>
      </c>
      <c r="M4642">
        <v>0</v>
      </c>
      <c r="N4642">
        <v>1</v>
      </c>
      <c r="O4642">
        <v>0</v>
      </c>
      <c r="P4642">
        <v>1180</v>
      </c>
      <c r="Q4642">
        <v>1</v>
      </c>
      <c r="R4642">
        <v>0</v>
      </c>
      <c r="S4642">
        <v>1</v>
      </c>
      <c r="T4642">
        <v>0</v>
      </c>
      <c r="U4642">
        <v>0</v>
      </c>
      <c r="V4642">
        <v>0</v>
      </c>
      <c r="W4642">
        <v>0</v>
      </c>
    </row>
    <row r="4643" spans="1:23" ht="14.25" customHeight="1" x14ac:dyDescent="0.45">
      <c r="A4643">
        <v>4642</v>
      </c>
      <c r="B4643" t="s">
        <v>282</v>
      </c>
      <c r="C4643" s="1">
        <v>43143</v>
      </c>
      <c r="D4643">
        <v>65</v>
      </c>
      <c r="E4643" t="s">
        <v>23</v>
      </c>
      <c r="F4643" t="s">
        <v>27</v>
      </c>
      <c r="G4643" t="s">
        <v>25</v>
      </c>
      <c r="H4643">
        <v>6</v>
      </c>
      <c r="I4643" t="s">
        <v>31</v>
      </c>
      <c r="J4643">
        <v>0</v>
      </c>
      <c r="K4643">
        <v>0</v>
      </c>
      <c r="L4643">
        <v>1</v>
      </c>
      <c r="M4643">
        <v>0</v>
      </c>
      <c r="N4643">
        <v>1</v>
      </c>
      <c r="O4643">
        <v>1</v>
      </c>
      <c r="P4643">
        <v>2890</v>
      </c>
      <c r="Q4643">
        <v>1</v>
      </c>
      <c r="R4643">
        <v>0</v>
      </c>
      <c r="S4643">
        <v>1</v>
      </c>
      <c r="T4643">
        <v>1</v>
      </c>
      <c r="U4643">
        <v>0</v>
      </c>
      <c r="V4643">
        <v>0</v>
      </c>
      <c r="W4643">
        <v>0</v>
      </c>
    </row>
    <row r="4644" spans="1:23" ht="14.25" customHeight="1" x14ac:dyDescent="0.45">
      <c r="A4644">
        <v>4643</v>
      </c>
      <c r="B4644" t="s">
        <v>282</v>
      </c>
      <c r="C4644" s="1">
        <v>43171</v>
      </c>
      <c r="D4644">
        <v>80</v>
      </c>
      <c r="E4644" t="s">
        <v>28</v>
      </c>
      <c r="F4644" t="s">
        <v>27</v>
      </c>
      <c r="G4644" t="s">
        <v>25</v>
      </c>
      <c r="H4644">
        <v>7</v>
      </c>
      <c r="I4644" t="s">
        <v>26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0</v>
      </c>
      <c r="P4644">
        <v>820</v>
      </c>
      <c r="Q4644">
        <v>0</v>
      </c>
      <c r="R4644">
        <v>1</v>
      </c>
      <c r="S4644">
        <v>1</v>
      </c>
      <c r="T4644">
        <v>0</v>
      </c>
      <c r="U4644">
        <v>0</v>
      </c>
      <c r="V4644">
        <v>0</v>
      </c>
      <c r="W4644">
        <v>0</v>
      </c>
    </row>
    <row r="4645" spans="1:23" ht="14.25" customHeight="1" x14ac:dyDescent="0.45">
      <c r="A4645">
        <v>4644</v>
      </c>
      <c r="B4645" t="s">
        <v>282</v>
      </c>
      <c r="C4645" t="s">
        <v>291</v>
      </c>
      <c r="D4645">
        <v>55</v>
      </c>
      <c r="E4645" t="s">
        <v>23</v>
      </c>
      <c r="F4645" t="s">
        <v>27</v>
      </c>
      <c r="G4645" t="s">
        <v>25</v>
      </c>
      <c r="H4645">
        <v>3</v>
      </c>
      <c r="I4645" t="s">
        <v>26</v>
      </c>
      <c r="J4645">
        <v>0</v>
      </c>
      <c r="K4645">
        <v>0</v>
      </c>
      <c r="L4645">
        <v>0</v>
      </c>
      <c r="M4645">
        <v>1</v>
      </c>
      <c r="N4645">
        <v>1</v>
      </c>
      <c r="O4645">
        <v>0</v>
      </c>
      <c r="P4645">
        <v>372</v>
      </c>
      <c r="Q4645">
        <v>0</v>
      </c>
      <c r="R4645">
        <v>0</v>
      </c>
      <c r="S4645">
        <v>1</v>
      </c>
      <c r="T4645">
        <v>0</v>
      </c>
      <c r="U4645">
        <v>0</v>
      </c>
      <c r="V4645">
        <v>0</v>
      </c>
      <c r="W4645">
        <v>0</v>
      </c>
    </row>
    <row r="4646" spans="1:23" ht="14.25" customHeight="1" x14ac:dyDescent="0.45">
      <c r="A4646">
        <v>4645</v>
      </c>
      <c r="B4646" t="s">
        <v>282</v>
      </c>
      <c r="C4646" s="1">
        <v>43385</v>
      </c>
      <c r="D4646">
        <v>81</v>
      </c>
      <c r="E4646" t="s">
        <v>28</v>
      </c>
      <c r="F4646" t="s">
        <v>27</v>
      </c>
      <c r="G4646" t="s">
        <v>25</v>
      </c>
      <c r="H4646">
        <v>14</v>
      </c>
      <c r="I4646" t="s">
        <v>26</v>
      </c>
      <c r="J4646">
        <v>0</v>
      </c>
      <c r="K4646">
        <v>0</v>
      </c>
      <c r="L4646">
        <v>1</v>
      </c>
      <c r="M4646">
        <v>1</v>
      </c>
      <c r="N4646">
        <v>1</v>
      </c>
      <c r="O4646">
        <v>0</v>
      </c>
      <c r="P4646">
        <v>564</v>
      </c>
      <c r="Q4646">
        <v>0</v>
      </c>
      <c r="R4646">
        <v>0</v>
      </c>
      <c r="S4646">
        <v>1</v>
      </c>
      <c r="T4646">
        <v>0</v>
      </c>
      <c r="U4646">
        <v>0</v>
      </c>
      <c r="V4646">
        <v>0</v>
      </c>
      <c r="W4646">
        <v>0</v>
      </c>
    </row>
    <row r="4647" spans="1:23" ht="14.25" customHeight="1" x14ac:dyDescent="0.45">
      <c r="A4647">
        <v>4646</v>
      </c>
      <c r="B4647" t="s">
        <v>282</v>
      </c>
      <c r="C4647" t="s">
        <v>284</v>
      </c>
      <c r="D4647">
        <v>75</v>
      </c>
      <c r="E4647" t="s">
        <v>28</v>
      </c>
      <c r="F4647" t="s">
        <v>27</v>
      </c>
      <c r="G4647" t="s">
        <v>25</v>
      </c>
      <c r="H4647">
        <v>4</v>
      </c>
      <c r="I4647" t="s">
        <v>26</v>
      </c>
      <c r="J4647">
        <v>0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791</v>
      </c>
      <c r="Q4647">
        <v>0</v>
      </c>
      <c r="R4647">
        <v>0</v>
      </c>
      <c r="S4647">
        <v>1</v>
      </c>
      <c r="T4647">
        <v>0</v>
      </c>
      <c r="U4647">
        <v>0</v>
      </c>
      <c r="V4647">
        <v>0</v>
      </c>
      <c r="W4647">
        <v>0</v>
      </c>
    </row>
    <row r="4648" spans="1:23" ht="14.25" customHeight="1" x14ac:dyDescent="0.45">
      <c r="A4648">
        <v>4647</v>
      </c>
      <c r="B4648" t="s">
        <v>282</v>
      </c>
      <c r="C4648" s="1">
        <v>43171</v>
      </c>
      <c r="D4648">
        <v>80</v>
      </c>
      <c r="E4648" t="s">
        <v>28</v>
      </c>
      <c r="F4648" t="s">
        <v>27</v>
      </c>
      <c r="G4648" t="s">
        <v>25</v>
      </c>
      <c r="H4648">
        <v>7</v>
      </c>
      <c r="I4648" t="s">
        <v>31</v>
      </c>
      <c r="J4648">
        <v>0</v>
      </c>
      <c r="K4648">
        <v>0</v>
      </c>
      <c r="L4648">
        <v>1</v>
      </c>
      <c r="M4648">
        <v>1</v>
      </c>
      <c r="N4648">
        <v>1</v>
      </c>
      <c r="O4648">
        <v>0</v>
      </c>
      <c r="P4648">
        <v>297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</row>
    <row r="4649" spans="1:23" ht="14.25" customHeight="1" x14ac:dyDescent="0.45">
      <c r="A4649">
        <v>4648</v>
      </c>
      <c r="B4649" t="s">
        <v>282</v>
      </c>
      <c r="C4649" s="1">
        <v>43171</v>
      </c>
      <c r="D4649">
        <v>80</v>
      </c>
      <c r="E4649" t="s">
        <v>28</v>
      </c>
      <c r="F4649" t="s">
        <v>27</v>
      </c>
      <c r="G4649" t="s">
        <v>25</v>
      </c>
      <c r="H4649">
        <v>7</v>
      </c>
      <c r="I4649" t="s">
        <v>31</v>
      </c>
      <c r="J4649">
        <v>0</v>
      </c>
      <c r="K4649">
        <v>0</v>
      </c>
      <c r="L4649">
        <v>1</v>
      </c>
      <c r="M4649">
        <v>1</v>
      </c>
      <c r="N4649">
        <v>1</v>
      </c>
      <c r="O4649">
        <v>0</v>
      </c>
      <c r="P4649">
        <v>297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</row>
    <row r="4650" spans="1:23" ht="14.25" customHeight="1" x14ac:dyDescent="0.45">
      <c r="A4650">
        <v>4649</v>
      </c>
      <c r="B4650" t="s">
        <v>282</v>
      </c>
      <c r="C4650" s="1">
        <v>43355</v>
      </c>
      <c r="D4650">
        <v>62</v>
      </c>
      <c r="E4650" t="s">
        <v>23</v>
      </c>
      <c r="F4650" t="s">
        <v>27</v>
      </c>
      <c r="G4650" t="s">
        <v>25</v>
      </c>
      <c r="H4650">
        <v>13</v>
      </c>
      <c r="I4650" t="s">
        <v>26</v>
      </c>
      <c r="J4650">
        <v>0</v>
      </c>
      <c r="K4650">
        <v>1</v>
      </c>
      <c r="L4650">
        <v>1</v>
      </c>
      <c r="M4650">
        <v>1</v>
      </c>
      <c r="N4650">
        <v>1</v>
      </c>
      <c r="O4650">
        <v>0</v>
      </c>
      <c r="P4650">
        <v>282</v>
      </c>
      <c r="Q4650">
        <v>0</v>
      </c>
      <c r="R4650">
        <v>1</v>
      </c>
      <c r="S4650">
        <v>0</v>
      </c>
      <c r="T4650">
        <v>1</v>
      </c>
      <c r="U4650">
        <v>0</v>
      </c>
      <c r="V4650">
        <v>0</v>
      </c>
      <c r="W4650">
        <v>1</v>
      </c>
    </row>
    <row r="4651" spans="1:23" ht="14.25" customHeight="1" x14ac:dyDescent="0.45">
      <c r="A4651">
        <v>4650</v>
      </c>
      <c r="B4651" t="s">
        <v>282</v>
      </c>
      <c r="C4651" s="1">
        <v>43385</v>
      </c>
      <c r="D4651">
        <v>61</v>
      </c>
      <c r="E4651" t="s">
        <v>23</v>
      </c>
      <c r="F4651" t="s">
        <v>27</v>
      </c>
      <c r="G4651" t="s">
        <v>25</v>
      </c>
      <c r="H4651">
        <v>14</v>
      </c>
      <c r="I4651" t="s">
        <v>26</v>
      </c>
      <c r="J4651">
        <v>0</v>
      </c>
      <c r="K4651">
        <v>0</v>
      </c>
      <c r="L4651">
        <v>0</v>
      </c>
      <c r="M4651">
        <v>1</v>
      </c>
      <c r="N4651">
        <v>1</v>
      </c>
      <c r="O4651">
        <v>0</v>
      </c>
      <c r="P4651">
        <v>62</v>
      </c>
      <c r="Q4651">
        <v>0</v>
      </c>
      <c r="R4651">
        <v>0</v>
      </c>
      <c r="S4651">
        <v>1</v>
      </c>
      <c r="T4651">
        <v>1</v>
      </c>
      <c r="U4651">
        <v>0</v>
      </c>
      <c r="V4651">
        <v>0</v>
      </c>
      <c r="W4651">
        <v>0</v>
      </c>
    </row>
    <row r="4652" spans="1:23" ht="14.25" customHeight="1" x14ac:dyDescent="0.45">
      <c r="A4652">
        <v>4651</v>
      </c>
      <c r="B4652" t="s">
        <v>282</v>
      </c>
      <c r="C4652" s="1">
        <v>43385</v>
      </c>
      <c r="D4652">
        <v>61</v>
      </c>
      <c r="E4652" t="s">
        <v>23</v>
      </c>
      <c r="F4652" t="s">
        <v>27</v>
      </c>
      <c r="G4652" t="s">
        <v>25</v>
      </c>
      <c r="H4652">
        <v>14</v>
      </c>
      <c r="I4652" t="s">
        <v>26</v>
      </c>
      <c r="J4652">
        <v>0</v>
      </c>
      <c r="K4652">
        <v>0</v>
      </c>
      <c r="L4652">
        <v>0</v>
      </c>
      <c r="M4652">
        <v>1</v>
      </c>
      <c r="N4652">
        <v>1</v>
      </c>
      <c r="O4652">
        <v>0</v>
      </c>
      <c r="P4652">
        <v>62</v>
      </c>
      <c r="Q4652">
        <v>0</v>
      </c>
      <c r="R4652">
        <v>0</v>
      </c>
      <c r="S4652">
        <v>1</v>
      </c>
      <c r="T4652">
        <v>1</v>
      </c>
      <c r="U4652">
        <v>0</v>
      </c>
      <c r="V4652">
        <v>0</v>
      </c>
      <c r="W4652">
        <v>0</v>
      </c>
    </row>
    <row r="4653" spans="1:23" ht="14.25" customHeight="1" x14ac:dyDescent="0.45">
      <c r="A4653">
        <v>4652</v>
      </c>
      <c r="B4653" t="s">
        <v>282</v>
      </c>
      <c r="C4653" t="s">
        <v>291</v>
      </c>
      <c r="D4653">
        <v>56</v>
      </c>
      <c r="E4653" t="s">
        <v>28</v>
      </c>
      <c r="F4653" t="s">
        <v>24</v>
      </c>
      <c r="G4653" t="s">
        <v>30</v>
      </c>
      <c r="H4653">
        <v>3</v>
      </c>
      <c r="I4653" t="s">
        <v>26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175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</row>
    <row r="4654" spans="1:23" ht="14.25" customHeight="1" x14ac:dyDescent="0.45">
      <c r="A4654">
        <v>4653</v>
      </c>
      <c r="B4654" t="s">
        <v>282</v>
      </c>
      <c r="C4654" t="s">
        <v>291</v>
      </c>
      <c r="D4654">
        <v>63</v>
      </c>
      <c r="E4654" t="s">
        <v>23</v>
      </c>
      <c r="F4654" t="s">
        <v>27</v>
      </c>
      <c r="G4654" t="s">
        <v>30</v>
      </c>
      <c r="H4654">
        <v>3</v>
      </c>
      <c r="I4654" t="s">
        <v>26</v>
      </c>
      <c r="J4654">
        <v>0</v>
      </c>
      <c r="K4654">
        <v>1</v>
      </c>
      <c r="L4654">
        <v>0</v>
      </c>
      <c r="M4654">
        <v>1</v>
      </c>
      <c r="N4654">
        <v>1</v>
      </c>
      <c r="O4654">
        <v>0</v>
      </c>
      <c r="P4654">
        <v>78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</row>
    <row r="4655" spans="1:23" ht="14.25" customHeight="1" x14ac:dyDescent="0.45">
      <c r="A4655">
        <v>4654</v>
      </c>
      <c r="B4655" t="s">
        <v>290</v>
      </c>
      <c r="C4655" s="1">
        <v>43385</v>
      </c>
      <c r="D4655">
        <v>55</v>
      </c>
      <c r="E4655" t="s">
        <v>23</v>
      </c>
      <c r="F4655" t="s">
        <v>27</v>
      </c>
      <c r="G4655" t="s">
        <v>25</v>
      </c>
      <c r="H4655">
        <v>14</v>
      </c>
      <c r="I4655" t="s">
        <v>26</v>
      </c>
      <c r="J4655">
        <v>0</v>
      </c>
      <c r="K4655">
        <v>0</v>
      </c>
      <c r="L4655">
        <v>1</v>
      </c>
      <c r="M4655">
        <v>1</v>
      </c>
      <c r="N4655">
        <v>1</v>
      </c>
      <c r="O4655">
        <v>0</v>
      </c>
      <c r="P4655">
        <v>1280</v>
      </c>
      <c r="Q4655">
        <v>0</v>
      </c>
      <c r="R4655">
        <v>1</v>
      </c>
      <c r="S4655">
        <v>1</v>
      </c>
      <c r="T4655">
        <v>0</v>
      </c>
      <c r="U4655">
        <v>0</v>
      </c>
      <c r="V4655">
        <v>0</v>
      </c>
      <c r="W4655">
        <v>0</v>
      </c>
    </row>
    <row r="4656" spans="1:23" ht="14.25" customHeight="1" x14ac:dyDescent="0.45">
      <c r="A4656">
        <v>4655</v>
      </c>
      <c r="B4656" t="s">
        <v>290</v>
      </c>
      <c r="C4656" s="1">
        <v>43324</v>
      </c>
      <c r="D4656">
        <v>56</v>
      </c>
      <c r="E4656" t="s">
        <v>23</v>
      </c>
      <c r="F4656" t="s">
        <v>27</v>
      </c>
      <c r="G4656" t="s">
        <v>25</v>
      </c>
      <c r="H4656">
        <v>12</v>
      </c>
      <c r="I4656" t="s">
        <v>26</v>
      </c>
      <c r="J4656">
        <v>0</v>
      </c>
      <c r="K4656">
        <v>0</v>
      </c>
      <c r="L4656">
        <v>0</v>
      </c>
      <c r="M4656">
        <v>1</v>
      </c>
      <c r="N4656">
        <v>1</v>
      </c>
      <c r="O4656">
        <v>0</v>
      </c>
      <c r="P4656">
        <v>1010</v>
      </c>
      <c r="Q4656">
        <v>0</v>
      </c>
      <c r="R4656">
        <v>1</v>
      </c>
      <c r="S4656">
        <v>1</v>
      </c>
      <c r="T4656">
        <v>1</v>
      </c>
      <c r="U4656">
        <v>0</v>
      </c>
      <c r="V4656">
        <v>0</v>
      </c>
      <c r="W4656">
        <v>0</v>
      </c>
    </row>
    <row r="4657" spans="1:23" ht="14.25" customHeight="1" x14ac:dyDescent="0.45">
      <c r="A4657">
        <v>4656</v>
      </c>
      <c r="B4657" t="s">
        <v>290</v>
      </c>
      <c r="C4657" s="1">
        <v>43143</v>
      </c>
      <c r="D4657">
        <v>65</v>
      </c>
      <c r="E4657" t="s">
        <v>28</v>
      </c>
      <c r="F4657" t="s">
        <v>24</v>
      </c>
      <c r="G4657" t="s">
        <v>25</v>
      </c>
      <c r="H4657">
        <v>5</v>
      </c>
      <c r="I4657" t="s">
        <v>26</v>
      </c>
      <c r="J4657">
        <v>0</v>
      </c>
      <c r="K4657">
        <v>0</v>
      </c>
      <c r="L4657">
        <v>0</v>
      </c>
      <c r="M4657">
        <v>1</v>
      </c>
      <c r="N4657">
        <v>1</v>
      </c>
      <c r="O4657">
        <v>0</v>
      </c>
      <c r="P4657">
        <v>3230</v>
      </c>
      <c r="Q4657">
        <v>0</v>
      </c>
      <c r="R4657">
        <v>0</v>
      </c>
      <c r="S4657">
        <v>1</v>
      </c>
      <c r="T4657">
        <v>0</v>
      </c>
      <c r="U4657">
        <v>0</v>
      </c>
      <c r="V4657">
        <v>0</v>
      </c>
      <c r="W4657">
        <v>0</v>
      </c>
    </row>
    <row r="4658" spans="1:23" ht="14.25" customHeight="1" x14ac:dyDescent="0.45">
      <c r="A4658">
        <v>4657</v>
      </c>
      <c r="B4658" t="s">
        <v>290</v>
      </c>
      <c r="C4658" s="1">
        <v>43202</v>
      </c>
      <c r="D4658">
        <v>60</v>
      </c>
      <c r="E4658" t="s">
        <v>28</v>
      </c>
      <c r="F4658" t="s">
        <v>24</v>
      </c>
      <c r="G4658" t="s">
        <v>25</v>
      </c>
      <c r="H4658">
        <v>7</v>
      </c>
      <c r="I4658" t="s">
        <v>26</v>
      </c>
      <c r="J4658">
        <v>0</v>
      </c>
      <c r="K4658">
        <v>0</v>
      </c>
      <c r="L4658">
        <v>0</v>
      </c>
      <c r="M4658">
        <v>1</v>
      </c>
      <c r="N4658">
        <v>1</v>
      </c>
      <c r="O4658">
        <v>0</v>
      </c>
      <c r="P4658">
        <v>2700</v>
      </c>
      <c r="Q4658">
        <v>1</v>
      </c>
      <c r="R4658">
        <v>1</v>
      </c>
      <c r="S4658">
        <v>1</v>
      </c>
      <c r="T4658">
        <v>1</v>
      </c>
      <c r="U4658">
        <v>0</v>
      </c>
      <c r="V4658">
        <v>0</v>
      </c>
      <c r="W4658">
        <v>0</v>
      </c>
    </row>
    <row r="4659" spans="1:23" ht="14.25" customHeight="1" x14ac:dyDescent="0.45">
      <c r="A4659">
        <v>4658</v>
      </c>
      <c r="B4659" t="s">
        <v>290</v>
      </c>
      <c r="C4659" t="s">
        <v>290</v>
      </c>
      <c r="D4659">
        <v>49</v>
      </c>
      <c r="E4659" t="s">
        <v>28</v>
      </c>
      <c r="F4659" t="s">
        <v>27</v>
      </c>
      <c r="G4659" t="s">
        <v>25</v>
      </c>
      <c r="H4659">
        <v>1</v>
      </c>
      <c r="I4659" t="s">
        <v>31</v>
      </c>
      <c r="J4659">
        <v>0</v>
      </c>
      <c r="K4659">
        <v>0</v>
      </c>
      <c r="L4659">
        <v>0</v>
      </c>
      <c r="M4659">
        <v>1</v>
      </c>
      <c r="N4659">
        <v>1</v>
      </c>
      <c r="O4659">
        <v>0</v>
      </c>
      <c r="P4659">
        <v>138</v>
      </c>
      <c r="Q4659">
        <v>0</v>
      </c>
      <c r="R4659">
        <v>1</v>
      </c>
      <c r="S4659">
        <v>1</v>
      </c>
      <c r="T4659">
        <v>0</v>
      </c>
      <c r="U4659">
        <v>0</v>
      </c>
      <c r="V4659">
        <v>0</v>
      </c>
      <c r="W4659">
        <v>0</v>
      </c>
    </row>
    <row r="4660" spans="1:23" ht="14.25" customHeight="1" x14ac:dyDescent="0.45">
      <c r="A4660">
        <v>4659</v>
      </c>
      <c r="B4660" t="s">
        <v>290</v>
      </c>
      <c r="C4660" s="1">
        <v>43112</v>
      </c>
      <c r="D4660">
        <v>50</v>
      </c>
      <c r="E4660" t="s">
        <v>23</v>
      </c>
      <c r="F4660" t="s">
        <v>27</v>
      </c>
      <c r="G4660" t="s">
        <v>25</v>
      </c>
      <c r="H4660">
        <v>4</v>
      </c>
      <c r="I4660" t="s">
        <v>26</v>
      </c>
      <c r="J4660">
        <v>0</v>
      </c>
      <c r="K4660">
        <v>0</v>
      </c>
      <c r="L4660">
        <v>0</v>
      </c>
      <c r="M4660">
        <v>1</v>
      </c>
      <c r="N4660">
        <v>1</v>
      </c>
      <c r="O4660">
        <v>0</v>
      </c>
      <c r="P4660">
        <v>190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0</v>
      </c>
    </row>
    <row r="4661" spans="1:23" ht="14.25" customHeight="1" x14ac:dyDescent="0.45">
      <c r="A4661">
        <v>4660</v>
      </c>
      <c r="B4661" t="s">
        <v>290</v>
      </c>
      <c r="C4661" s="1">
        <v>43202</v>
      </c>
      <c r="D4661">
        <v>42</v>
      </c>
      <c r="E4661" t="s">
        <v>23</v>
      </c>
      <c r="F4661" t="s">
        <v>27</v>
      </c>
      <c r="G4661" t="s">
        <v>25</v>
      </c>
      <c r="H4661">
        <v>7</v>
      </c>
      <c r="I4661" t="s">
        <v>26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</v>
      </c>
      <c r="P4661">
        <v>1010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</row>
    <row r="4662" spans="1:23" ht="14.25" customHeight="1" x14ac:dyDescent="0.45">
      <c r="A4662">
        <v>4661</v>
      </c>
      <c r="B4662" t="s">
        <v>290</v>
      </c>
      <c r="C4662" t="s">
        <v>291</v>
      </c>
      <c r="D4662">
        <v>52</v>
      </c>
      <c r="E4662" t="s">
        <v>23</v>
      </c>
      <c r="F4662" t="s">
        <v>27</v>
      </c>
      <c r="G4662" t="s">
        <v>25</v>
      </c>
      <c r="H4662">
        <v>2</v>
      </c>
      <c r="I4662" t="s">
        <v>26</v>
      </c>
      <c r="J4662">
        <v>0</v>
      </c>
      <c r="K4662">
        <v>0</v>
      </c>
      <c r="L4662">
        <v>1</v>
      </c>
      <c r="M4662">
        <v>1</v>
      </c>
      <c r="N4662">
        <v>1</v>
      </c>
      <c r="O4662">
        <v>0</v>
      </c>
      <c r="P4662">
        <v>370</v>
      </c>
      <c r="Q4662">
        <v>0</v>
      </c>
      <c r="R4662">
        <v>0</v>
      </c>
      <c r="S4662">
        <v>0</v>
      </c>
      <c r="T4662">
        <v>1</v>
      </c>
      <c r="U4662">
        <v>1</v>
      </c>
      <c r="V4662">
        <v>0</v>
      </c>
      <c r="W4662">
        <v>0</v>
      </c>
    </row>
    <row r="4663" spans="1:23" ht="14.25" customHeight="1" x14ac:dyDescent="0.45">
      <c r="A4663">
        <v>4662</v>
      </c>
      <c r="B4663" t="s">
        <v>290</v>
      </c>
      <c r="C4663" t="s">
        <v>291</v>
      </c>
      <c r="D4663">
        <v>52</v>
      </c>
      <c r="E4663" t="s">
        <v>23</v>
      </c>
      <c r="F4663" t="s">
        <v>27</v>
      </c>
      <c r="G4663" t="s">
        <v>25</v>
      </c>
      <c r="H4663">
        <v>2</v>
      </c>
      <c r="I4663" t="s">
        <v>26</v>
      </c>
      <c r="J4663">
        <v>0</v>
      </c>
      <c r="K4663">
        <v>0</v>
      </c>
      <c r="L4663">
        <v>1</v>
      </c>
      <c r="M4663">
        <v>1</v>
      </c>
      <c r="N4663">
        <v>1</v>
      </c>
      <c r="O4663">
        <v>0</v>
      </c>
      <c r="P4663">
        <v>370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</row>
    <row r="4664" spans="1:23" ht="14.25" customHeight="1" x14ac:dyDescent="0.45">
      <c r="A4664">
        <v>4663</v>
      </c>
      <c r="B4664" t="s">
        <v>290</v>
      </c>
      <c r="C4664" s="1">
        <v>43293</v>
      </c>
      <c r="D4664">
        <v>58</v>
      </c>
      <c r="E4664" t="s">
        <v>23</v>
      </c>
      <c r="F4664" t="s">
        <v>27</v>
      </c>
      <c r="G4664" t="s">
        <v>25</v>
      </c>
      <c r="H4664">
        <v>10</v>
      </c>
      <c r="I4664" t="s">
        <v>26</v>
      </c>
      <c r="J4664">
        <v>0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982</v>
      </c>
      <c r="Q4664">
        <v>0</v>
      </c>
      <c r="R4664">
        <v>0</v>
      </c>
      <c r="S4664">
        <v>1</v>
      </c>
      <c r="T4664">
        <v>0</v>
      </c>
      <c r="U4664">
        <v>0</v>
      </c>
      <c r="V4664">
        <v>0</v>
      </c>
      <c r="W4664">
        <v>0</v>
      </c>
    </row>
    <row r="4665" spans="1:23" ht="14.25" customHeight="1" x14ac:dyDescent="0.45">
      <c r="A4665">
        <v>4664</v>
      </c>
      <c r="B4665" t="s">
        <v>290</v>
      </c>
      <c r="C4665" s="1">
        <v>43143</v>
      </c>
      <c r="D4665">
        <v>70</v>
      </c>
      <c r="E4665" t="s">
        <v>23</v>
      </c>
      <c r="F4665" t="s">
        <v>27</v>
      </c>
      <c r="G4665" t="s">
        <v>25</v>
      </c>
      <c r="H4665">
        <v>5</v>
      </c>
      <c r="I4665" t="s">
        <v>26</v>
      </c>
      <c r="J4665">
        <v>0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5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</row>
    <row r="4666" spans="1:23" ht="14.25" customHeight="1" x14ac:dyDescent="0.45">
      <c r="A4666">
        <v>4665</v>
      </c>
      <c r="B4666" t="s">
        <v>290</v>
      </c>
      <c r="C4666" t="s">
        <v>291</v>
      </c>
      <c r="D4666">
        <v>57</v>
      </c>
      <c r="E4666" t="s">
        <v>23</v>
      </c>
      <c r="F4666" t="s">
        <v>27</v>
      </c>
      <c r="G4666" t="s">
        <v>25</v>
      </c>
      <c r="H4666">
        <v>2</v>
      </c>
      <c r="I4666" t="s">
        <v>26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6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</row>
    <row r="4667" spans="1:23" ht="14.25" customHeight="1" x14ac:dyDescent="0.45">
      <c r="A4667">
        <v>4666</v>
      </c>
      <c r="B4667" t="s">
        <v>290</v>
      </c>
      <c r="C4667" s="1">
        <v>43112</v>
      </c>
      <c r="D4667">
        <v>65</v>
      </c>
      <c r="E4667" t="s">
        <v>23</v>
      </c>
      <c r="F4667" t="s">
        <v>27</v>
      </c>
      <c r="G4667" t="s">
        <v>25</v>
      </c>
      <c r="H4667">
        <v>4</v>
      </c>
      <c r="I4667" t="s">
        <v>31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790</v>
      </c>
      <c r="Q4667">
        <v>1</v>
      </c>
      <c r="R4667">
        <v>1</v>
      </c>
      <c r="S4667">
        <v>1</v>
      </c>
      <c r="T4667">
        <v>0</v>
      </c>
      <c r="U4667">
        <v>0</v>
      </c>
      <c r="V4667">
        <v>0</v>
      </c>
      <c r="W4667">
        <v>0</v>
      </c>
    </row>
    <row r="4668" spans="1:23" ht="14.25" customHeight="1" x14ac:dyDescent="0.45">
      <c r="A4668">
        <v>4667</v>
      </c>
      <c r="B4668" t="s">
        <v>290</v>
      </c>
      <c r="C4668" s="1">
        <v>43112</v>
      </c>
      <c r="D4668">
        <v>65</v>
      </c>
      <c r="E4668" t="s">
        <v>23</v>
      </c>
      <c r="F4668" t="s">
        <v>27</v>
      </c>
      <c r="G4668" t="s">
        <v>25</v>
      </c>
      <c r="H4668">
        <v>4</v>
      </c>
      <c r="I4668" t="s">
        <v>31</v>
      </c>
      <c r="J4668">
        <v>0</v>
      </c>
      <c r="K4668">
        <v>0</v>
      </c>
      <c r="L4668">
        <v>0</v>
      </c>
      <c r="M4668">
        <v>0</v>
      </c>
      <c r="N4668">
        <v>1</v>
      </c>
      <c r="O4668">
        <v>0</v>
      </c>
      <c r="P4668">
        <v>790</v>
      </c>
      <c r="Q4668">
        <v>1</v>
      </c>
      <c r="R4668">
        <v>1</v>
      </c>
      <c r="S4668">
        <v>1</v>
      </c>
      <c r="T4668">
        <v>0</v>
      </c>
      <c r="U4668">
        <v>0</v>
      </c>
      <c r="V4668">
        <v>0</v>
      </c>
      <c r="W4668">
        <v>0</v>
      </c>
    </row>
    <row r="4669" spans="1:23" ht="14.25" customHeight="1" x14ac:dyDescent="0.45">
      <c r="A4669">
        <v>4668</v>
      </c>
      <c r="B4669" t="s">
        <v>290</v>
      </c>
      <c r="C4669" s="1">
        <v>43232</v>
      </c>
      <c r="D4669">
        <v>52</v>
      </c>
      <c r="E4669" t="s">
        <v>28</v>
      </c>
      <c r="F4669" t="s">
        <v>27</v>
      </c>
      <c r="G4669" t="s">
        <v>25</v>
      </c>
      <c r="H4669">
        <v>8</v>
      </c>
      <c r="I4669" t="s">
        <v>26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225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</row>
    <row r="4670" spans="1:23" ht="14.25" customHeight="1" x14ac:dyDescent="0.45">
      <c r="A4670">
        <v>4669</v>
      </c>
      <c r="B4670" t="s">
        <v>290</v>
      </c>
      <c r="C4670" t="s">
        <v>297</v>
      </c>
      <c r="D4670">
        <v>52</v>
      </c>
      <c r="E4670" t="s">
        <v>28</v>
      </c>
      <c r="F4670" t="s">
        <v>27</v>
      </c>
      <c r="G4670" t="s">
        <v>25</v>
      </c>
      <c r="H4670">
        <v>17</v>
      </c>
      <c r="I4670" t="s">
        <v>26</v>
      </c>
      <c r="J4670">
        <v>0</v>
      </c>
      <c r="K4670">
        <v>0</v>
      </c>
      <c r="L4670">
        <v>0</v>
      </c>
      <c r="M4670">
        <v>1</v>
      </c>
      <c r="N4670">
        <v>1</v>
      </c>
      <c r="O4670">
        <v>0</v>
      </c>
      <c r="P4670">
        <v>616</v>
      </c>
      <c r="Q4670">
        <v>0</v>
      </c>
      <c r="R4670">
        <v>0</v>
      </c>
      <c r="S4670">
        <v>1</v>
      </c>
      <c r="T4670">
        <v>0</v>
      </c>
      <c r="U4670">
        <v>0</v>
      </c>
      <c r="V4670">
        <v>0</v>
      </c>
      <c r="W4670">
        <v>0</v>
      </c>
    </row>
    <row r="4671" spans="1:23" ht="14.25" customHeight="1" x14ac:dyDescent="0.45">
      <c r="A4671">
        <v>4670</v>
      </c>
      <c r="B4671" t="s">
        <v>290</v>
      </c>
      <c r="C4671" t="s">
        <v>297</v>
      </c>
      <c r="D4671">
        <v>52</v>
      </c>
      <c r="E4671" t="s">
        <v>28</v>
      </c>
      <c r="F4671" t="s">
        <v>27</v>
      </c>
      <c r="G4671" t="s">
        <v>25</v>
      </c>
      <c r="H4671">
        <v>17</v>
      </c>
      <c r="I4671" t="s">
        <v>26</v>
      </c>
      <c r="J4671">
        <v>0</v>
      </c>
      <c r="K4671">
        <v>0</v>
      </c>
      <c r="L4671">
        <v>0</v>
      </c>
      <c r="M4671">
        <v>1</v>
      </c>
      <c r="N4671">
        <v>1</v>
      </c>
      <c r="O4671">
        <v>0</v>
      </c>
      <c r="P4671">
        <v>616</v>
      </c>
      <c r="Q4671">
        <v>0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0</v>
      </c>
    </row>
    <row r="4672" spans="1:23" ht="14.25" customHeight="1" x14ac:dyDescent="0.45">
      <c r="A4672">
        <v>4671</v>
      </c>
      <c r="B4672" t="s">
        <v>290</v>
      </c>
      <c r="C4672" s="1">
        <v>43263</v>
      </c>
      <c r="D4672">
        <v>47</v>
      </c>
      <c r="E4672" t="s">
        <v>23</v>
      </c>
      <c r="F4672" t="s">
        <v>27</v>
      </c>
      <c r="G4672" t="s">
        <v>30</v>
      </c>
      <c r="H4672">
        <v>9</v>
      </c>
      <c r="I4672" t="s">
        <v>26</v>
      </c>
      <c r="J4672">
        <v>0</v>
      </c>
      <c r="K4672">
        <v>0</v>
      </c>
      <c r="L4672">
        <v>0</v>
      </c>
      <c r="M4672">
        <v>1</v>
      </c>
      <c r="N4672">
        <v>1</v>
      </c>
      <c r="O4672">
        <v>0</v>
      </c>
      <c r="P4672">
        <v>201</v>
      </c>
      <c r="Q4672">
        <v>0</v>
      </c>
      <c r="R4672">
        <v>1</v>
      </c>
      <c r="S4672">
        <v>1</v>
      </c>
      <c r="T4672">
        <v>0</v>
      </c>
      <c r="U4672">
        <v>0</v>
      </c>
      <c r="V4672">
        <v>0</v>
      </c>
      <c r="W4672">
        <v>0</v>
      </c>
    </row>
    <row r="4673" spans="1:23" ht="14.25" customHeight="1" x14ac:dyDescent="0.45">
      <c r="A4673">
        <v>4672</v>
      </c>
      <c r="B4673" t="s">
        <v>290</v>
      </c>
      <c r="C4673" s="1">
        <v>43202</v>
      </c>
      <c r="D4673">
        <v>63</v>
      </c>
      <c r="E4673" t="s">
        <v>23</v>
      </c>
      <c r="F4673" t="s">
        <v>27</v>
      </c>
      <c r="G4673" t="s">
        <v>30</v>
      </c>
      <c r="H4673">
        <v>7</v>
      </c>
      <c r="I4673" t="s">
        <v>26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1</v>
      </c>
      <c r="P4673">
        <v>921</v>
      </c>
      <c r="Q4673">
        <v>0</v>
      </c>
      <c r="R4673">
        <v>0</v>
      </c>
      <c r="S4673">
        <v>1</v>
      </c>
      <c r="T4673">
        <v>1</v>
      </c>
      <c r="U4673">
        <v>0</v>
      </c>
      <c r="V4673">
        <v>0</v>
      </c>
      <c r="W4673">
        <v>0</v>
      </c>
    </row>
    <row r="4674" spans="1:23" ht="14.25" customHeight="1" x14ac:dyDescent="0.45">
      <c r="A4674">
        <v>4673</v>
      </c>
      <c r="B4674" t="s">
        <v>290</v>
      </c>
      <c r="C4674" s="1">
        <v>43202</v>
      </c>
      <c r="D4674">
        <v>63</v>
      </c>
      <c r="E4674" t="s">
        <v>23</v>
      </c>
      <c r="F4674" t="s">
        <v>27</v>
      </c>
      <c r="G4674" t="s">
        <v>30</v>
      </c>
      <c r="H4674">
        <v>7</v>
      </c>
      <c r="I4674" t="s">
        <v>26</v>
      </c>
      <c r="J4674">
        <v>0</v>
      </c>
      <c r="K4674">
        <v>0</v>
      </c>
      <c r="L4674">
        <v>0</v>
      </c>
      <c r="M4674">
        <v>0</v>
      </c>
      <c r="N4674">
        <v>1</v>
      </c>
      <c r="O4674">
        <v>1</v>
      </c>
      <c r="P4674">
        <v>921</v>
      </c>
      <c r="Q4674">
        <v>0</v>
      </c>
      <c r="R4674">
        <v>0</v>
      </c>
      <c r="S4674">
        <v>1</v>
      </c>
      <c r="T4674">
        <v>1</v>
      </c>
      <c r="U4674">
        <v>0</v>
      </c>
      <c r="V4674">
        <v>0</v>
      </c>
      <c r="W4674">
        <v>0</v>
      </c>
    </row>
    <row r="4675" spans="1:23" ht="14.25" customHeight="1" x14ac:dyDescent="0.45">
      <c r="A4675">
        <v>4674</v>
      </c>
      <c r="B4675" t="s">
        <v>290</v>
      </c>
      <c r="C4675" s="1">
        <v>43171</v>
      </c>
      <c r="D4675">
        <v>70</v>
      </c>
      <c r="E4675" t="s">
        <v>28</v>
      </c>
      <c r="F4675" t="s">
        <v>27</v>
      </c>
      <c r="G4675" t="s">
        <v>30</v>
      </c>
      <c r="H4675">
        <v>6</v>
      </c>
      <c r="I4675" t="s">
        <v>26</v>
      </c>
      <c r="J4675">
        <v>0</v>
      </c>
      <c r="K4675">
        <v>0</v>
      </c>
      <c r="L4675">
        <v>0</v>
      </c>
      <c r="M4675">
        <v>1</v>
      </c>
      <c r="N4675">
        <v>1</v>
      </c>
      <c r="O4675">
        <v>0</v>
      </c>
      <c r="P4675">
        <v>893</v>
      </c>
      <c r="Q4675">
        <v>0</v>
      </c>
      <c r="R4675">
        <v>1</v>
      </c>
      <c r="S4675">
        <v>1</v>
      </c>
      <c r="T4675">
        <v>0</v>
      </c>
      <c r="U4675">
        <v>0</v>
      </c>
      <c r="V4675">
        <v>0</v>
      </c>
      <c r="W4675">
        <v>0</v>
      </c>
    </row>
    <row r="4676" spans="1:23" ht="14.25" customHeight="1" x14ac:dyDescent="0.45">
      <c r="A4676">
        <v>4675</v>
      </c>
      <c r="B4676" t="s">
        <v>290</v>
      </c>
      <c r="C4676" s="1">
        <v>43171</v>
      </c>
      <c r="D4676">
        <v>70</v>
      </c>
      <c r="E4676" t="s">
        <v>28</v>
      </c>
      <c r="F4676" t="s">
        <v>27</v>
      </c>
      <c r="G4676" t="s">
        <v>30</v>
      </c>
      <c r="H4676">
        <v>6</v>
      </c>
      <c r="I4676" t="s">
        <v>26</v>
      </c>
      <c r="J4676">
        <v>0</v>
      </c>
      <c r="K4676">
        <v>0</v>
      </c>
      <c r="L4676">
        <v>0</v>
      </c>
      <c r="M4676">
        <v>1</v>
      </c>
      <c r="N4676">
        <v>1</v>
      </c>
      <c r="O4676">
        <v>0</v>
      </c>
      <c r="P4676">
        <v>893</v>
      </c>
      <c r="Q4676">
        <v>0</v>
      </c>
      <c r="R4676">
        <v>1</v>
      </c>
      <c r="S4676">
        <v>1</v>
      </c>
      <c r="T4676">
        <v>0</v>
      </c>
      <c r="U4676">
        <v>0</v>
      </c>
      <c r="V4676">
        <v>0</v>
      </c>
      <c r="W4676">
        <v>0</v>
      </c>
    </row>
    <row r="4677" spans="1:23" ht="14.25" customHeight="1" x14ac:dyDescent="0.45">
      <c r="A4677">
        <v>4676</v>
      </c>
      <c r="B4677" t="s">
        <v>290</v>
      </c>
      <c r="C4677" s="1">
        <v>43143</v>
      </c>
      <c r="D4677">
        <v>83</v>
      </c>
      <c r="E4677" t="s">
        <v>23</v>
      </c>
      <c r="F4677" t="s">
        <v>27</v>
      </c>
      <c r="G4677" t="s">
        <v>30</v>
      </c>
      <c r="H4677">
        <v>5</v>
      </c>
      <c r="I4677" t="s">
        <v>26</v>
      </c>
      <c r="J4677">
        <v>0</v>
      </c>
      <c r="K4677">
        <v>0</v>
      </c>
      <c r="L4677">
        <v>0</v>
      </c>
      <c r="M4677">
        <v>0</v>
      </c>
      <c r="N4677">
        <v>1</v>
      </c>
      <c r="O4677">
        <v>0</v>
      </c>
      <c r="P4677">
        <v>2740</v>
      </c>
      <c r="Q4677">
        <v>0</v>
      </c>
      <c r="R4677">
        <v>1</v>
      </c>
      <c r="S4677">
        <v>1</v>
      </c>
      <c r="T4677">
        <v>1</v>
      </c>
      <c r="U4677">
        <v>0</v>
      </c>
      <c r="V4677">
        <v>0</v>
      </c>
      <c r="W4677">
        <v>0</v>
      </c>
    </row>
    <row r="4678" spans="1:23" ht="14.25" customHeight="1" x14ac:dyDescent="0.45">
      <c r="A4678">
        <v>4677</v>
      </c>
      <c r="B4678" s="1">
        <v>43433</v>
      </c>
      <c r="C4678" s="1">
        <v>43434</v>
      </c>
      <c r="D4678">
        <v>78</v>
      </c>
      <c r="E4678" t="s">
        <v>23</v>
      </c>
      <c r="F4678" t="s">
        <v>27</v>
      </c>
      <c r="G4678" t="s">
        <v>25</v>
      </c>
      <c r="H4678">
        <v>2</v>
      </c>
      <c r="I4678" t="s">
        <v>29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70</v>
      </c>
      <c r="Q4678">
        <v>0</v>
      </c>
      <c r="R4678">
        <v>1</v>
      </c>
      <c r="S4678">
        <v>0</v>
      </c>
      <c r="T4678">
        <v>1</v>
      </c>
      <c r="U4678">
        <v>1</v>
      </c>
      <c r="V4678">
        <v>0</v>
      </c>
      <c r="W4678">
        <v>0</v>
      </c>
    </row>
    <row r="4679" spans="1:23" ht="14.25" customHeight="1" x14ac:dyDescent="0.45">
      <c r="A4679">
        <v>4678</v>
      </c>
      <c r="B4679" s="1">
        <v>43433</v>
      </c>
      <c r="C4679" s="1">
        <v>43434</v>
      </c>
      <c r="D4679">
        <v>58</v>
      </c>
      <c r="E4679" t="s">
        <v>23</v>
      </c>
      <c r="F4679" t="s">
        <v>27</v>
      </c>
      <c r="G4679" t="s">
        <v>25</v>
      </c>
      <c r="H4679">
        <v>2</v>
      </c>
      <c r="I4679" t="s">
        <v>29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938</v>
      </c>
      <c r="Q4679">
        <v>1</v>
      </c>
      <c r="R4679">
        <v>1</v>
      </c>
      <c r="S4679">
        <v>0</v>
      </c>
      <c r="T4679">
        <v>1</v>
      </c>
      <c r="U4679">
        <v>1</v>
      </c>
      <c r="V4679">
        <v>0</v>
      </c>
      <c r="W4679">
        <v>0</v>
      </c>
    </row>
    <row r="4680" spans="1:23" ht="14.25" customHeight="1" x14ac:dyDescent="0.45">
      <c r="A4680">
        <v>4679</v>
      </c>
      <c r="B4680" t="s">
        <v>291</v>
      </c>
      <c r="C4680" s="1">
        <v>43112</v>
      </c>
      <c r="D4680">
        <v>62</v>
      </c>
      <c r="E4680" t="s">
        <v>23</v>
      </c>
      <c r="F4680" t="s">
        <v>24</v>
      </c>
      <c r="G4680" t="s">
        <v>25</v>
      </c>
      <c r="H4680">
        <v>3</v>
      </c>
      <c r="I4680" t="s">
        <v>26</v>
      </c>
      <c r="J4680">
        <v>1</v>
      </c>
      <c r="K4680">
        <v>0</v>
      </c>
      <c r="L4680">
        <v>0</v>
      </c>
      <c r="M4680">
        <v>1</v>
      </c>
      <c r="N4680">
        <v>1</v>
      </c>
      <c r="O4680">
        <v>0</v>
      </c>
      <c r="P4680">
        <v>24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1</v>
      </c>
    </row>
    <row r="4681" spans="1:23" ht="14.25" customHeight="1" x14ac:dyDescent="0.45">
      <c r="A4681">
        <v>4680</v>
      </c>
      <c r="B4681" t="s">
        <v>291</v>
      </c>
      <c r="C4681" s="1">
        <v>43293</v>
      </c>
      <c r="D4681">
        <v>63</v>
      </c>
      <c r="E4681" t="s">
        <v>23</v>
      </c>
      <c r="F4681" t="s">
        <v>24</v>
      </c>
      <c r="G4681" t="s">
        <v>25</v>
      </c>
      <c r="H4681">
        <v>9</v>
      </c>
      <c r="I4681" t="s">
        <v>26</v>
      </c>
      <c r="J4681">
        <v>0</v>
      </c>
      <c r="K4681">
        <v>0</v>
      </c>
      <c r="L4681">
        <v>1</v>
      </c>
      <c r="M4681">
        <v>0</v>
      </c>
      <c r="N4681">
        <v>0</v>
      </c>
      <c r="O4681">
        <v>0</v>
      </c>
      <c r="P4681">
        <v>1980</v>
      </c>
      <c r="Q4681">
        <v>0</v>
      </c>
      <c r="R4681">
        <v>1</v>
      </c>
      <c r="S4681">
        <v>1</v>
      </c>
      <c r="T4681">
        <v>0</v>
      </c>
      <c r="U4681">
        <v>0</v>
      </c>
      <c r="V4681">
        <v>0</v>
      </c>
      <c r="W4681">
        <v>0</v>
      </c>
    </row>
    <row r="4682" spans="1:23" ht="14.25" customHeight="1" x14ac:dyDescent="0.45">
      <c r="A4682">
        <v>4681</v>
      </c>
      <c r="B4682" t="s">
        <v>291</v>
      </c>
      <c r="C4682" t="s">
        <v>284</v>
      </c>
      <c r="D4682">
        <v>67</v>
      </c>
      <c r="E4682" t="s">
        <v>23</v>
      </c>
      <c r="F4682" t="s">
        <v>27</v>
      </c>
      <c r="G4682" t="s">
        <v>25</v>
      </c>
      <c r="H4682">
        <v>2</v>
      </c>
      <c r="I4682" t="s">
        <v>31</v>
      </c>
      <c r="J4682">
        <v>0</v>
      </c>
      <c r="K4682">
        <v>0</v>
      </c>
      <c r="L4682">
        <v>1</v>
      </c>
      <c r="M4682">
        <v>1</v>
      </c>
      <c r="N4682">
        <v>1</v>
      </c>
      <c r="O4682">
        <v>0</v>
      </c>
      <c r="P4682">
        <v>174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</row>
    <row r="4683" spans="1:23" ht="14.25" customHeight="1" x14ac:dyDescent="0.45">
      <c r="A4683">
        <v>4682</v>
      </c>
      <c r="B4683" t="s">
        <v>291</v>
      </c>
      <c r="C4683" s="1">
        <v>43202</v>
      </c>
      <c r="D4683">
        <v>71</v>
      </c>
      <c r="E4683" t="s">
        <v>28</v>
      </c>
      <c r="F4683" t="s">
        <v>27</v>
      </c>
      <c r="G4683" t="s">
        <v>25</v>
      </c>
      <c r="H4683">
        <v>6</v>
      </c>
      <c r="I4683" t="s">
        <v>26</v>
      </c>
      <c r="J4683">
        <v>0</v>
      </c>
      <c r="K4683">
        <v>0</v>
      </c>
      <c r="L4683">
        <v>0</v>
      </c>
      <c r="M4683">
        <v>1</v>
      </c>
      <c r="N4683">
        <v>1</v>
      </c>
      <c r="O4683">
        <v>0</v>
      </c>
      <c r="P4683">
        <v>420</v>
      </c>
      <c r="Q4683">
        <v>1</v>
      </c>
      <c r="R4683">
        <v>1</v>
      </c>
      <c r="S4683">
        <v>1</v>
      </c>
      <c r="T4683">
        <v>0</v>
      </c>
      <c r="U4683">
        <v>0</v>
      </c>
      <c r="V4683">
        <v>0</v>
      </c>
      <c r="W4683">
        <v>0</v>
      </c>
    </row>
    <row r="4684" spans="1:23" ht="14.25" customHeight="1" x14ac:dyDescent="0.45">
      <c r="A4684">
        <v>4683</v>
      </c>
      <c r="B4684" t="s">
        <v>291</v>
      </c>
      <c r="C4684" s="1">
        <v>43202</v>
      </c>
      <c r="D4684">
        <v>71</v>
      </c>
      <c r="E4684" t="s">
        <v>28</v>
      </c>
      <c r="F4684" t="s">
        <v>27</v>
      </c>
      <c r="G4684" t="s">
        <v>25</v>
      </c>
      <c r="H4684">
        <v>6</v>
      </c>
      <c r="I4684" t="s">
        <v>26</v>
      </c>
      <c r="J4684">
        <v>0</v>
      </c>
      <c r="K4684">
        <v>0</v>
      </c>
      <c r="L4684">
        <v>0</v>
      </c>
      <c r="M4684">
        <v>1</v>
      </c>
      <c r="N4684">
        <v>1</v>
      </c>
      <c r="O4684">
        <v>0</v>
      </c>
      <c r="P4684">
        <v>420</v>
      </c>
      <c r="Q4684">
        <v>1</v>
      </c>
      <c r="R4684">
        <v>1</v>
      </c>
      <c r="S4684">
        <v>1</v>
      </c>
      <c r="T4684">
        <v>0</v>
      </c>
      <c r="U4684">
        <v>0</v>
      </c>
      <c r="V4684">
        <v>0</v>
      </c>
      <c r="W4684">
        <v>0</v>
      </c>
    </row>
    <row r="4685" spans="1:23" ht="14.25" customHeight="1" x14ac:dyDescent="0.45">
      <c r="A4685">
        <v>4684</v>
      </c>
      <c r="B4685" t="s">
        <v>291</v>
      </c>
      <c r="C4685" s="1">
        <v>43232</v>
      </c>
      <c r="D4685">
        <v>56</v>
      </c>
      <c r="E4685" t="s">
        <v>23</v>
      </c>
      <c r="F4685" t="s">
        <v>27</v>
      </c>
      <c r="G4685" t="s">
        <v>25</v>
      </c>
      <c r="H4685">
        <v>7</v>
      </c>
      <c r="I4685" t="s">
        <v>26</v>
      </c>
      <c r="J4685">
        <v>0</v>
      </c>
      <c r="K4685">
        <v>0</v>
      </c>
      <c r="L4685">
        <v>0</v>
      </c>
      <c r="M4685">
        <v>1</v>
      </c>
      <c r="N4685">
        <v>1</v>
      </c>
      <c r="O4685">
        <v>0</v>
      </c>
      <c r="P4685">
        <v>82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</row>
    <row r="4686" spans="1:23" ht="14.25" customHeight="1" x14ac:dyDescent="0.45">
      <c r="A4686">
        <v>4685</v>
      </c>
      <c r="B4686" t="s">
        <v>291</v>
      </c>
      <c r="C4686" s="1">
        <v>43232</v>
      </c>
      <c r="D4686">
        <v>56</v>
      </c>
      <c r="E4686" t="s">
        <v>23</v>
      </c>
      <c r="F4686" t="s">
        <v>27</v>
      </c>
      <c r="G4686" t="s">
        <v>25</v>
      </c>
      <c r="H4686">
        <v>7</v>
      </c>
      <c r="I4686" t="s">
        <v>26</v>
      </c>
      <c r="J4686">
        <v>0</v>
      </c>
      <c r="K4686">
        <v>0</v>
      </c>
      <c r="L4686">
        <v>0</v>
      </c>
      <c r="M4686">
        <v>1</v>
      </c>
      <c r="N4686">
        <v>1</v>
      </c>
      <c r="O4686">
        <v>0</v>
      </c>
      <c r="P4686">
        <v>82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</row>
    <row r="4687" spans="1:23" ht="14.25" customHeight="1" x14ac:dyDescent="0.45">
      <c r="A4687">
        <v>4686</v>
      </c>
      <c r="B4687" t="s">
        <v>291</v>
      </c>
      <c r="C4687" s="1">
        <v>43385</v>
      </c>
      <c r="D4687">
        <v>69</v>
      </c>
      <c r="E4687" t="s">
        <v>23</v>
      </c>
      <c r="F4687" t="s">
        <v>27</v>
      </c>
      <c r="G4687" t="s">
        <v>25</v>
      </c>
      <c r="H4687">
        <v>12</v>
      </c>
      <c r="I4687" t="s">
        <v>26</v>
      </c>
      <c r="J4687">
        <v>0</v>
      </c>
      <c r="K4687">
        <v>0</v>
      </c>
      <c r="L4687">
        <v>0</v>
      </c>
      <c r="M4687">
        <v>1</v>
      </c>
      <c r="N4687">
        <v>1</v>
      </c>
      <c r="O4687">
        <v>0</v>
      </c>
      <c r="P4687">
        <v>720</v>
      </c>
      <c r="Q4687">
        <v>0</v>
      </c>
      <c r="R4687">
        <v>1</v>
      </c>
      <c r="S4687">
        <v>1</v>
      </c>
      <c r="T4687">
        <v>0</v>
      </c>
      <c r="U4687">
        <v>0</v>
      </c>
      <c r="V4687">
        <v>0</v>
      </c>
      <c r="W4687">
        <v>0</v>
      </c>
    </row>
    <row r="4688" spans="1:23" ht="14.25" customHeight="1" x14ac:dyDescent="0.45">
      <c r="A4688">
        <v>4687</v>
      </c>
      <c r="B4688" t="s">
        <v>291</v>
      </c>
      <c r="C4688" s="1">
        <v>43232</v>
      </c>
      <c r="D4688">
        <v>67</v>
      </c>
      <c r="E4688" t="s">
        <v>23</v>
      </c>
      <c r="F4688" t="s">
        <v>27</v>
      </c>
      <c r="G4688" t="s">
        <v>25</v>
      </c>
      <c r="H4688">
        <v>7</v>
      </c>
      <c r="I4688" t="s">
        <v>26</v>
      </c>
      <c r="J4688">
        <v>0</v>
      </c>
      <c r="K4688">
        <v>0</v>
      </c>
      <c r="L4688">
        <v>0</v>
      </c>
      <c r="M4688">
        <v>1</v>
      </c>
      <c r="N4688">
        <v>1</v>
      </c>
      <c r="O4688">
        <v>0</v>
      </c>
      <c r="P4688">
        <v>167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0</v>
      </c>
    </row>
    <row r="4689" spans="1:23" ht="14.25" customHeight="1" x14ac:dyDescent="0.45">
      <c r="A4689">
        <v>4688</v>
      </c>
      <c r="B4689" t="s">
        <v>291</v>
      </c>
      <c r="C4689" s="1">
        <v>43171</v>
      </c>
      <c r="D4689">
        <v>79</v>
      </c>
      <c r="E4689" t="s">
        <v>23</v>
      </c>
      <c r="F4689" t="s">
        <v>27</v>
      </c>
      <c r="G4689" t="s">
        <v>25</v>
      </c>
      <c r="H4689">
        <v>5</v>
      </c>
      <c r="I4689" t="s">
        <v>26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105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</row>
    <row r="4690" spans="1:23" ht="14.25" customHeight="1" x14ac:dyDescent="0.45">
      <c r="A4690">
        <v>4689</v>
      </c>
      <c r="B4690" t="s">
        <v>291</v>
      </c>
      <c r="C4690" s="1">
        <v>43355</v>
      </c>
      <c r="D4690">
        <v>70</v>
      </c>
      <c r="E4690" t="s">
        <v>28</v>
      </c>
      <c r="F4690" t="s">
        <v>27</v>
      </c>
      <c r="G4690" t="s">
        <v>25</v>
      </c>
      <c r="H4690">
        <v>11</v>
      </c>
      <c r="I4690" t="s">
        <v>26</v>
      </c>
      <c r="J4690">
        <v>0</v>
      </c>
      <c r="K4690">
        <v>0</v>
      </c>
      <c r="L4690">
        <v>0</v>
      </c>
      <c r="M4690">
        <v>1</v>
      </c>
      <c r="N4690">
        <v>1</v>
      </c>
      <c r="O4690">
        <v>0</v>
      </c>
      <c r="P4690">
        <v>1790</v>
      </c>
      <c r="Q4690">
        <v>0</v>
      </c>
      <c r="R4690">
        <v>0</v>
      </c>
      <c r="S4690">
        <v>1</v>
      </c>
      <c r="T4690">
        <v>1</v>
      </c>
      <c r="U4690">
        <v>0</v>
      </c>
      <c r="V4690">
        <v>0</v>
      </c>
      <c r="W4690">
        <v>0</v>
      </c>
    </row>
    <row r="4691" spans="1:23" ht="14.25" customHeight="1" x14ac:dyDescent="0.45">
      <c r="A4691">
        <v>4690</v>
      </c>
      <c r="B4691" t="s">
        <v>291</v>
      </c>
      <c r="C4691" s="1">
        <v>43112</v>
      </c>
      <c r="D4691">
        <v>81</v>
      </c>
      <c r="E4691" t="s">
        <v>23</v>
      </c>
      <c r="F4691" t="s">
        <v>27</v>
      </c>
      <c r="G4691" t="s">
        <v>25</v>
      </c>
      <c r="H4691">
        <v>3</v>
      </c>
      <c r="I4691" t="s">
        <v>26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849</v>
      </c>
      <c r="Q4691">
        <v>1</v>
      </c>
      <c r="R4691">
        <v>0</v>
      </c>
      <c r="S4691">
        <v>1</v>
      </c>
      <c r="T4691">
        <v>1</v>
      </c>
      <c r="U4691">
        <v>0</v>
      </c>
      <c r="V4691">
        <v>0</v>
      </c>
      <c r="W4691">
        <v>0</v>
      </c>
    </row>
    <row r="4692" spans="1:23" ht="14.25" customHeight="1" x14ac:dyDescent="0.45">
      <c r="A4692">
        <v>4691</v>
      </c>
      <c r="B4692" t="s">
        <v>291</v>
      </c>
      <c r="C4692" t="s">
        <v>298</v>
      </c>
      <c r="D4692">
        <v>85</v>
      </c>
      <c r="E4692" t="s">
        <v>23</v>
      </c>
      <c r="F4692" t="s">
        <v>27</v>
      </c>
      <c r="G4692" t="s">
        <v>25</v>
      </c>
      <c r="H4692">
        <v>15</v>
      </c>
      <c r="I4692" t="s">
        <v>26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1201</v>
      </c>
      <c r="Q4692">
        <v>0</v>
      </c>
      <c r="R4692">
        <v>1</v>
      </c>
      <c r="S4692">
        <v>1</v>
      </c>
      <c r="T4692">
        <v>0</v>
      </c>
      <c r="U4692">
        <v>0</v>
      </c>
      <c r="V4692">
        <v>0</v>
      </c>
      <c r="W4692">
        <v>0</v>
      </c>
    </row>
    <row r="4693" spans="1:23" ht="14.25" customHeight="1" x14ac:dyDescent="0.45">
      <c r="A4693">
        <v>4692</v>
      </c>
      <c r="B4693" t="s">
        <v>291</v>
      </c>
      <c r="C4693" t="s">
        <v>298</v>
      </c>
      <c r="D4693">
        <v>85</v>
      </c>
      <c r="E4693" t="s">
        <v>23</v>
      </c>
      <c r="F4693" t="s">
        <v>27</v>
      </c>
      <c r="G4693" t="s">
        <v>25</v>
      </c>
      <c r="H4693">
        <v>15</v>
      </c>
      <c r="I4693" t="s">
        <v>26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1201</v>
      </c>
      <c r="Q4693">
        <v>0</v>
      </c>
      <c r="R4693">
        <v>1</v>
      </c>
      <c r="S4693">
        <v>1</v>
      </c>
      <c r="T4693">
        <v>0</v>
      </c>
      <c r="U4693">
        <v>0</v>
      </c>
      <c r="V4693">
        <v>0</v>
      </c>
      <c r="W4693">
        <v>0</v>
      </c>
    </row>
    <row r="4694" spans="1:23" ht="14.25" customHeight="1" x14ac:dyDescent="0.45">
      <c r="A4694">
        <v>4693</v>
      </c>
      <c r="B4694" t="s">
        <v>291</v>
      </c>
      <c r="C4694" s="1">
        <v>43171</v>
      </c>
      <c r="D4694">
        <v>53</v>
      </c>
      <c r="E4694" t="s">
        <v>23</v>
      </c>
      <c r="F4694" t="s">
        <v>27</v>
      </c>
      <c r="G4694" t="s">
        <v>25</v>
      </c>
      <c r="H4694">
        <v>5</v>
      </c>
      <c r="I4694" t="s">
        <v>26</v>
      </c>
      <c r="J4694">
        <v>0</v>
      </c>
      <c r="K4694">
        <v>0</v>
      </c>
      <c r="L4694">
        <v>0</v>
      </c>
      <c r="M4694">
        <v>1</v>
      </c>
      <c r="N4694">
        <v>1</v>
      </c>
      <c r="O4694">
        <v>0</v>
      </c>
      <c r="P4694">
        <v>190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</row>
    <row r="4695" spans="1:23" ht="14.25" customHeight="1" x14ac:dyDescent="0.45">
      <c r="A4695">
        <v>4694</v>
      </c>
      <c r="B4695" t="s">
        <v>291</v>
      </c>
      <c r="C4695" s="1">
        <v>43171</v>
      </c>
      <c r="D4695">
        <v>53</v>
      </c>
      <c r="E4695" t="s">
        <v>23</v>
      </c>
      <c r="F4695" t="s">
        <v>27</v>
      </c>
      <c r="G4695" t="s">
        <v>25</v>
      </c>
      <c r="H4695">
        <v>5</v>
      </c>
      <c r="I4695" t="s">
        <v>26</v>
      </c>
      <c r="J4695">
        <v>0</v>
      </c>
      <c r="K4695">
        <v>0</v>
      </c>
      <c r="L4695">
        <v>0</v>
      </c>
      <c r="M4695">
        <v>1</v>
      </c>
      <c r="N4695">
        <v>1</v>
      </c>
      <c r="O4695">
        <v>0</v>
      </c>
      <c r="P4695">
        <v>190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0</v>
      </c>
    </row>
    <row r="4696" spans="1:23" ht="14.25" customHeight="1" x14ac:dyDescent="0.45">
      <c r="A4696">
        <v>4695</v>
      </c>
      <c r="B4696" t="s">
        <v>291</v>
      </c>
      <c r="C4696" s="1">
        <v>43112</v>
      </c>
      <c r="D4696">
        <v>76</v>
      </c>
      <c r="E4696" t="s">
        <v>23</v>
      </c>
      <c r="F4696" t="s">
        <v>27</v>
      </c>
      <c r="G4696" t="s">
        <v>25</v>
      </c>
      <c r="H4696">
        <v>3</v>
      </c>
      <c r="I4696" t="s">
        <v>26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579</v>
      </c>
      <c r="Q4696">
        <v>0</v>
      </c>
      <c r="R4696">
        <v>0</v>
      </c>
      <c r="S4696">
        <v>1</v>
      </c>
      <c r="T4696">
        <v>0</v>
      </c>
      <c r="U4696">
        <v>0</v>
      </c>
      <c r="V4696">
        <v>0</v>
      </c>
      <c r="W4696">
        <v>0</v>
      </c>
    </row>
    <row r="4697" spans="1:23" ht="14.25" customHeight="1" x14ac:dyDescent="0.45">
      <c r="A4697">
        <v>4696</v>
      </c>
      <c r="B4697" t="s">
        <v>291</v>
      </c>
      <c r="C4697" s="1">
        <v>43112</v>
      </c>
      <c r="D4697">
        <v>76</v>
      </c>
      <c r="E4697" t="s">
        <v>23</v>
      </c>
      <c r="F4697" t="s">
        <v>27</v>
      </c>
      <c r="G4697" t="s">
        <v>25</v>
      </c>
      <c r="H4697">
        <v>3</v>
      </c>
      <c r="I4697" t="s">
        <v>26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579</v>
      </c>
      <c r="Q4697">
        <v>0</v>
      </c>
      <c r="R4697">
        <v>0</v>
      </c>
      <c r="S4697">
        <v>1</v>
      </c>
      <c r="T4697">
        <v>0</v>
      </c>
      <c r="U4697">
        <v>0</v>
      </c>
      <c r="V4697">
        <v>0</v>
      </c>
      <c r="W4697">
        <v>0</v>
      </c>
    </row>
    <row r="4698" spans="1:23" ht="14.25" customHeight="1" x14ac:dyDescent="0.45">
      <c r="A4698">
        <v>4697</v>
      </c>
      <c r="B4698" t="s">
        <v>291</v>
      </c>
      <c r="C4698" t="s">
        <v>299</v>
      </c>
      <c r="D4698">
        <v>86</v>
      </c>
      <c r="E4698" t="s">
        <v>28</v>
      </c>
      <c r="F4698" t="s">
        <v>27</v>
      </c>
      <c r="G4698" t="s">
        <v>25</v>
      </c>
      <c r="H4698">
        <v>19</v>
      </c>
      <c r="I4698" t="s">
        <v>31</v>
      </c>
      <c r="J4698">
        <v>0</v>
      </c>
      <c r="K4698">
        <v>0</v>
      </c>
      <c r="L4698">
        <v>0</v>
      </c>
      <c r="M4698">
        <v>1</v>
      </c>
      <c r="N4698">
        <v>1</v>
      </c>
      <c r="O4698">
        <v>0</v>
      </c>
      <c r="P4698">
        <v>1100</v>
      </c>
      <c r="Q4698">
        <v>0</v>
      </c>
      <c r="R4698">
        <v>0</v>
      </c>
      <c r="S4698">
        <v>1</v>
      </c>
      <c r="T4698">
        <v>1</v>
      </c>
      <c r="U4698">
        <v>0</v>
      </c>
      <c r="V4698">
        <v>0</v>
      </c>
      <c r="W4698">
        <v>0</v>
      </c>
    </row>
    <row r="4699" spans="1:23" ht="14.25" customHeight="1" x14ac:dyDescent="0.45">
      <c r="A4699">
        <v>4698</v>
      </c>
      <c r="B4699" t="s">
        <v>291</v>
      </c>
      <c r="C4699" s="1">
        <v>43232</v>
      </c>
      <c r="D4699">
        <v>68</v>
      </c>
      <c r="E4699" t="s">
        <v>28</v>
      </c>
      <c r="F4699" t="s">
        <v>27</v>
      </c>
      <c r="G4699" t="s">
        <v>30</v>
      </c>
      <c r="H4699">
        <v>7</v>
      </c>
      <c r="I4699" t="s">
        <v>26</v>
      </c>
      <c r="J4699">
        <v>0</v>
      </c>
      <c r="K4699">
        <v>0</v>
      </c>
      <c r="L4699">
        <v>0</v>
      </c>
      <c r="M4699">
        <v>1</v>
      </c>
      <c r="N4699">
        <v>1</v>
      </c>
      <c r="O4699">
        <v>0</v>
      </c>
      <c r="P4699">
        <v>798</v>
      </c>
      <c r="Q4699">
        <v>0</v>
      </c>
      <c r="R4699">
        <v>1</v>
      </c>
      <c r="S4699">
        <v>1</v>
      </c>
      <c r="T4699">
        <v>0</v>
      </c>
      <c r="U4699">
        <v>0</v>
      </c>
      <c r="V4699">
        <v>0</v>
      </c>
      <c r="W4699">
        <v>0</v>
      </c>
    </row>
    <row r="4700" spans="1:23" ht="14.25" customHeight="1" x14ac:dyDescent="0.45">
      <c r="A4700">
        <v>4699</v>
      </c>
      <c r="B4700" t="s">
        <v>291</v>
      </c>
      <c r="C4700" s="1">
        <v>43232</v>
      </c>
      <c r="D4700">
        <v>68</v>
      </c>
      <c r="E4700" t="s">
        <v>28</v>
      </c>
      <c r="F4700" t="s">
        <v>27</v>
      </c>
      <c r="G4700" t="s">
        <v>30</v>
      </c>
      <c r="H4700">
        <v>7</v>
      </c>
      <c r="I4700" t="s">
        <v>26</v>
      </c>
      <c r="J4700">
        <v>0</v>
      </c>
      <c r="K4700">
        <v>0</v>
      </c>
      <c r="L4700">
        <v>0</v>
      </c>
      <c r="M4700">
        <v>1</v>
      </c>
      <c r="N4700">
        <v>1</v>
      </c>
      <c r="O4700">
        <v>0</v>
      </c>
      <c r="P4700">
        <v>798</v>
      </c>
      <c r="Q4700">
        <v>0</v>
      </c>
      <c r="R4700">
        <v>1</v>
      </c>
      <c r="S4700">
        <v>1</v>
      </c>
      <c r="T4700">
        <v>0</v>
      </c>
      <c r="U4700">
        <v>0</v>
      </c>
      <c r="V4700">
        <v>0</v>
      </c>
      <c r="W4700">
        <v>0</v>
      </c>
    </row>
    <row r="4701" spans="1:23" ht="14.25" customHeight="1" x14ac:dyDescent="0.45">
      <c r="A4701">
        <v>4700</v>
      </c>
      <c r="B4701" t="s">
        <v>291</v>
      </c>
      <c r="C4701" t="s">
        <v>300</v>
      </c>
      <c r="D4701">
        <v>66</v>
      </c>
      <c r="E4701" t="s">
        <v>23</v>
      </c>
      <c r="F4701" t="s">
        <v>27</v>
      </c>
      <c r="G4701" t="s">
        <v>30</v>
      </c>
      <c r="H4701">
        <v>24</v>
      </c>
      <c r="I4701" t="s">
        <v>26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0</v>
      </c>
      <c r="P4701">
        <v>78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</row>
    <row r="4702" spans="1:23" ht="14.25" customHeight="1" x14ac:dyDescent="0.45">
      <c r="A4702">
        <v>4701</v>
      </c>
      <c r="B4702" t="s">
        <v>291</v>
      </c>
      <c r="C4702" t="s">
        <v>300</v>
      </c>
      <c r="D4702">
        <v>66</v>
      </c>
      <c r="E4702" t="s">
        <v>23</v>
      </c>
      <c r="F4702" t="s">
        <v>27</v>
      </c>
      <c r="G4702" t="s">
        <v>30</v>
      </c>
      <c r="H4702">
        <v>24</v>
      </c>
      <c r="I4702" t="s">
        <v>26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0</v>
      </c>
      <c r="P4702">
        <v>78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>
        <v>0</v>
      </c>
    </row>
    <row r="4703" spans="1:23" ht="14.25" customHeight="1" x14ac:dyDescent="0.45">
      <c r="A4703">
        <v>4702</v>
      </c>
      <c r="B4703" t="s">
        <v>284</v>
      </c>
      <c r="C4703" s="1">
        <v>43171</v>
      </c>
      <c r="D4703">
        <v>74</v>
      </c>
      <c r="E4703" t="s">
        <v>23</v>
      </c>
      <c r="F4703" t="s">
        <v>27</v>
      </c>
      <c r="G4703" t="s">
        <v>25</v>
      </c>
      <c r="H4703">
        <v>5</v>
      </c>
      <c r="I4703" t="s">
        <v>26</v>
      </c>
      <c r="J4703">
        <v>0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508</v>
      </c>
      <c r="Q4703">
        <v>0</v>
      </c>
      <c r="R4703">
        <v>1</v>
      </c>
      <c r="S4703">
        <v>1</v>
      </c>
      <c r="T4703">
        <v>0</v>
      </c>
      <c r="U4703">
        <v>0</v>
      </c>
      <c r="V4703">
        <v>0</v>
      </c>
      <c r="W4703">
        <v>0</v>
      </c>
    </row>
    <row r="4704" spans="1:23" ht="14.25" customHeight="1" x14ac:dyDescent="0.45">
      <c r="A4704">
        <v>4703</v>
      </c>
      <c r="B4704" t="s">
        <v>284</v>
      </c>
      <c r="C4704" s="1">
        <v>43202</v>
      </c>
      <c r="D4704">
        <v>65</v>
      </c>
      <c r="E4704" t="s">
        <v>28</v>
      </c>
      <c r="F4704" t="s">
        <v>24</v>
      </c>
      <c r="G4704" t="s">
        <v>25</v>
      </c>
      <c r="H4704">
        <v>5</v>
      </c>
      <c r="I4704" t="s">
        <v>26</v>
      </c>
      <c r="J4704">
        <v>0</v>
      </c>
      <c r="K4704">
        <v>0</v>
      </c>
      <c r="L4704">
        <v>0</v>
      </c>
      <c r="M4704">
        <v>1</v>
      </c>
      <c r="N4704">
        <v>1</v>
      </c>
      <c r="O4704">
        <v>0</v>
      </c>
      <c r="P4704">
        <v>1020</v>
      </c>
      <c r="Q4704">
        <v>0</v>
      </c>
      <c r="R4704">
        <v>0</v>
      </c>
      <c r="S4704">
        <v>1</v>
      </c>
      <c r="T4704">
        <v>1</v>
      </c>
      <c r="U4704">
        <v>0</v>
      </c>
      <c r="V4704">
        <v>0</v>
      </c>
      <c r="W4704">
        <v>0</v>
      </c>
    </row>
    <row r="4705" spans="1:23" ht="14.25" customHeight="1" x14ac:dyDescent="0.45">
      <c r="A4705">
        <v>4704</v>
      </c>
      <c r="B4705" s="1">
        <v>43434</v>
      </c>
      <c r="C4705" s="1">
        <v>43435</v>
      </c>
      <c r="D4705">
        <v>57</v>
      </c>
      <c r="E4705" t="s">
        <v>23</v>
      </c>
      <c r="F4705" t="s">
        <v>24</v>
      </c>
      <c r="G4705" t="s">
        <v>25</v>
      </c>
      <c r="H4705">
        <v>2</v>
      </c>
      <c r="I4705" t="s">
        <v>29</v>
      </c>
      <c r="J4705">
        <v>0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2210</v>
      </c>
      <c r="Q4705">
        <v>0</v>
      </c>
      <c r="R4705">
        <v>1</v>
      </c>
      <c r="S4705">
        <v>1</v>
      </c>
      <c r="T4705">
        <v>1</v>
      </c>
      <c r="U4705">
        <v>0</v>
      </c>
      <c r="V4705">
        <v>0</v>
      </c>
      <c r="W4705">
        <v>0</v>
      </c>
    </row>
    <row r="4706" spans="1:23" ht="14.25" customHeight="1" x14ac:dyDescent="0.45">
      <c r="A4706">
        <v>4705</v>
      </c>
      <c r="B4706" t="s">
        <v>284</v>
      </c>
      <c r="C4706" s="1">
        <v>43263</v>
      </c>
      <c r="D4706">
        <v>65</v>
      </c>
      <c r="E4706" t="s">
        <v>23</v>
      </c>
      <c r="F4706" t="s">
        <v>24</v>
      </c>
      <c r="G4706" t="s">
        <v>25</v>
      </c>
      <c r="H4706">
        <v>7</v>
      </c>
      <c r="I4706" t="s">
        <v>26</v>
      </c>
      <c r="J4706">
        <v>0</v>
      </c>
      <c r="K4706">
        <v>0</v>
      </c>
      <c r="L4706">
        <v>1</v>
      </c>
      <c r="M4706">
        <v>0</v>
      </c>
      <c r="N4706">
        <v>0</v>
      </c>
      <c r="O4706">
        <v>0</v>
      </c>
      <c r="P4706">
        <v>1460</v>
      </c>
      <c r="Q4706">
        <v>0</v>
      </c>
      <c r="R4706">
        <v>0</v>
      </c>
      <c r="S4706">
        <v>1</v>
      </c>
      <c r="T4706">
        <v>0</v>
      </c>
      <c r="U4706">
        <v>0</v>
      </c>
      <c r="V4706">
        <v>0</v>
      </c>
      <c r="W4706">
        <v>0</v>
      </c>
    </row>
    <row r="4707" spans="1:23" ht="14.25" customHeight="1" x14ac:dyDescent="0.45">
      <c r="A4707">
        <v>4706</v>
      </c>
      <c r="B4707" t="s">
        <v>284</v>
      </c>
      <c r="C4707" s="1">
        <v>43385</v>
      </c>
      <c r="D4707">
        <v>50</v>
      </c>
      <c r="E4707" t="s">
        <v>28</v>
      </c>
      <c r="F4707" t="s">
        <v>24</v>
      </c>
      <c r="G4707" t="s">
        <v>25</v>
      </c>
      <c r="H4707">
        <v>11</v>
      </c>
      <c r="I4707" t="s">
        <v>26</v>
      </c>
      <c r="J4707">
        <v>0</v>
      </c>
      <c r="K4707">
        <v>0</v>
      </c>
      <c r="L4707">
        <v>0</v>
      </c>
      <c r="M4707">
        <v>1</v>
      </c>
      <c r="N4707">
        <v>1</v>
      </c>
      <c r="O4707">
        <v>0</v>
      </c>
      <c r="P4707">
        <v>260</v>
      </c>
      <c r="Q4707">
        <v>1</v>
      </c>
      <c r="R4707">
        <v>0</v>
      </c>
      <c r="S4707">
        <v>1</v>
      </c>
      <c r="T4707">
        <v>0</v>
      </c>
      <c r="U4707">
        <v>0</v>
      </c>
      <c r="V4707">
        <v>1</v>
      </c>
      <c r="W4707">
        <v>0</v>
      </c>
    </row>
    <row r="4708" spans="1:23" ht="14.25" customHeight="1" x14ac:dyDescent="0.45">
      <c r="A4708">
        <v>4707</v>
      </c>
      <c r="B4708" s="1">
        <v>43434</v>
      </c>
      <c r="C4708" s="1">
        <v>43435</v>
      </c>
      <c r="D4708">
        <v>78</v>
      </c>
      <c r="E4708" t="s">
        <v>28</v>
      </c>
      <c r="F4708" t="s">
        <v>27</v>
      </c>
      <c r="G4708" t="s">
        <v>25</v>
      </c>
      <c r="H4708">
        <v>2</v>
      </c>
      <c r="I4708" t="s">
        <v>29</v>
      </c>
      <c r="J4708">
        <v>0</v>
      </c>
      <c r="K4708">
        <v>0</v>
      </c>
      <c r="L4708">
        <v>0</v>
      </c>
      <c r="M4708">
        <v>1</v>
      </c>
      <c r="N4708">
        <v>1</v>
      </c>
      <c r="O4708">
        <v>0</v>
      </c>
      <c r="P4708">
        <v>795</v>
      </c>
      <c r="Q4708">
        <v>0</v>
      </c>
      <c r="R4708">
        <v>0</v>
      </c>
      <c r="S4708">
        <v>1</v>
      </c>
      <c r="T4708">
        <v>1</v>
      </c>
      <c r="U4708">
        <v>0</v>
      </c>
      <c r="V4708">
        <v>0</v>
      </c>
      <c r="W4708">
        <v>0</v>
      </c>
    </row>
    <row r="4709" spans="1:23" ht="14.25" customHeight="1" x14ac:dyDescent="0.45">
      <c r="A4709">
        <v>4708</v>
      </c>
      <c r="B4709" s="1">
        <v>43434</v>
      </c>
      <c r="C4709" s="1">
        <v>43435</v>
      </c>
      <c r="D4709">
        <v>78</v>
      </c>
      <c r="E4709" t="s">
        <v>28</v>
      </c>
      <c r="F4709" t="s">
        <v>27</v>
      </c>
      <c r="G4709" t="s">
        <v>25</v>
      </c>
      <c r="H4709">
        <v>2</v>
      </c>
      <c r="I4709" t="s">
        <v>29</v>
      </c>
      <c r="J4709">
        <v>0</v>
      </c>
      <c r="K4709">
        <v>0</v>
      </c>
      <c r="L4709">
        <v>1</v>
      </c>
      <c r="M4709">
        <v>1</v>
      </c>
      <c r="N4709">
        <v>1</v>
      </c>
      <c r="O4709">
        <v>1</v>
      </c>
      <c r="P4709">
        <v>795</v>
      </c>
      <c r="Q4709">
        <v>0</v>
      </c>
      <c r="R4709">
        <v>1</v>
      </c>
      <c r="S4709">
        <v>0</v>
      </c>
      <c r="T4709">
        <v>0</v>
      </c>
      <c r="U4709">
        <v>1</v>
      </c>
      <c r="V4709">
        <v>0</v>
      </c>
      <c r="W4709">
        <v>0</v>
      </c>
    </row>
    <row r="4710" spans="1:23" ht="14.25" customHeight="1" x14ac:dyDescent="0.45">
      <c r="A4710">
        <v>4709</v>
      </c>
      <c r="B4710" t="s">
        <v>284</v>
      </c>
      <c r="C4710" s="1">
        <v>43202</v>
      </c>
      <c r="D4710">
        <v>85</v>
      </c>
      <c r="E4710" t="s">
        <v>23</v>
      </c>
      <c r="F4710" t="s">
        <v>27</v>
      </c>
      <c r="G4710" t="s">
        <v>25</v>
      </c>
      <c r="H4710">
        <v>5</v>
      </c>
      <c r="I4710" t="s">
        <v>26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121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</row>
    <row r="4711" spans="1:23" ht="14.25" customHeight="1" x14ac:dyDescent="0.45">
      <c r="A4711">
        <v>4710</v>
      </c>
      <c r="B4711" t="s">
        <v>284</v>
      </c>
      <c r="C4711" s="1">
        <v>43202</v>
      </c>
      <c r="D4711">
        <v>85</v>
      </c>
      <c r="E4711" t="s">
        <v>23</v>
      </c>
      <c r="F4711" t="s">
        <v>27</v>
      </c>
      <c r="G4711" t="s">
        <v>25</v>
      </c>
      <c r="H4711">
        <v>5</v>
      </c>
      <c r="I4711" t="s">
        <v>26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121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</row>
    <row r="4712" spans="1:23" ht="14.25" customHeight="1" x14ac:dyDescent="0.45">
      <c r="A4712">
        <v>4711</v>
      </c>
      <c r="B4712" t="s">
        <v>284</v>
      </c>
      <c r="C4712" s="1">
        <v>43355</v>
      </c>
      <c r="D4712">
        <v>52</v>
      </c>
      <c r="E4712" t="s">
        <v>28</v>
      </c>
      <c r="F4712" t="s">
        <v>27</v>
      </c>
      <c r="G4712" t="s">
        <v>25</v>
      </c>
      <c r="H4712">
        <v>10</v>
      </c>
      <c r="I4712" t="s">
        <v>26</v>
      </c>
      <c r="J4712">
        <v>0</v>
      </c>
      <c r="K4712">
        <v>0</v>
      </c>
      <c r="L4712">
        <v>0</v>
      </c>
      <c r="M4712">
        <v>1</v>
      </c>
      <c r="N4712">
        <v>1</v>
      </c>
      <c r="O4712">
        <v>0</v>
      </c>
      <c r="P4712">
        <v>159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</row>
    <row r="4713" spans="1:23" ht="14.25" customHeight="1" x14ac:dyDescent="0.45">
      <c r="A4713">
        <v>4712</v>
      </c>
      <c r="B4713" t="s">
        <v>284</v>
      </c>
      <c r="C4713" s="1">
        <v>43171</v>
      </c>
      <c r="D4713">
        <v>75</v>
      </c>
      <c r="E4713" t="s">
        <v>23</v>
      </c>
      <c r="F4713" t="s">
        <v>27</v>
      </c>
      <c r="G4713" t="s">
        <v>25</v>
      </c>
      <c r="H4713">
        <v>4</v>
      </c>
      <c r="I4713" t="s">
        <v>26</v>
      </c>
      <c r="J4713">
        <v>0</v>
      </c>
      <c r="K4713">
        <v>0</v>
      </c>
      <c r="L4713">
        <v>0</v>
      </c>
      <c r="M4713">
        <v>1</v>
      </c>
      <c r="N4713">
        <v>1</v>
      </c>
      <c r="O4713">
        <v>0</v>
      </c>
      <c r="P4713">
        <v>642</v>
      </c>
      <c r="Q4713">
        <v>1</v>
      </c>
      <c r="R4713">
        <v>1</v>
      </c>
      <c r="S4713">
        <v>1</v>
      </c>
      <c r="T4713">
        <v>1</v>
      </c>
      <c r="U4713">
        <v>0</v>
      </c>
      <c r="V4713">
        <v>0</v>
      </c>
      <c r="W4713">
        <v>0</v>
      </c>
    </row>
    <row r="4714" spans="1:23" ht="14.25" customHeight="1" x14ac:dyDescent="0.45">
      <c r="A4714">
        <v>4713</v>
      </c>
      <c r="B4714" t="s">
        <v>284</v>
      </c>
      <c r="C4714" s="1">
        <v>43171</v>
      </c>
      <c r="D4714">
        <v>75</v>
      </c>
      <c r="E4714" t="s">
        <v>23</v>
      </c>
      <c r="F4714" t="s">
        <v>27</v>
      </c>
      <c r="G4714" t="s">
        <v>25</v>
      </c>
      <c r="H4714">
        <v>4</v>
      </c>
      <c r="I4714" t="s">
        <v>26</v>
      </c>
      <c r="J4714">
        <v>0</v>
      </c>
      <c r="K4714">
        <v>0</v>
      </c>
      <c r="L4714">
        <v>0</v>
      </c>
      <c r="M4714">
        <v>1</v>
      </c>
      <c r="N4714">
        <v>1</v>
      </c>
      <c r="O4714">
        <v>0</v>
      </c>
      <c r="P4714">
        <v>642</v>
      </c>
      <c r="Q4714">
        <v>1</v>
      </c>
      <c r="R4714">
        <v>1</v>
      </c>
      <c r="S4714">
        <v>1</v>
      </c>
      <c r="T4714">
        <v>1</v>
      </c>
      <c r="U4714">
        <v>0</v>
      </c>
      <c r="V4714">
        <v>0</v>
      </c>
      <c r="W4714">
        <v>0</v>
      </c>
    </row>
    <row r="4715" spans="1:23" ht="14.25" customHeight="1" x14ac:dyDescent="0.45">
      <c r="A4715">
        <v>4714</v>
      </c>
      <c r="B4715" t="s">
        <v>284</v>
      </c>
      <c r="C4715" s="1">
        <v>43171</v>
      </c>
      <c r="D4715">
        <v>62</v>
      </c>
      <c r="E4715" t="s">
        <v>23</v>
      </c>
      <c r="F4715" t="s">
        <v>27</v>
      </c>
      <c r="G4715" t="s">
        <v>25</v>
      </c>
      <c r="H4715">
        <v>4</v>
      </c>
      <c r="I4715" t="s">
        <v>26</v>
      </c>
      <c r="J4715">
        <v>0</v>
      </c>
      <c r="K4715">
        <v>0</v>
      </c>
      <c r="L4715">
        <v>1</v>
      </c>
      <c r="M4715">
        <v>1</v>
      </c>
      <c r="N4715">
        <v>1</v>
      </c>
      <c r="O4715">
        <v>0</v>
      </c>
      <c r="P4715">
        <v>78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</row>
    <row r="4716" spans="1:23" ht="14.25" customHeight="1" x14ac:dyDescent="0.45">
      <c r="A4716">
        <v>4715</v>
      </c>
      <c r="B4716" t="s">
        <v>284</v>
      </c>
      <c r="C4716" s="1">
        <v>43232</v>
      </c>
      <c r="D4716">
        <v>47</v>
      </c>
      <c r="E4716" t="s">
        <v>23</v>
      </c>
      <c r="F4716" t="s">
        <v>27</v>
      </c>
      <c r="G4716" t="s">
        <v>25</v>
      </c>
      <c r="H4716">
        <v>6</v>
      </c>
      <c r="I4716" t="s">
        <v>26</v>
      </c>
      <c r="J4716">
        <v>1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1220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2</v>
      </c>
    </row>
    <row r="4717" spans="1:23" ht="14.25" customHeight="1" x14ac:dyDescent="0.45">
      <c r="A4717">
        <v>4716</v>
      </c>
      <c r="B4717" t="s">
        <v>284</v>
      </c>
      <c r="C4717" s="1">
        <v>43232</v>
      </c>
      <c r="D4717">
        <v>47</v>
      </c>
      <c r="E4717" t="s">
        <v>23</v>
      </c>
      <c r="F4717" t="s">
        <v>27</v>
      </c>
      <c r="G4717" t="s">
        <v>25</v>
      </c>
      <c r="H4717">
        <v>6</v>
      </c>
      <c r="I4717" t="s">
        <v>26</v>
      </c>
      <c r="J4717">
        <v>1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1220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2</v>
      </c>
    </row>
    <row r="4718" spans="1:23" ht="14.25" customHeight="1" x14ac:dyDescent="0.45">
      <c r="A4718">
        <v>4717</v>
      </c>
      <c r="B4718" t="s">
        <v>284</v>
      </c>
      <c r="C4718" s="1">
        <v>43324</v>
      </c>
      <c r="D4718">
        <v>82</v>
      </c>
      <c r="E4718" t="s">
        <v>28</v>
      </c>
      <c r="F4718" t="s">
        <v>27</v>
      </c>
      <c r="G4718" t="s">
        <v>25</v>
      </c>
      <c r="H4718">
        <v>9</v>
      </c>
      <c r="I4718" t="s">
        <v>26</v>
      </c>
      <c r="J4718">
        <v>0</v>
      </c>
      <c r="K4718">
        <v>0</v>
      </c>
      <c r="L4718">
        <v>0</v>
      </c>
      <c r="M4718">
        <v>1</v>
      </c>
      <c r="N4718">
        <v>1</v>
      </c>
      <c r="O4718">
        <v>0</v>
      </c>
      <c r="P4718">
        <v>1400</v>
      </c>
      <c r="Q4718">
        <v>1</v>
      </c>
      <c r="R4718">
        <v>0</v>
      </c>
      <c r="S4718">
        <v>1</v>
      </c>
      <c r="T4718">
        <v>0</v>
      </c>
      <c r="U4718">
        <v>0</v>
      </c>
      <c r="V4718">
        <v>0</v>
      </c>
      <c r="W4718">
        <v>0</v>
      </c>
    </row>
    <row r="4719" spans="1:23" ht="14.25" customHeight="1" x14ac:dyDescent="0.45">
      <c r="A4719">
        <v>4718</v>
      </c>
      <c r="B4719" t="s">
        <v>284</v>
      </c>
      <c r="C4719" t="s">
        <v>298</v>
      </c>
      <c r="D4719">
        <v>77</v>
      </c>
      <c r="E4719" t="s">
        <v>28</v>
      </c>
      <c r="F4719" t="s">
        <v>27</v>
      </c>
      <c r="G4719" t="s">
        <v>25</v>
      </c>
      <c r="H4719">
        <v>14</v>
      </c>
      <c r="I4719" t="s">
        <v>26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>
        <v>1440</v>
      </c>
      <c r="Q4719">
        <v>0</v>
      </c>
      <c r="R4719">
        <v>0</v>
      </c>
      <c r="S4719">
        <v>1</v>
      </c>
      <c r="T4719">
        <v>0</v>
      </c>
      <c r="U4719">
        <v>0</v>
      </c>
      <c r="V4719">
        <v>0</v>
      </c>
      <c r="W4719">
        <v>0</v>
      </c>
    </row>
    <row r="4720" spans="1:23" ht="14.25" customHeight="1" x14ac:dyDescent="0.45">
      <c r="A4720">
        <v>4719</v>
      </c>
      <c r="B4720" t="s">
        <v>284</v>
      </c>
      <c r="C4720" s="1">
        <v>43232</v>
      </c>
      <c r="D4720">
        <v>19</v>
      </c>
      <c r="E4720" t="s">
        <v>23</v>
      </c>
      <c r="F4720" t="s">
        <v>27</v>
      </c>
      <c r="G4720" t="s">
        <v>25</v>
      </c>
      <c r="H4720">
        <v>6</v>
      </c>
      <c r="I4720" t="s">
        <v>26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1090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</row>
    <row r="4721" spans="1:23" ht="14.25" customHeight="1" x14ac:dyDescent="0.45">
      <c r="A4721">
        <v>4720</v>
      </c>
      <c r="B4721" t="s">
        <v>284</v>
      </c>
      <c r="C4721" s="1">
        <v>43232</v>
      </c>
      <c r="D4721">
        <v>19</v>
      </c>
      <c r="E4721" t="s">
        <v>23</v>
      </c>
      <c r="F4721" t="s">
        <v>27</v>
      </c>
      <c r="G4721" t="s">
        <v>25</v>
      </c>
      <c r="H4721">
        <v>6</v>
      </c>
      <c r="I4721" t="s">
        <v>26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1090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</row>
    <row r="4722" spans="1:23" ht="14.25" customHeight="1" x14ac:dyDescent="0.45">
      <c r="A4722">
        <v>4721</v>
      </c>
      <c r="B4722" s="1">
        <v>43112</v>
      </c>
      <c r="C4722" s="1">
        <v>43446</v>
      </c>
      <c r="D4722">
        <v>82</v>
      </c>
      <c r="E4722" t="s">
        <v>23</v>
      </c>
      <c r="F4722" t="s">
        <v>27</v>
      </c>
      <c r="G4722" t="s">
        <v>25</v>
      </c>
      <c r="H4722">
        <v>12</v>
      </c>
      <c r="I4722" t="s">
        <v>26</v>
      </c>
      <c r="J4722">
        <v>0</v>
      </c>
      <c r="K4722">
        <v>0</v>
      </c>
      <c r="L4722">
        <v>0</v>
      </c>
      <c r="M4722">
        <v>1</v>
      </c>
      <c r="N4722">
        <v>1</v>
      </c>
      <c r="O4722">
        <v>0</v>
      </c>
      <c r="P4722">
        <v>1120</v>
      </c>
      <c r="Q4722">
        <v>1</v>
      </c>
      <c r="R4722">
        <v>0</v>
      </c>
      <c r="S4722">
        <v>1</v>
      </c>
      <c r="T4722">
        <v>0</v>
      </c>
      <c r="U4722">
        <v>0</v>
      </c>
      <c r="V4722">
        <v>0</v>
      </c>
      <c r="W4722">
        <v>0</v>
      </c>
    </row>
    <row r="4723" spans="1:23" ht="14.25" customHeight="1" x14ac:dyDescent="0.45">
      <c r="A4723">
        <v>4722</v>
      </c>
      <c r="B4723" s="1">
        <v>43112</v>
      </c>
      <c r="C4723" s="1">
        <v>43324</v>
      </c>
      <c r="D4723">
        <v>69</v>
      </c>
      <c r="E4723" t="s">
        <v>23</v>
      </c>
      <c r="F4723" t="s">
        <v>27</v>
      </c>
      <c r="G4723" t="s">
        <v>25</v>
      </c>
      <c r="H4723">
        <v>8</v>
      </c>
      <c r="I4723" t="s">
        <v>26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589</v>
      </c>
      <c r="Q4723">
        <v>1</v>
      </c>
      <c r="R4723">
        <v>0</v>
      </c>
      <c r="S4723">
        <v>1</v>
      </c>
      <c r="T4723">
        <v>0</v>
      </c>
      <c r="U4723">
        <v>0</v>
      </c>
      <c r="V4723">
        <v>0</v>
      </c>
      <c r="W4723">
        <v>0</v>
      </c>
    </row>
    <row r="4724" spans="1:23" ht="14.25" customHeight="1" x14ac:dyDescent="0.45">
      <c r="A4724">
        <v>4723</v>
      </c>
      <c r="B4724" s="1">
        <v>43112</v>
      </c>
      <c r="C4724" s="1">
        <v>43232</v>
      </c>
      <c r="D4724">
        <v>55</v>
      </c>
      <c r="E4724" t="s">
        <v>28</v>
      </c>
      <c r="F4724" t="s">
        <v>27</v>
      </c>
      <c r="G4724" t="s">
        <v>25</v>
      </c>
      <c r="H4724">
        <v>5</v>
      </c>
      <c r="I4724" t="s">
        <v>26</v>
      </c>
      <c r="J4724">
        <v>0</v>
      </c>
      <c r="K4724">
        <v>0</v>
      </c>
      <c r="L4724">
        <v>1</v>
      </c>
      <c r="M4724">
        <v>0</v>
      </c>
      <c r="N4724">
        <v>0</v>
      </c>
      <c r="O4724">
        <v>0</v>
      </c>
      <c r="P4724">
        <v>2210</v>
      </c>
      <c r="Q4724">
        <v>1</v>
      </c>
      <c r="R4724">
        <v>0</v>
      </c>
      <c r="S4724">
        <v>1</v>
      </c>
      <c r="T4724">
        <v>0</v>
      </c>
      <c r="U4724">
        <v>0</v>
      </c>
      <c r="V4724">
        <v>0</v>
      </c>
      <c r="W4724">
        <v>0</v>
      </c>
    </row>
    <row r="4725" spans="1:23" ht="14.25" customHeight="1" x14ac:dyDescent="0.45">
      <c r="A4725">
        <v>4724</v>
      </c>
      <c r="B4725" s="1">
        <v>43112</v>
      </c>
      <c r="C4725" s="1">
        <v>43232</v>
      </c>
      <c r="D4725">
        <v>51</v>
      </c>
      <c r="E4725" t="s">
        <v>23</v>
      </c>
      <c r="F4725" t="s">
        <v>24</v>
      </c>
      <c r="G4725" t="s">
        <v>30</v>
      </c>
      <c r="H4725">
        <v>5</v>
      </c>
      <c r="I4725" t="s">
        <v>26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46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</row>
    <row r="4726" spans="1:23" ht="14.25" customHeight="1" x14ac:dyDescent="0.45">
      <c r="A4726">
        <v>4725</v>
      </c>
      <c r="B4726" s="1">
        <v>43112</v>
      </c>
      <c r="C4726" s="1">
        <v>43416</v>
      </c>
      <c r="D4726">
        <v>69</v>
      </c>
      <c r="E4726" t="s">
        <v>23</v>
      </c>
      <c r="F4726" t="s">
        <v>27</v>
      </c>
      <c r="G4726" t="s">
        <v>25</v>
      </c>
      <c r="H4726">
        <v>11</v>
      </c>
      <c r="I4726" t="s">
        <v>26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72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</row>
    <row r="4727" spans="1:23" ht="14.25" customHeight="1" x14ac:dyDescent="0.45">
      <c r="A4727">
        <v>4726</v>
      </c>
      <c r="B4727" s="1">
        <v>43112</v>
      </c>
      <c r="C4727" t="s">
        <v>301</v>
      </c>
      <c r="D4727">
        <v>65</v>
      </c>
      <c r="E4727" t="s">
        <v>23</v>
      </c>
      <c r="F4727" t="s">
        <v>27</v>
      </c>
      <c r="G4727" t="s">
        <v>25</v>
      </c>
      <c r="H4727">
        <v>21</v>
      </c>
      <c r="I4727" t="s">
        <v>26</v>
      </c>
      <c r="J4727">
        <v>0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1024</v>
      </c>
      <c r="Q4727">
        <v>0</v>
      </c>
      <c r="R4727">
        <v>1</v>
      </c>
      <c r="S4727">
        <v>1</v>
      </c>
      <c r="T4727">
        <v>0</v>
      </c>
      <c r="U4727">
        <v>0</v>
      </c>
      <c r="V4727">
        <v>0</v>
      </c>
      <c r="W4727">
        <v>0</v>
      </c>
    </row>
    <row r="4728" spans="1:23" ht="14.25" customHeight="1" x14ac:dyDescent="0.45">
      <c r="A4728">
        <v>4727</v>
      </c>
      <c r="B4728" s="1">
        <v>43112</v>
      </c>
      <c r="C4728" t="s">
        <v>301</v>
      </c>
      <c r="D4728">
        <v>65</v>
      </c>
      <c r="E4728" t="s">
        <v>23</v>
      </c>
      <c r="F4728" t="s">
        <v>27</v>
      </c>
      <c r="G4728" t="s">
        <v>25</v>
      </c>
      <c r="H4728">
        <v>21</v>
      </c>
      <c r="I4728" t="s">
        <v>26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1024</v>
      </c>
      <c r="Q4728">
        <v>0</v>
      </c>
      <c r="R4728">
        <v>1</v>
      </c>
      <c r="S4728">
        <v>1</v>
      </c>
      <c r="T4728">
        <v>0</v>
      </c>
      <c r="U4728">
        <v>0</v>
      </c>
      <c r="V4728">
        <v>0</v>
      </c>
      <c r="W4728">
        <v>0</v>
      </c>
    </row>
    <row r="4729" spans="1:23" ht="14.25" customHeight="1" x14ac:dyDescent="0.45">
      <c r="A4729">
        <v>4728</v>
      </c>
      <c r="B4729" s="1">
        <v>43112</v>
      </c>
      <c r="C4729" s="1">
        <v>43263</v>
      </c>
      <c r="D4729">
        <v>47</v>
      </c>
      <c r="E4729" t="s">
        <v>28</v>
      </c>
      <c r="F4729" t="s">
        <v>27</v>
      </c>
      <c r="G4729" t="s">
        <v>25</v>
      </c>
      <c r="H4729">
        <v>6</v>
      </c>
      <c r="I4729" t="s">
        <v>26</v>
      </c>
      <c r="J4729">
        <v>0</v>
      </c>
      <c r="K4729">
        <v>0</v>
      </c>
      <c r="L4729">
        <v>0</v>
      </c>
      <c r="M4729">
        <v>1</v>
      </c>
      <c r="N4729">
        <v>1</v>
      </c>
      <c r="O4729">
        <v>0</v>
      </c>
      <c r="P4729">
        <v>80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0</v>
      </c>
    </row>
    <row r="4730" spans="1:23" ht="14.25" customHeight="1" x14ac:dyDescent="0.45">
      <c r="A4730">
        <v>4729</v>
      </c>
      <c r="B4730" s="1">
        <v>43112</v>
      </c>
      <c r="C4730" s="1">
        <v>43293</v>
      </c>
      <c r="D4730">
        <v>47</v>
      </c>
      <c r="E4730" t="s">
        <v>23</v>
      </c>
      <c r="F4730" t="s">
        <v>27</v>
      </c>
      <c r="G4730" t="s">
        <v>25</v>
      </c>
      <c r="H4730">
        <v>7</v>
      </c>
      <c r="I4730" t="s">
        <v>26</v>
      </c>
      <c r="J4730">
        <v>0</v>
      </c>
      <c r="K4730">
        <v>0</v>
      </c>
      <c r="L4730">
        <v>0</v>
      </c>
      <c r="M4730">
        <v>1</v>
      </c>
      <c r="N4730">
        <v>1</v>
      </c>
      <c r="O4730">
        <v>0</v>
      </c>
      <c r="P4730">
        <v>63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</row>
    <row r="4731" spans="1:23" ht="14.25" customHeight="1" x14ac:dyDescent="0.45">
      <c r="A4731">
        <v>4730</v>
      </c>
      <c r="B4731" s="1">
        <v>43435</v>
      </c>
      <c r="C4731" s="1">
        <v>43437</v>
      </c>
      <c r="D4731">
        <v>81</v>
      </c>
      <c r="E4731" t="s">
        <v>23</v>
      </c>
      <c r="F4731" t="s">
        <v>27</v>
      </c>
      <c r="G4731" t="s">
        <v>25</v>
      </c>
      <c r="H4731">
        <v>3</v>
      </c>
      <c r="I4731" t="s">
        <v>29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3400</v>
      </c>
      <c r="Q4731">
        <v>0</v>
      </c>
      <c r="R4731">
        <v>1</v>
      </c>
      <c r="S4731">
        <v>1</v>
      </c>
      <c r="T4731">
        <v>0</v>
      </c>
      <c r="U4731">
        <v>1</v>
      </c>
      <c r="V4731">
        <v>0</v>
      </c>
      <c r="W4731">
        <v>0</v>
      </c>
    </row>
    <row r="4732" spans="1:23" ht="14.25" customHeight="1" x14ac:dyDescent="0.45">
      <c r="A4732">
        <v>4731</v>
      </c>
      <c r="B4732" s="1">
        <v>43112</v>
      </c>
      <c r="C4732" s="1">
        <v>43202</v>
      </c>
      <c r="D4732">
        <v>72</v>
      </c>
      <c r="E4732" t="s">
        <v>28</v>
      </c>
      <c r="F4732" t="s">
        <v>27</v>
      </c>
      <c r="G4732" t="s">
        <v>25</v>
      </c>
      <c r="H4732">
        <v>4</v>
      </c>
      <c r="I4732" t="s">
        <v>26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27</v>
      </c>
      <c r="Q4732">
        <v>1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0</v>
      </c>
    </row>
    <row r="4733" spans="1:23" ht="14.25" customHeight="1" x14ac:dyDescent="0.45">
      <c r="A4733">
        <v>4732</v>
      </c>
      <c r="B4733" s="1">
        <v>43112</v>
      </c>
      <c r="C4733" s="1">
        <v>43202</v>
      </c>
      <c r="D4733">
        <v>72</v>
      </c>
      <c r="E4733" t="s">
        <v>28</v>
      </c>
      <c r="F4733" t="s">
        <v>27</v>
      </c>
      <c r="G4733" t="s">
        <v>25</v>
      </c>
      <c r="H4733">
        <v>4</v>
      </c>
      <c r="I4733" t="s">
        <v>26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0</v>
      </c>
      <c r="P4733">
        <v>27</v>
      </c>
      <c r="Q4733">
        <v>1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0</v>
      </c>
    </row>
    <row r="4734" spans="1:23" ht="14.25" customHeight="1" x14ac:dyDescent="0.45">
      <c r="A4734">
        <v>4733</v>
      </c>
      <c r="B4734" s="1">
        <v>43112</v>
      </c>
      <c r="C4734" t="s">
        <v>298</v>
      </c>
      <c r="D4734">
        <v>60</v>
      </c>
      <c r="E4734" t="s">
        <v>28</v>
      </c>
      <c r="F4734" t="s">
        <v>27</v>
      </c>
      <c r="G4734" t="s">
        <v>25</v>
      </c>
      <c r="H4734">
        <v>13</v>
      </c>
      <c r="I4734" t="s">
        <v>26</v>
      </c>
      <c r="J4734">
        <v>0</v>
      </c>
      <c r="K4734">
        <v>0</v>
      </c>
      <c r="L4734">
        <v>0</v>
      </c>
      <c r="M4734">
        <v>1</v>
      </c>
      <c r="N4734">
        <v>1</v>
      </c>
      <c r="O4734">
        <v>0</v>
      </c>
      <c r="P4734">
        <v>3200</v>
      </c>
      <c r="Q4734">
        <v>0</v>
      </c>
      <c r="R4734">
        <v>1</v>
      </c>
      <c r="S4734">
        <v>1</v>
      </c>
      <c r="T4734">
        <v>0</v>
      </c>
      <c r="U4734">
        <v>0</v>
      </c>
      <c r="V4734">
        <v>0</v>
      </c>
      <c r="W4734">
        <v>0</v>
      </c>
    </row>
    <row r="4735" spans="1:23" ht="14.25" customHeight="1" x14ac:dyDescent="0.45">
      <c r="A4735">
        <v>4734</v>
      </c>
      <c r="B4735" s="1">
        <v>43143</v>
      </c>
      <c r="C4735" t="s">
        <v>302</v>
      </c>
      <c r="D4735">
        <v>85</v>
      </c>
      <c r="E4735" t="s">
        <v>23</v>
      </c>
      <c r="F4735" t="s">
        <v>24</v>
      </c>
      <c r="G4735" t="s">
        <v>25</v>
      </c>
      <c r="H4735">
        <v>15</v>
      </c>
      <c r="I4735" t="s">
        <v>31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1</v>
      </c>
      <c r="P4735">
        <v>4960</v>
      </c>
      <c r="Q4735">
        <v>0</v>
      </c>
      <c r="R4735">
        <v>0</v>
      </c>
      <c r="S4735">
        <v>1</v>
      </c>
      <c r="T4735">
        <v>1</v>
      </c>
      <c r="U4735">
        <v>0</v>
      </c>
      <c r="V4735">
        <v>0</v>
      </c>
      <c r="W4735">
        <v>0</v>
      </c>
    </row>
    <row r="4736" spans="1:23" ht="14.25" customHeight="1" x14ac:dyDescent="0.45">
      <c r="A4736">
        <v>4735</v>
      </c>
      <c r="B4736" s="1">
        <v>43143</v>
      </c>
      <c r="C4736" s="1">
        <v>43446</v>
      </c>
      <c r="D4736">
        <v>50</v>
      </c>
      <c r="E4736" t="s">
        <v>23</v>
      </c>
      <c r="F4736" t="s">
        <v>27</v>
      </c>
      <c r="G4736" t="s">
        <v>25</v>
      </c>
      <c r="H4736">
        <v>11</v>
      </c>
      <c r="I4736" t="s">
        <v>26</v>
      </c>
      <c r="J4736">
        <v>0</v>
      </c>
      <c r="K4736">
        <v>0</v>
      </c>
      <c r="L4736">
        <v>1</v>
      </c>
      <c r="M4736">
        <v>0</v>
      </c>
      <c r="N4736">
        <v>1</v>
      </c>
      <c r="O4736">
        <v>1</v>
      </c>
      <c r="P4736">
        <v>1210</v>
      </c>
      <c r="Q4736">
        <v>0</v>
      </c>
      <c r="R4736">
        <v>0</v>
      </c>
      <c r="S4736">
        <v>1</v>
      </c>
      <c r="T4736">
        <v>1</v>
      </c>
      <c r="U4736">
        <v>0</v>
      </c>
      <c r="V4736">
        <v>0</v>
      </c>
      <c r="W4736">
        <v>0</v>
      </c>
    </row>
    <row r="4737" spans="1:23" ht="14.25" customHeight="1" x14ac:dyDescent="0.45">
      <c r="A4737">
        <v>4736</v>
      </c>
      <c r="B4737" s="1">
        <v>43143</v>
      </c>
      <c r="C4737" s="1">
        <v>43171</v>
      </c>
      <c r="D4737">
        <v>45</v>
      </c>
      <c r="E4737" t="s">
        <v>23</v>
      </c>
      <c r="F4737" t="s">
        <v>27</v>
      </c>
      <c r="G4737" t="s">
        <v>25</v>
      </c>
      <c r="H4737">
        <v>2</v>
      </c>
      <c r="I4737" t="s">
        <v>26</v>
      </c>
      <c r="J4737">
        <v>0</v>
      </c>
      <c r="K4737">
        <v>0</v>
      </c>
      <c r="L4737">
        <v>0</v>
      </c>
      <c r="M4737">
        <v>1</v>
      </c>
      <c r="N4737">
        <v>1</v>
      </c>
      <c r="O4737">
        <v>0</v>
      </c>
      <c r="P4737">
        <v>5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</row>
    <row r="4738" spans="1:23" ht="14.25" customHeight="1" x14ac:dyDescent="0.45">
      <c r="A4738">
        <v>4737</v>
      </c>
      <c r="B4738" s="1">
        <v>43143</v>
      </c>
      <c r="C4738" s="1">
        <v>43171</v>
      </c>
      <c r="D4738">
        <v>73</v>
      </c>
      <c r="E4738" t="s">
        <v>23</v>
      </c>
      <c r="F4738" t="s">
        <v>27</v>
      </c>
      <c r="G4738" t="s">
        <v>25</v>
      </c>
      <c r="H4738">
        <v>2</v>
      </c>
      <c r="I4738" t="s">
        <v>26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77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</row>
    <row r="4739" spans="1:23" ht="14.25" customHeight="1" x14ac:dyDescent="0.45">
      <c r="A4739">
        <v>4738</v>
      </c>
      <c r="B4739" s="1">
        <v>43143</v>
      </c>
      <c r="C4739" t="s">
        <v>299</v>
      </c>
      <c r="D4739">
        <v>73</v>
      </c>
      <c r="E4739" t="s">
        <v>23</v>
      </c>
      <c r="F4739" t="s">
        <v>27</v>
      </c>
      <c r="G4739" t="s">
        <v>25</v>
      </c>
      <c r="H4739">
        <v>16</v>
      </c>
      <c r="I4739" t="s">
        <v>26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863</v>
      </c>
      <c r="Q4739">
        <v>0</v>
      </c>
      <c r="R4739">
        <v>0</v>
      </c>
      <c r="S4739">
        <v>1</v>
      </c>
      <c r="T4739">
        <v>0</v>
      </c>
      <c r="U4739">
        <v>0</v>
      </c>
      <c r="V4739">
        <v>0</v>
      </c>
      <c r="W4739">
        <v>0</v>
      </c>
    </row>
    <row r="4740" spans="1:23" ht="14.25" customHeight="1" x14ac:dyDescent="0.45">
      <c r="A4740">
        <v>4739</v>
      </c>
      <c r="B4740" s="1">
        <v>43143</v>
      </c>
      <c r="C4740" s="1">
        <v>43293</v>
      </c>
      <c r="D4740">
        <v>62</v>
      </c>
      <c r="E4740" t="s">
        <v>28</v>
      </c>
      <c r="F4740" t="s">
        <v>27</v>
      </c>
      <c r="G4740" t="s">
        <v>25</v>
      </c>
      <c r="H4740">
        <v>6</v>
      </c>
      <c r="I4740" t="s">
        <v>26</v>
      </c>
      <c r="J4740">
        <v>0</v>
      </c>
      <c r="K4740">
        <v>0</v>
      </c>
      <c r="L4740">
        <v>0</v>
      </c>
      <c r="M4740">
        <v>1</v>
      </c>
      <c r="N4740">
        <v>1</v>
      </c>
      <c r="O4740">
        <v>0</v>
      </c>
      <c r="P4740">
        <v>125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0</v>
      </c>
    </row>
    <row r="4741" spans="1:23" ht="14.25" customHeight="1" x14ac:dyDescent="0.45">
      <c r="A4741">
        <v>4740</v>
      </c>
      <c r="B4741" s="1">
        <v>43143</v>
      </c>
      <c r="C4741" s="1">
        <v>43263</v>
      </c>
      <c r="D4741">
        <v>52</v>
      </c>
      <c r="E4741" t="s">
        <v>28</v>
      </c>
      <c r="F4741" t="s">
        <v>27</v>
      </c>
      <c r="G4741" t="s">
        <v>25</v>
      </c>
      <c r="H4741">
        <v>5</v>
      </c>
      <c r="I4741" t="s">
        <v>26</v>
      </c>
      <c r="J4741">
        <v>0</v>
      </c>
      <c r="K4741">
        <v>0</v>
      </c>
      <c r="L4741">
        <v>0</v>
      </c>
      <c r="M4741">
        <v>1</v>
      </c>
      <c r="N4741">
        <v>1</v>
      </c>
      <c r="O4741">
        <v>0</v>
      </c>
      <c r="P4741">
        <v>36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</row>
    <row r="4742" spans="1:23" ht="14.25" customHeight="1" x14ac:dyDescent="0.45">
      <c r="A4742">
        <v>4741</v>
      </c>
      <c r="B4742" s="1">
        <v>43143</v>
      </c>
      <c r="C4742" t="s">
        <v>297</v>
      </c>
      <c r="D4742">
        <v>81</v>
      </c>
      <c r="E4742" t="s">
        <v>28</v>
      </c>
      <c r="F4742" t="s">
        <v>27</v>
      </c>
      <c r="G4742" t="s">
        <v>25</v>
      </c>
      <c r="H4742">
        <v>13</v>
      </c>
      <c r="I4742" t="s">
        <v>26</v>
      </c>
      <c r="J4742">
        <v>0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479</v>
      </c>
      <c r="Q4742">
        <v>1</v>
      </c>
      <c r="R4742">
        <v>1</v>
      </c>
      <c r="S4742">
        <v>1</v>
      </c>
      <c r="T4742">
        <v>1</v>
      </c>
      <c r="U4742">
        <v>0</v>
      </c>
      <c r="V4742">
        <v>0</v>
      </c>
      <c r="W4742">
        <v>0</v>
      </c>
    </row>
    <row r="4743" spans="1:23" ht="14.25" customHeight="1" x14ac:dyDescent="0.45">
      <c r="A4743">
        <v>4742</v>
      </c>
      <c r="B4743" s="1">
        <v>43143</v>
      </c>
      <c r="C4743" t="s">
        <v>297</v>
      </c>
      <c r="D4743">
        <v>81</v>
      </c>
      <c r="E4743" t="s">
        <v>28</v>
      </c>
      <c r="F4743" t="s">
        <v>27</v>
      </c>
      <c r="G4743" t="s">
        <v>25</v>
      </c>
      <c r="H4743">
        <v>13</v>
      </c>
      <c r="I4743" t="s">
        <v>26</v>
      </c>
      <c r="J4743">
        <v>0</v>
      </c>
      <c r="K4743">
        <v>0</v>
      </c>
      <c r="L4743">
        <v>0</v>
      </c>
      <c r="M4743">
        <v>1</v>
      </c>
      <c r="N4743">
        <v>1</v>
      </c>
      <c r="O4743">
        <v>0</v>
      </c>
      <c r="P4743">
        <v>479</v>
      </c>
      <c r="Q4743">
        <v>1</v>
      </c>
      <c r="R4743">
        <v>1</v>
      </c>
      <c r="S4743">
        <v>1</v>
      </c>
      <c r="T4743">
        <v>1</v>
      </c>
      <c r="U4743">
        <v>0</v>
      </c>
      <c r="V4743">
        <v>0</v>
      </c>
      <c r="W4743">
        <v>0</v>
      </c>
    </row>
    <row r="4744" spans="1:23" ht="14.25" customHeight="1" x14ac:dyDescent="0.45">
      <c r="A4744">
        <v>4743</v>
      </c>
      <c r="B4744" s="1">
        <v>43143</v>
      </c>
      <c r="C4744" s="1">
        <v>43385</v>
      </c>
      <c r="D4744">
        <v>63</v>
      </c>
      <c r="E4744" t="s">
        <v>23</v>
      </c>
      <c r="F4744" t="s">
        <v>27</v>
      </c>
      <c r="G4744" t="s">
        <v>25</v>
      </c>
      <c r="H4744">
        <v>9</v>
      </c>
      <c r="I4744" t="s">
        <v>26</v>
      </c>
      <c r="J4744">
        <v>0</v>
      </c>
      <c r="K4744">
        <v>0</v>
      </c>
      <c r="L4744">
        <v>0</v>
      </c>
      <c r="M4744">
        <v>1</v>
      </c>
      <c r="N4744">
        <v>1</v>
      </c>
      <c r="O4744">
        <v>1</v>
      </c>
      <c r="P4744">
        <v>975</v>
      </c>
      <c r="Q4744">
        <v>1</v>
      </c>
      <c r="R4744">
        <v>1</v>
      </c>
      <c r="S4744">
        <v>1</v>
      </c>
      <c r="T4744">
        <v>1</v>
      </c>
      <c r="U4744">
        <v>0</v>
      </c>
      <c r="V4744">
        <v>0</v>
      </c>
      <c r="W4744">
        <v>0</v>
      </c>
    </row>
    <row r="4745" spans="1:23" ht="14.25" customHeight="1" x14ac:dyDescent="0.45">
      <c r="A4745">
        <v>4744</v>
      </c>
      <c r="B4745" s="1">
        <v>43143</v>
      </c>
      <c r="C4745" s="1">
        <v>43263</v>
      </c>
      <c r="D4745">
        <v>58</v>
      </c>
      <c r="E4745" t="s">
        <v>28</v>
      </c>
      <c r="F4745" t="s">
        <v>27</v>
      </c>
      <c r="G4745" t="s">
        <v>30</v>
      </c>
      <c r="H4745">
        <v>5</v>
      </c>
      <c r="I4745" t="s">
        <v>26</v>
      </c>
      <c r="J4745">
        <v>0</v>
      </c>
      <c r="K4745">
        <v>0</v>
      </c>
      <c r="L4745">
        <v>0</v>
      </c>
      <c r="M4745">
        <v>1</v>
      </c>
      <c r="N4745">
        <v>1</v>
      </c>
      <c r="O4745">
        <v>0</v>
      </c>
      <c r="P4745">
        <v>5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</row>
    <row r="4746" spans="1:23" ht="14.25" customHeight="1" x14ac:dyDescent="0.45">
      <c r="A4746">
        <v>4745</v>
      </c>
      <c r="B4746" s="1">
        <v>43143</v>
      </c>
      <c r="C4746" s="1">
        <v>43263</v>
      </c>
      <c r="D4746">
        <v>58</v>
      </c>
      <c r="E4746" t="s">
        <v>28</v>
      </c>
      <c r="F4746" t="s">
        <v>27</v>
      </c>
      <c r="G4746" t="s">
        <v>30</v>
      </c>
      <c r="H4746">
        <v>5</v>
      </c>
      <c r="I4746" t="s">
        <v>26</v>
      </c>
      <c r="J4746">
        <v>0</v>
      </c>
      <c r="K4746">
        <v>0</v>
      </c>
      <c r="L4746">
        <v>0</v>
      </c>
      <c r="M4746">
        <v>1</v>
      </c>
      <c r="N4746">
        <v>1</v>
      </c>
      <c r="O4746">
        <v>0</v>
      </c>
      <c r="P4746">
        <v>5</v>
      </c>
      <c r="Q4746">
        <v>0</v>
      </c>
      <c r="R4746">
        <v>1</v>
      </c>
      <c r="S4746">
        <v>0</v>
      </c>
      <c r="T4746">
        <v>0</v>
      </c>
      <c r="U4746">
        <v>0</v>
      </c>
      <c r="V4746">
        <v>0</v>
      </c>
      <c r="W4746">
        <v>0</v>
      </c>
    </row>
    <row r="4747" spans="1:23" ht="14.25" customHeight="1" x14ac:dyDescent="0.45">
      <c r="A4747">
        <v>4746</v>
      </c>
      <c r="B4747" s="1">
        <v>43171</v>
      </c>
      <c r="C4747" s="1">
        <v>43293</v>
      </c>
      <c r="D4747">
        <v>63</v>
      </c>
      <c r="E4747" t="s">
        <v>23</v>
      </c>
      <c r="F4747" t="s">
        <v>24</v>
      </c>
      <c r="G4747" t="s">
        <v>25</v>
      </c>
      <c r="H4747">
        <v>5</v>
      </c>
      <c r="I4747" t="s">
        <v>26</v>
      </c>
      <c r="J4747">
        <v>0</v>
      </c>
      <c r="K4747">
        <v>0</v>
      </c>
      <c r="L4747">
        <v>0</v>
      </c>
      <c r="M4747">
        <v>1</v>
      </c>
      <c r="N4747">
        <v>1</v>
      </c>
      <c r="O4747">
        <v>0</v>
      </c>
      <c r="P4747">
        <v>6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</row>
    <row r="4748" spans="1:23" ht="14.25" customHeight="1" x14ac:dyDescent="0.45">
      <c r="A4748">
        <v>4747</v>
      </c>
      <c r="B4748" s="1">
        <v>43171</v>
      </c>
      <c r="C4748" s="1">
        <v>43497</v>
      </c>
      <c r="D4748">
        <v>69</v>
      </c>
      <c r="E4748" t="s">
        <v>23</v>
      </c>
      <c r="F4748" t="s">
        <v>27</v>
      </c>
      <c r="G4748" t="s">
        <v>25</v>
      </c>
      <c r="H4748">
        <v>31</v>
      </c>
      <c r="I4748" t="s">
        <v>26</v>
      </c>
      <c r="J4748">
        <v>0</v>
      </c>
      <c r="K4748">
        <v>1</v>
      </c>
      <c r="L4748">
        <v>1</v>
      </c>
      <c r="M4748">
        <v>1</v>
      </c>
      <c r="N4748">
        <v>1</v>
      </c>
      <c r="O4748">
        <v>0</v>
      </c>
      <c r="P4748">
        <v>2480</v>
      </c>
      <c r="Q4748">
        <v>1</v>
      </c>
      <c r="R4748">
        <v>0</v>
      </c>
      <c r="S4748">
        <v>1</v>
      </c>
      <c r="T4748">
        <v>0</v>
      </c>
      <c r="U4748">
        <v>0</v>
      </c>
      <c r="V4748">
        <v>0</v>
      </c>
      <c r="W4748">
        <v>1</v>
      </c>
    </row>
    <row r="4749" spans="1:23" ht="14.25" customHeight="1" x14ac:dyDescent="0.45">
      <c r="A4749">
        <v>4748</v>
      </c>
      <c r="B4749" s="1">
        <v>43171</v>
      </c>
      <c r="C4749" s="1">
        <v>43446</v>
      </c>
      <c r="D4749">
        <v>30</v>
      </c>
      <c r="E4749" t="s">
        <v>23</v>
      </c>
      <c r="F4749" t="s">
        <v>27</v>
      </c>
      <c r="G4749" t="s">
        <v>25</v>
      </c>
      <c r="H4749">
        <v>10</v>
      </c>
      <c r="I4749" t="s">
        <v>26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244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</row>
    <row r="4750" spans="1:23" ht="14.25" customHeight="1" x14ac:dyDescent="0.45">
      <c r="A4750">
        <v>4749</v>
      </c>
      <c r="B4750" s="1">
        <v>43171</v>
      </c>
      <c r="C4750" s="1">
        <v>43446</v>
      </c>
      <c r="D4750">
        <v>30</v>
      </c>
      <c r="E4750" t="s">
        <v>23</v>
      </c>
      <c r="F4750" t="s">
        <v>27</v>
      </c>
      <c r="G4750" t="s">
        <v>25</v>
      </c>
      <c r="H4750">
        <v>10</v>
      </c>
      <c r="I4750" t="s">
        <v>26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244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</row>
    <row r="4751" spans="1:23" ht="14.25" customHeight="1" x14ac:dyDescent="0.45">
      <c r="A4751">
        <v>4750</v>
      </c>
      <c r="B4751" s="1">
        <v>43171</v>
      </c>
      <c r="C4751" t="s">
        <v>297</v>
      </c>
      <c r="D4751">
        <v>40</v>
      </c>
      <c r="E4751" t="s">
        <v>23</v>
      </c>
      <c r="F4751" t="s">
        <v>27</v>
      </c>
      <c r="G4751" t="s">
        <v>25</v>
      </c>
      <c r="H4751">
        <v>12</v>
      </c>
      <c r="I4751" t="s">
        <v>26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645</v>
      </c>
      <c r="Q4751">
        <v>0</v>
      </c>
      <c r="R4751">
        <v>0</v>
      </c>
      <c r="S4751">
        <v>1</v>
      </c>
      <c r="T4751">
        <v>0</v>
      </c>
      <c r="U4751">
        <v>0</v>
      </c>
      <c r="V4751">
        <v>0</v>
      </c>
      <c r="W4751">
        <v>0</v>
      </c>
    </row>
    <row r="4752" spans="1:23" ht="14.25" customHeight="1" x14ac:dyDescent="0.45">
      <c r="A4752">
        <v>4751</v>
      </c>
      <c r="B4752" s="1">
        <v>43171</v>
      </c>
      <c r="C4752" t="s">
        <v>297</v>
      </c>
      <c r="D4752">
        <v>40</v>
      </c>
      <c r="E4752" t="s">
        <v>23</v>
      </c>
      <c r="F4752" t="s">
        <v>27</v>
      </c>
      <c r="G4752" t="s">
        <v>25</v>
      </c>
      <c r="H4752">
        <v>12</v>
      </c>
      <c r="I4752" t="s">
        <v>26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645</v>
      </c>
      <c r="Q4752">
        <v>0</v>
      </c>
      <c r="R4752">
        <v>0</v>
      </c>
      <c r="S4752">
        <v>1</v>
      </c>
      <c r="T4752">
        <v>0</v>
      </c>
      <c r="U4752">
        <v>0</v>
      </c>
      <c r="V4752">
        <v>0</v>
      </c>
      <c r="W4752">
        <v>0</v>
      </c>
    </row>
    <row r="4753" spans="1:23" ht="14.25" customHeight="1" x14ac:dyDescent="0.45">
      <c r="A4753">
        <v>4752</v>
      </c>
      <c r="B4753" s="1">
        <v>43171</v>
      </c>
      <c r="C4753" s="1">
        <v>43293</v>
      </c>
      <c r="D4753">
        <v>67</v>
      </c>
      <c r="E4753" t="s">
        <v>23</v>
      </c>
      <c r="F4753" t="s">
        <v>27</v>
      </c>
      <c r="G4753" t="s">
        <v>25</v>
      </c>
      <c r="H4753">
        <v>5</v>
      </c>
      <c r="I4753" t="s">
        <v>26</v>
      </c>
      <c r="J4753">
        <v>0</v>
      </c>
      <c r="K4753">
        <v>0</v>
      </c>
      <c r="L4753">
        <v>1</v>
      </c>
      <c r="M4753">
        <v>1</v>
      </c>
      <c r="N4753">
        <v>1</v>
      </c>
      <c r="O4753">
        <v>1</v>
      </c>
      <c r="P4753">
        <v>2440</v>
      </c>
      <c r="Q4753">
        <v>1</v>
      </c>
      <c r="R4753">
        <v>0</v>
      </c>
      <c r="S4753">
        <v>1</v>
      </c>
      <c r="T4753">
        <v>1</v>
      </c>
      <c r="U4753">
        <v>0</v>
      </c>
      <c r="V4753">
        <v>0</v>
      </c>
      <c r="W4753">
        <v>0</v>
      </c>
    </row>
    <row r="4754" spans="1:23" ht="14.25" customHeight="1" x14ac:dyDescent="0.45">
      <c r="A4754">
        <v>4753</v>
      </c>
      <c r="B4754" s="1">
        <v>43171</v>
      </c>
      <c r="C4754" s="1">
        <v>43232</v>
      </c>
      <c r="D4754">
        <v>63</v>
      </c>
      <c r="E4754" t="s">
        <v>23</v>
      </c>
      <c r="F4754" t="s">
        <v>27</v>
      </c>
      <c r="G4754" t="s">
        <v>30</v>
      </c>
      <c r="H4754">
        <v>3</v>
      </c>
      <c r="I4754" t="s">
        <v>26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0</v>
      </c>
      <c r="P4754">
        <v>469</v>
      </c>
      <c r="Q4754">
        <v>0</v>
      </c>
      <c r="R4754">
        <v>0</v>
      </c>
      <c r="S4754">
        <v>1</v>
      </c>
      <c r="T4754">
        <v>0</v>
      </c>
      <c r="U4754">
        <v>0</v>
      </c>
      <c r="V4754">
        <v>0</v>
      </c>
      <c r="W4754">
        <v>0</v>
      </c>
    </row>
    <row r="4755" spans="1:23" ht="14.25" customHeight="1" x14ac:dyDescent="0.45">
      <c r="A4755">
        <v>4754</v>
      </c>
      <c r="B4755" s="1">
        <v>43171</v>
      </c>
      <c r="C4755" s="1">
        <v>43202</v>
      </c>
      <c r="D4755">
        <v>85</v>
      </c>
      <c r="E4755" t="s">
        <v>23</v>
      </c>
      <c r="F4755" t="s">
        <v>27</v>
      </c>
      <c r="G4755" t="s">
        <v>25</v>
      </c>
      <c r="H4755">
        <v>2</v>
      </c>
      <c r="I4755" t="s">
        <v>26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78</v>
      </c>
      <c r="Q4755">
        <v>0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0</v>
      </c>
    </row>
    <row r="4756" spans="1:23" ht="14.25" customHeight="1" x14ac:dyDescent="0.45">
      <c r="A4756">
        <v>4755</v>
      </c>
      <c r="B4756" s="1">
        <v>43171</v>
      </c>
      <c r="C4756" s="1">
        <v>43202</v>
      </c>
      <c r="D4756">
        <v>85</v>
      </c>
      <c r="E4756" t="s">
        <v>23</v>
      </c>
      <c r="F4756" t="s">
        <v>27</v>
      </c>
      <c r="G4756" t="s">
        <v>25</v>
      </c>
      <c r="H4756">
        <v>2</v>
      </c>
      <c r="I4756" t="s">
        <v>26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78</v>
      </c>
      <c r="Q4756">
        <v>0</v>
      </c>
      <c r="R4756">
        <v>1</v>
      </c>
      <c r="S4756">
        <v>0</v>
      </c>
      <c r="T4756">
        <v>0</v>
      </c>
      <c r="U4756">
        <v>0</v>
      </c>
      <c r="V4756">
        <v>0</v>
      </c>
      <c r="W4756">
        <v>0</v>
      </c>
    </row>
    <row r="4757" spans="1:23" ht="14.25" customHeight="1" x14ac:dyDescent="0.45">
      <c r="A4757">
        <v>4756</v>
      </c>
      <c r="B4757" s="1">
        <v>43171</v>
      </c>
      <c r="C4757" s="1">
        <v>43263</v>
      </c>
      <c r="D4757">
        <v>76</v>
      </c>
      <c r="E4757" t="s">
        <v>23</v>
      </c>
      <c r="F4757" t="s">
        <v>27</v>
      </c>
      <c r="G4757" t="s">
        <v>25</v>
      </c>
      <c r="H4757">
        <v>4</v>
      </c>
      <c r="I4757" t="s">
        <v>26</v>
      </c>
      <c r="J4757">
        <v>0</v>
      </c>
      <c r="K4757">
        <v>0</v>
      </c>
      <c r="L4757">
        <v>0</v>
      </c>
      <c r="M4757">
        <v>1</v>
      </c>
      <c r="N4757">
        <v>1</v>
      </c>
      <c r="O4757">
        <v>0</v>
      </c>
      <c r="P4757">
        <v>184</v>
      </c>
      <c r="Q4757">
        <v>0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0</v>
      </c>
    </row>
    <row r="4758" spans="1:23" ht="14.25" customHeight="1" x14ac:dyDescent="0.45">
      <c r="A4758">
        <v>4757</v>
      </c>
      <c r="B4758" s="1">
        <v>43437</v>
      </c>
      <c r="C4758" s="1">
        <v>43437</v>
      </c>
      <c r="D4758">
        <v>52</v>
      </c>
      <c r="E4758" t="s">
        <v>23</v>
      </c>
      <c r="F4758" t="s">
        <v>27</v>
      </c>
      <c r="G4758" t="s">
        <v>25</v>
      </c>
      <c r="H4758">
        <v>1</v>
      </c>
      <c r="I4758" t="s">
        <v>29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2030</v>
      </c>
      <c r="Q4758">
        <v>0</v>
      </c>
      <c r="R4758">
        <v>1</v>
      </c>
      <c r="S4758">
        <v>1</v>
      </c>
      <c r="T4758">
        <v>1</v>
      </c>
      <c r="U4758">
        <v>1</v>
      </c>
      <c r="V4758">
        <v>0</v>
      </c>
      <c r="W4758">
        <v>0</v>
      </c>
    </row>
    <row r="4759" spans="1:23" ht="14.25" customHeight="1" x14ac:dyDescent="0.45">
      <c r="A4759">
        <v>4758</v>
      </c>
      <c r="B4759" s="1">
        <v>43171</v>
      </c>
      <c r="C4759" s="1">
        <v>43293</v>
      </c>
      <c r="D4759">
        <v>81</v>
      </c>
      <c r="E4759" t="s">
        <v>23</v>
      </c>
      <c r="F4759" t="s">
        <v>27</v>
      </c>
      <c r="G4759" t="s">
        <v>25</v>
      </c>
      <c r="H4759">
        <v>5</v>
      </c>
      <c r="I4759" t="s">
        <v>26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362</v>
      </c>
      <c r="Q4759">
        <v>0</v>
      </c>
      <c r="R4759">
        <v>1</v>
      </c>
      <c r="S4759">
        <v>1</v>
      </c>
      <c r="T4759">
        <v>0</v>
      </c>
      <c r="U4759">
        <v>0</v>
      </c>
      <c r="V4759">
        <v>0</v>
      </c>
      <c r="W4759">
        <v>0</v>
      </c>
    </row>
    <row r="4760" spans="1:23" ht="14.25" customHeight="1" x14ac:dyDescent="0.45">
      <c r="A4760">
        <v>4759</v>
      </c>
      <c r="B4760" s="1">
        <v>43171</v>
      </c>
      <c r="C4760" s="1">
        <v>43232</v>
      </c>
      <c r="D4760">
        <v>60</v>
      </c>
      <c r="E4760" t="s">
        <v>28</v>
      </c>
      <c r="F4760" t="s">
        <v>27</v>
      </c>
      <c r="G4760" t="s">
        <v>25</v>
      </c>
      <c r="H4760">
        <v>3</v>
      </c>
      <c r="I4760" t="s">
        <v>26</v>
      </c>
      <c r="J4760">
        <v>0</v>
      </c>
      <c r="K4760">
        <v>0</v>
      </c>
      <c r="L4760">
        <v>0</v>
      </c>
      <c r="M4760">
        <v>1</v>
      </c>
      <c r="N4760">
        <v>1</v>
      </c>
      <c r="O4760">
        <v>0</v>
      </c>
      <c r="P4760">
        <v>65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0</v>
      </c>
    </row>
    <row r="4761" spans="1:23" ht="14.25" customHeight="1" x14ac:dyDescent="0.45">
      <c r="A4761">
        <v>4760</v>
      </c>
      <c r="B4761" s="1">
        <v>43171</v>
      </c>
      <c r="C4761" s="1">
        <v>43385</v>
      </c>
      <c r="D4761">
        <v>56</v>
      </c>
      <c r="E4761" t="s">
        <v>23</v>
      </c>
      <c r="F4761" t="s">
        <v>27</v>
      </c>
      <c r="G4761" t="s">
        <v>25</v>
      </c>
      <c r="H4761">
        <v>8</v>
      </c>
      <c r="I4761" t="s">
        <v>26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465</v>
      </c>
      <c r="Q4761">
        <v>0</v>
      </c>
      <c r="R4761">
        <v>1</v>
      </c>
      <c r="S4761">
        <v>1</v>
      </c>
      <c r="T4761">
        <v>0</v>
      </c>
      <c r="U4761">
        <v>0</v>
      </c>
      <c r="V4761">
        <v>0</v>
      </c>
      <c r="W4761">
        <v>0</v>
      </c>
    </row>
    <row r="4762" spans="1:23" ht="14.25" customHeight="1" x14ac:dyDescent="0.45">
      <c r="A4762">
        <v>4761</v>
      </c>
      <c r="B4762" s="1">
        <v>43437</v>
      </c>
      <c r="C4762" s="1">
        <v>43442</v>
      </c>
      <c r="D4762">
        <v>70</v>
      </c>
      <c r="E4762" t="s">
        <v>28</v>
      </c>
      <c r="F4762" t="s">
        <v>27</v>
      </c>
      <c r="G4762" t="s">
        <v>25</v>
      </c>
      <c r="H4762">
        <v>6</v>
      </c>
      <c r="I4762" t="s">
        <v>29</v>
      </c>
      <c r="J4762">
        <v>0</v>
      </c>
      <c r="K4762">
        <v>0</v>
      </c>
      <c r="L4762">
        <v>1</v>
      </c>
      <c r="M4762">
        <v>1</v>
      </c>
      <c r="N4762">
        <v>0</v>
      </c>
      <c r="O4762">
        <v>1</v>
      </c>
      <c r="P4762">
        <v>1560</v>
      </c>
      <c r="Q4762">
        <v>1</v>
      </c>
      <c r="R4762">
        <v>1</v>
      </c>
      <c r="S4762">
        <v>0</v>
      </c>
      <c r="T4762">
        <v>1</v>
      </c>
      <c r="U4762">
        <v>1</v>
      </c>
      <c r="V4762">
        <v>0</v>
      </c>
      <c r="W4762">
        <v>0</v>
      </c>
    </row>
    <row r="4763" spans="1:23" ht="14.25" customHeight="1" x14ac:dyDescent="0.45">
      <c r="A4763">
        <v>4762</v>
      </c>
      <c r="B4763" s="1">
        <v>43171</v>
      </c>
      <c r="C4763" s="1">
        <v>43293</v>
      </c>
      <c r="D4763">
        <v>77</v>
      </c>
      <c r="E4763" t="s">
        <v>23</v>
      </c>
      <c r="F4763" t="s">
        <v>24</v>
      </c>
      <c r="G4763" t="s">
        <v>30</v>
      </c>
      <c r="H4763">
        <v>5</v>
      </c>
      <c r="I4763" t="s">
        <v>26</v>
      </c>
      <c r="J4763">
        <v>0</v>
      </c>
      <c r="K4763">
        <v>0</v>
      </c>
      <c r="L4763">
        <v>0</v>
      </c>
      <c r="M4763">
        <v>1</v>
      </c>
      <c r="N4763">
        <v>1</v>
      </c>
      <c r="O4763">
        <v>0</v>
      </c>
      <c r="P4763">
        <v>128</v>
      </c>
      <c r="Q4763">
        <v>0</v>
      </c>
      <c r="R4763">
        <v>1</v>
      </c>
      <c r="S4763">
        <v>0</v>
      </c>
      <c r="T4763">
        <v>0</v>
      </c>
      <c r="U4763">
        <v>0</v>
      </c>
      <c r="V4763">
        <v>0</v>
      </c>
      <c r="W4763">
        <v>0</v>
      </c>
    </row>
    <row r="4764" spans="1:23" ht="14.25" customHeight="1" x14ac:dyDescent="0.45">
      <c r="A4764">
        <v>4763</v>
      </c>
      <c r="B4764" s="1">
        <v>43202</v>
      </c>
      <c r="C4764" t="s">
        <v>294</v>
      </c>
      <c r="D4764">
        <v>63</v>
      </c>
      <c r="E4764" t="s">
        <v>28</v>
      </c>
      <c r="F4764" t="s">
        <v>24</v>
      </c>
      <c r="G4764" t="s">
        <v>25</v>
      </c>
      <c r="H4764">
        <v>12</v>
      </c>
      <c r="I4764" t="s">
        <v>26</v>
      </c>
      <c r="J4764">
        <v>0</v>
      </c>
      <c r="K4764">
        <v>0</v>
      </c>
      <c r="L4764">
        <v>0</v>
      </c>
      <c r="M4764">
        <v>1</v>
      </c>
      <c r="N4764">
        <v>1</v>
      </c>
      <c r="O4764">
        <v>0</v>
      </c>
      <c r="P4764">
        <v>620</v>
      </c>
      <c r="Q4764">
        <v>0</v>
      </c>
      <c r="R4764">
        <v>0</v>
      </c>
      <c r="S4764">
        <v>1</v>
      </c>
      <c r="T4764">
        <v>0</v>
      </c>
      <c r="U4764">
        <v>0</v>
      </c>
      <c r="V4764">
        <v>0</v>
      </c>
      <c r="W4764">
        <v>0</v>
      </c>
    </row>
    <row r="4765" spans="1:23" ht="14.25" customHeight="1" x14ac:dyDescent="0.45">
      <c r="A4765">
        <v>4764</v>
      </c>
      <c r="B4765" s="1">
        <v>43202</v>
      </c>
      <c r="C4765" s="1">
        <v>43355</v>
      </c>
      <c r="D4765">
        <v>60</v>
      </c>
      <c r="E4765" t="s">
        <v>23</v>
      </c>
      <c r="F4765" t="s">
        <v>24</v>
      </c>
      <c r="G4765" t="s">
        <v>25</v>
      </c>
      <c r="H4765">
        <v>6</v>
      </c>
      <c r="I4765" t="s">
        <v>31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1450</v>
      </c>
      <c r="Q4765">
        <v>1</v>
      </c>
      <c r="R4765">
        <v>0</v>
      </c>
      <c r="S4765">
        <v>1</v>
      </c>
      <c r="T4765">
        <v>1</v>
      </c>
      <c r="U4765">
        <v>0</v>
      </c>
      <c r="V4765">
        <v>0</v>
      </c>
      <c r="W4765">
        <v>0</v>
      </c>
    </row>
    <row r="4766" spans="1:23" ht="14.25" customHeight="1" x14ac:dyDescent="0.45">
      <c r="A4766">
        <v>4765</v>
      </c>
      <c r="B4766" s="1">
        <v>43202</v>
      </c>
      <c r="C4766" t="s">
        <v>303</v>
      </c>
      <c r="D4766">
        <v>83</v>
      </c>
      <c r="E4766" t="s">
        <v>28</v>
      </c>
      <c r="F4766" t="s">
        <v>27</v>
      </c>
      <c r="G4766" t="s">
        <v>25</v>
      </c>
      <c r="H4766">
        <v>15</v>
      </c>
      <c r="I4766" t="s">
        <v>26</v>
      </c>
      <c r="J4766">
        <v>0</v>
      </c>
      <c r="K4766">
        <v>0</v>
      </c>
      <c r="L4766">
        <v>0</v>
      </c>
      <c r="M4766">
        <v>1</v>
      </c>
      <c r="N4766">
        <v>1</v>
      </c>
      <c r="O4766">
        <v>1</v>
      </c>
      <c r="P4766">
        <v>140</v>
      </c>
      <c r="Q4766">
        <v>1</v>
      </c>
      <c r="R4766">
        <v>0</v>
      </c>
      <c r="S4766">
        <v>0</v>
      </c>
      <c r="T4766">
        <v>1</v>
      </c>
      <c r="U4766">
        <v>0</v>
      </c>
      <c r="V4766">
        <v>1</v>
      </c>
      <c r="W4766">
        <v>0</v>
      </c>
    </row>
    <row r="4767" spans="1:23" ht="14.25" customHeight="1" x14ac:dyDescent="0.45">
      <c r="A4767">
        <v>4766</v>
      </c>
      <c r="B4767" s="1">
        <v>43202</v>
      </c>
      <c r="C4767" s="1">
        <v>43446</v>
      </c>
      <c r="D4767">
        <v>35</v>
      </c>
      <c r="E4767" t="s">
        <v>28</v>
      </c>
      <c r="F4767" t="s">
        <v>27</v>
      </c>
      <c r="G4767" t="s">
        <v>25</v>
      </c>
      <c r="H4767">
        <v>9</v>
      </c>
      <c r="I4767" t="s">
        <v>26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780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0</v>
      </c>
      <c r="W4767">
        <v>0</v>
      </c>
    </row>
    <row r="4768" spans="1:23" ht="14.25" customHeight="1" x14ac:dyDescent="0.45">
      <c r="A4768">
        <v>4767</v>
      </c>
      <c r="B4768" s="1">
        <v>43202</v>
      </c>
      <c r="C4768" s="1">
        <v>43446</v>
      </c>
      <c r="D4768">
        <v>35</v>
      </c>
      <c r="E4768" t="s">
        <v>28</v>
      </c>
      <c r="F4768" t="s">
        <v>27</v>
      </c>
      <c r="G4768" t="s">
        <v>25</v>
      </c>
      <c r="H4768">
        <v>9</v>
      </c>
      <c r="I4768" t="s">
        <v>26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780</v>
      </c>
      <c r="Q4768">
        <v>0</v>
      </c>
      <c r="R4768">
        <v>0</v>
      </c>
      <c r="S4768">
        <v>1</v>
      </c>
      <c r="T4768">
        <v>0</v>
      </c>
      <c r="U4768">
        <v>0</v>
      </c>
      <c r="V4768">
        <v>0</v>
      </c>
      <c r="W4768">
        <v>0</v>
      </c>
    </row>
    <row r="4769" spans="1:23" ht="14.25" customHeight="1" x14ac:dyDescent="0.45">
      <c r="A4769">
        <v>4768</v>
      </c>
      <c r="B4769" s="1">
        <v>43202</v>
      </c>
      <c r="C4769" s="1">
        <v>43232</v>
      </c>
      <c r="D4769">
        <v>62</v>
      </c>
      <c r="E4769" t="s">
        <v>23</v>
      </c>
      <c r="F4769" t="s">
        <v>27</v>
      </c>
      <c r="G4769" t="s">
        <v>25</v>
      </c>
      <c r="H4769">
        <v>2</v>
      </c>
      <c r="I4769" t="s">
        <v>26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590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0</v>
      </c>
      <c r="W4769">
        <v>0</v>
      </c>
    </row>
    <row r="4770" spans="1:23" ht="14.25" customHeight="1" x14ac:dyDescent="0.45">
      <c r="A4770">
        <v>4769</v>
      </c>
      <c r="B4770" s="1">
        <v>43202</v>
      </c>
      <c r="C4770" s="1">
        <v>43232</v>
      </c>
      <c r="D4770">
        <v>62</v>
      </c>
      <c r="E4770" t="s">
        <v>23</v>
      </c>
      <c r="F4770" t="s">
        <v>27</v>
      </c>
      <c r="G4770" t="s">
        <v>25</v>
      </c>
      <c r="H4770">
        <v>2</v>
      </c>
      <c r="I4770" t="s">
        <v>26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590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0</v>
      </c>
      <c r="W4770">
        <v>0</v>
      </c>
    </row>
    <row r="4771" spans="1:23" ht="14.25" customHeight="1" x14ac:dyDescent="0.45">
      <c r="A4771">
        <v>4770</v>
      </c>
      <c r="B4771" s="1">
        <v>43202</v>
      </c>
      <c r="C4771" s="1">
        <v>43355</v>
      </c>
      <c r="D4771">
        <v>45</v>
      </c>
      <c r="E4771" t="s">
        <v>23</v>
      </c>
      <c r="F4771" t="s">
        <v>24</v>
      </c>
      <c r="G4771" t="s">
        <v>30</v>
      </c>
      <c r="H4771">
        <v>6</v>
      </c>
      <c r="I4771" t="s">
        <v>26</v>
      </c>
      <c r="J4771">
        <v>0</v>
      </c>
      <c r="K4771">
        <v>0</v>
      </c>
      <c r="L4771">
        <v>1</v>
      </c>
      <c r="M4771">
        <v>1</v>
      </c>
      <c r="N4771">
        <v>1</v>
      </c>
      <c r="O4771">
        <v>0</v>
      </c>
      <c r="P4771">
        <v>10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</row>
    <row r="4772" spans="1:23" ht="14.25" customHeight="1" x14ac:dyDescent="0.45">
      <c r="A4772">
        <v>4771</v>
      </c>
      <c r="B4772" s="1">
        <v>43202</v>
      </c>
      <c r="C4772" t="s">
        <v>294</v>
      </c>
      <c r="D4772">
        <v>62</v>
      </c>
      <c r="E4772" t="s">
        <v>23</v>
      </c>
      <c r="F4772" t="s">
        <v>27</v>
      </c>
      <c r="G4772" t="s">
        <v>25</v>
      </c>
      <c r="H4772">
        <v>12</v>
      </c>
      <c r="I4772" t="s">
        <v>26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1490</v>
      </c>
      <c r="Q4772">
        <v>0</v>
      </c>
      <c r="R4772">
        <v>1</v>
      </c>
      <c r="S4772">
        <v>1</v>
      </c>
      <c r="T4772">
        <v>1</v>
      </c>
      <c r="U4772">
        <v>0</v>
      </c>
      <c r="V4772">
        <v>0</v>
      </c>
      <c r="W4772">
        <v>0</v>
      </c>
    </row>
    <row r="4773" spans="1:23" ht="14.25" customHeight="1" x14ac:dyDescent="0.45">
      <c r="A4773">
        <v>4772</v>
      </c>
      <c r="B4773" s="1">
        <v>43202</v>
      </c>
      <c r="C4773" t="s">
        <v>294</v>
      </c>
      <c r="D4773">
        <v>52</v>
      </c>
      <c r="E4773" t="s">
        <v>23</v>
      </c>
      <c r="F4773" t="s">
        <v>27</v>
      </c>
      <c r="G4773" t="s">
        <v>25</v>
      </c>
      <c r="H4773">
        <v>12</v>
      </c>
      <c r="I4773" t="s">
        <v>26</v>
      </c>
      <c r="J4773">
        <v>0</v>
      </c>
      <c r="K4773">
        <v>0</v>
      </c>
      <c r="L4773">
        <v>0</v>
      </c>
      <c r="M4773">
        <v>1</v>
      </c>
      <c r="N4773">
        <v>1</v>
      </c>
      <c r="O4773">
        <v>0</v>
      </c>
      <c r="P4773">
        <v>786</v>
      </c>
      <c r="Q4773">
        <v>0</v>
      </c>
      <c r="R4773">
        <v>1</v>
      </c>
      <c r="S4773">
        <v>1</v>
      </c>
      <c r="T4773">
        <v>0</v>
      </c>
      <c r="U4773">
        <v>0</v>
      </c>
      <c r="V4773">
        <v>0</v>
      </c>
      <c r="W4773">
        <v>0</v>
      </c>
    </row>
    <row r="4774" spans="1:23" ht="14.25" customHeight="1" x14ac:dyDescent="0.45">
      <c r="A4774">
        <v>4773</v>
      </c>
      <c r="B4774" s="1">
        <v>43202</v>
      </c>
      <c r="C4774" t="s">
        <v>294</v>
      </c>
      <c r="D4774">
        <v>52</v>
      </c>
      <c r="E4774" t="s">
        <v>23</v>
      </c>
      <c r="F4774" t="s">
        <v>27</v>
      </c>
      <c r="G4774" t="s">
        <v>25</v>
      </c>
      <c r="H4774">
        <v>12</v>
      </c>
      <c r="I4774" t="s">
        <v>26</v>
      </c>
      <c r="J4774">
        <v>0</v>
      </c>
      <c r="K4774">
        <v>0</v>
      </c>
      <c r="L4774">
        <v>0</v>
      </c>
      <c r="M4774">
        <v>1</v>
      </c>
      <c r="N4774">
        <v>1</v>
      </c>
      <c r="O4774">
        <v>0</v>
      </c>
      <c r="P4774">
        <v>786</v>
      </c>
      <c r="Q4774">
        <v>0</v>
      </c>
      <c r="R4774">
        <v>1</v>
      </c>
      <c r="S4774">
        <v>1</v>
      </c>
      <c r="T4774">
        <v>0</v>
      </c>
      <c r="U4774">
        <v>0</v>
      </c>
      <c r="V4774">
        <v>0</v>
      </c>
      <c r="W4774">
        <v>0</v>
      </c>
    </row>
    <row r="4775" spans="1:23" ht="14.25" customHeight="1" x14ac:dyDescent="0.45">
      <c r="A4775">
        <v>4774</v>
      </c>
      <c r="B4775" s="1">
        <v>43202</v>
      </c>
      <c r="C4775" s="1">
        <v>43324</v>
      </c>
      <c r="D4775">
        <v>65</v>
      </c>
      <c r="E4775" t="s">
        <v>23</v>
      </c>
      <c r="F4775" t="s">
        <v>27</v>
      </c>
      <c r="G4775" t="s">
        <v>25</v>
      </c>
      <c r="H4775">
        <v>5</v>
      </c>
      <c r="I4775" t="s">
        <v>31</v>
      </c>
      <c r="J4775">
        <v>0</v>
      </c>
      <c r="K4775">
        <v>0</v>
      </c>
      <c r="L4775">
        <v>0</v>
      </c>
      <c r="M4775">
        <v>1</v>
      </c>
      <c r="N4775">
        <v>1</v>
      </c>
      <c r="O4775">
        <v>1</v>
      </c>
      <c r="P4775">
        <v>118</v>
      </c>
      <c r="Q4775">
        <v>0</v>
      </c>
      <c r="R4775">
        <v>1</v>
      </c>
      <c r="S4775">
        <v>0</v>
      </c>
      <c r="T4775">
        <v>1</v>
      </c>
      <c r="U4775">
        <v>0</v>
      </c>
      <c r="V4775">
        <v>0</v>
      </c>
      <c r="W4775">
        <v>0</v>
      </c>
    </row>
    <row r="4776" spans="1:23" ht="14.25" customHeight="1" x14ac:dyDescent="0.45">
      <c r="A4776">
        <v>4775</v>
      </c>
      <c r="B4776" s="1">
        <v>43202</v>
      </c>
      <c r="C4776" s="1">
        <v>43355</v>
      </c>
      <c r="D4776">
        <v>56</v>
      </c>
      <c r="E4776" t="s">
        <v>28</v>
      </c>
      <c r="F4776" t="s">
        <v>27</v>
      </c>
      <c r="G4776" t="s">
        <v>25</v>
      </c>
      <c r="H4776">
        <v>6</v>
      </c>
      <c r="I4776" t="s">
        <v>26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630</v>
      </c>
      <c r="Q4776">
        <v>0</v>
      </c>
      <c r="R4776">
        <v>1</v>
      </c>
      <c r="S4776">
        <v>1</v>
      </c>
      <c r="T4776">
        <v>0</v>
      </c>
      <c r="U4776">
        <v>0</v>
      </c>
      <c r="V4776">
        <v>0</v>
      </c>
      <c r="W4776">
        <v>0</v>
      </c>
    </row>
    <row r="4777" spans="1:23" ht="14.25" customHeight="1" x14ac:dyDescent="0.45">
      <c r="A4777">
        <v>4776</v>
      </c>
      <c r="B4777" s="1">
        <v>43202</v>
      </c>
      <c r="C4777" s="1">
        <v>43263</v>
      </c>
      <c r="D4777">
        <v>55</v>
      </c>
      <c r="E4777" t="s">
        <v>23</v>
      </c>
      <c r="F4777" t="s">
        <v>27</v>
      </c>
      <c r="G4777" t="s">
        <v>30</v>
      </c>
      <c r="H4777">
        <v>3</v>
      </c>
      <c r="I4777" t="s">
        <v>26</v>
      </c>
      <c r="J4777">
        <v>0</v>
      </c>
      <c r="K4777">
        <v>0</v>
      </c>
      <c r="L4777">
        <v>0</v>
      </c>
      <c r="M4777">
        <v>0</v>
      </c>
      <c r="N4777">
        <v>1</v>
      </c>
      <c r="O4777">
        <v>0</v>
      </c>
      <c r="P4777">
        <v>78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0</v>
      </c>
      <c r="W4777">
        <v>0</v>
      </c>
    </row>
    <row r="4778" spans="1:23" ht="14.25" customHeight="1" x14ac:dyDescent="0.45">
      <c r="A4778">
        <v>4777</v>
      </c>
      <c r="B4778" s="1">
        <v>43232</v>
      </c>
      <c r="C4778" s="1">
        <v>43324</v>
      </c>
      <c r="D4778">
        <v>45</v>
      </c>
      <c r="E4778" t="s">
        <v>28</v>
      </c>
      <c r="F4778" t="s">
        <v>24</v>
      </c>
      <c r="G4778" t="s">
        <v>25</v>
      </c>
      <c r="H4778">
        <v>4</v>
      </c>
      <c r="I4778" t="s">
        <v>31</v>
      </c>
      <c r="J4778">
        <v>0</v>
      </c>
      <c r="K4778">
        <v>0</v>
      </c>
      <c r="L4778">
        <v>0</v>
      </c>
      <c r="M4778">
        <v>1</v>
      </c>
      <c r="N4778">
        <v>1</v>
      </c>
      <c r="O4778">
        <v>0</v>
      </c>
      <c r="P4778">
        <v>780</v>
      </c>
      <c r="Q4778">
        <v>0</v>
      </c>
      <c r="R4778">
        <v>0</v>
      </c>
      <c r="S4778">
        <v>1</v>
      </c>
      <c r="T4778">
        <v>0</v>
      </c>
      <c r="U4778">
        <v>0</v>
      </c>
      <c r="V4778">
        <v>0</v>
      </c>
      <c r="W4778">
        <v>0</v>
      </c>
    </row>
    <row r="4779" spans="1:23" ht="14.25" customHeight="1" x14ac:dyDescent="0.45">
      <c r="A4779">
        <v>4778</v>
      </c>
      <c r="B4779" s="1">
        <v>43232</v>
      </c>
      <c r="C4779" s="1">
        <v>43355</v>
      </c>
      <c r="D4779">
        <v>59</v>
      </c>
      <c r="E4779" t="s">
        <v>23</v>
      </c>
      <c r="F4779" t="s">
        <v>27</v>
      </c>
      <c r="G4779" t="s">
        <v>25</v>
      </c>
      <c r="H4779">
        <v>5</v>
      </c>
      <c r="I4779" t="s">
        <v>31</v>
      </c>
      <c r="J4779">
        <v>0</v>
      </c>
      <c r="K4779">
        <v>1</v>
      </c>
      <c r="L4779">
        <v>1</v>
      </c>
      <c r="M4779">
        <v>0</v>
      </c>
      <c r="N4779">
        <v>1</v>
      </c>
      <c r="O4779">
        <v>0</v>
      </c>
      <c r="P4779">
        <v>352</v>
      </c>
      <c r="Q4779">
        <v>1</v>
      </c>
      <c r="R4779">
        <v>0</v>
      </c>
      <c r="S4779">
        <v>1</v>
      </c>
      <c r="T4779">
        <v>1</v>
      </c>
      <c r="U4779">
        <v>0</v>
      </c>
      <c r="V4779">
        <v>0</v>
      </c>
      <c r="W4779">
        <v>1</v>
      </c>
    </row>
    <row r="4780" spans="1:23" ht="14.25" customHeight="1" x14ac:dyDescent="0.45">
      <c r="A4780">
        <v>4779</v>
      </c>
      <c r="B4780" s="1">
        <v>43232</v>
      </c>
      <c r="C4780" s="1">
        <v>43416</v>
      </c>
      <c r="D4780">
        <v>92</v>
      </c>
      <c r="E4780" t="s">
        <v>28</v>
      </c>
      <c r="F4780" t="s">
        <v>27</v>
      </c>
      <c r="G4780" t="s">
        <v>25</v>
      </c>
      <c r="H4780">
        <v>7</v>
      </c>
      <c r="I4780" t="s">
        <v>26</v>
      </c>
      <c r="J4780">
        <v>0</v>
      </c>
      <c r="K4780">
        <v>0</v>
      </c>
      <c r="L4780">
        <v>0</v>
      </c>
      <c r="M4780">
        <v>1</v>
      </c>
      <c r="N4780">
        <v>1</v>
      </c>
      <c r="O4780">
        <v>0</v>
      </c>
      <c r="P4780">
        <v>725</v>
      </c>
      <c r="Q4780">
        <v>0</v>
      </c>
      <c r="R4780">
        <v>0</v>
      </c>
      <c r="S4780">
        <v>1</v>
      </c>
      <c r="T4780">
        <v>0</v>
      </c>
      <c r="U4780">
        <v>0</v>
      </c>
      <c r="V4780">
        <v>0</v>
      </c>
      <c r="W4780">
        <v>0</v>
      </c>
    </row>
    <row r="4781" spans="1:23" ht="14.25" customHeight="1" x14ac:dyDescent="0.45">
      <c r="A4781">
        <v>4780</v>
      </c>
      <c r="B4781" s="1">
        <v>43232</v>
      </c>
      <c r="C4781" s="1">
        <v>43324</v>
      </c>
      <c r="D4781">
        <v>85</v>
      </c>
      <c r="E4781" t="s">
        <v>28</v>
      </c>
      <c r="F4781" t="s">
        <v>27</v>
      </c>
      <c r="G4781" t="s">
        <v>25</v>
      </c>
      <c r="H4781">
        <v>4</v>
      </c>
      <c r="I4781" t="s">
        <v>26</v>
      </c>
      <c r="J4781">
        <v>0</v>
      </c>
      <c r="K4781">
        <v>0</v>
      </c>
      <c r="L4781">
        <v>0</v>
      </c>
      <c r="M4781">
        <v>1</v>
      </c>
      <c r="N4781">
        <v>1</v>
      </c>
      <c r="O4781">
        <v>0</v>
      </c>
      <c r="P4781">
        <v>126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</row>
    <row r="4782" spans="1:23" ht="14.25" customHeight="1" x14ac:dyDescent="0.45">
      <c r="A4782">
        <v>4781</v>
      </c>
      <c r="B4782" s="1">
        <v>43232</v>
      </c>
      <c r="C4782" s="1">
        <v>43416</v>
      </c>
      <c r="D4782">
        <v>55</v>
      </c>
      <c r="E4782" t="s">
        <v>23</v>
      </c>
      <c r="F4782" t="s">
        <v>27</v>
      </c>
      <c r="G4782" t="s">
        <v>25</v>
      </c>
      <c r="H4782">
        <v>7</v>
      </c>
      <c r="I4782" t="s">
        <v>26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190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</row>
    <row r="4783" spans="1:23" ht="14.25" customHeight="1" x14ac:dyDescent="0.45">
      <c r="A4783">
        <v>4782</v>
      </c>
      <c r="B4783" s="1">
        <v>43232</v>
      </c>
      <c r="C4783" s="1">
        <v>43385</v>
      </c>
      <c r="D4783">
        <v>46</v>
      </c>
      <c r="E4783" t="s">
        <v>28</v>
      </c>
      <c r="F4783" t="s">
        <v>27</v>
      </c>
      <c r="G4783" t="s">
        <v>25</v>
      </c>
      <c r="H4783">
        <v>6</v>
      </c>
      <c r="I4783" t="s">
        <v>26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919</v>
      </c>
      <c r="Q4783">
        <v>1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0</v>
      </c>
    </row>
    <row r="4784" spans="1:23" ht="14.25" customHeight="1" x14ac:dyDescent="0.45">
      <c r="A4784">
        <v>4783</v>
      </c>
      <c r="B4784" s="1">
        <v>43232</v>
      </c>
      <c r="C4784" s="1">
        <v>43355</v>
      </c>
      <c r="D4784">
        <v>62</v>
      </c>
      <c r="E4784" t="s">
        <v>28</v>
      </c>
      <c r="F4784" t="s">
        <v>27</v>
      </c>
      <c r="G4784" t="s">
        <v>25</v>
      </c>
      <c r="H4784">
        <v>5</v>
      </c>
      <c r="I4784" t="s">
        <v>26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780</v>
      </c>
      <c r="Q4784">
        <v>1</v>
      </c>
      <c r="R4784">
        <v>0</v>
      </c>
      <c r="S4784">
        <v>1</v>
      </c>
      <c r="T4784">
        <v>0</v>
      </c>
      <c r="U4784">
        <v>0</v>
      </c>
      <c r="V4784">
        <v>0</v>
      </c>
      <c r="W4784">
        <v>0</v>
      </c>
    </row>
    <row r="4785" spans="1:23" ht="14.25" customHeight="1" x14ac:dyDescent="0.45">
      <c r="A4785">
        <v>4784</v>
      </c>
      <c r="B4785" s="1">
        <v>43232</v>
      </c>
      <c r="C4785" s="1">
        <v>43446</v>
      </c>
      <c r="D4785">
        <v>59</v>
      </c>
      <c r="E4785" t="s">
        <v>28</v>
      </c>
      <c r="F4785" t="s">
        <v>24</v>
      </c>
      <c r="G4785" t="s">
        <v>30</v>
      </c>
      <c r="H4785">
        <v>8</v>
      </c>
      <c r="I4785" t="s">
        <v>26</v>
      </c>
      <c r="J4785">
        <v>0</v>
      </c>
      <c r="K4785">
        <v>0</v>
      </c>
      <c r="L4785">
        <v>1</v>
      </c>
      <c r="M4785">
        <v>1</v>
      </c>
      <c r="N4785">
        <v>1</v>
      </c>
      <c r="O4785">
        <v>0</v>
      </c>
      <c r="P4785">
        <v>816</v>
      </c>
      <c r="Q4785">
        <v>0</v>
      </c>
      <c r="R4785">
        <v>0</v>
      </c>
      <c r="S4785">
        <v>1</v>
      </c>
      <c r="T4785">
        <v>0</v>
      </c>
      <c r="U4785">
        <v>0</v>
      </c>
      <c r="V4785">
        <v>0</v>
      </c>
      <c r="W4785">
        <v>0</v>
      </c>
    </row>
    <row r="4786" spans="1:23" ht="14.25" customHeight="1" x14ac:dyDescent="0.45">
      <c r="A4786">
        <v>4785</v>
      </c>
      <c r="B4786" s="1">
        <v>43232</v>
      </c>
      <c r="C4786" s="1">
        <v>43446</v>
      </c>
      <c r="D4786">
        <v>59</v>
      </c>
      <c r="E4786" t="s">
        <v>28</v>
      </c>
      <c r="F4786" t="s">
        <v>24</v>
      </c>
      <c r="G4786" t="s">
        <v>30</v>
      </c>
      <c r="H4786">
        <v>8</v>
      </c>
      <c r="I4786" t="s">
        <v>26</v>
      </c>
      <c r="J4786">
        <v>0</v>
      </c>
      <c r="K4786">
        <v>0</v>
      </c>
      <c r="L4786">
        <v>1</v>
      </c>
      <c r="M4786">
        <v>1</v>
      </c>
      <c r="N4786">
        <v>1</v>
      </c>
      <c r="O4786">
        <v>0</v>
      </c>
      <c r="P4786">
        <v>816</v>
      </c>
      <c r="Q4786">
        <v>0</v>
      </c>
      <c r="R4786">
        <v>0</v>
      </c>
      <c r="S4786">
        <v>1</v>
      </c>
      <c r="T4786">
        <v>0</v>
      </c>
      <c r="U4786">
        <v>0</v>
      </c>
      <c r="V4786">
        <v>0</v>
      </c>
      <c r="W4786">
        <v>0</v>
      </c>
    </row>
    <row r="4787" spans="1:23" ht="14.25" customHeight="1" x14ac:dyDescent="0.45">
      <c r="A4787">
        <v>4786</v>
      </c>
      <c r="B4787" s="1">
        <v>43232</v>
      </c>
      <c r="C4787" s="1">
        <v>43355</v>
      </c>
      <c r="D4787">
        <v>60</v>
      </c>
      <c r="E4787" t="s">
        <v>28</v>
      </c>
      <c r="F4787" t="s">
        <v>24</v>
      </c>
      <c r="G4787" t="s">
        <v>30</v>
      </c>
      <c r="H4787">
        <v>5</v>
      </c>
      <c r="I4787" t="s">
        <v>26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48</v>
      </c>
      <c r="Q4787">
        <v>0</v>
      </c>
      <c r="R4787">
        <v>0</v>
      </c>
      <c r="S4787">
        <v>1</v>
      </c>
      <c r="T4787">
        <v>0</v>
      </c>
      <c r="U4787">
        <v>0</v>
      </c>
      <c r="V4787">
        <v>0</v>
      </c>
      <c r="W4787">
        <v>0</v>
      </c>
    </row>
    <row r="4788" spans="1:23" ht="14.25" customHeight="1" x14ac:dyDescent="0.45">
      <c r="A4788">
        <v>4787</v>
      </c>
      <c r="B4788" s="1">
        <v>43232</v>
      </c>
      <c r="C4788" s="1">
        <v>43416</v>
      </c>
      <c r="D4788">
        <v>68</v>
      </c>
      <c r="E4788" t="s">
        <v>23</v>
      </c>
      <c r="F4788" t="s">
        <v>24</v>
      </c>
      <c r="G4788" t="s">
        <v>25</v>
      </c>
      <c r="H4788">
        <v>7</v>
      </c>
      <c r="I4788" t="s">
        <v>26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187</v>
      </c>
      <c r="Q4788">
        <v>0</v>
      </c>
      <c r="R4788">
        <v>1</v>
      </c>
      <c r="S4788">
        <v>1</v>
      </c>
      <c r="T4788">
        <v>0</v>
      </c>
      <c r="U4788">
        <v>0</v>
      </c>
      <c r="V4788">
        <v>0</v>
      </c>
      <c r="W4788">
        <v>0</v>
      </c>
    </row>
    <row r="4789" spans="1:23" ht="14.25" customHeight="1" x14ac:dyDescent="0.45">
      <c r="A4789">
        <v>4788</v>
      </c>
      <c r="B4789" s="1">
        <v>43439</v>
      </c>
      <c r="C4789" s="1">
        <v>43440</v>
      </c>
      <c r="D4789">
        <v>50</v>
      </c>
      <c r="E4789" t="s">
        <v>23</v>
      </c>
      <c r="F4789" t="s">
        <v>24</v>
      </c>
      <c r="G4789" t="s">
        <v>25</v>
      </c>
      <c r="H4789">
        <v>2</v>
      </c>
      <c r="I4789" t="s">
        <v>29</v>
      </c>
      <c r="J4789">
        <v>0</v>
      </c>
      <c r="K4789">
        <v>0</v>
      </c>
      <c r="L4789">
        <v>0</v>
      </c>
      <c r="M4789">
        <v>1</v>
      </c>
      <c r="N4789">
        <v>1</v>
      </c>
      <c r="O4789">
        <v>0</v>
      </c>
      <c r="P4789">
        <v>116</v>
      </c>
      <c r="Q4789">
        <v>0</v>
      </c>
      <c r="R4789">
        <v>1</v>
      </c>
      <c r="S4789">
        <v>0</v>
      </c>
      <c r="T4789">
        <v>1</v>
      </c>
      <c r="U4789">
        <v>0</v>
      </c>
      <c r="V4789">
        <v>0</v>
      </c>
      <c r="W4789">
        <v>0</v>
      </c>
    </row>
    <row r="4790" spans="1:23" ht="14.25" customHeight="1" x14ac:dyDescent="0.45">
      <c r="A4790">
        <v>4789</v>
      </c>
      <c r="B4790" s="1">
        <v>43232</v>
      </c>
      <c r="C4790" s="1">
        <v>43324</v>
      </c>
      <c r="D4790">
        <v>56</v>
      </c>
      <c r="E4790" t="s">
        <v>23</v>
      </c>
      <c r="F4790" t="s">
        <v>24</v>
      </c>
      <c r="G4790" t="s">
        <v>25</v>
      </c>
      <c r="H4790">
        <v>4</v>
      </c>
      <c r="I4790" t="s">
        <v>26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594</v>
      </c>
      <c r="Q4790">
        <v>1</v>
      </c>
      <c r="R4790">
        <v>1</v>
      </c>
      <c r="S4790">
        <v>1</v>
      </c>
      <c r="T4790">
        <v>1</v>
      </c>
      <c r="U4790">
        <v>0</v>
      </c>
      <c r="V4790">
        <v>0</v>
      </c>
      <c r="W4790">
        <v>0</v>
      </c>
    </row>
    <row r="4791" spans="1:23" ht="14.25" customHeight="1" x14ac:dyDescent="0.45">
      <c r="A4791">
        <v>4790</v>
      </c>
      <c r="B4791" s="1">
        <v>43232</v>
      </c>
      <c r="C4791" s="1">
        <v>43355</v>
      </c>
      <c r="D4791">
        <v>75</v>
      </c>
      <c r="E4791" t="s">
        <v>28</v>
      </c>
      <c r="F4791" t="s">
        <v>27</v>
      </c>
      <c r="G4791" t="s">
        <v>25</v>
      </c>
      <c r="H4791">
        <v>5</v>
      </c>
      <c r="I4791" t="s">
        <v>26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1640</v>
      </c>
      <c r="Q4791">
        <v>0</v>
      </c>
      <c r="R4791">
        <v>1</v>
      </c>
      <c r="S4791">
        <v>1</v>
      </c>
      <c r="T4791">
        <v>0</v>
      </c>
      <c r="U4791">
        <v>0</v>
      </c>
      <c r="V4791">
        <v>0</v>
      </c>
      <c r="W4791">
        <v>0</v>
      </c>
    </row>
    <row r="4792" spans="1:23" ht="14.25" customHeight="1" x14ac:dyDescent="0.45">
      <c r="A4792">
        <v>4791</v>
      </c>
      <c r="B4792" s="1">
        <v>43232</v>
      </c>
      <c r="C4792" s="1">
        <v>43293</v>
      </c>
      <c r="D4792">
        <v>55</v>
      </c>
      <c r="E4792" t="s">
        <v>23</v>
      </c>
      <c r="F4792" t="s">
        <v>27</v>
      </c>
      <c r="G4792" t="s">
        <v>25</v>
      </c>
      <c r="H4792">
        <v>3</v>
      </c>
      <c r="I4792" t="s">
        <v>31</v>
      </c>
      <c r="J4792">
        <v>0</v>
      </c>
      <c r="K4792">
        <v>0</v>
      </c>
      <c r="L4792">
        <v>0</v>
      </c>
      <c r="M4792">
        <v>1</v>
      </c>
      <c r="N4792">
        <v>1</v>
      </c>
      <c r="O4792">
        <v>0</v>
      </c>
      <c r="P4792">
        <v>147</v>
      </c>
      <c r="Q4792">
        <v>0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0</v>
      </c>
    </row>
    <row r="4793" spans="1:23" ht="14.25" customHeight="1" x14ac:dyDescent="0.45">
      <c r="A4793">
        <v>4792</v>
      </c>
      <c r="B4793" s="1">
        <v>43232</v>
      </c>
      <c r="C4793" s="1">
        <v>43293</v>
      </c>
      <c r="D4793">
        <v>55</v>
      </c>
      <c r="E4793" t="s">
        <v>23</v>
      </c>
      <c r="F4793" t="s">
        <v>27</v>
      </c>
      <c r="G4793" t="s">
        <v>25</v>
      </c>
      <c r="H4793">
        <v>3</v>
      </c>
      <c r="I4793" t="s">
        <v>31</v>
      </c>
      <c r="J4793">
        <v>0</v>
      </c>
      <c r="K4793">
        <v>0</v>
      </c>
      <c r="L4793">
        <v>0</v>
      </c>
      <c r="M4793">
        <v>1</v>
      </c>
      <c r="N4793">
        <v>1</v>
      </c>
      <c r="O4793">
        <v>0</v>
      </c>
      <c r="P4793">
        <v>147</v>
      </c>
      <c r="Q4793">
        <v>0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0</v>
      </c>
    </row>
    <row r="4794" spans="1:23" ht="14.25" customHeight="1" x14ac:dyDescent="0.45">
      <c r="A4794">
        <v>4793</v>
      </c>
      <c r="B4794" s="1">
        <v>43439</v>
      </c>
      <c r="C4794" s="1">
        <v>43439</v>
      </c>
      <c r="D4794">
        <v>49</v>
      </c>
      <c r="E4794" t="s">
        <v>28</v>
      </c>
      <c r="F4794" t="s">
        <v>27</v>
      </c>
      <c r="G4794" t="s">
        <v>25</v>
      </c>
      <c r="H4794">
        <v>1</v>
      </c>
      <c r="I4794" t="s">
        <v>29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2490</v>
      </c>
      <c r="Q4794">
        <v>0</v>
      </c>
      <c r="R4794">
        <v>1</v>
      </c>
      <c r="S4794">
        <v>1</v>
      </c>
      <c r="T4794">
        <v>0</v>
      </c>
      <c r="U4794">
        <v>0</v>
      </c>
      <c r="V4794">
        <v>0</v>
      </c>
      <c r="W4794">
        <v>0</v>
      </c>
    </row>
    <row r="4795" spans="1:23" ht="14.25" customHeight="1" x14ac:dyDescent="0.45">
      <c r="A4795">
        <v>4794</v>
      </c>
      <c r="B4795" s="1">
        <v>43232</v>
      </c>
      <c r="C4795" s="1">
        <v>43416</v>
      </c>
      <c r="D4795">
        <v>62</v>
      </c>
      <c r="E4795" t="s">
        <v>28</v>
      </c>
      <c r="F4795" t="s">
        <v>27</v>
      </c>
      <c r="G4795" t="s">
        <v>25</v>
      </c>
      <c r="H4795">
        <v>7</v>
      </c>
      <c r="I4795" t="s">
        <v>26</v>
      </c>
      <c r="J4795">
        <v>0</v>
      </c>
      <c r="K4795">
        <v>0</v>
      </c>
      <c r="L4795">
        <v>1</v>
      </c>
      <c r="M4795">
        <v>1</v>
      </c>
      <c r="N4795">
        <v>1</v>
      </c>
      <c r="O4795">
        <v>0</v>
      </c>
      <c r="P4795">
        <v>78</v>
      </c>
      <c r="Q4795">
        <v>0</v>
      </c>
      <c r="R4795">
        <v>1</v>
      </c>
      <c r="S4795">
        <v>0</v>
      </c>
      <c r="T4795">
        <v>0</v>
      </c>
      <c r="U4795">
        <v>0</v>
      </c>
      <c r="V4795">
        <v>0</v>
      </c>
      <c r="W4795">
        <v>0</v>
      </c>
    </row>
    <row r="4796" spans="1:23" ht="14.25" customHeight="1" x14ac:dyDescent="0.45">
      <c r="A4796">
        <v>4795</v>
      </c>
      <c r="B4796" s="1">
        <v>43232</v>
      </c>
      <c r="C4796" s="1">
        <v>43293</v>
      </c>
      <c r="D4796">
        <v>71</v>
      </c>
      <c r="E4796" t="s">
        <v>23</v>
      </c>
      <c r="F4796" t="s">
        <v>27</v>
      </c>
      <c r="G4796" t="s">
        <v>25</v>
      </c>
      <c r="H4796">
        <v>3</v>
      </c>
      <c r="I4796" t="s">
        <v>26</v>
      </c>
      <c r="J4796">
        <v>0</v>
      </c>
      <c r="K4796">
        <v>0</v>
      </c>
      <c r="L4796">
        <v>0</v>
      </c>
      <c r="M4796">
        <v>1</v>
      </c>
      <c r="N4796">
        <v>1</v>
      </c>
      <c r="O4796">
        <v>0</v>
      </c>
      <c r="P4796">
        <v>787</v>
      </c>
      <c r="Q4796">
        <v>0</v>
      </c>
      <c r="R4796">
        <v>1</v>
      </c>
      <c r="S4796">
        <v>1</v>
      </c>
      <c r="T4796">
        <v>0</v>
      </c>
      <c r="U4796">
        <v>0</v>
      </c>
      <c r="V4796">
        <v>0</v>
      </c>
      <c r="W4796">
        <v>0</v>
      </c>
    </row>
    <row r="4797" spans="1:23" ht="14.25" customHeight="1" x14ac:dyDescent="0.45">
      <c r="A4797">
        <v>4796</v>
      </c>
      <c r="B4797" s="1">
        <v>43232</v>
      </c>
      <c r="C4797" s="1">
        <v>43293</v>
      </c>
      <c r="D4797">
        <v>71</v>
      </c>
      <c r="E4797" t="s">
        <v>23</v>
      </c>
      <c r="F4797" t="s">
        <v>27</v>
      </c>
      <c r="G4797" t="s">
        <v>25</v>
      </c>
      <c r="H4797">
        <v>3</v>
      </c>
      <c r="I4797" t="s">
        <v>26</v>
      </c>
      <c r="J4797">
        <v>0</v>
      </c>
      <c r="K4797">
        <v>0</v>
      </c>
      <c r="L4797">
        <v>0</v>
      </c>
      <c r="M4797">
        <v>1</v>
      </c>
      <c r="N4797">
        <v>1</v>
      </c>
      <c r="O4797">
        <v>0</v>
      </c>
      <c r="P4797">
        <v>787</v>
      </c>
      <c r="Q4797">
        <v>0</v>
      </c>
      <c r="R4797">
        <v>1</v>
      </c>
      <c r="S4797">
        <v>1</v>
      </c>
      <c r="T4797">
        <v>0</v>
      </c>
      <c r="U4797">
        <v>0</v>
      </c>
      <c r="V4797">
        <v>0</v>
      </c>
      <c r="W4797">
        <v>0</v>
      </c>
    </row>
    <row r="4798" spans="1:23" ht="14.25" customHeight="1" x14ac:dyDescent="0.45">
      <c r="A4798">
        <v>4797</v>
      </c>
      <c r="B4798" s="1">
        <v>43232</v>
      </c>
      <c r="C4798" s="1">
        <v>43263</v>
      </c>
      <c r="D4798">
        <v>44</v>
      </c>
      <c r="E4798" t="s">
        <v>23</v>
      </c>
      <c r="F4798" t="s">
        <v>27</v>
      </c>
      <c r="G4798" t="s">
        <v>25</v>
      </c>
      <c r="H4798">
        <v>2</v>
      </c>
      <c r="I4798" t="s">
        <v>26</v>
      </c>
      <c r="J4798">
        <v>0</v>
      </c>
      <c r="K4798">
        <v>0</v>
      </c>
      <c r="L4798">
        <v>0</v>
      </c>
      <c r="M4798">
        <v>1</v>
      </c>
      <c r="N4798">
        <v>1</v>
      </c>
      <c r="O4798">
        <v>0</v>
      </c>
      <c r="P4798">
        <v>78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</row>
    <row r="4799" spans="1:23" ht="14.25" customHeight="1" x14ac:dyDescent="0.45">
      <c r="A4799">
        <v>4798</v>
      </c>
      <c r="B4799" s="1">
        <v>43232</v>
      </c>
      <c r="C4799" t="s">
        <v>299</v>
      </c>
      <c r="D4799">
        <v>70</v>
      </c>
      <c r="E4799" t="s">
        <v>28</v>
      </c>
      <c r="F4799" t="s">
        <v>27</v>
      </c>
      <c r="G4799" t="s">
        <v>30</v>
      </c>
      <c r="H4799">
        <v>13</v>
      </c>
      <c r="I4799" t="s">
        <v>26</v>
      </c>
      <c r="J4799">
        <v>0</v>
      </c>
      <c r="K4799">
        <v>0</v>
      </c>
      <c r="L4799">
        <v>0</v>
      </c>
      <c r="M4799">
        <v>1</v>
      </c>
      <c r="N4799">
        <v>1</v>
      </c>
      <c r="O4799">
        <v>0</v>
      </c>
      <c r="P4799">
        <v>298</v>
      </c>
      <c r="Q4799">
        <v>1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</row>
    <row r="4800" spans="1:23" ht="14.25" customHeight="1" x14ac:dyDescent="0.45">
      <c r="A4800">
        <v>4799</v>
      </c>
      <c r="B4800" s="1">
        <v>43232</v>
      </c>
      <c r="C4800" t="s">
        <v>299</v>
      </c>
      <c r="D4800">
        <v>70</v>
      </c>
      <c r="E4800" t="s">
        <v>28</v>
      </c>
      <c r="F4800" t="s">
        <v>27</v>
      </c>
      <c r="G4800" t="s">
        <v>30</v>
      </c>
      <c r="H4800">
        <v>13</v>
      </c>
      <c r="I4800" t="s">
        <v>26</v>
      </c>
      <c r="J4800">
        <v>0</v>
      </c>
      <c r="K4800">
        <v>0</v>
      </c>
      <c r="L4800">
        <v>0</v>
      </c>
      <c r="M4800">
        <v>1</v>
      </c>
      <c r="N4800">
        <v>1</v>
      </c>
      <c r="O4800">
        <v>0</v>
      </c>
      <c r="P4800">
        <v>298</v>
      </c>
      <c r="Q4800">
        <v>1</v>
      </c>
      <c r="R4800">
        <v>1</v>
      </c>
      <c r="S4800">
        <v>0</v>
      </c>
      <c r="T4800">
        <v>0</v>
      </c>
      <c r="U4800">
        <v>0</v>
      </c>
      <c r="V4800">
        <v>0</v>
      </c>
      <c r="W4800">
        <v>0</v>
      </c>
    </row>
    <row r="4801" spans="1:23" ht="14.25" customHeight="1" x14ac:dyDescent="0.45">
      <c r="A4801">
        <v>4800</v>
      </c>
      <c r="B4801" s="1">
        <v>43232</v>
      </c>
      <c r="C4801" s="1">
        <v>43324</v>
      </c>
      <c r="D4801">
        <v>68</v>
      </c>
      <c r="E4801" t="s">
        <v>23</v>
      </c>
      <c r="F4801" t="s">
        <v>27</v>
      </c>
      <c r="G4801" t="s">
        <v>30</v>
      </c>
      <c r="H4801">
        <v>4</v>
      </c>
      <c r="I4801" t="s">
        <v>26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9</v>
      </c>
      <c r="Q4801">
        <v>0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0</v>
      </c>
    </row>
    <row r="4802" spans="1:23" ht="14.25" customHeight="1" x14ac:dyDescent="0.45">
      <c r="A4802">
        <v>4801</v>
      </c>
      <c r="B4802" s="1">
        <v>43263</v>
      </c>
      <c r="C4802" t="s">
        <v>299</v>
      </c>
      <c r="D4802">
        <v>70</v>
      </c>
      <c r="E4802" t="s">
        <v>28</v>
      </c>
      <c r="F4802" t="s">
        <v>27</v>
      </c>
      <c r="G4802" t="s">
        <v>30</v>
      </c>
      <c r="H4802">
        <v>12</v>
      </c>
      <c r="I4802" t="s">
        <v>26</v>
      </c>
      <c r="J4802">
        <v>0</v>
      </c>
      <c r="K4802">
        <v>0</v>
      </c>
      <c r="L4802">
        <v>0</v>
      </c>
      <c r="M4802">
        <v>1</v>
      </c>
      <c r="N4802">
        <v>1</v>
      </c>
      <c r="O4802">
        <v>0</v>
      </c>
      <c r="P4802">
        <v>126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</row>
    <row r="4803" spans="1:23" ht="14.25" customHeight="1" x14ac:dyDescent="0.45">
      <c r="A4803">
        <v>4802</v>
      </c>
      <c r="B4803" s="1">
        <v>43263</v>
      </c>
      <c r="C4803" s="1">
        <v>43385</v>
      </c>
      <c r="D4803">
        <v>19</v>
      </c>
      <c r="E4803" t="s">
        <v>28</v>
      </c>
      <c r="F4803" t="s">
        <v>27</v>
      </c>
      <c r="G4803" t="s">
        <v>25</v>
      </c>
      <c r="H4803">
        <v>5</v>
      </c>
      <c r="I4803" t="s">
        <v>26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0</v>
      </c>
      <c r="R4803">
        <v>0</v>
      </c>
      <c r="S4803">
        <v>1</v>
      </c>
      <c r="T4803">
        <v>0</v>
      </c>
      <c r="U4803">
        <v>0</v>
      </c>
      <c r="V4803">
        <v>0</v>
      </c>
      <c r="W4803">
        <v>0</v>
      </c>
    </row>
    <row r="4804" spans="1:23" ht="14.25" customHeight="1" x14ac:dyDescent="0.45">
      <c r="A4804">
        <v>4803</v>
      </c>
      <c r="B4804" s="1">
        <v>43263</v>
      </c>
      <c r="C4804" s="1">
        <v>43416</v>
      </c>
      <c r="D4804">
        <v>78</v>
      </c>
      <c r="E4804" t="s">
        <v>28</v>
      </c>
      <c r="F4804" t="s">
        <v>27</v>
      </c>
      <c r="G4804" t="s">
        <v>25</v>
      </c>
      <c r="H4804">
        <v>6</v>
      </c>
      <c r="I4804" t="s">
        <v>26</v>
      </c>
      <c r="J4804">
        <v>0</v>
      </c>
      <c r="K4804">
        <v>0</v>
      </c>
      <c r="L4804">
        <v>0</v>
      </c>
      <c r="M4804">
        <v>1</v>
      </c>
      <c r="N4804">
        <v>1</v>
      </c>
      <c r="O4804">
        <v>0</v>
      </c>
      <c r="P4804">
        <v>720</v>
      </c>
      <c r="Q4804">
        <v>0</v>
      </c>
      <c r="R4804">
        <v>0</v>
      </c>
      <c r="S4804">
        <v>1</v>
      </c>
      <c r="T4804">
        <v>1</v>
      </c>
      <c r="U4804">
        <v>0</v>
      </c>
      <c r="V4804">
        <v>0</v>
      </c>
      <c r="W4804">
        <v>0</v>
      </c>
    </row>
    <row r="4805" spans="1:23" ht="14.25" customHeight="1" x14ac:dyDescent="0.45">
      <c r="A4805">
        <v>4804</v>
      </c>
      <c r="B4805" s="1">
        <v>43263</v>
      </c>
      <c r="C4805" t="s">
        <v>302</v>
      </c>
      <c r="D4805">
        <v>82</v>
      </c>
      <c r="E4805" t="s">
        <v>28</v>
      </c>
      <c r="F4805" t="s">
        <v>27</v>
      </c>
      <c r="G4805" t="s">
        <v>25</v>
      </c>
      <c r="H4805">
        <v>11</v>
      </c>
      <c r="I4805" t="s">
        <v>26</v>
      </c>
      <c r="J4805">
        <v>0</v>
      </c>
      <c r="K4805">
        <v>0</v>
      </c>
      <c r="L4805">
        <v>0</v>
      </c>
      <c r="M4805">
        <v>1</v>
      </c>
      <c r="N4805">
        <v>1</v>
      </c>
      <c r="O4805">
        <v>0</v>
      </c>
      <c r="P4805">
        <v>32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0</v>
      </c>
    </row>
    <row r="4806" spans="1:23" ht="14.25" customHeight="1" x14ac:dyDescent="0.45">
      <c r="A4806">
        <v>4805</v>
      </c>
      <c r="B4806" s="1">
        <v>43263</v>
      </c>
      <c r="C4806" t="s">
        <v>298</v>
      </c>
      <c r="D4806">
        <v>69</v>
      </c>
      <c r="E4806" t="s">
        <v>28</v>
      </c>
      <c r="F4806" t="s">
        <v>27</v>
      </c>
      <c r="G4806" t="s">
        <v>25</v>
      </c>
      <c r="H4806">
        <v>8</v>
      </c>
      <c r="I4806" t="s">
        <v>26</v>
      </c>
      <c r="J4806">
        <v>0</v>
      </c>
      <c r="K4806">
        <v>0</v>
      </c>
      <c r="L4806">
        <v>0</v>
      </c>
      <c r="M4806">
        <v>1</v>
      </c>
      <c r="N4806">
        <v>1</v>
      </c>
      <c r="O4806">
        <v>0</v>
      </c>
      <c r="P4806">
        <v>686</v>
      </c>
      <c r="Q4806">
        <v>1</v>
      </c>
      <c r="R4806">
        <v>0</v>
      </c>
      <c r="S4806">
        <v>1</v>
      </c>
      <c r="T4806">
        <v>0</v>
      </c>
      <c r="U4806">
        <v>0</v>
      </c>
      <c r="V4806">
        <v>0</v>
      </c>
      <c r="W4806">
        <v>0</v>
      </c>
    </row>
    <row r="4807" spans="1:23" ht="14.25" customHeight="1" x14ac:dyDescent="0.45">
      <c r="A4807">
        <v>4806</v>
      </c>
      <c r="B4807" s="1">
        <v>43263</v>
      </c>
      <c r="C4807" s="1">
        <v>43446</v>
      </c>
      <c r="D4807">
        <v>75</v>
      </c>
      <c r="E4807" t="s">
        <v>23</v>
      </c>
      <c r="F4807" t="s">
        <v>27</v>
      </c>
      <c r="G4807" t="s">
        <v>25</v>
      </c>
      <c r="H4807">
        <v>7</v>
      </c>
      <c r="I4807" t="s">
        <v>26</v>
      </c>
      <c r="J4807">
        <v>0</v>
      </c>
      <c r="K4807">
        <v>0</v>
      </c>
      <c r="L4807">
        <v>0</v>
      </c>
      <c r="M4807">
        <v>1</v>
      </c>
      <c r="N4807">
        <v>1</v>
      </c>
      <c r="O4807">
        <v>0</v>
      </c>
      <c r="P4807">
        <v>910</v>
      </c>
      <c r="Q4807">
        <v>0</v>
      </c>
      <c r="R4807">
        <v>0</v>
      </c>
      <c r="S4807">
        <v>1</v>
      </c>
      <c r="T4807">
        <v>0</v>
      </c>
      <c r="U4807">
        <v>0</v>
      </c>
      <c r="V4807">
        <v>0</v>
      </c>
      <c r="W4807">
        <v>0</v>
      </c>
    </row>
    <row r="4808" spans="1:23" ht="14.25" customHeight="1" x14ac:dyDescent="0.45">
      <c r="A4808">
        <v>4807</v>
      </c>
      <c r="B4808" s="1">
        <v>43263</v>
      </c>
      <c r="C4808" s="1">
        <v>43446</v>
      </c>
      <c r="D4808">
        <v>75</v>
      </c>
      <c r="E4808" t="s">
        <v>23</v>
      </c>
      <c r="F4808" t="s">
        <v>27</v>
      </c>
      <c r="G4808" t="s">
        <v>25</v>
      </c>
      <c r="H4808">
        <v>7</v>
      </c>
      <c r="I4808" t="s">
        <v>26</v>
      </c>
      <c r="J4808">
        <v>0</v>
      </c>
      <c r="K4808">
        <v>0</v>
      </c>
      <c r="L4808">
        <v>0</v>
      </c>
      <c r="M4808">
        <v>1</v>
      </c>
      <c r="N4808">
        <v>1</v>
      </c>
      <c r="O4808">
        <v>0</v>
      </c>
      <c r="P4808">
        <v>910</v>
      </c>
      <c r="Q4808">
        <v>0</v>
      </c>
      <c r="R4808">
        <v>0</v>
      </c>
      <c r="S4808">
        <v>1</v>
      </c>
      <c r="T4808">
        <v>0</v>
      </c>
      <c r="U4808">
        <v>0</v>
      </c>
      <c r="V4808">
        <v>0</v>
      </c>
      <c r="W4808">
        <v>0</v>
      </c>
    </row>
    <row r="4809" spans="1:23" ht="14.25" customHeight="1" x14ac:dyDescent="0.45">
      <c r="A4809">
        <v>4808</v>
      </c>
      <c r="B4809" s="1">
        <v>43263</v>
      </c>
      <c r="C4809" s="1">
        <v>43293</v>
      </c>
      <c r="D4809">
        <v>47</v>
      </c>
      <c r="E4809" t="s">
        <v>28</v>
      </c>
      <c r="F4809" t="s">
        <v>27</v>
      </c>
      <c r="G4809" t="s">
        <v>30</v>
      </c>
      <c r="H4809">
        <v>2</v>
      </c>
      <c r="I4809" t="s">
        <v>26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9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</row>
    <row r="4810" spans="1:23" ht="14.25" customHeight="1" x14ac:dyDescent="0.45">
      <c r="A4810">
        <v>4809</v>
      </c>
      <c r="B4810" s="1">
        <v>43263</v>
      </c>
      <c r="C4810" s="1">
        <v>43446</v>
      </c>
      <c r="D4810">
        <v>73</v>
      </c>
      <c r="E4810" t="s">
        <v>23</v>
      </c>
      <c r="F4810" t="s">
        <v>27</v>
      </c>
      <c r="G4810" t="s">
        <v>30</v>
      </c>
      <c r="H4810">
        <v>7</v>
      </c>
      <c r="I4810" t="s">
        <v>26</v>
      </c>
      <c r="J4810">
        <v>0</v>
      </c>
      <c r="K4810">
        <v>0</v>
      </c>
      <c r="L4810">
        <v>0</v>
      </c>
      <c r="M4810">
        <v>1</v>
      </c>
      <c r="N4810">
        <v>1</v>
      </c>
      <c r="O4810">
        <v>0</v>
      </c>
      <c r="P4810">
        <v>794</v>
      </c>
      <c r="Q4810">
        <v>0</v>
      </c>
      <c r="R4810">
        <v>0</v>
      </c>
      <c r="S4810">
        <v>1</v>
      </c>
      <c r="T4810">
        <v>0</v>
      </c>
      <c r="U4810">
        <v>0</v>
      </c>
      <c r="V4810">
        <v>0</v>
      </c>
      <c r="W4810">
        <v>0</v>
      </c>
    </row>
    <row r="4811" spans="1:23" ht="14.25" customHeight="1" x14ac:dyDescent="0.45">
      <c r="A4811">
        <v>4810</v>
      </c>
      <c r="B4811" s="1">
        <v>43263</v>
      </c>
      <c r="C4811" s="1">
        <v>43446</v>
      </c>
      <c r="D4811">
        <v>73</v>
      </c>
      <c r="E4811" t="s">
        <v>23</v>
      </c>
      <c r="F4811" t="s">
        <v>27</v>
      </c>
      <c r="G4811" t="s">
        <v>30</v>
      </c>
      <c r="H4811">
        <v>7</v>
      </c>
      <c r="I4811" t="s">
        <v>26</v>
      </c>
      <c r="J4811">
        <v>0</v>
      </c>
      <c r="K4811">
        <v>0</v>
      </c>
      <c r="L4811">
        <v>0</v>
      </c>
      <c r="M4811">
        <v>1</v>
      </c>
      <c r="N4811">
        <v>1</v>
      </c>
      <c r="O4811">
        <v>0</v>
      </c>
      <c r="P4811">
        <v>794</v>
      </c>
      <c r="Q4811">
        <v>0</v>
      </c>
      <c r="R4811">
        <v>0</v>
      </c>
      <c r="S4811">
        <v>1</v>
      </c>
      <c r="T4811">
        <v>0</v>
      </c>
      <c r="U4811">
        <v>0</v>
      </c>
      <c r="V4811">
        <v>0</v>
      </c>
      <c r="W4811">
        <v>0</v>
      </c>
    </row>
    <row r="4812" spans="1:23" ht="14.25" customHeight="1" x14ac:dyDescent="0.45">
      <c r="A4812">
        <v>4811</v>
      </c>
      <c r="B4812" s="1">
        <v>43263</v>
      </c>
      <c r="C4812" s="1">
        <v>43293</v>
      </c>
      <c r="D4812">
        <v>61</v>
      </c>
      <c r="E4812" t="s">
        <v>28</v>
      </c>
      <c r="F4812" t="s">
        <v>27</v>
      </c>
      <c r="G4812" t="s">
        <v>30</v>
      </c>
      <c r="H4812">
        <v>2</v>
      </c>
      <c r="I4812" t="s">
        <v>26</v>
      </c>
      <c r="J4812">
        <v>0</v>
      </c>
      <c r="K4812">
        <v>0</v>
      </c>
      <c r="L4812">
        <v>0</v>
      </c>
      <c r="M4812">
        <v>1</v>
      </c>
      <c r="N4812">
        <v>1</v>
      </c>
      <c r="O4812">
        <v>0</v>
      </c>
      <c r="P4812">
        <v>159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</row>
    <row r="4813" spans="1:23" ht="14.25" customHeight="1" x14ac:dyDescent="0.45">
      <c r="A4813">
        <v>4812</v>
      </c>
      <c r="B4813" s="1">
        <v>43263</v>
      </c>
      <c r="C4813" s="1">
        <v>43416</v>
      </c>
      <c r="D4813">
        <v>65</v>
      </c>
      <c r="E4813" t="s">
        <v>23</v>
      </c>
      <c r="F4813" t="s">
        <v>24</v>
      </c>
      <c r="G4813" t="s">
        <v>25</v>
      </c>
      <c r="H4813">
        <v>6</v>
      </c>
      <c r="I4813" t="s">
        <v>26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0</v>
      </c>
      <c r="P4813">
        <v>160</v>
      </c>
      <c r="Q4813">
        <v>0</v>
      </c>
      <c r="R4813">
        <v>1</v>
      </c>
      <c r="S4813">
        <v>0</v>
      </c>
      <c r="T4813">
        <v>0</v>
      </c>
      <c r="U4813">
        <v>0</v>
      </c>
      <c r="V4813">
        <v>0</v>
      </c>
      <c r="W4813">
        <v>0</v>
      </c>
    </row>
    <row r="4814" spans="1:23" ht="14.25" customHeight="1" x14ac:dyDescent="0.45">
      <c r="A4814">
        <v>4813</v>
      </c>
      <c r="B4814" s="1">
        <v>43263</v>
      </c>
      <c r="C4814" s="1">
        <v>43416</v>
      </c>
      <c r="D4814">
        <v>72</v>
      </c>
      <c r="E4814" t="s">
        <v>28</v>
      </c>
      <c r="F4814" t="s">
        <v>24</v>
      </c>
      <c r="G4814" t="s">
        <v>25</v>
      </c>
      <c r="H4814">
        <v>6</v>
      </c>
      <c r="I4814" t="s">
        <v>26</v>
      </c>
      <c r="J4814">
        <v>0</v>
      </c>
      <c r="K4814">
        <v>0</v>
      </c>
      <c r="L4814">
        <v>0</v>
      </c>
      <c r="M4814">
        <v>1</v>
      </c>
      <c r="N4814">
        <v>1</v>
      </c>
      <c r="O4814">
        <v>0</v>
      </c>
      <c r="P4814">
        <v>635</v>
      </c>
      <c r="Q4814">
        <v>0</v>
      </c>
      <c r="R4814">
        <v>1</v>
      </c>
      <c r="S4814">
        <v>1</v>
      </c>
      <c r="T4814">
        <v>0</v>
      </c>
      <c r="U4814">
        <v>0</v>
      </c>
      <c r="V4814">
        <v>0</v>
      </c>
      <c r="W4814">
        <v>0</v>
      </c>
    </row>
    <row r="4815" spans="1:23" ht="14.25" customHeight="1" x14ac:dyDescent="0.45">
      <c r="A4815">
        <v>4814</v>
      </c>
      <c r="B4815" s="1">
        <v>43263</v>
      </c>
      <c r="C4815" t="s">
        <v>298</v>
      </c>
      <c r="D4815">
        <v>40</v>
      </c>
      <c r="E4815" t="s">
        <v>23</v>
      </c>
      <c r="F4815" t="s">
        <v>27</v>
      </c>
      <c r="G4815" t="s">
        <v>25</v>
      </c>
      <c r="H4815">
        <v>8</v>
      </c>
      <c r="I4815" t="s">
        <v>26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138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</row>
    <row r="4816" spans="1:23" ht="14.25" customHeight="1" x14ac:dyDescent="0.45">
      <c r="A4816">
        <v>4815</v>
      </c>
      <c r="B4816" s="1">
        <v>43263</v>
      </c>
      <c r="C4816" t="s">
        <v>298</v>
      </c>
      <c r="D4816">
        <v>40</v>
      </c>
      <c r="E4816" t="s">
        <v>23</v>
      </c>
      <c r="F4816" t="s">
        <v>27</v>
      </c>
      <c r="G4816" t="s">
        <v>25</v>
      </c>
      <c r="H4816">
        <v>8</v>
      </c>
      <c r="I4816" t="s">
        <v>26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138</v>
      </c>
      <c r="Q4816">
        <v>0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</row>
    <row r="4817" spans="1:23" ht="14.25" customHeight="1" x14ac:dyDescent="0.45">
      <c r="A4817">
        <v>4816</v>
      </c>
      <c r="B4817" s="1">
        <v>43263</v>
      </c>
      <c r="C4817" s="1">
        <v>43355</v>
      </c>
      <c r="D4817">
        <v>48</v>
      </c>
      <c r="E4817" t="s">
        <v>23</v>
      </c>
      <c r="F4817" t="s">
        <v>27</v>
      </c>
      <c r="G4817" t="s">
        <v>25</v>
      </c>
      <c r="H4817">
        <v>4</v>
      </c>
      <c r="I4817" t="s">
        <v>26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228</v>
      </c>
      <c r="Q4817">
        <v>1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</row>
    <row r="4818" spans="1:23" ht="14.25" customHeight="1" x14ac:dyDescent="0.45">
      <c r="A4818">
        <v>4817</v>
      </c>
      <c r="B4818" s="1">
        <v>43263</v>
      </c>
      <c r="C4818" s="1">
        <v>43355</v>
      </c>
      <c r="D4818">
        <v>48</v>
      </c>
      <c r="E4818" t="s">
        <v>23</v>
      </c>
      <c r="F4818" t="s">
        <v>27</v>
      </c>
      <c r="G4818" t="s">
        <v>25</v>
      </c>
      <c r="H4818">
        <v>4</v>
      </c>
      <c r="I4818" t="s">
        <v>26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228</v>
      </c>
      <c r="Q4818">
        <v>1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0</v>
      </c>
    </row>
    <row r="4819" spans="1:23" ht="14.25" customHeight="1" x14ac:dyDescent="0.45">
      <c r="A4819">
        <v>4818</v>
      </c>
      <c r="B4819" s="1">
        <v>43293</v>
      </c>
      <c r="C4819" s="1">
        <v>43446</v>
      </c>
      <c r="D4819">
        <v>65</v>
      </c>
      <c r="E4819" t="s">
        <v>23</v>
      </c>
      <c r="F4819" t="s">
        <v>27</v>
      </c>
      <c r="G4819" t="s">
        <v>30</v>
      </c>
      <c r="H4819">
        <v>6</v>
      </c>
      <c r="I4819" t="s">
        <v>26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98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</row>
    <row r="4820" spans="1:23" ht="14.25" customHeight="1" x14ac:dyDescent="0.45">
      <c r="A4820">
        <v>4819</v>
      </c>
      <c r="B4820" s="1">
        <v>43293</v>
      </c>
      <c r="C4820" s="1">
        <v>43446</v>
      </c>
      <c r="D4820">
        <v>71</v>
      </c>
      <c r="E4820" t="s">
        <v>28</v>
      </c>
      <c r="F4820" t="s">
        <v>24</v>
      </c>
      <c r="G4820" t="s">
        <v>25</v>
      </c>
      <c r="H4820">
        <v>6</v>
      </c>
      <c r="I4820" t="s">
        <v>26</v>
      </c>
      <c r="J4820">
        <v>0</v>
      </c>
      <c r="K4820">
        <v>0</v>
      </c>
      <c r="L4820">
        <v>0</v>
      </c>
      <c r="M4820">
        <v>1</v>
      </c>
      <c r="N4820">
        <v>1</v>
      </c>
      <c r="O4820">
        <v>0</v>
      </c>
      <c r="P4820">
        <v>808</v>
      </c>
      <c r="Q4820">
        <v>0</v>
      </c>
      <c r="R4820">
        <v>0</v>
      </c>
      <c r="S4820">
        <v>1</v>
      </c>
      <c r="T4820">
        <v>1</v>
      </c>
      <c r="U4820">
        <v>0</v>
      </c>
      <c r="V4820">
        <v>0</v>
      </c>
      <c r="W4820">
        <v>0</v>
      </c>
    </row>
    <row r="4821" spans="1:23" ht="14.25" customHeight="1" x14ac:dyDescent="0.45">
      <c r="A4821">
        <v>4820</v>
      </c>
      <c r="B4821" s="1">
        <v>43293</v>
      </c>
      <c r="C4821" s="1">
        <v>43446</v>
      </c>
      <c r="D4821">
        <v>71</v>
      </c>
      <c r="E4821" t="s">
        <v>28</v>
      </c>
      <c r="F4821" t="s">
        <v>24</v>
      </c>
      <c r="G4821" t="s">
        <v>25</v>
      </c>
      <c r="H4821">
        <v>6</v>
      </c>
      <c r="I4821" t="s">
        <v>26</v>
      </c>
      <c r="J4821">
        <v>0</v>
      </c>
      <c r="K4821">
        <v>0</v>
      </c>
      <c r="L4821">
        <v>0</v>
      </c>
      <c r="M4821">
        <v>1</v>
      </c>
      <c r="N4821">
        <v>1</v>
      </c>
      <c r="O4821">
        <v>0</v>
      </c>
      <c r="P4821">
        <v>808</v>
      </c>
      <c r="Q4821">
        <v>0</v>
      </c>
      <c r="R4821">
        <v>0</v>
      </c>
      <c r="S4821">
        <v>1</v>
      </c>
      <c r="T4821">
        <v>1</v>
      </c>
      <c r="U4821">
        <v>0</v>
      </c>
      <c r="V4821">
        <v>0</v>
      </c>
      <c r="W4821">
        <v>0</v>
      </c>
    </row>
    <row r="4822" spans="1:23" ht="14.25" customHeight="1" x14ac:dyDescent="0.45">
      <c r="A4822">
        <v>4821</v>
      </c>
      <c r="B4822" s="1">
        <v>43293</v>
      </c>
      <c r="C4822" s="1">
        <v>43416</v>
      </c>
      <c r="D4822">
        <v>66</v>
      </c>
      <c r="E4822" t="s">
        <v>23</v>
      </c>
      <c r="F4822" t="s">
        <v>27</v>
      </c>
      <c r="G4822" t="s">
        <v>25</v>
      </c>
      <c r="H4822">
        <v>5</v>
      </c>
      <c r="I4822" t="s">
        <v>26</v>
      </c>
      <c r="J4822">
        <v>0</v>
      </c>
      <c r="K4822">
        <v>0</v>
      </c>
      <c r="L4822">
        <v>0</v>
      </c>
      <c r="M4822">
        <v>1</v>
      </c>
      <c r="N4822">
        <v>1</v>
      </c>
      <c r="O4822">
        <v>0</v>
      </c>
      <c r="P4822">
        <v>493</v>
      </c>
      <c r="Q4822">
        <v>0</v>
      </c>
      <c r="R4822">
        <v>0</v>
      </c>
      <c r="S4822">
        <v>1</v>
      </c>
      <c r="T4822">
        <v>1</v>
      </c>
      <c r="U4822">
        <v>0</v>
      </c>
      <c r="V4822">
        <v>0</v>
      </c>
      <c r="W4822">
        <v>0</v>
      </c>
    </row>
    <row r="4823" spans="1:23" ht="14.25" customHeight="1" x14ac:dyDescent="0.45">
      <c r="A4823">
        <v>4822</v>
      </c>
      <c r="B4823" s="1">
        <v>43293</v>
      </c>
      <c r="C4823" t="s">
        <v>304</v>
      </c>
      <c r="D4823">
        <v>48</v>
      </c>
      <c r="E4823" t="s">
        <v>28</v>
      </c>
      <c r="F4823" t="s">
        <v>27</v>
      </c>
      <c r="G4823" t="s">
        <v>25</v>
      </c>
      <c r="H4823">
        <v>13</v>
      </c>
      <c r="I4823" t="s">
        <v>26</v>
      </c>
      <c r="J4823">
        <v>0</v>
      </c>
      <c r="K4823">
        <v>0</v>
      </c>
      <c r="L4823">
        <v>1</v>
      </c>
      <c r="M4823">
        <v>0</v>
      </c>
      <c r="N4823">
        <v>0</v>
      </c>
      <c r="O4823">
        <v>0</v>
      </c>
      <c r="P4823">
        <v>702</v>
      </c>
      <c r="Q4823">
        <v>0</v>
      </c>
      <c r="R4823">
        <v>0</v>
      </c>
      <c r="S4823">
        <v>1</v>
      </c>
      <c r="T4823">
        <v>0</v>
      </c>
      <c r="U4823">
        <v>0</v>
      </c>
      <c r="V4823">
        <v>0</v>
      </c>
      <c r="W4823">
        <v>0</v>
      </c>
    </row>
    <row r="4824" spans="1:23" ht="14.25" customHeight="1" x14ac:dyDescent="0.45">
      <c r="A4824">
        <v>4823</v>
      </c>
      <c r="B4824" s="1">
        <v>43293</v>
      </c>
      <c r="C4824" s="1">
        <v>43416</v>
      </c>
      <c r="D4824">
        <v>64</v>
      </c>
      <c r="E4824" t="s">
        <v>28</v>
      </c>
      <c r="F4824" t="s">
        <v>27</v>
      </c>
      <c r="G4824" t="s">
        <v>25</v>
      </c>
      <c r="H4824">
        <v>5</v>
      </c>
      <c r="I4824" t="s">
        <v>26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26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</row>
    <row r="4825" spans="1:23" ht="14.25" customHeight="1" x14ac:dyDescent="0.45">
      <c r="A4825">
        <v>4824</v>
      </c>
      <c r="B4825" s="1">
        <v>43293</v>
      </c>
      <c r="C4825" s="1">
        <v>43416</v>
      </c>
      <c r="D4825">
        <v>64</v>
      </c>
      <c r="E4825" t="s">
        <v>28</v>
      </c>
      <c r="F4825" t="s">
        <v>27</v>
      </c>
      <c r="G4825" t="s">
        <v>25</v>
      </c>
      <c r="H4825">
        <v>5</v>
      </c>
      <c r="I4825" t="s">
        <v>26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26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</row>
    <row r="4826" spans="1:23" ht="14.25" customHeight="1" x14ac:dyDescent="0.45">
      <c r="A4826">
        <v>4825</v>
      </c>
      <c r="B4826" s="1">
        <v>43293</v>
      </c>
      <c r="C4826" t="s">
        <v>294</v>
      </c>
      <c r="D4826">
        <v>55</v>
      </c>
      <c r="E4826" t="s">
        <v>23</v>
      </c>
      <c r="F4826" t="s">
        <v>27</v>
      </c>
      <c r="G4826" t="s">
        <v>25</v>
      </c>
      <c r="H4826">
        <v>9</v>
      </c>
      <c r="I4826" t="s">
        <v>26</v>
      </c>
      <c r="J4826">
        <v>0</v>
      </c>
      <c r="K4826">
        <v>0</v>
      </c>
      <c r="L4826">
        <v>0</v>
      </c>
      <c r="M4826">
        <v>1</v>
      </c>
      <c r="N4826">
        <v>1</v>
      </c>
      <c r="O4826">
        <v>1</v>
      </c>
      <c r="P4826">
        <v>63</v>
      </c>
      <c r="Q4826">
        <v>1</v>
      </c>
      <c r="R4826">
        <v>0</v>
      </c>
      <c r="S4826">
        <v>0</v>
      </c>
      <c r="T4826">
        <v>1</v>
      </c>
      <c r="U4826">
        <v>0</v>
      </c>
      <c r="V4826">
        <v>1</v>
      </c>
      <c r="W4826">
        <v>0</v>
      </c>
    </row>
    <row r="4827" spans="1:23" ht="14.25" customHeight="1" x14ac:dyDescent="0.45">
      <c r="A4827">
        <v>4826</v>
      </c>
      <c r="B4827" s="1">
        <v>43293</v>
      </c>
      <c r="C4827" t="s">
        <v>301</v>
      </c>
      <c r="D4827">
        <v>89</v>
      </c>
      <c r="E4827" t="s">
        <v>23</v>
      </c>
      <c r="F4827" t="s">
        <v>27</v>
      </c>
      <c r="G4827" t="s">
        <v>25</v>
      </c>
      <c r="H4827">
        <v>15</v>
      </c>
      <c r="I4827" t="s">
        <v>26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664</v>
      </c>
      <c r="Q4827">
        <v>1</v>
      </c>
      <c r="R4827">
        <v>0</v>
      </c>
      <c r="S4827">
        <v>1</v>
      </c>
      <c r="T4827">
        <v>0</v>
      </c>
      <c r="U4827">
        <v>0</v>
      </c>
      <c r="V4827">
        <v>0</v>
      </c>
      <c r="W4827">
        <v>0</v>
      </c>
    </row>
    <row r="4828" spans="1:23" ht="14.25" customHeight="1" x14ac:dyDescent="0.45">
      <c r="A4828">
        <v>4827</v>
      </c>
      <c r="B4828" s="1">
        <v>43293</v>
      </c>
      <c r="C4828" t="s">
        <v>301</v>
      </c>
      <c r="D4828">
        <v>89</v>
      </c>
      <c r="E4828" t="s">
        <v>23</v>
      </c>
      <c r="F4828" t="s">
        <v>27</v>
      </c>
      <c r="G4828" t="s">
        <v>25</v>
      </c>
      <c r="H4828">
        <v>15</v>
      </c>
      <c r="I4828" t="s">
        <v>26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664</v>
      </c>
      <c r="Q4828">
        <v>1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0</v>
      </c>
    </row>
    <row r="4829" spans="1:23" ht="14.25" customHeight="1" x14ac:dyDescent="0.45">
      <c r="A4829">
        <v>4828</v>
      </c>
      <c r="B4829" s="1">
        <v>43441</v>
      </c>
      <c r="C4829" s="1">
        <v>43444</v>
      </c>
      <c r="D4829">
        <v>78</v>
      </c>
      <c r="E4829" t="s">
        <v>23</v>
      </c>
      <c r="F4829" t="s">
        <v>27</v>
      </c>
      <c r="G4829" t="s">
        <v>25</v>
      </c>
      <c r="H4829">
        <v>4</v>
      </c>
      <c r="I4829" t="s">
        <v>29</v>
      </c>
      <c r="J4829">
        <v>0</v>
      </c>
      <c r="K4829">
        <v>0</v>
      </c>
      <c r="L4829">
        <v>1</v>
      </c>
      <c r="M4829">
        <v>1</v>
      </c>
      <c r="N4829">
        <v>0</v>
      </c>
      <c r="O4829">
        <v>0</v>
      </c>
      <c r="P4829">
        <v>311</v>
      </c>
      <c r="Q4829">
        <v>1</v>
      </c>
      <c r="R4829">
        <v>0</v>
      </c>
      <c r="S4829">
        <v>0</v>
      </c>
      <c r="T4829">
        <v>1</v>
      </c>
      <c r="U4829">
        <v>0</v>
      </c>
      <c r="V4829">
        <v>0</v>
      </c>
      <c r="W4829">
        <v>0</v>
      </c>
    </row>
    <row r="4830" spans="1:23" ht="14.25" customHeight="1" x14ac:dyDescent="0.45">
      <c r="A4830">
        <v>4829</v>
      </c>
      <c r="B4830" s="1">
        <v>43293</v>
      </c>
      <c r="C4830" s="1">
        <v>43416</v>
      </c>
      <c r="D4830">
        <v>76</v>
      </c>
      <c r="E4830" t="s">
        <v>28</v>
      </c>
      <c r="F4830" t="s">
        <v>27</v>
      </c>
      <c r="G4830" t="s">
        <v>30</v>
      </c>
      <c r="H4830">
        <v>5</v>
      </c>
      <c r="I4830" t="s">
        <v>26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38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</row>
    <row r="4831" spans="1:23" ht="14.25" customHeight="1" x14ac:dyDescent="0.45">
      <c r="A4831">
        <v>4830</v>
      </c>
      <c r="B4831" s="1">
        <v>43293</v>
      </c>
      <c r="C4831" s="1">
        <v>43446</v>
      </c>
      <c r="D4831">
        <v>65</v>
      </c>
      <c r="E4831" t="s">
        <v>23</v>
      </c>
      <c r="F4831" t="s">
        <v>27</v>
      </c>
      <c r="G4831" t="s">
        <v>30</v>
      </c>
      <c r="H4831">
        <v>6</v>
      </c>
      <c r="I4831" t="s">
        <v>26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98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</row>
    <row r="4832" spans="1:23" ht="14.25" customHeight="1" x14ac:dyDescent="0.45">
      <c r="A4832">
        <v>4831</v>
      </c>
      <c r="B4832" s="1">
        <v>43293</v>
      </c>
      <c r="C4832" t="s">
        <v>294</v>
      </c>
      <c r="D4832">
        <v>41</v>
      </c>
      <c r="E4832" t="s">
        <v>23</v>
      </c>
      <c r="F4832" t="s">
        <v>27</v>
      </c>
      <c r="G4832" t="s">
        <v>30</v>
      </c>
      <c r="H4832">
        <v>9</v>
      </c>
      <c r="I4832" t="s">
        <v>26</v>
      </c>
      <c r="J4832">
        <v>0</v>
      </c>
      <c r="K4832">
        <v>0</v>
      </c>
      <c r="L4832">
        <v>0</v>
      </c>
      <c r="M4832">
        <v>1</v>
      </c>
      <c r="N4832">
        <v>1</v>
      </c>
      <c r="O4832">
        <v>0</v>
      </c>
      <c r="P4832">
        <v>1660</v>
      </c>
      <c r="Q4832">
        <v>0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0</v>
      </c>
    </row>
    <row r="4833" spans="1:23" ht="14.25" customHeight="1" x14ac:dyDescent="0.45">
      <c r="A4833">
        <v>4832</v>
      </c>
      <c r="B4833" s="1">
        <v>43293</v>
      </c>
      <c r="C4833" t="s">
        <v>294</v>
      </c>
      <c r="D4833">
        <v>65</v>
      </c>
      <c r="E4833" t="s">
        <v>23</v>
      </c>
      <c r="F4833" t="s">
        <v>24</v>
      </c>
      <c r="G4833" t="s">
        <v>25</v>
      </c>
      <c r="H4833">
        <v>9</v>
      </c>
      <c r="I4833" t="s">
        <v>26</v>
      </c>
      <c r="J4833">
        <v>0</v>
      </c>
      <c r="K4833">
        <v>0</v>
      </c>
      <c r="L4833">
        <v>0</v>
      </c>
      <c r="M4833">
        <v>1</v>
      </c>
      <c r="N4833">
        <v>1</v>
      </c>
      <c r="O4833">
        <v>0</v>
      </c>
      <c r="P4833">
        <v>95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0</v>
      </c>
    </row>
    <row r="4834" spans="1:23" ht="14.25" customHeight="1" x14ac:dyDescent="0.45">
      <c r="A4834">
        <v>4833</v>
      </c>
      <c r="B4834" s="1">
        <v>43293</v>
      </c>
      <c r="C4834" t="s">
        <v>298</v>
      </c>
      <c r="D4834">
        <v>65</v>
      </c>
      <c r="E4834" t="s">
        <v>28</v>
      </c>
      <c r="F4834" t="s">
        <v>24</v>
      </c>
      <c r="G4834" t="s">
        <v>25</v>
      </c>
      <c r="H4834">
        <v>7</v>
      </c>
      <c r="I4834" t="s">
        <v>26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780</v>
      </c>
      <c r="Q4834">
        <v>0</v>
      </c>
      <c r="R4834">
        <v>1</v>
      </c>
      <c r="S4834">
        <v>1</v>
      </c>
      <c r="T4834">
        <v>0</v>
      </c>
      <c r="U4834">
        <v>0</v>
      </c>
      <c r="V4834">
        <v>0</v>
      </c>
      <c r="W4834">
        <v>0</v>
      </c>
    </row>
    <row r="4835" spans="1:23" ht="14.25" customHeight="1" x14ac:dyDescent="0.45">
      <c r="A4835">
        <v>4834</v>
      </c>
      <c r="B4835" s="1">
        <v>43293</v>
      </c>
      <c r="C4835" t="s">
        <v>298</v>
      </c>
      <c r="D4835">
        <v>65</v>
      </c>
      <c r="E4835" t="s">
        <v>28</v>
      </c>
      <c r="F4835" t="s">
        <v>24</v>
      </c>
      <c r="G4835" t="s">
        <v>25</v>
      </c>
      <c r="H4835">
        <v>7</v>
      </c>
      <c r="I4835" t="s">
        <v>26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780</v>
      </c>
      <c r="Q4835">
        <v>0</v>
      </c>
      <c r="R4835">
        <v>1</v>
      </c>
      <c r="S4835">
        <v>1</v>
      </c>
      <c r="T4835">
        <v>0</v>
      </c>
      <c r="U4835">
        <v>0</v>
      </c>
      <c r="V4835">
        <v>0</v>
      </c>
      <c r="W4835">
        <v>0</v>
      </c>
    </row>
    <row r="4836" spans="1:23" ht="14.25" customHeight="1" x14ac:dyDescent="0.45">
      <c r="A4836">
        <v>4835</v>
      </c>
      <c r="B4836" s="1">
        <v>43293</v>
      </c>
      <c r="C4836" s="1">
        <v>43416</v>
      </c>
      <c r="D4836">
        <v>59</v>
      </c>
      <c r="E4836" t="s">
        <v>23</v>
      </c>
      <c r="F4836" t="s">
        <v>27</v>
      </c>
      <c r="G4836" t="s">
        <v>25</v>
      </c>
      <c r="H4836">
        <v>5</v>
      </c>
      <c r="I4836" t="s">
        <v>26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20</v>
      </c>
      <c r="Q4836">
        <v>0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</row>
    <row r="4837" spans="1:23" ht="14.25" customHeight="1" x14ac:dyDescent="0.45">
      <c r="A4837">
        <v>4836</v>
      </c>
      <c r="B4837" s="1">
        <v>43293</v>
      </c>
      <c r="C4837" t="s">
        <v>294</v>
      </c>
      <c r="D4837">
        <v>75</v>
      </c>
      <c r="E4837" t="s">
        <v>23</v>
      </c>
      <c r="F4837" t="s">
        <v>27</v>
      </c>
      <c r="G4837" t="s">
        <v>25</v>
      </c>
      <c r="H4837">
        <v>9</v>
      </c>
      <c r="I4837" t="s">
        <v>26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134</v>
      </c>
      <c r="Q4837">
        <v>0</v>
      </c>
      <c r="R4837">
        <v>1</v>
      </c>
      <c r="S4837">
        <v>0</v>
      </c>
      <c r="T4837">
        <v>1</v>
      </c>
      <c r="U4837">
        <v>0</v>
      </c>
      <c r="V4837">
        <v>0</v>
      </c>
      <c r="W4837">
        <v>0</v>
      </c>
    </row>
    <row r="4838" spans="1:23" ht="14.25" customHeight="1" x14ac:dyDescent="0.45">
      <c r="A4838">
        <v>4837</v>
      </c>
      <c r="B4838" s="1">
        <v>43324</v>
      </c>
      <c r="C4838" t="s">
        <v>298</v>
      </c>
      <c r="D4838">
        <v>56</v>
      </c>
      <c r="E4838" t="s">
        <v>23</v>
      </c>
      <c r="F4838" t="s">
        <v>24</v>
      </c>
      <c r="G4838" t="s">
        <v>25</v>
      </c>
      <c r="H4838">
        <v>6</v>
      </c>
      <c r="I4838" t="s">
        <v>26</v>
      </c>
      <c r="J4838">
        <v>0</v>
      </c>
      <c r="K4838">
        <v>0</v>
      </c>
      <c r="L4838">
        <v>0</v>
      </c>
      <c r="M4838">
        <v>1</v>
      </c>
      <c r="N4838">
        <v>1</v>
      </c>
      <c r="O4838">
        <v>0</v>
      </c>
      <c r="P4838">
        <v>73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</row>
    <row r="4839" spans="1:23" ht="14.25" customHeight="1" x14ac:dyDescent="0.45">
      <c r="A4839">
        <v>4838</v>
      </c>
      <c r="B4839" s="1">
        <v>43324</v>
      </c>
      <c r="C4839" t="s">
        <v>298</v>
      </c>
      <c r="D4839">
        <v>56</v>
      </c>
      <c r="E4839" t="s">
        <v>23</v>
      </c>
      <c r="F4839" t="s">
        <v>24</v>
      </c>
      <c r="G4839" t="s">
        <v>25</v>
      </c>
      <c r="H4839">
        <v>6</v>
      </c>
      <c r="I4839" t="s">
        <v>26</v>
      </c>
      <c r="J4839">
        <v>0</v>
      </c>
      <c r="K4839">
        <v>0</v>
      </c>
      <c r="L4839">
        <v>0</v>
      </c>
      <c r="M4839">
        <v>1</v>
      </c>
      <c r="N4839">
        <v>1</v>
      </c>
      <c r="O4839">
        <v>0</v>
      </c>
      <c r="P4839">
        <v>73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</row>
    <row r="4840" spans="1:23" ht="14.25" customHeight="1" x14ac:dyDescent="0.45">
      <c r="A4840">
        <v>4839</v>
      </c>
      <c r="B4840" s="1">
        <v>43324</v>
      </c>
      <c r="C4840" t="s">
        <v>296</v>
      </c>
      <c r="D4840">
        <v>60</v>
      </c>
      <c r="E4840" t="s">
        <v>28</v>
      </c>
      <c r="F4840" t="s">
        <v>27</v>
      </c>
      <c r="G4840" t="s">
        <v>25</v>
      </c>
      <c r="H4840">
        <v>13</v>
      </c>
      <c r="I4840" t="s">
        <v>26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231</v>
      </c>
      <c r="Q4840">
        <v>1</v>
      </c>
      <c r="R4840">
        <v>0</v>
      </c>
      <c r="S4840">
        <v>1</v>
      </c>
      <c r="T4840">
        <v>0</v>
      </c>
      <c r="U4840">
        <v>0</v>
      </c>
      <c r="V4840">
        <v>0</v>
      </c>
      <c r="W4840">
        <v>0</v>
      </c>
    </row>
    <row r="4841" spans="1:23" ht="14.25" customHeight="1" x14ac:dyDescent="0.45">
      <c r="A4841">
        <v>4840</v>
      </c>
      <c r="B4841" s="1">
        <v>43324</v>
      </c>
      <c r="C4841" t="s">
        <v>296</v>
      </c>
      <c r="D4841">
        <v>60</v>
      </c>
      <c r="E4841" t="s">
        <v>28</v>
      </c>
      <c r="F4841" t="s">
        <v>27</v>
      </c>
      <c r="G4841" t="s">
        <v>25</v>
      </c>
      <c r="H4841">
        <v>13</v>
      </c>
      <c r="I4841" t="s">
        <v>26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231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0</v>
      </c>
    </row>
    <row r="4842" spans="1:23" ht="14.25" customHeight="1" x14ac:dyDescent="0.45">
      <c r="A4842">
        <v>4841</v>
      </c>
      <c r="B4842" s="1">
        <v>43324</v>
      </c>
      <c r="C4842" t="s">
        <v>297</v>
      </c>
      <c r="D4842">
        <v>69</v>
      </c>
      <c r="E4842" t="s">
        <v>23</v>
      </c>
      <c r="F4842" t="s">
        <v>27</v>
      </c>
      <c r="G4842" t="s">
        <v>30</v>
      </c>
      <c r="H4842">
        <v>7</v>
      </c>
      <c r="I4842" t="s">
        <v>26</v>
      </c>
      <c r="J4842">
        <v>0</v>
      </c>
      <c r="K4842">
        <v>0</v>
      </c>
      <c r="L4842">
        <v>0</v>
      </c>
      <c r="M4842">
        <v>1</v>
      </c>
      <c r="N4842">
        <v>1</v>
      </c>
      <c r="O4842">
        <v>0</v>
      </c>
      <c r="P4842">
        <v>441</v>
      </c>
      <c r="Q4842">
        <v>0</v>
      </c>
      <c r="R4842">
        <v>0</v>
      </c>
      <c r="S4842">
        <v>1</v>
      </c>
      <c r="T4842">
        <v>1</v>
      </c>
      <c r="U4842">
        <v>0</v>
      </c>
      <c r="V4842">
        <v>0</v>
      </c>
      <c r="W4842">
        <v>0</v>
      </c>
    </row>
    <row r="4843" spans="1:23" ht="14.25" customHeight="1" x14ac:dyDescent="0.45">
      <c r="A4843">
        <v>4842</v>
      </c>
      <c r="B4843" s="1">
        <v>43324</v>
      </c>
      <c r="C4843" s="1">
        <v>43416</v>
      </c>
      <c r="D4843">
        <v>62</v>
      </c>
      <c r="E4843" t="s">
        <v>23</v>
      </c>
      <c r="F4843" t="s">
        <v>27</v>
      </c>
      <c r="G4843" t="s">
        <v>25</v>
      </c>
      <c r="H4843">
        <v>4</v>
      </c>
      <c r="I4843" t="s">
        <v>31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3190</v>
      </c>
      <c r="Q4843">
        <v>0</v>
      </c>
      <c r="R4843">
        <v>1</v>
      </c>
      <c r="S4843">
        <v>1</v>
      </c>
      <c r="T4843">
        <v>0</v>
      </c>
      <c r="U4843">
        <v>0</v>
      </c>
      <c r="V4843">
        <v>0</v>
      </c>
      <c r="W4843">
        <v>0</v>
      </c>
    </row>
    <row r="4844" spans="1:23" ht="14.25" customHeight="1" x14ac:dyDescent="0.45">
      <c r="A4844">
        <v>4843</v>
      </c>
      <c r="B4844" s="1">
        <v>43324</v>
      </c>
      <c r="C4844" s="1">
        <v>43385</v>
      </c>
      <c r="D4844">
        <v>78</v>
      </c>
      <c r="E4844" t="s">
        <v>23</v>
      </c>
      <c r="F4844" t="s">
        <v>27</v>
      </c>
      <c r="G4844" t="s">
        <v>25</v>
      </c>
      <c r="H4844">
        <v>3</v>
      </c>
      <c r="I4844" t="s">
        <v>26</v>
      </c>
      <c r="J4844">
        <v>0</v>
      </c>
      <c r="K4844">
        <v>0</v>
      </c>
      <c r="L4844">
        <v>0</v>
      </c>
      <c r="M4844">
        <v>1</v>
      </c>
      <c r="N4844">
        <v>1</v>
      </c>
      <c r="O4844">
        <v>0</v>
      </c>
      <c r="P4844">
        <v>41</v>
      </c>
      <c r="Q4844">
        <v>0</v>
      </c>
      <c r="R4844">
        <v>1</v>
      </c>
      <c r="S4844">
        <v>0</v>
      </c>
      <c r="T4844">
        <v>1</v>
      </c>
      <c r="U4844">
        <v>0</v>
      </c>
      <c r="V4844">
        <v>0</v>
      </c>
      <c r="W4844">
        <v>0</v>
      </c>
    </row>
    <row r="4845" spans="1:23" ht="14.25" customHeight="1" x14ac:dyDescent="0.45">
      <c r="A4845">
        <v>4844</v>
      </c>
      <c r="B4845" s="1">
        <v>43324</v>
      </c>
      <c r="C4845" t="s">
        <v>298</v>
      </c>
      <c r="D4845">
        <v>75</v>
      </c>
      <c r="E4845" t="s">
        <v>23</v>
      </c>
      <c r="F4845" t="s">
        <v>27</v>
      </c>
      <c r="G4845" t="s">
        <v>25</v>
      </c>
      <c r="H4845">
        <v>6</v>
      </c>
      <c r="I4845" t="s">
        <v>26</v>
      </c>
      <c r="J4845">
        <v>0</v>
      </c>
      <c r="K4845">
        <v>0</v>
      </c>
      <c r="L4845">
        <v>0</v>
      </c>
      <c r="M4845">
        <v>0</v>
      </c>
      <c r="N4845">
        <v>1</v>
      </c>
      <c r="O4845">
        <v>0</v>
      </c>
      <c r="P4845">
        <v>106</v>
      </c>
      <c r="Q4845">
        <v>0</v>
      </c>
      <c r="R4845">
        <v>1</v>
      </c>
      <c r="S4845">
        <v>0</v>
      </c>
      <c r="T4845">
        <v>0</v>
      </c>
      <c r="U4845">
        <v>0</v>
      </c>
      <c r="V4845">
        <v>0</v>
      </c>
      <c r="W4845">
        <v>0</v>
      </c>
    </row>
    <row r="4846" spans="1:23" ht="14.25" customHeight="1" x14ac:dyDescent="0.45">
      <c r="A4846">
        <v>4845</v>
      </c>
      <c r="B4846" s="1">
        <v>43324</v>
      </c>
      <c r="C4846" t="s">
        <v>294</v>
      </c>
      <c r="D4846">
        <v>59</v>
      </c>
      <c r="E4846" t="s">
        <v>23</v>
      </c>
      <c r="F4846" t="s">
        <v>27</v>
      </c>
      <c r="G4846" t="s">
        <v>25</v>
      </c>
      <c r="H4846">
        <v>8</v>
      </c>
      <c r="I4846" t="s">
        <v>26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203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</row>
    <row r="4847" spans="1:23" ht="14.25" customHeight="1" x14ac:dyDescent="0.45">
      <c r="A4847">
        <v>4846</v>
      </c>
      <c r="B4847" s="1">
        <v>43355</v>
      </c>
      <c r="C4847" t="s">
        <v>304</v>
      </c>
      <c r="D4847">
        <v>60</v>
      </c>
      <c r="E4847" t="s">
        <v>28</v>
      </c>
      <c r="F4847" t="s">
        <v>24</v>
      </c>
      <c r="G4847" t="s">
        <v>25</v>
      </c>
      <c r="H4847">
        <v>11</v>
      </c>
      <c r="I4847" t="s">
        <v>26</v>
      </c>
      <c r="J4847">
        <v>0</v>
      </c>
      <c r="K4847">
        <v>0</v>
      </c>
      <c r="L4847">
        <v>0</v>
      </c>
      <c r="M4847">
        <v>1</v>
      </c>
      <c r="N4847">
        <v>1</v>
      </c>
      <c r="O4847">
        <v>0</v>
      </c>
      <c r="P4847">
        <v>190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3" ht="14.25" customHeight="1" x14ac:dyDescent="0.45">
      <c r="A4848">
        <v>4847</v>
      </c>
      <c r="B4848" s="1">
        <v>43355</v>
      </c>
      <c r="C4848" t="s">
        <v>304</v>
      </c>
      <c r="D4848">
        <v>26</v>
      </c>
      <c r="E4848" t="s">
        <v>28</v>
      </c>
      <c r="F4848" t="s">
        <v>24</v>
      </c>
      <c r="G4848" t="s">
        <v>25</v>
      </c>
      <c r="H4848">
        <v>11</v>
      </c>
      <c r="I4848" t="s">
        <v>26</v>
      </c>
      <c r="J4848">
        <v>0</v>
      </c>
      <c r="K4848">
        <v>0</v>
      </c>
      <c r="L4848">
        <v>0</v>
      </c>
      <c r="M4848">
        <v>1</v>
      </c>
      <c r="N4848">
        <v>1</v>
      </c>
      <c r="O4848">
        <v>0</v>
      </c>
      <c r="P4848">
        <v>8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</row>
    <row r="4849" spans="1:23" ht="14.25" customHeight="1" x14ac:dyDescent="0.45">
      <c r="A4849">
        <v>4848</v>
      </c>
      <c r="B4849" s="1">
        <v>43355</v>
      </c>
      <c r="C4849" t="s">
        <v>304</v>
      </c>
      <c r="D4849">
        <v>26</v>
      </c>
      <c r="E4849" t="s">
        <v>28</v>
      </c>
      <c r="F4849" t="s">
        <v>24</v>
      </c>
      <c r="G4849" t="s">
        <v>25</v>
      </c>
      <c r="H4849">
        <v>11</v>
      </c>
      <c r="I4849" t="s">
        <v>26</v>
      </c>
      <c r="J4849">
        <v>0</v>
      </c>
      <c r="K4849">
        <v>0</v>
      </c>
      <c r="L4849">
        <v>0</v>
      </c>
      <c r="M4849">
        <v>1</v>
      </c>
      <c r="N4849">
        <v>1</v>
      </c>
      <c r="O4849">
        <v>0</v>
      </c>
      <c r="P4849">
        <v>8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</row>
    <row r="4850" spans="1:23" ht="14.25" customHeight="1" x14ac:dyDescent="0.45">
      <c r="A4850">
        <v>4849</v>
      </c>
      <c r="B4850" s="1">
        <v>43355</v>
      </c>
      <c r="C4850" t="s">
        <v>300</v>
      </c>
      <c r="D4850">
        <v>88</v>
      </c>
      <c r="E4850" t="s">
        <v>28</v>
      </c>
      <c r="F4850" t="s">
        <v>27</v>
      </c>
      <c r="G4850" t="s">
        <v>25</v>
      </c>
      <c r="H4850">
        <v>14</v>
      </c>
      <c r="I4850" t="s">
        <v>26</v>
      </c>
      <c r="J4850">
        <v>0</v>
      </c>
      <c r="K4850">
        <v>0</v>
      </c>
      <c r="L4850">
        <v>0</v>
      </c>
      <c r="M4850">
        <v>1</v>
      </c>
      <c r="N4850">
        <v>1</v>
      </c>
      <c r="O4850">
        <v>0</v>
      </c>
      <c r="P4850">
        <v>669</v>
      </c>
      <c r="Q4850">
        <v>0</v>
      </c>
      <c r="R4850">
        <v>0</v>
      </c>
      <c r="S4850">
        <v>1</v>
      </c>
      <c r="T4850">
        <v>0</v>
      </c>
      <c r="U4850">
        <v>0</v>
      </c>
      <c r="V4850">
        <v>0</v>
      </c>
      <c r="W4850">
        <v>0</v>
      </c>
    </row>
    <row r="4851" spans="1:23" ht="14.25" customHeight="1" x14ac:dyDescent="0.45">
      <c r="A4851">
        <v>4850</v>
      </c>
      <c r="B4851" s="1">
        <v>43355</v>
      </c>
      <c r="C4851" t="s">
        <v>294</v>
      </c>
      <c r="D4851">
        <v>37</v>
      </c>
      <c r="E4851" t="s">
        <v>28</v>
      </c>
      <c r="F4851" t="s">
        <v>27</v>
      </c>
      <c r="G4851" t="s">
        <v>25</v>
      </c>
      <c r="H4851">
        <v>7</v>
      </c>
      <c r="I4851" t="s">
        <v>26</v>
      </c>
      <c r="J4851">
        <v>0</v>
      </c>
      <c r="K4851">
        <v>0</v>
      </c>
      <c r="L4851">
        <v>0</v>
      </c>
      <c r="M4851">
        <v>1</v>
      </c>
      <c r="N4851">
        <v>1</v>
      </c>
      <c r="O4851">
        <v>0</v>
      </c>
      <c r="P4851">
        <v>129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0</v>
      </c>
    </row>
    <row r="4852" spans="1:23" ht="14.25" customHeight="1" x14ac:dyDescent="0.45">
      <c r="A4852">
        <v>4851</v>
      </c>
      <c r="B4852" s="1">
        <v>43355</v>
      </c>
      <c r="C4852" t="s">
        <v>294</v>
      </c>
      <c r="D4852">
        <v>37</v>
      </c>
      <c r="E4852" t="s">
        <v>28</v>
      </c>
      <c r="F4852" t="s">
        <v>27</v>
      </c>
      <c r="G4852" t="s">
        <v>25</v>
      </c>
      <c r="H4852">
        <v>7</v>
      </c>
      <c r="I4852" t="s">
        <v>26</v>
      </c>
      <c r="J4852">
        <v>0</v>
      </c>
      <c r="K4852">
        <v>0</v>
      </c>
      <c r="L4852">
        <v>0</v>
      </c>
      <c r="M4852">
        <v>1</v>
      </c>
      <c r="N4852">
        <v>1</v>
      </c>
      <c r="O4852">
        <v>0</v>
      </c>
      <c r="P4852">
        <v>129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0</v>
      </c>
    </row>
    <row r="4853" spans="1:23" ht="14.25" customHeight="1" x14ac:dyDescent="0.45">
      <c r="A4853">
        <v>4852</v>
      </c>
      <c r="B4853" s="1">
        <v>43355</v>
      </c>
      <c r="C4853" t="s">
        <v>294</v>
      </c>
      <c r="D4853">
        <v>66</v>
      </c>
      <c r="E4853" t="s">
        <v>28</v>
      </c>
      <c r="F4853" t="s">
        <v>27</v>
      </c>
      <c r="G4853" t="s">
        <v>25</v>
      </c>
      <c r="H4853">
        <v>7</v>
      </c>
      <c r="I4853" t="s">
        <v>26</v>
      </c>
      <c r="J4853">
        <v>0</v>
      </c>
      <c r="K4853">
        <v>0</v>
      </c>
      <c r="L4853">
        <v>0</v>
      </c>
      <c r="M4853">
        <v>1</v>
      </c>
      <c r="N4853">
        <v>1</v>
      </c>
      <c r="O4853">
        <v>0</v>
      </c>
      <c r="P4853">
        <v>2000</v>
      </c>
      <c r="Q4853">
        <v>1</v>
      </c>
      <c r="R4853">
        <v>0</v>
      </c>
      <c r="S4853">
        <v>1</v>
      </c>
      <c r="T4853">
        <v>0</v>
      </c>
      <c r="U4853">
        <v>0</v>
      </c>
      <c r="V4853">
        <v>0</v>
      </c>
      <c r="W4853">
        <v>0</v>
      </c>
    </row>
    <row r="4854" spans="1:23" ht="14.25" customHeight="1" x14ac:dyDescent="0.45">
      <c r="A4854">
        <v>4853</v>
      </c>
      <c r="B4854" s="1">
        <v>43443</v>
      </c>
      <c r="C4854" s="1">
        <v>43445</v>
      </c>
      <c r="D4854">
        <v>72</v>
      </c>
      <c r="E4854" t="s">
        <v>23</v>
      </c>
      <c r="F4854" t="s">
        <v>27</v>
      </c>
      <c r="G4854" t="s">
        <v>25</v>
      </c>
      <c r="H4854">
        <v>3</v>
      </c>
      <c r="I4854" t="s">
        <v>29</v>
      </c>
      <c r="J4854">
        <v>0</v>
      </c>
      <c r="K4854">
        <v>0</v>
      </c>
      <c r="L4854">
        <v>1</v>
      </c>
      <c r="M4854">
        <v>1</v>
      </c>
      <c r="N4854">
        <v>0</v>
      </c>
      <c r="O4854">
        <v>0</v>
      </c>
      <c r="P4854">
        <v>3800</v>
      </c>
      <c r="Q4854">
        <v>0</v>
      </c>
      <c r="R4854">
        <v>0</v>
      </c>
      <c r="S4854">
        <v>1</v>
      </c>
      <c r="T4854">
        <v>1</v>
      </c>
      <c r="U4854">
        <v>0</v>
      </c>
      <c r="V4854">
        <v>0</v>
      </c>
      <c r="W4854">
        <v>0</v>
      </c>
    </row>
    <row r="4855" spans="1:23" ht="14.25" customHeight="1" x14ac:dyDescent="0.45">
      <c r="A4855">
        <v>4854</v>
      </c>
      <c r="B4855" s="1">
        <v>43355</v>
      </c>
      <c r="C4855" s="1">
        <v>43446</v>
      </c>
      <c r="D4855">
        <v>42</v>
      </c>
      <c r="E4855" t="s">
        <v>23</v>
      </c>
      <c r="F4855" t="s">
        <v>27</v>
      </c>
      <c r="G4855" t="s">
        <v>25</v>
      </c>
      <c r="H4855">
        <v>4</v>
      </c>
      <c r="I4855" t="s">
        <v>26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179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</row>
    <row r="4856" spans="1:23" ht="14.25" customHeight="1" x14ac:dyDescent="0.45">
      <c r="A4856">
        <v>4855</v>
      </c>
      <c r="B4856" s="1">
        <v>43355</v>
      </c>
      <c r="C4856" s="1">
        <v>43446</v>
      </c>
      <c r="D4856">
        <v>42</v>
      </c>
      <c r="E4856" t="s">
        <v>23</v>
      </c>
      <c r="F4856" t="s">
        <v>27</v>
      </c>
      <c r="G4856" t="s">
        <v>25</v>
      </c>
      <c r="H4856">
        <v>4</v>
      </c>
      <c r="I4856" t="s">
        <v>26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179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</row>
    <row r="4857" spans="1:23" ht="14.25" customHeight="1" x14ac:dyDescent="0.45">
      <c r="A4857">
        <v>4856</v>
      </c>
      <c r="B4857" s="1">
        <v>43355</v>
      </c>
      <c r="C4857" s="1">
        <v>43416</v>
      </c>
      <c r="D4857">
        <v>71</v>
      </c>
      <c r="E4857" t="s">
        <v>23</v>
      </c>
      <c r="F4857" t="s">
        <v>24</v>
      </c>
      <c r="G4857" t="s">
        <v>25</v>
      </c>
      <c r="H4857">
        <v>3</v>
      </c>
      <c r="I4857" t="s">
        <v>31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130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</row>
    <row r="4858" spans="1:23" ht="14.25" customHeight="1" x14ac:dyDescent="0.45">
      <c r="A4858">
        <v>4857</v>
      </c>
      <c r="B4858" s="1">
        <v>43355</v>
      </c>
      <c r="C4858" s="1">
        <v>43416</v>
      </c>
      <c r="D4858">
        <v>60</v>
      </c>
      <c r="E4858" t="s">
        <v>28</v>
      </c>
      <c r="F4858" t="s">
        <v>27</v>
      </c>
      <c r="G4858" t="s">
        <v>25</v>
      </c>
      <c r="H4858">
        <v>3</v>
      </c>
      <c r="I4858" t="s">
        <v>26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2840</v>
      </c>
      <c r="Q4858">
        <v>1</v>
      </c>
      <c r="R4858">
        <v>1</v>
      </c>
      <c r="S4858">
        <v>1</v>
      </c>
      <c r="T4858">
        <v>0</v>
      </c>
      <c r="U4858">
        <v>0</v>
      </c>
      <c r="V4858">
        <v>0</v>
      </c>
      <c r="W4858">
        <v>0</v>
      </c>
    </row>
    <row r="4859" spans="1:23" ht="14.25" customHeight="1" x14ac:dyDescent="0.45">
      <c r="A4859">
        <v>4858</v>
      </c>
      <c r="B4859" s="1">
        <v>43355</v>
      </c>
      <c r="C4859" t="s">
        <v>296</v>
      </c>
      <c r="D4859">
        <v>63</v>
      </c>
      <c r="E4859" t="s">
        <v>23</v>
      </c>
      <c r="F4859" t="s">
        <v>27</v>
      </c>
      <c r="G4859" t="s">
        <v>25</v>
      </c>
      <c r="H4859">
        <v>12</v>
      </c>
      <c r="I4859" t="s">
        <v>26</v>
      </c>
      <c r="J4859">
        <v>0</v>
      </c>
      <c r="K4859">
        <v>0</v>
      </c>
      <c r="L4859">
        <v>0</v>
      </c>
      <c r="M4859">
        <v>1</v>
      </c>
      <c r="N4859">
        <v>1</v>
      </c>
      <c r="O4859">
        <v>0</v>
      </c>
      <c r="P4859">
        <v>877</v>
      </c>
      <c r="Q4859">
        <v>1</v>
      </c>
      <c r="R4859">
        <v>1</v>
      </c>
      <c r="S4859">
        <v>1</v>
      </c>
      <c r="T4859">
        <v>0</v>
      </c>
      <c r="U4859">
        <v>0</v>
      </c>
      <c r="V4859">
        <v>0</v>
      </c>
      <c r="W4859">
        <v>0</v>
      </c>
    </row>
    <row r="4860" spans="1:23" ht="14.25" customHeight="1" x14ac:dyDescent="0.45">
      <c r="A4860">
        <v>4859</v>
      </c>
      <c r="B4860" s="1">
        <v>43355</v>
      </c>
      <c r="C4860" t="s">
        <v>296</v>
      </c>
      <c r="D4860">
        <v>63</v>
      </c>
      <c r="E4860" t="s">
        <v>23</v>
      </c>
      <c r="F4860" t="s">
        <v>27</v>
      </c>
      <c r="G4860" t="s">
        <v>25</v>
      </c>
      <c r="H4860">
        <v>12</v>
      </c>
      <c r="I4860" t="s">
        <v>26</v>
      </c>
      <c r="J4860">
        <v>0</v>
      </c>
      <c r="K4860">
        <v>0</v>
      </c>
      <c r="L4860">
        <v>0</v>
      </c>
      <c r="M4860">
        <v>1</v>
      </c>
      <c r="N4860">
        <v>1</v>
      </c>
      <c r="O4860">
        <v>0</v>
      </c>
      <c r="P4860">
        <v>877</v>
      </c>
      <c r="Q4860">
        <v>1</v>
      </c>
      <c r="R4860">
        <v>1</v>
      </c>
      <c r="S4860">
        <v>1</v>
      </c>
      <c r="T4860">
        <v>0</v>
      </c>
      <c r="U4860">
        <v>0</v>
      </c>
      <c r="V4860">
        <v>0</v>
      </c>
      <c r="W4860">
        <v>0</v>
      </c>
    </row>
    <row r="4861" spans="1:23" ht="14.25" customHeight="1" x14ac:dyDescent="0.45">
      <c r="A4861">
        <v>4860</v>
      </c>
      <c r="B4861" s="1">
        <v>43355</v>
      </c>
      <c r="C4861" t="s">
        <v>301</v>
      </c>
      <c r="D4861">
        <v>68</v>
      </c>
      <c r="E4861" t="s">
        <v>23</v>
      </c>
      <c r="F4861" t="s">
        <v>27</v>
      </c>
      <c r="G4861" t="s">
        <v>25</v>
      </c>
      <c r="H4861">
        <v>13</v>
      </c>
      <c r="I4861" t="s">
        <v>26</v>
      </c>
      <c r="J4861">
        <v>0</v>
      </c>
      <c r="K4861">
        <v>0</v>
      </c>
      <c r="L4861">
        <v>1</v>
      </c>
      <c r="M4861">
        <v>1</v>
      </c>
      <c r="N4861">
        <v>1</v>
      </c>
      <c r="O4861">
        <v>0</v>
      </c>
      <c r="P4861">
        <v>990</v>
      </c>
      <c r="Q4861">
        <v>1</v>
      </c>
      <c r="R4861">
        <v>1</v>
      </c>
      <c r="S4861">
        <v>1</v>
      </c>
      <c r="T4861">
        <v>0</v>
      </c>
      <c r="U4861">
        <v>0</v>
      </c>
      <c r="V4861">
        <v>0</v>
      </c>
      <c r="W4861">
        <v>0</v>
      </c>
    </row>
    <row r="4862" spans="1:23" ht="14.25" customHeight="1" x14ac:dyDescent="0.45">
      <c r="A4862">
        <v>4861</v>
      </c>
      <c r="B4862" s="1">
        <v>43385</v>
      </c>
      <c r="C4862" s="1">
        <v>43446</v>
      </c>
      <c r="D4862">
        <v>55</v>
      </c>
      <c r="E4862" t="s">
        <v>23</v>
      </c>
      <c r="F4862" t="s">
        <v>27</v>
      </c>
      <c r="G4862" t="s">
        <v>25</v>
      </c>
      <c r="H4862">
        <v>3</v>
      </c>
      <c r="I4862" t="s">
        <v>26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620</v>
      </c>
      <c r="Q4862">
        <v>0</v>
      </c>
      <c r="R4862">
        <v>0</v>
      </c>
      <c r="S4862">
        <v>1</v>
      </c>
      <c r="T4862">
        <v>0</v>
      </c>
      <c r="U4862">
        <v>0</v>
      </c>
      <c r="V4862">
        <v>0</v>
      </c>
      <c r="W4862">
        <v>0</v>
      </c>
    </row>
    <row r="4863" spans="1:23" ht="14.25" customHeight="1" x14ac:dyDescent="0.45">
      <c r="A4863">
        <v>4862</v>
      </c>
      <c r="B4863" s="1">
        <v>43385</v>
      </c>
      <c r="C4863" t="s">
        <v>302</v>
      </c>
      <c r="D4863">
        <v>56</v>
      </c>
      <c r="E4863" t="s">
        <v>23</v>
      </c>
      <c r="F4863" t="s">
        <v>24</v>
      </c>
      <c r="G4863" t="s">
        <v>25</v>
      </c>
      <c r="H4863">
        <v>7</v>
      </c>
      <c r="I4863" t="s">
        <v>26</v>
      </c>
      <c r="J4863">
        <v>0</v>
      </c>
      <c r="K4863">
        <v>0</v>
      </c>
      <c r="L4863">
        <v>1</v>
      </c>
      <c r="M4863">
        <v>1</v>
      </c>
      <c r="N4863">
        <v>1</v>
      </c>
      <c r="O4863">
        <v>0</v>
      </c>
      <c r="P4863">
        <v>818</v>
      </c>
      <c r="Q4863">
        <v>0</v>
      </c>
      <c r="R4863">
        <v>0</v>
      </c>
      <c r="S4863">
        <v>1</v>
      </c>
      <c r="T4863">
        <v>0</v>
      </c>
      <c r="U4863">
        <v>0</v>
      </c>
      <c r="V4863">
        <v>0</v>
      </c>
      <c r="W4863">
        <v>0</v>
      </c>
    </row>
    <row r="4864" spans="1:23" ht="14.25" customHeight="1" x14ac:dyDescent="0.45">
      <c r="A4864">
        <v>4863</v>
      </c>
      <c r="B4864" s="1">
        <v>43385</v>
      </c>
      <c r="C4864" t="s">
        <v>302</v>
      </c>
      <c r="D4864">
        <v>67</v>
      </c>
      <c r="E4864" t="s">
        <v>23</v>
      </c>
      <c r="F4864" t="s">
        <v>27</v>
      </c>
      <c r="G4864" t="s">
        <v>25</v>
      </c>
      <c r="H4864">
        <v>7</v>
      </c>
      <c r="I4864" t="s">
        <v>26</v>
      </c>
      <c r="J4864">
        <v>0</v>
      </c>
      <c r="K4864">
        <v>0</v>
      </c>
      <c r="L4864">
        <v>0</v>
      </c>
      <c r="M4864">
        <v>1</v>
      </c>
      <c r="N4864">
        <v>1</v>
      </c>
      <c r="O4864">
        <v>1</v>
      </c>
      <c r="P4864">
        <v>3470</v>
      </c>
      <c r="Q4864">
        <v>0</v>
      </c>
      <c r="R4864">
        <v>0</v>
      </c>
      <c r="S4864">
        <v>1</v>
      </c>
      <c r="T4864">
        <v>1</v>
      </c>
      <c r="U4864">
        <v>0</v>
      </c>
      <c r="V4864">
        <v>0</v>
      </c>
      <c r="W4864">
        <v>0</v>
      </c>
    </row>
    <row r="4865" spans="1:23" ht="14.25" customHeight="1" x14ac:dyDescent="0.45">
      <c r="A4865">
        <v>4864</v>
      </c>
      <c r="B4865" s="1">
        <v>43385</v>
      </c>
      <c r="C4865" t="s">
        <v>302</v>
      </c>
      <c r="D4865">
        <v>67</v>
      </c>
      <c r="E4865" t="s">
        <v>23</v>
      </c>
      <c r="F4865" t="s">
        <v>27</v>
      </c>
      <c r="G4865" t="s">
        <v>25</v>
      </c>
      <c r="H4865">
        <v>7</v>
      </c>
      <c r="I4865" t="s">
        <v>26</v>
      </c>
      <c r="J4865">
        <v>0</v>
      </c>
      <c r="K4865">
        <v>0</v>
      </c>
      <c r="L4865">
        <v>0</v>
      </c>
      <c r="M4865">
        <v>1</v>
      </c>
      <c r="N4865">
        <v>1</v>
      </c>
      <c r="O4865">
        <v>1</v>
      </c>
      <c r="P4865">
        <v>3470</v>
      </c>
      <c r="Q4865">
        <v>0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0</v>
      </c>
    </row>
    <row r="4866" spans="1:23" ht="14.25" customHeight="1" x14ac:dyDescent="0.45">
      <c r="A4866">
        <v>4865</v>
      </c>
      <c r="B4866" s="1">
        <v>43385</v>
      </c>
      <c r="C4866" t="s">
        <v>299</v>
      </c>
      <c r="D4866">
        <v>71</v>
      </c>
      <c r="E4866" t="s">
        <v>23</v>
      </c>
      <c r="F4866" t="s">
        <v>27</v>
      </c>
      <c r="G4866" t="s">
        <v>25</v>
      </c>
      <c r="H4866">
        <v>8</v>
      </c>
      <c r="I4866" t="s">
        <v>26</v>
      </c>
      <c r="J4866">
        <v>0</v>
      </c>
      <c r="K4866">
        <v>0</v>
      </c>
      <c r="L4866">
        <v>0</v>
      </c>
      <c r="M4866">
        <v>1</v>
      </c>
      <c r="N4866">
        <v>1</v>
      </c>
      <c r="O4866">
        <v>0</v>
      </c>
      <c r="P4866">
        <v>335</v>
      </c>
      <c r="Q4866">
        <v>0</v>
      </c>
      <c r="R4866">
        <v>0</v>
      </c>
      <c r="S4866">
        <v>1</v>
      </c>
      <c r="T4866">
        <v>0</v>
      </c>
      <c r="U4866">
        <v>0</v>
      </c>
      <c r="V4866">
        <v>0</v>
      </c>
      <c r="W4866">
        <v>0</v>
      </c>
    </row>
    <row r="4867" spans="1:23" ht="14.25" customHeight="1" x14ac:dyDescent="0.45">
      <c r="A4867">
        <v>4866</v>
      </c>
      <c r="B4867" s="1">
        <v>43385</v>
      </c>
      <c r="C4867" t="s">
        <v>298</v>
      </c>
      <c r="D4867">
        <v>82</v>
      </c>
      <c r="E4867" t="s">
        <v>23</v>
      </c>
      <c r="F4867" t="s">
        <v>27</v>
      </c>
      <c r="G4867" t="s">
        <v>25</v>
      </c>
      <c r="H4867">
        <v>4</v>
      </c>
      <c r="I4867" t="s">
        <v>26</v>
      </c>
      <c r="J4867">
        <v>0</v>
      </c>
      <c r="K4867">
        <v>0</v>
      </c>
      <c r="L4867">
        <v>0</v>
      </c>
      <c r="M4867">
        <v>1</v>
      </c>
      <c r="N4867">
        <v>1</v>
      </c>
      <c r="O4867">
        <v>0</v>
      </c>
      <c r="P4867">
        <v>24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</row>
    <row r="4868" spans="1:23" ht="14.25" customHeight="1" x14ac:dyDescent="0.45">
      <c r="A4868">
        <v>4867</v>
      </c>
      <c r="B4868" s="1">
        <v>43385</v>
      </c>
      <c r="C4868" t="s">
        <v>298</v>
      </c>
      <c r="D4868">
        <v>82</v>
      </c>
      <c r="E4868" t="s">
        <v>23</v>
      </c>
      <c r="F4868" t="s">
        <v>27</v>
      </c>
      <c r="G4868" t="s">
        <v>25</v>
      </c>
      <c r="H4868">
        <v>4</v>
      </c>
      <c r="I4868" t="s">
        <v>26</v>
      </c>
      <c r="J4868">
        <v>0</v>
      </c>
      <c r="K4868">
        <v>0</v>
      </c>
      <c r="L4868">
        <v>0</v>
      </c>
      <c r="M4868">
        <v>1</v>
      </c>
      <c r="N4868">
        <v>1</v>
      </c>
      <c r="O4868">
        <v>0</v>
      </c>
      <c r="P4868">
        <v>24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</row>
    <row r="4869" spans="1:23" ht="14.25" customHeight="1" x14ac:dyDescent="0.45">
      <c r="A4869">
        <v>4868</v>
      </c>
      <c r="B4869" s="1">
        <v>43385</v>
      </c>
      <c r="C4869" s="1">
        <v>43446</v>
      </c>
      <c r="D4869">
        <v>55</v>
      </c>
      <c r="E4869" t="s">
        <v>23</v>
      </c>
      <c r="F4869" t="s">
        <v>27</v>
      </c>
      <c r="G4869" t="s">
        <v>25</v>
      </c>
      <c r="H4869">
        <v>3</v>
      </c>
      <c r="I4869" t="s">
        <v>26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620</v>
      </c>
      <c r="Q4869">
        <v>0</v>
      </c>
      <c r="R4869">
        <v>0</v>
      </c>
      <c r="S4869">
        <v>1</v>
      </c>
      <c r="T4869">
        <v>0</v>
      </c>
      <c r="U4869">
        <v>0</v>
      </c>
      <c r="V4869">
        <v>0</v>
      </c>
      <c r="W4869">
        <v>0</v>
      </c>
    </row>
    <row r="4870" spans="1:23" ht="14.25" customHeight="1" x14ac:dyDescent="0.45">
      <c r="A4870">
        <v>4869</v>
      </c>
      <c r="B4870" s="1">
        <v>43385</v>
      </c>
      <c r="C4870" t="s">
        <v>296</v>
      </c>
      <c r="D4870">
        <v>50</v>
      </c>
      <c r="E4870" t="s">
        <v>23</v>
      </c>
      <c r="F4870" t="s">
        <v>27</v>
      </c>
      <c r="G4870" t="s">
        <v>25</v>
      </c>
      <c r="H4870">
        <v>11</v>
      </c>
      <c r="I4870" t="s">
        <v>26</v>
      </c>
      <c r="J4870">
        <v>0</v>
      </c>
      <c r="K4870">
        <v>0</v>
      </c>
      <c r="L4870">
        <v>0</v>
      </c>
      <c r="M4870">
        <v>1</v>
      </c>
      <c r="N4870">
        <v>1</v>
      </c>
      <c r="O4870">
        <v>1</v>
      </c>
      <c r="P4870">
        <v>2040</v>
      </c>
      <c r="Q4870">
        <v>1</v>
      </c>
      <c r="R4870">
        <v>0</v>
      </c>
      <c r="S4870">
        <v>1</v>
      </c>
      <c r="T4870">
        <v>1</v>
      </c>
      <c r="U4870">
        <v>0</v>
      </c>
      <c r="V4870">
        <v>0</v>
      </c>
      <c r="W4870">
        <v>0</v>
      </c>
    </row>
    <row r="4871" spans="1:23" ht="14.25" customHeight="1" x14ac:dyDescent="0.45">
      <c r="A4871">
        <v>4870</v>
      </c>
      <c r="B4871" s="1">
        <v>43385</v>
      </c>
      <c r="C4871" t="s">
        <v>296</v>
      </c>
      <c r="D4871">
        <v>50</v>
      </c>
      <c r="E4871" t="s">
        <v>23</v>
      </c>
      <c r="F4871" t="s">
        <v>27</v>
      </c>
      <c r="G4871" t="s">
        <v>25</v>
      </c>
      <c r="H4871">
        <v>11</v>
      </c>
      <c r="I4871" t="s">
        <v>26</v>
      </c>
      <c r="J4871">
        <v>0</v>
      </c>
      <c r="K4871">
        <v>0</v>
      </c>
      <c r="L4871">
        <v>0</v>
      </c>
      <c r="M4871">
        <v>1</v>
      </c>
      <c r="N4871">
        <v>1</v>
      </c>
      <c r="O4871">
        <v>1</v>
      </c>
      <c r="P4871">
        <v>2040</v>
      </c>
      <c r="Q4871">
        <v>1</v>
      </c>
      <c r="R4871">
        <v>0</v>
      </c>
      <c r="S4871">
        <v>1</v>
      </c>
      <c r="T4871">
        <v>1</v>
      </c>
      <c r="U4871">
        <v>0</v>
      </c>
      <c r="V4871">
        <v>0</v>
      </c>
      <c r="W4871">
        <v>0</v>
      </c>
    </row>
    <row r="4872" spans="1:23" ht="14.25" customHeight="1" x14ac:dyDescent="0.45">
      <c r="A4872">
        <v>4871</v>
      </c>
      <c r="B4872" s="1">
        <v>43385</v>
      </c>
      <c r="C4872" s="1">
        <v>43416</v>
      </c>
      <c r="D4872">
        <v>75</v>
      </c>
      <c r="E4872" t="s">
        <v>28</v>
      </c>
      <c r="F4872" t="s">
        <v>24</v>
      </c>
      <c r="G4872" t="s">
        <v>30</v>
      </c>
      <c r="H4872">
        <v>2</v>
      </c>
      <c r="I4872" t="s">
        <v>26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68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</row>
    <row r="4873" spans="1:23" ht="14.25" customHeight="1" x14ac:dyDescent="0.45">
      <c r="A4873">
        <v>4872</v>
      </c>
      <c r="B4873" s="1">
        <v>43385</v>
      </c>
      <c r="C4873" t="s">
        <v>298</v>
      </c>
      <c r="D4873">
        <v>62</v>
      </c>
      <c r="E4873" t="s">
        <v>28</v>
      </c>
      <c r="F4873" t="s">
        <v>27</v>
      </c>
      <c r="G4873" t="s">
        <v>30</v>
      </c>
      <c r="H4873">
        <v>4</v>
      </c>
      <c r="I4873" t="s">
        <v>26</v>
      </c>
      <c r="J4873">
        <v>0</v>
      </c>
      <c r="K4873">
        <v>0</v>
      </c>
      <c r="L4873">
        <v>0</v>
      </c>
      <c r="M4873">
        <v>1</v>
      </c>
      <c r="N4873">
        <v>1</v>
      </c>
      <c r="O4873">
        <v>0</v>
      </c>
      <c r="P4873">
        <v>122</v>
      </c>
      <c r="Q4873">
        <v>1</v>
      </c>
      <c r="R4873">
        <v>0</v>
      </c>
      <c r="S4873">
        <v>1</v>
      </c>
      <c r="T4873">
        <v>0</v>
      </c>
      <c r="U4873">
        <v>0</v>
      </c>
      <c r="V4873">
        <v>0</v>
      </c>
      <c r="W4873">
        <v>0</v>
      </c>
    </row>
    <row r="4874" spans="1:23" ht="14.25" customHeight="1" x14ac:dyDescent="0.45">
      <c r="A4874">
        <v>4873</v>
      </c>
      <c r="B4874" s="1">
        <v>43385</v>
      </c>
      <c r="C4874" t="s">
        <v>304</v>
      </c>
      <c r="D4874">
        <v>66</v>
      </c>
      <c r="E4874" t="s">
        <v>28</v>
      </c>
      <c r="F4874" t="s">
        <v>27</v>
      </c>
      <c r="G4874" t="s">
        <v>25</v>
      </c>
      <c r="H4874">
        <v>10</v>
      </c>
      <c r="I4874" t="s">
        <v>26</v>
      </c>
      <c r="J4874">
        <v>0</v>
      </c>
      <c r="K4874">
        <v>0</v>
      </c>
      <c r="L4874">
        <v>1</v>
      </c>
      <c r="M4874">
        <v>1</v>
      </c>
      <c r="N4874">
        <v>1</v>
      </c>
      <c r="O4874">
        <v>0</v>
      </c>
      <c r="P4874">
        <v>156</v>
      </c>
      <c r="Q4874">
        <v>0</v>
      </c>
      <c r="R4874">
        <v>1</v>
      </c>
      <c r="S4874">
        <v>0</v>
      </c>
      <c r="T4874">
        <v>1</v>
      </c>
      <c r="U4874">
        <v>0</v>
      </c>
      <c r="V4874">
        <v>0</v>
      </c>
      <c r="W4874">
        <v>0</v>
      </c>
    </row>
    <row r="4875" spans="1:23" ht="14.25" customHeight="1" x14ac:dyDescent="0.45">
      <c r="A4875">
        <v>4874</v>
      </c>
      <c r="B4875" s="1">
        <v>43385</v>
      </c>
      <c r="C4875" s="1">
        <v>43416</v>
      </c>
      <c r="D4875">
        <v>75</v>
      </c>
      <c r="E4875" t="s">
        <v>28</v>
      </c>
      <c r="F4875" t="s">
        <v>27</v>
      </c>
      <c r="G4875" t="s">
        <v>30</v>
      </c>
      <c r="H4875">
        <v>2</v>
      </c>
      <c r="I4875" t="s">
        <v>31</v>
      </c>
      <c r="J4875">
        <v>0</v>
      </c>
      <c r="K4875">
        <v>0</v>
      </c>
      <c r="L4875">
        <v>1</v>
      </c>
      <c r="M4875">
        <v>1</v>
      </c>
      <c r="N4875">
        <v>1</v>
      </c>
      <c r="O4875">
        <v>0</v>
      </c>
      <c r="P4875">
        <v>878</v>
      </c>
      <c r="Q4875">
        <v>0</v>
      </c>
      <c r="R4875">
        <v>1</v>
      </c>
      <c r="S4875">
        <v>1</v>
      </c>
      <c r="T4875">
        <v>0</v>
      </c>
      <c r="U4875">
        <v>0</v>
      </c>
      <c r="V4875">
        <v>0</v>
      </c>
      <c r="W4875">
        <v>0</v>
      </c>
    </row>
    <row r="4876" spans="1:23" ht="14.25" customHeight="1" x14ac:dyDescent="0.45">
      <c r="A4876">
        <v>4875</v>
      </c>
      <c r="B4876" s="1">
        <v>43416</v>
      </c>
      <c r="C4876" t="s">
        <v>298</v>
      </c>
      <c r="D4876">
        <v>67</v>
      </c>
      <c r="E4876" t="s">
        <v>23</v>
      </c>
      <c r="F4876" t="s">
        <v>24</v>
      </c>
      <c r="G4876" t="s">
        <v>25</v>
      </c>
      <c r="H4876">
        <v>3</v>
      </c>
      <c r="I4876" t="s">
        <v>26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270</v>
      </c>
      <c r="Q4876">
        <v>1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</row>
    <row r="4877" spans="1:23" ht="14.25" customHeight="1" x14ac:dyDescent="0.45">
      <c r="A4877">
        <v>4876</v>
      </c>
      <c r="B4877" s="1">
        <v>43416</v>
      </c>
      <c r="C4877" s="1">
        <v>43466</v>
      </c>
      <c r="D4877">
        <v>39</v>
      </c>
      <c r="E4877" t="s">
        <v>23</v>
      </c>
      <c r="F4877" t="s">
        <v>24</v>
      </c>
      <c r="G4877" t="s">
        <v>25</v>
      </c>
      <c r="H4877">
        <v>22</v>
      </c>
      <c r="I4877" t="s">
        <v>26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1870</v>
      </c>
      <c r="Q4877">
        <v>1</v>
      </c>
      <c r="R4877">
        <v>0</v>
      </c>
      <c r="S4877">
        <v>1</v>
      </c>
      <c r="T4877">
        <v>0</v>
      </c>
      <c r="U4877">
        <v>0</v>
      </c>
      <c r="V4877">
        <v>0</v>
      </c>
      <c r="W4877">
        <v>1</v>
      </c>
    </row>
    <row r="4878" spans="1:23" ht="14.25" customHeight="1" x14ac:dyDescent="0.45">
      <c r="A4878">
        <v>4877</v>
      </c>
      <c r="B4878" s="1">
        <v>43445</v>
      </c>
      <c r="C4878" s="1">
        <v>43446</v>
      </c>
      <c r="D4878">
        <v>64</v>
      </c>
      <c r="E4878" t="s">
        <v>23</v>
      </c>
      <c r="F4878" t="s">
        <v>24</v>
      </c>
      <c r="G4878" t="s">
        <v>25</v>
      </c>
      <c r="H4878">
        <v>2</v>
      </c>
      <c r="I4878" t="s">
        <v>29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2040</v>
      </c>
      <c r="Q4878">
        <v>0</v>
      </c>
      <c r="R4878">
        <v>0</v>
      </c>
      <c r="S4878">
        <v>0</v>
      </c>
      <c r="T4878">
        <v>1</v>
      </c>
      <c r="U4878">
        <v>1</v>
      </c>
      <c r="V4878">
        <v>0</v>
      </c>
      <c r="W4878">
        <v>0</v>
      </c>
    </row>
    <row r="4879" spans="1:23" ht="14.25" customHeight="1" x14ac:dyDescent="0.45">
      <c r="A4879">
        <v>4878</v>
      </c>
      <c r="B4879" s="1">
        <v>43416</v>
      </c>
      <c r="C4879" t="s">
        <v>302</v>
      </c>
      <c r="D4879">
        <v>52</v>
      </c>
      <c r="E4879" t="s">
        <v>28</v>
      </c>
      <c r="F4879" t="s">
        <v>27</v>
      </c>
      <c r="G4879" t="s">
        <v>25</v>
      </c>
      <c r="H4879">
        <v>6</v>
      </c>
      <c r="I4879" t="s">
        <v>26</v>
      </c>
      <c r="J4879">
        <v>0</v>
      </c>
      <c r="K4879">
        <v>0</v>
      </c>
      <c r="L4879">
        <v>1</v>
      </c>
      <c r="M4879">
        <v>0</v>
      </c>
      <c r="N4879">
        <v>0</v>
      </c>
      <c r="O4879">
        <v>0</v>
      </c>
      <c r="P4879">
        <v>78</v>
      </c>
      <c r="Q4879">
        <v>1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0</v>
      </c>
    </row>
    <row r="4880" spans="1:23" ht="14.25" customHeight="1" x14ac:dyDescent="0.45">
      <c r="A4880">
        <v>4879</v>
      </c>
      <c r="B4880" s="1">
        <v>43416</v>
      </c>
      <c r="C4880" t="s">
        <v>298</v>
      </c>
      <c r="D4880">
        <v>70</v>
      </c>
      <c r="E4880" t="s">
        <v>23</v>
      </c>
      <c r="F4880" t="s">
        <v>24</v>
      </c>
      <c r="G4880" t="s">
        <v>30</v>
      </c>
      <c r="H4880">
        <v>3</v>
      </c>
      <c r="I4880" t="s">
        <v>26</v>
      </c>
      <c r="J4880">
        <v>0</v>
      </c>
      <c r="K4880">
        <v>0</v>
      </c>
      <c r="L4880">
        <v>1</v>
      </c>
      <c r="M4880">
        <v>0</v>
      </c>
      <c r="N4880">
        <v>0</v>
      </c>
      <c r="O4880">
        <v>0</v>
      </c>
      <c r="P4880">
        <v>72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</row>
    <row r="4881" spans="1:23" ht="14.25" customHeight="1" x14ac:dyDescent="0.45">
      <c r="A4881">
        <v>4880</v>
      </c>
      <c r="B4881" s="1">
        <v>43416</v>
      </c>
      <c r="C4881" t="s">
        <v>298</v>
      </c>
      <c r="D4881">
        <v>57</v>
      </c>
      <c r="E4881" t="s">
        <v>23</v>
      </c>
      <c r="F4881" t="s">
        <v>24</v>
      </c>
      <c r="G4881" t="s">
        <v>30</v>
      </c>
      <c r="H4881">
        <v>3</v>
      </c>
      <c r="I4881" t="s">
        <v>26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721</v>
      </c>
      <c r="Q4881">
        <v>0</v>
      </c>
      <c r="R4881">
        <v>0</v>
      </c>
      <c r="S4881">
        <v>1</v>
      </c>
      <c r="T4881">
        <v>0</v>
      </c>
      <c r="U4881">
        <v>0</v>
      </c>
      <c r="V4881">
        <v>0</v>
      </c>
      <c r="W4881">
        <v>0</v>
      </c>
    </row>
    <row r="4882" spans="1:23" ht="14.25" customHeight="1" x14ac:dyDescent="0.45">
      <c r="A4882">
        <v>4881</v>
      </c>
      <c r="B4882" s="1">
        <v>43416</v>
      </c>
      <c r="C4882" t="s">
        <v>301</v>
      </c>
      <c r="D4882">
        <v>63</v>
      </c>
      <c r="E4882" t="s">
        <v>28</v>
      </c>
      <c r="F4882" t="s">
        <v>27</v>
      </c>
      <c r="G4882" t="s">
        <v>25</v>
      </c>
      <c r="H4882">
        <v>11</v>
      </c>
      <c r="I4882" t="s">
        <v>26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801</v>
      </c>
      <c r="Q4882">
        <v>0</v>
      </c>
      <c r="R4882">
        <v>1</v>
      </c>
      <c r="S4882">
        <v>1</v>
      </c>
      <c r="T4882">
        <v>1</v>
      </c>
      <c r="U4882">
        <v>0</v>
      </c>
      <c r="V4882">
        <v>0</v>
      </c>
      <c r="W4882">
        <v>0</v>
      </c>
    </row>
    <row r="4883" spans="1:23" ht="14.25" customHeight="1" x14ac:dyDescent="0.45">
      <c r="A4883">
        <v>4882</v>
      </c>
      <c r="B4883" s="1">
        <v>43416</v>
      </c>
      <c r="C4883" t="s">
        <v>302</v>
      </c>
      <c r="D4883">
        <v>67</v>
      </c>
      <c r="E4883" t="s">
        <v>23</v>
      </c>
      <c r="F4883" t="s">
        <v>27</v>
      </c>
      <c r="G4883" t="s">
        <v>25</v>
      </c>
      <c r="H4883">
        <v>6</v>
      </c>
      <c r="I4883" t="s">
        <v>26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489</v>
      </c>
      <c r="Q4883">
        <v>0</v>
      </c>
      <c r="R4883">
        <v>1</v>
      </c>
      <c r="S4883">
        <v>1</v>
      </c>
      <c r="T4883">
        <v>0</v>
      </c>
      <c r="U4883">
        <v>0</v>
      </c>
      <c r="V4883">
        <v>0</v>
      </c>
      <c r="W4883">
        <v>0</v>
      </c>
    </row>
    <row r="4884" spans="1:23" ht="14.25" customHeight="1" x14ac:dyDescent="0.45">
      <c r="A4884">
        <v>4883</v>
      </c>
      <c r="B4884" s="1">
        <v>43416</v>
      </c>
      <c r="C4884" t="s">
        <v>305</v>
      </c>
      <c r="D4884">
        <v>66</v>
      </c>
      <c r="E4884" t="s">
        <v>23</v>
      </c>
      <c r="F4884" t="s">
        <v>27</v>
      </c>
      <c r="G4884" t="s">
        <v>25</v>
      </c>
      <c r="H4884">
        <v>13</v>
      </c>
      <c r="I4884" t="s">
        <v>26</v>
      </c>
      <c r="J4884">
        <v>0</v>
      </c>
      <c r="K4884">
        <v>0</v>
      </c>
      <c r="L4884">
        <v>1</v>
      </c>
      <c r="M4884">
        <v>0</v>
      </c>
      <c r="N4884">
        <v>1</v>
      </c>
      <c r="O4884">
        <v>0</v>
      </c>
      <c r="P4884">
        <v>840</v>
      </c>
      <c r="Q4884">
        <v>0</v>
      </c>
      <c r="R4884">
        <v>1</v>
      </c>
      <c r="S4884">
        <v>1</v>
      </c>
      <c r="T4884">
        <v>0</v>
      </c>
      <c r="U4884">
        <v>0</v>
      </c>
      <c r="V4884">
        <v>0</v>
      </c>
      <c r="W4884">
        <v>0</v>
      </c>
    </row>
    <row r="4885" spans="1:23" ht="14.25" customHeight="1" x14ac:dyDescent="0.45">
      <c r="A4885">
        <v>4884</v>
      </c>
      <c r="B4885" s="1">
        <v>43416</v>
      </c>
      <c r="C4885" t="s">
        <v>305</v>
      </c>
      <c r="D4885">
        <v>66</v>
      </c>
      <c r="E4885" t="s">
        <v>23</v>
      </c>
      <c r="F4885" t="s">
        <v>27</v>
      </c>
      <c r="G4885" t="s">
        <v>25</v>
      </c>
      <c r="H4885">
        <v>13</v>
      </c>
      <c r="I4885" t="s">
        <v>26</v>
      </c>
      <c r="J4885">
        <v>0</v>
      </c>
      <c r="K4885">
        <v>0</v>
      </c>
      <c r="L4885">
        <v>1</v>
      </c>
      <c r="M4885">
        <v>0</v>
      </c>
      <c r="N4885">
        <v>1</v>
      </c>
      <c r="O4885">
        <v>0</v>
      </c>
      <c r="P4885">
        <v>840</v>
      </c>
      <c r="Q4885">
        <v>0</v>
      </c>
      <c r="R4885">
        <v>1</v>
      </c>
      <c r="S4885">
        <v>1</v>
      </c>
      <c r="T4885">
        <v>0</v>
      </c>
      <c r="U4885">
        <v>0</v>
      </c>
      <c r="V4885">
        <v>0</v>
      </c>
      <c r="W4885">
        <v>0</v>
      </c>
    </row>
    <row r="4886" spans="1:23" ht="14.25" customHeight="1" x14ac:dyDescent="0.45">
      <c r="A4886">
        <v>4885</v>
      </c>
      <c r="B4886" s="1">
        <v>43416</v>
      </c>
      <c r="C4886" s="1">
        <v>43446</v>
      </c>
      <c r="D4886">
        <v>70</v>
      </c>
      <c r="E4886" t="s">
        <v>23</v>
      </c>
      <c r="F4886" t="s">
        <v>27</v>
      </c>
      <c r="G4886" t="s">
        <v>25</v>
      </c>
      <c r="H4886">
        <v>2</v>
      </c>
      <c r="I4886" t="s">
        <v>26</v>
      </c>
      <c r="J4886">
        <v>0</v>
      </c>
      <c r="K4886">
        <v>0</v>
      </c>
      <c r="L4886">
        <v>0</v>
      </c>
      <c r="M4886">
        <v>1</v>
      </c>
      <c r="N4886">
        <v>1</v>
      </c>
      <c r="O4886">
        <v>0</v>
      </c>
      <c r="P4886">
        <v>130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0</v>
      </c>
      <c r="W4886">
        <v>0</v>
      </c>
    </row>
    <row r="4887" spans="1:23" ht="14.25" customHeight="1" x14ac:dyDescent="0.45">
      <c r="A4887">
        <v>4886</v>
      </c>
      <c r="B4887" s="1">
        <v>43416</v>
      </c>
      <c r="C4887" s="1">
        <v>43446</v>
      </c>
      <c r="D4887">
        <v>70</v>
      </c>
      <c r="E4887" t="s">
        <v>28</v>
      </c>
      <c r="F4887" t="s">
        <v>27</v>
      </c>
      <c r="G4887" t="s">
        <v>30</v>
      </c>
      <c r="H4887">
        <v>2</v>
      </c>
      <c r="I4887" t="s">
        <v>26</v>
      </c>
      <c r="J4887">
        <v>0</v>
      </c>
      <c r="K4887">
        <v>0</v>
      </c>
      <c r="L4887">
        <v>0</v>
      </c>
      <c r="M4887">
        <v>1</v>
      </c>
      <c r="N4887">
        <v>1</v>
      </c>
      <c r="O4887">
        <v>0</v>
      </c>
      <c r="P4887">
        <v>104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0</v>
      </c>
    </row>
    <row r="4888" spans="1:23" ht="14.25" customHeight="1" x14ac:dyDescent="0.45">
      <c r="A4888">
        <v>4887</v>
      </c>
      <c r="B4888" s="1">
        <v>43416</v>
      </c>
      <c r="C4888" t="s">
        <v>305</v>
      </c>
      <c r="D4888">
        <v>81</v>
      </c>
      <c r="E4888" t="s">
        <v>23</v>
      </c>
      <c r="F4888" t="s">
        <v>27</v>
      </c>
      <c r="G4888" t="s">
        <v>30</v>
      </c>
      <c r="H4888">
        <v>13</v>
      </c>
      <c r="I4888" t="s">
        <v>26</v>
      </c>
      <c r="J4888">
        <v>0</v>
      </c>
      <c r="K4888">
        <v>0</v>
      </c>
      <c r="L4888">
        <v>0</v>
      </c>
      <c r="M4888">
        <v>1</v>
      </c>
      <c r="N4888">
        <v>1</v>
      </c>
      <c r="O4888">
        <v>0</v>
      </c>
      <c r="P4888">
        <v>1530</v>
      </c>
      <c r="Q4888">
        <v>0</v>
      </c>
      <c r="R4888">
        <v>1</v>
      </c>
      <c r="S4888">
        <v>1</v>
      </c>
      <c r="T4888">
        <v>0</v>
      </c>
      <c r="U4888">
        <v>0</v>
      </c>
      <c r="V4888">
        <v>0</v>
      </c>
      <c r="W4888">
        <v>0</v>
      </c>
    </row>
    <row r="4889" spans="1:23" ht="14.25" customHeight="1" x14ac:dyDescent="0.45">
      <c r="A4889">
        <v>4888</v>
      </c>
      <c r="B4889" s="1">
        <v>43416</v>
      </c>
      <c r="C4889" t="s">
        <v>305</v>
      </c>
      <c r="D4889">
        <v>81</v>
      </c>
      <c r="E4889" t="s">
        <v>23</v>
      </c>
      <c r="F4889" t="s">
        <v>27</v>
      </c>
      <c r="G4889" t="s">
        <v>30</v>
      </c>
      <c r="H4889">
        <v>13</v>
      </c>
      <c r="I4889" t="s">
        <v>26</v>
      </c>
      <c r="J4889">
        <v>0</v>
      </c>
      <c r="K4889">
        <v>0</v>
      </c>
      <c r="L4889">
        <v>0</v>
      </c>
      <c r="M4889">
        <v>1</v>
      </c>
      <c r="N4889">
        <v>1</v>
      </c>
      <c r="O4889">
        <v>0</v>
      </c>
      <c r="P4889">
        <v>1530</v>
      </c>
      <c r="Q4889">
        <v>0</v>
      </c>
      <c r="R4889">
        <v>1</v>
      </c>
      <c r="S4889">
        <v>1</v>
      </c>
      <c r="T4889">
        <v>0</v>
      </c>
      <c r="U4889">
        <v>0</v>
      </c>
      <c r="V4889">
        <v>0</v>
      </c>
      <c r="W4889">
        <v>0</v>
      </c>
    </row>
    <row r="4890" spans="1:23" ht="14.25" customHeight="1" x14ac:dyDescent="0.45">
      <c r="A4890">
        <v>4889</v>
      </c>
      <c r="B4890" s="1">
        <v>43416</v>
      </c>
      <c r="C4890" s="1">
        <v>43446</v>
      </c>
      <c r="D4890">
        <v>77</v>
      </c>
      <c r="E4890" t="s">
        <v>23</v>
      </c>
      <c r="F4890" t="s">
        <v>27</v>
      </c>
      <c r="G4890" t="s">
        <v>30</v>
      </c>
      <c r="H4890">
        <v>2</v>
      </c>
      <c r="I4890" t="s">
        <v>26</v>
      </c>
      <c r="J4890">
        <v>0</v>
      </c>
      <c r="K4890">
        <v>0</v>
      </c>
      <c r="L4890">
        <v>0</v>
      </c>
      <c r="M4890">
        <v>1</v>
      </c>
      <c r="N4890">
        <v>1</v>
      </c>
      <c r="O4890">
        <v>0</v>
      </c>
      <c r="P4890">
        <v>124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</row>
    <row r="4891" spans="1:23" ht="14.25" customHeight="1" x14ac:dyDescent="0.45">
      <c r="A4891">
        <v>4890</v>
      </c>
      <c r="B4891" s="1">
        <v>43416</v>
      </c>
      <c r="C4891" s="1">
        <v>43446</v>
      </c>
      <c r="D4891">
        <v>77</v>
      </c>
      <c r="E4891" t="s">
        <v>23</v>
      </c>
      <c r="F4891" t="s">
        <v>27</v>
      </c>
      <c r="G4891" t="s">
        <v>30</v>
      </c>
      <c r="H4891">
        <v>2</v>
      </c>
      <c r="I4891" t="s">
        <v>26</v>
      </c>
      <c r="J4891">
        <v>0</v>
      </c>
      <c r="K4891">
        <v>0</v>
      </c>
      <c r="L4891">
        <v>0</v>
      </c>
      <c r="M4891">
        <v>1</v>
      </c>
      <c r="N4891">
        <v>1</v>
      </c>
      <c r="O4891">
        <v>0</v>
      </c>
      <c r="P4891">
        <v>124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</v>
      </c>
    </row>
    <row r="4892" spans="1:23" ht="14.25" customHeight="1" x14ac:dyDescent="0.45">
      <c r="A4892">
        <v>4891</v>
      </c>
      <c r="B4892" s="1">
        <v>43446</v>
      </c>
      <c r="C4892" t="s">
        <v>303</v>
      </c>
      <c r="D4892">
        <v>52</v>
      </c>
      <c r="E4892" t="s">
        <v>23</v>
      </c>
      <c r="F4892" t="s">
        <v>24</v>
      </c>
      <c r="G4892" t="s">
        <v>25</v>
      </c>
      <c r="H4892">
        <v>7</v>
      </c>
      <c r="I4892" t="s">
        <v>26</v>
      </c>
      <c r="J4892">
        <v>0</v>
      </c>
      <c r="K4892">
        <v>0</v>
      </c>
      <c r="L4892">
        <v>0</v>
      </c>
      <c r="M4892">
        <v>1</v>
      </c>
      <c r="N4892">
        <v>1</v>
      </c>
      <c r="O4892">
        <v>0</v>
      </c>
      <c r="P4892">
        <v>1380</v>
      </c>
      <c r="Q4892">
        <v>0</v>
      </c>
      <c r="R4892">
        <v>0</v>
      </c>
      <c r="S4892">
        <v>1</v>
      </c>
      <c r="T4892">
        <v>0</v>
      </c>
      <c r="U4892">
        <v>0</v>
      </c>
      <c r="V4892">
        <v>0</v>
      </c>
      <c r="W4892">
        <v>0</v>
      </c>
    </row>
    <row r="4893" spans="1:23" ht="14.25" customHeight="1" x14ac:dyDescent="0.45">
      <c r="A4893">
        <v>4892</v>
      </c>
      <c r="B4893" s="1">
        <v>43446</v>
      </c>
      <c r="C4893" s="1">
        <v>43617</v>
      </c>
      <c r="D4893">
        <v>60</v>
      </c>
      <c r="E4893" t="s">
        <v>28</v>
      </c>
      <c r="F4893" t="s">
        <v>24</v>
      </c>
      <c r="G4893" t="s">
        <v>25</v>
      </c>
      <c r="H4893">
        <v>26</v>
      </c>
      <c r="I4893" t="s">
        <v>26</v>
      </c>
      <c r="J4893">
        <v>0</v>
      </c>
      <c r="K4893">
        <v>0</v>
      </c>
      <c r="L4893">
        <v>1</v>
      </c>
      <c r="M4893">
        <v>1</v>
      </c>
      <c r="N4893">
        <v>1</v>
      </c>
      <c r="O4893">
        <v>0</v>
      </c>
      <c r="P4893">
        <v>2850</v>
      </c>
      <c r="Q4893">
        <v>1</v>
      </c>
      <c r="R4893">
        <v>1</v>
      </c>
      <c r="S4893">
        <v>1</v>
      </c>
      <c r="T4893">
        <v>0</v>
      </c>
      <c r="U4893">
        <v>0</v>
      </c>
      <c r="V4893">
        <v>0</v>
      </c>
      <c r="W4893">
        <v>0</v>
      </c>
    </row>
    <row r="4894" spans="1:23" ht="14.25" customHeight="1" x14ac:dyDescent="0.45">
      <c r="A4894">
        <v>4893</v>
      </c>
      <c r="B4894" s="1">
        <v>43446</v>
      </c>
      <c r="C4894" s="1">
        <v>43446</v>
      </c>
      <c r="D4894">
        <v>47</v>
      </c>
      <c r="E4894" t="s">
        <v>23</v>
      </c>
      <c r="F4894" t="s">
        <v>27</v>
      </c>
      <c r="G4894" t="s">
        <v>25</v>
      </c>
      <c r="H4894">
        <v>1</v>
      </c>
      <c r="I4894" t="s">
        <v>31</v>
      </c>
      <c r="J4894">
        <v>0</v>
      </c>
      <c r="K4894">
        <v>0</v>
      </c>
      <c r="L4894">
        <v>0</v>
      </c>
      <c r="M4894">
        <v>1</v>
      </c>
      <c r="N4894">
        <v>1</v>
      </c>
      <c r="O4894">
        <v>1</v>
      </c>
      <c r="P4894">
        <v>2420</v>
      </c>
      <c r="Q4894">
        <v>1</v>
      </c>
      <c r="R4894">
        <v>1</v>
      </c>
      <c r="S4894">
        <v>1</v>
      </c>
      <c r="T4894">
        <v>1</v>
      </c>
      <c r="U4894">
        <v>0</v>
      </c>
      <c r="V4894">
        <v>0</v>
      </c>
      <c r="W4894">
        <v>0</v>
      </c>
    </row>
    <row r="4895" spans="1:23" ht="14.25" customHeight="1" x14ac:dyDescent="0.45">
      <c r="A4895">
        <v>4894</v>
      </c>
      <c r="B4895" s="1">
        <v>43446</v>
      </c>
      <c r="C4895" s="1">
        <v>43446</v>
      </c>
      <c r="D4895">
        <v>47</v>
      </c>
      <c r="E4895" t="s">
        <v>23</v>
      </c>
      <c r="F4895" t="s">
        <v>27</v>
      </c>
      <c r="G4895" t="s">
        <v>25</v>
      </c>
      <c r="H4895">
        <v>1</v>
      </c>
      <c r="I4895" t="s">
        <v>31</v>
      </c>
      <c r="J4895">
        <v>0</v>
      </c>
      <c r="K4895">
        <v>0</v>
      </c>
      <c r="L4895">
        <v>0</v>
      </c>
      <c r="M4895">
        <v>1</v>
      </c>
      <c r="N4895">
        <v>1</v>
      </c>
      <c r="O4895">
        <v>1</v>
      </c>
      <c r="P4895">
        <v>2420</v>
      </c>
      <c r="Q4895">
        <v>1</v>
      </c>
      <c r="R4895">
        <v>1</v>
      </c>
      <c r="S4895">
        <v>1</v>
      </c>
      <c r="T4895">
        <v>1</v>
      </c>
      <c r="U4895">
        <v>0</v>
      </c>
      <c r="V4895">
        <v>0</v>
      </c>
      <c r="W4895">
        <v>0</v>
      </c>
    </row>
    <row r="4896" spans="1:23" ht="14.25" customHeight="1" x14ac:dyDescent="0.45">
      <c r="A4896">
        <v>4895</v>
      </c>
      <c r="B4896" s="1">
        <v>43446</v>
      </c>
      <c r="C4896" t="s">
        <v>296</v>
      </c>
      <c r="D4896">
        <v>65</v>
      </c>
      <c r="E4896" t="s">
        <v>23</v>
      </c>
      <c r="F4896" t="s">
        <v>27</v>
      </c>
      <c r="G4896" t="s">
        <v>25</v>
      </c>
      <c r="H4896">
        <v>9</v>
      </c>
      <c r="I4896" t="s">
        <v>26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38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0</v>
      </c>
    </row>
    <row r="4897" spans="1:23" ht="14.25" customHeight="1" x14ac:dyDescent="0.45">
      <c r="A4897">
        <v>4896</v>
      </c>
      <c r="B4897" s="1">
        <v>43446</v>
      </c>
      <c r="C4897" t="s">
        <v>296</v>
      </c>
      <c r="D4897">
        <v>65</v>
      </c>
      <c r="E4897" t="s">
        <v>23</v>
      </c>
      <c r="F4897" t="s">
        <v>27</v>
      </c>
      <c r="G4897" t="s">
        <v>25</v>
      </c>
      <c r="H4897">
        <v>9</v>
      </c>
      <c r="I4897" t="s">
        <v>26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38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</row>
    <row r="4898" spans="1:23" ht="14.25" customHeight="1" x14ac:dyDescent="0.45">
      <c r="A4898">
        <v>4897</v>
      </c>
      <c r="B4898" t="s">
        <v>298</v>
      </c>
      <c r="C4898" t="s">
        <v>299</v>
      </c>
      <c r="D4898">
        <v>42</v>
      </c>
      <c r="E4898" t="s">
        <v>23</v>
      </c>
      <c r="F4898" t="s">
        <v>24</v>
      </c>
      <c r="G4898" t="s">
        <v>25</v>
      </c>
      <c r="H4898">
        <v>5</v>
      </c>
      <c r="I4898" t="s">
        <v>26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872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0</v>
      </c>
      <c r="W4898">
        <v>0</v>
      </c>
    </row>
    <row r="4899" spans="1:23" ht="14.25" customHeight="1" x14ac:dyDescent="0.45">
      <c r="A4899">
        <v>4898</v>
      </c>
      <c r="B4899" t="s">
        <v>298</v>
      </c>
      <c r="C4899" t="s">
        <v>299</v>
      </c>
      <c r="D4899">
        <v>82</v>
      </c>
      <c r="E4899" t="s">
        <v>23</v>
      </c>
      <c r="F4899" t="s">
        <v>27</v>
      </c>
      <c r="G4899" t="s">
        <v>25</v>
      </c>
      <c r="H4899">
        <v>5</v>
      </c>
      <c r="I4899" t="s">
        <v>26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668</v>
      </c>
      <c r="Q4899">
        <v>0</v>
      </c>
      <c r="R4899">
        <v>0</v>
      </c>
      <c r="S4899">
        <v>1</v>
      </c>
      <c r="T4899">
        <v>1</v>
      </c>
      <c r="U4899">
        <v>0</v>
      </c>
      <c r="V4899">
        <v>0</v>
      </c>
      <c r="W4899">
        <v>0</v>
      </c>
    </row>
    <row r="4900" spans="1:23" ht="14.25" customHeight="1" x14ac:dyDescent="0.45">
      <c r="A4900">
        <v>4899</v>
      </c>
      <c r="B4900" t="s">
        <v>298</v>
      </c>
      <c r="C4900" t="s">
        <v>301</v>
      </c>
      <c r="D4900">
        <v>60</v>
      </c>
      <c r="E4900" t="s">
        <v>28</v>
      </c>
      <c r="F4900" t="s">
        <v>27</v>
      </c>
      <c r="G4900" t="s">
        <v>25</v>
      </c>
      <c r="H4900">
        <v>9</v>
      </c>
      <c r="I4900" t="s">
        <v>26</v>
      </c>
      <c r="J4900">
        <v>0</v>
      </c>
      <c r="K4900">
        <v>0</v>
      </c>
      <c r="L4900">
        <v>0</v>
      </c>
      <c r="M4900">
        <v>1</v>
      </c>
      <c r="N4900">
        <v>1</v>
      </c>
      <c r="O4900">
        <v>1</v>
      </c>
      <c r="P4900">
        <v>1190</v>
      </c>
      <c r="Q4900">
        <v>1</v>
      </c>
      <c r="R4900">
        <v>0</v>
      </c>
      <c r="S4900">
        <v>1</v>
      </c>
      <c r="T4900">
        <v>1</v>
      </c>
      <c r="U4900">
        <v>0</v>
      </c>
      <c r="V4900">
        <v>0</v>
      </c>
      <c r="W4900">
        <v>0</v>
      </c>
    </row>
    <row r="4901" spans="1:23" ht="14.25" customHeight="1" x14ac:dyDescent="0.45">
      <c r="A4901">
        <v>4900</v>
      </c>
      <c r="B4901" t="s">
        <v>298</v>
      </c>
      <c r="C4901" t="s">
        <v>300</v>
      </c>
      <c r="D4901">
        <v>88</v>
      </c>
      <c r="E4901" t="s">
        <v>23</v>
      </c>
      <c r="F4901" t="s">
        <v>24</v>
      </c>
      <c r="G4901" t="s">
        <v>30</v>
      </c>
      <c r="H4901">
        <v>10</v>
      </c>
      <c r="I4901" t="s">
        <v>26</v>
      </c>
      <c r="J4901">
        <v>0</v>
      </c>
      <c r="K4901">
        <v>0</v>
      </c>
      <c r="L4901">
        <v>1</v>
      </c>
      <c r="M4901">
        <v>1</v>
      </c>
      <c r="N4901">
        <v>1</v>
      </c>
      <c r="O4901">
        <v>0</v>
      </c>
      <c r="P4901">
        <v>252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0</v>
      </c>
    </row>
    <row r="4902" spans="1:23" ht="14.25" customHeight="1" x14ac:dyDescent="0.45">
      <c r="A4902">
        <v>4901</v>
      </c>
      <c r="B4902" t="s">
        <v>298</v>
      </c>
      <c r="C4902" t="s">
        <v>297</v>
      </c>
      <c r="D4902">
        <v>70</v>
      </c>
      <c r="E4902" t="s">
        <v>23</v>
      </c>
      <c r="F4902" t="s">
        <v>27</v>
      </c>
      <c r="G4902" t="s">
        <v>30</v>
      </c>
      <c r="H4902">
        <v>2</v>
      </c>
      <c r="I4902" t="s">
        <v>26</v>
      </c>
      <c r="J4902">
        <v>0</v>
      </c>
      <c r="K4902">
        <v>0</v>
      </c>
      <c r="L4902">
        <v>0</v>
      </c>
      <c r="M4902">
        <v>1</v>
      </c>
      <c r="N4902">
        <v>1</v>
      </c>
      <c r="O4902">
        <v>0</v>
      </c>
      <c r="P4902">
        <v>60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</row>
    <row r="4903" spans="1:23" ht="14.25" customHeight="1" x14ac:dyDescent="0.45">
      <c r="A4903">
        <v>4902</v>
      </c>
      <c r="B4903" t="s">
        <v>298</v>
      </c>
      <c r="C4903" t="s">
        <v>302</v>
      </c>
      <c r="D4903">
        <v>71</v>
      </c>
      <c r="E4903" t="s">
        <v>23</v>
      </c>
      <c r="F4903" t="s">
        <v>24</v>
      </c>
      <c r="G4903" t="s">
        <v>25</v>
      </c>
      <c r="H4903">
        <v>4</v>
      </c>
      <c r="I4903" t="s">
        <v>26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64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0</v>
      </c>
    </row>
    <row r="4904" spans="1:23" ht="14.25" customHeight="1" x14ac:dyDescent="0.45">
      <c r="A4904">
        <v>4903</v>
      </c>
      <c r="B4904" t="s">
        <v>298</v>
      </c>
      <c r="C4904" t="s">
        <v>305</v>
      </c>
      <c r="D4904">
        <v>42</v>
      </c>
      <c r="E4904" t="s">
        <v>23</v>
      </c>
      <c r="F4904" t="s">
        <v>24</v>
      </c>
      <c r="G4904" t="s">
        <v>25</v>
      </c>
      <c r="H4904">
        <v>11</v>
      </c>
      <c r="I4904" t="s">
        <v>26</v>
      </c>
      <c r="J4904">
        <v>0</v>
      </c>
      <c r="K4904">
        <v>0</v>
      </c>
      <c r="L4904">
        <v>0</v>
      </c>
      <c r="M4904">
        <v>1</v>
      </c>
      <c r="N4904">
        <v>1</v>
      </c>
      <c r="O4904">
        <v>0</v>
      </c>
      <c r="P4904">
        <v>352</v>
      </c>
      <c r="Q4904">
        <v>0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0</v>
      </c>
    </row>
    <row r="4905" spans="1:23" ht="14.25" customHeight="1" x14ac:dyDescent="0.45">
      <c r="A4905">
        <v>4904</v>
      </c>
      <c r="B4905" t="s">
        <v>298</v>
      </c>
      <c r="C4905" t="s">
        <v>303</v>
      </c>
      <c r="D4905">
        <v>63</v>
      </c>
      <c r="E4905" t="s">
        <v>23</v>
      </c>
      <c r="F4905" t="s">
        <v>27</v>
      </c>
      <c r="G4905" t="s">
        <v>25</v>
      </c>
      <c r="H4905">
        <v>6</v>
      </c>
      <c r="I4905" t="s">
        <v>26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0</v>
      </c>
      <c r="P4905">
        <v>78</v>
      </c>
      <c r="Q4905">
        <v>0</v>
      </c>
      <c r="R4905">
        <v>1</v>
      </c>
      <c r="S4905">
        <v>0</v>
      </c>
      <c r="T4905">
        <v>0</v>
      </c>
      <c r="U4905">
        <v>0</v>
      </c>
      <c r="V4905">
        <v>0</v>
      </c>
      <c r="W4905">
        <v>0</v>
      </c>
    </row>
    <row r="4906" spans="1:23" ht="14.25" customHeight="1" x14ac:dyDescent="0.45">
      <c r="A4906">
        <v>4905</v>
      </c>
      <c r="B4906" t="s">
        <v>298</v>
      </c>
      <c r="C4906" t="s">
        <v>302</v>
      </c>
      <c r="D4906">
        <v>51</v>
      </c>
      <c r="E4906" t="s">
        <v>23</v>
      </c>
      <c r="F4906" t="s">
        <v>27</v>
      </c>
      <c r="G4906" t="s">
        <v>30</v>
      </c>
      <c r="H4906">
        <v>4</v>
      </c>
      <c r="I4906" t="s">
        <v>26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22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0</v>
      </c>
    </row>
    <row r="4907" spans="1:23" ht="14.25" customHeight="1" x14ac:dyDescent="0.45">
      <c r="A4907">
        <v>4906</v>
      </c>
      <c r="B4907" t="s">
        <v>297</v>
      </c>
      <c r="C4907" t="s">
        <v>306</v>
      </c>
      <c r="D4907">
        <v>80</v>
      </c>
      <c r="E4907" t="s">
        <v>28</v>
      </c>
      <c r="F4907" t="s">
        <v>27</v>
      </c>
      <c r="G4907" t="s">
        <v>25</v>
      </c>
      <c r="H4907">
        <v>31</v>
      </c>
      <c r="I4907" t="s">
        <v>26</v>
      </c>
      <c r="J4907">
        <v>0</v>
      </c>
      <c r="K4907">
        <v>0</v>
      </c>
      <c r="L4907">
        <v>0</v>
      </c>
      <c r="M4907">
        <v>1</v>
      </c>
      <c r="N4907">
        <v>1</v>
      </c>
      <c r="O4907">
        <v>0</v>
      </c>
      <c r="P4907">
        <v>915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</row>
    <row r="4908" spans="1:23" ht="14.25" customHeight="1" x14ac:dyDescent="0.45">
      <c r="A4908">
        <v>4907</v>
      </c>
      <c r="B4908" t="s">
        <v>297</v>
      </c>
      <c r="C4908" t="s">
        <v>307</v>
      </c>
      <c r="D4908">
        <v>65</v>
      </c>
      <c r="E4908" t="s">
        <v>23</v>
      </c>
      <c r="F4908" t="s">
        <v>27</v>
      </c>
      <c r="G4908" t="s">
        <v>25</v>
      </c>
      <c r="H4908">
        <v>16</v>
      </c>
      <c r="I4908" t="s">
        <v>26</v>
      </c>
      <c r="J4908">
        <v>0</v>
      </c>
      <c r="K4908">
        <v>0</v>
      </c>
      <c r="L4908">
        <v>1</v>
      </c>
      <c r="M4908">
        <v>0</v>
      </c>
      <c r="N4908">
        <v>1</v>
      </c>
      <c r="O4908">
        <v>0</v>
      </c>
      <c r="P4908">
        <v>237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</row>
    <row r="4909" spans="1:23" ht="14.25" customHeight="1" x14ac:dyDescent="0.45">
      <c r="A4909">
        <v>4908</v>
      </c>
      <c r="B4909" t="s">
        <v>297</v>
      </c>
      <c r="C4909" t="s">
        <v>303</v>
      </c>
      <c r="D4909">
        <v>79</v>
      </c>
      <c r="E4909" t="s">
        <v>23</v>
      </c>
      <c r="F4909" t="s">
        <v>24</v>
      </c>
      <c r="G4909" t="s">
        <v>30</v>
      </c>
      <c r="H4909">
        <v>5</v>
      </c>
      <c r="I4909" t="s">
        <v>26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70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</row>
    <row r="4910" spans="1:23" ht="14.25" customHeight="1" x14ac:dyDescent="0.45">
      <c r="A4910">
        <v>4909</v>
      </c>
      <c r="B4910" t="s">
        <v>297</v>
      </c>
      <c r="C4910" t="s">
        <v>308</v>
      </c>
      <c r="D4910">
        <v>81</v>
      </c>
      <c r="E4910" t="s">
        <v>28</v>
      </c>
      <c r="F4910" t="s">
        <v>27</v>
      </c>
      <c r="G4910" t="s">
        <v>30</v>
      </c>
      <c r="H4910">
        <v>11</v>
      </c>
      <c r="I4910" t="s">
        <v>26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34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</row>
    <row r="4911" spans="1:23" ht="14.25" customHeight="1" x14ac:dyDescent="0.45">
      <c r="A4911">
        <v>4910</v>
      </c>
      <c r="B4911" t="s">
        <v>297</v>
      </c>
      <c r="C4911" t="s">
        <v>294</v>
      </c>
      <c r="D4911">
        <v>40</v>
      </c>
      <c r="E4911" t="s">
        <v>23</v>
      </c>
      <c r="F4911" t="s">
        <v>27</v>
      </c>
      <c r="G4911" t="s">
        <v>30</v>
      </c>
      <c r="H4911">
        <v>2</v>
      </c>
      <c r="I4911" t="s">
        <v>26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490</v>
      </c>
      <c r="Q4911">
        <v>0</v>
      </c>
      <c r="R4911">
        <v>0</v>
      </c>
      <c r="S4911">
        <v>1</v>
      </c>
      <c r="T4911">
        <v>0</v>
      </c>
      <c r="U4911">
        <v>0</v>
      </c>
      <c r="V4911">
        <v>0</v>
      </c>
      <c r="W4911">
        <v>0</v>
      </c>
    </row>
    <row r="4912" spans="1:23" ht="14.25" customHeight="1" x14ac:dyDescent="0.45">
      <c r="A4912">
        <v>4911</v>
      </c>
      <c r="B4912" t="s">
        <v>297</v>
      </c>
      <c r="C4912" t="s">
        <v>302</v>
      </c>
      <c r="D4912">
        <v>70</v>
      </c>
      <c r="E4912" t="s">
        <v>23</v>
      </c>
      <c r="F4912" t="s">
        <v>27</v>
      </c>
      <c r="G4912" t="s">
        <v>30</v>
      </c>
      <c r="H4912">
        <v>3</v>
      </c>
      <c r="I4912" t="s">
        <v>26</v>
      </c>
      <c r="J4912">
        <v>0</v>
      </c>
      <c r="K4912">
        <v>0</v>
      </c>
      <c r="L4912">
        <v>0</v>
      </c>
      <c r="M4912">
        <v>1</v>
      </c>
      <c r="N4912">
        <v>1</v>
      </c>
      <c r="O4912">
        <v>1</v>
      </c>
      <c r="P4912">
        <v>964</v>
      </c>
      <c r="Q4912">
        <v>0</v>
      </c>
      <c r="R4912">
        <v>0</v>
      </c>
      <c r="S4912">
        <v>1</v>
      </c>
      <c r="T4912">
        <v>1</v>
      </c>
      <c r="U4912">
        <v>0</v>
      </c>
      <c r="V4912">
        <v>0</v>
      </c>
      <c r="W4912">
        <v>0</v>
      </c>
    </row>
    <row r="4913" spans="1:23" ht="14.25" customHeight="1" x14ac:dyDescent="0.45">
      <c r="A4913">
        <v>4912</v>
      </c>
      <c r="B4913" t="s">
        <v>297</v>
      </c>
      <c r="C4913" t="s">
        <v>301</v>
      </c>
      <c r="D4913">
        <v>86</v>
      </c>
      <c r="E4913" t="s">
        <v>23</v>
      </c>
      <c r="F4913" t="s">
        <v>27</v>
      </c>
      <c r="G4913" t="s">
        <v>25</v>
      </c>
      <c r="H4913">
        <v>8</v>
      </c>
      <c r="I4913" t="s">
        <v>26</v>
      </c>
      <c r="J4913">
        <v>0</v>
      </c>
      <c r="K4913">
        <v>0</v>
      </c>
      <c r="L4913">
        <v>0</v>
      </c>
      <c r="M4913">
        <v>1</v>
      </c>
      <c r="N4913">
        <v>1</v>
      </c>
      <c r="O4913">
        <v>0</v>
      </c>
      <c r="P4913">
        <v>1130</v>
      </c>
      <c r="Q4913">
        <v>0</v>
      </c>
      <c r="R4913">
        <v>1</v>
      </c>
      <c r="S4913">
        <v>1</v>
      </c>
      <c r="T4913">
        <v>0</v>
      </c>
      <c r="U4913">
        <v>0</v>
      </c>
      <c r="V4913">
        <v>0</v>
      </c>
      <c r="W4913">
        <v>0</v>
      </c>
    </row>
    <row r="4914" spans="1:23" ht="14.25" customHeight="1" x14ac:dyDescent="0.45">
      <c r="A4914">
        <v>4913</v>
      </c>
      <c r="B4914" t="s">
        <v>297</v>
      </c>
      <c r="C4914" t="s">
        <v>301</v>
      </c>
      <c r="D4914">
        <v>86</v>
      </c>
      <c r="E4914" t="s">
        <v>23</v>
      </c>
      <c r="F4914" t="s">
        <v>27</v>
      </c>
      <c r="G4914" t="s">
        <v>25</v>
      </c>
      <c r="H4914">
        <v>8</v>
      </c>
      <c r="I4914" t="s">
        <v>26</v>
      </c>
      <c r="J4914">
        <v>0</v>
      </c>
      <c r="K4914">
        <v>0</v>
      </c>
      <c r="L4914">
        <v>0</v>
      </c>
      <c r="M4914">
        <v>1</v>
      </c>
      <c r="N4914">
        <v>1</v>
      </c>
      <c r="O4914">
        <v>0</v>
      </c>
      <c r="P4914">
        <v>1130</v>
      </c>
      <c r="Q4914">
        <v>0</v>
      </c>
      <c r="R4914">
        <v>1</v>
      </c>
      <c r="S4914">
        <v>1</v>
      </c>
      <c r="T4914">
        <v>0</v>
      </c>
      <c r="U4914">
        <v>0</v>
      </c>
      <c r="V4914">
        <v>0</v>
      </c>
      <c r="W4914">
        <v>0</v>
      </c>
    </row>
    <row r="4915" spans="1:23" ht="14.25" customHeight="1" x14ac:dyDescent="0.45">
      <c r="A4915">
        <v>4914</v>
      </c>
      <c r="B4915" t="s">
        <v>297</v>
      </c>
      <c r="C4915" t="s">
        <v>304</v>
      </c>
      <c r="D4915">
        <v>78</v>
      </c>
      <c r="E4915" t="s">
        <v>23</v>
      </c>
      <c r="F4915" t="s">
        <v>27</v>
      </c>
      <c r="G4915" t="s">
        <v>25</v>
      </c>
      <c r="H4915">
        <v>6</v>
      </c>
      <c r="I4915" t="s">
        <v>26</v>
      </c>
      <c r="J4915">
        <v>0</v>
      </c>
      <c r="K4915">
        <v>0</v>
      </c>
      <c r="L4915">
        <v>1</v>
      </c>
      <c r="M4915">
        <v>1</v>
      </c>
      <c r="N4915">
        <v>1</v>
      </c>
      <c r="O4915">
        <v>0</v>
      </c>
      <c r="P4915">
        <v>98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</row>
    <row r="4916" spans="1:23" ht="14.25" customHeight="1" x14ac:dyDescent="0.45">
      <c r="A4916">
        <v>4915</v>
      </c>
      <c r="B4916" t="s">
        <v>297</v>
      </c>
      <c r="C4916" t="s">
        <v>304</v>
      </c>
      <c r="D4916">
        <v>78</v>
      </c>
      <c r="E4916" t="s">
        <v>23</v>
      </c>
      <c r="F4916" t="s">
        <v>27</v>
      </c>
      <c r="G4916" t="s">
        <v>25</v>
      </c>
      <c r="H4916">
        <v>6</v>
      </c>
      <c r="I4916" t="s">
        <v>26</v>
      </c>
      <c r="J4916">
        <v>0</v>
      </c>
      <c r="K4916">
        <v>0</v>
      </c>
      <c r="L4916">
        <v>1</v>
      </c>
      <c r="M4916">
        <v>1</v>
      </c>
      <c r="N4916">
        <v>1</v>
      </c>
      <c r="O4916">
        <v>0</v>
      </c>
      <c r="P4916">
        <v>98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</row>
    <row r="4917" spans="1:23" ht="14.25" customHeight="1" x14ac:dyDescent="0.45">
      <c r="A4917">
        <v>4916</v>
      </c>
      <c r="B4917" t="s">
        <v>297</v>
      </c>
      <c r="C4917" t="s">
        <v>294</v>
      </c>
      <c r="D4917">
        <v>68</v>
      </c>
      <c r="E4917" t="s">
        <v>23</v>
      </c>
      <c r="F4917" t="s">
        <v>27</v>
      </c>
      <c r="G4917" t="s">
        <v>25</v>
      </c>
      <c r="H4917">
        <v>2</v>
      </c>
      <c r="I4917" t="s">
        <v>31</v>
      </c>
      <c r="J4917">
        <v>0</v>
      </c>
      <c r="K4917">
        <v>0</v>
      </c>
      <c r="L4917">
        <v>1</v>
      </c>
      <c r="M4917">
        <v>1</v>
      </c>
      <c r="N4917">
        <v>1</v>
      </c>
      <c r="O4917">
        <v>1</v>
      </c>
      <c r="P4917">
        <v>790</v>
      </c>
      <c r="Q4917">
        <v>1</v>
      </c>
      <c r="R4917">
        <v>1</v>
      </c>
      <c r="S4917">
        <v>1</v>
      </c>
      <c r="T4917">
        <v>1</v>
      </c>
      <c r="U4917">
        <v>0</v>
      </c>
      <c r="V4917">
        <v>0</v>
      </c>
      <c r="W4917">
        <v>0</v>
      </c>
    </row>
    <row r="4918" spans="1:23" ht="14.25" customHeight="1" x14ac:dyDescent="0.45">
      <c r="A4918">
        <v>4917</v>
      </c>
      <c r="B4918" t="s">
        <v>297</v>
      </c>
      <c r="C4918" t="s">
        <v>304</v>
      </c>
      <c r="D4918">
        <v>60</v>
      </c>
      <c r="E4918" t="s">
        <v>23</v>
      </c>
      <c r="F4918" t="s">
        <v>27</v>
      </c>
      <c r="G4918" t="s">
        <v>25</v>
      </c>
      <c r="H4918">
        <v>6</v>
      </c>
      <c r="I4918" t="s">
        <v>26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120</v>
      </c>
      <c r="Q4918">
        <v>1</v>
      </c>
      <c r="R4918">
        <v>1</v>
      </c>
      <c r="S4918">
        <v>0</v>
      </c>
      <c r="T4918">
        <v>1</v>
      </c>
      <c r="U4918">
        <v>0</v>
      </c>
      <c r="V4918">
        <v>0</v>
      </c>
      <c r="W4918">
        <v>0</v>
      </c>
    </row>
    <row r="4919" spans="1:23" ht="14.25" customHeight="1" x14ac:dyDescent="0.45">
      <c r="A4919">
        <v>4918</v>
      </c>
      <c r="B4919" t="s">
        <v>297</v>
      </c>
      <c r="C4919" t="s">
        <v>302</v>
      </c>
      <c r="D4919">
        <v>66</v>
      </c>
      <c r="E4919" t="s">
        <v>23</v>
      </c>
      <c r="F4919" t="s">
        <v>27</v>
      </c>
      <c r="G4919" t="s">
        <v>30</v>
      </c>
      <c r="H4919">
        <v>3</v>
      </c>
      <c r="I4919" t="s">
        <v>26</v>
      </c>
      <c r="J4919">
        <v>0</v>
      </c>
      <c r="K4919">
        <v>0</v>
      </c>
      <c r="L4919">
        <v>0</v>
      </c>
      <c r="M4919">
        <v>0</v>
      </c>
      <c r="N4919">
        <v>1</v>
      </c>
      <c r="O4919">
        <v>0</v>
      </c>
      <c r="P4919">
        <v>37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</row>
    <row r="4920" spans="1:23" ht="14.25" customHeight="1" x14ac:dyDescent="0.45">
      <c r="A4920">
        <v>4919</v>
      </c>
      <c r="B4920" t="s">
        <v>297</v>
      </c>
      <c r="C4920" t="s">
        <v>296</v>
      </c>
      <c r="D4920">
        <v>55</v>
      </c>
      <c r="E4920" t="s">
        <v>23</v>
      </c>
      <c r="F4920" t="s">
        <v>27</v>
      </c>
      <c r="G4920" t="s">
        <v>30</v>
      </c>
      <c r="H4920">
        <v>7</v>
      </c>
      <c r="I4920" t="s">
        <v>26</v>
      </c>
      <c r="J4920">
        <v>0</v>
      </c>
      <c r="K4920">
        <v>0</v>
      </c>
      <c r="L4920">
        <v>0</v>
      </c>
      <c r="M4920">
        <v>1</v>
      </c>
      <c r="N4920">
        <v>1</v>
      </c>
      <c r="O4920">
        <v>0</v>
      </c>
      <c r="P4920">
        <v>291</v>
      </c>
      <c r="Q4920">
        <v>1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0</v>
      </c>
    </row>
    <row r="4921" spans="1:23" ht="14.25" customHeight="1" x14ac:dyDescent="0.45">
      <c r="A4921">
        <v>4920</v>
      </c>
      <c r="B4921" t="s">
        <v>294</v>
      </c>
      <c r="C4921" t="s">
        <v>299</v>
      </c>
      <c r="D4921">
        <v>47</v>
      </c>
      <c r="E4921" t="s">
        <v>28</v>
      </c>
      <c r="F4921" t="s">
        <v>27</v>
      </c>
      <c r="G4921" t="s">
        <v>25</v>
      </c>
      <c r="H4921">
        <v>3</v>
      </c>
      <c r="I4921" t="s">
        <v>31</v>
      </c>
      <c r="J4921">
        <v>0</v>
      </c>
      <c r="K4921">
        <v>0</v>
      </c>
      <c r="L4921">
        <v>1</v>
      </c>
      <c r="M4921">
        <v>1</v>
      </c>
      <c r="N4921">
        <v>1</v>
      </c>
      <c r="O4921">
        <v>0</v>
      </c>
      <c r="P4921">
        <v>624</v>
      </c>
      <c r="Q4921">
        <v>0</v>
      </c>
      <c r="R4921">
        <v>0</v>
      </c>
      <c r="S4921">
        <v>1</v>
      </c>
      <c r="T4921">
        <v>0</v>
      </c>
      <c r="U4921">
        <v>0</v>
      </c>
      <c r="V4921">
        <v>0</v>
      </c>
      <c r="W4921">
        <v>0</v>
      </c>
    </row>
    <row r="4922" spans="1:23" ht="14.25" customHeight="1" x14ac:dyDescent="0.45">
      <c r="A4922">
        <v>4921</v>
      </c>
      <c r="B4922" t="s">
        <v>294</v>
      </c>
      <c r="C4922" t="s">
        <v>302</v>
      </c>
      <c r="D4922">
        <v>27</v>
      </c>
      <c r="E4922" t="s">
        <v>23</v>
      </c>
      <c r="F4922" t="s">
        <v>27</v>
      </c>
      <c r="G4922" t="s">
        <v>25</v>
      </c>
      <c r="H4922">
        <v>2</v>
      </c>
      <c r="I4922" t="s">
        <v>26</v>
      </c>
      <c r="J4922">
        <v>0</v>
      </c>
      <c r="K4922">
        <v>0</v>
      </c>
      <c r="L4922">
        <v>0</v>
      </c>
      <c r="M4922">
        <v>1</v>
      </c>
      <c r="N4922">
        <v>1</v>
      </c>
      <c r="O4922">
        <v>0</v>
      </c>
      <c r="P4922">
        <v>18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</row>
    <row r="4923" spans="1:23" ht="14.25" customHeight="1" x14ac:dyDescent="0.45">
      <c r="A4923">
        <v>4922</v>
      </c>
      <c r="B4923" t="s">
        <v>294</v>
      </c>
      <c r="C4923" t="s">
        <v>302</v>
      </c>
      <c r="D4923">
        <v>56</v>
      </c>
      <c r="E4923" t="s">
        <v>28</v>
      </c>
      <c r="F4923" t="s">
        <v>27</v>
      </c>
      <c r="G4923" t="s">
        <v>25</v>
      </c>
      <c r="H4923">
        <v>2</v>
      </c>
      <c r="I4923" t="s">
        <v>26</v>
      </c>
      <c r="J4923">
        <v>0</v>
      </c>
      <c r="K4923">
        <v>0</v>
      </c>
      <c r="L4923">
        <v>0</v>
      </c>
      <c r="M4923">
        <v>1</v>
      </c>
      <c r="N4923">
        <v>1</v>
      </c>
      <c r="O4923">
        <v>0</v>
      </c>
      <c r="P4923">
        <v>66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</row>
    <row r="4924" spans="1:23" ht="14.25" customHeight="1" x14ac:dyDescent="0.45">
      <c r="A4924">
        <v>4923</v>
      </c>
      <c r="B4924" t="s">
        <v>294</v>
      </c>
      <c r="C4924" t="s">
        <v>301</v>
      </c>
      <c r="D4924">
        <v>52</v>
      </c>
      <c r="E4924" t="s">
        <v>28</v>
      </c>
      <c r="F4924" t="s">
        <v>27</v>
      </c>
      <c r="G4924" t="s">
        <v>25</v>
      </c>
      <c r="H4924">
        <v>7</v>
      </c>
      <c r="I4924" t="s">
        <v>26</v>
      </c>
      <c r="J4924">
        <v>0</v>
      </c>
      <c r="K4924">
        <v>0</v>
      </c>
      <c r="L4924">
        <v>0</v>
      </c>
      <c r="M4924">
        <v>1</v>
      </c>
      <c r="N4924">
        <v>1</v>
      </c>
      <c r="O4924">
        <v>0</v>
      </c>
      <c r="P4924">
        <v>1640</v>
      </c>
      <c r="Q4924">
        <v>1</v>
      </c>
      <c r="R4924">
        <v>0</v>
      </c>
      <c r="S4924">
        <v>1</v>
      </c>
      <c r="T4924">
        <v>1</v>
      </c>
      <c r="U4924">
        <v>0</v>
      </c>
      <c r="V4924">
        <v>0</v>
      </c>
      <c r="W4924">
        <v>0</v>
      </c>
    </row>
    <row r="4925" spans="1:23" ht="14.25" customHeight="1" x14ac:dyDescent="0.45">
      <c r="A4925">
        <v>4924</v>
      </c>
      <c r="B4925" t="s">
        <v>294</v>
      </c>
      <c r="C4925" t="s">
        <v>301</v>
      </c>
      <c r="D4925">
        <v>52</v>
      </c>
      <c r="E4925" t="s">
        <v>28</v>
      </c>
      <c r="F4925" t="s">
        <v>27</v>
      </c>
      <c r="G4925" t="s">
        <v>25</v>
      </c>
      <c r="H4925">
        <v>7</v>
      </c>
      <c r="I4925" t="s">
        <v>26</v>
      </c>
      <c r="J4925">
        <v>0</v>
      </c>
      <c r="K4925">
        <v>0</v>
      </c>
      <c r="L4925">
        <v>0</v>
      </c>
      <c r="M4925">
        <v>1</v>
      </c>
      <c r="N4925">
        <v>1</v>
      </c>
      <c r="O4925">
        <v>0</v>
      </c>
      <c r="P4925">
        <v>1640</v>
      </c>
      <c r="Q4925">
        <v>1</v>
      </c>
      <c r="R4925">
        <v>0</v>
      </c>
      <c r="S4925">
        <v>1</v>
      </c>
      <c r="T4925">
        <v>1</v>
      </c>
      <c r="U4925">
        <v>0</v>
      </c>
      <c r="V4925">
        <v>0</v>
      </c>
      <c r="W4925">
        <v>0</v>
      </c>
    </row>
    <row r="4926" spans="1:23" ht="14.25" customHeight="1" x14ac:dyDescent="0.45">
      <c r="A4926">
        <v>4925</v>
      </c>
      <c r="B4926" t="s">
        <v>294</v>
      </c>
      <c r="C4926" t="s">
        <v>309</v>
      </c>
      <c r="D4926">
        <v>74</v>
      </c>
      <c r="E4926" t="s">
        <v>23</v>
      </c>
      <c r="F4926" t="s">
        <v>27</v>
      </c>
      <c r="G4926" t="s">
        <v>25</v>
      </c>
      <c r="H4926">
        <v>13</v>
      </c>
      <c r="I4926" t="s">
        <v>26</v>
      </c>
      <c r="J4926">
        <v>0</v>
      </c>
      <c r="K4926">
        <v>0</v>
      </c>
      <c r="L4926">
        <v>0</v>
      </c>
      <c r="M4926">
        <v>1</v>
      </c>
      <c r="N4926">
        <v>1</v>
      </c>
      <c r="O4926">
        <v>0</v>
      </c>
      <c r="P4926">
        <v>78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</row>
    <row r="4927" spans="1:23" ht="14.25" customHeight="1" x14ac:dyDescent="0.45">
      <c r="A4927">
        <v>4926</v>
      </c>
      <c r="B4927" t="s">
        <v>294</v>
      </c>
      <c r="C4927" t="s">
        <v>309</v>
      </c>
      <c r="D4927">
        <v>74</v>
      </c>
      <c r="E4927" t="s">
        <v>23</v>
      </c>
      <c r="F4927" t="s">
        <v>27</v>
      </c>
      <c r="G4927" t="s">
        <v>25</v>
      </c>
      <c r="H4927">
        <v>13</v>
      </c>
      <c r="I4927" t="s">
        <v>26</v>
      </c>
      <c r="J4927">
        <v>0</v>
      </c>
      <c r="K4927">
        <v>0</v>
      </c>
      <c r="L4927">
        <v>0</v>
      </c>
      <c r="M4927">
        <v>1</v>
      </c>
      <c r="N4927">
        <v>1</v>
      </c>
      <c r="O4927">
        <v>0</v>
      </c>
      <c r="P4927">
        <v>78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</row>
    <row r="4928" spans="1:23" ht="14.25" customHeight="1" x14ac:dyDescent="0.45">
      <c r="A4928">
        <v>4927</v>
      </c>
      <c r="B4928" t="s">
        <v>294</v>
      </c>
      <c r="C4928" t="s">
        <v>300</v>
      </c>
      <c r="D4928">
        <v>73</v>
      </c>
      <c r="E4928" t="s">
        <v>28</v>
      </c>
      <c r="F4928" t="s">
        <v>27</v>
      </c>
      <c r="G4928" t="s">
        <v>30</v>
      </c>
      <c r="H4928">
        <v>8</v>
      </c>
      <c r="I4928" t="s">
        <v>26</v>
      </c>
      <c r="J4928">
        <v>0</v>
      </c>
      <c r="K4928">
        <v>0</v>
      </c>
      <c r="L4928">
        <v>0</v>
      </c>
      <c r="M4928">
        <v>1</v>
      </c>
      <c r="N4928">
        <v>1</v>
      </c>
      <c r="O4928">
        <v>0</v>
      </c>
      <c r="P4928">
        <v>31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</row>
    <row r="4929" spans="1:23" ht="14.25" customHeight="1" x14ac:dyDescent="0.45">
      <c r="A4929">
        <v>4928</v>
      </c>
      <c r="B4929" t="s">
        <v>294</v>
      </c>
      <c r="C4929" t="s">
        <v>303</v>
      </c>
      <c r="D4929">
        <v>50</v>
      </c>
      <c r="E4929" t="s">
        <v>28</v>
      </c>
      <c r="F4929" t="s">
        <v>27</v>
      </c>
      <c r="G4929" t="s">
        <v>30</v>
      </c>
      <c r="H4929">
        <v>4</v>
      </c>
      <c r="I4929" t="s">
        <v>26</v>
      </c>
      <c r="J4929">
        <v>0</v>
      </c>
      <c r="K4929">
        <v>0</v>
      </c>
      <c r="L4929">
        <v>0</v>
      </c>
      <c r="M4929">
        <v>1</v>
      </c>
      <c r="N4929">
        <v>1</v>
      </c>
      <c r="O4929">
        <v>0</v>
      </c>
      <c r="P4929">
        <v>90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</row>
    <row r="4930" spans="1:23" ht="14.25" customHeight="1" x14ac:dyDescent="0.45">
      <c r="A4930">
        <v>4929</v>
      </c>
      <c r="B4930" t="s">
        <v>294</v>
      </c>
      <c r="C4930" t="s">
        <v>301</v>
      </c>
      <c r="D4930">
        <v>65</v>
      </c>
      <c r="E4930" t="s">
        <v>23</v>
      </c>
      <c r="F4930" t="s">
        <v>24</v>
      </c>
      <c r="G4930" t="s">
        <v>25</v>
      </c>
      <c r="H4930">
        <v>7</v>
      </c>
      <c r="I4930" t="s">
        <v>26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1830</v>
      </c>
      <c r="Q4930">
        <v>0</v>
      </c>
      <c r="R4930">
        <v>1</v>
      </c>
      <c r="S4930">
        <v>1</v>
      </c>
      <c r="T4930">
        <v>0</v>
      </c>
      <c r="U4930">
        <v>0</v>
      </c>
      <c r="V4930">
        <v>0</v>
      </c>
      <c r="W4930">
        <v>0</v>
      </c>
    </row>
    <row r="4931" spans="1:23" ht="14.25" customHeight="1" x14ac:dyDescent="0.45">
      <c r="A4931">
        <v>4930</v>
      </c>
      <c r="B4931" t="s">
        <v>294</v>
      </c>
      <c r="C4931" t="s">
        <v>308</v>
      </c>
      <c r="D4931">
        <v>65</v>
      </c>
      <c r="E4931" t="s">
        <v>23</v>
      </c>
      <c r="F4931" t="s">
        <v>24</v>
      </c>
      <c r="G4931" t="s">
        <v>25</v>
      </c>
      <c r="H4931">
        <v>10</v>
      </c>
      <c r="I4931" t="s">
        <v>26</v>
      </c>
      <c r="J4931">
        <v>0</v>
      </c>
      <c r="K4931">
        <v>0</v>
      </c>
      <c r="L4931">
        <v>0</v>
      </c>
      <c r="M4931">
        <v>1</v>
      </c>
      <c r="N4931">
        <v>1</v>
      </c>
      <c r="O4931">
        <v>0</v>
      </c>
      <c r="P4931">
        <v>760</v>
      </c>
      <c r="Q4931">
        <v>0</v>
      </c>
      <c r="R4931">
        <v>1</v>
      </c>
      <c r="S4931">
        <v>1</v>
      </c>
      <c r="T4931">
        <v>0</v>
      </c>
      <c r="U4931">
        <v>0</v>
      </c>
      <c r="V4931">
        <v>0</v>
      </c>
      <c r="W4931">
        <v>0</v>
      </c>
    </row>
    <row r="4932" spans="1:23" ht="14.25" customHeight="1" x14ac:dyDescent="0.45">
      <c r="A4932">
        <v>4931</v>
      </c>
      <c r="B4932" t="s">
        <v>294</v>
      </c>
      <c r="C4932" t="s">
        <v>310</v>
      </c>
      <c r="D4932">
        <v>56</v>
      </c>
      <c r="E4932" t="s">
        <v>28</v>
      </c>
      <c r="F4932" t="s">
        <v>27</v>
      </c>
      <c r="G4932" t="s">
        <v>25</v>
      </c>
      <c r="H4932">
        <v>14</v>
      </c>
      <c r="I4932" t="s">
        <v>26</v>
      </c>
      <c r="J4932">
        <v>0</v>
      </c>
      <c r="K4932">
        <v>0</v>
      </c>
      <c r="L4932">
        <v>1</v>
      </c>
      <c r="M4932">
        <v>1</v>
      </c>
      <c r="N4932">
        <v>1</v>
      </c>
      <c r="O4932">
        <v>0</v>
      </c>
      <c r="P4932">
        <v>350</v>
      </c>
      <c r="Q4932">
        <v>1</v>
      </c>
      <c r="R4932">
        <v>1</v>
      </c>
      <c r="S4932">
        <v>1</v>
      </c>
      <c r="T4932">
        <v>0</v>
      </c>
      <c r="U4932">
        <v>0</v>
      </c>
      <c r="V4932">
        <v>0</v>
      </c>
      <c r="W4932">
        <v>0</v>
      </c>
    </row>
    <row r="4933" spans="1:23" ht="14.25" customHeight="1" x14ac:dyDescent="0.45">
      <c r="A4933">
        <v>4932</v>
      </c>
      <c r="B4933" t="s">
        <v>294</v>
      </c>
      <c r="C4933" t="s">
        <v>299</v>
      </c>
      <c r="D4933">
        <v>68</v>
      </c>
      <c r="E4933" t="s">
        <v>23</v>
      </c>
      <c r="F4933" t="s">
        <v>27</v>
      </c>
      <c r="G4933" t="s">
        <v>25</v>
      </c>
      <c r="H4933">
        <v>3</v>
      </c>
      <c r="I4933" t="s">
        <v>26</v>
      </c>
      <c r="J4933">
        <v>0</v>
      </c>
      <c r="K4933">
        <v>0</v>
      </c>
      <c r="L4933">
        <v>0</v>
      </c>
      <c r="M4933">
        <v>1</v>
      </c>
      <c r="N4933">
        <v>1</v>
      </c>
      <c r="O4933">
        <v>0</v>
      </c>
      <c r="P4933">
        <v>25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</row>
    <row r="4934" spans="1:23" ht="14.25" customHeight="1" x14ac:dyDescent="0.45">
      <c r="A4934">
        <v>4933</v>
      </c>
      <c r="B4934" t="s">
        <v>294</v>
      </c>
      <c r="C4934" t="s">
        <v>301</v>
      </c>
      <c r="D4934">
        <v>25</v>
      </c>
      <c r="E4934" t="s">
        <v>23</v>
      </c>
      <c r="F4934" t="s">
        <v>24</v>
      </c>
      <c r="G4934" t="s">
        <v>30</v>
      </c>
      <c r="H4934">
        <v>7</v>
      </c>
      <c r="I4934" t="s">
        <v>26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0</v>
      </c>
      <c r="P4934">
        <v>981</v>
      </c>
      <c r="Q4934">
        <v>0</v>
      </c>
      <c r="R4934">
        <v>1</v>
      </c>
      <c r="S4934">
        <v>1</v>
      </c>
      <c r="T4934">
        <v>0</v>
      </c>
      <c r="U4934">
        <v>0</v>
      </c>
      <c r="V4934">
        <v>0</v>
      </c>
      <c r="W4934">
        <v>0</v>
      </c>
    </row>
    <row r="4935" spans="1:23" ht="14.25" customHeight="1" x14ac:dyDescent="0.45">
      <c r="A4935">
        <v>4934</v>
      </c>
      <c r="B4935" t="s">
        <v>294</v>
      </c>
      <c r="C4935" t="s">
        <v>301</v>
      </c>
      <c r="D4935">
        <v>25</v>
      </c>
      <c r="E4935" t="s">
        <v>23</v>
      </c>
      <c r="F4935" t="s">
        <v>24</v>
      </c>
      <c r="G4935" t="s">
        <v>30</v>
      </c>
      <c r="H4935">
        <v>7</v>
      </c>
      <c r="I4935" t="s">
        <v>26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981</v>
      </c>
      <c r="Q4935">
        <v>0</v>
      </c>
      <c r="R4935">
        <v>1</v>
      </c>
      <c r="S4935">
        <v>1</v>
      </c>
      <c r="T4935">
        <v>0</v>
      </c>
      <c r="U4935">
        <v>0</v>
      </c>
      <c r="V4935">
        <v>0</v>
      </c>
      <c r="W4935">
        <v>0</v>
      </c>
    </row>
    <row r="4936" spans="1:23" ht="14.25" customHeight="1" x14ac:dyDescent="0.45">
      <c r="A4936">
        <v>4935</v>
      </c>
      <c r="B4936" t="s">
        <v>302</v>
      </c>
      <c r="C4936" t="s">
        <v>299</v>
      </c>
      <c r="D4936">
        <v>29</v>
      </c>
      <c r="E4936" t="s">
        <v>28</v>
      </c>
      <c r="F4936" t="s">
        <v>24</v>
      </c>
      <c r="G4936" t="s">
        <v>25</v>
      </c>
      <c r="H4936">
        <v>2</v>
      </c>
      <c r="I4936" t="s">
        <v>26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35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</row>
    <row r="4937" spans="1:23" ht="14.25" customHeight="1" x14ac:dyDescent="0.45">
      <c r="A4937">
        <v>4936</v>
      </c>
      <c r="B4937" s="1">
        <v>43450</v>
      </c>
      <c r="C4937" s="1">
        <v>43456</v>
      </c>
      <c r="D4937">
        <v>55</v>
      </c>
      <c r="E4937" t="s">
        <v>28</v>
      </c>
      <c r="F4937" t="s">
        <v>27</v>
      </c>
      <c r="G4937" t="s">
        <v>25</v>
      </c>
      <c r="H4937">
        <v>7</v>
      </c>
      <c r="I4937" t="s">
        <v>29</v>
      </c>
      <c r="J4937">
        <v>0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799</v>
      </c>
      <c r="Q4937">
        <v>1</v>
      </c>
      <c r="R4937">
        <v>0</v>
      </c>
      <c r="S4937">
        <v>1</v>
      </c>
      <c r="T4937">
        <v>1</v>
      </c>
      <c r="U4937">
        <v>0</v>
      </c>
      <c r="V4937">
        <v>0</v>
      </c>
      <c r="W4937">
        <v>0</v>
      </c>
    </row>
    <row r="4938" spans="1:23" ht="14.25" customHeight="1" x14ac:dyDescent="0.45">
      <c r="A4938">
        <v>4937</v>
      </c>
      <c r="B4938" t="s">
        <v>302</v>
      </c>
      <c r="C4938" t="s">
        <v>299</v>
      </c>
      <c r="D4938">
        <v>39</v>
      </c>
      <c r="E4938" t="s">
        <v>23</v>
      </c>
      <c r="F4938" t="s">
        <v>27</v>
      </c>
      <c r="G4938" t="s">
        <v>25</v>
      </c>
      <c r="H4938">
        <v>2</v>
      </c>
      <c r="I4938" t="s">
        <v>26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30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</row>
    <row r="4939" spans="1:23" ht="14.25" customHeight="1" x14ac:dyDescent="0.45">
      <c r="A4939">
        <v>4938</v>
      </c>
      <c r="B4939" t="s">
        <v>302</v>
      </c>
      <c r="C4939" t="s">
        <v>296</v>
      </c>
      <c r="D4939">
        <v>84</v>
      </c>
      <c r="E4939" t="s">
        <v>28</v>
      </c>
      <c r="F4939" t="s">
        <v>27</v>
      </c>
      <c r="G4939" t="s">
        <v>25</v>
      </c>
      <c r="H4939">
        <v>5</v>
      </c>
      <c r="I4939" t="s">
        <v>26</v>
      </c>
      <c r="J4939">
        <v>0</v>
      </c>
      <c r="K4939">
        <v>0</v>
      </c>
      <c r="L4939">
        <v>0</v>
      </c>
      <c r="M4939">
        <v>1</v>
      </c>
      <c r="N4939">
        <v>1</v>
      </c>
      <c r="O4939">
        <v>0</v>
      </c>
      <c r="P4939">
        <v>5000</v>
      </c>
      <c r="Q4939">
        <v>0</v>
      </c>
      <c r="R4939">
        <v>0</v>
      </c>
      <c r="S4939">
        <v>1</v>
      </c>
      <c r="T4939">
        <v>0</v>
      </c>
      <c r="U4939">
        <v>0</v>
      </c>
      <c r="V4939">
        <v>0</v>
      </c>
      <c r="W4939">
        <v>0</v>
      </c>
    </row>
    <row r="4940" spans="1:23" ht="14.25" customHeight="1" x14ac:dyDescent="0.45">
      <c r="A4940">
        <v>4939</v>
      </c>
      <c r="B4940" t="s">
        <v>302</v>
      </c>
      <c r="C4940" t="s">
        <v>301</v>
      </c>
      <c r="D4940">
        <v>52</v>
      </c>
      <c r="E4940" t="s">
        <v>28</v>
      </c>
      <c r="F4940" t="s">
        <v>27</v>
      </c>
      <c r="G4940" t="s">
        <v>25</v>
      </c>
      <c r="H4940">
        <v>6</v>
      </c>
      <c r="I4940" t="s">
        <v>26</v>
      </c>
      <c r="J4940">
        <v>0</v>
      </c>
      <c r="K4940">
        <v>0</v>
      </c>
      <c r="L4940">
        <v>1</v>
      </c>
      <c r="M4940">
        <v>1</v>
      </c>
      <c r="N4940">
        <v>1</v>
      </c>
      <c r="O4940">
        <v>0</v>
      </c>
      <c r="P4940">
        <v>710</v>
      </c>
      <c r="Q4940">
        <v>0</v>
      </c>
      <c r="R4940">
        <v>0</v>
      </c>
      <c r="S4940">
        <v>1</v>
      </c>
      <c r="T4940">
        <v>0</v>
      </c>
      <c r="U4940">
        <v>0</v>
      </c>
      <c r="V4940">
        <v>0</v>
      </c>
      <c r="W4940">
        <v>0</v>
      </c>
    </row>
    <row r="4941" spans="1:23" ht="14.25" customHeight="1" x14ac:dyDescent="0.45">
      <c r="A4941">
        <v>4940</v>
      </c>
      <c r="B4941" t="s">
        <v>302</v>
      </c>
      <c r="C4941" t="s">
        <v>303</v>
      </c>
      <c r="D4941">
        <v>72</v>
      </c>
      <c r="E4941" t="s">
        <v>23</v>
      </c>
      <c r="F4941" t="s">
        <v>27</v>
      </c>
      <c r="G4941" t="s">
        <v>25</v>
      </c>
      <c r="H4941">
        <v>3</v>
      </c>
      <c r="I4941" t="s">
        <v>26</v>
      </c>
      <c r="J4941">
        <v>0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9</v>
      </c>
      <c r="Q4941">
        <v>1</v>
      </c>
      <c r="R4941">
        <v>0</v>
      </c>
      <c r="S4941">
        <v>0</v>
      </c>
      <c r="T4941">
        <v>1</v>
      </c>
      <c r="U4941">
        <v>0</v>
      </c>
      <c r="V4941">
        <v>1</v>
      </c>
      <c r="W4941">
        <v>0</v>
      </c>
    </row>
    <row r="4942" spans="1:23" ht="14.25" customHeight="1" x14ac:dyDescent="0.45">
      <c r="A4942">
        <v>4941</v>
      </c>
      <c r="B4942" t="s">
        <v>302</v>
      </c>
      <c r="C4942" t="s">
        <v>301</v>
      </c>
      <c r="D4942">
        <v>75</v>
      </c>
      <c r="E4942" t="s">
        <v>23</v>
      </c>
      <c r="F4942" t="s">
        <v>27</v>
      </c>
      <c r="G4942" t="s">
        <v>25</v>
      </c>
      <c r="H4942">
        <v>6</v>
      </c>
      <c r="I4942" t="s">
        <v>26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2100</v>
      </c>
      <c r="Q4942">
        <v>0</v>
      </c>
      <c r="R4942">
        <v>0</v>
      </c>
      <c r="S4942">
        <v>1</v>
      </c>
      <c r="T4942">
        <v>0</v>
      </c>
      <c r="U4942">
        <v>0</v>
      </c>
      <c r="V4942">
        <v>0</v>
      </c>
      <c r="W4942">
        <v>0</v>
      </c>
    </row>
    <row r="4943" spans="1:23" ht="14.25" customHeight="1" x14ac:dyDescent="0.45">
      <c r="A4943">
        <v>4942</v>
      </c>
      <c r="B4943" t="s">
        <v>302</v>
      </c>
      <c r="C4943" t="s">
        <v>301</v>
      </c>
      <c r="D4943">
        <v>75</v>
      </c>
      <c r="E4943" t="s">
        <v>23</v>
      </c>
      <c r="F4943" t="s">
        <v>27</v>
      </c>
      <c r="G4943" t="s">
        <v>25</v>
      </c>
      <c r="H4943">
        <v>6</v>
      </c>
      <c r="I4943" t="s">
        <v>26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2100</v>
      </c>
      <c r="Q4943">
        <v>0</v>
      </c>
      <c r="R4943">
        <v>0</v>
      </c>
      <c r="S4943">
        <v>1</v>
      </c>
      <c r="T4943">
        <v>0</v>
      </c>
      <c r="U4943">
        <v>0</v>
      </c>
      <c r="V4943">
        <v>0</v>
      </c>
      <c r="W4943">
        <v>0</v>
      </c>
    </row>
    <row r="4944" spans="1:23" ht="14.25" customHeight="1" x14ac:dyDescent="0.45">
      <c r="A4944">
        <v>4943</v>
      </c>
      <c r="B4944" t="s">
        <v>302</v>
      </c>
      <c r="C4944" t="s">
        <v>310</v>
      </c>
      <c r="D4944">
        <v>54</v>
      </c>
      <c r="E4944" t="s">
        <v>23</v>
      </c>
      <c r="F4944" t="s">
        <v>27</v>
      </c>
      <c r="G4944" t="s">
        <v>25</v>
      </c>
      <c r="H4944">
        <v>13</v>
      </c>
      <c r="I4944" t="s">
        <v>26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2400</v>
      </c>
      <c r="Q4944">
        <v>0</v>
      </c>
      <c r="R4944">
        <v>0</v>
      </c>
      <c r="S4944">
        <v>1</v>
      </c>
      <c r="T4944">
        <v>0</v>
      </c>
      <c r="U4944">
        <v>0</v>
      </c>
      <c r="V4944">
        <v>0</v>
      </c>
      <c r="W4944">
        <v>0</v>
      </c>
    </row>
    <row r="4945" spans="1:23" ht="14.25" customHeight="1" x14ac:dyDescent="0.45">
      <c r="A4945">
        <v>4944</v>
      </c>
      <c r="B4945" t="s">
        <v>302</v>
      </c>
      <c r="C4945" t="s">
        <v>311</v>
      </c>
      <c r="D4945">
        <v>55</v>
      </c>
      <c r="E4945" t="s">
        <v>28</v>
      </c>
      <c r="F4945" t="s">
        <v>24</v>
      </c>
      <c r="G4945" t="s">
        <v>25</v>
      </c>
      <c r="H4945">
        <v>16</v>
      </c>
      <c r="I4945" t="s">
        <v>26</v>
      </c>
      <c r="J4945">
        <v>0</v>
      </c>
      <c r="K4945">
        <v>0</v>
      </c>
      <c r="L4945">
        <v>1</v>
      </c>
      <c r="M4945">
        <v>1</v>
      </c>
      <c r="N4945">
        <v>1</v>
      </c>
      <c r="O4945">
        <v>0</v>
      </c>
      <c r="P4945">
        <v>5000</v>
      </c>
      <c r="Q4945">
        <v>0</v>
      </c>
      <c r="R4945">
        <v>1</v>
      </c>
      <c r="S4945">
        <v>1</v>
      </c>
      <c r="T4945">
        <v>0</v>
      </c>
      <c r="U4945">
        <v>0</v>
      </c>
      <c r="V4945">
        <v>0</v>
      </c>
      <c r="W4945">
        <v>0</v>
      </c>
    </row>
    <row r="4946" spans="1:23" ht="14.25" customHeight="1" x14ac:dyDescent="0.45">
      <c r="A4946">
        <v>4945</v>
      </c>
      <c r="B4946" t="s">
        <v>302</v>
      </c>
      <c r="C4946" t="s">
        <v>296</v>
      </c>
      <c r="D4946">
        <v>71</v>
      </c>
      <c r="E4946" t="s">
        <v>23</v>
      </c>
      <c r="F4946" t="s">
        <v>24</v>
      </c>
      <c r="G4946" t="s">
        <v>25</v>
      </c>
      <c r="H4946">
        <v>5</v>
      </c>
      <c r="I4946" t="s">
        <v>26</v>
      </c>
      <c r="J4946">
        <v>0</v>
      </c>
      <c r="K4946">
        <v>0</v>
      </c>
      <c r="L4946">
        <v>0</v>
      </c>
      <c r="M4946">
        <v>1</v>
      </c>
      <c r="N4946">
        <v>1</v>
      </c>
      <c r="O4946">
        <v>0</v>
      </c>
      <c r="P4946">
        <v>400</v>
      </c>
      <c r="Q4946">
        <v>0</v>
      </c>
      <c r="R4946">
        <v>1</v>
      </c>
      <c r="S4946">
        <v>1</v>
      </c>
      <c r="T4946">
        <v>0</v>
      </c>
      <c r="U4946">
        <v>0</v>
      </c>
      <c r="V4946">
        <v>0</v>
      </c>
      <c r="W4946">
        <v>0</v>
      </c>
    </row>
    <row r="4947" spans="1:23" ht="14.25" customHeight="1" x14ac:dyDescent="0.45">
      <c r="A4947">
        <v>4946</v>
      </c>
      <c r="B4947" t="s">
        <v>302</v>
      </c>
      <c r="C4947" t="s">
        <v>300</v>
      </c>
      <c r="D4947">
        <v>80</v>
      </c>
      <c r="E4947" t="s">
        <v>23</v>
      </c>
      <c r="F4947" t="s">
        <v>27</v>
      </c>
      <c r="G4947" t="s">
        <v>25</v>
      </c>
      <c r="H4947">
        <v>7</v>
      </c>
      <c r="I4947" t="s">
        <v>26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0</v>
      </c>
      <c r="P4947">
        <v>624</v>
      </c>
      <c r="Q4947">
        <v>0</v>
      </c>
      <c r="R4947">
        <v>1</v>
      </c>
      <c r="S4947">
        <v>1</v>
      </c>
      <c r="T4947">
        <v>0</v>
      </c>
      <c r="U4947">
        <v>0</v>
      </c>
      <c r="V4947">
        <v>0</v>
      </c>
      <c r="W4947">
        <v>0</v>
      </c>
    </row>
    <row r="4948" spans="1:23" ht="14.25" customHeight="1" x14ac:dyDescent="0.45">
      <c r="A4948">
        <v>4947</v>
      </c>
      <c r="B4948" t="s">
        <v>302</v>
      </c>
      <c r="C4948" t="s">
        <v>296</v>
      </c>
      <c r="D4948">
        <v>55</v>
      </c>
      <c r="E4948" t="s">
        <v>23</v>
      </c>
      <c r="F4948" t="s">
        <v>27</v>
      </c>
      <c r="G4948" t="s">
        <v>25</v>
      </c>
      <c r="H4948">
        <v>5</v>
      </c>
      <c r="I4948" t="s">
        <v>26</v>
      </c>
      <c r="J4948">
        <v>0</v>
      </c>
      <c r="K4948">
        <v>0</v>
      </c>
      <c r="L4948">
        <v>0</v>
      </c>
      <c r="M4948">
        <v>1</v>
      </c>
      <c r="N4948">
        <v>1</v>
      </c>
      <c r="O4948">
        <v>1</v>
      </c>
      <c r="P4948">
        <v>1700</v>
      </c>
      <c r="Q4948">
        <v>1</v>
      </c>
      <c r="R4948">
        <v>1</v>
      </c>
      <c r="S4948">
        <v>1</v>
      </c>
      <c r="T4948">
        <v>1</v>
      </c>
      <c r="U4948">
        <v>0</v>
      </c>
      <c r="V4948">
        <v>0</v>
      </c>
      <c r="W4948">
        <v>0</v>
      </c>
    </row>
    <row r="4949" spans="1:23" ht="14.25" customHeight="1" x14ac:dyDescent="0.45">
      <c r="A4949">
        <v>4948</v>
      </c>
      <c r="B4949" t="s">
        <v>302</v>
      </c>
      <c r="C4949" t="s">
        <v>301</v>
      </c>
      <c r="D4949">
        <v>63</v>
      </c>
      <c r="E4949" t="s">
        <v>23</v>
      </c>
      <c r="F4949" t="s">
        <v>27</v>
      </c>
      <c r="G4949" t="s">
        <v>25</v>
      </c>
      <c r="H4949">
        <v>6</v>
      </c>
      <c r="I4949" t="s">
        <v>26</v>
      </c>
      <c r="J4949">
        <v>0</v>
      </c>
      <c r="K4949">
        <v>0</v>
      </c>
      <c r="L4949">
        <v>0</v>
      </c>
      <c r="M4949">
        <v>1</v>
      </c>
      <c r="N4949">
        <v>1</v>
      </c>
      <c r="O4949">
        <v>0</v>
      </c>
      <c r="P4949">
        <v>420</v>
      </c>
      <c r="Q4949">
        <v>0</v>
      </c>
      <c r="R4949">
        <v>1</v>
      </c>
      <c r="S4949">
        <v>1</v>
      </c>
      <c r="T4949">
        <v>0</v>
      </c>
      <c r="U4949">
        <v>0</v>
      </c>
      <c r="V4949">
        <v>0</v>
      </c>
      <c r="W4949">
        <v>0</v>
      </c>
    </row>
    <row r="4950" spans="1:23" ht="14.25" customHeight="1" x14ac:dyDescent="0.45">
      <c r="A4950">
        <v>4949</v>
      </c>
      <c r="B4950" t="s">
        <v>299</v>
      </c>
      <c r="C4950" t="s">
        <v>300</v>
      </c>
      <c r="D4950">
        <v>62</v>
      </c>
      <c r="E4950" t="s">
        <v>28</v>
      </c>
      <c r="F4950" t="s">
        <v>24</v>
      </c>
      <c r="G4950" t="s">
        <v>25</v>
      </c>
      <c r="H4950">
        <v>6</v>
      </c>
      <c r="I4950" t="s">
        <v>26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1</v>
      </c>
      <c r="P4950">
        <v>1080</v>
      </c>
      <c r="Q4950">
        <v>1</v>
      </c>
      <c r="R4950">
        <v>0</v>
      </c>
      <c r="S4950">
        <v>1</v>
      </c>
      <c r="T4950">
        <v>1</v>
      </c>
      <c r="U4950">
        <v>0</v>
      </c>
      <c r="V4950">
        <v>0</v>
      </c>
      <c r="W4950">
        <v>0</v>
      </c>
    </row>
    <row r="4951" spans="1:23" ht="14.25" customHeight="1" x14ac:dyDescent="0.45">
      <c r="A4951">
        <v>4950</v>
      </c>
      <c r="B4951" t="s">
        <v>299</v>
      </c>
      <c r="C4951" t="s">
        <v>300</v>
      </c>
      <c r="D4951">
        <v>68</v>
      </c>
      <c r="E4951" t="s">
        <v>23</v>
      </c>
      <c r="F4951" t="s">
        <v>27</v>
      </c>
      <c r="G4951" t="s">
        <v>25</v>
      </c>
      <c r="H4951">
        <v>6</v>
      </c>
      <c r="I4951" t="s">
        <v>26</v>
      </c>
      <c r="J4951">
        <v>0</v>
      </c>
      <c r="K4951">
        <v>0</v>
      </c>
      <c r="L4951">
        <v>0</v>
      </c>
      <c r="M4951">
        <v>1</v>
      </c>
      <c r="N4951">
        <v>1</v>
      </c>
      <c r="O4951">
        <v>0</v>
      </c>
      <c r="P4951">
        <v>469</v>
      </c>
      <c r="Q4951">
        <v>0</v>
      </c>
      <c r="R4951">
        <v>0</v>
      </c>
      <c r="S4951">
        <v>1</v>
      </c>
      <c r="T4951">
        <v>0</v>
      </c>
      <c r="U4951">
        <v>0</v>
      </c>
      <c r="V4951">
        <v>0</v>
      </c>
      <c r="W4951">
        <v>0</v>
      </c>
    </row>
    <row r="4952" spans="1:23" ht="14.25" customHeight="1" x14ac:dyDescent="0.45">
      <c r="A4952">
        <v>4951</v>
      </c>
      <c r="B4952" t="s">
        <v>299</v>
      </c>
      <c r="C4952" t="s">
        <v>296</v>
      </c>
      <c r="D4952">
        <v>46</v>
      </c>
      <c r="E4952" t="s">
        <v>28</v>
      </c>
      <c r="F4952" t="s">
        <v>27</v>
      </c>
      <c r="G4952" t="s">
        <v>25</v>
      </c>
      <c r="H4952">
        <v>4</v>
      </c>
      <c r="I4952" t="s">
        <v>26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38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</row>
    <row r="4953" spans="1:23" ht="14.25" customHeight="1" x14ac:dyDescent="0.45">
      <c r="A4953">
        <v>4952</v>
      </c>
      <c r="B4953" t="s">
        <v>299</v>
      </c>
      <c r="C4953" t="s">
        <v>296</v>
      </c>
      <c r="D4953">
        <v>46</v>
      </c>
      <c r="E4953" t="s">
        <v>28</v>
      </c>
      <c r="F4953" t="s">
        <v>27</v>
      </c>
      <c r="G4953" t="s">
        <v>25</v>
      </c>
      <c r="H4953">
        <v>4</v>
      </c>
      <c r="I4953" t="s">
        <v>26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38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</row>
    <row r="4954" spans="1:23" ht="14.25" customHeight="1" x14ac:dyDescent="0.45">
      <c r="A4954">
        <v>4953</v>
      </c>
      <c r="B4954" t="s">
        <v>299</v>
      </c>
      <c r="C4954" t="s">
        <v>303</v>
      </c>
      <c r="D4954">
        <v>58</v>
      </c>
      <c r="E4954" t="s">
        <v>23</v>
      </c>
      <c r="F4954" t="s">
        <v>27</v>
      </c>
      <c r="G4954" t="s">
        <v>25</v>
      </c>
      <c r="H4954">
        <v>2</v>
      </c>
      <c r="I4954" t="s">
        <v>26</v>
      </c>
      <c r="J4954">
        <v>0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2590</v>
      </c>
      <c r="Q4954">
        <v>0</v>
      </c>
      <c r="R4954">
        <v>0</v>
      </c>
      <c r="S4954">
        <v>1</v>
      </c>
      <c r="T4954">
        <v>0</v>
      </c>
      <c r="U4954">
        <v>0</v>
      </c>
      <c r="V4954">
        <v>0</v>
      </c>
      <c r="W4954">
        <v>0</v>
      </c>
    </row>
    <row r="4955" spans="1:23" ht="14.25" customHeight="1" x14ac:dyDescent="0.45">
      <c r="A4955">
        <v>4954</v>
      </c>
      <c r="B4955" t="s">
        <v>299</v>
      </c>
      <c r="C4955" t="s">
        <v>312</v>
      </c>
      <c r="D4955">
        <v>71</v>
      </c>
      <c r="E4955" t="s">
        <v>23</v>
      </c>
      <c r="F4955" t="s">
        <v>27</v>
      </c>
      <c r="G4955" t="s">
        <v>25</v>
      </c>
      <c r="H4955">
        <v>10</v>
      </c>
      <c r="I4955" t="s">
        <v>26</v>
      </c>
      <c r="J4955">
        <v>0</v>
      </c>
      <c r="K4955">
        <v>0</v>
      </c>
      <c r="L4955">
        <v>1</v>
      </c>
      <c r="M4955">
        <v>1</v>
      </c>
      <c r="N4955">
        <v>1</v>
      </c>
      <c r="O4955">
        <v>0</v>
      </c>
      <c r="P4955">
        <v>709</v>
      </c>
      <c r="Q4955">
        <v>0</v>
      </c>
      <c r="R4955">
        <v>0</v>
      </c>
      <c r="S4955">
        <v>1</v>
      </c>
      <c r="T4955">
        <v>1</v>
      </c>
      <c r="U4955">
        <v>0</v>
      </c>
      <c r="V4955">
        <v>0</v>
      </c>
      <c r="W4955">
        <v>0</v>
      </c>
    </row>
    <row r="4956" spans="1:23" ht="14.25" customHeight="1" x14ac:dyDescent="0.45">
      <c r="A4956">
        <v>4955</v>
      </c>
      <c r="B4956" t="s">
        <v>299</v>
      </c>
      <c r="C4956" t="s">
        <v>300</v>
      </c>
      <c r="D4956">
        <v>76</v>
      </c>
      <c r="E4956" t="s">
        <v>28</v>
      </c>
      <c r="F4956" t="s">
        <v>27</v>
      </c>
      <c r="G4956" t="s">
        <v>25</v>
      </c>
      <c r="H4956">
        <v>6</v>
      </c>
      <c r="I4956" t="s">
        <v>26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220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</row>
    <row r="4957" spans="1:23" ht="14.25" customHeight="1" x14ac:dyDescent="0.45">
      <c r="A4957">
        <v>4956</v>
      </c>
      <c r="B4957" t="s">
        <v>299</v>
      </c>
      <c r="C4957" t="s">
        <v>300</v>
      </c>
      <c r="D4957">
        <v>76</v>
      </c>
      <c r="E4957" t="s">
        <v>28</v>
      </c>
      <c r="F4957" t="s">
        <v>27</v>
      </c>
      <c r="G4957" t="s">
        <v>25</v>
      </c>
      <c r="H4957">
        <v>6</v>
      </c>
      <c r="I4957" t="s">
        <v>26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0</v>
      </c>
      <c r="P4957">
        <v>220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0</v>
      </c>
    </row>
    <row r="4958" spans="1:23" ht="14.25" customHeight="1" x14ac:dyDescent="0.45">
      <c r="A4958">
        <v>4957</v>
      </c>
      <c r="B4958" s="1">
        <v>43451</v>
      </c>
      <c r="C4958" s="1">
        <v>43452</v>
      </c>
      <c r="D4958">
        <v>70</v>
      </c>
      <c r="E4958" t="s">
        <v>23</v>
      </c>
      <c r="F4958" t="s">
        <v>27</v>
      </c>
      <c r="G4958" t="s">
        <v>25</v>
      </c>
      <c r="H4958">
        <v>2</v>
      </c>
      <c r="I4958" t="s">
        <v>29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130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</row>
    <row r="4959" spans="1:23" ht="14.25" customHeight="1" x14ac:dyDescent="0.45">
      <c r="A4959">
        <v>4958</v>
      </c>
      <c r="B4959" t="s">
        <v>299</v>
      </c>
      <c r="C4959" t="s">
        <v>308</v>
      </c>
      <c r="D4959">
        <v>62</v>
      </c>
      <c r="E4959" t="s">
        <v>23</v>
      </c>
      <c r="F4959" t="s">
        <v>27</v>
      </c>
      <c r="G4959" t="s">
        <v>25</v>
      </c>
      <c r="H4959">
        <v>8</v>
      </c>
      <c r="I4959" t="s">
        <v>26</v>
      </c>
      <c r="J4959">
        <v>0</v>
      </c>
      <c r="K4959">
        <v>0</v>
      </c>
      <c r="L4959">
        <v>0</v>
      </c>
      <c r="M4959">
        <v>1</v>
      </c>
      <c r="N4959">
        <v>1</v>
      </c>
      <c r="O4959">
        <v>1</v>
      </c>
      <c r="P4959">
        <v>86</v>
      </c>
      <c r="Q4959">
        <v>1</v>
      </c>
      <c r="R4959">
        <v>1</v>
      </c>
      <c r="S4959">
        <v>0</v>
      </c>
      <c r="T4959">
        <v>1</v>
      </c>
      <c r="U4959">
        <v>0</v>
      </c>
      <c r="V4959">
        <v>0</v>
      </c>
      <c r="W4959">
        <v>0</v>
      </c>
    </row>
    <row r="4960" spans="1:23" ht="14.25" customHeight="1" x14ac:dyDescent="0.45">
      <c r="A4960">
        <v>4959</v>
      </c>
      <c r="B4960" t="s">
        <v>299</v>
      </c>
      <c r="C4960" t="s">
        <v>304</v>
      </c>
      <c r="D4960">
        <v>81</v>
      </c>
      <c r="E4960" t="s">
        <v>23</v>
      </c>
      <c r="F4960" t="s">
        <v>24</v>
      </c>
      <c r="G4960" t="s">
        <v>30</v>
      </c>
      <c r="H4960">
        <v>3</v>
      </c>
      <c r="I4960" t="s">
        <v>26</v>
      </c>
      <c r="J4960">
        <v>0</v>
      </c>
      <c r="K4960">
        <v>0</v>
      </c>
      <c r="L4960">
        <v>0</v>
      </c>
      <c r="M4960">
        <v>1</v>
      </c>
      <c r="N4960">
        <v>1</v>
      </c>
      <c r="O4960">
        <v>0</v>
      </c>
      <c r="P4960">
        <v>910</v>
      </c>
      <c r="Q4960">
        <v>1</v>
      </c>
      <c r="R4960">
        <v>1</v>
      </c>
      <c r="S4960">
        <v>1</v>
      </c>
      <c r="T4960">
        <v>1</v>
      </c>
      <c r="U4960">
        <v>0</v>
      </c>
      <c r="V4960">
        <v>0</v>
      </c>
      <c r="W4960">
        <v>0</v>
      </c>
    </row>
    <row r="4961" spans="1:23" ht="14.25" customHeight="1" x14ac:dyDescent="0.45">
      <c r="A4961">
        <v>4960</v>
      </c>
      <c r="B4961" t="s">
        <v>299</v>
      </c>
      <c r="C4961" t="s">
        <v>305</v>
      </c>
      <c r="D4961">
        <v>87</v>
      </c>
      <c r="E4961" t="s">
        <v>23</v>
      </c>
      <c r="F4961" t="s">
        <v>27</v>
      </c>
      <c r="G4961" t="s">
        <v>30</v>
      </c>
      <c r="H4961">
        <v>7</v>
      </c>
      <c r="I4961" t="s">
        <v>26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86</v>
      </c>
      <c r="Q4961">
        <v>1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</row>
    <row r="4962" spans="1:23" ht="14.25" customHeight="1" x14ac:dyDescent="0.45">
      <c r="A4962">
        <v>4961</v>
      </c>
      <c r="B4962" t="s">
        <v>299</v>
      </c>
      <c r="C4962" t="s">
        <v>300</v>
      </c>
      <c r="D4962">
        <v>61</v>
      </c>
      <c r="E4962" t="s">
        <v>23</v>
      </c>
      <c r="F4962" t="s">
        <v>27</v>
      </c>
      <c r="G4962" t="s">
        <v>30</v>
      </c>
      <c r="H4962">
        <v>6</v>
      </c>
      <c r="I4962" t="s">
        <v>26</v>
      </c>
      <c r="J4962">
        <v>0</v>
      </c>
      <c r="K4962">
        <v>0</v>
      </c>
      <c r="L4962">
        <v>0</v>
      </c>
      <c r="M4962">
        <v>1</v>
      </c>
      <c r="N4962">
        <v>1</v>
      </c>
      <c r="O4962">
        <v>1</v>
      </c>
      <c r="P4962">
        <v>711</v>
      </c>
      <c r="Q4962">
        <v>1</v>
      </c>
      <c r="R4962">
        <v>1</v>
      </c>
      <c r="S4962">
        <v>0</v>
      </c>
      <c r="T4962">
        <v>1</v>
      </c>
      <c r="U4962">
        <v>0</v>
      </c>
      <c r="V4962">
        <v>0</v>
      </c>
      <c r="W4962">
        <v>0</v>
      </c>
    </row>
    <row r="4963" spans="1:23" ht="14.25" customHeight="1" x14ac:dyDescent="0.45">
      <c r="A4963">
        <v>4962</v>
      </c>
      <c r="B4963" t="s">
        <v>303</v>
      </c>
      <c r="C4963" t="s">
        <v>305</v>
      </c>
      <c r="D4963">
        <v>51</v>
      </c>
      <c r="E4963" t="s">
        <v>28</v>
      </c>
      <c r="F4963" t="s">
        <v>27</v>
      </c>
      <c r="G4963" t="s">
        <v>25</v>
      </c>
      <c r="H4963">
        <v>6</v>
      </c>
      <c r="I4963" t="s">
        <v>26</v>
      </c>
      <c r="J4963">
        <v>0</v>
      </c>
      <c r="K4963">
        <v>0</v>
      </c>
      <c r="L4963">
        <v>0</v>
      </c>
      <c r="M4963">
        <v>1</v>
      </c>
      <c r="N4963">
        <v>1</v>
      </c>
      <c r="O4963">
        <v>1</v>
      </c>
      <c r="P4963">
        <v>211</v>
      </c>
      <c r="Q4963">
        <v>1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0</v>
      </c>
    </row>
    <row r="4964" spans="1:23" ht="14.25" customHeight="1" x14ac:dyDescent="0.45">
      <c r="A4964">
        <v>4963</v>
      </c>
      <c r="B4964" t="s">
        <v>303</v>
      </c>
      <c r="C4964" t="s">
        <v>305</v>
      </c>
      <c r="D4964">
        <v>59</v>
      </c>
      <c r="E4964" t="s">
        <v>28</v>
      </c>
      <c r="F4964" t="s">
        <v>27</v>
      </c>
      <c r="G4964" t="s">
        <v>25</v>
      </c>
      <c r="H4964">
        <v>6</v>
      </c>
      <c r="I4964" t="s">
        <v>26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669</v>
      </c>
      <c r="Q4964">
        <v>0</v>
      </c>
      <c r="R4964">
        <v>0</v>
      </c>
      <c r="S4964">
        <v>1</v>
      </c>
      <c r="T4964">
        <v>0</v>
      </c>
      <c r="U4964">
        <v>0</v>
      </c>
      <c r="V4964">
        <v>0</v>
      </c>
      <c r="W4964">
        <v>0</v>
      </c>
    </row>
    <row r="4965" spans="1:23" ht="14.25" customHeight="1" x14ac:dyDescent="0.45">
      <c r="A4965">
        <v>4964</v>
      </c>
      <c r="B4965" t="s">
        <v>303</v>
      </c>
      <c r="C4965" t="s">
        <v>305</v>
      </c>
      <c r="D4965">
        <v>59</v>
      </c>
      <c r="E4965" t="s">
        <v>28</v>
      </c>
      <c r="F4965" t="s">
        <v>27</v>
      </c>
      <c r="G4965" t="s">
        <v>25</v>
      </c>
      <c r="H4965">
        <v>6</v>
      </c>
      <c r="I4965" t="s">
        <v>26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669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0</v>
      </c>
      <c r="W4965">
        <v>0</v>
      </c>
    </row>
    <row r="4966" spans="1:23" ht="14.25" customHeight="1" x14ac:dyDescent="0.45">
      <c r="A4966">
        <v>4965</v>
      </c>
      <c r="B4966" t="s">
        <v>303</v>
      </c>
      <c r="C4966" t="s">
        <v>307</v>
      </c>
      <c r="D4966">
        <v>81</v>
      </c>
      <c r="E4966" t="s">
        <v>28</v>
      </c>
      <c r="F4966" t="s">
        <v>27</v>
      </c>
      <c r="G4966" t="s">
        <v>25</v>
      </c>
      <c r="H4966">
        <v>12</v>
      </c>
      <c r="I4966" t="s">
        <v>26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1060</v>
      </c>
      <c r="Q4966">
        <v>0</v>
      </c>
      <c r="R4966">
        <v>0</v>
      </c>
      <c r="S4966">
        <v>1</v>
      </c>
      <c r="T4966">
        <v>0</v>
      </c>
      <c r="U4966">
        <v>0</v>
      </c>
      <c r="V4966">
        <v>0</v>
      </c>
      <c r="W4966">
        <v>0</v>
      </c>
    </row>
    <row r="4967" spans="1:23" ht="14.25" customHeight="1" x14ac:dyDescent="0.45">
      <c r="A4967">
        <v>4966</v>
      </c>
      <c r="B4967" t="s">
        <v>303</v>
      </c>
      <c r="C4967" t="s">
        <v>296</v>
      </c>
      <c r="D4967">
        <v>65</v>
      </c>
      <c r="E4967" t="s">
        <v>28</v>
      </c>
      <c r="F4967" t="s">
        <v>27</v>
      </c>
      <c r="G4967" t="s">
        <v>25</v>
      </c>
      <c r="H4967">
        <v>3</v>
      </c>
      <c r="I4967" t="s">
        <v>26</v>
      </c>
      <c r="J4967">
        <v>0</v>
      </c>
      <c r="K4967">
        <v>0</v>
      </c>
      <c r="L4967">
        <v>0</v>
      </c>
      <c r="M4967">
        <v>1</v>
      </c>
      <c r="N4967">
        <v>1</v>
      </c>
      <c r="O4967">
        <v>0</v>
      </c>
      <c r="P4967">
        <v>74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</row>
    <row r="4968" spans="1:23" ht="14.25" customHeight="1" x14ac:dyDescent="0.45">
      <c r="A4968">
        <v>4967</v>
      </c>
      <c r="B4968" t="s">
        <v>303</v>
      </c>
      <c r="C4968" t="s">
        <v>309</v>
      </c>
      <c r="D4968">
        <v>68</v>
      </c>
      <c r="E4968" t="s">
        <v>23</v>
      </c>
      <c r="F4968" t="s">
        <v>27</v>
      </c>
      <c r="G4968" t="s">
        <v>25</v>
      </c>
      <c r="H4968">
        <v>10</v>
      </c>
      <c r="I4968" t="s">
        <v>26</v>
      </c>
      <c r="J4968">
        <v>0</v>
      </c>
      <c r="K4968">
        <v>0</v>
      </c>
      <c r="L4968">
        <v>1</v>
      </c>
      <c r="M4968">
        <v>1</v>
      </c>
      <c r="N4968">
        <v>1</v>
      </c>
      <c r="O4968">
        <v>0</v>
      </c>
      <c r="P4968">
        <v>1100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0</v>
      </c>
      <c r="W4968">
        <v>0</v>
      </c>
    </row>
    <row r="4969" spans="1:23" ht="14.25" customHeight="1" x14ac:dyDescent="0.45">
      <c r="A4969">
        <v>4968</v>
      </c>
      <c r="B4969" t="s">
        <v>303</v>
      </c>
      <c r="C4969" t="s">
        <v>312</v>
      </c>
      <c r="D4969">
        <v>80</v>
      </c>
      <c r="E4969" t="s">
        <v>28</v>
      </c>
      <c r="F4969" t="s">
        <v>27</v>
      </c>
      <c r="G4969" t="s">
        <v>25</v>
      </c>
      <c r="H4969">
        <v>9</v>
      </c>
      <c r="I4969" t="s">
        <v>26</v>
      </c>
      <c r="J4969">
        <v>0</v>
      </c>
      <c r="K4969">
        <v>0</v>
      </c>
      <c r="L4969">
        <v>0</v>
      </c>
      <c r="M4969">
        <v>1</v>
      </c>
      <c r="N4969">
        <v>1</v>
      </c>
      <c r="O4969">
        <v>0</v>
      </c>
      <c r="P4969">
        <v>169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</row>
    <row r="4970" spans="1:23" ht="14.25" customHeight="1" x14ac:dyDescent="0.45">
      <c r="A4970">
        <v>4969</v>
      </c>
      <c r="B4970" t="s">
        <v>303</v>
      </c>
      <c r="C4970" t="s">
        <v>305</v>
      </c>
      <c r="D4970">
        <v>51</v>
      </c>
      <c r="E4970" t="s">
        <v>28</v>
      </c>
      <c r="F4970" t="s">
        <v>27</v>
      </c>
      <c r="G4970" t="s">
        <v>25</v>
      </c>
      <c r="H4970">
        <v>6</v>
      </c>
      <c r="I4970" t="s">
        <v>26</v>
      </c>
      <c r="J4970">
        <v>0</v>
      </c>
      <c r="K4970">
        <v>0</v>
      </c>
      <c r="L4970">
        <v>0</v>
      </c>
      <c r="M4970">
        <v>1</v>
      </c>
      <c r="N4970">
        <v>1</v>
      </c>
      <c r="O4970">
        <v>1</v>
      </c>
      <c r="P4970">
        <v>211</v>
      </c>
      <c r="Q4970">
        <v>1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0</v>
      </c>
    </row>
    <row r="4971" spans="1:23" ht="14.25" customHeight="1" x14ac:dyDescent="0.45">
      <c r="A4971">
        <v>4970</v>
      </c>
      <c r="B4971" t="s">
        <v>303</v>
      </c>
      <c r="C4971" t="s">
        <v>308</v>
      </c>
      <c r="D4971">
        <v>85</v>
      </c>
      <c r="E4971" t="s">
        <v>23</v>
      </c>
      <c r="F4971" t="s">
        <v>24</v>
      </c>
      <c r="G4971" t="s">
        <v>30</v>
      </c>
      <c r="H4971">
        <v>7</v>
      </c>
      <c r="I4971" t="s">
        <v>26</v>
      </c>
      <c r="J4971">
        <v>0</v>
      </c>
      <c r="K4971">
        <v>0</v>
      </c>
      <c r="L4971">
        <v>0</v>
      </c>
      <c r="M4971">
        <v>1</v>
      </c>
      <c r="N4971">
        <v>1</v>
      </c>
      <c r="O4971">
        <v>0</v>
      </c>
      <c r="P4971">
        <v>1270</v>
      </c>
      <c r="Q4971">
        <v>1</v>
      </c>
      <c r="R4971">
        <v>0</v>
      </c>
      <c r="S4971">
        <v>1</v>
      </c>
      <c r="T4971">
        <v>0</v>
      </c>
      <c r="U4971">
        <v>0</v>
      </c>
      <c r="V4971">
        <v>0</v>
      </c>
      <c r="W4971">
        <v>0</v>
      </c>
    </row>
    <row r="4972" spans="1:23" ht="14.25" customHeight="1" x14ac:dyDescent="0.45">
      <c r="A4972">
        <v>4971</v>
      </c>
      <c r="B4972" t="s">
        <v>303</v>
      </c>
      <c r="C4972" t="s">
        <v>308</v>
      </c>
      <c r="D4972">
        <v>85</v>
      </c>
      <c r="E4972" t="s">
        <v>23</v>
      </c>
      <c r="F4972" t="s">
        <v>24</v>
      </c>
      <c r="G4972" t="s">
        <v>30</v>
      </c>
      <c r="H4972">
        <v>7</v>
      </c>
      <c r="I4972" t="s">
        <v>26</v>
      </c>
      <c r="J4972">
        <v>0</v>
      </c>
      <c r="K4972">
        <v>0</v>
      </c>
      <c r="L4972">
        <v>0</v>
      </c>
      <c r="M4972">
        <v>1</v>
      </c>
      <c r="N4972">
        <v>1</v>
      </c>
      <c r="O4972">
        <v>0</v>
      </c>
      <c r="P4972">
        <v>1270</v>
      </c>
      <c r="Q4972">
        <v>1</v>
      </c>
      <c r="R4972">
        <v>0</v>
      </c>
      <c r="S4972">
        <v>1</v>
      </c>
      <c r="T4972">
        <v>0</v>
      </c>
      <c r="U4972">
        <v>0</v>
      </c>
      <c r="V4972">
        <v>0</v>
      </c>
      <c r="W4972">
        <v>0</v>
      </c>
    </row>
    <row r="4973" spans="1:23" ht="14.25" customHeight="1" x14ac:dyDescent="0.45">
      <c r="A4973">
        <v>4972</v>
      </c>
      <c r="B4973" t="s">
        <v>303</v>
      </c>
      <c r="C4973" t="s">
        <v>301</v>
      </c>
      <c r="D4973">
        <v>61</v>
      </c>
      <c r="E4973" t="s">
        <v>23</v>
      </c>
      <c r="F4973" t="s">
        <v>24</v>
      </c>
      <c r="G4973" t="s">
        <v>25</v>
      </c>
      <c r="H4973">
        <v>4</v>
      </c>
      <c r="I4973" t="s">
        <v>26</v>
      </c>
      <c r="J4973">
        <v>0</v>
      </c>
      <c r="K4973">
        <v>0</v>
      </c>
      <c r="L4973">
        <v>0</v>
      </c>
      <c r="M4973">
        <v>1</v>
      </c>
      <c r="N4973">
        <v>1</v>
      </c>
      <c r="O4973">
        <v>0</v>
      </c>
      <c r="P4973">
        <v>438</v>
      </c>
      <c r="Q4973">
        <v>1</v>
      </c>
      <c r="R4973">
        <v>1</v>
      </c>
      <c r="S4973">
        <v>1</v>
      </c>
      <c r="T4973">
        <v>0</v>
      </c>
      <c r="U4973">
        <v>0</v>
      </c>
      <c r="V4973">
        <v>0</v>
      </c>
      <c r="W4973">
        <v>0</v>
      </c>
    </row>
    <row r="4974" spans="1:23" ht="14.25" customHeight="1" x14ac:dyDescent="0.45">
      <c r="A4974">
        <v>4973</v>
      </c>
      <c r="B4974" t="s">
        <v>303</v>
      </c>
      <c r="C4974" t="s">
        <v>304</v>
      </c>
      <c r="D4974">
        <v>34</v>
      </c>
      <c r="E4974" t="s">
        <v>23</v>
      </c>
      <c r="F4974" t="s">
        <v>27</v>
      </c>
      <c r="G4974" t="s">
        <v>25</v>
      </c>
      <c r="H4974">
        <v>2</v>
      </c>
      <c r="I4974" t="s">
        <v>26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</row>
    <row r="4975" spans="1:23" ht="14.25" customHeight="1" x14ac:dyDescent="0.45">
      <c r="A4975">
        <v>4974</v>
      </c>
      <c r="B4975" t="s">
        <v>303</v>
      </c>
      <c r="C4975" t="s">
        <v>305</v>
      </c>
      <c r="D4975">
        <v>57</v>
      </c>
      <c r="E4975" t="s">
        <v>28</v>
      </c>
      <c r="F4975" t="s">
        <v>27</v>
      </c>
      <c r="G4975" t="s">
        <v>25</v>
      </c>
      <c r="H4975">
        <v>6</v>
      </c>
      <c r="I4975" t="s">
        <v>26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72</v>
      </c>
      <c r="Q4975">
        <v>0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0</v>
      </c>
    </row>
    <row r="4976" spans="1:23" ht="14.25" customHeight="1" x14ac:dyDescent="0.45">
      <c r="A4976">
        <v>4975</v>
      </c>
      <c r="B4976" t="s">
        <v>303</v>
      </c>
      <c r="C4976" t="s">
        <v>304</v>
      </c>
      <c r="D4976">
        <v>34</v>
      </c>
      <c r="E4976" t="s">
        <v>23</v>
      </c>
      <c r="F4976" t="s">
        <v>27</v>
      </c>
      <c r="G4976" t="s">
        <v>25</v>
      </c>
      <c r="H4976">
        <v>2</v>
      </c>
      <c r="I4976" t="s">
        <v>26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</row>
    <row r="4977" spans="1:23" ht="14.25" customHeight="1" x14ac:dyDescent="0.45">
      <c r="A4977">
        <v>4976</v>
      </c>
      <c r="B4977" t="s">
        <v>303</v>
      </c>
      <c r="C4977" t="s">
        <v>305</v>
      </c>
      <c r="D4977">
        <v>57</v>
      </c>
      <c r="E4977" t="s">
        <v>28</v>
      </c>
      <c r="F4977" t="s">
        <v>27</v>
      </c>
      <c r="G4977" t="s">
        <v>25</v>
      </c>
      <c r="H4977">
        <v>6</v>
      </c>
      <c r="I4977" t="s">
        <v>26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72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0</v>
      </c>
    </row>
    <row r="4978" spans="1:23" ht="14.25" customHeight="1" x14ac:dyDescent="0.45">
      <c r="A4978">
        <v>4977</v>
      </c>
      <c r="B4978" t="s">
        <v>303</v>
      </c>
      <c r="C4978" t="s">
        <v>312</v>
      </c>
      <c r="D4978">
        <v>67</v>
      </c>
      <c r="E4978" t="s">
        <v>23</v>
      </c>
      <c r="F4978" t="s">
        <v>27</v>
      </c>
      <c r="G4978" t="s">
        <v>25</v>
      </c>
      <c r="H4978">
        <v>9</v>
      </c>
      <c r="I4978" t="s">
        <v>26</v>
      </c>
      <c r="J4978">
        <v>0</v>
      </c>
      <c r="K4978">
        <v>0</v>
      </c>
      <c r="L4978">
        <v>1</v>
      </c>
      <c r="M4978">
        <v>1</v>
      </c>
      <c r="N4978">
        <v>1</v>
      </c>
      <c r="O4978">
        <v>0</v>
      </c>
      <c r="P4978">
        <v>1540</v>
      </c>
      <c r="Q4978">
        <v>0</v>
      </c>
      <c r="R4978">
        <v>1</v>
      </c>
      <c r="S4978">
        <v>1</v>
      </c>
      <c r="T4978">
        <v>1</v>
      </c>
      <c r="U4978">
        <v>0</v>
      </c>
      <c r="V4978">
        <v>0</v>
      </c>
      <c r="W4978">
        <v>0</v>
      </c>
    </row>
    <row r="4979" spans="1:23" ht="14.25" customHeight="1" x14ac:dyDescent="0.45">
      <c r="A4979">
        <v>4978</v>
      </c>
      <c r="B4979" t="s">
        <v>303</v>
      </c>
      <c r="C4979" t="s">
        <v>305</v>
      </c>
      <c r="D4979">
        <v>62</v>
      </c>
      <c r="E4979" t="s">
        <v>28</v>
      </c>
      <c r="F4979" t="s">
        <v>27</v>
      </c>
      <c r="G4979" t="s">
        <v>25</v>
      </c>
      <c r="H4979">
        <v>6</v>
      </c>
      <c r="I4979" t="s">
        <v>26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0</v>
      </c>
      <c r="P4979">
        <v>194</v>
      </c>
      <c r="Q4979">
        <v>0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3" ht="14.25" customHeight="1" x14ac:dyDescent="0.45">
      <c r="A4980">
        <v>4979</v>
      </c>
      <c r="B4980" t="s">
        <v>303</v>
      </c>
      <c r="C4980" t="s">
        <v>305</v>
      </c>
      <c r="D4980">
        <v>62</v>
      </c>
      <c r="E4980" t="s">
        <v>28</v>
      </c>
      <c r="F4980" t="s">
        <v>27</v>
      </c>
      <c r="G4980" t="s">
        <v>25</v>
      </c>
      <c r="H4980">
        <v>6</v>
      </c>
      <c r="I4980" t="s">
        <v>26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194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</v>
      </c>
    </row>
    <row r="4981" spans="1:23" ht="14.25" customHeight="1" x14ac:dyDescent="0.45">
      <c r="A4981">
        <v>4980</v>
      </c>
      <c r="B4981" t="s">
        <v>303</v>
      </c>
      <c r="C4981" t="s">
        <v>308</v>
      </c>
      <c r="D4981">
        <v>67</v>
      </c>
      <c r="E4981" t="s">
        <v>28</v>
      </c>
      <c r="F4981" t="s">
        <v>27</v>
      </c>
      <c r="G4981" t="s">
        <v>25</v>
      </c>
      <c r="H4981">
        <v>7</v>
      </c>
      <c r="I4981" t="s">
        <v>26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170</v>
      </c>
      <c r="Q4981">
        <v>1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0</v>
      </c>
    </row>
    <row r="4982" spans="1:23" ht="14.25" customHeight="1" x14ac:dyDescent="0.45">
      <c r="A4982">
        <v>4981</v>
      </c>
      <c r="B4982" t="s">
        <v>303</v>
      </c>
      <c r="C4982" t="s">
        <v>308</v>
      </c>
      <c r="D4982">
        <v>67</v>
      </c>
      <c r="E4982" t="s">
        <v>28</v>
      </c>
      <c r="F4982" t="s">
        <v>27</v>
      </c>
      <c r="G4982" t="s">
        <v>25</v>
      </c>
      <c r="H4982">
        <v>7</v>
      </c>
      <c r="I4982" t="s">
        <v>26</v>
      </c>
      <c r="J4982">
        <v>0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170</v>
      </c>
      <c r="Q4982">
        <v>1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</row>
    <row r="4983" spans="1:23" ht="14.25" customHeight="1" x14ac:dyDescent="0.45">
      <c r="A4983">
        <v>4982</v>
      </c>
      <c r="B4983" t="s">
        <v>303</v>
      </c>
      <c r="C4983" t="s">
        <v>313</v>
      </c>
      <c r="D4983">
        <v>60</v>
      </c>
      <c r="E4983" t="s">
        <v>28</v>
      </c>
      <c r="F4983" t="s">
        <v>27</v>
      </c>
      <c r="G4983" t="s">
        <v>25</v>
      </c>
      <c r="H4983">
        <v>8</v>
      </c>
      <c r="I4983" t="s">
        <v>26</v>
      </c>
      <c r="J4983">
        <v>0</v>
      </c>
      <c r="K4983">
        <v>0</v>
      </c>
      <c r="L4983">
        <v>0</v>
      </c>
      <c r="M4983">
        <v>1</v>
      </c>
      <c r="N4983">
        <v>1</v>
      </c>
      <c r="O4983">
        <v>0</v>
      </c>
      <c r="P4983">
        <v>22</v>
      </c>
      <c r="Q4983">
        <v>0</v>
      </c>
      <c r="R4983">
        <v>1</v>
      </c>
      <c r="S4983">
        <v>0</v>
      </c>
      <c r="T4983">
        <v>1</v>
      </c>
      <c r="U4983">
        <v>0</v>
      </c>
      <c r="V4983">
        <v>0</v>
      </c>
      <c r="W4983">
        <v>0</v>
      </c>
    </row>
    <row r="4984" spans="1:23" ht="14.25" customHeight="1" x14ac:dyDescent="0.45">
      <c r="A4984">
        <v>4983</v>
      </c>
      <c r="B4984" t="s">
        <v>303</v>
      </c>
      <c r="C4984" t="s">
        <v>313</v>
      </c>
      <c r="D4984">
        <v>60</v>
      </c>
      <c r="E4984" t="s">
        <v>28</v>
      </c>
      <c r="F4984" t="s">
        <v>27</v>
      </c>
      <c r="G4984" t="s">
        <v>25</v>
      </c>
      <c r="H4984">
        <v>8</v>
      </c>
      <c r="I4984" t="s">
        <v>26</v>
      </c>
      <c r="J4984">
        <v>0</v>
      </c>
      <c r="K4984">
        <v>0</v>
      </c>
      <c r="L4984">
        <v>0</v>
      </c>
      <c r="M4984">
        <v>1</v>
      </c>
      <c r="N4984">
        <v>1</v>
      </c>
      <c r="O4984">
        <v>0</v>
      </c>
      <c r="P4984">
        <v>22</v>
      </c>
      <c r="Q4984">
        <v>0</v>
      </c>
      <c r="R4984">
        <v>1</v>
      </c>
      <c r="S4984">
        <v>0</v>
      </c>
      <c r="T4984">
        <v>1</v>
      </c>
      <c r="U4984">
        <v>0</v>
      </c>
      <c r="V4984">
        <v>0</v>
      </c>
      <c r="W4984">
        <v>0</v>
      </c>
    </row>
    <row r="4985" spans="1:23" ht="14.25" customHeight="1" x14ac:dyDescent="0.45">
      <c r="A4985">
        <v>4984</v>
      </c>
      <c r="B4985" t="s">
        <v>304</v>
      </c>
      <c r="C4985" s="1">
        <v>43497</v>
      </c>
      <c r="D4985">
        <v>77</v>
      </c>
      <c r="E4985" t="s">
        <v>28</v>
      </c>
      <c r="F4985" t="s">
        <v>24</v>
      </c>
      <c r="G4985" t="s">
        <v>25</v>
      </c>
      <c r="H4985">
        <v>15</v>
      </c>
      <c r="I4985" t="s">
        <v>26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1700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0</v>
      </c>
    </row>
    <row r="4986" spans="1:23" ht="14.25" customHeight="1" x14ac:dyDescent="0.45">
      <c r="A4986">
        <v>4985</v>
      </c>
      <c r="B4986" t="s">
        <v>304</v>
      </c>
      <c r="C4986" s="1">
        <v>43497</v>
      </c>
      <c r="D4986">
        <v>77</v>
      </c>
      <c r="E4986" t="s">
        <v>28</v>
      </c>
      <c r="F4986" t="s">
        <v>24</v>
      </c>
      <c r="G4986" t="s">
        <v>25</v>
      </c>
      <c r="H4986">
        <v>15</v>
      </c>
      <c r="I4986" t="s">
        <v>26</v>
      </c>
      <c r="J4986">
        <v>0</v>
      </c>
      <c r="K4986">
        <v>0</v>
      </c>
      <c r="L4986">
        <v>0</v>
      </c>
      <c r="M4986">
        <v>0</v>
      </c>
      <c r="N4986">
        <v>1</v>
      </c>
      <c r="O4986">
        <v>0</v>
      </c>
      <c r="P4986">
        <v>1700</v>
      </c>
      <c r="Q4986">
        <v>0</v>
      </c>
      <c r="R4986">
        <v>0</v>
      </c>
      <c r="S4986">
        <v>1</v>
      </c>
      <c r="T4986">
        <v>0</v>
      </c>
      <c r="U4986">
        <v>0</v>
      </c>
      <c r="V4986">
        <v>0</v>
      </c>
      <c r="W4986">
        <v>0</v>
      </c>
    </row>
    <row r="4987" spans="1:23" ht="14.25" customHeight="1" x14ac:dyDescent="0.45">
      <c r="A4987">
        <v>4986</v>
      </c>
      <c r="B4987" t="s">
        <v>304</v>
      </c>
      <c r="C4987" t="s">
        <v>311</v>
      </c>
      <c r="D4987">
        <v>62</v>
      </c>
      <c r="E4987" t="s">
        <v>28</v>
      </c>
      <c r="F4987" t="s">
        <v>24</v>
      </c>
      <c r="G4987" t="s">
        <v>25</v>
      </c>
      <c r="H4987">
        <v>13</v>
      </c>
      <c r="I4987" t="s">
        <v>26</v>
      </c>
      <c r="J4987">
        <v>0</v>
      </c>
      <c r="K4987">
        <v>0</v>
      </c>
      <c r="L4987">
        <v>1</v>
      </c>
      <c r="M4987">
        <v>1</v>
      </c>
      <c r="N4987">
        <v>1</v>
      </c>
      <c r="O4987">
        <v>1</v>
      </c>
      <c r="P4987">
        <v>1160</v>
      </c>
      <c r="Q4987">
        <v>1</v>
      </c>
      <c r="R4987">
        <v>0</v>
      </c>
      <c r="S4987">
        <v>1</v>
      </c>
      <c r="T4987">
        <v>1</v>
      </c>
      <c r="U4987">
        <v>0</v>
      </c>
      <c r="V4987">
        <v>0</v>
      </c>
      <c r="W4987">
        <v>0</v>
      </c>
    </row>
    <row r="4988" spans="1:23" ht="14.25" customHeight="1" x14ac:dyDescent="0.45">
      <c r="A4988">
        <v>4987</v>
      </c>
      <c r="B4988" t="s">
        <v>304</v>
      </c>
      <c r="C4988" t="s">
        <v>305</v>
      </c>
      <c r="D4988">
        <v>60</v>
      </c>
      <c r="E4988" t="s">
        <v>23</v>
      </c>
      <c r="F4988" t="s">
        <v>24</v>
      </c>
      <c r="G4988" t="s">
        <v>25</v>
      </c>
      <c r="H4988">
        <v>5</v>
      </c>
      <c r="I4988" t="s">
        <v>26</v>
      </c>
      <c r="J4988">
        <v>0</v>
      </c>
      <c r="K4988">
        <v>0</v>
      </c>
      <c r="L4988">
        <v>0</v>
      </c>
      <c r="M4988">
        <v>1</v>
      </c>
      <c r="N4988">
        <v>1</v>
      </c>
      <c r="O4988">
        <v>1</v>
      </c>
      <c r="P4988">
        <v>1280</v>
      </c>
      <c r="Q4988">
        <v>1</v>
      </c>
      <c r="R4988">
        <v>0</v>
      </c>
      <c r="S4988">
        <v>1</v>
      </c>
      <c r="T4988">
        <v>1</v>
      </c>
      <c r="U4988">
        <v>0</v>
      </c>
      <c r="V4988">
        <v>0</v>
      </c>
      <c r="W4988">
        <v>0</v>
      </c>
    </row>
    <row r="4989" spans="1:23" ht="14.25" customHeight="1" x14ac:dyDescent="0.45">
      <c r="A4989">
        <v>4988</v>
      </c>
      <c r="B4989" t="s">
        <v>304</v>
      </c>
      <c r="C4989" t="s">
        <v>305</v>
      </c>
      <c r="D4989">
        <v>60</v>
      </c>
      <c r="E4989" t="s">
        <v>23</v>
      </c>
      <c r="F4989" t="s">
        <v>24</v>
      </c>
      <c r="G4989" t="s">
        <v>25</v>
      </c>
      <c r="H4989">
        <v>5</v>
      </c>
      <c r="I4989" t="s">
        <v>26</v>
      </c>
      <c r="J4989">
        <v>0</v>
      </c>
      <c r="K4989">
        <v>0</v>
      </c>
      <c r="L4989">
        <v>0</v>
      </c>
      <c r="M4989">
        <v>1</v>
      </c>
      <c r="N4989">
        <v>1</v>
      </c>
      <c r="O4989">
        <v>1</v>
      </c>
      <c r="P4989">
        <v>1280</v>
      </c>
      <c r="Q4989">
        <v>1</v>
      </c>
      <c r="R4989">
        <v>0</v>
      </c>
      <c r="S4989">
        <v>1</v>
      </c>
      <c r="T4989">
        <v>1</v>
      </c>
      <c r="U4989">
        <v>0</v>
      </c>
      <c r="V4989">
        <v>0</v>
      </c>
      <c r="W4989">
        <v>0</v>
      </c>
    </row>
    <row r="4990" spans="1:23" ht="14.25" customHeight="1" x14ac:dyDescent="0.45">
      <c r="A4990">
        <v>4989</v>
      </c>
      <c r="B4990" t="s">
        <v>304</v>
      </c>
      <c r="C4990" t="s">
        <v>301</v>
      </c>
      <c r="D4990">
        <v>82</v>
      </c>
      <c r="E4990" t="s">
        <v>23</v>
      </c>
      <c r="F4990" t="s">
        <v>27</v>
      </c>
      <c r="G4990" t="s">
        <v>30</v>
      </c>
      <c r="H4990">
        <v>3</v>
      </c>
      <c r="I4990" t="s">
        <v>26</v>
      </c>
      <c r="J4990">
        <v>0</v>
      </c>
      <c r="K4990">
        <v>0</v>
      </c>
      <c r="L4990">
        <v>0</v>
      </c>
      <c r="M4990">
        <v>1</v>
      </c>
      <c r="N4990">
        <v>1</v>
      </c>
      <c r="O4990">
        <v>0</v>
      </c>
      <c r="P4990">
        <v>204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0</v>
      </c>
      <c r="W4990">
        <v>0</v>
      </c>
    </row>
    <row r="4991" spans="1:23" ht="14.25" customHeight="1" x14ac:dyDescent="0.45">
      <c r="A4991">
        <v>4990</v>
      </c>
      <c r="B4991" t="s">
        <v>304</v>
      </c>
      <c r="C4991" t="s">
        <v>304</v>
      </c>
      <c r="D4991">
        <v>84</v>
      </c>
      <c r="E4991" t="s">
        <v>23</v>
      </c>
      <c r="F4991" t="s">
        <v>24</v>
      </c>
      <c r="G4991" t="s">
        <v>25</v>
      </c>
      <c r="H4991">
        <v>1</v>
      </c>
      <c r="I4991" t="s">
        <v>26</v>
      </c>
      <c r="J4991">
        <v>0</v>
      </c>
      <c r="K4991">
        <v>0</v>
      </c>
      <c r="L4991">
        <v>0</v>
      </c>
      <c r="M4991">
        <v>1</v>
      </c>
      <c r="N4991">
        <v>1</v>
      </c>
      <c r="O4991">
        <v>0</v>
      </c>
      <c r="P4991">
        <v>3820</v>
      </c>
      <c r="Q4991">
        <v>0</v>
      </c>
      <c r="R4991">
        <v>1</v>
      </c>
      <c r="S4991">
        <v>1</v>
      </c>
      <c r="T4991">
        <v>0</v>
      </c>
      <c r="U4991">
        <v>0</v>
      </c>
      <c r="V4991">
        <v>0</v>
      </c>
      <c r="W4991">
        <v>0</v>
      </c>
    </row>
    <row r="4992" spans="1:23" ht="14.25" customHeight="1" x14ac:dyDescent="0.45">
      <c r="A4992">
        <v>4991</v>
      </c>
      <c r="B4992" t="s">
        <v>304</v>
      </c>
      <c r="C4992" t="s">
        <v>304</v>
      </c>
      <c r="D4992">
        <v>84</v>
      </c>
      <c r="E4992" t="s">
        <v>23</v>
      </c>
      <c r="F4992" t="s">
        <v>24</v>
      </c>
      <c r="G4992" t="s">
        <v>25</v>
      </c>
      <c r="H4992">
        <v>1</v>
      </c>
      <c r="I4992" t="s">
        <v>26</v>
      </c>
      <c r="J4992">
        <v>0</v>
      </c>
      <c r="K4992">
        <v>0</v>
      </c>
      <c r="L4992">
        <v>0</v>
      </c>
      <c r="M4992">
        <v>1</v>
      </c>
      <c r="N4992">
        <v>1</v>
      </c>
      <c r="O4992">
        <v>0</v>
      </c>
      <c r="P4992">
        <v>3820</v>
      </c>
      <c r="Q4992">
        <v>0</v>
      </c>
      <c r="R4992">
        <v>1</v>
      </c>
      <c r="S4992">
        <v>1</v>
      </c>
      <c r="T4992">
        <v>0</v>
      </c>
      <c r="U4992">
        <v>0</v>
      </c>
      <c r="V4992">
        <v>0</v>
      </c>
      <c r="W4992">
        <v>0</v>
      </c>
    </row>
    <row r="4993" spans="1:23" ht="14.25" customHeight="1" x14ac:dyDescent="0.45">
      <c r="A4993">
        <v>4992</v>
      </c>
      <c r="B4993" t="s">
        <v>304</v>
      </c>
      <c r="C4993" t="s">
        <v>301</v>
      </c>
      <c r="D4993">
        <v>78</v>
      </c>
      <c r="E4993" t="s">
        <v>23</v>
      </c>
      <c r="F4993" t="s">
        <v>27</v>
      </c>
      <c r="G4993" t="s">
        <v>25</v>
      </c>
      <c r="H4993">
        <v>3</v>
      </c>
      <c r="I4993" t="s">
        <v>26</v>
      </c>
      <c r="J4993">
        <v>0</v>
      </c>
      <c r="K4993">
        <v>0</v>
      </c>
      <c r="L4993">
        <v>0</v>
      </c>
      <c r="M4993">
        <v>1</v>
      </c>
      <c r="N4993">
        <v>1</v>
      </c>
      <c r="O4993">
        <v>0</v>
      </c>
      <c r="P4993">
        <v>280</v>
      </c>
      <c r="Q4993">
        <v>0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0</v>
      </c>
    </row>
    <row r="4994" spans="1:23" ht="14.25" customHeight="1" x14ac:dyDescent="0.45">
      <c r="A4994">
        <v>4993</v>
      </c>
      <c r="B4994" t="s">
        <v>304</v>
      </c>
      <c r="C4994" t="s">
        <v>301</v>
      </c>
      <c r="D4994">
        <v>78</v>
      </c>
      <c r="E4994" t="s">
        <v>23</v>
      </c>
      <c r="F4994" t="s">
        <v>27</v>
      </c>
      <c r="G4994" t="s">
        <v>25</v>
      </c>
      <c r="H4994">
        <v>3</v>
      </c>
      <c r="I4994" t="s">
        <v>26</v>
      </c>
      <c r="J4994">
        <v>0</v>
      </c>
      <c r="K4994">
        <v>0</v>
      </c>
      <c r="L4994">
        <v>0</v>
      </c>
      <c r="M4994">
        <v>1</v>
      </c>
      <c r="N4994">
        <v>1</v>
      </c>
      <c r="O4994">
        <v>0</v>
      </c>
      <c r="P4994">
        <v>280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0</v>
      </c>
    </row>
    <row r="4995" spans="1:23" ht="14.25" customHeight="1" x14ac:dyDescent="0.45">
      <c r="A4995">
        <v>4994</v>
      </c>
      <c r="B4995" t="s">
        <v>304</v>
      </c>
      <c r="C4995" t="s">
        <v>309</v>
      </c>
      <c r="D4995">
        <v>76</v>
      </c>
      <c r="E4995" t="s">
        <v>23</v>
      </c>
      <c r="F4995" t="s">
        <v>27</v>
      </c>
      <c r="G4995" t="s">
        <v>25</v>
      </c>
      <c r="H4995">
        <v>9</v>
      </c>
      <c r="I4995" t="s">
        <v>26</v>
      </c>
      <c r="J4995">
        <v>1</v>
      </c>
      <c r="K4995">
        <v>0</v>
      </c>
      <c r="L4995">
        <v>1</v>
      </c>
      <c r="M4995">
        <v>1</v>
      </c>
      <c r="N4995">
        <v>1</v>
      </c>
      <c r="O4995">
        <v>0</v>
      </c>
      <c r="P4995">
        <v>911</v>
      </c>
      <c r="Q4995">
        <v>1</v>
      </c>
      <c r="R4995">
        <v>1</v>
      </c>
      <c r="S4995">
        <v>0</v>
      </c>
      <c r="T4995">
        <v>0</v>
      </c>
      <c r="U4995">
        <v>0</v>
      </c>
      <c r="V4995">
        <v>0</v>
      </c>
      <c r="W4995">
        <v>1</v>
      </c>
    </row>
    <row r="4996" spans="1:23" ht="14.25" customHeight="1" x14ac:dyDescent="0.45">
      <c r="A4996">
        <v>4995</v>
      </c>
      <c r="B4996" t="s">
        <v>304</v>
      </c>
      <c r="C4996" t="s">
        <v>313</v>
      </c>
      <c r="D4996">
        <v>57</v>
      </c>
      <c r="E4996" t="s">
        <v>23</v>
      </c>
      <c r="F4996" t="s">
        <v>27</v>
      </c>
      <c r="G4996" t="s">
        <v>25</v>
      </c>
      <c r="H4996">
        <v>7</v>
      </c>
      <c r="I4996" t="s">
        <v>26</v>
      </c>
      <c r="J4996">
        <v>0</v>
      </c>
      <c r="K4996">
        <v>0</v>
      </c>
      <c r="L4996">
        <v>0</v>
      </c>
      <c r="M4996">
        <v>1</v>
      </c>
      <c r="N4996">
        <v>1</v>
      </c>
      <c r="O4996">
        <v>0</v>
      </c>
      <c r="P4996">
        <v>202</v>
      </c>
      <c r="Q4996">
        <v>0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0</v>
      </c>
    </row>
    <row r="4997" spans="1:23" ht="14.25" customHeight="1" x14ac:dyDescent="0.45">
      <c r="A4997">
        <v>4996</v>
      </c>
      <c r="B4997" t="s">
        <v>304</v>
      </c>
      <c r="C4997" t="s">
        <v>313</v>
      </c>
      <c r="D4997">
        <v>45</v>
      </c>
      <c r="E4997" t="s">
        <v>23</v>
      </c>
      <c r="F4997" t="s">
        <v>27</v>
      </c>
      <c r="G4997" t="s">
        <v>25</v>
      </c>
      <c r="H4997">
        <v>7</v>
      </c>
      <c r="I4997" t="s">
        <v>26</v>
      </c>
      <c r="J4997">
        <v>0</v>
      </c>
      <c r="K4997">
        <v>0</v>
      </c>
      <c r="L4997">
        <v>0</v>
      </c>
      <c r="M4997">
        <v>1</v>
      </c>
      <c r="N4997">
        <v>1</v>
      </c>
      <c r="O4997">
        <v>0</v>
      </c>
      <c r="P4997">
        <v>28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0</v>
      </c>
    </row>
    <row r="4998" spans="1:23" ht="14.25" customHeight="1" x14ac:dyDescent="0.45">
      <c r="A4998">
        <v>4997</v>
      </c>
      <c r="B4998" t="s">
        <v>304</v>
      </c>
      <c r="C4998" t="s">
        <v>313</v>
      </c>
      <c r="D4998">
        <v>45</v>
      </c>
      <c r="E4998" t="s">
        <v>23</v>
      </c>
      <c r="F4998" t="s">
        <v>27</v>
      </c>
      <c r="G4998" t="s">
        <v>25</v>
      </c>
      <c r="H4998">
        <v>7</v>
      </c>
      <c r="I4998" t="s">
        <v>26</v>
      </c>
      <c r="J4998">
        <v>0</v>
      </c>
      <c r="K4998">
        <v>0</v>
      </c>
      <c r="L4998">
        <v>0</v>
      </c>
      <c r="M4998">
        <v>1</v>
      </c>
      <c r="N4998">
        <v>1</v>
      </c>
      <c r="O4998">
        <v>0</v>
      </c>
      <c r="P4998">
        <v>28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</row>
    <row r="4999" spans="1:23" ht="14.25" customHeight="1" x14ac:dyDescent="0.45">
      <c r="A4999">
        <v>4998</v>
      </c>
      <c r="B4999" t="s">
        <v>304</v>
      </c>
      <c r="C4999" s="1">
        <v>43586</v>
      </c>
      <c r="D4999">
        <v>69</v>
      </c>
      <c r="E4999" t="s">
        <v>23</v>
      </c>
      <c r="F4999" t="s">
        <v>27</v>
      </c>
      <c r="G4999" t="s">
        <v>25</v>
      </c>
      <c r="H4999">
        <v>18</v>
      </c>
      <c r="I4999" t="s">
        <v>26</v>
      </c>
      <c r="J4999">
        <v>1</v>
      </c>
      <c r="K4999">
        <v>1</v>
      </c>
      <c r="L4999">
        <v>0</v>
      </c>
      <c r="M4999">
        <v>1</v>
      </c>
      <c r="N4999">
        <v>1</v>
      </c>
      <c r="O4999">
        <v>0</v>
      </c>
      <c r="P4999">
        <v>24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2</v>
      </c>
    </row>
    <row r="5000" spans="1:23" ht="14.25" customHeight="1" x14ac:dyDescent="0.45">
      <c r="A5000">
        <v>4999</v>
      </c>
      <c r="B5000" t="s">
        <v>304</v>
      </c>
      <c r="C5000" t="s">
        <v>308</v>
      </c>
      <c r="D5000">
        <v>40</v>
      </c>
      <c r="E5000" t="s">
        <v>28</v>
      </c>
      <c r="F5000" t="s">
        <v>27</v>
      </c>
      <c r="G5000" t="s">
        <v>25</v>
      </c>
      <c r="H5000">
        <v>6</v>
      </c>
      <c r="I5000" t="s">
        <v>26</v>
      </c>
      <c r="J5000">
        <v>0</v>
      </c>
      <c r="K5000">
        <v>0</v>
      </c>
      <c r="L5000">
        <v>0</v>
      </c>
      <c r="M5000">
        <v>1</v>
      </c>
      <c r="N5000">
        <v>1</v>
      </c>
      <c r="O5000">
        <v>0</v>
      </c>
      <c r="P5000">
        <v>170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</row>
    <row r="5001" spans="1:23" ht="14.25" customHeight="1" x14ac:dyDescent="0.45">
      <c r="A5001">
        <v>5000</v>
      </c>
      <c r="B5001" t="s">
        <v>304</v>
      </c>
      <c r="C5001" t="s">
        <v>308</v>
      </c>
      <c r="D5001">
        <v>40</v>
      </c>
      <c r="E5001" t="s">
        <v>28</v>
      </c>
      <c r="F5001" t="s">
        <v>27</v>
      </c>
      <c r="G5001" t="s">
        <v>25</v>
      </c>
      <c r="H5001">
        <v>6</v>
      </c>
      <c r="I5001" t="s">
        <v>26</v>
      </c>
      <c r="J5001">
        <v>0</v>
      </c>
      <c r="K5001">
        <v>0</v>
      </c>
      <c r="L5001">
        <v>0</v>
      </c>
      <c r="M5001">
        <v>1</v>
      </c>
      <c r="N5001">
        <v>1</v>
      </c>
      <c r="O5001">
        <v>0</v>
      </c>
      <c r="P5001">
        <v>170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</row>
    <row r="5002" spans="1:23" ht="14.25" customHeight="1" x14ac:dyDescent="0.45">
      <c r="A5002">
        <v>5001</v>
      </c>
      <c r="B5002" t="s">
        <v>296</v>
      </c>
      <c r="C5002" t="s">
        <v>313</v>
      </c>
      <c r="D5002">
        <v>50</v>
      </c>
      <c r="E5002" t="s">
        <v>23</v>
      </c>
      <c r="F5002" t="s">
        <v>24</v>
      </c>
      <c r="G5002" t="s">
        <v>25</v>
      </c>
      <c r="H5002">
        <v>6</v>
      </c>
      <c r="I5002" t="s">
        <v>26</v>
      </c>
      <c r="J5002">
        <v>0</v>
      </c>
      <c r="K5002">
        <v>0</v>
      </c>
      <c r="L5002">
        <v>0</v>
      </c>
      <c r="M5002">
        <v>0</v>
      </c>
      <c r="N5002">
        <v>1</v>
      </c>
      <c r="O5002">
        <v>0</v>
      </c>
      <c r="P5002">
        <v>3210</v>
      </c>
      <c r="Q5002">
        <v>0</v>
      </c>
      <c r="R5002">
        <v>0</v>
      </c>
      <c r="S5002">
        <v>1</v>
      </c>
      <c r="T5002">
        <v>1</v>
      </c>
      <c r="U5002">
        <v>0</v>
      </c>
      <c r="V5002">
        <v>0</v>
      </c>
      <c r="W5002">
        <v>0</v>
      </c>
    </row>
    <row r="5003" spans="1:23" ht="14.25" customHeight="1" x14ac:dyDescent="0.45">
      <c r="A5003">
        <v>5002</v>
      </c>
      <c r="B5003" t="s">
        <v>296</v>
      </c>
      <c r="C5003" t="s">
        <v>312</v>
      </c>
      <c r="D5003">
        <v>85</v>
      </c>
      <c r="E5003" t="s">
        <v>28</v>
      </c>
      <c r="F5003" t="s">
        <v>27</v>
      </c>
      <c r="G5003" t="s">
        <v>25</v>
      </c>
      <c r="H5003">
        <v>7</v>
      </c>
      <c r="I5003" t="s">
        <v>26</v>
      </c>
      <c r="J5003">
        <v>0</v>
      </c>
      <c r="K5003">
        <v>0</v>
      </c>
      <c r="L5003">
        <v>0</v>
      </c>
      <c r="M5003">
        <v>1</v>
      </c>
      <c r="N5003">
        <v>1</v>
      </c>
      <c r="O5003">
        <v>0</v>
      </c>
      <c r="P5003">
        <v>1200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</row>
    <row r="5004" spans="1:23" ht="14.25" customHeight="1" x14ac:dyDescent="0.45">
      <c r="A5004">
        <v>5003</v>
      </c>
      <c r="B5004" t="s">
        <v>296</v>
      </c>
      <c r="C5004" t="s">
        <v>310</v>
      </c>
      <c r="D5004">
        <v>75</v>
      </c>
      <c r="E5004" t="s">
        <v>23</v>
      </c>
      <c r="F5004" t="s">
        <v>27</v>
      </c>
      <c r="G5004" t="s">
        <v>25</v>
      </c>
      <c r="H5004">
        <v>9</v>
      </c>
      <c r="I5004" t="s">
        <v>26</v>
      </c>
      <c r="J5004">
        <v>0</v>
      </c>
      <c r="K5004">
        <v>0</v>
      </c>
      <c r="L5004">
        <v>1</v>
      </c>
      <c r="M5004">
        <v>1</v>
      </c>
      <c r="N5004">
        <v>1</v>
      </c>
      <c r="O5004">
        <v>0</v>
      </c>
      <c r="P5004">
        <v>1920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0</v>
      </c>
      <c r="W5004">
        <v>0</v>
      </c>
    </row>
    <row r="5005" spans="1:23" ht="14.25" customHeight="1" x14ac:dyDescent="0.45">
      <c r="A5005">
        <v>5004</v>
      </c>
      <c r="B5005" t="s">
        <v>296</v>
      </c>
      <c r="C5005" t="s">
        <v>313</v>
      </c>
      <c r="D5005">
        <v>62</v>
      </c>
      <c r="E5005" t="s">
        <v>28</v>
      </c>
      <c r="F5005" t="s">
        <v>27</v>
      </c>
      <c r="G5005" t="s">
        <v>30</v>
      </c>
      <c r="H5005">
        <v>6</v>
      </c>
      <c r="I5005" t="s">
        <v>26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294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</row>
    <row r="5006" spans="1:23" ht="14.25" customHeight="1" x14ac:dyDescent="0.45">
      <c r="A5006">
        <v>5005</v>
      </c>
      <c r="B5006" t="s">
        <v>296</v>
      </c>
      <c r="C5006" t="s">
        <v>313</v>
      </c>
      <c r="D5006">
        <v>62</v>
      </c>
      <c r="E5006" t="s">
        <v>28</v>
      </c>
      <c r="F5006" t="s">
        <v>27</v>
      </c>
      <c r="G5006" t="s">
        <v>30</v>
      </c>
      <c r="H5006">
        <v>6</v>
      </c>
      <c r="I5006" t="s">
        <v>26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294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</row>
    <row r="5007" spans="1:23" ht="14.25" customHeight="1" x14ac:dyDescent="0.45">
      <c r="A5007">
        <v>5006</v>
      </c>
      <c r="B5007" s="1">
        <v>43454</v>
      </c>
      <c r="C5007" s="1">
        <v>43459</v>
      </c>
      <c r="D5007">
        <v>85</v>
      </c>
      <c r="E5007" t="s">
        <v>23</v>
      </c>
      <c r="F5007" t="s">
        <v>24</v>
      </c>
      <c r="G5007" t="s">
        <v>25</v>
      </c>
      <c r="H5007">
        <v>6</v>
      </c>
      <c r="I5007" t="s">
        <v>29</v>
      </c>
      <c r="J5007">
        <v>0</v>
      </c>
      <c r="K5007">
        <v>0</v>
      </c>
      <c r="L5007">
        <v>0</v>
      </c>
      <c r="M5007">
        <v>0</v>
      </c>
      <c r="N5007">
        <v>1</v>
      </c>
      <c r="O5007">
        <v>0</v>
      </c>
      <c r="P5007">
        <v>357</v>
      </c>
      <c r="Q5007">
        <v>0</v>
      </c>
      <c r="R5007">
        <v>1</v>
      </c>
      <c r="S5007">
        <v>1</v>
      </c>
      <c r="T5007">
        <v>0</v>
      </c>
      <c r="U5007">
        <v>0</v>
      </c>
      <c r="V5007">
        <v>0</v>
      </c>
      <c r="W5007">
        <v>0</v>
      </c>
    </row>
    <row r="5008" spans="1:23" ht="14.25" customHeight="1" x14ac:dyDescent="0.45">
      <c r="A5008">
        <v>5007</v>
      </c>
      <c r="B5008" t="s">
        <v>296</v>
      </c>
      <c r="C5008" t="s">
        <v>313</v>
      </c>
      <c r="D5008">
        <v>70</v>
      </c>
      <c r="E5008" t="s">
        <v>23</v>
      </c>
      <c r="F5008" t="s">
        <v>27</v>
      </c>
      <c r="G5008" t="s">
        <v>25</v>
      </c>
      <c r="H5008">
        <v>6</v>
      </c>
      <c r="I5008" t="s">
        <v>26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425</v>
      </c>
      <c r="Q5008">
        <v>0</v>
      </c>
      <c r="R5008">
        <v>1</v>
      </c>
      <c r="S5008">
        <v>1</v>
      </c>
      <c r="T5008">
        <v>0</v>
      </c>
      <c r="U5008">
        <v>0</v>
      </c>
      <c r="V5008">
        <v>0</v>
      </c>
      <c r="W5008">
        <v>0</v>
      </c>
    </row>
    <row r="5009" spans="1:23" ht="14.25" customHeight="1" x14ac:dyDescent="0.45">
      <c r="A5009">
        <v>5008</v>
      </c>
      <c r="B5009" t="s">
        <v>296</v>
      </c>
      <c r="C5009" t="s">
        <v>312</v>
      </c>
      <c r="D5009">
        <v>58</v>
      </c>
      <c r="E5009" t="s">
        <v>28</v>
      </c>
      <c r="F5009" t="s">
        <v>27</v>
      </c>
      <c r="G5009" t="s">
        <v>25</v>
      </c>
      <c r="H5009">
        <v>7</v>
      </c>
      <c r="I5009" t="s">
        <v>26</v>
      </c>
      <c r="J5009">
        <v>0</v>
      </c>
      <c r="K5009">
        <v>0</v>
      </c>
      <c r="L5009">
        <v>1</v>
      </c>
      <c r="M5009">
        <v>1</v>
      </c>
      <c r="N5009">
        <v>1</v>
      </c>
      <c r="O5009">
        <v>1</v>
      </c>
      <c r="P5009">
        <v>3680</v>
      </c>
      <c r="Q5009">
        <v>1</v>
      </c>
      <c r="R5009">
        <v>1</v>
      </c>
      <c r="S5009">
        <v>1</v>
      </c>
      <c r="T5009">
        <v>1</v>
      </c>
      <c r="U5009">
        <v>0</v>
      </c>
      <c r="V5009">
        <v>0</v>
      </c>
      <c r="W5009">
        <v>0</v>
      </c>
    </row>
    <row r="5010" spans="1:23" ht="14.25" customHeight="1" x14ac:dyDescent="0.45">
      <c r="A5010">
        <v>5009</v>
      </c>
      <c r="B5010" t="s">
        <v>296</v>
      </c>
      <c r="C5010" t="s">
        <v>314</v>
      </c>
      <c r="D5010">
        <v>80</v>
      </c>
      <c r="E5010" t="s">
        <v>28</v>
      </c>
      <c r="F5010" t="s">
        <v>27</v>
      </c>
      <c r="G5010" t="s">
        <v>25</v>
      </c>
      <c r="H5010">
        <v>11</v>
      </c>
      <c r="I5010" t="s">
        <v>26</v>
      </c>
      <c r="J5010">
        <v>0</v>
      </c>
      <c r="K5010">
        <v>0</v>
      </c>
      <c r="L5010">
        <v>1</v>
      </c>
      <c r="M5010">
        <v>1</v>
      </c>
      <c r="N5010">
        <v>1</v>
      </c>
      <c r="O5010">
        <v>0</v>
      </c>
      <c r="P5010">
        <v>780</v>
      </c>
      <c r="Q5010">
        <v>1</v>
      </c>
      <c r="R5010">
        <v>1</v>
      </c>
      <c r="S5010">
        <v>1</v>
      </c>
      <c r="T5010">
        <v>1</v>
      </c>
      <c r="U5010">
        <v>0</v>
      </c>
      <c r="V5010">
        <v>0</v>
      </c>
      <c r="W5010">
        <v>0</v>
      </c>
    </row>
    <row r="5011" spans="1:23" ht="14.25" customHeight="1" x14ac:dyDescent="0.45">
      <c r="A5011">
        <v>5010</v>
      </c>
      <c r="B5011" t="s">
        <v>296</v>
      </c>
      <c r="C5011" t="s">
        <v>313</v>
      </c>
      <c r="D5011">
        <v>49</v>
      </c>
      <c r="E5011" t="s">
        <v>23</v>
      </c>
      <c r="F5011" t="s">
        <v>27</v>
      </c>
      <c r="G5011" t="s">
        <v>25</v>
      </c>
      <c r="H5011">
        <v>6</v>
      </c>
      <c r="I5011" t="s">
        <v>26</v>
      </c>
      <c r="J5011">
        <v>0</v>
      </c>
      <c r="K5011">
        <v>0</v>
      </c>
      <c r="L5011">
        <v>0</v>
      </c>
      <c r="M5011">
        <v>1</v>
      </c>
      <c r="N5011">
        <v>1</v>
      </c>
      <c r="O5011">
        <v>0</v>
      </c>
      <c r="P5011">
        <v>109</v>
      </c>
      <c r="Q5011">
        <v>0</v>
      </c>
      <c r="R5011">
        <v>1</v>
      </c>
      <c r="S5011">
        <v>0</v>
      </c>
      <c r="T5011">
        <v>1</v>
      </c>
      <c r="U5011">
        <v>0</v>
      </c>
      <c r="V5011">
        <v>0</v>
      </c>
      <c r="W5011">
        <v>0</v>
      </c>
    </row>
    <row r="5012" spans="1:23" ht="14.25" customHeight="1" x14ac:dyDescent="0.45">
      <c r="A5012">
        <v>5011</v>
      </c>
      <c r="B5012" t="s">
        <v>296</v>
      </c>
      <c r="C5012" t="s">
        <v>313</v>
      </c>
      <c r="D5012">
        <v>49</v>
      </c>
      <c r="E5012" t="s">
        <v>23</v>
      </c>
      <c r="F5012" t="s">
        <v>27</v>
      </c>
      <c r="G5012" t="s">
        <v>25</v>
      </c>
      <c r="H5012">
        <v>6</v>
      </c>
      <c r="I5012" t="s">
        <v>26</v>
      </c>
      <c r="J5012">
        <v>0</v>
      </c>
      <c r="K5012">
        <v>0</v>
      </c>
      <c r="L5012">
        <v>0</v>
      </c>
      <c r="M5012">
        <v>1</v>
      </c>
      <c r="N5012">
        <v>1</v>
      </c>
      <c r="O5012">
        <v>0</v>
      </c>
      <c r="P5012">
        <v>109</v>
      </c>
      <c r="Q5012">
        <v>0</v>
      </c>
      <c r="R5012">
        <v>1</v>
      </c>
      <c r="S5012">
        <v>0</v>
      </c>
      <c r="T5012">
        <v>1</v>
      </c>
      <c r="U5012">
        <v>0</v>
      </c>
      <c r="V5012">
        <v>0</v>
      </c>
      <c r="W5012">
        <v>0</v>
      </c>
    </row>
    <row r="5013" spans="1:23" ht="14.25" customHeight="1" x14ac:dyDescent="0.45">
      <c r="A5013">
        <v>5012</v>
      </c>
      <c r="B5013" s="1">
        <v>43454</v>
      </c>
      <c r="C5013" s="1">
        <v>43454</v>
      </c>
      <c r="D5013">
        <v>24</v>
      </c>
      <c r="E5013" t="s">
        <v>23</v>
      </c>
      <c r="F5013" t="s">
        <v>27</v>
      </c>
      <c r="G5013" t="s">
        <v>25</v>
      </c>
      <c r="H5013">
        <v>1</v>
      </c>
      <c r="I5013" t="s">
        <v>29</v>
      </c>
      <c r="J5013">
        <v>0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1540</v>
      </c>
      <c r="Q5013">
        <v>0</v>
      </c>
      <c r="R5013">
        <v>1</v>
      </c>
      <c r="S5013">
        <v>1</v>
      </c>
      <c r="T5013">
        <v>0</v>
      </c>
      <c r="U5013">
        <v>0</v>
      </c>
      <c r="V5013">
        <v>0</v>
      </c>
      <c r="W5013">
        <v>0</v>
      </c>
    </row>
    <row r="5014" spans="1:23" ht="14.25" customHeight="1" x14ac:dyDescent="0.45">
      <c r="A5014">
        <v>5013</v>
      </c>
      <c r="B5014" t="s">
        <v>296</v>
      </c>
      <c r="C5014" t="s">
        <v>310</v>
      </c>
      <c r="D5014">
        <v>49</v>
      </c>
      <c r="E5014" t="s">
        <v>23</v>
      </c>
      <c r="F5014" t="s">
        <v>27</v>
      </c>
      <c r="G5014" t="s">
        <v>25</v>
      </c>
      <c r="H5014">
        <v>9</v>
      </c>
      <c r="I5014" t="s">
        <v>26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0</v>
      </c>
      <c r="P5014">
        <v>352</v>
      </c>
      <c r="Q5014">
        <v>0</v>
      </c>
      <c r="R5014">
        <v>1</v>
      </c>
      <c r="S5014">
        <v>1</v>
      </c>
      <c r="T5014">
        <v>0</v>
      </c>
      <c r="U5014">
        <v>0</v>
      </c>
      <c r="V5014">
        <v>0</v>
      </c>
      <c r="W5014">
        <v>2</v>
      </c>
    </row>
    <row r="5015" spans="1:23" ht="14.25" customHeight="1" x14ac:dyDescent="0.45">
      <c r="A5015">
        <v>5014</v>
      </c>
      <c r="B5015" t="s">
        <v>296</v>
      </c>
      <c r="C5015" t="s">
        <v>301</v>
      </c>
      <c r="D5015">
        <v>84</v>
      </c>
      <c r="E5015" t="s">
        <v>23</v>
      </c>
      <c r="F5015" t="s">
        <v>27</v>
      </c>
      <c r="G5015" t="s">
        <v>25</v>
      </c>
      <c r="H5015">
        <v>2</v>
      </c>
      <c r="I5015" t="s">
        <v>26</v>
      </c>
      <c r="J5015">
        <v>0</v>
      </c>
      <c r="K5015">
        <v>0</v>
      </c>
      <c r="L5015">
        <v>0</v>
      </c>
      <c r="M5015">
        <v>1</v>
      </c>
      <c r="N5015">
        <v>1</v>
      </c>
      <c r="O5015">
        <v>0</v>
      </c>
      <c r="P5015">
        <v>201</v>
      </c>
      <c r="Q5015">
        <v>0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</row>
    <row r="5016" spans="1:23" ht="14.25" customHeight="1" x14ac:dyDescent="0.45">
      <c r="A5016">
        <v>5015</v>
      </c>
      <c r="B5016" t="s">
        <v>296</v>
      </c>
      <c r="C5016" t="s">
        <v>309</v>
      </c>
      <c r="D5016">
        <v>70</v>
      </c>
      <c r="E5016" t="s">
        <v>28</v>
      </c>
      <c r="F5016" t="s">
        <v>27</v>
      </c>
      <c r="G5016" t="s">
        <v>25</v>
      </c>
      <c r="H5016">
        <v>8</v>
      </c>
      <c r="I5016" t="s">
        <v>26</v>
      </c>
      <c r="J5016">
        <v>0</v>
      </c>
      <c r="K5016">
        <v>0</v>
      </c>
      <c r="L5016">
        <v>0</v>
      </c>
      <c r="M5016">
        <v>1</v>
      </c>
      <c r="N5016">
        <v>1</v>
      </c>
      <c r="O5016">
        <v>0</v>
      </c>
      <c r="P5016">
        <v>412</v>
      </c>
      <c r="Q5016">
        <v>0</v>
      </c>
      <c r="R5016">
        <v>1</v>
      </c>
      <c r="S5016">
        <v>1</v>
      </c>
      <c r="T5016">
        <v>0</v>
      </c>
      <c r="U5016">
        <v>0</v>
      </c>
      <c r="V5016">
        <v>0</v>
      </c>
      <c r="W5016">
        <v>0</v>
      </c>
    </row>
    <row r="5017" spans="1:23" ht="14.25" customHeight="1" x14ac:dyDescent="0.45">
      <c r="A5017">
        <v>5016</v>
      </c>
      <c r="B5017" t="s">
        <v>296</v>
      </c>
      <c r="C5017" t="s">
        <v>313</v>
      </c>
      <c r="D5017">
        <v>71</v>
      </c>
      <c r="E5017" t="s">
        <v>23</v>
      </c>
      <c r="F5017" t="s">
        <v>27</v>
      </c>
      <c r="G5017" t="s">
        <v>30</v>
      </c>
      <c r="H5017">
        <v>6</v>
      </c>
      <c r="I5017" t="s">
        <v>26</v>
      </c>
      <c r="J5017">
        <v>0</v>
      </c>
      <c r="K5017">
        <v>0</v>
      </c>
      <c r="L5017">
        <v>0</v>
      </c>
      <c r="M5017">
        <v>1</v>
      </c>
      <c r="N5017">
        <v>1</v>
      </c>
      <c r="O5017">
        <v>0</v>
      </c>
      <c r="P5017">
        <v>577</v>
      </c>
      <c r="Q5017">
        <v>0</v>
      </c>
      <c r="R5017">
        <v>1</v>
      </c>
      <c r="S5017">
        <v>1</v>
      </c>
      <c r="T5017">
        <v>0</v>
      </c>
      <c r="U5017">
        <v>0</v>
      </c>
      <c r="V5017">
        <v>0</v>
      </c>
      <c r="W5017">
        <v>0</v>
      </c>
    </row>
    <row r="5018" spans="1:23" ht="14.25" customHeight="1" x14ac:dyDescent="0.45">
      <c r="A5018">
        <v>5017</v>
      </c>
      <c r="B5018" t="s">
        <v>296</v>
      </c>
      <c r="C5018" t="s">
        <v>308</v>
      </c>
      <c r="D5018">
        <v>50</v>
      </c>
      <c r="E5018" t="s">
        <v>28</v>
      </c>
      <c r="F5018" t="s">
        <v>27</v>
      </c>
      <c r="G5018" t="s">
        <v>30</v>
      </c>
      <c r="H5018">
        <v>5</v>
      </c>
      <c r="I5018" t="s">
        <v>26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120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</row>
    <row r="5019" spans="1:23" ht="14.25" customHeight="1" x14ac:dyDescent="0.45">
      <c r="A5019">
        <v>5018</v>
      </c>
      <c r="B5019" t="s">
        <v>296</v>
      </c>
      <c r="C5019" t="s">
        <v>308</v>
      </c>
      <c r="D5019">
        <v>50</v>
      </c>
      <c r="E5019" t="s">
        <v>28</v>
      </c>
      <c r="F5019" t="s">
        <v>27</v>
      </c>
      <c r="G5019" t="s">
        <v>30</v>
      </c>
      <c r="H5019">
        <v>5</v>
      </c>
      <c r="I5019" t="s">
        <v>26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120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0</v>
      </c>
    </row>
    <row r="5020" spans="1:23" ht="14.25" customHeight="1" x14ac:dyDescent="0.45">
      <c r="A5020">
        <v>5019</v>
      </c>
      <c r="B5020" t="s">
        <v>301</v>
      </c>
      <c r="C5020" t="s">
        <v>309</v>
      </c>
      <c r="D5020">
        <v>51</v>
      </c>
      <c r="E5020" t="s">
        <v>23</v>
      </c>
      <c r="F5020" t="s">
        <v>24</v>
      </c>
      <c r="G5020" t="s">
        <v>25</v>
      </c>
      <c r="H5020">
        <v>7</v>
      </c>
      <c r="I5020" t="s">
        <v>26</v>
      </c>
      <c r="J5020">
        <v>0</v>
      </c>
      <c r="K5020">
        <v>0</v>
      </c>
      <c r="L5020">
        <v>1</v>
      </c>
      <c r="M5020">
        <v>1</v>
      </c>
      <c r="N5020">
        <v>1</v>
      </c>
      <c r="O5020">
        <v>0</v>
      </c>
      <c r="P5020">
        <v>428</v>
      </c>
      <c r="Q5020">
        <v>0</v>
      </c>
      <c r="R5020">
        <v>0</v>
      </c>
      <c r="S5020">
        <v>1</v>
      </c>
      <c r="T5020">
        <v>0</v>
      </c>
      <c r="U5020">
        <v>0</v>
      </c>
      <c r="V5020">
        <v>0</v>
      </c>
      <c r="W5020">
        <v>0</v>
      </c>
    </row>
    <row r="5021" spans="1:23" ht="14.25" customHeight="1" x14ac:dyDescent="0.45">
      <c r="A5021">
        <v>5020</v>
      </c>
      <c r="B5021" t="s">
        <v>301</v>
      </c>
      <c r="C5021" t="s">
        <v>308</v>
      </c>
      <c r="D5021">
        <v>75</v>
      </c>
      <c r="E5021" t="s">
        <v>23</v>
      </c>
      <c r="F5021" t="s">
        <v>24</v>
      </c>
      <c r="G5021" t="s">
        <v>25</v>
      </c>
      <c r="H5021">
        <v>4</v>
      </c>
      <c r="I5021" t="s">
        <v>31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1190</v>
      </c>
      <c r="Q5021">
        <v>0</v>
      </c>
      <c r="R5021">
        <v>0</v>
      </c>
      <c r="S5021">
        <v>1</v>
      </c>
      <c r="T5021">
        <v>1</v>
      </c>
      <c r="U5021">
        <v>0</v>
      </c>
      <c r="V5021">
        <v>0</v>
      </c>
      <c r="W5021">
        <v>0</v>
      </c>
    </row>
    <row r="5022" spans="1:23" ht="14.25" customHeight="1" x14ac:dyDescent="0.45">
      <c r="A5022">
        <v>5021</v>
      </c>
      <c r="B5022" s="1">
        <v>43455</v>
      </c>
      <c r="C5022" s="1">
        <v>43465</v>
      </c>
      <c r="D5022">
        <v>63</v>
      </c>
      <c r="E5022" t="s">
        <v>28</v>
      </c>
      <c r="F5022" t="s">
        <v>24</v>
      </c>
      <c r="G5022" t="s">
        <v>25</v>
      </c>
      <c r="H5022">
        <v>11</v>
      </c>
      <c r="I5022" t="s">
        <v>29</v>
      </c>
      <c r="J5022">
        <v>0</v>
      </c>
      <c r="K5022">
        <v>0</v>
      </c>
      <c r="L5022">
        <v>0</v>
      </c>
      <c r="M5022">
        <v>1</v>
      </c>
      <c r="N5022">
        <v>1</v>
      </c>
      <c r="O5022">
        <v>0</v>
      </c>
      <c r="P5022">
        <v>3450</v>
      </c>
      <c r="Q5022">
        <v>0</v>
      </c>
      <c r="R5022">
        <v>0</v>
      </c>
      <c r="S5022">
        <v>1</v>
      </c>
      <c r="T5022">
        <v>0</v>
      </c>
      <c r="U5022">
        <v>1</v>
      </c>
      <c r="V5022">
        <v>0</v>
      </c>
      <c r="W5022">
        <v>0</v>
      </c>
    </row>
    <row r="5023" spans="1:23" ht="14.25" customHeight="1" x14ac:dyDescent="0.45">
      <c r="A5023">
        <v>5022</v>
      </c>
      <c r="B5023" t="s">
        <v>301</v>
      </c>
      <c r="C5023" s="1">
        <v>43466</v>
      </c>
      <c r="D5023">
        <v>75</v>
      </c>
      <c r="E5023" t="s">
        <v>23</v>
      </c>
      <c r="F5023" t="s">
        <v>24</v>
      </c>
      <c r="G5023" t="s">
        <v>25</v>
      </c>
      <c r="H5023">
        <v>12</v>
      </c>
      <c r="I5023" t="s">
        <v>26</v>
      </c>
      <c r="J5023">
        <v>0</v>
      </c>
      <c r="K5023">
        <v>0</v>
      </c>
      <c r="L5023">
        <v>0</v>
      </c>
      <c r="M5023">
        <v>0</v>
      </c>
      <c r="N5023">
        <v>1</v>
      </c>
      <c r="O5023">
        <v>0</v>
      </c>
      <c r="P5023">
        <v>81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</row>
    <row r="5024" spans="1:23" ht="14.25" customHeight="1" x14ac:dyDescent="0.45">
      <c r="A5024">
        <v>5023</v>
      </c>
      <c r="B5024" t="s">
        <v>301</v>
      </c>
      <c r="C5024" s="1">
        <v>43586</v>
      </c>
      <c r="D5024">
        <v>72</v>
      </c>
      <c r="E5024" t="s">
        <v>23</v>
      </c>
      <c r="F5024" t="s">
        <v>27</v>
      </c>
      <c r="G5024" t="s">
        <v>25</v>
      </c>
      <c r="H5024">
        <v>16</v>
      </c>
      <c r="I5024" t="s">
        <v>26</v>
      </c>
      <c r="J5024">
        <v>0</v>
      </c>
      <c r="K5024">
        <v>0</v>
      </c>
      <c r="L5024">
        <v>1</v>
      </c>
      <c r="M5024">
        <v>1</v>
      </c>
      <c r="N5024">
        <v>1</v>
      </c>
      <c r="O5024">
        <v>1</v>
      </c>
      <c r="P5024">
        <v>1280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0</v>
      </c>
      <c r="W5024">
        <v>0</v>
      </c>
    </row>
    <row r="5025" spans="1:23" ht="14.25" customHeight="1" x14ac:dyDescent="0.45">
      <c r="A5025">
        <v>5024</v>
      </c>
      <c r="B5025" t="s">
        <v>301</v>
      </c>
      <c r="C5025" s="1">
        <v>43466</v>
      </c>
      <c r="D5025">
        <v>64</v>
      </c>
      <c r="E5025" t="s">
        <v>28</v>
      </c>
      <c r="F5025" t="s">
        <v>27</v>
      </c>
      <c r="G5025" t="s">
        <v>25</v>
      </c>
      <c r="H5025">
        <v>12</v>
      </c>
      <c r="I5025" t="s">
        <v>26</v>
      </c>
      <c r="J5025">
        <v>0</v>
      </c>
      <c r="K5025">
        <v>0</v>
      </c>
      <c r="L5025">
        <v>0</v>
      </c>
      <c r="M5025">
        <v>1</v>
      </c>
      <c r="N5025">
        <v>1</v>
      </c>
      <c r="O5025">
        <v>0</v>
      </c>
      <c r="P5025">
        <v>360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</row>
    <row r="5026" spans="1:23" ht="14.25" customHeight="1" x14ac:dyDescent="0.45">
      <c r="A5026">
        <v>5025</v>
      </c>
      <c r="B5026" t="s">
        <v>301</v>
      </c>
      <c r="C5026" t="s">
        <v>308</v>
      </c>
      <c r="D5026">
        <v>79</v>
      </c>
      <c r="E5026" t="s">
        <v>28</v>
      </c>
      <c r="F5026" t="s">
        <v>27</v>
      </c>
      <c r="G5026" t="s">
        <v>30</v>
      </c>
      <c r="H5026">
        <v>4</v>
      </c>
      <c r="I5026" t="s">
        <v>26</v>
      </c>
      <c r="J5026">
        <v>0</v>
      </c>
      <c r="K5026">
        <v>0</v>
      </c>
      <c r="L5026">
        <v>0</v>
      </c>
      <c r="M5026">
        <v>1</v>
      </c>
      <c r="N5026">
        <v>1</v>
      </c>
      <c r="O5026">
        <v>0</v>
      </c>
      <c r="P5026">
        <v>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0</v>
      </c>
    </row>
    <row r="5027" spans="1:23" ht="14.25" customHeight="1" x14ac:dyDescent="0.45">
      <c r="A5027">
        <v>5026</v>
      </c>
      <c r="B5027" t="s">
        <v>301</v>
      </c>
      <c r="C5027" t="s">
        <v>308</v>
      </c>
      <c r="D5027">
        <v>30</v>
      </c>
      <c r="E5027" t="s">
        <v>23</v>
      </c>
      <c r="F5027" t="s">
        <v>27</v>
      </c>
      <c r="G5027" t="s">
        <v>30</v>
      </c>
      <c r="H5027">
        <v>4</v>
      </c>
      <c r="I5027" t="s">
        <v>26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720</v>
      </c>
      <c r="Q5027">
        <v>0</v>
      </c>
      <c r="R5027">
        <v>0</v>
      </c>
      <c r="S5027">
        <v>1</v>
      </c>
      <c r="T5027">
        <v>0</v>
      </c>
      <c r="U5027">
        <v>0</v>
      </c>
      <c r="V5027">
        <v>0</v>
      </c>
      <c r="W5027">
        <v>0</v>
      </c>
    </row>
    <row r="5028" spans="1:23" ht="14.25" customHeight="1" x14ac:dyDescent="0.45">
      <c r="A5028">
        <v>5027</v>
      </c>
      <c r="B5028" t="s">
        <v>301</v>
      </c>
      <c r="C5028" t="s">
        <v>308</v>
      </c>
      <c r="D5028">
        <v>30</v>
      </c>
      <c r="E5028" t="s">
        <v>23</v>
      </c>
      <c r="F5028" t="s">
        <v>27</v>
      </c>
      <c r="G5028" t="s">
        <v>30</v>
      </c>
      <c r="H5028">
        <v>4</v>
      </c>
      <c r="I5028" t="s">
        <v>26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720</v>
      </c>
      <c r="Q5028">
        <v>0</v>
      </c>
      <c r="R5028">
        <v>0</v>
      </c>
      <c r="S5028">
        <v>1</v>
      </c>
      <c r="T5028">
        <v>0</v>
      </c>
      <c r="U5028">
        <v>0</v>
      </c>
      <c r="V5028">
        <v>0</v>
      </c>
      <c r="W5028">
        <v>0</v>
      </c>
    </row>
    <row r="5029" spans="1:23" ht="14.25" customHeight="1" x14ac:dyDescent="0.45">
      <c r="A5029">
        <v>5028</v>
      </c>
      <c r="B5029" t="s">
        <v>301</v>
      </c>
      <c r="C5029" t="s">
        <v>311</v>
      </c>
      <c r="D5029">
        <v>65</v>
      </c>
      <c r="E5029" t="s">
        <v>23</v>
      </c>
      <c r="F5029" t="s">
        <v>27</v>
      </c>
      <c r="G5029" t="s">
        <v>25</v>
      </c>
      <c r="H5029">
        <v>11</v>
      </c>
      <c r="I5029" t="s">
        <v>26</v>
      </c>
      <c r="J5029">
        <v>0</v>
      </c>
      <c r="K5029">
        <v>0</v>
      </c>
      <c r="L5029">
        <v>1</v>
      </c>
      <c r="M5029">
        <v>1</v>
      </c>
      <c r="N5029">
        <v>1</v>
      </c>
      <c r="O5029">
        <v>0</v>
      </c>
      <c r="P5029">
        <v>465</v>
      </c>
      <c r="Q5029">
        <v>0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</row>
    <row r="5030" spans="1:23" ht="14.25" customHeight="1" x14ac:dyDescent="0.45">
      <c r="A5030">
        <v>5029</v>
      </c>
      <c r="B5030" t="s">
        <v>301</v>
      </c>
      <c r="C5030" t="s">
        <v>309</v>
      </c>
      <c r="D5030">
        <v>61</v>
      </c>
      <c r="E5030" t="s">
        <v>28</v>
      </c>
      <c r="F5030" t="s">
        <v>27</v>
      </c>
      <c r="G5030" t="s">
        <v>25</v>
      </c>
      <c r="H5030">
        <v>7</v>
      </c>
      <c r="I5030" t="s">
        <v>26</v>
      </c>
      <c r="J5030">
        <v>0</v>
      </c>
      <c r="K5030">
        <v>0</v>
      </c>
      <c r="L5030">
        <v>1</v>
      </c>
      <c r="M5030">
        <v>1</v>
      </c>
      <c r="N5030">
        <v>1</v>
      </c>
      <c r="O5030">
        <v>1</v>
      </c>
      <c r="P5030">
        <v>593</v>
      </c>
      <c r="Q5030">
        <v>1</v>
      </c>
      <c r="R5030">
        <v>1</v>
      </c>
      <c r="S5030">
        <v>1</v>
      </c>
      <c r="T5030">
        <v>1</v>
      </c>
      <c r="U5030">
        <v>0</v>
      </c>
      <c r="V5030">
        <v>0</v>
      </c>
      <c r="W5030">
        <v>0</v>
      </c>
    </row>
    <row r="5031" spans="1:23" ht="14.25" customHeight="1" x14ac:dyDescent="0.45">
      <c r="A5031">
        <v>5030</v>
      </c>
      <c r="B5031" t="s">
        <v>301</v>
      </c>
      <c r="C5031" t="s">
        <v>310</v>
      </c>
      <c r="D5031">
        <v>72</v>
      </c>
      <c r="E5031" t="s">
        <v>23</v>
      </c>
      <c r="F5031" t="s">
        <v>27</v>
      </c>
      <c r="G5031" t="s">
        <v>25</v>
      </c>
      <c r="H5031">
        <v>8</v>
      </c>
      <c r="I5031" t="s">
        <v>26</v>
      </c>
      <c r="J5031">
        <v>0</v>
      </c>
      <c r="K5031">
        <v>0</v>
      </c>
      <c r="L5031">
        <v>0</v>
      </c>
      <c r="M5031">
        <v>0</v>
      </c>
      <c r="N5031">
        <v>1</v>
      </c>
      <c r="O5031">
        <v>0</v>
      </c>
      <c r="P5031">
        <v>354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</row>
    <row r="5032" spans="1:23" ht="14.25" customHeight="1" x14ac:dyDescent="0.45">
      <c r="A5032">
        <v>5031</v>
      </c>
      <c r="B5032" t="s">
        <v>301</v>
      </c>
      <c r="C5032" t="s">
        <v>300</v>
      </c>
      <c r="D5032">
        <v>67</v>
      </c>
      <c r="E5032" t="s">
        <v>23</v>
      </c>
      <c r="F5032" t="s">
        <v>24</v>
      </c>
      <c r="G5032" t="s">
        <v>30</v>
      </c>
      <c r="H5032">
        <v>2</v>
      </c>
      <c r="I5032" t="s">
        <v>26</v>
      </c>
      <c r="J5032">
        <v>0</v>
      </c>
      <c r="K5032">
        <v>0</v>
      </c>
      <c r="L5032">
        <v>0</v>
      </c>
      <c r="M5032">
        <v>1</v>
      </c>
      <c r="N5032">
        <v>1</v>
      </c>
      <c r="O5032">
        <v>0</v>
      </c>
      <c r="P5032">
        <v>90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0</v>
      </c>
    </row>
    <row r="5033" spans="1:23" ht="14.25" customHeight="1" x14ac:dyDescent="0.45">
      <c r="A5033">
        <v>5032</v>
      </c>
      <c r="B5033" t="s">
        <v>300</v>
      </c>
      <c r="C5033" t="s">
        <v>308</v>
      </c>
      <c r="D5033">
        <v>80</v>
      </c>
      <c r="E5033" t="s">
        <v>28</v>
      </c>
      <c r="F5033" t="s">
        <v>24</v>
      </c>
      <c r="G5033" t="s">
        <v>25</v>
      </c>
      <c r="H5033">
        <v>3</v>
      </c>
      <c r="I5033" t="s">
        <v>26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0</v>
      </c>
      <c r="P5033">
        <v>1740</v>
      </c>
      <c r="Q5033">
        <v>0</v>
      </c>
      <c r="R5033">
        <v>0</v>
      </c>
      <c r="S5033">
        <v>1</v>
      </c>
      <c r="T5033">
        <v>1</v>
      </c>
      <c r="U5033">
        <v>0</v>
      </c>
      <c r="V5033">
        <v>0</v>
      </c>
      <c r="W5033">
        <v>0</v>
      </c>
    </row>
    <row r="5034" spans="1:23" ht="14.25" customHeight="1" x14ac:dyDescent="0.45">
      <c r="A5034">
        <v>5033</v>
      </c>
      <c r="B5034" t="s">
        <v>300</v>
      </c>
      <c r="C5034" s="1">
        <v>43525</v>
      </c>
      <c r="D5034">
        <v>16</v>
      </c>
      <c r="E5034" t="s">
        <v>23</v>
      </c>
      <c r="F5034" t="s">
        <v>24</v>
      </c>
      <c r="G5034" t="s">
        <v>25</v>
      </c>
      <c r="H5034">
        <v>13</v>
      </c>
      <c r="I5034" t="s">
        <v>31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1670</v>
      </c>
      <c r="Q5034">
        <v>0</v>
      </c>
      <c r="R5034">
        <v>0</v>
      </c>
      <c r="S5034">
        <v>1</v>
      </c>
      <c r="T5034">
        <v>0</v>
      </c>
      <c r="U5034">
        <v>0</v>
      </c>
      <c r="V5034">
        <v>0</v>
      </c>
      <c r="W5034">
        <v>0</v>
      </c>
    </row>
    <row r="5035" spans="1:23" ht="14.25" customHeight="1" x14ac:dyDescent="0.45">
      <c r="A5035">
        <v>5034</v>
      </c>
      <c r="B5035" t="s">
        <v>300</v>
      </c>
      <c r="C5035" s="1">
        <v>43617</v>
      </c>
      <c r="D5035">
        <v>70</v>
      </c>
      <c r="E5035" t="s">
        <v>28</v>
      </c>
      <c r="F5035" t="s">
        <v>27</v>
      </c>
      <c r="G5035" t="s">
        <v>25</v>
      </c>
      <c r="H5035">
        <v>16</v>
      </c>
      <c r="I5035" t="s">
        <v>26</v>
      </c>
      <c r="J5035">
        <v>0</v>
      </c>
      <c r="K5035">
        <v>0</v>
      </c>
      <c r="L5035">
        <v>0</v>
      </c>
      <c r="M5035">
        <v>1</v>
      </c>
      <c r="N5035">
        <v>1</v>
      </c>
      <c r="O5035">
        <v>0</v>
      </c>
      <c r="P5035">
        <v>909</v>
      </c>
      <c r="Q5035">
        <v>0</v>
      </c>
      <c r="R5035">
        <v>0</v>
      </c>
      <c r="S5035">
        <v>1</v>
      </c>
      <c r="T5035">
        <v>0</v>
      </c>
      <c r="U5035">
        <v>0</v>
      </c>
      <c r="V5035">
        <v>0</v>
      </c>
      <c r="W5035">
        <v>0</v>
      </c>
    </row>
    <row r="5036" spans="1:23" ht="14.25" customHeight="1" x14ac:dyDescent="0.45">
      <c r="A5036">
        <v>5035</v>
      </c>
      <c r="B5036" t="s">
        <v>300</v>
      </c>
      <c r="C5036" t="s">
        <v>314</v>
      </c>
      <c r="D5036">
        <v>75</v>
      </c>
      <c r="E5036" t="s">
        <v>28</v>
      </c>
      <c r="F5036" t="s">
        <v>27</v>
      </c>
      <c r="G5036" t="s">
        <v>25</v>
      </c>
      <c r="H5036">
        <v>9</v>
      </c>
      <c r="I5036" t="s">
        <v>26</v>
      </c>
      <c r="J5036">
        <v>0</v>
      </c>
      <c r="K5036">
        <v>0</v>
      </c>
      <c r="L5036">
        <v>1</v>
      </c>
      <c r="M5036">
        <v>1</v>
      </c>
      <c r="N5036">
        <v>1</v>
      </c>
      <c r="O5036">
        <v>1</v>
      </c>
      <c r="P5036">
        <v>150</v>
      </c>
      <c r="Q5036">
        <v>1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</row>
    <row r="5037" spans="1:23" ht="14.25" customHeight="1" x14ac:dyDescent="0.45">
      <c r="A5037">
        <v>5036</v>
      </c>
      <c r="B5037" t="s">
        <v>300</v>
      </c>
      <c r="C5037" t="s">
        <v>310</v>
      </c>
      <c r="D5037">
        <v>60</v>
      </c>
      <c r="E5037" t="s">
        <v>28</v>
      </c>
      <c r="F5037" t="s">
        <v>24</v>
      </c>
      <c r="G5037" t="s">
        <v>25</v>
      </c>
      <c r="H5037">
        <v>7</v>
      </c>
      <c r="I5037" t="s">
        <v>26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0</v>
      </c>
      <c r="P5037">
        <v>912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0</v>
      </c>
    </row>
    <row r="5038" spans="1:23" ht="14.25" customHeight="1" x14ac:dyDescent="0.45">
      <c r="A5038">
        <v>5037</v>
      </c>
      <c r="B5038" t="s">
        <v>300</v>
      </c>
      <c r="C5038" t="s">
        <v>307</v>
      </c>
      <c r="D5038">
        <v>66</v>
      </c>
      <c r="E5038" t="s">
        <v>23</v>
      </c>
      <c r="F5038" t="s">
        <v>27</v>
      </c>
      <c r="G5038" t="s">
        <v>25</v>
      </c>
      <c r="H5038">
        <v>8</v>
      </c>
      <c r="I5038" t="s">
        <v>26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138</v>
      </c>
      <c r="Q5038">
        <v>0</v>
      </c>
      <c r="R5038">
        <v>1</v>
      </c>
      <c r="S5038">
        <v>0</v>
      </c>
      <c r="T5038">
        <v>1</v>
      </c>
      <c r="U5038">
        <v>0</v>
      </c>
      <c r="V5038">
        <v>0</v>
      </c>
      <c r="W5038">
        <v>0</v>
      </c>
    </row>
    <row r="5039" spans="1:23" ht="14.25" customHeight="1" x14ac:dyDescent="0.45">
      <c r="A5039">
        <v>5038</v>
      </c>
      <c r="B5039" t="s">
        <v>300</v>
      </c>
      <c r="C5039" t="s">
        <v>312</v>
      </c>
      <c r="D5039">
        <v>75</v>
      </c>
      <c r="E5039" t="s">
        <v>28</v>
      </c>
      <c r="F5039" t="s">
        <v>27</v>
      </c>
      <c r="G5039" t="s">
        <v>25</v>
      </c>
      <c r="H5039">
        <v>5</v>
      </c>
      <c r="I5039" t="s">
        <v>31</v>
      </c>
      <c r="J5039">
        <v>0</v>
      </c>
      <c r="K5039">
        <v>0</v>
      </c>
      <c r="L5039">
        <v>0</v>
      </c>
      <c r="M5039">
        <v>1</v>
      </c>
      <c r="N5039">
        <v>1</v>
      </c>
      <c r="O5039">
        <v>0</v>
      </c>
      <c r="P5039">
        <v>195</v>
      </c>
      <c r="Q5039">
        <v>0</v>
      </c>
      <c r="R5039">
        <v>1</v>
      </c>
      <c r="S5039">
        <v>1</v>
      </c>
      <c r="T5039">
        <v>0</v>
      </c>
      <c r="U5039">
        <v>0</v>
      </c>
      <c r="V5039">
        <v>0</v>
      </c>
      <c r="W5039">
        <v>0</v>
      </c>
    </row>
    <row r="5040" spans="1:23" ht="14.25" customHeight="1" x14ac:dyDescent="0.45">
      <c r="A5040">
        <v>5039</v>
      </c>
      <c r="B5040" t="s">
        <v>300</v>
      </c>
      <c r="C5040" t="s">
        <v>313</v>
      </c>
      <c r="D5040">
        <v>61</v>
      </c>
      <c r="E5040" t="s">
        <v>23</v>
      </c>
      <c r="F5040" t="s">
        <v>27</v>
      </c>
      <c r="G5040" t="s">
        <v>30</v>
      </c>
      <c r="H5040">
        <v>4</v>
      </c>
      <c r="I5040" t="s">
        <v>31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1</v>
      </c>
      <c r="P5040">
        <v>5000</v>
      </c>
      <c r="Q5040">
        <v>1</v>
      </c>
      <c r="R5040">
        <v>1</v>
      </c>
      <c r="S5040">
        <v>0</v>
      </c>
      <c r="T5040">
        <v>1</v>
      </c>
      <c r="U5040">
        <v>0</v>
      </c>
      <c r="V5040">
        <v>0</v>
      </c>
      <c r="W5040">
        <v>0</v>
      </c>
    </row>
    <row r="5041" spans="1:23" ht="14.25" customHeight="1" x14ac:dyDescent="0.45">
      <c r="A5041">
        <v>5040</v>
      </c>
      <c r="B5041" t="s">
        <v>305</v>
      </c>
      <c r="C5041" t="s">
        <v>310</v>
      </c>
      <c r="D5041">
        <v>63</v>
      </c>
      <c r="E5041" t="s">
        <v>23</v>
      </c>
      <c r="F5041" t="s">
        <v>24</v>
      </c>
      <c r="G5041" t="s">
        <v>25</v>
      </c>
      <c r="H5041">
        <v>6</v>
      </c>
      <c r="I5041" t="s">
        <v>26</v>
      </c>
      <c r="J5041">
        <v>0</v>
      </c>
      <c r="K5041">
        <v>0</v>
      </c>
      <c r="L5041">
        <v>0</v>
      </c>
      <c r="M5041">
        <v>0</v>
      </c>
      <c r="N5041">
        <v>1</v>
      </c>
      <c r="O5041">
        <v>0</v>
      </c>
      <c r="P5041">
        <v>2020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0</v>
      </c>
    </row>
    <row r="5042" spans="1:23" ht="14.25" customHeight="1" x14ac:dyDescent="0.45">
      <c r="A5042">
        <v>5041</v>
      </c>
      <c r="B5042" t="s">
        <v>305</v>
      </c>
      <c r="C5042" t="s">
        <v>310</v>
      </c>
      <c r="D5042">
        <v>63</v>
      </c>
      <c r="E5042" t="s">
        <v>23</v>
      </c>
      <c r="F5042" t="s">
        <v>24</v>
      </c>
      <c r="G5042" t="s">
        <v>25</v>
      </c>
      <c r="H5042">
        <v>6</v>
      </c>
      <c r="I5042" t="s">
        <v>26</v>
      </c>
      <c r="J5042">
        <v>0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2020</v>
      </c>
      <c r="Q5042">
        <v>0</v>
      </c>
      <c r="R5042">
        <v>0</v>
      </c>
      <c r="S5042">
        <v>1</v>
      </c>
      <c r="T5042">
        <v>0</v>
      </c>
      <c r="U5042">
        <v>0</v>
      </c>
      <c r="V5042">
        <v>0</v>
      </c>
      <c r="W5042">
        <v>0</v>
      </c>
    </row>
    <row r="5043" spans="1:23" ht="14.25" customHeight="1" x14ac:dyDescent="0.45">
      <c r="A5043">
        <v>5042</v>
      </c>
      <c r="B5043" t="s">
        <v>305</v>
      </c>
      <c r="C5043" t="s">
        <v>309</v>
      </c>
      <c r="D5043">
        <v>63</v>
      </c>
      <c r="E5043" t="s">
        <v>23</v>
      </c>
      <c r="F5043" t="s">
        <v>27</v>
      </c>
      <c r="G5043" t="s">
        <v>25</v>
      </c>
      <c r="H5043">
        <v>5</v>
      </c>
      <c r="I5043" t="s">
        <v>26</v>
      </c>
      <c r="J5043">
        <v>0</v>
      </c>
      <c r="K5043">
        <v>0</v>
      </c>
      <c r="L5043">
        <v>1</v>
      </c>
      <c r="M5043">
        <v>1</v>
      </c>
      <c r="N5043">
        <v>1</v>
      </c>
      <c r="O5043">
        <v>0</v>
      </c>
      <c r="P5043">
        <v>465</v>
      </c>
      <c r="Q5043">
        <v>0</v>
      </c>
      <c r="R5043">
        <v>0</v>
      </c>
      <c r="S5043">
        <v>1</v>
      </c>
      <c r="T5043">
        <v>0</v>
      </c>
      <c r="U5043">
        <v>0</v>
      </c>
      <c r="V5043">
        <v>0</v>
      </c>
      <c r="W5043">
        <v>0</v>
      </c>
    </row>
    <row r="5044" spans="1:23" ht="14.25" customHeight="1" x14ac:dyDescent="0.45">
      <c r="A5044">
        <v>5043</v>
      </c>
      <c r="B5044" t="s">
        <v>305</v>
      </c>
      <c r="C5044" t="s">
        <v>314</v>
      </c>
      <c r="D5044">
        <v>79</v>
      </c>
      <c r="E5044" t="s">
        <v>28</v>
      </c>
      <c r="F5044" t="s">
        <v>27</v>
      </c>
      <c r="G5044" t="s">
        <v>25</v>
      </c>
      <c r="H5044">
        <v>8</v>
      </c>
      <c r="I5044" t="s">
        <v>26</v>
      </c>
      <c r="J5044">
        <v>0</v>
      </c>
      <c r="K5044">
        <v>0</v>
      </c>
      <c r="L5044">
        <v>1</v>
      </c>
      <c r="M5044">
        <v>1</v>
      </c>
      <c r="N5044">
        <v>1</v>
      </c>
      <c r="O5044">
        <v>1</v>
      </c>
      <c r="P5044">
        <v>1090</v>
      </c>
      <c r="Q5044">
        <v>0</v>
      </c>
      <c r="R5044">
        <v>0</v>
      </c>
      <c r="S5044">
        <v>1</v>
      </c>
      <c r="T5044">
        <v>1</v>
      </c>
      <c r="U5044">
        <v>0</v>
      </c>
      <c r="V5044">
        <v>0</v>
      </c>
      <c r="W5044">
        <v>0</v>
      </c>
    </row>
    <row r="5045" spans="1:23" ht="14.25" customHeight="1" x14ac:dyDescent="0.45">
      <c r="A5045">
        <v>5044</v>
      </c>
      <c r="B5045" s="1">
        <v>43457</v>
      </c>
      <c r="C5045" s="1">
        <v>43466</v>
      </c>
      <c r="D5045">
        <v>74</v>
      </c>
      <c r="E5045" t="s">
        <v>23</v>
      </c>
      <c r="F5045" t="s">
        <v>27</v>
      </c>
      <c r="G5045" t="s">
        <v>25</v>
      </c>
      <c r="H5045">
        <v>10</v>
      </c>
      <c r="I5045" t="s">
        <v>29</v>
      </c>
      <c r="J5045">
        <v>0</v>
      </c>
      <c r="K5045">
        <v>0</v>
      </c>
      <c r="L5045">
        <v>0</v>
      </c>
      <c r="M5045">
        <v>1</v>
      </c>
      <c r="N5045">
        <v>1</v>
      </c>
      <c r="O5045">
        <v>1</v>
      </c>
      <c r="P5045">
        <v>2860</v>
      </c>
      <c r="Q5045">
        <v>0</v>
      </c>
      <c r="R5045">
        <v>0</v>
      </c>
      <c r="S5045">
        <v>1</v>
      </c>
      <c r="T5045">
        <v>1</v>
      </c>
      <c r="U5045">
        <v>1</v>
      </c>
      <c r="V5045">
        <v>0</v>
      </c>
      <c r="W5045">
        <v>0</v>
      </c>
    </row>
    <row r="5046" spans="1:23" ht="14.25" customHeight="1" x14ac:dyDescent="0.45">
      <c r="A5046">
        <v>5045</v>
      </c>
      <c r="B5046" t="s">
        <v>305</v>
      </c>
      <c r="C5046" t="s">
        <v>307</v>
      </c>
      <c r="D5046">
        <v>66</v>
      </c>
      <c r="E5046" t="s">
        <v>23</v>
      </c>
      <c r="F5046" t="s">
        <v>24</v>
      </c>
      <c r="G5046" t="s">
        <v>25</v>
      </c>
      <c r="H5046">
        <v>7</v>
      </c>
      <c r="I5046" t="s">
        <v>26</v>
      </c>
      <c r="J5046">
        <v>0</v>
      </c>
      <c r="K5046">
        <v>0</v>
      </c>
      <c r="L5046">
        <v>0</v>
      </c>
      <c r="M5046">
        <v>0</v>
      </c>
      <c r="N5046">
        <v>1</v>
      </c>
      <c r="O5046">
        <v>0</v>
      </c>
      <c r="P5046">
        <v>187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</row>
    <row r="5047" spans="1:23" ht="14.25" customHeight="1" x14ac:dyDescent="0.45">
      <c r="A5047">
        <v>5046</v>
      </c>
      <c r="B5047" s="1">
        <v>43457</v>
      </c>
      <c r="C5047" s="1">
        <v>43471</v>
      </c>
      <c r="D5047">
        <v>74</v>
      </c>
      <c r="E5047" t="s">
        <v>23</v>
      </c>
      <c r="F5047" t="s">
        <v>27</v>
      </c>
      <c r="G5047" t="s">
        <v>25</v>
      </c>
      <c r="H5047">
        <v>15</v>
      </c>
      <c r="I5047" t="s">
        <v>29</v>
      </c>
      <c r="J5047">
        <v>0</v>
      </c>
      <c r="K5047">
        <v>0</v>
      </c>
      <c r="L5047">
        <v>0</v>
      </c>
      <c r="M5047">
        <v>1</v>
      </c>
      <c r="N5047">
        <v>1</v>
      </c>
      <c r="O5047">
        <v>0</v>
      </c>
      <c r="P5047">
        <v>2070</v>
      </c>
      <c r="Q5047">
        <v>1</v>
      </c>
      <c r="R5047">
        <v>1</v>
      </c>
      <c r="S5047">
        <v>1</v>
      </c>
      <c r="T5047">
        <v>1</v>
      </c>
      <c r="U5047">
        <v>0</v>
      </c>
      <c r="V5047">
        <v>0</v>
      </c>
      <c r="W5047">
        <v>0</v>
      </c>
    </row>
    <row r="5048" spans="1:23" ht="14.25" customHeight="1" x14ac:dyDescent="0.45">
      <c r="A5048">
        <v>5047</v>
      </c>
      <c r="B5048" s="1">
        <v>43457</v>
      </c>
      <c r="C5048" s="1">
        <v>43460</v>
      </c>
      <c r="D5048">
        <v>47</v>
      </c>
      <c r="E5048" t="s">
        <v>23</v>
      </c>
      <c r="F5048" t="s">
        <v>27</v>
      </c>
      <c r="G5048" t="s">
        <v>25</v>
      </c>
      <c r="H5048">
        <v>4</v>
      </c>
      <c r="I5048" t="s">
        <v>29</v>
      </c>
      <c r="J5048">
        <v>0</v>
      </c>
      <c r="K5048">
        <v>0</v>
      </c>
      <c r="L5048">
        <v>0</v>
      </c>
      <c r="M5048">
        <v>1</v>
      </c>
      <c r="N5048">
        <v>1</v>
      </c>
      <c r="O5048">
        <v>0</v>
      </c>
      <c r="P5048">
        <v>730</v>
      </c>
      <c r="Q5048">
        <v>0</v>
      </c>
      <c r="R5048">
        <v>1</v>
      </c>
      <c r="S5048">
        <v>1</v>
      </c>
      <c r="T5048">
        <v>0</v>
      </c>
      <c r="U5048">
        <v>1</v>
      </c>
      <c r="V5048">
        <v>0</v>
      </c>
      <c r="W5048">
        <v>0</v>
      </c>
    </row>
    <row r="5049" spans="1:23" ht="14.25" customHeight="1" x14ac:dyDescent="0.45">
      <c r="A5049">
        <v>5048</v>
      </c>
      <c r="B5049" t="s">
        <v>305</v>
      </c>
      <c r="C5049" t="s">
        <v>314</v>
      </c>
      <c r="D5049">
        <v>60</v>
      </c>
      <c r="E5049" t="s">
        <v>23</v>
      </c>
      <c r="F5049" t="s">
        <v>27</v>
      </c>
      <c r="G5049" t="s">
        <v>25</v>
      </c>
      <c r="H5049">
        <v>8</v>
      </c>
      <c r="I5049" t="s">
        <v>26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0</v>
      </c>
      <c r="P5049">
        <v>171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</row>
    <row r="5050" spans="1:23" ht="14.25" customHeight="1" x14ac:dyDescent="0.45">
      <c r="A5050">
        <v>5049</v>
      </c>
      <c r="B5050" t="s">
        <v>305</v>
      </c>
      <c r="C5050" t="s">
        <v>309</v>
      </c>
      <c r="D5050">
        <v>75</v>
      </c>
      <c r="E5050" t="s">
        <v>23</v>
      </c>
      <c r="F5050" t="s">
        <v>27</v>
      </c>
      <c r="G5050" t="s">
        <v>25</v>
      </c>
      <c r="H5050">
        <v>5</v>
      </c>
      <c r="I5050" t="s">
        <v>26</v>
      </c>
      <c r="J5050">
        <v>0</v>
      </c>
      <c r="K5050">
        <v>0</v>
      </c>
      <c r="L5050">
        <v>0</v>
      </c>
      <c r="M5050">
        <v>1</v>
      </c>
      <c r="N5050">
        <v>1</v>
      </c>
      <c r="O5050">
        <v>0</v>
      </c>
      <c r="P5050">
        <v>900</v>
      </c>
      <c r="Q5050">
        <v>0</v>
      </c>
      <c r="R5050">
        <v>1</v>
      </c>
      <c r="S5050">
        <v>1</v>
      </c>
      <c r="T5050">
        <v>0</v>
      </c>
      <c r="U5050">
        <v>0</v>
      </c>
      <c r="V5050">
        <v>0</v>
      </c>
      <c r="W5050">
        <v>0</v>
      </c>
    </row>
    <row r="5051" spans="1:23" ht="14.25" customHeight="1" x14ac:dyDescent="0.45">
      <c r="A5051">
        <v>5050</v>
      </c>
      <c r="B5051" t="s">
        <v>305</v>
      </c>
      <c r="C5051" t="s">
        <v>309</v>
      </c>
      <c r="D5051">
        <v>57</v>
      </c>
      <c r="E5051" t="s">
        <v>23</v>
      </c>
      <c r="F5051" t="s">
        <v>27</v>
      </c>
      <c r="G5051" t="s">
        <v>25</v>
      </c>
      <c r="H5051">
        <v>5</v>
      </c>
      <c r="I5051" t="s">
        <v>26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0</v>
      </c>
      <c r="P5051">
        <v>243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</row>
    <row r="5052" spans="1:23" ht="14.25" customHeight="1" x14ac:dyDescent="0.45">
      <c r="A5052">
        <v>5051</v>
      </c>
      <c r="B5052" t="s">
        <v>305</v>
      </c>
      <c r="C5052" s="1">
        <v>43647</v>
      </c>
      <c r="D5052">
        <v>66</v>
      </c>
      <c r="E5052" t="s">
        <v>23</v>
      </c>
      <c r="F5052" t="s">
        <v>27</v>
      </c>
      <c r="G5052" t="s">
        <v>25</v>
      </c>
      <c r="H5052">
        <v>16</v>
      </c>
      <c r="I5052" t="s">
        <v>26</v>
      </c>
      <c r="J5052">
        <v>0</v>
      </c>
      <c r="K5052">
        <v>0</v>
      </c>
      <c r="L5052">
        <v>0</v>
      </c>
      <c r="M5052">
        <v>1</v>
      </c>
      <c r="N5052">
        <v>1</v>
      </c>
      <c r="O5052">
        <v>0</v>
      </c>
      <c r="P5052">
        <v>1940</v>
      </c>
      <c r="Q5052">
        <v>0</v>
      </c>
      <c r="R5052">
        <v>1</v>
      </c>
      <c r="S5052">
        <v>1</v>
      </c>
      <c r="T5052">
        <v>0</v>
      </c>
      <c r="U5052">
        <v>0</v>
      </c>
      <c r="V5052">
        <v>0</v>
      </c>
      <c r="W5052">
        <v>0</v>
      </c>
    </row>
    <row r="5053" spans="1:23" ht="14.25" customHeight="1" x14ac:dyDescent="0.45">
      <c r="A5053">
        <v>5052</v>
      </c>
      <c r="B5053" t="s">
        <v>305</v>
      </c>
      <c r="C5053" t="s">
        <v>309</v>
      </c>
      <c r="D5053">
        <v>72</v>
      </c>
      <c r="E5053" t="s">
        <v>28</v>
      </c>
      <c r="F5053" t="s">
        <v>27</v>
      </c>
      <c r="G5053" t="s">
        <v>25</v>
      </c>
      <c r="H5053">
        <v>5</v>
      </c>
      <c r="I5053" t="s">
        <v>26</v>
      </c>
      <c r="J5053">
        <v>0</v>
      </c>
      <c r="K5053">
        <v>0</v>
      </c>
      <c r="L5053">
        <v>1</v>
      </c>
      <c r="M5053">
        <v>1</v>
      </c>
      <c r="N5053">
        <v>1</v>
      </c>
      <c r="O5053">
        <v>0</v>
      </c>
      <c r="P5053">
        <v>345</v>
      </c>
      <c r="Q5053">
        <v>1</v>
      </c>
      <c r="R5053">
        <v>1</v>
      </c>
      <c r="S5053">
        <v>0</v>
      </c>
      <c r="T5053">
        <v>0</v>
      </c>
      <c r="U5053">
        <v>0</v>
      </c>
      <c r="V5053">
        <v>0</v>
      </c>
      <c r="W5053">
        <v>0</v>
      </c>
    </row>
    <row r="5054" spans="1:23" ht="14.25" customHeight="1" x14ac:dyDescent="0.45">
      <c r="A5054">
        <v>5053</v>
      </c>
      <c r="B5054" t="s">
        <v>308</v>
      </c>
      <c r="C5054" t="s">
        <v>313</v>
      </c>
      <c r="D5054">
        <v>70</v>
      </c>
      <c r="E5054" t="s">
        <v>28</v>
      </c>
      <c r="F5054" t="s">
        <v>27</v>
      </c>
      <c r="G5054" t="s">
        <v>25</v>
      </c>
      <c r="H5054">
        <v>2</v>
      </c>
      <c r="I5054" t="s">
        <v>31</v>
      </c>
      <c r="J5054">
        <v>0</v>
      </c>
      <c r="K5054">
        <v>0</v>
      </c>
      <c r="L5054">
        <v>1</v>
      </c>
      <c r="M5054">
        <v>1</v>
      </c>
      <c r="N5054">
        <v>1</v>
      </c>
      <c r="O5054">
        <v>0</v>
      </c>
      <c r="P5054">
        <v>1230</v>
      </c>
      <c r="Q5054">
        <v>0</v>
      </c>
      <c r="R5054">
        <v>0</v>
      </c>
      <c r="S5054">
        <v>1</v>
      </c>
      <c r="T5054">
        <v>0</v>
      </c>
      <c r="U5054">
        <v>1</v>
      </c>
      <c r="V5054">
        <v>0</v>
      </c>
      <c r="W5054">
        <v>0</v>
      </c>
    </row>
    <row r="5055" spans="1:23" ht="14.25" customHeight="1" x14ac:dyDescent="0.45">
      <c r="A5055">
        <v>5054</v>
      </c>
      <c r="B5055" t="s">
        <v>308</v>
      </c>
      <c r="C5055" s="1">
        <v>43466</v>
      </c>
      <c r="D5055">
        <v>63</v>
      </c>
      <c r="E5055" t="s">
        <v>23</v>
      </c>
      <c r="F5055" t="s">
        <v>27</v>
      </c>
      <c r="G5055" t="s">
        <v>25</v>
      </c>
      <c r="H5055">
        <v>9</v>
      </c>
      <c r="I5055" t="s">
        <v>26</v>
      </c>
      <c r="J5055">
        <v>0</v>
      </c>
      <c r="K5055">
        <v>0</v>
      </c>
      <c r="L5055">
        <v>1</v>
      </c>
      <c r="M5055">
        <v>1</v>
      </c>
      <c r="N5055">
        <v>1</v>
      </c>
      <c r="O5055">
        <v>0</v>
      </c>
      <c r="P5055">
        <v>1490</v>
      </c>
      <c r="Q5055">
        <v>0</v>
      </c>
      <c r="R5055">
        <v>1</v>
      </c>
      <c r="S5055">
        <v>1</v>
      </c>
      <c r="T5055">
        <v>0</v>
      </c>
      <c r="U5055">
        <v>0</v>
      </c>
      <c r="V5055">
        <v>0</v>
      </c>
      <c r="W5055">
        <v>0</v>
      </c>
    </row>
    <row r="5056" spans="1:23" ht="14.25" customHeight="1" x14ac:dyDescent="0.45">
      <c r="A5056">
        <v>5055</v>
      </c>
      <c r="B5056" t="s">
        <v>308</v>
      </c>
      <c r="C5056" t="s">
        <v>309</v>
      </c>
      <c r="D5056">
        <v>56</v>
      </c>
      <c r="E5056" t="s">
        <v>23</v>
      </c>
      <c r="F5056" t="s">
        <v>27</v>
      </c>
      <c r="G5056" t="s">
        <v>25</v>
      </c>
      <c r="H5056">
        <v>4</v>
      </c>
      <c r="I5056" t="s">
        <v>26</v>
      </c>
      <c r="J5056">
        <v>0</v>
      </c>
      <c r="K5056">
        <v>1</v>
      </c>
      <c r="L5056">
        <v>0</v>
      </c>
      <c r="M5056">
        <v>0</v>
      </c>
      <c r="N5056">
        <v>1</v>
      </c>
      <c r="O5056">
        <v>0</v>
      </c>
      <c r="P5056">
        <v>1070</v>
      </c>
      <c r="Q5056">
        <v>1</v>
      </c>
      <c r="R5056">
        <v>1</v>
      </c>
      <c r="S5056">
        <v>1</v>
      </c>
      <c r="T5056">
        <v>0</v>
      </c>
      <c r="U5056">
        <v>0</v>
      </c>
      <c r="V5056">
        <v>0</v>
      </c>
      <c r="W5056">
        <v>1</v>
      </c>
    </row>
    <row r="5057" spans="1:23" ht="14.25" customHeight="1" x14ac:dyDescent="0.45">
      <c r="A5057">
        <v>5056</v>
      </c>
      <c r="B5057" t="s">
        <v>308</v>
      </c>
      <c r="C5057" t="s">
        <v>309</v>
      </c>
      <c r="D5057">
        <v>56</v>
      </c>
      <c r="E5057" t="s">
        <v>23</v>
      </c>
      <c r="F5057" t="s">
        <v>27</v>
      </c>
      <c r="G5057" t="s">
        <v>25</v>
      </c>
      <c r="H5057">
        <v>4</v>
      </c>
      <c r="I5057" t="s">
        <v>26</v>
      </c>
      <c r="J5057">
        <v>0</v>
      </c>
      <c r="K5057">
        <v>1</v>
      </c>
      <c r="L5057">
        <v>0</v>
      </c>
      <c r="M5057">
        <v>0</v>
      </c>
      <c r="N5057">
        <v>1</v>
      </c>
      <c r="O5057">
        <v>0</v>
      </c>
      <c r="P5057">
        <v>1070</v>
      </c>
      <c r="Q5057">
        <v>1</v>
      </c>
      <c r="R5057">
        <v>1</v>
      </c>
      <c r="S5057">
        <v>1</v>
      </c>
      <c r="T5057">
        <v>0</v>
      </c>
      <c r="U5057">
        <v>0</v>
      </c>
      <c r="V5057">
        <v>0</v>
      </c>
      <c r="W5057">
        <v>1</v>
      </c>
    </row>
    <row r="5058" spans="1:23" ht="14.25" customHeight="1" x14ac:dyDescent="0.45">
      <c r="A5058">
        <v>5057</v>
      </c>
      <c r="B5058" t="s">
        <v>308</v>
      </c>
      <c r="C5058" t="s">
        <v>311</v>
      </c>
      <c r="D5058">
        <v>73</v>
      </c>
      <c r="E5058" t="s">
        <v>28</v>
      </c>
      <c r="F5058" t="s">
        <v>27</v>
      </c>
      <c r="G5058" t="s">
        <v>25</v>
      </c>
      <c r="H5058">
        <v>8</v>
      </c>
      <c r="I5058" t="s">
        <v>26</v>
      </c>
      <c r="J5058">
        <v>0</v>
      </c>
      <c r="K5058">
        <v>0</v>
      </c>
      <c r="L5058">
        <v>1</v>
      </c>
      <c r="M5058">
        <v>1</v>
      </c>
      <c r="N5058">
        <v>1</v>
      </c>
      <c r="O5058">
        <v>0</v>
      </c>
      <c r="P5058">
        <v>859</v>
      </c>
      <c r="Q5058">
        <v>0</v>
      </c>
      <c r="R5058">
        <v>1</v>
      </c>
      <c r="S5058">
        <v>1</v>
      </c>
      <c r="T5058">
        <v>0</v>
      </c>
      <c r="U5058">
        <v>0</v>
      </c>
      <c r="V5058">
        <v>0</v>
      </c>
      <c r="W5058">
        <v>0</v>
      </c>
    </row>
    <row r="5059" spans="1:23" ht="14.25" customHeight="1" x14ac:dyDescent="0.45">
      <c r="A5059">
        <v>5058</v>
      </c>
      <c r="B5059" t="s">
        <v>308</v>
      </c>
      <c r="C5059" t="s">
        <v>315</v>
      </c>
      <c r="D5059">
        <v>60</v>
      </c>
      <c r="E5059" t="s">
        <v>23</v>
      </c>
      <c r="F5059" t="s">
        <v>27</v>
      </c>
      <c r="G5059" t="s">
        <v>25</v>
      </c>
      <c r="H5059">
        <v>31</v>
      </c>
      <c r="I5059" t="s">
        <v>26</v>
      </c>
      <c r="J5059">
        <v>0</v>
      </c>
      <c r="K5059">
        <v>0</v>
      </c>
      <c r="L5059">
        <v>1</v>
      </c>
      <c r="M5059">
        <v>1</v>
      </c>
      <c r="N5059">
        <v>1</v>
      </c>
      <c r="O5059">
        <v>0</v>
      </c>
      <c r="P5059">
        <v>1250</v>
      </c>
      <c r="Q5059">
        <v>0</v>
      </c>
      <c r="R5059">
        <v>1</v>
      </c>
      <c r="S5059">
        <v>1</v>
      </c>
      <c r="T5059">
        <v>0</v>
      </c>
      <c r="U5059">
        <v>0</v>
      </c>
      <c r="V5059">
        <v>0</v>
      </c>
      <c r="W5059">
        <v>0</v>
      </c>
    </row>
    <row r="5060" spans="1:23" ht="14.25" customHeight="1" x14ac:dyDescent="0.45">
      <c r="A5060">
        <v>5059</v>
      </c>
      <c r="B5060" t="s">
        <v>308</v>
      </c>
      <c r="C5060" s="1">
        <v>43497</v>
      </c>
      <c r="D5060">
        <v>70</v>
      </c>
      <c r="E5060" t="s">
        <v>23</v>
      </c>
      <c r="F5060" t="s">
        <v>27</v>
      </c>
      <c r="G5060" t="s">
        <v>25</v>
      </c>
      <c r="H5060">
        <v>10</v>
      </c>
      <c r="I5060" t="s">
        <v>26</v>
      </c>
      <c r="J5060">
        <v>0</v>
      </c>
      <c r="K5060">
        <v>0</v>
      </c>
      <c r="L5060">
        <v>1</v>
      </c>
      <c r="M5060">
        <v>1</v>
      </c>
      <c r="N5060">
        <v>1</v>
      </c>
      <c r="O5060">
        <v>0</v>
      </c>
      <c r="P5060">
        <v>38</v>
      </c>
      <c r="Q5060">
        <v>0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</row>
    <row r="5061" spans="1:23" ht="14.25" customHeight="1" x14ac:dyDescent="0.45">
      <c r="A5061">
        <v>5060</v>
      </c>
      <c r="B5061" t="s">
        <v>313</v>
      </c>
      <c r="C5061" t="s">
        <v>311</v>
      </c>
      <c r="D5061">
        <v>88</v>
      </c>
      <c r="E5061" t="s">
        <v>23</v>
      </c>
      <c r="F5061" t="s">
        <v>27</v>
      </c>
      <c r="G5061" t="s">
        <v>25</v>
      </c>
      <c r="H5061">
        <v>7</v>
      </c>
      <c r="I5061" t="s">
        <v>26</v>
      </c>
      <c r="J5061">
        <v>0</v>
      </c>
      <c r="K5061">
        <v>0</v>
      </c>
      <c r="L5061">
        <v>1</v>
      </c>
      <c r="M5061">
        <v>1</v>
      </c>
      <c r="N5061">
        <v>1</v>
      </c>
      <c r="O5061">
        <v>0</v>
      </c>
      <c r="P5061">
        <v>74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</row>
    <row r="5062" spans="1:23" ht="14.25" customHeight="1" x14ac:dyDescent="0.45">
      <c r="A5062">
        <v>5061</v>
      </c>
      <c r="B5062" t="s">
        <v>313</v>
      </c>
      <c r="C5062" s="1">
        <v>43647</v>
      </c>
      <c r="D5062">
        <v>58</v>
      </c>
      <c r="E5062" t="s">
        <v>23</v>
      </c>
      <c r="F5062" t="s">
        <v>27</v>
      </c>
      <c r="G5062" t="s">
        <v>25</v>
      </c>
      <c r="H5062">
        <v>14</v>
      </c>
      <c r="I5062" t="s">
        <v>26</v>
      </c>
      <c r="J5062">
        <v>0</v>
      </c>
      <c r="K5062">
        <v>0</v>
      </c>
      <c r="L5062">
        <v>1</v>
      </c>
      <c r="M5062">
        <v>1</v>
      </c>
      <c r="N5062">
        <v>1</v>
      </c>
      <c r="O5062">
        <v>0</v>
      </c>
      <c r="P5062">
        <v>7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</row>
    <row r="5063" spans="1:23" ht="14.25" customHeight="1" x14ac:dyDescent="0.45">
      <c r="A5063">
        <v>5062</v>
      </c>
      <c r="B5063" t="s">
        <v>313</v>
      </c>
      <c r="C5063" t="s">
        <v>307</v>
      </c>
      <c r="D5063">
        <v>80</v>
      </c>
      <c r="E5063" t="s">
        <v>28</v>
      </c>
      <c r="F5063" t="s">
        <v>27</v>
      </c>
      <c r="G5063" t="s">
        <v>25</v>
      </c>
      <c r="H5063">
        <v>5</v>
      </c>
      <c r="I5063" t="s">
        <v>26</v>
      </c>
      <c r="J5063">
        <v>0</v>
      </c>
      <c r="K5063">
        <v>0</v>
      </c>
      <c r="L5063">
        <v>0</v>
      </c>
      <c r="M5063">
        <v>1</v>
      </c>
      <c r="N5063">
        <v>1</v>
      </c>
      <c r="O5063">
        <v>0</v>
      </c>
      <c r="P5063">
        <v>649</v>
      </c>
      <c r="Q5063">
        <v>0</v>
      </c>
      <c r="R5063">
        <v>0</v>
      </c>
      <c r="S5063">
        <v>1</v>
      </c>
      <c r="T5063">
        <v>0</v>
      </c>
      <c r="U5063">
        <v>0</v>
      </c>
      <c r="V5063">
        <v>0</v>
      </c>
      <c r="W5063">
        <v>0</v>
      </c>
    </row>
    <row r="5064" spans="1:23" ht="14.25" customHeight="1" x14ac:dyDescent="0.45">
      <c r="A5064">
        <v>5063</v>
      </c>
      <c r="B5064" t="s">
        <v>313</v>
      </c>
      <c r="C5064" s="1">
        <v>43497</v>
      </c>
      <c r="D5064">
        <v>64</v>
      </c>
      <c r="E5064" t="s">
        <v>28</v>
      </c>
      <c r="F5064" t="s">
        <v>27</v>
      </c>
      <c r="G5064" t="s">
        <v>25</v>
      </c>
      <c r="H5064">
        <v>9</v>
      </c>
      <c r="I5064" t="s">
        <v>26</v>
      </c>
      <c r="J5064">
        <v>0</v>
      </c>
      <c r="K5064">
        <v>0</v>
      </c>
      <c r="L5064">
        <v>0</v>
      </c>
      <c r="M5064">
        <v>1</v>
      </c>
      <c r="N5064">
        <v>1</v>
      </c>
      <c r="O5064">
        <v>0</v>
      </c>
      <c r="P5064">
        <v>120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</row>
    <row r="5065" spans="1:23" ht="14.25" customHeight="1" x14ac:dyDescent="0.45">
      <c r="A5065">
        <v>5064</v>
      </c>
      <c r="B5065" t="s">
        <v>313</v>
      </c>
      <c r="C5065" t="s">
        <v>307</v>
      </c>
      <c r="D5065">
        <v>61</v>
      </c>
      <c r="E5065" t="s">
        <v>23</v>
      </c>
      <c r="F5065" t="s">
        <v>27</v>
      </c>
      <c r="G5065" t="s">
        <v>25</v>
      </c>
      <c r="H5065">
        <v>5</v>
      </c>
      <c r="I5065" t="s">
        <v>26</v>
      </c>
      <c r="J5065">
        <v>0</v>
      </c>
      <c r="K5065">
        <v>0</v>
      </c>
      <c r="L5065">
        <v>1</v>
      </c>
      <c r="M5065">
        <v>1</v>
      </c>
      <c r="N5065">
        <v>1</v>
      </c>
      <c r="O5065">
        <v>0</v>
      </c>
      <c r="P5065">
        <v>59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</row>
    <row r="5066" spans="1:23" ht="14.25" customHeight="1" x14ac:dyDescent="0.45">
      <c r="A5066">
        <v>5065</v>
      </c>
      <c r="B5066" t="s">
        <v>313</v>
      </c>
      <c r="C5066" t="s">
        <v>316</v>
      </c>
      <c r="D5066">
        <v>36</v>
      </c>
      <c r="E5066" t="s">
        <v>28</v>
      </c>
      <c r="F5066" t="s">
        <v>27</v>
      </c>
      <c r="G5066" t="s">
        <v>25</v>
      </c>
      <c r="H5066">
        <v>29</v>
      </c>
      <c r="I5066" t="s">
        <v>26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49</v>
      </c>
      <c r="Q5066">
        <v>1</v>
      </c>
      <c r="R5066">
        <v>0</v>
      </c>
      <c r="S5066">
        <v>0</v>
      </c>
      <c r="T5066">
        <v>0</v>
      </c>
      <c r="U5066">
        <v>1</v>
      </c>
      <c r="V5066">
        <v>0</v>
      </c>
      <c r="W5066">
        <v>0</v>
      </c>
    </row>
    <row r="5067" spans="1:23" ht="14.25" customHeight="1" x14ac:dyDescent="0.45">
      <c r="A5067">
        <v>5066</v>
      </c>
      <c r="B5067" t="s">
        <v>313</v>
      </c>
      <c r="C5067" s="1">
        <v>43466</v>
      </c>
      <c r="D5067">
        <v>61</v>
      </c>
      <c r="E5067" t="s">
        <v>23</v>
      </c>
      <c r="F5067" t="s">
        <v>27</v>
      </c>
      <c r="G5067" t="s">
        <v>25</v>
      </c>
      <c r="H5067">
        <v>8</v>
      </c>
      <c r="I5067" t="s">
        <v>26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1650</v>
      </c>
      <c r="Q5067">
        <v>0</v>
      </c>
      <c r="R5067">
        <v>0</v>
      </c>
      <c r="S5067">
        <v>1</v>
      </c>
      <c r="T5067">
        <v>0</v>
      </c>
      <c r="U5067">
        <v>0</v>
      </c>
      <c r="V5067">
        <v>0</v>
      </c>
      <c r="W5067">
        <v>1</v>
      </c>
    </row>
    <row r="5068" spans="1:23" ht="14.25" customHeight="1" x14ac:dyDescent="0.45">
      <c r="A5068">
        <v>5067</v>
      </c>
      <c r="B5068" t="s">
        <v>313</v>
      </c>
      <c r="C5068" t="s">
        <v>312</v>
      </c>
      <c r="D5068">
        <v>60</v>
      </c>
      <c r="E5068" t="s">
        <v>28</v>
      </c>
      <c r="F5068" t="s">
        <v>27</v>
      </c>
      <c r="G5068" t="s">
        <v>25</v>
      </c>
      <c r="H5068">
        <v>2</v>
      </c>
      <c r="I5068" t="s">
        <v>31</v>
      </c>
      <c r="J5068">
        <v>0</v>
      </c>
      <c r="K5068">
        <v>0</v>
      </c>
      <c r="L5068">
        <v>0</v>
      </c>
      <c r="M5068">
        <v>1</v>
      </c>
      <c r="N5068">
        <v>1</v>
      </c>
      <c r="O5068">
        <v>0</v>
      </c>
      <c r="P5068">
        <v>1670</v>
      </c>
      <c r="Q5068">
        <v>0</v>
      </c>
      <c r="R5068">
        <v>1</v>
      </c>
      <c r="S5068">
        <v>1</v>
      </c>
      <c r="T5068">
        <v>0</v>
      </c>
      <c r="U5068">
        <v>0</v>
      </c>
      <c r="V5068">
        <v>0</v>
      </c>
      <c r="W5068">
        <v>0</v>
      </c>
    </row>
    <row r="5069" spans="1:23" ht="14.25" customHeight="1" x14ac:dyDescent="0.45">
      <c r="A5069">
        <v>5068</v>
      </c>
      <c r="B5069" t="s">
        <v>313</v>
      </c>
      <c r="C5069" t="s">
        <v>312</v>
      </c>
      <c r="D5069">
        <v>60</v>
      </c>
      <c r="E5069" t="s">
        <v>28</v>
      </c>
      <c r="F5069" t="s">
        <v>27</v>
      </c>
      <c r="G5069" t="s">
        <v>25</v>
      </c>
      <c r="H5069">
        <v>2</v>
      </c>
      <c r="I5069" t="s">
        <v>31</v>
      </c>
      <c r="J5069">
        <v>0</v>
      </c>
      <c r="K5069">
        <v>0</v>
      </c>
      <c r="L5069">
        <v>0</v>
      </c>
      <c r="M5069">
        <v>1</v>
      </c>
      <c r="N5069">
        <v>1</v>
      </c>
      <c r="O5069">
        <v>0</v>
      </c>
      <c r="P5069">
        <v>1670</v>
      </c>
      <c r="Q5069">
        <v>0</v>
      </c>
      <c r="R5069">
        <v>1</v>
      </c>
      <c r="S5069">
        <v>1</v>
      </c>
      <c r="T5069">
        <v>0</v>
      </c>
      <c r="U5069">
        <v>0</v>
      </c>
      <c r="V5069">
        <v>0</v>
      </c>
      <c r="W5069">
        <v>0</v>
      </c>
    </row>
    <row r="5070" spans="1:23" ht="14.25" customHeight="1" x14ac:dyDescent="0.45">
      <c r="A5070">
        <v>5069</v>
      </c>
      <c r="B5070" t="s">
        <v>313</v>
      </c>
      <c r="C5070" s="1">
        <v>43497</v>
      </c>
      <c r="D5070">
        <v>74</v>
      </c>
      <c r="E5070" t="s">
        <v>23</v>
      </c>
      <c r="F5070" t="s">
        <v>27</v>
      </c>
      <c r="G5070" t="s">
        <v>25</v>
      </c>
      <c r="H5070">
        <v>9</v>
      </c>
      <c r="I5070" t="s">
        <v>31</v>
      </c>
      <c r="J5070">
        <v>0</v>
      </c>
      <c r="K5070">
        <v>0</v>
      </c>
      <c r="L5070">
        <v>1</v>
      </c>
      <c r="M5070">
        <v>1</v>
      </c>
      <c r="N5070">
        <v>1</v>
      </c>
      <c r="O5070">
        <v>0</v>
      </c>
      <c r="P5070">
        <v>1810</v>
      </c>
      <c r="Q5070">
        <v>0</v>
      </c>
      <c r="R5070">
        <v>1</v>
      </c>
      <c r="S5070">
        <v>1</v>
      </c>
      <c r="T5070">
        <v>1</v>
      </c>
      <c r="U5070">
        <v>0</v>
      </c>
      <c r="V5070">
        <v>0</v>
      </c>
      <c r="W5070">
        <v>0</v>
      </c>
    </row>
    <row r="5071" spans="1:23" ht="14.25" customHeight="1" x14ac:dyDescent="0.45">
      <c r="A5071">
        <v>5070</v>
      </c>
      <c r="B5071" t="s">
        <v>313</v>
      </c>
      <c r="C5071" t="s">
        <v>307</v>
      </c>
      <c r="D5071">
        <v>78</v>
      </c>
      <c r="E5071" t="s">
        <v>23</v>
      </c>
      <c r="F5071" t="s">
        <v>27</v>
      </c>
      <c r="G5071" t="s">
        <v>25</v>
      </c>
      <c r="H5071">
        <v>5</v>
      </c>
      <c r="I5071" t="s">
        <v>26</v>
      </c>
      <c r="J5071">
        <v>0</v>
      </c>
      <c r="K5071">
        <v>0</v>
      </c>
      <c r="L5071">
        <v>1</v>
      </c>
      <c r="M5071">
        <v>1</v>
      </c>
      <c r="N5071">
        <v>1</v>
      </c>
      <c r="O5071">
        <v>0</v>
      </c>
      <c r="P5071">
        <v>173</v>
      </c>
      <c r="Q5071">
        <v>0</v>
      </c>
      <c r="R5071">
        <v>1</v>
      </c>
      <c r="S5071">
        <v>1</v>
      </c>
      <c r="T5071">
        <v>0</v>
      </c>
      <c r="U5071">
        <v>0</v>
      </c>
      <c r="V5071">
        <v>0</v>
      </c>
      <c r="W5071">
        <v>0</v>
      </c>
    </row>
    <row r="5072" spans="1:23" ht="14.25" customHeight="1" x14ac:dyDescent="0.45">
      <c r="A5072">
        <v>5071</v>
      </c>
      <c r="B5072" t="s">
        <v>313</v>
      </c>
      <c r="C5072" t="s">
        <v>310</v>
      </c>
      <c r="D5072">
        <v>65</v>
      </c>
      <c r="E5072" t="s">
        <v>23</v>
      </c>
      <c r="F5072" t="s">
        <v>27</v>
      </c>
      <c r="G5072" t="s">
        <v>25</v>
      </c>
      <c r="H5072">
        <v>4</v>
      </c>
      <c r="I5072" t="s">
        <v>31</v>
      </c>
      <c r="J5072">
        <v>0</v>
      </c>
      <c r="K5072">
        <v>0</v>
      </c>
      <c r="L5072">
        <v>0</v>
      </c>
      <c r="M5072">
        <v>1</v>
      </c>
      <c r="N5072">
        <v>1</v>
      </c>
      <c r="O5072">
        <v>0</v>
      </c>
      <c r="P5072">
        <v>1650</v>
      </c>
      <c r="Q5072">
        <v>0</v>
      </c>
      <c r="R5072">
        <v>1</v>
      </c>
      <c r="S5072">
        <v>1</v>
      </c>
      <c r="T5072">
        <v>0</v>
      </c>
      <c r="U5072">
        <v>0</v>
      </c>
      <c r="V5072">
        <v>0</v>
      </c>
      <c r="W5072">
        <v>0</v>
      </c>
    </row>
    <row r="5073" spans="1:23" ht="14.25" customHeight="1" x14ac:dyDescent="0.45">
      <c r="A5073">
        <v>5072</v>
      </c>
      <c r="B5073" t="s">
        <v>313</v>
      </c>
      <c r="C5073" s="1">
        <v>43497</v>
      </c>
      <c r="D5073">
        <v>61</v>
      </c>
      <c r="E5073" t="s">
        <v>23</v>
      </c>
      <c r="F5073" t="s">
        <v>27</v>
      </c>
      <c r="G5073" t="s">
        <v>25</v>
      </c>
      <c r="H5073">
        <v>9</v>
      </c>
      <c r="I5073" t="s">
        <v>26</v>
      </c>
      <c r="J5073">
        <v>1</v>
      </c>
      <c r="K5073">
        <v>1</v>
      </c>
      <c r="L5073">
        <v>1</v>
      </c>
      <c r="M5073">
        <v>0</v>
      </c>
      <c r="N5073">
        <v>1</v>
      </c>
      <c r="O5073">
        <v>0</v>
      </c>
      <c r="P5073">
        <v>645</v>
      </c>
      <c r="Q5073">
        <v>0</v>
      </c>
      <c r="R5073">
        <v>1</v>
      </c>
      <c r="S5073">
        <v>1</v>
      </c>
      <c r="T5073">
        <v>0</v>
      </c>
      <c r="U5073">
        <v>0</v>
      </c>
      <c r="V5073">
        <v>0</v>
      </c>
      <c r="W5073">
        <v>2</v>
      </c>
    </row>
    <row r="5074" spans="1:23" ht="14.25" customHeight="1" x14ac:dyDescent="0.45">
      <c r="A5074">
        <v>5073</v>
      </c>
      <c r="B5074" s="1">
        <v>43459</v>
      </c>
      <c r="C5074" s="1">
        <v>43467</v>
      </c>
      <c r="D5074">
        <v>55</v>
      </c>
      <c r="E5074" t="s">
        <v>28</v>
      </c>
      <c r="F5074" t="s">
        <v>27</v>
      </c>
      <c r="G5074" t="s">
        <v>25</v>
      </c>
      <c r="H5074">
        <v>9</v>
      </c>
      <c r="I5074" t="s">
        <v>29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1140</v>
      </c>
      <c r="Q5074">
        <v>0</v>
      </c>
      <c r="R5074">
        <v>1</v>
      </c>
      <c r="S5074">
        <v>1</v>
      </c>
      <c r="T5074">
        <v>0</v>
      </c>
      <c r="U5074">
        <v>1</v>
      </c>
      <c r="V5074">
        <v>0</v>
      </c>
      <c r="W5074">
        <v>0</v>
      </c>
    </row>
    <row r="5075" spans="1:23" ht="14.25" customHeight="1" x14ac:dyDescent="0.45">
      <c r="A5075">
        <v>5074</v>
      </c>
      <c r="B5075" s="1">
        <v>43460</v>
      </c>
      <c r="C5075" s="1">
        <v>43464</v>
      </c>
      <c r="D5075">
        <v>51</v>
      </c>
      <c r="E5075" t="s">
        <v>23</v>
      </c>
      <c r="F5075" t="s">
        <v>24</v>
      </c>
      <c r="G5075" t="s">
        <v>25</v>
      </c>
      <c r="H5075">
        <v>5</v>
      </c>
      <c r="I5075" t="s">
        <v>29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1680</v>
      </c>
      <c r="Q5075">
        <v>0</v>
      </c>
      <c r="R5075">
        <v>0</v>
      </c>
      <c r="S5075">
        <v>1</v>
      </c>
      <c r="T5075">
        <v>0</v>
      </c>
      <c r="U5075">
        <v>0</v>
      </c>
      <c r="V5075">
        <v>0</v>
      </c>
      <c r="W5075">
        <v>0</v>
      </c>
    </row>
    <row r="5076" spans="1:23" ht="14.25" customHeight="1" x14ac:dyDescent="0.45">
      <c r="A5076">
        <v>5075</v>
      </c>
      <c r="B5076" t="s">
        <v>312</v>
      </c>
      <c r="C5076" s="1">
        <v>43497</v>
      </c>
      <c r="D5076">
        <v>58</v>
      </c>
      <c r="E5076" t="s">
        <v>23</v>
      </c>
      <c r="F5076" t="s">
        <v>24</v>
      </c>
      <c r="G5076" t="s">
        <v>25</v>
      </c>
      <c r="H5076">
        <v>8</v>
      </c>
      <c r="I5076" t="s">
        <v>26</v>
      </c>
      <c r="J5076">
        <v>0</v>
      </c>
      <c r="K5076">
        <v>0</v>
      </c>
      <c r="L5076">
        <v>0</v>
      </c>
      <c r="M5076">
        <v>1</v>
      </c>
      <c r="N5076">
        <v>1</v>
      </c>
      <c r="O5076">
        <v>1</v>
      </c>
      <c r="P5076">
        <v>204</v>
      </c>
      <c r="Q5076">
        <v>1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</row>
    <row r="5077" spans="1:23" ht="14.25" customHeight="1" x14ac:dyDescent="0.45">
      <c r="A5077">
        <v>5076</v>
      </c>
      <c r="B5077" t="s">
        <v>312</v>
      </c>
      <c r="C5077" s="1">
        <v>43586</v>
      </c>
      <c r="D5077">
        <v>57</v>
      </c>
      <c r="E5077" t="s">
        <v>23</v>
      </c>
      <c r="F5077" t="s">
        <v>24</v>
      </c>
      <c r="G5077" t="s">
        <v>25</v>
      </c>
      <c r="H5077">
        <v>11</v>
      </c>
      <c r="I5077" t="s">
        <v>26</v>
      </c>
      <c r="J5077">
        <v>0</v>
      </c>
      <c r="K5077">
        <v>1</v>
      </c>
      <c r="L5077">
        <v>1</v>
      </c>
      <c r="M5077">
        <v>1</v>
      </c>
      <c r="N5077">
        <v>1</v>
      </c>
      <c r="O5077">
        <v>0</v>
      </c>
      <c r="P5077">
        <v>91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1</v>
      </c>
      <c r="W5077">
        <v>1</v>
      </c>
    </row>
    <row r="5078" spans="1:23" ht="14.25" customHeight="1" x14ac:dyDescent="0.45">
      <c r="A5078">
        <v>5077</v>
      </c>
      <c r="B5078" t="s">
        <v>312</v>
      </c>
      <c r="C5078" t="s">
        <v>307</v>
      </c>
      <c r="D5078">
        <v>65</v>
      </c>
      <c r="E5078" t="s">
        <v>28</v>
      </c>
      <c r="F5078" t="s">
        <v>24</v>
      </c>
      <c r="G5078" t="s">
        <v>25</v>
      </c>
      <c r="H5078">
        <v>4</v>
      </c>
      <c r="I5078" t="s">
        <v>26</v>
      </c>
      <c r="J5078">
        <v>0</v>
      </c>
      <c r="K5078">
        <v>0</v>
      </c>
      <c r="L5078">
        <v>1</v>
      </c>
      <c r="M5078">
        <v>1</v>
      </c>
      <c r="N5078">
        <v>1</v>
      </c>
      <c r="O5078">
        <v>0</v>
      </c>
      <c r="P5078">
        <v>5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</row>
    <row r="5079" spans="1:23" ht="14.25" customHeight="1" x14ac:dyDescent="0.45">
      <c r="A5079">
        <v>5078</v>
      </c>
      <c r="B5079" t="s">
        <v>312</v>
      </c>
      <c r="C5079" s="1">
        <v>43525</v>
      </c>
      <c r="D5079">
        <v>73</v>
      </c>
      <c r="E5079" t="s">
        <v>23</v>
      </c>
      <c r="F5079" t="s">
        <v>27</v>
      </c>
      <c r="G5079" t="s">
        <v>25</v>
      </c>
      <c r="H5079">
        <v>9</v>
      </c>
      <c r="I5079" t="s">
        <v>26</v>
      </c>
      <c r="J5079">
        <v>0</v>
      </c>
      <c r="K5079">
        <v>0</v>
      </c>
      <c r="L5079">
        <v>0</v>
      </c>
      <c r="M5079">
        <v>1</v>
      </c>
      <c r="N5079">
        <v>1</v>
      </c>
      <c r="O5079">
        <v>0</v>
      </c>
      <c r="P5079">
        <v>244</v>
      </c>
      <c r="Q5079">
        <v>1</v>
      </c>
      <c r="R5079">
        <v>0</v>
      </c>
      <c r="S5079">
        <v>1</v>
      </c>
      <c r="T5079">
        <v>0</v>
      </c>
      <c r="U5079">
        <v>0</v>
      </c>
      <c r="V5079">
        <v>0</v>
      </c>
      <c r="W5079">
        <v>0</v>
      </c>
    </row>
    <row r="5080" spans="1:23" ht="14.25" customHeight="1" x14ac:dyDescent="0.45">
      <c r="A5080">
        <v>5079</v>
      </c>
      <c r="B5080" t="s">
        <v>312</v>
      </c>
      <c r="C5080" s="1">
        <v>43739</v>
      </c>
      <c r="D5080">
        <v>55</v>
      </c>
      <c r="E5080" t="s">
        <v>23</v>
      </c>
      <c r="F5080" t="s">
        <v>27</v>
      </c>
      <c r="G5080" t="s">
        <v>25</v>
      </c>
      <c r="H5080">
        <v>16</v>
      </c>
      <c r="I5080" t="s">
        <v>26</v>
      </c>
      <c r="J5080">
        <v>0</v>
      </c>
      <c r="K5080">
        <v>0</v>
      </c>
      <c r="L5080">
        <v>1</v>
      </c>
      <c r="M5080">
        <v>1</v>
      </c>
      <c r="N5080">
        <v>1</v>
      </c>
      <c r="O5080">
        <v>0</v>
      </c>
      <c r="P5080">
        <v>11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</row>
    <row r="5081" spans="1:23" ht="14.25" customHeight="1" x14ac:dyDescent="0.45">
      <c r="A5081">
        <v>5080</v>
      </c>
      <c r="B5081" t="s">
        <v>312</v>
      </c>
      <c r="C5081" t="s">
        <v>310</v>
      </c>
      <c r="D5081">
        <v>67</v>
      </c>
      <c r="E5081" t="s">
        <v>23</v>
      </c>
      <c r="F5081" t="s">
        <v>27</v>
      </c>
      <c r="G5081" t="s">
        <v>25</v>
      </c>
      <c r="H5081">
        <v>3</v>
      </c>
      <c r="I5081" t="s">
        <v>26</v>
      </c>
      <c r="J5081">
        <v>0</v>
      </c>
      <c r="K5081">
        <v>1</v>
      </c>
      <c r="L5081">
        <v>1</v>
      </c>
      <c r="M5081">
        <v>1</v>
      </c>
      <c r="N5081">
        <v>1</v>
      </c>
      <c r="O5081">
        <v>0</v>
      </c>
      <c r="P5081">
        <v>148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</v>
      </c>
    </row>
    <row r="5082" spans="1:23" ht="14.25" customHeight="1" x14ac:dyDescent="0.45">
      <c r="A5082">
        <v>5081</v>
      </c>
      <c r="B5082" t="s">
        <v>312</v>
      </c>
      <c r="C5082" t="s">
        <v>309</v>
      </c>
      <c r="D5082">
        <v>52</v>
      </c>
      <c r="E5082" t="s">
        <v>28</v>
      </c>
      <c r="F5082" t="s">
        <v>27</v>
      </c>
      <c r="G5082" t="s">
        <v>25</v>
      </c>
      <c r="H5082">
        <v>2</v>
      </c>
      <c r="I5082" t="s">
        <v>26</v>
      </c>
      <c r="J5082">
        <v>0</v>
      </c>
      <c r="K5082">
        <v>0</v>
      </c>
      <c r="L5082">
        <v>0</v>
      </c>
      <c r="M5082">
        <v>1</v>
      </c>
      <c r="N5082">
        <v>1</v>
      </c>
      <c r="O5082">
        <v>0</v>
      </c>
      <c r="P5082">
        <v>90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</row>
    <row r="5083" spans="1:23" ht="14.25" customHeight="1" x14ac:dyDescent="0.45">
      <c r="A5083">
        <v>5082</v>
      </c>
      <c r="B5083" t="s">
        <v>312</v>
      </c>
      <c r="C5083" t="s">
        <v>311</v>
      </c>
      <c r="D5083">
        <v>76</v>
      </c>
      <c r="E5083" t="s">
        <v>23</v>
      </c>
      <c r="F5083" t="s">
        <v>27</v>
      </c>
      <c r="G5083" t="s">
        <v>30</v>
      </c>
      <c r="H5083">
        <v>6</v>
      </c>
      <c r="I5083" t="s">
        <v>26</v>
      </c>
      <c r="J5083">
        <v>0</v>
      </c>
      <c r="K5083">
        <v>0</v>
      </c>
      <c r="L5083">
        <v>1</v>
      </c>
      <c r="M5083">
        <v>1</v>
      </c>
      <c r="N5083">
        <v>1</v>
      </c>
      <c r="O5083">
        <v>0</v>
      </c>
      <c r="P5083">
        <v>104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1</v>
      </c>
      <c r="W5083">
        <v>0</v>
      </c>
    </row>
    <row r="5084" spans="1:23" ht="14.25" customHeight="1" x14ac:dyDescent="0.45">
      <c r="A5084">
        <v>5083</v>
      </c>
      <c r="B5084" t="s">
        <v>312</v>
      </c>
      <c r="C5084" t="s">
        <v>310</v>
      </c>
      <c r="D5084">
        <v>69</v>
      </c>
      <c r="E5084" t="s">
        <v>23</v>
      </c>
      <c r="F5084" t="s">
        <v>27</v>
      </c>
      <c r="G5084" t="s">
        <v>30</v>
      </c>
      <c r="H5084">
        <v>3</v>
      </c>
      <c r="I5084" t="s">
        <v>26</v>
      </c>
      <c r="J5084">
        <v>0</v>
      </c>
      <c r="K5084">
        <v>0</v>
      </c>
      <c r="L5084">
        <v>1</v>
      </c>
      <c r="M5084">
        <v>0</v>
      </c>
      <c r="N5084">
        <v>1</v>
      </c>
      <c r="O5084">
        <v>0</v>
      </c>
      <c r="P5084">
        <v>1130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0</v>
      </c>
      <c r="W5084">
        <v>0</v>
      </c>
    </row>
    <row r="5085" spans="1:23" ht="14.25" customHeight="1" x14ac:dyDescent="0.45">
      <c r="A5085">
        <v>5084</v>
      </c>
      <c r="B5085" t="s">
        <v>312</v>
      </c>
      <c r="C5085" t="s">
        <v>309</v>
      </c>
      <c r="D5085">
        <v>55</v>
      </c>
      <c r="E5085" t="s">
        <v>23</v>
      </c>
      <c r="F5085" t="s">
        <v>24</v>
      </c>
      <c r="G5085" t="s">
        <v>25</v>
      </c>
      <c r="H5085">
        <v>2</v>
      </c>
      <c r="I5085" t="s">
        <v>31</v>
      </c>
      <c r="J5085">
        <v>0</v>
      </c>
      <c r="K5085">
        <v>1</v>
      </c>
      <c r="L5085">
        <v>1</v>
      </c>
      <c r="M5085">
        <v>0</v>
      </c>
      <c r="N5085">
        <v>0</v>
      </c>
      <c r="O5085">
        <v>0</v>
      </c>
      <c r="P5085">
        <v>3340</v>
      </c>
      <c r="Q5085">
        <v>0</v>
      </c>
      <c r="R5085">
        <v>1</v>
      </c>
      <c r="S5085">
        <v>1</v>
      </c>
      <c r="T5085">
        <v>0</v>
      </c>
      <c r="U5085">
        <v>0</v>
      </c>
      <c r="V5085">
        <v>0</v>
      </c>
      <c r="W5085">
        <v>1</v>
      </c>
    </row>
    <row r="5086" spans="1:23" ht="14.25" customHeight="1" x14ac:dyDescent="0.45">
      <c r="A5086">
        <v>5085</v>
      </c>
      <c r="B5086" t="s">
        <v>312</v>
      </c>
      <c r="C5086" t="s">
        <v>310</v>
      </c>
      <c r="D5086">
        <v>50</v>
      </c>
      <c r="E5086" t="s">
        <v>28</v>
      </c>
      <c r="F5086" t="s">
        <v>24</v>
      </c>
      <c r="G5086" t="s">
        <v>25</v>
      </c>
      <c r="H5086">
        <v>3</v>
      </c>
      <c r="I5086" t="s">
        <v>31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456</v>
      </c>
      <c r="Q5086">
        <v>0</v>
      </c>
      <c r="R5086">
        <v>1</v>
      </c>
      <c r="S5086">
        <v>1</v>
      </c>
      <c r="T5086">
        <v>1</v>
      </c>
      <c r="U5086">
        <v>0</v>
      </c>
      <c r="V5086">
        <v>0</v>
      </c>
      <c r="W5086">
        <v>0</v>
      </c>
    </row>
    <row r="5087" spans="1:23" ht="14.25" customHeight="1" x14ac:dyDescent="0.45">
      <c r="A5087">
        <v>5086</v>
      </c>
      <c r="B5087" t="s">
        <v>312</v>
      </c>
      <c r="C5087" s="1">
        <v>43586</v>
      </c>
      <c r="D5087">
        <v>64</v>
      </c>
      <c r="E5087" t="s">
        <v>23</v>
      </c>
      <c r="F5087" t="s">
        <v>27</v>
      </c>
      <c r="G5087" t="s">
        <v>25</v>
      </c>
      <c r="H5087">
        <v>11</v>
      </c>
      <c r="I5087" t="s">
        <v>26</v>
      </c>
      <c r="J5087">
        <v>0</v>
      </c>
      <c r="K5087">
        <v>1</v>
      </c>
      <c r="L5087">
        <v>1</v>
      </c>
      <c r="M5087">
        <v>0</v>
      </c>
      <c r="N5087">
        <v>1</v>
      </c>
      <c r="O5087">
        <v>0</v>
      </c>
      <c r="P5087">
        <v>1320</v>
      </c>
      <c r="Q5087">
        <v>1</v>
      </c>
      <c r="R5087">
        <v>1</v>
      </c>
      <c r="S5087">
        <v>1</v>
      </c>
      <c r="T5087">
        <v>1</v>
      </c>
      <c r="U5087">
        <v>0</v>
      </c>
      <c r="V5087">
        <v>0</v>
      </c>
      <c r="W5087">
        <v>1</v>
      </c>
    </row>
    <row r="5088" spans="1:23" ht="14.25" customHeight="1" x14ac:dyDescent="0.45">
      <c r="A5088">
        <v>5087</v>
      </c>
      <c r="B5088" t="s">
        <v>312</v>
      </c>
      <c r="C5088" s="1">
        <v>43466</v>
      </c>
      <c r="D5088">
        <v>48</v>
      </c>
      <c r="E5088" t="s">
        <v>23</v>
      </c>
      <c r="F5088" t="s">
        <v>27</v>
      </c>
      <c r="G5088" t="s">
        <v>25</v>
      </c>
      <c r="H5088">
        <v>7</v>
      </c>
      <c r="I5088" t="s">
        <v>26</v>
      </c>
      <c r="J5088">
        <v>0</v>
      </c>
      <c r="K5088">
        <v>0</v>
      </c>
      <c r="L5088">
        <v>0</v>
      </c>
      <c r="M5088">
        <v>1</v>
      </c>
      <c r="N5088">
        <v>1</v>
      </c>
      <c r="O5088">
        <v>0</v>
      </c>
      <c r="P5088">
        <v>60</v>
      </c>
      <c r="Q5088">
        <v>0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0</v>
      </c>
    </row>
    <row r="5089" spans="1:23" ht="14.25" customHeight="1" x14ac:dyDescent="0.45">
      <c r="A5089">
        <v>5088</v>
      </c>
      <c r="B5089" t="s">
        <v>312</v>
      </c>
      <c r="C5089" s="1">
        <v>43466</v>
      </c>
      <c r="D5089">
        <v>48</v>
      </c>
      <c r="E5089" t="s">
        <v>23</v>
      </c>
      <c r="F5089" t="s">
        <v>27</v>
      </c>
      <c r="G5089" t="s">
        <v>25</v>
      </c>
      <c r="H5089">
        <v>7</v>
      </c>
      <c r="I5089" t="s">
        <v>26</v>
      </c>
      <c r="J5089">
        <v>0</v>
      </c>
      <c r="K5089">
        <v>0</v>
      </c>
      <c r="L5089">
        <v>0</v>
      </c>
      <c r="M5089">
        <v>1</v>
      </c>
      <c r="N5089">
        <v>1</v>
      </c>
      <c r="O5089">
        <v>0</v>
      </c>
      <c r="P5089">
        <v>60</v>
      </c>
      <c r="Q5089">
        <v>0</v>
      </c>
      <c r="R5089">
        <v>1</v>
      </c>
      <c r="S5089">
        <v>0</v>
      </c>
      <c r="T5089">
        <v>0</v>
      </c>
      <c r="U5089">
        <v>0</v>
      </c>
      <c r="V5089">
        <v>0</v>
      </c>
      <c r="W5089">
        <v>0</v>
      </c>
    </row>
    <row r="5090" spans="1:23" ht="14.25" customHeight="1" x14ac:dyDescent="0.45">
      <c r="A5090">
        <v>5089</v>
      </c>
      <c r="B5090" t="s">
        <v>312</v>
      </c>
      <c r="C5090" s="1">
        <v>43648</v>
      </c>
      <c r="D5090">
        <v>70</v>
      </c>
      <c r="E5090" t="s">
        <v>23</v>
      </c>
      <c r="F5090" t="s">
        <v>27</v>
      </c>
      <c r="G5090" t="s">
        <v>25</v>
      </c>
      <c r="H5090">
        <v>44</v>
      </c>
      <c r="I5090" t="s">
        <v>26</v>
      </c>
      <c r="J5090">
        <v>0</v>
      </c>
      <c r="K5090">
        <v>0</v>
      </c>
      <c r="L5090">
        <v>0</v>
      </c>
      <c r="M5090">
        <v>0</v>
      </c>
      <c r="N5090">
        <v>1</v>
      </c>
      <c r="O5090">
        <v>0</v>
      </c>
      <c r="P5090">
        <v>2190</v>
      </c>
      <c r="Q5090">
        <v>0</v>
      </c>
      <c r="R5090">
        <v>1</v>
      </c>
      <c r="S5090">
        <v>1</v>
      </c>
      <c r="T5090">
        <v>1</v>
      </c>
      <c r="U5090">
        <v>0</v>
      </c>
      <c r="V5090">
        <v>0</v>
      </c>
      <c r="W5090">
        <v>0</v>
      </c>
    </row>
    <row r="5091" spans="1:23" ht="14.25" customHeight="1" x14ac:dyDescent="0.45">
      <c r="A5091">
        <v>5090</v>
      </c>
      <c r="B5091" t="s">
        <v>312</v>
      </c>
      <c r="C5091" s="1">
        <v>43525</v>
      </c>
      <c r="D5091">
        <v>80</v>
      </c>
      <c r="E5091" t="s">
        <v>28</v>
      </c>
      <c r="F5091" t="s">
        <v>27</v>
      </c>
      <c r="G5091" t="s">
        <v>25</v>
      </c>
      <c r="H5091">
        <v>9</v>
      </c>
      <c r="I5091" t="s">
        <v>26</v>
      </c>
      <c r="J5091">
        <v>0</v>
      </c>
      <c r="K5091">
        <v>0</v>
      </c>
      <c r="L5091">
        <v>1</v>
      </c>
      <c r="M5091">
        <v>1</v>
      </c>
      <c r="N5091">
        <v>1</v>
      </c>
      <c r="O5091">
        <v>0</v>
      </c>
      <c r="P5091">
        <v>359</v>
      </c>
      <c r="Q5091">
        <v>1</v>
      </c>
      <c r="R5091">
        <v>1</v>
      </c>
      <c r="S5091">
        <v>1</v>
      </c>
      <c r="T5091">
        <v>1</v>
      </c>
      <c r="U5091">
        <v>0</v>
      </c>
      <c r="V5091">
        <v>0</v>
      </c>
      <c r="W5091">
        <v>0</v>
      </c>
    </row>
    <row r="5092" spans="1:23" ht="14.25" customHeight="1" x14ac:dyDescent="0.45">
      <c r="A5092">
        <v>5091</v>
      </c>
      <c r="B5092" t="s">
        <v>309</v>
      </c>
      <c r="C5092" s="1">
        <v>43617</v>
      </c>
      <c r="D5092">
        <v>68</v>
      </c>
      <c r="E5092" t="s">
        <v>23</v>
      </c>
      <c r="F5092" t="s">
        <v>27</v>
      </c>
      <c r="G5092" t="s">
        <v>25</v>
      </c>
      <c r="H5092">
        <v>11</v>
      </c>
      <c r="I5092" t="s">
        <v>26</v>
      </c>
      <c r="J5092">
        <v>0</v>
      </c>
      <c r="K5092">
        <v>0</v>
      </c>
      <c r="L5092">
        <v>1</v>
      </c>
      <c r="M5092">
        <v>0</v>
      </c>
      <c r="N5092">
        <v>1</v>
      </c>
      <c r="O5092">
        <v>1</v>
      </c>
      <c r="P5092">
        <v>896</v>
      </c>
      <c r="Q5092">
        <v>1</v>
      </c>
      <c r="R5092">
        <v>0</v>
      </c>
      <c r="S5092">
        <v>1</v>
      </c>
      <c r="T5092">
        <v>1</v>
      </c>
      <c r="U5092">
        <v>1</v>
      </c>
      <c r="V5092">
        <v>0</v>
      </c>
      <c r="W5092">
        <v>0</v>
      </c>
    </row>
    <row r="5093" spans="1:23" ht="14.25" customHeight="1" x14ac:dyDescent="0.45">
      <c r="A5093">
        <v>5092</v>
      </c>
      <c r="B5093" t="s">
        <v>309</v>
      </c>
      <c r="C5093" t="s">
        <v>317</v>
      </c>
      <c r="D5093">
        <v>48</v>
      </c>
      <c r="E5093" t="s">
        <v>28</v>
      </c>
      <c r="F5093" t="s">
        <v>27</v>
      </c>
      <c r="G5093" t="s">
        <v>25</v>
      </c>
      <c r="H5093">
        <v>19</v>
      </c>
      <c r="I5093" t="s">
        <v>26</v>
      </c>
      <c r="J5093">
        <v>0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78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</row>
    <row r="5094" spans="1:23" ht="14.25" customHeight="1" x14ac:dyDescent="0.45">
      <c r="A5094">
        <v>5093</v>
      </c>
      <c r="B5094" t="s">
        <v>309</v>
      </c>
      <c r="C5094" s="1">
        <v>43709</v>
      </c>
      <c r="D5094">
        <v>72</v>
      </c>
      <c r="E5094" t="s">
        <v>23</v>
      </c>
      <c r="F5094" t="s">
        <v>27</v>
      </c>
      <c r="G5094" t="s">
        <v>25</v>
      </c>
      <c r="H5094">
        <v>14</v>
      </c>
      <c r="I5094" t="s">
        <v>26</v>
      </c>
      <c r="J5094">
        <v>0</v>
      </c>
      <c r="K5094">
        <v>0</v>
      </c>
      <c r="L5094">
        <v>1</v>
      </c>
      <c r="M5094">
        <v>0</v>
      </c>
      <c r="N5094">
        <v>1</v>
      </c>
      <c r="O5094">
        <v>1</v>
      </c>
      <c r="P5094">
        <v>1370</v>
      </c>
      <c r="Q5094">
        <v>1</v>
      </c>
      <c r="R5094">
        <v>0</v>
      </c>
      <c r="S5094">
        <v>1</v>
      </c>
      <c r="T5094">
        <v>1</v>
      </c>
      <c r="U5094">
        <v>0</v>
      </c>
      <c r="V5094">
        <v>0</v>
      </c>
      <c r="W5094">
        <v>0</v>
      </c>
    </row>
    <row r="5095" spans="1:23" ht="14.25" customHeight="1" x14ac:dyDescent="0.45">
      <c r="A5095">
        <v>5094</v>
      </c>
      <c r="B5095" t="s">
        <v>309</v>
      </c>
      <c r="C5095" s="1">
        <v>43525</v>
      </c>
      <c r="D5095">
        <v>55</v>
      </c>
      <c r="E5095" t="s">
        <v>23</v>
      </c>
      <c r="F5095" t="s">
        <v>27</v>
      </c>
      <c r="G5095" t="s">
        <v>25</v>
      </c>
      <c r="H5095">
        <v>8</v>
      </c>
      <c r="I5095" t="s">
        <v>31</v>
      </c>
      <c r="J5095">
        <v>0</v>
      </c>
      <c r="K5095">
        <v>0</v>
      </c>
      <c r="L5095">
        <v>0</v>
      </c>
      <c r="M5095">
        <v>0</v>
      </c>
      <c r="N5095">
        <v>1</v>
      </c>
      <c r="O5095">
        <v>0</v>
      </c>
      <c r="P5095">
        <v>204</v>
      </c>
      <c r="Q5095">
        <v>0</v>
      </c>
      <c r="R5095">
        <v>0</v>
      </c>
      <c r="S5095">
        <v>1</v>
      </c>
      <c r="T5095">
        <v>0</v>
      </c>
      <c r="U5095">
        <v>0</v>
      </c>
      <c r="V5095">
        <v>0</v>
      </c>
      <c r="W5095">
        <v>0</v>
      </c>
    </row>
    <row r="5096" spans="1:23" ht="14.25" customHeight="1" x14ac:dyDescent="0.45">
      <c r="A5096">
        <v>5095</v>
      </c>
      <c r="B5096" t="s">
        <v>309</v>
      </c>
      <c r="C5096" s="1">
        <v>43525</v>
      </c>
      <c r="D5096">
        <v>55</v>
      </c>
      <c r="E5096" t="s">
        <v>23</v>
      </c>
      <c r="F5096" t="s">
        <v>27</v>
      </c>
      <c r="G5096" t="s">
        <v>25</v>
      </c>
      <c r="H5096">
        <v>8</v>
      </c>
      <c r="I5096" t="s">
        <v>31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0</v>
      </c>
      <c r="P5096">
        <v>204</v>
      </c>
      <c r="Q5096">
        <v>0</v>
      </c>
      <c r="R5096">
        <v>0</v>
      </c>
      <c r="S5096">
        <v>1</v>
      </c>
      <c r="T5096">
        <v>0</v>
      </c>
      <c r="U5096">
        <v>0</v>
      </c>
      <c r="V5096">
        <v>0</v>
      </c>
      <c r="W5096">
        <v>0</v>
      </c>
    </row>
    <row r="5097" spans="1:23" ht="14.25" customHeight="1" x14ac:dyDescent="0.45">
      <c r="A5097">
        <v>5096</v>
      </c>
      <c r="B5097" t="s">
        <v>309</v>
      </c>
      <c r="C5097" s="1">
        <v>43525</v>
      </c>
      <c r="D5097">
        <v>55</v>
      </c>
      <c r="E5097" t="s">
        <v>28</v>
      </c>
      <c r="F5097" t="s">
        <v>27</v>
      </c>
      <c r="G5097" t="s">
        <v>25</v>
      </c>
      <c r="H5097">
        <v>8</v>
      </c>
      <c r="I5097" t="s">
        <v>26</v>
      </c>
      <c r="J5097">
        <v>0</v>
      </c>
      <c r="K5097">
        <v>0</v>
      </c>
      <c r="L5097">
        <v>1</v>
      </c>
      <c r="M5097">
        <v>1</v>
      </c>
      <c r="N5097">
        <v>1</v>
      </c>
      <c r="O5097">
        <v>0</v>
      </c>
      <c r="P5097">
        <v>877</v>
      </c>
      <c r="Q5097">
        <v>1</v>
      </c>
      <c r="R5097">
        <v>0</v>
      </c>
      <c r="S5097">
        <v>1</v>
      </c>
      <c r="T5097">
        <v>1</v>
      </c>
      <c r="U5097">
        <v>0</v>
      </c>
      <c r="V5097">
        <v>0</v>
      </c>
      <c r="W5097">
        <v>0</v>
      </c>
    </row>
    <row r="5098" spans="1:23" ht="14.25" customHeight="1" x14ac:dyDescent="0.45">
      <c r="A5098">
        <v>5097</v>
      </c>
      <c r="B5098" t="s">
        <v>309</v>
      </c>
      <c r="C5098" t="s">
        <v>311</v>
      </c>
      <c r="D5098">
        <v>60</v>
      </c>
      <c r="E5098" t="s">
        <v>23</v>
      </c>
      <c r="F5098" t="s">
        <v>24</v>
      </c>
      <c r="G5098" t="s">
        <v>25</v>
      </c>
      <c r="H5098">
        <v>5</v>
      </c>
      <c r="I5098" t="s">
        <v>26</v>
      </c>
      <c r="J5098">
        <v>0</v>
      </c>
      <c r="K5098">
        <v>1</v>
      </c>
      <c r="L5098">
        <v>1</v>
      </c>
      <c r="M5098">
        <v>0</v>
      </c>
      <c r="N5098">
        <v>1</v>
      </c>
      <c r="O5098">
        <v>0</v>
      </c>
      <c r="P5098">
        <v>2250</v>
      </c>
      <c r="Q5098">
        <v>0</v>
      </c>
      <c r="R5098">
        <v>1</v>
      </c>
      <c r="S5098">
        <v>0</v>
      </c>
      <c r="T5098">
        <v>0</v>
      </c>
      <c r="U5098">
        <v>0</v>
      </c>
      <c r="V5098">
        <v>0</v>
      </c>
      <c r="W5098">
        <v>1</v>
      </c>
    </row>
    <row r="5099" spans="1:23" ht="14.25" customHeight="1" x14ac:dyDescent="0.45">
      <c r="A5099">
        <v>5098</v>
      </c>
      <c r="B5099" t="s">
        <v>309</v>
      </c>
      <c r="C5099" t="s">
        <v>311</v>
      </c>
      <c r="D5099">
        <v>75</v>
      </c>
      <c r="E5099" t="s">
        <v>23</v>
      </c>
      <c r="F5099" t="s">
        <v>27</v>
      </c>
      <c r="G5099" t="s">
        <v>25</v>
      </c>
      <c r="H5099">
        <v>5</v>
      </c>
      <c r="I5099" t="s">
        <v>26</v>
      </c>
      <c r="J5099">
        <v>0</v>
      </c>
      <c r="K5099">
        <v>0</v>
      </c>
      <c r="L5099">
        <v>0</v>
      </c>
      <c r="M5099">
        <v>1</v>
      </c>
      <c r="N5099">
        <v>1</v>
      </c>
      <c r="O5099">
        <v>1</v>
      </c>
      <c r="P5099">
        <v>114</v>
      </c>
      <c r="Q5099">
        <v>0</v>
      </c>
      <c r="R5099">
        <v>1</v>
      </c>
      <c r="S5099">
        <v>0</v>
      </c>
      <c r="T5099">
        <v>1</v>
      </c>
      <c r="U5099">
        <v>0</v>
      </c>
      <c r="V5099">
        <v>0</v>
      </c>
      <c r="W5099">
        <v>0</v>
      </c>
    </row>
    <row r="5100" spans="1:23" ht="14.25" customHeight="1" x14ac:dyDescent="0.45">
      <c r="A5100">
        <v>5099</v>
      </c>
      <c r="B5100" t="s">
        <v>309</v>
      </c>
      <c r="C5100" s="1">
        <v>43739</v>
      </c>
      <c r="D5100">
        <v>75</v>
      </c>
      <c r="E5100" t="s">
        <v>23</v>
      </c>
      <c r="F5100" t="s">
        <v>27</v>
      </c>
      <c r="G5100" t="s">
        <v>25</v>
      </c>
      <c r="H5100">
        <v>15</v>
      </c>
      <c r="I5100" t="s">
        <v>26</v>
      </c>
      <c r="J5100">
        <v>0</v>
      </c>
      <c r="K5100">
        <v>0</v>
      </c>
      <c r="L5100">
        <v>0</v>
      </c>
      <c r="M5100">
        <v>1</v>
      </c>
      <c r="N5100">
        <v>1</v>
      </c>
      <c r="O5100">
        <v>1</v>
      </c>
      <c r="P5100">
        <v>1680</v>
      </c>
      <c r="Q5100">
        <v>1</v>
      </c>
      <c r="R5100">
        <v>1</v>
      </c>
      <c r="S5100">
        <v>1</v>
      </c>
      <c r="T5100">
        <v>1</v>
      </c>
      <c r="U5100">
        <v>0</v>
      </c>
      <c r="V5100">
        <v>0</v>
      </c>
      <c r="W5100">
        <v>0</v>
      </c>
    </row>
    <row r="5101" spans="1:23" ht="14.25" customHeight="1" x14ac:dyDescent="0.45">
      <c r="A5101">
        <v>5100</v>
      </c>
      <c r="B5101" t="s">
        <v>309</v>
      </c>
      <c r="C5101" t="s">
        <v>311</v>
      </c>
      <c r="D5101">
        <v>60</v>
      </c>
      <c r="E5101" t="s">
        <v>23</v>
      </c>
      <c r="F5101" t="s">
        <v>27</v>
      </c>
      <c r="G5101" t="s">
        <v>25</v>
      </c>
      <c r="H5101">
        <v>5</v>
      </c>
      <c r="I5101" t="s">
        <v>26</v>
      </c>
      <c r="J5101">
        <v>1</v>
      </c>
      <c r="K5101">
        <v>0</v>
      </c>
      <c r="L5101">
        <v>1</v>
      </c>
      <c r="M5101">
        <v>0</v>
      </c>
      <c r="N5101">
        <v>1</v>
      </c>
      <c r="O5101">
        <v>0</v>
      </c>
      <c r="P5101">
        <v>1090</v>
      </c>
      <c r="Q5101">
        <v>0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1</v>
      </c>
    </row>
    <row r="5102" spans="1:23" ht="14.25" customHeight="1" x14ac:dyDescent="0.45">
      <c r="A5102">
        <v>5101</v>
      </c>
      <c r="B5102" t="s">
        <v>309</v>
      </c>
      <c r="C5102" t="s">
        <v>311</v>
      </c>
      <c r="D5102">
        <v>52</v>
      </c>
      <c r="E5102" t="s">
        <v>23</v>
      </c>
      <c r="F5102" t="s">
        <v>27</v>
      </c>
      <c r="G5102" t="s">
        <v>25</v>
      </c>
      <c r="H5102">
        <v>5</v>
      </c>
      <c r="I5102" t="s">
        <v>26</v>
      </c>
      <c r="J5102">
        <v>0</v>
      </c>
      <c r="K5102">
        <v>1</v>
      </c>
      <c r="L5102">
        <v>0</v>
      </c>
      <c r="M5102">
        <v>0</v>
      </c>
      <c r="N5102">
        <v>1</v>
      </c>
      <c r="O5102">
        <v>0</v>
      </c>
      <c r="P5102">
        <v>126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1</v>
      </c>
    </row>
    <row r="5103" spans="1:23" ht="14.25" customHeight="1" x14ac:dyDescent="0.45">
      <c r="A5103">
        <v>5102</v>
      </c>
      <c r="B5103" t="s">
        <v>309</v>
      </c>
      <c r="C5103" s="1">
        <v>43525</v>
      </c>
      <c r="D5103">
        <v>60</v>
      </c>
      <c r="E5103" t="s">
        <v>23</v>
      </c>
      <c r="F5103" t="s">
        <v>27</v>
      </c>
      <c r="G5103" t="s">
        <v>25</v>
      </c>
      <c r="H5103">
        <v>8</v>
      </c>
      <c r="I5103" t="s">
        <v>26</v>
      </c>
      <c r="J5103">
        <v>1</v>
      </c>
      <c r="K5103">
        <v>0</v>
      </c>
      <c r="L5103">
        <v>0</v>
      </c>
      <c r="M5103">
        <v>1</v>
      </c>
      <c r="N5103">
        <v>1</v>
      </c>
      <c r="O5103">
        <v>0</v>
      </c>
      <c r="P5103">
        <v>1250</v>
      </c>
      <c r="Q5103">
        <v>0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1</v>
      </c>
    </row>
    <row r="5104" spans="1:23" ht="14.25" customHeight="1" x14ac:dyDescent="0.45">
      <c r="A5104">
        <v>5103</v>
      </c>
      <c r="B5104" t="s">
        <v>310</v>
      </c>
      <c r="C5104" s="1">
        <v>43525</v>
      </c>
      <c r="D5104">
        <v>70</v>
      </c>
      <c r="E5104" t="s">
        <v>23</v>
      </c>
      <c r="F5104" t="s">
        <v>24</v>
      </c>
      <c r="G5104" t="s">
        <v>25</v>
      </c>
      <c r="H5104">
        <v>7</v>
      </c>
      <c r="I5104" t="s">
        <v>26</v>
      </c>
      <c r="J5104">
        <v>0</v>
      </c>
      <c r="K5104">
        <v>0</v>
      </c>
      <c r="L5104">
        <v>1</v>
      </c>
      <c r="M5104">
        <v>0</v>
      </c>
      <c r="N5104">
        <v>1</v>
      </c>
      <c r="O5104">
        <v>0</v>
      </c>
      <c r="P5104">
        <v>2020</v>
      </c>
      <c r="Q5104">
        <v>0</v>
      </c>
      <c r="R5104">
        <v>0</v>
      </c>
      <c r="S5104">
        <v>1</v>
      </c>
      <c r="T5104">
        <v>0</v>
      </c>
      <c r="U5104">
        <v>0</v>
      </c>
      <c r="V5104">
        <v>0</v>
      </c>
      <c r="W5104">
        <v>0</v>
      </c>
    </row>
    <row r="5105" spans="1:23" ht="14.25" customHeight="1" x14ac:dyDescent="0.45">
      <c r="A5105">
        <v>5104</v>
      </c>
      <c r="B5105" t="s">
        <v>310</v>
      </c>
      <c r="C5105" t="s">
        <v>311</v>
      </c>
      <c r="D5105">
        <v>60</v>
      </c>
      <c r="E5105" t="s">
        <v>28</v>
      </c>
      <c r="F5105" t="s">
        <v>24</v>
      </c>
      <c r="G5105" t="s">
        <v>25</v>
      </c>
      <c r="H5105">
        <v>4</v>
      </c>
      <c r="I5105" t="s">
        <v>26</v>
      </c>
      <c r="J5105">
        <v>0</v>
      </c>
      <c r="K5105">
        <v>0</v>
      </c>
      <c r="L5105">
        <v>0</v>
      </c>
      <c r="M5105">
        <v>1</v>
      </c>
      <c r="N5105">
        <v>1</v>
      </c>
      <c r="O5105">
        <v>0</v>
      </c>
      <c r="P5105">
        <v>1130</v>
      </c>
      <c r="Q5105">
        <v>0</v>
      </c>
      <c r="R5105">
        <v>0</v>
      </c>
      <c r="S5105">
        <v>1</v>
      </c>
      <c r="T5105">
        <v>0</v>
      </c>
      <c r="U5105">
        <v>0</v>
      </c>
      <c r="V5105">
        <v>0</v>
      </c>
      <c r="W5105">
        <v>0</v>
      </c>
    </row>
    <row r="5106" spans="1:23" ht="14.25" customHeight="1" x14ac:dyDescent="0.45">
      <c r="A5106">
        <v>5105</v>
      </c>
      <c r="B5106" t="s">
        <v>310</v>
      </c>
      <c r="C5106" t="s">
        <v>318</v>
      </c>
      <c r="D5106">
        <v>74</v>
      </c>
      <c r="E5106" t="s">
        <v>23</v>
      </c>
      <c r="F5106" t="s">
        <v>24</v>
      </c>
      <c r="G5106" t="s">
        <v>25</v>
      </c>
      <c r="H5106">
        <v>19</v>
      </c>
      <c r="I5106" t="s">
        <v>26</v>
      </c>
      <c r="J5106">
        <v>0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2260</v>
      </c>
      <c r="Q5106">
        <v>0</v>
      </c>
      <c r="R5106">
        <v>0</v>
      </c>
      <c r="S5106">
        <v>1</v>
      </c>
      <c r="T5106">
        <v>0</v>
      </c>
      <c r="U5106">
        <v>0</v>
      </c>
      <c r="V5106">
        <v>0</v>
      </c>
      <c r="W5106">
        <v>0</v>
      </c>
    </row>
    <row r="5107" spans="1:23" ht="14.25" customHeight="1" x14ac:dyDescent="0.45">
      <c r="A5107">
        <v>5106</v>
      </c>
      <c r="B5107" t="s">
        <v>310</v>
      </c>
      <c r="C5107" s="1">
        <v>43497</v>
      </c>
      <c r="D5107">
        <v>65</v>
      </c>
      <c r="E5107" t="s">
        <v>23</v>
      </c>
      <c r="F5107" t="s">
        <v>27</v>
      </c>
      <c r="G5107" t="s">
        <v>25</v>
      </c>
      <c r="H5107">
        <v>6</v>
      </c>
      <c r="I5107" t="s">
        <v>31</v>
      </c>
      <c r="J5107">
        <v>0</v>
      </c>
      <c r="K5107">
        <v>0</v>
      </c>
      <c r="L5107">
        <v>1</v>
      </c>
      <c r="M5107">
        <v>1</v>
      </c>
      <c r="N5107">
        <v>1</v>
      </c>
      <c r="O5107">
        <v>1</v>
      </c>
      <c r="P5107">
        <v>2390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</row>
    <row r="5108" spans="1:23" ht="14.25" customHeight="1" x14ac:dyDescent="0.45">
      <c r="A5108">
        <v>5107</v>
      </c>
      <c r="B5108" t="s">
        <v>310</v>
      </c>
      <c r="C5108" s="1">
        <v>43617</v>
      </c>
      <c r="D5108">
        <v>62</v>
      </c>
      <c r="E5108" t="s">
        <v>23</v>
      </c>
      <c r="F5108" t="s">
        <v>27</v>
      </c>
      <c r="G5108" t="s">
        <v>25</v>
      </c>
      <c r="H5108">
        <v>10</v>
      </c>
      <c r="I5108" t="s">
        <v>26</v>
      </c>
      <c r="J5108">
        <v>0</v>
      </c>
      <c r="K5108">
        <v>0</v>
      </c>
      <c r="L5108">
        <v>1</v>
      </c>
      <c r="M5108">
        <v>0</v>
      </c>
      <c r="N5108">
        <v>0</v>
      </c>
      <c r="O5108">
        <v>1</v>
      </c>
      <c r="P5108">
        <v>1590</v>
      </c>
      <c r="Q5108">
        <v>1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</row>
    <row r="5109" spans="1:23" ht="14.25" customHeight="1" x14ac:dyDescent="0.45">
      <c r="A5109">
        <v>5108</v>
      </c>
      <c r="B5109" t="s">
        <v>310</v>
      </c>
      <c r="C5109" t="s">
        <v>311</v>
      </c>
      <c r="D5109">
        <v>62</v>
      </c>
      <c r="E5109" t="s">
        <v>28</v>
      </c>
      <c r="F5109" t="s">
        <v>27</v>
      </c>
      <c r="G5109" t="s">
        <v>25</v>
      </c>
      <c r="H5109">
        <v>4</v>
      </c>
      <c r="I5109" t="s">
        <v>26</v>
      </c>
      <c r="J5109">
        <v>0</v>
      </c>
      <c r="K5109">
        <v>0</v>
      </c>
      <c r="L5109">
        <v>1</v>
      </c>
      <c r="M5109">
        <v>0</v>
      </c>
      <c r="N5109">
        <v>0</v>
      </c>
      <c r="O5109">
        <v>0</v>
      </c>
      <c r="P5109">
        <v>663</v>
      </c>
      <c r="Q5109">
        <v>1</v>
      </c>
      <c r="R5109">
        <v>0</v>
      </c>
      <c r="S5109">
        <v>1</v>
      </c>
      <c r="T5109">
        <v>0</v>
      </c>
      <c r="U5109">
        <v>0</v>
      </c>
      <c r="V5109">
        <v>0</v>
      </c>
      <c r="W5109">
        <v>0</v>
      </c>
    </row>
    <row r="5110" spans="1:23" ht="14.25" customHeight="1" x14ac:dyDescent="0.45">
      <c r="A5110">
        <v>5109</v>
      </c>
      <c r="B5110" t="s">
        <v>310</v>
      </c>
      <c r="C5110" t="s">
        <v>314</v>
      </c>
      <c r="D5110">
        <v>53</v>
      </c>
      <c r="E5110" t="s">
        <v>28</v>
      </c>
      <c r="F5110" t="s">
        <v>27</v>
      </c>
      <c r="G5110" t="s">
        <v>25</v>
      </c>
      <c r="H5110">
        <v>3</v>
      </c>
      <c r="I5110" t="s">
        <v>26</v>
      </c>
      <c r="J5110">
        <v>0</v>
      </c>
      <c r="K5110">
        <v>0</v>
      </c>
      <c r="L5110">
        <v>1</v>
      </c>
      <c r="M5110">
        <v>0</v>
      </c>
      <c r="N5110">
        <v>0</v>
      </c>
      <c r="O5110">
        <v>0</v>
      </c>
      <c r="P5110">
        <v>21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1</v>
      </c>
      <c r="W5110">
        <v>0</v>
      </c>
    </row>
    <row r="5111" spans="1:23" ht="14.25" customHeight="1" x14ac:dyDescent="0.45">
      <c r="A5111">
        <v>5110</v>
      </c>
      <c r="B5111" t="s">
        <v>310</v>
      </c>
      <c r="C5111" s="1">
        <v>43556</v>
      </c>
      <c r="D5111">
        <v>60</v>
      </c>
      <c r="E5111" t="s">
        <v>23</v>
      </c>
      <c r="F5111" t="s">
        <v>27</v>
      </c>
      <c r="G5111" t="s">
        <v>25</v>
      </c>
      <c r="H5111">
        <v>8</v>
      </c>
      <c r="I5111" t="s">
        <v>31</v>
      </c>
      <c r="J5111">
        <v>0</v>
      </c>
      <c r="K5111">
        <v>0</v>
      </c>
      <c r="L5111">
        <v>1</v>
      </c>
      <c r="M5111">
        <v>1</v>
      </c>
      <c r="N5111">
        <v>1</v>
      </c>
      <c r="O5111">
        <v>0</v>
      </c>
      <c r="P5111">
        <v>234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</row>
    <row r="5112" spans="1:23" ht="14.25" customHeight="1" x14ac:dyDescent="0.45">
      <c r="A5112">
        <v>5111</v>
      </c>
      <c r="B5112" t="s">
        <v>310</v>
      </c>
      <c r="C5112" t="s">
        <v>314</v>
      </c>
      <c r="D5112">
        <v>79</v>
      </c>
      <c r="E5112" t="s">
        <v>28</v>
      </c>
      <c r="F5112" t="s">
        <v>24</v>
      </c>
      <c r="G5112" t="s">
        <v>30</v>
      </c>
      <c r="H5112">
        <v>3</v>
      </c>
      <c r="I5112" t="s">
        <v>26</v>
      </c>
      <c r="J5112">
        <v>0</v>
      </c>
      <c r="K5112">
        <v>0</v>
      </c>
      <c r="L5112">
        <v>0</v>
      </c>
      <c r="M5112">
        <v>1</v>
      </c>
      <c r="N5112">
        <v>1</v>
      </c>
      <c r="O5112">
        <v>0</v>
      </c>
      <c r="P5112">
        <v>263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</row>
    <row r="5113" spans="1:23" ht="14.25" customHeight="1" x14ac:dyDescent="0.45">
      <c r="A5113">
        <v>5112</v>
      </c>
      <c r="B5113" t="s">
        <v>310</v>
      </c>
      <c r="C5113" s="1">
        <v>43497</v>
      </c>
      <c r="D5113">
        <v>55</v>
      </c>
      <c r="E5113" t="s">
        <v>23</v>
      </c>
      <c r="F5113" t="s">
        <v>24</v>
      </c>
      <c r="G5113" t="s">
        <v>25</v>
      </c>
      <c r="H5113">
        <v>6</v>
      </c>
      <c r="I5113" t="s">
        <v>26</v>
      </c>
      <c r="J5113">
        <v>0</v>
      </c>
      <c r="K5113">
        <v>0</v>
      </c>
      <c r="L5113">
        <v>0</v>
      </c>
      <c r="M5113">
        <v>1</v>
      </c>
      <c r="N5113">
        <v>1</v>
      </c>
      <c r="O5113">
        <v>0</v>
      </c>
      <c r="P5113">
        <v>14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</row>
    <row r="5114" spans="1:23" ht="14.25" customHeight="1" x14ac:dyDescent="0.45">
      <c r="A5114">
        <v>5113</v>
      </c>
      <c r="B5114" t="s">
        <v>310</v>
      </c>
      <c r="C5114" s="1">
        <v>43556</v>
      </c>
      <c r="D5114">
        <v>52</v>
      </c>
      <c r="E5114" t="s">
        <v>23</v>
      </c>
      <c r="F5114" t="s">
        <v>27</v>
      </c>
      <c r="G5114" t="s">
        <v>25</v>
      </c>
      <c r="H5114">
        <v>8</v>
      </c>
      <c r="I5114" t="s">
        <v>26</v>
      </c>
      <c r="J5114">
        <v>0</v>
      </c>
      <c r="K5114">
        <v>0</v>
      </c>
      <c r="L5114">
        <v>1</v>
      </c>
      <c r="M5114">
        <v>0</v>
      </c>
      <c r="N5114">
        <v>1</v>
      </c>
      <c r="O5114">
        <v>0</v>
      </c>
      <c r="P5114">
        <v>131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</row>
    <row r="5115" spans="1:23" ht="14.25" customHeight="1" x14ac:dyDescent="0.45">
      <c r="A5115">
        <v>5114</v>
      </c>
      <c r="B5115" t="s">
        <v>310</v>
      </c>
      <c r="C5115" s="1">
        <v>43617</v>
      </c>
      <c r="D5115">
        <v>70</v>
      </c>
      <c r="E5115" t="s">
        <v>23</v>
      </c>
      <c r="F5115" t="s">
        <v>27</v>
      </c>
      <c r="G5115" t="s">
        <v>25</v>
      </c>
      <c r="H5115">
        <v>10</v>
      </c>
      <c r="I5115" t="s">
        <v>26</v>
      </c>
      <c r="J5115">
        <v>0</v>
      </c>
      <c r="K5115">
        <v>0</v>
      </c>
      <c r="L5115">
        <v>1</v>
      </c>
      <c r="M5115">
        <v>0</v>
      </c>
      <c r="N5115">
        <v>1</v>
      </c>
      <c r="O5115">
        <v>0</v>
      </c>
      <c r="P5115">
        <v>2990</v>
      </c>
      <c r="Q5115">
        <v>0</v>
      </c>
      <c r="R5115">
        <v>1</v>
      </c>
      <c r="S5115">
        <v>1</v>
      </c>
      <c r="T5115">
        <v>1</v>
      </c>
      <c r="U5115">
        <v>0</v>
      </c>
      <c r="V5115">
        <v>0</v>
      </c>
      <c r="W5115">
        <v>0</v>
      </c>
    </row>
    <row r="5116" spans="1:23" ht="14.25" customHeight="1" x14ac:dyDescent="0.45">
      <c r="A5116">
        <v>5115</v>
      </c>
      <c r="B5116" t="s">
        <v>310</v>
      </c>
      <c r="C5116" s="1">
        <v>43497</v>
      </c>
      <c r="D5116">
        <v>45</v>
      </c>
      <c r="E5116" t="s">
        <v>23</v>
      </c>
      <c r="F5116" t="s">
        <v>27</v>
      </c>
      <c r="G5116" t="s">
        <v>30</v>
      </c>
      <c r="H5116">
        <v>6</v>
      </c>
      <c r="I5116" t="s">
        <v>26</v>
      </c>
      <c r="J5116">
        <v>0</v>
      </c>
      <c r="K5116">
        <v>0</v>
      </c>
      <c r="L5116">
        <v>1</v>
      </c>
      <c r="M5116">
        <v>1</v>
      </c>
      <c r="N5116">
        <v>1</v>
      </c>
      <c r="O5116">
        <v>0</v>
      </c>
      <c r="P5116">
        <v>157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</row>
    <row r="5117" spans="1:23" ht="14.25" customHeight="1" x14ac:dyDescent="0.45">
      <c r="A5117">
        <v>5116</v>
      </c>
      <c r="B5117" t="s">
        <v>307</v>
      </c>
      <c r="C5117" s="1">
        <v>43586</v>
      </c>
      <c r="D5117">
        <v>37</v>
      </c>
      <c r="E5117" t="s">
        <v>23</v>
      </c>
      <c r="F5117" t="s">
        <v>24</v>
      </c>
      <c r="G5117" t="s">
        <v>25</v>
      </c>
      <c r="H5117">
        <v>8</v>
      </c>
      <c r="I5117" t="s">
        <v>26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824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</row>
    <row r="5118" spans="1:23" ht="14.25" customHeight="1" x14ac:dyDescent="0.45">
      <c r="A5118">
        <v>5117</v>
      </c>
      <c r="B5118" t="s">
        <v>307</v>
      </c>
      <c r="C5118" t="s">
        <v>311</v>
      </c>
      <c r="D5118">
        <v>16</v>
      </c>
      <c r="E5118" t="s">
        <v>28</v>
      </c>
      <c r="F5118" t="s">
        <v>24</v>
      </c>
      <c r="G5118" t="s">
        <v>25</v>
      </c>
      <c r="H5118">
        <v>3</v>
      </c>
      <c r="I5118" t="s">
        <v>26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363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</row>
    <row r="5119" spans="1:23" ht="14.25" customHeight="1" x14ac:dyDescent="0.45">
      <c r="A5119">
        <v>5118</v>
      </c>
      <c r="B5119" t="s">
        <v>307</v>
      </c>
      <c r="C5119" s="1">
        <v>43586</v>
      </c>
      <c r="D5119">
        <v>85</v>
      </c>
      <c r="E5119" t="s">
        <v>23</v>
      </c>
      <c r="F5119" t="s">
        <v>24</v>
      </c>
      <c r="G5119" t="s">
        <v>25</v>
      </c>
      <c r="H5119">
        <v>8</v>
      </c>
      <c r="I5119" t="s">
        <v>31</v>
      </c>
      <c r="J5119">
        <v>0</v>
      </c>
      <c r="K5119">
        <v>0</v>
      </c>
      <c r="L5119">
        <v>1</v>
      </c>
      <c r="M5119">
        <v>1</v>
      </c>
      <c r="N5119">
        <v>1</v>
      </c>
      <c r="O5119">
        <v>0</v>
      </c>
      <c r="P5119">
        <v>731</v>
      </c>
      <c r="Q5119">
        <v>1</v>
      </c>
      <c r="R5119">
        <v>0</v>
      </c>
      <c r="S5119">
        <v>1</v>
      </c>
      <c r="T5119">
        <v>1</v>
      </c>
      <c r="U5119">
        <v>0</v>
      </c>
      <c r="V5119">
        <v>0</v>
      </c>
      <c r="W5119">
        <v>0</v>
      </c>
    </row>
    <row r="5120" spans="1:23" ht="14.25" customHeight="1" x14ac:dyDescent="0.45">
      <c r="A5120">
        <v>5119</v>
      </c>
      <c r="B5120" t="s">
        <v>307</v>
      </c>
      <c r="C5120" s="1">
        <v>43556</v>
      </c>
      <c r="D5120">
        <v>50</v>
      </c>
      <c r="E5120" t="s">
        <v>23</v>
      </c>
      <c r="F5120" t="s">
        <v>27</v>
      </c>
      <c r="G5120" t="s">
        <v>25</v>
      </c>
      <c r="H5120">
        <v>7</v>
      </c>
      <c r="I5120" t="s">
        <v>26</v>
      </c>
      <c r="J5120">
        <v>0</v>
      </c>
      <c r="K5120">
        <v>0</v>
      </c>
      <c r="L5120">
        <v>1</v>
      </c>
      <c r="M5120">
        <v>1</v>
      </c>
      <c r="N5120">
        <v>1</v>
      </c>
      <c r="O5120">
        <v>0</v>
      </c>
      <c r="P5120">
        <v>607</v>
      </c>
      <c r="Q5120">
        <v>0</v>
      </c>
      <c r="R5120">
        <v>0</v>
      </c>
      <c r="S5120">
        <v>1</v>
      </c>
      <c r="T5120">
        <v>1</v>
      </c>
      <c r="U5120">
        <v>0</v>
      </c>
      <c r="V5120">
        <v>0</v>
      </c>
      <c r="W5120">
        <v>0</v>
      </c>
    </row>
    <row r="5121" spans="1:23" ht="14.25" customHeight="1" x14ac:dyDescent="0.45">
      <c r="A5121">
        <v>5120</v>
      </c>
      <c r="B5121" t="s">
        <v>307</v>
      </c>
      <c r="C5121" s="1">
        <v>43709</v>
      </c>
      <c r="D5121">
        <v>75</v>
      </c>
      <c r="E5121" t="s">
        <v>28</v>
      </c>
      <c r="F5121" t="s">
        <v>27</v>
      </c>
      <c r="G5121" t="s">
        <v>25</v>
      </c>
      <c r="H5121">
        <v>12</v>
      </c>
      <c r="I5121" t="s">
        <v>26</v>
      </c>
      <c r="J5121">
        <v>0</v>
      </c>
      <c r="K5121">
        <v>0</v>
      </c>
      <c r="L5121">
        <v>0</v>
      </c>
      <c r="M5121">
        <v>1</v>
      </c>
      <c r="N5121">
        <v>1</v>
      </c>
      <c r="O5121">
        <v>0</v>
      </c>
      <c r="P5121">
        <v>331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</row>
    <row r="5122" spans="1:23" ht="14.25" customHeight="1" x14ac:dyDescent="0.45">
      <c r="A5122">
        <v>5121</v>
      </c>
      <c r="B5122" t="s">
        <v>307</v>
      </c>
      <c r="C5122" s="1">
        <v>43466</v>
      </c>
      <c r="D5122">
        <v>59</v>
      </c>
      <c r="E5122" t="s">
        <v>28</v>
      </c>
      <c r="F5122" t="s">
        <v>27</v>
      </c>
      <c r="G5122" t="s">
        <v>25</v>
      </c>
      <c r="H5122">
        <v>4</v>
      </c>
      <c r="I5122" t="s">
        <v>26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1</v>
      </c>
      <c r="P5122">
        <v>79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</row>
    <row r="5123" spans="1:23" ht="14.25" customHeight="1" x14ac:dyDescent="0.45">
      <c r="A5123">
        <v>5122</v>
      </c>
      <c r="B5123" t="s">
        <v>307</v>
      </c>
      <c r="C5123" s="1">
        <v>43466</v>
      </c>
      <c r="D5123">
        <v>59</v>
      </c>
      <c r="E5123" t="s">
        <v>28</v>
      </c>
      <c r="F5123" t="s">
        <v>27</v>
      </c>
      <c r="G5123" t="s">
        <v>25</v>
      </c>
      <c r="H5123">
        <v>4</v>
      </c>
      <c r="I5123" t="s">
        <v>26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1</v>
      </c>
      <c r="P5123">
        <v>79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</row>
    <row r="5124" spans="1:23" ht="14.25" customHeight="1" x14ac:dyDescent="0.45">
      <c r="A5124">
        <v>5123</v>
      </c>
      <c r="B5124" t="s">
        <v>307</v>
      </c>
      <c r="C5124" t="s">
        <v>311</v>
      </c>
      <c r="D5124">
        <v>48</v>
      </c>
      <c r="E5124" t="s">
        <v>28</v>
      </c>
      <c r="F5124" t="s">
        <v>24</v>
      </c>
      <c r="G5124" t="s">
        <v>30</v>
      </c>
      <c r="H5124">
        <v>3</v>
      </c>
      <c r="I5124" t="s">
        <v>26</v>
      </c>
      <c r="J5124">
        <v>0</v>
      </c>
      <c r="K5124">
        <v>0</v>
      </c>
      <c r="L5124">
        <v>0</v>
      </c>
      <c r="M5124">
        <v>1</v>
      </c>
      <c r="N5124">
        <v>1</v>
      </c>
      <c r="O5124">
        <v>0</v>
      </c>
      <c r="P5124">
        <v>54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</row>
    <row r="5125" spans="1:23" ht="14.25" customHeight="1" x14ac:dyDescent="0.45">
      <c r="A5125">
        <v>5124</v>
      </c>
      <c r="B5125" t="s">
        <v>307</v>
      </c>
      <c r="C5125" s="1">
        <v>43466</v>
      </c>
      <c r="D5125">
        <v>52</v>
      </c>
      <c r="E5125" t="s">
        <v>28</v>
      </c>
      <c r="F5125" t="s">
        <v>24</v>
      </c>
      <c r="G5125" t="s">
        <v>25</v>
      </c>
      <c r="H5125">
        <v>4</v>
      </c>
      <c r="I5125" t="s">
        <v>26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69</v>
      </c>
      <c r="Q5125">
        <v>0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0</v>
      </c>
    </row>
    <row r="5126" spans="1:23" ht="14.25" customHeight="1" x14ac:dyDescent="0.45">
      <c r="A5126">
        <v>5125</v>
      </c>
      <c r="B5126" t="s">
        <v>307</v>
      </c>
      <c r="C5126" s="1">
        <v>43617</v>
      </c>
      <c r="D5126">
        <v>75</v>
      </c>
      <c r="E5126" t="s">
        <v>23</v>
      </c>
      <c r="F5126" t="s">
        <v>27</v>
      </c>
      <c r="G5126" t="s">
        <v>25</v>
      </c>
      <c r="H5126">
        <v>9</v>
      </c>
      <c r="I5126" t="s">
        <v>26</v>
      </c>
      <c r="J5126">
        <v>0</v>
      </c>
      <c r="K5126">
        <v>1</v>
      </c>
      <c r="L5126">
        <v>0</v>
      </c>
      <c r="M5126">
        <v>0</v>
      </c>
      <c r="N5126">
        <v>1</v>
      </c>
      <c r="O5126">
        <v>0</v>
      </c>
      <c r="P5126">
        <v>52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1</v>
      </c>
    </row>
    <row r="5127" spans="1:23" ht="14.25" customHeight="1" x14ac:dyDescent="0.45">
      <c r="A5127">
        <v>5126</v>
      </c>
      <c r="B5127" t="s">
        <v>307</v>
      </c>
      <c r="C5127" t="s">
        <v>318</v>
      </c>
      <c r="D5127">
        <v>68</v>
      </c>
      <c r="E5127" t="s">
        <v>23</v>
      </c>
      <c r="F5127" t="s">
        <v>27</v>
      </c>
      <c r="G5127" t="s">
        <v>25</v>
      </c>
      <c r="H5127">
        <v>18</v>
      </c>
      <c r="I5127" t="s">
        <v>26</v>
      </c>
      <c r="J5127">
        <v>0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2590</v>
      </c>
      <c r="Q5127">
        <v>0</v>
      </c>
      <c r="R5127">
        <v>1</v>
      </c>
      <c r="S5127">
        <v>1</v>
      </c>
      <c r="T5127">
        <v>0</v>
      </c>
      <c r="U5127">
        <v>0</v>
      </c>
      <c r="V5127">
        <v>0</v>
      </c>
      <c r="W5127">
        <v>0</v>
      </c>
    </row>
    <row r="5128" spans="1:23" ht="14.25" customHeight="1" x14ac:dyDescent="0.45">
      <c r="A5128">
        <v>5127</v>
      </c>
      <c r="B5128" t="s">
        <v>307</v>
      </c>
      <c r="C5128" s="1">
        <v>43709</v>
      </c>
      <c r="D5128">
        <v>52</v>
      </c>
      <c r="E5128" t="s">
        <v>28</v>
      </c>
      <c r="F5128" t="s">
        <v>27</v>
      </c>
      <c r="G5128" t="s">
        <v>25</v>
      </c>
      <c r="H5128">
        <v>12</v>
      </c>
      <c r="I5128" t="s">
        <v>26</v>
      </c>
      <c r="J5128">
        <v>0</v>
      </c>
      <c r="K5128">
        <v>0</v>
      </c>
      <c r="L5128">
        <v>1</v>
      </c>
      <c r="M5128">
        <v>1</v>
      </c>
      <c r="N5128">
        <v>1</v>
      </c>
      <c r="O5128">
        <v>0</v>
      </c>
      <c r="P5128">
        <v>2360</v>
      </c>
      <c r="Q5128">
        <v>1</v>
      </c>
      <c r="R5128">
        <v>1</v>
      </c>
      <c r="S5128">
        <v>1</v>
      </c>
      <c r="T5128">
        <v>1</v>
      </c>
      <c r="U5128">
        <v>0</v>
      </c>
      <c r="V5128">
        <v>1</v>
      </c>
      <c r="W5128">
        <v>0</v>
      </c>
    </row>
    <row r="5129" spans="1:23" ht="14.25" customHeight="1" x14ac:dyDescent="0.45">
      <c r="A5129">
        <v>5128</v>
      </c>
      <c r="B5129" t="s">
        <v>307</v>
      </c>
      <c r="C5129" s="1">
        <v>43647</v>
      </c>
      <c r="D5129">
        <v>57</v>
      </c>
      <c r="E5129" t="s">
        <v>23</v>
      </c>
      <c r="F5129" t="s">
        <v>27</v>
      </c>
      <c r="G5129" t="s">
        <v>25</v>
      </c>
      <c r="H5129">
        <v>10</v>
      </c>
      <c r="I5129" t="s">
        <v>26</v>
      </c>
      <c r="J5129">
        <v>0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1310</v>
      </c>
      <c r="Q5129">
        <v>0</v>
      </c>
      <c r="R5129">
        <v>1</v>
      </c>
      <c r="S5129">
        <v>1</v>
      </c>
      <c r="T5129">
        <v>1</v>
      </c>
      <c r="U5129">
        <v>0</v>
      </c>
      <c r="V5129">
        <v>0</v>
      </c>
      <c r="W5129">
        <v>0</v>
      </c>
    </row>
    <row r="5130" spans="1:23" ht="14.25" customHeight="1" x14ac:dyDescent="0.45">
      <c r="A5130">
        <v>5129</v>
      </c>
      <c r="B5130" t="s">
        <v>307</v>
      </c>
      <c r="C5130" s="1">
        <v>43647</v>
      </c>
      <c r="D5130">
        <v>57</v>
      </c>
      <c r="E5130" t="s">
        <v>23</v>
      </c>
      <c r="F5130" t="s">
        <v>27</v>
      </c>
      <c r="G5130" t="s">
        <v>25</v>
      </c>
      <c r="H5130">
        <v>10</v>
      </c>
      <c r="I5130" t="s">
        <v>26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1310</v>
      </c>
      <c r="Q5130">
        <v>0</v>
      </c>
      <c r="R5130">
        <v>1</v>
      </c>
      <c r="S5130">
        <v>1</v>
      </c>
      <c r="T5130">
        <v>1</v>
      </c>
      <c r="U5130">
        <v>0</v>
      </c>
      <c r="V5130">
        <v>0</v>
      </c>
      <c r="W5130">
        <v>0</v>
      </c>
    </row>
    <row r="5131" spans="1:23" ht="14.25" customHeight="1" x14ac:dyDescent="0.45">
      <c r="A5131">
        <v>5130</v>
      </c>
      <c r="B5131" t="s">
        <v>307</v>
      </c>
      <c r="C5131" t="s">
        <v>311</v>
      </c>
      <c r="D5131">
        <v>72</v>
      </c>
      <c r="E5131" t="s">
        <v>23</v>
      </c>
      <c r="F5131" t="s">
        <v>27</v>
      </c>
      <c r="G5131" t="s">
        <v>25</v>
      </c>
      <c r="H5131">
        <v>3</v>
      </c>
      <c r="I5131" t="s">
        <v>26</v>
      </c>
      <c r="J5131">
        <v>0</v>
      </c>
      <c r="K5131">
        <v>1</v>
      </c>
      <c r="L5131">
        <v>0</v>
      </c>
      <c r="M5131">
        <v>0</v>
      </c>
      <c r="N5131">
        <v>1</v>
      </c>
      <c r="O5131">
        <v>0</v>
      </c>
      <c r="P5131">
        <v>393</v>
      </c>
      <c r="Q5131">
        <v>0</v>
      </c>
      <c r="R5131">
        <v>1</v>
      </c>
      <c r="S5131">
        <v>1</v>
      </c>
      <c r="T5131">
        <v>0</v>
      </c>
      <c r="U5131">
        <v>0</v>
      </c>
      <c r="V5131">
        <v>0</v>
      </c>
      <c r="W5131">
        <v>1</v>
      </c>
    </row>
    <row r="5132" spans="1:23" ht="14.25" customHeight="1" x14ac:dyDescent="0.45">
      <c r="A5132">
        <v>5131</v>
      </c>
      <c r="B5132" t="s">
        <v>307</v>
      </c>
      <c r="C5132" s="1">
        <v>43556</v>
      </c>
      <c r="D5132">
        <v>60</v>
      </c>
      <c r="E5132" t="s">
        <v>28</v>
      </c>
      <c r="F5132" t="s">
        <v>27</v>
      </c>
      <c r="G5132" t="s">
        <v>25</v>
      </c>
      <c r="H5132">
        <v>7</v>
      </c>
      <c r="I5132" t="s">
        <v>26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0</v>
      </c>
      <c r="P5132">
        <v>298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</row>
    <row r="5133" spans="1:23" ht="14.25" customHeight="1" x14ac:dyDescent="0.45">
      <c r="A5133">
        <v>5132</v>
      </c>
      <c r="B5133" t="s">
        <v>314</v>
      </c>
      <c r="C5133" s="1">
        <v>43497</v>
      </c>
      <c r="D5133">
        <v>44</v>
      </c>
      <c r="E5133" t="s">
        <v>28</v>
      </c>
      <c r="F5133" t="s">
        <v>24</v>
      </c>
      <c r="G5133" t="s">
        <v>25</v>
      </c>
      <c r="H5133">
        <v>4</v>
      </c>
      <c r="I5133" t="s">
        <v>26</v>
      </c>
      <c r="J5133">
        <v>0</v>
      </c>
      <c r="K5133">
        <v>0</v>
      </c>
      <c r="L5133">
        <v>0</v>
      </c>
      <c r="M5133">
        <v>1</v>
      </c>
      <c r="N5133">
        <v>1</v>
      </c>
      <c r="O5133">
        <v>0</v>
      </c>
      <c r="P5133">
        <v>191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</row>
    <row r="5134" spans="1:23" ht="14.25" customHeight="1" x14ac:dyDescent="0.45">
      <c r="A5134">
        <v>5133</v>
      </c>
      <c r="B5134" t="s">
        <v>314</v>
      </c>
      <c r="C5134" s="1">
        <v>43800</v>
      </c>
      <c r="D5134">
        <v>51</v>
      </c>
      <c r="E5134" t="s">
        <v>23</v>
      </c>
      <c r="F5134" t="s">
        <v>27</v>
      </c>
      <c r="G5134" t="s">
        <v>25</v>
      </c>
      <c r="H5134">
        <v>14</v>
      </c>
      <c r="I5134" t="s">
        <v>26</v>
      </c>
      <c r="J5134">
        <v>0</v>
      </c>
      <c r="K5134">
        <v>0</v>
      </c>
      <c r="L5134">
        <v>0</v>
      </c>
      <c r="M5134">
        <v>1</v>
      </c>
      <c r="N5134">
        <v>1</v>
      </c>
      <c r="O5134">
        <v>0</v>
      </c>
      <c r="P5134">
        <v>78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</row>
    <row r="5135" spans="1:23" ht="14.25" customHeight="1" x14ac:dyDescent="0.45">
      <c r="A5135">
        <v>5134</v>
      </c>
      <c r="B5135" t="s">
        <v>314</v>
      </c>
      <c r="C5135" s="1">
        <v>43497</v>
      </c>
      <c r="D5135">
        <v>67</v>
      </c>
      <c r="E5135" t="s">
        <v>23</v>
      </c>
      <c r="F5135" t="s">
        <v>27</v>
      </c>
      <c r="G5135" t="s">
        <v>25</v>
      </c>
      <c r="H5135">
        <v>4</v>
      </c>
      <c r="I5135" t="s">
        <v>26</v>
      </c>
      <c r="J5135">
        <v>0</v>
      </c>
      <c r="K5135">
        <v>0</v>
      </c>
      <c r="L5135">
        <v>0</v>
      </c>
      <c r="M5135">
        <v>1</v>
      </c>
      <c r="N5135">
        <v>1</v>
      </c>
      <c r="O5135">
        <v>0</v>
      </c>
      <c r="P5135">
        <v>13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</row>
    <row r="5136" spans="1:23" ht="14.25" customHeight="1" x14ac:dyDescent="0.45">
      <c r="A5136">
        <v>5135</v>
      </c>
      <c r="B5136" t="s">
        <v>314</v>
      </c>
      <c r="C5136" s="1">
        <v>43466</v>
      </c>
      <c r="D5136">
        <v>33</v>
      </c>
      <c r="E5136" t="s">
        <v>23</v>
      </c>
      <c r="F5136" t="s">
        <v>27</v>
      </c>
      <c r="G5136" t="s">
        <v>25</v>
      </c>
      <c r="H5136">
        <v>3</v>
      </c>
      <c r="I5136" t="s">
        <v>26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30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</row>
    <row r="5137" spans="1:23" ht="14.25" customHeight="1" x14ac:dyDescent="0.45">
      <c r="A5137">
        <v>5136</v>
      </c>
      <c r="B5137" t="s">
        <v>314</v>
      </c>
      <c r="C5137" s="1">
        <v>43525</v>
      </c>
      <c r="D5137">
        <v>53</v>
      </c>
      <c r="E5137" t="s">
        <v>28</v>
      </c>
      <c r="F5137" t="s">
        <v>27</v>
      </c>
      <c r="G5137" t="s">
        <v>25</v>
      </c>
      <c r="H5137">
        <v>5</v>
      </c>
      <c r="I5137" t="s">
        <v>26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33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</v>
      </c>
      <c r="W5137">
        <v>0</v>
      </c>
    </row>
    <row r="5138" spans="1:23" ht="14.25" customHeight="1" x14ac:dyDescent="0.45">
      <c r="A5138">
        <v>5137</v>
      </c>
      <c r="B5138" t="s">
        <v>314</v>
      </c>
      <c r="C5138" s="1">
        <v>43556</v>
      </c>
      <c r="D5138">
        <v>75</v>
      </c>
      <c r="E5138" t="s">
        <v>23</v>
      </c>
      <c r="F5138" t="s">
        <v>27</v>
      </c>
      <c r="G5138" t="s">
        <v>25</v>
      </c>
      <c r="H5138">
        <v>6</v>
      </c>
      <c r="I5138" t="s">
        <v>26</v>
      </c>
      <c r="J5138">
        <v>0</v>
      </c>
      <c r="K5138">
        <v>0</v>
      </c>
      <c r="L5138">
        <v>0</v>
      </c>
      <c r="M5138">
        <v>1</v>
      </c>
      <c r="N5138">
        <v>1</v>
      </c>
      <c r="O5138">
        <v>0</v>
      </c>
      <c r="P5138">
        <v>124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1</v>
      </c>
      <c r="W5138">
        <v>0</v>
      </c>
    </row>
    <row r="5139" spans="1:23" ht="14.25" customHeight="1" x14ac:dyDescent="0.45">
      <c r="A5139">
        <v>5138</v>
      </c>
      <c r="B5139" t="s">
        <v>314</v>
      </c>
      <c r="C5139" s="1">
        <v>43647</v>
      </c>
      <c r="D5139">
        <v>58</v>
      </c>
      <c r="E5139" t="s">
        <v>28</v>
      </c>
      <c r="F5139" t="s">
        <v>27</v>
      </c>
      <c r="G5139" t="s">
        <v>25</v>
      </c>
      <c r="H5139">
        <v>9</v>
      </c>
      <c r="I5139" t="s">
        <v>26</v>
      </c>
      <c r="J5139">
        <v>0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2330</v>
      </c>
      <c r="Q5139">
        <v>0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</row>
    <row r="5140" spans="1:23" ht="14.25" customHeight="1" x14ac:dyDescent="0.45">
      <c r="A5140">
        <v>5139</v>
      </c>
      <c r="B5140" t="s">
        <v>314</v>
      </c>
      <c r="C5140" s="1">
        <v>43586</v>
      </c>
      <c r="D5140">
        <v>73</v>
      </c>
      <c r="E5140" t="s">
        <v>28</v>
      </c>
      <c r="F5140" t="s">
        <v>27</v>
      </c>
      <c r="G5140" t="s">
        <v>25</v>
      </c>
      <c r="H5140">
        <v>7</v>
      </c>
      <c r="I5140" t="s">
        <v>26</v>
      </c>
      <c r="J5140">
        <v>0</v>
      </c>
      <c r="K5140">
        <v>0</v>
      </c>
      <c r="L5140">
        <v>0</v>
      </c>
      <c r="M5140">
        <v>1</v>
      </c>
      <c r="N5140">
        <v>1</v>
      </c>
      <c r="O5140">
        <v>1</v>
      </c>
      <c r="P5140">
        <v>2890</v>
      </c>
      <c r="Q5140">
        <v>1</v>
      </c>
      <c r="R5140">
        <v>0</v>
      </c>
      <c r="S5140">
        <v>0</v>
      </c>
      <c r="T5140">
        <v>1</v>
      </c>
      <c r="U5140">
        <v>0</v>
      </c>
      <c r="V5140">
        <v>0</v>
      </c>
      <c r="W5140">
        <v>0</v>
      </c>
    </row>
    <row r="5141" spans="1:23" ht="14.25" customHeight="1" x14ac:dyDescent="0.45">
      <c r="A5141">
        <v>5140</v>
      </c>
      <c r="B5141" s="1">
        <v>43464</v>
      </c>
      <c r="C5141" s="1">
        <v>43464</v>
      </c>
      <c r="D5141">
        <v>48</v>
      </c>
      <c r="E5141" t="s">
        <v>23</v>
      </c>
      <c r="F5141" t="s">
        <v>24</v>
      </c>
      <c r="G5141" t="s">
        <v>25</v>
      </c>
      <c r="H5141">
        <v>1</v>
      </c>
      <c r="I5141" t="s">
        <v>29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622</v>
      </c>
      <c r="Q5141">
        <v>0</v>
      </c>
      <c r="R5141">
        <v>1</v>
      </c>
      <c r="S5141">
        <v>1</v>
      </c>
      <c r="T5141">
        <v>0</v>
      </c>
      <c r="U5141">
        <v>0</v>
      </c>
      <c r="V5141">
        <v>0</v>
      </c>
      <c r="W5141">
        <v>0</v>
      </c>
    </row>
    <row r="5142" spans="1:23" ht="14.25" customHeight="1" x14ac:dyDescent="0.45">
      <c r="A5142">
        <v>5141</v>
      </c>
      <c r="B5142" t="s">
        <v>314</v>
      </c>
      <c r="C5142" s="1">
        <v>43709</v>
      </c>
      <c r="D5142">
        <v>80</v>
      </c>
      <c r="E5142" t="s">
        <v>23</v>
      </c>
      <c r="F5142" t="s">
        <v>24</v>
      </c>
      <c r="G5142" t="s">
        <v>25</v>
      </c>
      <c r="H5142">
        <v>11</v>
      </c>
      <c r="I5142" t="s">
        <v>26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1070</v>
      </c>
      <c r="Q5142">
        <v>0</v>
      </c>
      <c r="R5142">
        <v>1</v>
      </c>
      <c r="S5142">
        <v>1</v>
      </c>
      <c r="T5142">
        <v>1</v>
      </c>
      <c r="U5142">
        <v>0</v>
      </c>
      <c r="V5142">
        <v>0</v>
      </c>
      <c r="W5142">
        <v>0</v>
      </c>
    </row>
    <row r="5143" spans="1:23" ht="14.25" customHeight="1" x14ac:dyDescent="0.45">
      <c r="A5143">
        <v>5142</v>
      </c>
      <c r="B5143" t="s">
        <v>314</v>
      </c>
      <c r="C5143" s="1">
        <v>43556</v>
      </c>
      <c r="D5143">
        <v>54</v>
      </c>
      <c r="E5143" t="s">
        <v>28</v>
      </c>
      <c r="F5143" t="s">
        <v>27</v>
      </c>
      <c r="G5143" t="s">
        <v>25</v>
      </c>
      <c r="H5143">
        <v>6</v>
      </c>
      <c r="I5143" t="s">
        <v>26</v>
      </c>
      <c r="J5143">
        <v>0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125</v>
      </c>
      <c r="Q5143">
        <v>0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</row>
    <row r="5144" spans="1:23" ht="14.25" customHeight="1" x14ac:dyDescent="0.45">
      <c r="A5144">
        <v>5143</v>
      </c>
      <c r="B5144" t="s">
        <v>314</v>
      </c>
      <c r="C5144" s="1">
        <v>43647</v>
      </c>
      <c r="D5144">
        <v>60</v>
      </c>
      <c r="E5144" t="s">
        <v>23</v>
      </c>
      <c r="F5144" t="s">
        <v>27</v>
      </c>
      <c r="G5144" t="s">
        <v>25</v>
      </c>
      <c r="H5144">
        <v>9</v>
      </c>
      <c r="I5144" t="s">
        <v>26</v>
      </c>
      <c r="J5144">
        <v>0</v>
      </c>
      <c r="K5144">
        <v>0</v>
      </c>
      <c r="L5144">
        <v>1</v>
      </c>
      <c r="M5144">
        <v>0</v>
      </c>
      <c r="N5144">
        <v>1</v>
      </c>
      <c r="O5144">
        <v>0</v>
      </c>
      <c r="P5144">
        <v>157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</row>
    <row r="5145" spans="1:23" ht="14.25" customHeight="1" x14ac:dyDescent="0.45">
      <c r="A5145">
        <v>5144</v>
      </c>
      <c r="B5145" t="s">
        <v>314</v>
      </c>
      <c r="C5145" s="1">
        <v>43497</v>
      </c>
      <c r="D5145">
        <v>72</v>
      </c>
      <c r="E5145" t="s">
        <v>23</v>
      </c>
      <c r="F5145" t="s">
        <v>27</v>
      </c>
      <c r="G5145" t="s">
        <v>25</v>
      </c>
      <c r="H5145">
        <v>4</v>
      </c>
      <c r="I5145" t="s">
        <v>31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992</v>
      </c>
      <c r="Q5145">
        <v>0</v>
      </c>
      <c r="R5145">
        <v>1</v>
      </c>
      <c r="S5145">
        <v>1</v>
      </c>
      <c r="T5145">
        <v>0</v>
      </c>
      <c r="U5145">
        <v>0</v>
      </c>
      <c r="V5145">
        <v>0</v>
      </c>
      <c r="W5145">
        <v>0</v>
      </c>
    </row>
    <row r="5146" spans="1:23" ht="14.25" customHeight="1" x14ac:dyDescent="0.45">
      <c r="A5146">
        <v>5145</v>
      </c>
      <c r="B5146" t="s">
        <v>311</v>
      </c>
      <c r="C5146" s="1">
        <v>43556</v>
      </c>
      <c r="D5146">
        <v>60</v>
      </c>
      <c r="E5146" t="s">
        <v>28</v>
      </c>
      <c r="F5146" t="s">
        <v>27</v>
      </c>
      <c r="G5146" t="s">
        <v>25</v>
      </c>
      <c r="H5146">
        <v>5</v>
      </c>
      <c r="I5146" t="s">
        <v>26</v>
      </c>
      <c r="J5146">
        <v>0</v>
      </c>
      <c r="K5146">
        <v>0</v>
      </c>
      <c r="L5146">
        <v>1</v>
      </c>
      <c r="M5146">
        <v>1</v>
      </c>
      <c r="N5146">
        <v>1</v>
      </c>
      <c r="O5146">
        <v>0</v>
      </c>
      <c r="P5146">
        <v>397</v>
      </c>
      <c r="Q5146">
        <v>1</v>
      </c>
      <c r="R5146">
        <v>0</v>
      </c>
      <c r="S5146">
        <v>1</v>
      </c>
      <c r="T5146">
        <v>0</v>
      </c>
      <c r="U5146">
        <v>0</v>
      </c>
      <c r="V5146">
        <v>0</v>
      </c>
      <c r="W5146">
        <v>0</v>
      </c>
    </row>
    <row r="5147" spans="1:23" ht="14.25" customHeight="1" x14ac:dyDescent="0.45">
      <c r="A5147">
        <v>5146</v>
      </c>
      <c r="B5147" t="s">
        <v>311</v>
      </c>
      <c r="C5147" s="1">
        <v>43617</v>
      </c>
      <c r="D5147">
        <v>55</v>
      </c>
      <c r="E5147" t="s">
        <v>23</v>
      </c>
      <c r="F5147" t="s">
        <v>24</v>
      </c>
      <c r="G5147" t="s">
        <v>25</v>
      </c>
      <c r="H5147">
        <v>7</v>
      </c>
      <c r="I5147" t="s">
        <v>26</v>
      </c>
      <c r="J5147">
        <v>0</v>
      </c>
      <c r="K5147">
        <v>1</v>
      </c>
      <c r="L5147">
        <v>1</v>
      </c>
      <c r="M5147">
        <v>0</v>
      </c>
      <c r="N5147">
        <v>1</v>
      </c>
      <c r="O5147">
        <v>0</v>
      </c>
      <c r="P5147">
        <v>640</v>
      </c>
      <c r="Q5147">
        <v>0</v>
      </c>
      <c r="R5147">
        <v>0</v>
      </c>
      <c r="S5147">
        <v>1</v>
      </c>
      <c r="T5147">
        <v>0</v>
      </c>
      <c r="U5147">
        <v>0</v>
      </c>
      <c r="V5147">
        <v>0</v>
      </c>
      <c r="W5147">
        <v>1</v>
      </c>
    </row>
    <row r="5148" spans="1:23" ht="14.25" customHeight="1" x14ac:dyDescent="0.45">
      <c r="A5148">
        <v>5147</v>
      </c>
      <c r="B5148" t="s">
        <v>311</v>
      </c>
      <c r="C5148" t="s">
        <v>306</v>
      </c>
      <c r="D5148">
        <v>76</v>
      </c>
      <c r="E5148" t="s">
        <v>23</v>
      </c>
      <c r="F5148" t="s">
        <v>27</v>
      </c>
      <c r="G5148" t="s">
        <v>25</v>
      </c>
      <c r="H5148">
        <v>14</v>
      </c>
      <c r="I5148" t="s">
        <v>26</v>
      </c>
      <c r="J5148">
        <v>0</v>
      </c>
      <c r="K5148">
        <v>0</v>
      </c>
      <c r="L5148">
        <v>1</v>
      </c>
      <c r="M5148">
        <v>1</v>
      </c>
      <c r="N5148">
        <v>1</v>
      </c>
      <c r="O5148">
        <v>0</v>
      </c>
      <c r="P5148">
        <v>928</v>
      </c>
      <c r="Q5148">
        <v>0</v>
      </c>
      <c r="R5148">
        <v>0</v>
      </c>
      <c r="S5148">
        <v>1</v>
      </c>
      <c r="T5148">
        <v>0</v>
      </c>
      <c r="U5148">
        <v>0</v>
      </c>
      <c r="V5148">
        <v>0</v>
      </c>
      <c r="W5148">
        <v>0</v>
      </c>
    </row>
    <row r="5149" spans="1:23" ht="14.25" customHeight="1" x14ac:dyDescent="0.45">
      <c r="A5149">
        <v>5148</v>
      </c>
      <c r="B5149" t="s">
        <v>311</v>
      </c>
      <c r="C5149" s="1">
        <v>43556</v>
      </c>
      <c r="D5149">
        <v>60</v>
      </c>
      <c r="E5149" t="s">
        <v>23</v>
      </c>
      <c r="F5149" t="s">
        <v>27</v>
      </c>
      <c r="G5149" t="s">
        <v>25</v>
      </c>
      <c r="H5149">
        <v>5</v>
      </c>
      <c r="I5149" t="s">
        <v>26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481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</row>
    <row r="5150" spans="1:23" ht="14.25" customHeight="1" x14ac:dyDescent="0.45">
      <c r="A5150">
        <v>5149</v>
      </c>
      <c r="B5150" t="s">
        <v>311</v>
      </c>
      <c r="C5150" s="1">
        <v>43586</v>
      </c>
      <c r="D5150">
        <v>91</v>
      </c>
      <c r="E5150" t="s">
        <v>23</v>
      </c>
      <c r="F5150" t="s">
        <v>27</v>
      </c>
      <c r="G5150" t="s">
        <v>25</v>
      </c>
      <c r="H5150">
        <v>6</v>
      </c>
      <c r="I5150" t="s">
        <v>26</v>
      </c>
      <c r="J5150">
        <v>0</v>
      </c>
      <c r="K5150">
        <v>0</v>
      </c>
      <c r="L5150">
        <v>0</v>
      </c>
      <c r="M5150">
        <v>1</v>
      </c>
      <c r="N5150">
        <v>1</v>
      </c>
      <c r="O5150">
        <v>0</v>
      </c>
      <c r="P5150">
        <v>469</v>
      </c>
      <c r="Q5150">
        <v>0</v>
      </c>
      <c r="R5150">
        <v>0</v>
      </c>
      <c r="S5150">
        <v>1</v>
      </c>
      <c r="T5150">
        <v>1</v>
      </c>
      <c r="U5150">
        <v>0</v>
      </c>
      <c r="V5150">
        <v>0</v>
      </c>
      <c r="W5150">
        <v>0</v>
      </c>
    </row>
    <row r="5151" spans="1:23" ht="14.25" customHeight="1" x14ac:dyDescent="0.45">
      <c r="A5151">
        <v>5150</v>
      </c>
      <c r="B5151" t="s">
        <v>311</v>
      </c>
      <c r="C5151" s="1">
        <v>43647</v>
      </c>
      <c r="D5151">
        <v>52</v>
      </c>
      <c r="E5151" t="s">
        <v>28</v>
      </c>
      <c r="F5151" t="s">
        <v>27</v>
      </c>
      <c r="G5151" t="s">
        <v>25</v>
      </c>
      <c r="H5151">
        <v>8</v>
      </c>
      <c r="I5151" t="s">
        <v>26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499</v>
      </c>
      <c r="Q5151">
        <v>1</v>
      </c>
      <c r="R5151">
        <v>0</v>
      </c>
      <c r="S5151">
        <v>1</v>
      </c>
      <c r="T5151">
        <v>1</v>
      </c>
      <c r="U5151">
        <v>0</v>
      </c>
      <c r="V5151">
        <v>0</v>
      </c>
      <c r="W5151">
        <v>0</v>
      </c>
    </row>
    <row r="5152" spans="1:23" ht="14.25" customHeight="1" x14ac:dyDescent="0.45">
      <c r="A5152">
        <v>5151</v>
      </c>
      <c r="B5152" t="s">
        <v>311</v>
      </c>
      <c r="C5152" s="1">
        <v>43586</v>
      </c>
      <c r="D5152">
        <v>39</v>
      </c>
      <c r="E5152" t="s">
        <v>28</v>
      </c>
      <c r="F5152" t="s">
        <v>27</v>
      </c>
      <c r="G5152" t="s">
        <v>25</v>
      </c>
      <c r="H5152">
        <v>6</v>
      </c>
      <c r="I5152" t="s">
        <v>26</v>
      </c>
      <c r="J5152">
        <v>0</v>
      </c>
      <c r="K5152">
        <v>0</v>
      </c>
      <c r="L5152">
        <v>0</v>
      </c>
      <c r="M5152">
        <v>1</v>
      </c>
      <c r="N5152">
        <v>1</v>
      </c>
      <c r="O5152">
        <v>0</v>
      </c>
      <c r="P5152">
        <v>201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</row>
    <row r="5153" spans="1:23" ht="14.25" customHeight="1" x14ac:dyDescent="0.45">
      <c r="A5153">
        <v>5152</v>
      </c>
      <c r="B5153" t="s">
        <v>311</v>
      </c>
      <c r="C5153" s="1">
        <v>43497</v>
      </c>
      <c r="D5153">
        <v>65</v>
      </c>
      <c r="E5153" t="s">
        <v>23</v>
      </c>
      <c r="F5153" t="s">
        <v>27</v>
      </c>
      <c r="G5153" t="s">
        <v>25</v>
      </c>
      <c r="H5153">
        <v>3</v>
      </c>
      <c r="I5153" t="s">
        <v>26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1460</v>
      </c>
      <c r="Q5153">
        <v>0</v>
      </c>
      <c r="R5153">
        <v>0</v>
      </c>
      <c r="S5153">
        <v>1</v>
      </c>
      <c r="T5153">
        <v>1</v>
      </c>
      <c r="U5153">
        <v>0</v>
      </c>
      <c r="V5153">
        <v>0</v>
      </c>
      <c r="W5153">
        <v>0</v>
      </c>
    </row>
    <row r="5154" spans="1:23" ht="14.25" customHeight="1" x14ac:dyDescent="0.45">
      <c r="A5154">
        <v>5153</v>
      </c>
      <c r="B5154" t="s">
        <v>311</v>
      </c>
      <c r="C5154" s="1">
        <v>43678</v>
      </c>
      <c r="D5154">
        <v>62</v>
      </c>
      <c r="E5154" t="s">
        <v>28</v>
      </c>
      <c r="F5154" t="s">
        <v>27</v>
      </c>
      <c r="G5154" t="s">
        <v>25</v>
      </c>
      <c r="H5154">
        <v>9</v>
      </c>
      <c r="I5154" t="s">
        <v>26</v>
      </c>
      <c r="J5154">
        <v>0</v>
      </c>
      <c r="K5154">
        <v>0</v>
      </c>
      <c r="L5154">
        <v>1</v>
      </c>
      <c r="M5154">
        <v>1</v>
      </c>
      <c r="N5154">
        <v>1</v>
      </c>
      <c r="O5154">
        <v>0</v>
      </c>
      <c r="P5154">
        <v>32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1</v>
      </c>
      <c r="W5154">
        <v>0</v>
      </c>
    </row>
    <row r="5155" spans="1:23" ht="14.25" customHeight="1" x14ac:dyDescent="0.45">
      <c r="A5155">
        <v>5154</v>
      </c>
      <c r="B5155" t="s">
        <v>311</v>
      </c>
      <c r="C5155" s="1">
        <v>43709</v>
      </c>
      <c r="D5155">
        <v>67</v>
      </c>
      <c r="E5155" t="s">
        <v>23</v>
      </c>
      <c r="F5155" t="s">
        <v>27</v>
      </c>
      <c r="G5155" t="s">
        <v>30</v>
      </c>
      <c r="H5155">
        <v>10</v>
      </c>
      <c r="I5155" t="s">
        <v>26</v>
      </c>
      <c r="J5155">
        <v>0</v>
      </c>
      <c r="K5155">
        <v>0</v>
      </c>
      <c r="L5155">
        <v>1</v>
      </c>
      <c r="M5155">
        <v>1</v>
      </c>
      <c r="N5155">
        <v>1</v>
      </c>
      <c r="O5155">
        <v>0</v>
      </c>
      <c r="P5155">
        <v>1840</v>
      </c>
      <c r="Q5155">
        <v>0</v>
      </c>
      <c r="R5155">
        <v>0</v>
      </c>
      <c r="S5155">
        <v>1</v>
      </c>
      <c r="T5155">
        <v>1</v>
      </c>
      <c r="U5155">
        <v>0</v>
      </c>
      <c r="V5155">
        <v>0</v>
      </c>
      <c r="W5155">
        <v>0</v>
      </c>
    </row>
    <row r="5156" spans="1:23" ht="14.25" customHeight="1" x14ac:dyDescent="0.45">
      <c r="A5156">
        <v>5155</v>
      </c>
      <c r="B5156" s="1">
        <v>43465</v>
      </c>
      <c r="C5156" s="1">
        <v>43466</v>
      </c>
      <c r="D5156">
        <v>85</v>
      </c>
      <c r="E5156" t="s">
        <v>28</v>
      </c>
      <c r="F5156" t="s">
        <v>24</v>
      </c>
      <c r="G5156" t="s">
        <v>25</v>
      </c>
      <c r="H5156">
        <v>2</v>
      </c>
      <c r="I5156" t="s">
        <v>29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280</v>
      </c>
      <c r="Q5156">
        <v>0</v>
      </c>
      <c r="R5156">
        <v>1</v>
      </c>
      <c r="S5156">
        <v>0</v>
      </c>
      <c r="T5156">
        <v>0</v>
      </c>
      <c r="U5156">
        <v>1</v>
      </c>
      <c r="V5156">
        <v>0</v>
      </c>
      <c r="W5156">
        <v>0</v>
      </c>
    </row>
    <row r="5157" spans="1:23" ht="14.25" customHeight="1" x14ac:dyDescent="0.45">
      <c r="A5157">
        <v>5156</v>
      </c>
      <c r="B5157" s="1">
        <v>43465</v>
      </c>
      <c r="C5157" s="1">
        <v>43466</v>
      </c>
      <c r="D5157">
        <v>94</v>
      </c>
      <c r="E5157" t="s">
        <v>28</v>
      </c>
      <c r="F5157" t="s">
        <v>27</v>
      </c>
      <c r="G5157" t="s">
        <v>25</v>
      </c>
      <c r="H5157">
        <v>2</v>
      </c>
      <c r="I5157" t="s">
        <v>29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54</v>
      </c>
      <c r="Q5157">
        <v>1</v>
      </c>
      <c r="R5157">
        <v>1</v>
      </c>
      <c r="S5157">
        <v>0</v>
      </c>
      <c r="T5157">
        <v>0</v>
      </c>
      <c r="U5157">
        <v>1</v>
      </c>
      <c r="V5157">
        <v>0</v>
      </c>
      <c r="W5157">
        <v>0</v>
      </c>
    </row>
    <row r="5158" spans="1:23" ht="14.25" customHeight="1" x14ac:dyDescent="0.45">
      <c r="A5158">
        <v>5157</v>
      </c>
      <c r="B5158" t="s">
        <v>311</v>
      </c>
      <c r="C5158" s="1">
        <v>43617</v>
      </c>
      <c r="D5158">
        <v>44</v>
      </c>
      <c r="E5158" t="s">
        <v>28</v>
      </c>
      <c r="F5158" t="s">
        <v>27</v>
      </c>
      <c r="G5158" t="s">
        <v>25</v>
      </c>
      <c r="H5158">
        <v>7</v>
      </c>
      <c r="I5158" t="s">
        <v>26</v>
      </c>
      <c r="J5158">
        <v>0</v>
      </c>
      <c r="K5158">
        <v>0</v>
      </c>
      <c r="L5158">
        <v>0</v>
      </c>
      <c r="M5158">
        <v>1</v>
      </c>
      <c r="N5158">
        <v>1</v>
      </c>
      <c r="O5158">
        <v>0</v>
      </c>
      <c r="P5158">
        <v>728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</row>
    <row r="5159" spans="1:23" ht="14.25" customHeight="1" x14ac:dyDescent="0.45">
      <c r="A5159">
        <v>5158</v>
      </c>
      <c r="B5159" t="s">
        <v>311</v>
      </c>
      <c r="C5159" s="1">
        <v>43497</v>
      </c>
      <c r="D5159">
        <v>61</v>
      </c>
      <c r="E5159" t="s">
        <v>23</v>
      </c>
      <c r="F5159" t="s">
        <v>27</v>
      </c>
      <c r="G5159" t="s">
        <v>25</v>
      </c>
      <c r="H5159">
        <v>3</v>
      </c>
      <c r="I5159" t="s">
        <v>26</v>
      </c>
      <c r="J5159">
        <v>0</v>
      </c>
      <c r="K5159">
        <v>0</v>
      </c>
      <c r="L5159">
        <v>1</v>
      </c>
      <c r="M5159">
        <v>1</v>
      </c>
      <c r="N5159">
        <v>1</v>
      </c>
      <c r="O5159">
        <v>0</v>
      </c>
      <c r="P5159">
        <v>228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</row>
    <row r="5160" spans="1:23" ht="14.25" customHeight="1" x14ac:dyDescent="0.45">
      <c r="A5160">
        <v>5159</v>
      </c>
      <c r="B5160" s="1">
        <v>43465</v>
      </c>
      <c r="C5160" s="1">
        <v>43475</v>
      </c>
      <c r="D5160">
        <v>77</v>
      </c>
      <c r="E5160" t="s">
        <v>23</v>
      </c>
      <c r="F5160" t="s">
        <v>27</v>
      </c>
      <c r="G5160" t="s">
        <v>25</v>
      </c>
      <c r="H5160">
        <v>11</v>
      </c>
      <c r="I5160" t="s">
        <v>29</v>
      </c>
      <c r="J5160">
        <v>0</v>
      </c>
      <c r="K5160">
        <v>0</v>
      </c>
      <c r="L5160">
        <v>0</v>
      </c>
      <c r="M5160">
        <v>1</v>
      </c>
      <c r="N5160">
        <v>0</v>
      </c>
      <c r="O5160">
        <v>1</v>
      </c>
      <c r="P5160">
        <v>768</v>
      </c>
      <c r="Q5160">
        <v>1</v>
      </c>
      <c r="R5160">
        <v>1</v>
      </c>
      <c r="S5160">
        <v>1</v>
      </c>
      <c r="T5160">
        <v>1</v>
      </c>
      <c r="U5160">
        <v>1</v>
      </c>
      <c r="V5160">
        <v>0</v>
      </c>
      <c r="W5160">
        <v>0</v>
      </c>
    </row>
    <row r="5161" spans="1:23" ht="14.25" customHeight="1" x14ac:dyDescent="0.45">
      <c r="A5161">
        <v>5160</v>
      </c>
      <c r="B5161" t="s">
        <v>311</v>
      </c>
      <c r="C5161" s="1">
        <v>43586</v>
      </c>
      <c r="D5161">
        <v>64</v>
      </c>
      <c r="E5161" t="s">
        <v>28</v>
      </c>
      <c r="F5161" t="s">
        <v>27</v>
      </c>
      <c r="G5161" t="s">
        <v>25</v>
      </c>
      <c r="H5161">
        <v>6</v>
      </c>
      <c r="I5161" t="s">
        <v>26</v>
      </c>
      <c r="J5161">
        <v>0</v>
      </c>
      <c r="K5161">
        <v>0</v>
      </c>
      <c r="L5161">
        <v>0</v>
      </c>
      <c r="M5161">
        <v>1</v>
      </c>
      <c r="N5161">
        <v>1</v>
      </c>
      <c r="O5161">
        <v>0</v>
      </c>
      <c r="P5161">
        <v>187</v>
      </c>
      <c r="Q5161">
        <v>0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</row>
    <row r="5162" spans="1:23" ht="14.25" customHeight="1" x14ac:dyDescent="0.45">
      <c r="A5162">
        <v>5161</v>
      </c>
      <c r="B5162" t="s">
        <v>311</v>
      </c>
      <c r="C5162" s="1">
        <v>43497</v>
      </c>
      <c r="D5162">
        <v>39</v>
      </c>
      <c r="E5162" t="s">
        <v>23</v>
      </c>
      <c r="F5162" t="s">
        <v>27</v>
      </c>
      <c r="G5162" t="s">
        <v>30</v>
      </c>
      <c r="H5162">
        <v>3</v>
      </c>
      <c r="I5162" t="s">
        <v>26</v>
      </c>
      <c r="J5162">
        <v>0</v>
      </c>
      <c r="K5162">
        <v>0</v>
      </c>
      <c r="L5162">
        <v>0</v>
      </c>
      <c r="M5162">
        <v>1</v>
      </c>
      <c r="N5162">
        <v>1</v>
      </c>
      <c r="O5162">
        <v>0</v>
      </c>
      <c r="P5162">
        <v>5</v>
      </c>
      <c r="Q5162">
        <v>0</v>
      </c>
      <c r="R5162">
        <v>1</v>
      </c>
      <c r="S5162">
        <v>0</v>
      </c>
      <c r="T5162">
        <v>0</v>
      </c>
      <c r="U5162">
        <v>0</v>
      </c>
      <c r="V5162">
        <v>0</v>
      </c>
      <c r="W5162">
        <v>0</v>
      </c>
    </row>
    <row r="5163" spans="1:23" ht="14.25" customHeight="1" x14ac:dyDescent="0.45">
      <c r="A5163">
        <v>5162</v>
      </c>
      <c r="B5163" s="1">
        <v>43466</v>
      </c>
      <c r="C5163" s="1">
        <v>43739</v>
      </c>
      <c r="D5163">
        <v>81</v>
      </c>
      <c r="E5163" t="s">
        <v>28</v>
      </c>
      <c r="F5163" t="s">
        <v>27</v>
      </c>
      <c r="G5163" t="s">
        <v>25</v>
      </c>
      <c r="H5163">
        <v>10</v>
      </c>
      <c r="I5163" t="s">
        <v>26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1870</v>
      </c>
      <c r="Q5163">
        <v>0</v>
      </c>
      <c r="R5163">
        <v>0</v>
      </c>
      <c r="S5163">
        <v>1</v>
      </c>
      <c r="T5163">
        <v>1</v>
      </c>
      <c r="U5163">
        <v>0</v>
      </c>
      <c r="V5163">
        <v>0</v>
      </c>
      <c r="W5163">
        <v>0</v>
      </c>
    </row>
    <row r="5164" spans="1:23" ht="14.25" customHeight="1" x14ac:dyDescent="0.45">
      <c r="A5164">
        <v>5163</v>
      </c>
      <c r="B5164" s="1">
        <v>43466</v>
      </c>
      <c r="C5164" s="1">
        <v>43497</v>
      </c>
      <c r="D5164">
        <v>83</v>
      </c>
      <c r="E5164" t="s">
        <v>28</v>
      </c>
      <c r="F5164" t="s">
        <v>24</v>
      </c>
      <c r="G5164" t="s">
        <v>25</v>
      </c>
      <c r="H5164">
        <v>2</v>
      </c>
      <c r="I5164" t="s">
        <v>26</v>
      </c>
      <c r="J5164">
        <v>0</v>
      </c>
      <c r="K5164">
        <v>0</v>
      </c>
      <c r="L5164">
        <v>1</v>
      </c>
      <c r="M5164">
        <v>0</v>
      </c>
      <c r="N5164">
        <v>1</v>
      </c>
      <c r="O5164">
        <v>1</v>
      </c>
      <c r="P5164">
        <v>2600</v>
      </c>
      <c r="Q5164">
        <v>0</v>
      </c>
      <c r="R5164">
        <v>1</v>
      </c>
      <c r="S5164">
        <v>0</v>
      </c>
      <c r="T5164">
        <v>1</v>
      </c>
      <c r="U5164">
        <v>1</v>
      </c>
      <c r="V5164">
        <v>0</v>
      </c>
      <c r="W5164">
        <v>0</v>
      </c>
    </row>
    <row r="5165" spans="1:23" ht="14.25" customHeight="1" x14ac:dyDescent="0.45">
      <c r="A5165">
        <v>5164</v>
      </c>
      <c r="B5165" s="1">
        <v>43466</v>
      </c>
      <c r="C5165" t="s">
        <v>319</v>
      </c>
      <c r="D5165">
        <v>75</v>
      </c>
      <c r="E5165" t="s">
        <v>23</v>
      </c>
      <c r="F5165" t="s">
        <v>27</v>
      </c>
      <c r="G5165" t="s">
        <v>25</v>
      </c>
      <c r="H5165">
        <v>20</v>
      </c>
      <c r="I5165" t="s">
        <v>26</v>
      </c>
      <c r="J5165">
        <v>0</v>
      </c>
      <c r="K5165">
        <v>0</v>
      </c>
      <c r="L5165">
        <v>1</v>
      </c>
      <c r="M5165">
        <v>1</v>
      </c>
      <c r="N5165">
        <v>1</v>
      </c>
      <c r="O5165">
        <v>0</v>
      </c>
      <c r="P5165">
        <v>367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1</v>
      </c>
      <c r="W5165">
        <v>0</v>
      </c>
    </row>
    <row r="5166" spans="1:23" ht="14.25" customHeight="1" x14ac:dyDescent="0.45">
      <c r="A5166">
        <v>5165</v>
      </c>
      <c r="B5166" s="1">
        <v>43466</v>
      </c>
      <c r="C5166" t="s">
        <v>320</v>
      </c>
      <c r="D5166">
        <v>70</v>
      </c>
      <c r="E5166" t="s">
        <v>28</v>
      </c>
      <c r="F5166" t="s">
        <v>27</v>
      </c>
      <c r="G5166" t="s">
        <v>25</v>
      </c>
      <c r="H5166">
        <v>16</v>
      </c>
      <c r="I5166" t="s">
        <v>26</v>
      </c>
      <c r="J5166">
        <v>0</v>
      </c>
      <c r="K5166">
        <v>0</v>
      </c>
      <c r="L5166">
        <v>1</v>
      </c>
      <c r="M5166">
        <v>1</v>
      </c>
      <c r="N5166">
        <v>1</v>
      </c>
      <c r="O5166">
        <v>1</v>
      </c>
      <c r="P5166">
        <v>5000</v>
      </c>
      <c r="Q5166">
        <v>1</v>
      </c>
      <c r="R5166">
        <v>1</v>
      </c>
      <c r="S5166">
        <v>0</v>
      </c>
      <c r="T5166">
        <v>1</v>
      </c>
      <c r="U5166">
        <v>0</v>
      </c>
      <c r="V5166">
        <v>0</v>
      </c>
      <c r="W5166">
        <v>0</v>
      </c>
    </row>
    <row r="5167" spans="1:23" ht="14.25" customHeight="1" x14ac:dyDescent="0.45">
      <c r="A5167">
        <v>5166</v>
      </c>
      <c r="B5167" s="1">
        <v>43466</v>
      </c>
      <c r="C5167" t="s">
        <v>320</v>
      </c>
      <c r="D5167">
        <v>70</v>
      </c>
      <c r="E5167" t="s">
        <v>28</v>
      </c>
      <c r="F5167" t="s">
        <v>27</v>
      </c>
      <c r="G5167" t="s">
        <v>25</v>
      </c>
      <c r="H5167">
        <v>16</v>
      </c>
      <c r="I5167" t="s">
        <v>26</v>
      </c>
      <c r="J5167">
        <v>0</v>
      </c>
      <c r="K5167">
        <v>0</v>
      </c>
      <c r="L5167">
        <v>1</v>
      </c>
      <c r="M5167">
        <v>1</v>
      </c>
      <c r="N5167">
        <v>1</v>
      </c>
      <c r="O5167">
        <v>1</v>
      </c>
      <c r="P5167">
        <v>5000</v>
      </c>
      <c r="Q5167">
        <v>1</v>
      </c>
      <c r="R5167">
        <v>1</v>
      </c>
      <c r="S5167">
        <v>0</v>
      </c>
      <c r="T5167">
        <v>1</v>
      </c>
      <c r="U5167">
        <v>0</v>
      </c>
      <c r="V5167">
        <v>0</v>
      </c>
      <c r="W5167">
        <v>0</v>
      </c>
    </row>
    <row r="5168" spans="1:23" ht="14.25" customHeight="1" x14ac:dyDescent="0.45">
      <c r="A5168">
        <v>5167</v>
      </c>
      <c r="B5168" s="1">
        <v>43466</v>
      </c>
      <c r="C5168" s="1">
        <v>43709</v>
      </c>
      <c r="D5168">
        <v>65</v>
      </c>
      <c r="E5168" t="s">
        <v>28</v>
      </c>
      <c r="F5168" t="s">
        <v>27</v>
      </c>
      <c r="G5168" t="s">
        <v>25</v>
      </c>
      <c r="H5168">
        <v>9</v>
      </c>
      <c r="I5168" t="s">
        <v>26</v>
      </c>
      <c r="J5168">
        <v>0</v>
      </c>
      <c r="K5168">
        <v>0</v>
      </c>
      <c r="L5168">
        <v>1</v>
      </c>
      <c r="M5168">
        <v>1</v>
      </c>
      <c r="N5168">
        <v>1</v>
      </c>
      <c r="O5168">
        <v>0</v>
      </c>
      <c r="P5168">
        <v>18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</row>
    <row r="5169" spans="1:23" ht="14.25" customHeight="1" x14ac:dyDescent="0.45">
      <c r="A5169">
        <v>5168</v>
      </c>
      <c r="B5169" s="1">
        <v>43466</v>
      </c>
      <c r="C5169" s="1">
        <v>43586</v>
      </c>
      <c r="D5169">
        <v>47</v>
      </c>
      <c r="E5169" t="s">
        <v>28</v>
      </c>
      <c r="F5169" t="s">
        <v>27</v>
      </c>
      <c r="G5169" t="s">
        <v>25</v>
      </c>
      <c r="H5169">
        <v>5</v>
      </c>
      <c r="I5169" t="s">
        <v>26</v>
      </c>
      <c r="J5169">
        <v>0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1210</v>
      </c>
      <c r="Q5169">
        <v>0</v>
      </c>
      <c r="R5169">
        <v>0</v>
      </c>
      <c r="S5169">
        <v>1</v>
      </c>
      <c r="T5169">
        <v>0</v>
      </c>
      <c r="U5169">
        <v>0</v>
      </c>
      <c r="V5169">
        <v>0</v>
      </c>
      <c r="W5169">
        <v>0</v>
      </c>
    </row>
    <row r="5170" spans="1:23" ht="14.25" customHeight="1" x14ac:dyDescent="0.45">
      <c r="A5170">
        <v>5169</v>
      </c>
      <c r="B5170" s="1">
        <v>43466</v>
      </c>
      <c r="C5170" s="1">
        <v>43739</v>
      </c>
      <c r="D5170">
        <v>66</v>
      </c>
      <c r="E5170" t="s">
        <v>23</v>
      </c>
      <c r="F5170" t="s">
        <v>27</v>
      </c>
      <c r="G5170" t="s">
        <v>25</v>
      </c>
      <c r="H5170">
        <v>10</v>
      </c>
      <c r="I5170" t="s">
        <v>26</v>
      </c>
      <c r="J5170">
        <v>0</v>
      </c>
      <c r="K5170">
        <v>0</v>
      </c>
      <c r="L5170">
        <v>0</v>
      </c>
      <c r="M5170">
        <v>1</v>
      </c>
      <c r="N5170">
        <v>1</v>
      </c>
      <c r="O5170">
        <v>0</v>
      </c>
      <c r="P5170">
        <v>224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</v>
      </c>
      <c r="W5170">
        <v>0</v>
      </c>
    </row>
    <row r="5171" spans="1:23" ht="14.25" customHeight="1" x14ac:dyDescent="0.45">
      <c r="A5171">
        <v>5170</v>
      </c>
      <c r="B5171" s="1">
        <v>43466</v>
      </c>
      <c r="C5171" s="1">
        <v>43586</v>
      </c>
      <c r="D5171">
        <v>50</v>
      </c>
      <c r="E5171" t="s">
        <v>28</v>
      </c>
      <c r="F5171" t="s">
        <v>27</v>
      </c>
      <c r="G5171" t="s">
        <v>25</v>
      </c>
      <c r="H5171">
        <v>5</v>
      </c>
      <c r="I5171" t="s">
        <v>26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88</v>
      </c>
      <c r="Q5171">
        <v>0</v>
      </c>
      <c r="R5171">
        <v>0</v>
      </c>
      <c r="S5171">
        <v>1</v>
      </c>
      <c r="T5171">
        <v>0</v>
      </c>
      <c r="U5171">
        <v>0</v>
      </c>
      <c r="V5171">
        <v>0</v>
      </c>
      <c r="W5171">
        <v>0</v>
      </c>
    </row>
    <row r="5172" spans="1:23" ht="14.25" customHeight="1" x14ac:dyDescent="0.45">
      <c r="A5172">
        <v>5171</v>
      </c>
      <c r="B5172" s="1">
        <v>43466</v>
      </c>
      <c r="C5172" s="1">
        <v>43647</v>
      </c>
      <c r="D5172">
        <v>67</v>
      </c>
      <c r="E5172" t="s">
        <v>23</v>
      </c>
      <c r="F5172" t="s">
        <v>27</v>
      </c>
      <c r="G5172" t="s">
        <v>25</v>
      </c>
      <c r="H5172">
        <v>7</v>
      </c>
      <c r="I5172" t="s">
        <v>26</v>
      </c>
      <c r="J5172">
        <v>1</v>
      </c>
      <c r="K5172">
        <v>0</v>
      </c>
      <c r="L5172">
        <v>0</v>
      </c>
      <c r="M5172">
        <v>0</v>
      </c>
      <c r="N5172">
        <v>1</v>
      </c>
      <c r="O5172">
        <v>1</v>
      </c>
      <c r="P5172">
        <v>127</v>
      </c>
      <c r="Q5172">
        <v>1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1</v>
      </c>
    </row>
    <row r="5173" spans="1:23" ht="14.25" customHeight="1" x14ac:dyDescent="0.45">
      <c r="A5173">
        <v>5172</v>
      </c>
      <c r="B5173" s="1">
        <v>43466</v>
      </c>
      <c r="C5173" s="1">
        <v>43586</v>
      </c>
      <c r="D5173">
        <v>54</v>
      </c>
      <c r="E5173" t="s">
        <v>23</v>
      </c>
      <c r="F5173" t="s">
        <v>27</v>
      </c>
      <c r="G5173" t="s">
        <v>25</v>
      </c>
      <c r="H5173">
        <v>5</v>
      </c>
      <c r="I5173" t="s">
        <v>26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414</v>
      </c>
      <c r="Q5173">
        <v>0</v>
      </c>
      <c r="R5173">
        <v>0</v>
      </c>
      <c r="S5173">
        <v>1</v>
      </c>
      <c r="T5173">
        <v>0</v>
      </c>
      <c r="U5173">
        <v>0</v>
      </c>
      <c r="V5173">
        <v>0</v>
      </c>
      <c r="W5173">
        <v>0</v>
      </c>
    </row>
    <row r="5174" spans="1:23" ht="14.25" customHeight="1" x14ac:dyDescent="0.45">
      <c r="A5174">
        <v>5173</v>
      </c>
      <c r="B5174" s="1">
        <v>43466</v>
      </c>
      <c r="C5174" t="s">
        <v>321</v>
      </c>
      <c r="D5174">
        <v>49</v>
      </c>
      <c r="E5174" t="s">
        <v>28</v>
      </c>
      <c r="F5174" t="s">
        <v>24</v>
      </c>
      <c r="G5174" t="s">
        <v>25</v>
      </c>
      <c r="H5174">
        <v>17</v>
      </c>
      <c r="I5174" t="s">
        <v>26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104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</row>
    <row r="5175" spans="1:23" ht="14.25" customHeight="1" x14ac:dyDescent="0.45">
      <c r="A5175">
        <v>5174</v>
      </c>
      <c r="B5175" s="1">
        <v>43466</v>
      </c>
      <c r="C5175" s="1">
        <v>43617</v>
      </c>
      <c r="D5175">
        <v>45</v>
      </c>
      <c r="E5175" t="s">
        <v>23</v>
      </c>
      <c r="F5175" t="s">
        <v>24</v>
      </c>
      <c r="G5175" t="s">
        <v>25</v>
      </c>
      <c r="H5175">
        <v>6</v>
      </c>
      <c r="I5175" t="s">
        <v>26</v>
      </c>
      <c r="J5175">
        <v>0</v>
      </c>
      <c r="K5175">
        <v>0</v>
      </c>
      <c r="L5175">
        <v>0</v>
      </c>
      <c r="M5175">
        <v>1</v>
      </c>
      <c r="N5175">
        <v>1</v>
      </c>
      <c r="O5175">
        <v>0</v>
      </c>
      <c r="P5175">
        <v>943</v>
      </c>
      <c r="Q5175">
        <v>0</v>
      </c>
      <c r="R5175">
        <v>0</v>
      </c>
      <c r="S5175">
        <v>1</v>
      </c>
      <c r="T5175">
        <v>0</v>
      </c>
      <c r="U5175">
        <v>0</v>
      </c>
      <c r="V5175">
        <v>0</v>
      </c>
      <c r="W5175">
        <v>0</v>
      </c>
    </row>
    <row r="5176" spans="1:23" ht="14.25" customHeight="1" x14ac:dyDescent="0.45">
      <c r="A5176">
        <v>5175</v>
      </c>
      <c r="B5176" s="1">
        <v>43497</v>
      </c>
      <c r="C5176" s="1">
        <v>43647</v>
      </c>
      <c r="D5176">
        <v>78</v>
      </c>
      <c r="E5176" t="s">
        <v>23</v>
      </c>
      <c r="F5176" t="s">
        <v>27</v>
      </c>
      <c r="G5176" t="s">
        <v>25</v>
      </c>
      <c r="H5176">
        <v>6</v>
      </c>
      <c r="I5176" t="s">
        <v>26</v>
      </c>
      <c r="J5176">
        <v>0</v>
      </c>
      <c r="K5176">
        <v>0</v>
      </c>
      <c r="L5176">
        <v>0</v>
      </c>
      <c r="M5176">
        <v>1</v>
      </c>
      <c r="N5176">
        <v>1</v>
      </c>
      <c r="O5176">
        <v>0</v>
      </c>
      <c r="P5176">
        <v>213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</row>
    <row r="5177" spans="1:23" ht="14.25" customHeight="1" x14ac:dyDescent="0.45">
      <c r="A5177">
        <v>5176</v>
      </c>
      <c r="B5177" s="1">
        <v>43497</v>
      </c>
      <c r="C5177" s="1">
        <v>43617</v>
      </c>
      <c r="D5177">
        <v>73</v>
      </c>
      <c r="E5177" t="s">
        <v>23</v>
      </c>
      <c r="F5177" t="s">
        <v>24</v>
      </c>
      <c r="G5177" t="s">
        <v>25</v>
      </c>
      <c r="H5177">
        <v>5</v>
      </c>
      <c r="I5177" t="s">
        <v>26</v>
      </c>
      <c r="J5177">
        <v>0</v>
      </c>
      <c r="K5177">
        <v>0</v>
      </c>
      <c r="L5177">
        <v>1</v>
      </c>
      <c r="M5177">
        <v>0</v>
      </c>
      <c r="N5177">
        <v>1</v>
      </c>
      <c r="O5177">
        <v>1</v>
      </c>
      <c r="P5177">
        <v>2580</v>
      </c>
      <c r="Q5177">
        <v>1</v>
      </c>
      <c r="R5177">
        <v>1</v>
      </c>
      <c r="S5177">
        <v>0</v>
      </c>
      <c r="T5177">
        <v>1</v>
      </c>
      <c r="U5177">
        <v>0</v>
      </c>
      <c r="V5177">
        <v>0</v>
      </c>
      <c r="W5177">
        <v>0</v>
      </c>
    </row>
    <row r="5178" spans="1:23" ht="14.25" customHeight="1" x14ac:dyDescent="0.45">
      <c r="A5178">
        <v>5177</v>
      </c>
      <c r="B5178" s="1">
        <v>43497</v>
      </c>
      <c r="C5178" s="1">
        <v>43739</v>
      </c>
      <c r="D5178">
        <v>65</v>
      </c>
      <c r="E5178" t="s">
        <v>23</v>
      </c>
      <c r="F5178" t="s">
        <v>24</v>
      </c>
      <c r="G5178" t="s">
        <v>25</v>
      </c>
      <c r="H5178">
        <v>9</v>
      </c>
      <c r="I5178" t="s">
        <v>26</v>
      </c>
      <c r="J5178">
        <v>0</v>
      </c>
      <c r="K5178">
        <v>0</v>
      </c>
      <c r="L5178">
        <v>0</v>
      </c>
      <c r="M5178">
        <v>1</v>
      </c>
      <c r="N5178">
        <v>1</v>
      </c>
      <c r="O5178">
        <v>0</v>
      </c>
      <c r="P5178">
        <v>803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</row>
    <row r="5179" spans="1:23" ht="14.25" customHeight="1" x14ac:dyDescent="0.45">
      <c r="A5179">
        <v>5178</v>
      </c>
      <c r="B5179" s="1">
        <v>43497</v>
      </c>
      <c r="C5179" s="1">
        <v>43525</v>
      </c>
      <c r="D5179">
        <v>80</v>
      </c>
      <c r="E5179" t="s">
        <v>23</v>
      </c>
      <c r="F5179" t="s">
        <v>27</v>
      </c>
      <c r="G5179" t="s">
        <v>25</v>
      </c>
      <c r="H5179">
        <v>2</v>
      </c>
      <c r="I5179" t="s">
        <v>31</v>
      </c>
      <c r="J5179">
        <v>0</v>
      </c>
      <c r="K5179">
        <v>0</v>
      </c>
      <c r="L5179">
        <v>0</v>
      </c>
      <c r="M5179">
        <v>1</v>
      </c>
      <c r="N5179">
        <v>1</v>
      </c>
      <c r="O5179">
        <v>0</v>
      </c>
      <c r="P5179">
        <v>3040</v>
      </c>
      <c r="Q5179">
        <v>0</v>
      </c>
      <c r="R5179">
        <v>1</v>
      </c>
      <c r="S5179">
        <v>1</v>
      </c>
      <c r="T5179">
        <v>1</v>
      </c>
      <c r="U5179">
        <v>0</v>
      </c>
      <c r="V5179">
        <v>0</v>
      </c>
      <c r="W5179">
        <v>0</v>
      </c>
    </row>
    <row r="5180" spans="1:23" ht="14.25" customHeight="1" x14ac:dyDescent="0.45">
      <c r="A5180">
        <v>5179</v>
      </c>
      <c r="B5180" s="1">
        <v>43497</v>
      </c>
      <c r="C5180" s="1">
        <v>43586</v>
      </c>
      <c r="D5180">
        <v>68</v>
      </c>
      <c r="E5180" t="s">
        <v>23</v>
      </c>
      <c r="F5180" t="s">
        <v>27</v>
      </c>
      <c r="G5180" t="s">
        <v>25</v>
      </c>
      <c r="H5180">
        <v>4</v>
      </c>
      <c r="I5180" t="s">
        <v>31</v>
      </c>
      <c r="J5180">
        <v>0</v>
      </c>
      <c r="K5180">
        <v>0</v>
      </c>
      <c r="L5180">
        <v>1</v>
      </c>
      <c r="M5180">
        <v>0</v>
      </c>
      <c r="N5180">
        <v>1</v>
      </c>
      <c r="O5180">
        <v>0</v>
      </c>
      <c r="P5180">
        <v>4260</v>
      </c>
      <c r="Q5180">
        <v>0</v>
      </c>
      <c r="R5180">
        <v>1</v>
      </c>
      <c r="S5180">
        <v>1</v>
      </c>
      <c r="T5180">
        <v>1</v>
      </c>
      <c r="U5180">
        <v>0</v>
      </c>
      <c r="V5180">
        <v>0</v>
      </c>
      <c r="W5180">
        <v>0</v>
      </c>
    </row>
    <row r="5181" spans="1:23" ht="14.25" customHeight="1" x14ac:dyDescent="0.45">
      <c r="A5181">
        <v>5180</v>
      </c>
      <c r="B5181" s="1">
        <v>43497</v>
      </c>
      <c r="C5181" s="1">
        <v>43556</v>
      </c>
      <c r="D5181">
        <v>70</v>
      </c>
      <c r="E5181" t="s">
        <v>23</v>
      </c>
      <c r="F5181" t="s">
        <v>27</v>
      </c>
      <c r="G5181" t="s">
        <v>25</v>
      </c>
      <c r="H5181">
        <v>3</v>
      </c>
      <c r="I5181" t="s">
        <v>31</v>
      </c>
      <c r="J5181">
        <v>1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878</v>
      </c>
      <c r="Q5181">
        <v>1</v>
      </c>
      <c r="R5181">
        <v>1</v>
      </c>
      <c r="S5181">
        <v>1</v>
      </c>
      <c r="T5181">
        <v>1</v>
      </c>
      <c r="U5181">
        <v>0</v>
      </c>
      <c r="V5181">
        <v>0</v>
      </c>
      <c r="W5181">
        <v>1</v>
      </c>
    </row>
    <row r="5182" spans="1:23" ht="14.25" customHeight="1" x14ac:dyDescent="0.45">
      <c r="A5182">
        <v>5181</v>
      </c>
      <c r="B5182" s="1">
        <v>43497</v>
      </c>
      <c r="C5182" s="1">
        <v>43556</v>
      </c>
      <c r="D5182">
        <v>52</v>
      </c>
      <c r="E5182" t="s">
        <v>28</v>
      </c>
      <c r="F5182" t="s">
        <v>27</v>
      </c>
      <c r="G5182" t="s">
        <v>25</v>
      </c>
      <c r="H5182">
        <v>3</v>
      </c>
      <c r="I5182" t="s">
        <v>26</v>
      </c>
      <c r="J5182">
        <v>0</v>
      </c>
      <c r="K5182">
        <v>0</v>
      </c>
      <c r="L5182">
        <v>0</v>
      </c>
      <c r="M5182">
        <v>1</v>
      </c>
      <c r="N5182">
        <v>1</v>
      </c>
      <c r="O5182">
        <v>0</v>
      </c>
      <c r="P5182">
        <v>5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</row>
    <row r="5183" spans="1:23" ht="14.25" customHeight="1" x14ac:dyDescent="0.45">
      <c r="A5183">
        <v>5182</v>
      </c>
      <c r="B5183" s="1">
        <v>43497</v>
      </c>
      <c r="C5183" s="1">
        <v>43647</v>
      </c>
      <c r="D5183">
        <v>63</v>
      </c>
      <c r="E5183" t="s">
        <v>28</v>
      </c>
      <c r="F5183" t="s">
        <v>27</v>
      </c>
      <c r="G5183" t="s">
        <v>25</v>
      </c>
      <c r="H5183">
        <v>6</v>
      </c>
      <c r="I5183" t="s">
        <v>26</v>
      </c>
      <c r="J5183">
        <v>0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1210</v>
      </c>
      <c r="Q5183">
        <v>0</v>
      </c>
      <c r="R5183">
        <v>1</v>
      </c>
      <c r="S5183">
        <v>1</v>
      </c>
      <c r="T5183">
        <v>0</v>
      </c>
      <c r="U5183">
        <v>0</v>
      </c>
      <c r="V5183">
        <v>0</v>
      </c>
      <c r="W5183">
        <v>0</v>
      </c>
    </row>
    <row r="5184" spans="1:23" ht="14.25" customHeight="1" x14ac:dyDescent="0.45">
      <c r="A5184">
        <v>5183</v>
      </c>
      <c r="B5184" s="1">
        <v>43497</v>
      </c>
      <c r="C5184" s="1">
        <v>43739</v>
      </c>
      <c r="D5184">
        <v>75</v>
      </c>
      <c r="E5184" t="s">
        <v>23</v>
      </c>
      <c r="F5184" t="s">
        <v>27</v>
      </c>
      <c r="G5184" t="s">
        <v>25</v>
      </c>
      <c r="H5184">
        <v>9</v>
      </c>
      <c r="I5184" t="s">
        <v>31</v>
      </c>
      <c r="J5184">
        <v>0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401</v>
      </c>
      <c r="Q5184">
        <v>0</v>
      </c>
      <c r="R5184">
        <v>1</v>
      </c>
      <c r="S5184">
        <v>1</v>
      </c>
      <c r="T5184">
        <v>1</v>
      </c>
      <c r="U5184">
        <v>0</v>
      </c>
      <c r="V5184">
        <v>0</v>
      </c>
      <c r="W5184">
        <v>0</v>
      </c>
    </row>
    <row r="5185" spans="1:23" ht="14.25" customHeight="1" x14ac:dyDescent="0.45">
      <c r="A5185">
        <v>5184</v>
      </c>
      <c r="B5185" s="1">
        <v>43497</v>
      </c>
      <c r="C5185" s="1">
        <v>43617</v>
      </c>
      <c r="D5185">
        <v>63</v>
      </c>
      <c r="E5185" t="s">
        <v>23</v>
      </c>
      <c r="F5185" t="s">
        <v>27</v>
      </c>
      <c r="G5185" t="s">
        <v>25</v>
      </c>
      <c r="H5185">
        <v>5</v>
      </c>
      <c r="I5185" t="s">
        <v>26</v>
      </c>
      <c r="J5185">
        <v>0</v>
      </c>
      <c r="K5185">
        <v>0</v>
      </c>
      <c r="L5185">
        <v>1</v>
      </c>
      <c r="M5185">
        <v>1</v>
      </c>
      <c r="N5185">
        <v>1</v>
      </c>
      <c r="O5185">
        <v>0</v>
      </c>
      <c r="P5185">
        <v>91</v>
      </c>
      <c r="Q5185">
        <v>0</v>
      </c>
      <c r="R5185">
        <v>1</v>
      </c>
      <c r="S5185">
        <v>0</v>
      </c>
      <c r="T5185">
        <v>0</v>
      </c>
      <c r="U5185">
        <v>0</v>
      </c>
      <c r="V5185">
        <v>0</v>
      </c>
      <c r="W5185">
        <v>0</v>
      </c>
    </row>
    <row r="5186" spans="1:23" ht="14.25" customHeight="1" x14ac:dyDescent="0.45">
      <c r="A5186">
        <v>5185</v>
      </c>
      <c r="B5186" s="1">
        <v>43497</v>
      </c>
      <c r="C5186" s="1">
        <v>43617</v>
      </c>
      <c r="D5186">
        <v>70</v>
      </c>
      <c r="E5186" t="s">
        <v>28</v>
      </c>
      <c r="F5186" t="s">
        <v>27</v>
      </c>
      <c r="G5186" t="s">
        <v>25</v>
      </c>
      <c r="H5186">
        <v>5</v>
      </c>
      <c r="I5186" t="s">
        <v>26</v>
      </c>
      <c r="J5186">
        <v>0</v>
      </c>
      <c r="K5186">
        <v>0</v>
      </c>
      <c r="L5186">
        <v>1</v>
      </c>
      <c r="M5186">
        <v>0</v>
      </c>
      <c r="N5186">
        <v>1</v>
      </c>
      <c r="O5186">
        <v>0</v>
      </c>
      <c r="P5186">
        <v>1280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</row>
    <row r="5187" spans="1:23" ht="14.25" customHeight="1" x14ac:dyDescent="0.45">
      <c r="A5187">
        <v>5186</v>
      </c>
      <c r="B5187" s="1">
        <v>43497</v>
      </c>
      <c r="C5187" t="s">
        <v>306</v>
      </c>
      <c r="D5187">
        <v>80</v>
      </c>
      <c r="E5187" t="s">
        <v>23</v>
      </c>
      <c r="F5187" t="s">
        <v>27</v>
      </c>
      <c r="G5187" t="s">
        <v>25</v>
      </c>
      <c r="H5187">
        <v>12</v>
      </c>
      <c r="I5187" t="s">
        <v>26</v>
      </c>
      <c r="J5187">
        <v>0</v>
      </c>
      <c r="K5187">
        <v>0</v>
      </c>
      <c r="L5187">
        <v>0</v>
      </c>
      <c r="M5187">
        <v>1</v>
      </c>
      <c r="N5187">
        <v>1</v>
      </c>
      <c r="O5187">
        <v>1</v>
      </c>
      <c r="P5187">
        <v>1580</v>
      </c>
      <c r="Q5187">
        <v>0</v>
      </c>
      <c r="R5187">
        <v>0</v>
      </c>
      <c r="S5187">
        <v>1</v>
      </c>
      <c r="T5187">
        <v>1</v>
      </c>
      <c r="U5187">
        <v>0</v>
      </c>
      <c r="V5187">
        <v>0</v>
      </c>
      <c r="W5187">
        <v>0</v>
      </c>
    </row>
    <row r="5188" spans="1:23" ht="14.25" customHeight="1" x14ac:dyDescent="0.45">
      <c r="A5188">
        <v>5187</v>
      </c>
      <c r="B5188" s="1">
        <v>43497</v>
      </c>
      <c r="C5188" s="1">
        <v>43709</v>
      </c>
      <c r="D5188">
        <v>63</v>
      </c>
      <c r="E5188" t="s">
        <v>28</v>
      </c>
      <c r="F5188" t="s">
        <v>27</v>
      </c>
      <c r="G5188" t="s">
        <v>25</v>
      </c>
      <c r="H5188">
        <v>8</v>
      </c>
      <c r="I5188" t="s">
        <v>26</v>
      </c>
      <c r="J5188">
        <v>0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265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</row>
    <row r="5189" spans="1:23" ht="14.25" customHeight="1" x14ac:dyDescent="0.45">
      <c r="A5189">
        <v>5188</v>
      </c>
      <c r="B5189" s="1">
        <v>43497</v>
      </c>
      <c r="C5189" s="1">
        <v>43647</v>
      </c>
      <c r="D5189">
        <v>63</v>
      </c>
      <c r="E5189" t="s">
        <v>23</v>
      </c>
      <c r="F5189" t="s">
        <v>27</v>
      </c>
      <c r="G5189" t="s">
        <v>25</v>
      </c>
      <c r="H5189">
        <v>6</v>
      </c>
      <c r="I5189" t="s">
        <v>26</v>
      </c>
      <c r="J5189">
        <v>0</v>
      </c>
      <c r="K5189">
        <v>0</v>
      </c>
      <c r="L5189">
        <v>0</v>
      </c>
      <c r="M5189">
        <v>1</v>
      </c>
      <c r="N5189">
        <v>1</v>
      </c>
      <c r="O5189">
        <v>0</v>
      </c>
      <c r="P5189">
        <v>58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</row>
    <row r="5190" spans="1:23" ht="14.25" customHeight="1" x14ac:dyDescent="0.45">
      <c r="A5190">
        <v>5189</v>
      </c>
      <c r="B5190" s="1">
        <v>43497</v>
      </c>
      <c r="C5190" s="1">
        <v>43586</v>
      </c>
      <c r="D5190">
        <v>71</v>
      </c>
      <c r="E5190" t="s">
        <v>23</v>
      </c>
      <c r="F5190" t="s">
        <v>27</v>
      </c>
      <c r="G5190" t="s">
        <v>25</v>
      </c>
      <c r="H5190">
        <v>4</v>
      </c>
      <c r="I5190" t="s">
        <v>26</v>
      </c>
      <c r="J5190">
        <v>0</v>
      </c>
      <c r="K5190">
        <v>0</v>
      </c>
      <c r="L5190">
        <v>0</v>
      </c>
      <c r="M5190">
        <v>1</v>
      </c>
      <c r="N5190">
        <v>1</v>
      </c>
      <c r="O5190">
        <v>0</v>
      </c>
      <c r="P5190">
        <v>5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</row>
    <row r="5191" spans="1:23" ht="14.25" customHeight="1" x14ac:dyDescent="0.45">
      <c r="A5191">
        <v>5190</v>
      </c>
      <c r="B5191" s="1">
        <v>43497</v>
      </c>
      <c r="C5191" s="1">
        <v>43678</v>
      </c>
      <c r="D5191">
        <v>82</v>
      </c>
      <c r="E5191" t="s">
        <v>23</v>
      </c>
      <c r="F5191" t="s">
        <v>27</v>
      </c>
      <c r="G5191" t="s">
        <v>25</v>
      </c>
      <c r="H5191">
        <v>7</v>
      </c>
      <c r="I5191" t="s">
        <v>31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1760</v>
      </c>
      <c r="Q5191">
        <v>0</v>
      </c>
      <c r="R5191">
        <v>0</v>
      </c>
      <c r="S5191">
        <v>1</v>
      </c>
      <c r="T5191">
        <v>1</v>
      </c>
      <c r="U5191">
        <v>0</v>
      </c>
      <c r="V5191">
        <v>0</v>
      </c>
      <c r="W5191">
        <v>0</v>
      </c>
    </row>
    <row r="5192" spans="1:23" ht="14.25" customHeight="1" x14ac:dyDescent="0.45">
      <c r="A5192">
        <v>5191</v>
      </c>
      <c r="B5192" s="1">
        <v>43497</v>
      </c>
      <c r="C5192" t="s">
        <v>317</v>
      </c>
      <c r="D5192">
        <v>64</v>
      </c>
      <c r="E5192" t="s">
        <v>28</v>
      </c>
      <c r="F5192" t="s">
        <v>27</v>
      </c>
      <c r="G5192" t="s">
        <v>25</v>
      </c>
      <c r="H5192">
        <v>13</v>
      </c>
      <c r="I5192" t="s">
        <v>26</v>
      </c>
      <c r="J5192">
        <v>0</v>
      </c>
      <c r="K5192">
        <v>0</v>
      </c>
      <c r="L5192">
        <v>1</v>
      </c>
      <c r="M5192">
        <v>1</v>
      </c>
      <c r="N5192">
        <v>1</v>
      </c>
      <c r="O5192">
        <v>1</v>
      </c>
      <c r="P5192">
        <v>632</v>
      </c>
      <c r="Q5192">
        <v>0</v>
      </c>
      <c r="R5192">
        <v>0</v>
      </c>
      <c r="S5192">
        <v>1</v>
      </c>
      <c r="T5192">
        <v>1</v>
      </c>
      <c r="U5192">
        <v>0</v>
      </c>
      <c r="V5192">
        <v>0</v>
      </c>
      <c r="W5192">
        <v>0</v>
      </c>
    </row>
    <row r="5193" spans="1:23" ht="14.25" customHeight="1" x14ac:dyDescent="0.45">
      <c r="A5193">
        <v>5192</v>
      </c>
      <c r="B5193" s="1">
        <v>43497</v>
      </c>
      <c r="C5193" s="1">
        <v>43709</v>
      </c>
      <c r="D5193">
        <v>27</v>
      </c>
      <c r="E5193" t="s">
        <v>28</v>
      </c>
      <c r="F5193" t="s">
        <v>24</v>
      </c>
      <c r="G5193" t="s">
        <v>30</v>
      </c>
      <c r="H5193">
        <v>8</v>
      </c>
      <c r="I5193" t="s">
        <v>26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562</v>
      </c>
      <c r="Q5193">
        <v>0</v>
      </c>
      <c r="R5193">
        <v>0</v>
      </c>
      <c r="S5193">
        <v>1</v>
      </c>
      <c r="T5193">
        <v>0</v>
      </c>
      <c r="U5193">
        <v>0</v>
      </c>
      <c r="V5193">
        <v>0</v>
      </c>
      <c r="W5193">
        <v>0</v>
      </c>
    </row>
    <row r="5194" spans="1:23" ht="14.25" customHeight="1" x14ac:dyDescent="0.45">
      <c r="A5194">
        <v>5193</v>
      </c>
      <c r="B5194" s="1">
        <v>43497</v>
      </c>
      <c r="C5194" s="1">
        <v>43586</v>
      </c>
      <c r="D5194">
        <v>68</v>
      </c>
      <c r="E5194" t="s">
        <v>28</v>
      </c>
      <c r="F5194" t="s">
        <v>27</v>
      </c>
      <c r="G5194" t="s">
        <v>30</v>
      </c>
      <c r="H5194">
        <v>4</v>
      </c>
      <c r="I5194" t="s">
        <v>26</v>
      </c>
      <c r="J5194">
        <v>0</v>
      </c>
      <c r="K5194">
        <v>0</v>
      </c>
      <c r="L5194">
        <v>1</v>
      </c>
      <c r="M5194">
        <v>1</v>
      </c>
      <c r="N5194">
        <v>1</v>
      </c>
      <c r="O5194">
        <v>0</v>
      </c>
      <c r="P5194">
        <v>383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</v>
      </c>
      <c r="W5194">
        <v>0</v>
      </c>
    </row>
    <row r="5195" spans="1:23" ht="14.25" customHeight="1" x14ac:dyDescent="0.45">
      <c r="A5195">
        <v>5194</v>
      </c>
      <c r="B5195" s="1">
        <v>43497</v>
      </c>
      <c r="C5195" s="1">
        <v>43525</v>
      </c>
      <c r="D5195">
        <v>85</v>
      </c>
      <c r="E5195" t="s">
        <v>23</v>
      </c>
      <c r="F5195" t="s">
        <v>27</v>
      </c>
      <c r="G5195" t="s">
        <v>25</v>
      </c>
      <c r="H5195">
        <v>2</v>
      </c>
      <c r="I5195" t="s">
        <v>26</v>
      </c>
      <c r="J5195">
        <v>0</v>
      </c>
      <c r="K5195">
        <v>0</v>
      </c>
      <c r="L5195">
        <v>0</v>
      </c>
      <c r="M5195">
        <v>1</v>
      </c>
      <c r="N5195">
        <v>1</v>
      </c>
      <c r="O5195">
        <v>0</v>
      </c>
      <c r="P5195">
        <v>201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</row>
    <row r="5196" spans="1:23" ht="14.25" customHeight="1" x14ac:dyDescent="0.45">
      <c r="A5196">
        <v>5195</v>
      </c>
      <c r="B5196" s="1">
        <v>43525</v>
      </c>
      <c r="C5196" s="1">
        <v>43617</v>
      </c>
      <c r="D5196">
        <v>61</v>
      </c>
      <c r="E5196" t="s">
        <v>23</v>
      </c>
      <c r="F5196" t="s">
        <v>24</v>
      </c>
      <c r="G5196" t="s">
        <v>25</v>
      </c>
      <c r="H5196">
        <v>4</v>
      </c>
      <c r="I5196" t="s">
        <v>26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0</v>
      </c>
      <c r="P5196">
        <v>7</v>
      </c>
      <c r="Q5196">
        <v>0</v>
      </c>
      <c r="R5196">
        <v>1</v>
      </c>
      <c r="S5196">
        <v>0</v>
      </c>
      <c r="T5196">
        <v>0</v>
      </c>
      <c r="U5196">
        <v>0</v>
      </c>
      <c r="V5196">
        <v>0</v>
      </c>
      <c r="W5196">
        <v>0</v>
      </c>
    </row>
    <row r="5197" spans="1:23" ht="14.25" customHeight="1" x14ac:dyDescent="0.45">
      <c r="A5197">
        <v>5196</v>
      </c>
      <c r="B5197" s="1">
        <v>43525</v>
      </c>
      <c r="C5197" s="1">
        <v>43709</v>
      </c>
      <c r="D5197">
        <v>75</v>
      </c>
      <c r="E5197" t="s">
        <v>28</v>
      </c>
      <c r="F5197" t="s">
        <v>27</v>
      </c>
      <c r="G5197" t="s">
        <v>25</v>
      </c>
      <c r="H5197">
        <v>7</v>
      </c>
      <c r="I5197" t="s">
        <v>26</v>
      </c>
      <c r="J5197">
        <v>0</v>
      </c>
      <c r="K5197">
        <v>0</v>
      </c>
      <c r="L5197">
        <v>1</v>
      </c>
      <c r="M5197">
        <v>1</v>
      </c>
      <c r="N5197">
        <v>1</v>
      </c>
      <c r="O5197">
        <v>0</v>
      </c>
      <c r="P5197">
        <v>564</v>
      </c>
      <c r="Q5197">
        <v>0</v>
      </c>
      <c r="R5197">
        <v>1</v>
      </c>
      <c r="S5197">
        <v>1</v>
      </c>
      <c r="T5197">
        <v>0</v>
      </c>
      <c r="U5197">
        <v>0</v>
      </c>
      <c r="V5197">
        <v>0</v>
      </c>
      <c r="W5197">
        <v>0</v>
      </c>
    </row>
    <row r="5198" spans="1:23" ht="14.25" customHeight="1" x14ac:dyDescent="0.45">
      <c r="A5198">
        <v>5197</v>
      </c>
      <c r="B5198" s="1">
        <v>43525</v>
      </c>
      <c r="C5198" s="1">
        <v>43586</v>
      </c>
      <c r="D5198">
        <v>66</v>
      </c>
      <c r="E5198" t="s">
        <v>23</v>
      </c>
      <c r="F5198" t="s">
        <v>27</v>
      </c>
      <c r="G5198" t="s">
        <v>25</v>
      </c>
      <c r="H5198">
        <v>3</v>
      </c>
      <c r="I5198" t="s">
        <v>31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290</v>
      </c>
      <c r="Q5198">
        <v>0</v>
      </c>
      <c r="R5198">
        <v>1</v>
      </c>
      <c r="S5198">
        <v>1</v>
      </c>
      <c r="T5198">
        <v>0</v>
      </c>
      <c r="U5198">
        <v>0</v>
      </c>
      <c r="V5198">
        <v>0</v>
      </c>
      <c r="W5198">
        <v>0</v>
      </c>
    </row>
    <row r="5199" spans="1:23" ht="14.25" customHeight="1" x14ac:dyDescent="0.45">
      <c r="A5199">
        <v>5198</v>
      </c>
      <c r="B5199" s="1">
        <v>43525</v>
      </c>
      <c r="C5199" t="s">
        <v>318</v>
      </c>
      <c r="D5199">
        <v>76</v>
      </c>
      <c r="E5199" t="s">
        <v>23</v>
      </c>
      <c r="F5199" t="s">
        <v>27</v>
      </c>
      <c r="G5199" t="s">
        <v>25</v>
      </c>
      <c r="H5199">
        <v>13</v>
      </c>
      <c r="I5199" t="s">
        <v>26</v>
      </c>
      <c r="J5199">
        <v>0</v>
      </c>
      <c r="K5199">
        <v>0</v>
      </c>
      <c r="L5199">
        <v>1</v>
      </c>
      <c r="M5199">
        <v>1</v>
      </c>
      <c r="N5199">
        <v>1</v>
      </c>
      <c r="O5199">
        <v>0</v>
      </c>
      <c r="P5199">
        <v>253</v>
      </c>
      <c r="Q5199">
        <v>0</v>
      </c>
      <c r="R5199">
        <v>1</v>
      </c>
      <c r="S5199">
        <v>0</v>
      </c>
      <c r="T5199">
        <v>1</v>
      </c>
      <c r="U5199">
        <v>0</v>
      </c>
      <c r="V5199">
        <v>0</v>
      </c>
      <c r="W5199">
        <v>0</v>
      </c>
    </row>
    <row r="5200" spans="1:23" ht="14.25" customHeight="1" x14ac:dyDescent="0.45">
      <c r="A5200">
        <v>5199</v>
      </c>
      <c r="B5200" s="1">
        <v>43468</v>
      </c>
      <c r="C5200" s="1">
        <v>43470</v>
      </c>
      <c r="D5200">
        <v>76</v>
      </c>
      <c r="E5200" t="s">
        <v>23</v>
      </c>
      <c r="F5200" t="s">
        <v>27</v>
      </c>
      <c r="G5200" t="s">
        <v>25</v>
      </c>
      <c r="H5200">
        <v>3</v>
      </c>
      <c r="I5200" t="s">
        <v>29</v>
      </c>
      <c r="J5200">
        <v>0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18</v>
      </c>
      <c r="Q5200">
        <v>0</v>
      </c>
      <c r="R5200">
        <v>1</v>
      </c>
      <c r="S5200">
        <v>0</v>
      </c>
      <c r="T5200">
        <v>0</v>
      </c>
      <c r="U5200">
        <v>1</v>
      </c>
      <c r="V5200">
        <v>0</v>
      </c>
      <c r="W5200">
        <v>0</v>
      </c>
    </row>
    <row r="5201" spans="1:23" ht="14.25" customHeight="1" x14ac:dyDescent="0.45">
      <c r="A5201">
        <v>5200</v>
      </c>
      <c r="B5201" s="1">
        <v>43525</v>
      </c>
      <c r="C5201" s="1">
        <v>43617</v>
      </c>
      <c r="D5201">
        <v>58</v>
      </c>
      <c r="E5201" t="s">
        <v>28</v>
      </c>
      <c r="F5201" t="s">
        <v>27</v>
      </c>
      <c r="G5201" t="s">
        <v>25</v>
      </c>
      <c r="H5201">
        <v>4</v>
      </c>
      <c r="I5201" t="s">
        <v>26</v>
      </c>
      <c r="J5201">
        <v>0</v>
      </c>
      <c r="K5201">
        <v>0</v>
      </c>
      <c r="L5201">
        <v>0</v>
      </c>
      <c r="M5201">
        <v>1</v>
      </c>
      <c r="N5201">
        <v>1</v>
      </c>
      <c r="O5201">
        <v>0</v>
      </c>
      <c r="P5201">
        <v>155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0</v>
      </c>
    </row>
    <row r="5202" spans="1:23" ht="14.25" customHeight="1" x14ac:dyDescent="0.45">
      <c r="A5202">
        <v>5201</v>
      </c>
      <c r="B5202" s="1">
        <v>43525</v>
      </c>
      <c r="C5202" s="1">
        <v>43800</v>
      </c>
      <c r="D5202">
        <v>71</v>
      </c>
      <c r="E5202" t="s">
        <v>28</v>
      </c>
      <c r="F5202" t="s">
        <v>27</v>
      </c>
      <c r="G5202" t="s">
        <v>30</v>
      </c>
      <c r="H5202">
        <v>10</v>
      </c>
      <c r="I5202" t="s">
        <v>26</v>
      </c>
      <c r="J5202">
        <v>0</v>
      </c>
      <c r="K5202">
        <v>0</v>
      </c>
      <c r="L5202">
        <v>0</v>
      </c>
      <c r="M5202">
        <v>0</v>
      </c>
      <c r="N5202">
        <v>1</v>
      </c>
      <c r="O5202">
        <v>0</v>
      </c>
      <c r="P5202">
        <v>1450</v>
      </c>
      <c r="Q5202">
        <v>0</v>
      </c>
      <c r="R5202">
        <v>1</v>
      </c>
      <c r="S5202">
        <v>1</v>
      </c>
      <c r="T5202">
        <v>0</v>
      </c>
      <c r="U5202">
        <v>0</v>
      </c>
      <c r="V5202">
        <v>0</v>
      </c>
      <c r="W5202">
        <v>0</v>
      </c>
    </row>
    <row r="5203" spans="1:23" ht="14.25" customHeight="1" x14ac:dyDescent="0.45">
      <c r="A5203">
        <v>5202</v>
      </c>
      <c r="B5203" s="1">
        <v>43525</v>
      </c>
      <c r="C5203" t="s">
        <v>306</v>
      </c>
      <c r="D5203">
        <v>35</v>
      </c>
      <c r="E5203" t="s">
        <v>23</v>
      </c>
      <c r="F5203" t="s">
        <v>24</v>
      </c>
      <c r="G5203" t="s">
        <v>25</v>
      </c>
      <c r="H5203">
        <v>11</v>
      </c>
      <c r="I5203" t="s">
        <v>26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359</v>
      </c>
      <c r="Q5203">
        <v>0</v>
      </c>
      <c r="R5203">
        <v>0</v>
      </c>
      <c r="S5203">
        <v>1</v>
      </c>
      <c r="T5203">
        <v>0</v>
      </c>
      <c r="U5203">
        <v>0</v>
      </c>
      <c r="V5203">
        <v>0</v>
      </c>
      <c r="W5203">
        <v>0</v>
      </c>
    </row>
    <row r="5204" spans="1:23" ht="14.25" customHeight="1" x14ac:dyDescent="0.45">
      <c r="A5204">
        <v>5203</v>
      </c>
      <c r="B5204" s="1">
        <v>43468</v>
      </c>
      <c r="C5204" s="1">
        <v>43473</v>
      </c>
      <c r="D5204">
        <v>43</v>
      </c>
      <c r="E5204" t="s">
        <v>23</v>
      </c>
      <c r="F5204" t="s">
        <v>24</v>
      </c>
      <c r="G5204" t="s">
        <v>25</v>
      </c>
      <c r="H5204">
        <v>6</v>
      </c>
      <c r="I5204" t="s">
        <v>29</v>
      </c>
      <c r="J5204">
        <v>0</v>
      </c>
      <c r="K5204">
        <v>0</v>
      </c>
      <c r="L5204">
        <v>1</v>
      </c>
      <c r="M5204">
        <v>0</v>
      </c>
      <c r="N5204">
        <v>1</v>
      </c>
      <c r="O5204">
        <v>0</v>
      </c>
      <c r="P5204">
        <v>1920</v>
      </c>
      <c r="Q5204">
        <v>1</v>
      </c>
      <c r="R5204">
        <v>0</v>
      </c>
      <c r="S5204">
        <v>1</v>
      </c>
      <c r="T5204">
        <v>0</v>
      </c>
      <c r="U5204">
        <v>1</v>
      </c>
      <c r="V5204">
        <v>0</v>
      </c>
      <c r="W5204">
        <v>0</v>
      </c>
    </row>
    <row r="5205" spans="1:23" ht="14.25" customHeight="1" x14ac:dyDescent="0.45">
      <c r="A5205">
        <v>5204</v>
      </c>
      <c r="B5205" s="1">
        <v>43525</v>
      </c>
      <c r="C5205" t="s">
        <v>321</v>
      </c>
      <c r="D5205">
        <v>72</v>
      </c>
      <c r="E5205" t="s">
        <v>23</v>
      </c>
      <c r="F5205" t="s">
        <v>24</v>
      </c>
      <c r="G5205" t="s">
        <v>25</v>
      </c>
      <c r="H5205">
        <v>15</v>
      </c>
      <c r="I5205" t="s">
        <v>26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825</v>
      </c>
      <c r="Q5205">
        <v>1</v>
      </c>
      <c r="R5205">
        <v>0</v>
      </c>
      <c r="S5205">
        <v>1</v>
      </c>
      <c r="T5205">
        <v>0</v>
      </c>
      <c r="U5205">
        <v>0</v>
      </c>
      <c r="V5205">
        <v>0</v>
      </c>
      <c r="W5205">
        <v>0</v>
      </c>
    </row>
    <row r="5206" spans="1:23" ht="14.25" customHeight="1" x14ac:dyDescent="0.45">
      <c r="A5206">
        <v>5205</v>
      </c>
      <c r="B5206" s="1">
        <v>43525</v>
      </c>
      <c r="C5206" t="s">
        <v>321</v>
      </c>
      <c r="D5206">
        <v>78</v>
      </c>
      <c r="E5206" t="s">
        <v>23</v>
      </c>
      <c r="F5206" t="s">
        <v>24</v>
      </c>
      <c r="G5206" t="s">
        <v>25</v>
      </c>
      <c r="H5206">
        <v>15</v>
      </c>
      <c r="I5206" t="s">
        <v>31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929</v>
      </c>
      <c r="Q5206">
        <v>1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0</v>
      </c>
    </row>
    <row r="5207" spans="1:23" ht="14.25" customHeight="1" x14ac:dyDescent="0.45">
      <c r="A5207">
        <v>5206</v>
      </c>
      <c r="B5207" s="1">
        <v>43525</v>
      </c>
      <c r="C5207" t="s">
        <v>318</v>
      </c>
      <c r="D5207">
        <v>68</v>
      </c>
      <c r="E5207" t="s">
        <v>28</v>
      </c>
      <c r="F5207" t="s">
        <v>24</v>
      </c>
      <c r="G5207" t="s">
        <v>25</v>
      </c>
      <c r="H5207">
        <v>13</v>
      </c>
      <c r="I5207" t="s">
        <v>31</v>
      </c>
      <c r="J5207">
        <v>0</v>
      </c>
      <c r="K5207">
        <v>0</v>
      </c>
      <c r="L5207">
        <v>1</v>
      </c>
      <c r="M5207">
        <v>1</v>
      </c>
      <c r="N5207">
        <v>1</v>
      </c>
      <c r="O5207">
        <v>0</v>
      </c>
      <c r="P5207">
        <v>543</v>
      </c>
      <c r="Q5207">
        <v>1</v>
      </c>
      <c r="R5207">
        <v>0</v>
      </c>
      <c r="S5207">
        <v>1</v>
      </c>
      <c r="T5207">
        <v>0</v>
      </c>
      <c r="U5207">
        <v>0</v>
      </c>
      <c r="V5207">
        <v>0</v>
      </c>
      <c r="W5207">
        <v>0</v>
      </c>
    </row>
    <row r="5208" spans="1:23" ht="14.25" customHeight="1" x14ac:dyDescent="0.45">
      <c r="A5208">
        <v>5207</v>
      </c>
      <c r="B5208" s="1">
        <v>43525</v>
      </c>
      <c r="C5208" s="1">
        <v>43709</v>
      </c>
      <c r="D5208">
        <v>68</v>
      </c>
      <c r="E5208" t="s">
        <v>23</v>
      </c>
      <c r="F5208" t="s">
        <v>27</v>
      </c>
      <c r="G5208" t="s">
        <v>25</v>
      </c>
      <c r="H5208">
        <v>7</v>
      </c>
      <c r="I5208" t="s">
        <v>26</v>
      </c>
      <c r="J5208">
        <v>0</v>
      </c>
      <c r="K5208">
        <v>0</v>
      </c>
      <c r="L5208">
        <v>0</v>
      </c>
      <c r="M5208">
        <v>1</v>
      </c>
      <c r="N5208">
        <v>1</v>
      </c>
      <c r="O5208">
        <v>0</v>
      </c>
      <c r="P5208">
        <v>1170</v>
      </c>
      <c r="Q5208">
        <v>0</v>
      </c>
      <c r="R5208">
        <v>0</v>
      </c>
      <c r="S5208">
        <v>1</v>
      </c>
      <c r="T5208">
        <v>1</v>
      </c>
      <c r="U5208">
        <v>0</v>
      </c>
      <c r="V5208">
        <v>0</v>
      </c>
      <c r="W5208">
        <v>0</v>
      </c>
    </row>
    <row r="5209" spans="1:23" ht="14.25" customHeight="1" x14ac:dyDescent="0.45">
      <c r="A5209">
        <v>5208</v>
      </c>
      <c r="B5209" s="1">
        <v>43525</v>
      </c>
      <c r="C5209" s="1">
        <v>43770</v>
      </c>
      <c r="D5209">
        <v>66</v>
      </c>
      <c r="E5209" t="s">
        <v>28</v>
      </c>
      <c r="F5209" t="s">
        <v>27</v>
      </c>
      <c r="G5209" t="s">
        <v>25</v>
      </c>
      <c r="H5209">
        <v>9</v>
      </c>
      <c r="I5209" t="s">
        <v>26</v>
      </c>
      <c r="J5209">
        <v>0</v>
      </c>
      <c r="K5209">
        <v>0</v>
      </c>
      <c r="L5209">
        <v>1</v>
      </c>
      <c r="M5209">
        <v>1</v>
      </c>
      <c r="N5209">
        <v>1</v>
      </c>
      <c r="O5209">
        <v>0</v>
      </c>
      <c r="P5209">
        <v>69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</row>
    <row r="5210" spans="1:23" ht="14.25" customHeight="1" x14ac:dyDescent="0.45">
      <c r="A5210">
        <v>5209</v>
      </c>
      <c r="B5210" s="1">
        <v>43525</v>
      </c>
      <c r="C5210" s="1">
        <v>43647</v>
      </c>
      <c r="D5210">
        <v>89</v>
      </c>
      <c r="E5210" t="s">
        <v>23</v>
      </c>
      <c r="F5210" t="s">
        <v>27</v>
      </c>
      <c r="G5210" t="s">
        <v>25</v>
      </c>
      <c r="H5210">
        <v>5</v>
      </c>
      <c r="I5210" t="s">
        <v>26</v>
      </c>
      <c r="J5210">
        <v>0</v>
      </c>
      <c r="K5210">
        <v>1</v>
      </c>
      <c r="L5210">
        <v>0</v>
      </c>
      <c r="M5210">
        <v>1</v>
      </c>
      <c r="N5210">
        <v>1</v>
      </c>
      <c r="O5210">
        <v>0</v>
      </c>
      <c r="P5210">
        <v>734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</v>
      </c>
    </row>
    <row r="5211" spans="1:23" ht="14.25" customHeight="1" x14ac:dyDescent="0.45">
      <c r="A5211">
        <v>5210</v>
      </c>
      <c r="B5211" s="1">
        <v>43525</v>
      </c>
      <c r="C5211" s="1">
        <v>43709</v>
      </c>
      <c r="D5211">
        <v>67</v>
      </c>
      <c r="E5211" t="s">
        <v>28</v>
      </c>
      <c r="F5211" t="s">
        <v>27</v>
      </c>
      <c r="G5211" t="s">
        <v>25</v>
      </c>
      <c r="H5211">
        <v>7</v>
      </c>
      <c r="I5211" t="s">
        <v>26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256</v>
      </c>
      <c r="Q5211">
        <v>0</v>
      </c>
      <c r="R5211">
        <v>0</v>
      </c>
      <c r="S5211">
        <v>1</v>
      </c>
      <c r="T5211">
        <v>0</v>
      </c>
      <c r="U5211">
        <v>0</v>
      </c>
      <c r="V5211">
        <v>0</v>
      </c>
      <c r="W5211">
        <v>0</v>
      </c>
    </row>
    <row r="5212" spans="1:23" ht="14.25" customHeight="1" x14ac:dyDescent="0.45">
      <c r="A5212">
        <v>5211</v>
      </c>
      <c r="B5212" s="1">
        <v>43525</v>
      </c>
      <c r="C5212" t="s">
        <v>322</v>
      </c>
      <c r="D5212">
        <v>70</v>
      </c>
      <c r="E5212" t="s">
        <v>28</v>
      </c>
      <c r="F5212" t="s">
        <v>27</v>
      </c>
      <c r="G5212" t="s">
        <v>25</v>
      </c>
      <c r="H5212">
        <v>26</v>
      </c>
      <c r="I5212" t="s">
        <v>26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1210</v>
      </c>
      <c r="Q5212">
        <v>0</v>
      </c>
      <c r="R5212">
        <v>0</v>
      </c>
      <c r="S5212">
        <v>1</v>
      </c>
      <c r="T5212">
        <v>1</v>
      </c>
      <c r="U5212">
        <v>0</v>
      </c>
      <c r="V5212">
        <v>0</v>
      </c>
      <c r="W5212">
        <v>0</v>
      </c>
    </row>
    <row r="5213" spans="1:23" ht="14.25" customHeight="1" x14ac:dyDescent="0.45">
      <c r="A5213">
        <v>5212</v>
      </c>
      <c r="B5213" s="1">
        <v>43525</v>
      </c>
      <c r="C5213" t="s">
        <v>322</v>
      </c>
      <c r="D5213">
        <v>70</v>
      </c>
      <c r="E5213" t="s">
        <v>28</v>
      </c>
      <c r="F5213" t="s">
        <v>27</v>
      </c>
      <c r="G5213" t="s">
        <v>25</v>
      </c>
      <c r="H5213">
        <v>26</v>
      </c>
      <c r="I5213" t="s">
        <v>26</v>
      </c>
      <c r="J5213">
        <v>0</v>
      </c>
      <c r="K5213">
        <v>0</v>
      </c>
      <c r="L5213">
        <v>0</v>
      </c>
      <c r="M5213">
        <v>1</v>
      </c>
      <c r="N5213">
        <v>1</v>
      </c>
      <c r="O5213">
        <v>1</v>
      </c>
      <c r="P5213">
        <v>1210</v>
      </c>
      <c r="Q5213">
        <v>0</v>
      </c>
      <c r="R5213">
        <v>0</v>
      </c>
      <c r="S5213">
        <v>1</v>
      </c>
      <c r="T5213">
        <v>1</v>
      </c>
      <c r="U5213">
        <v>0</v>
      </c>
      <c r="V5213">
        <v>0</v>
      </c>
      <c r="W5213">
        <v>0</v>
      </c>
    </row>
    <row r="5214" spans="1:23" ht="14.25" customHeight="1" x14ac:dyDescent="0.45">
      <c r="A5214">
        <v>5213</v>
      </c>
      <c r="B5214" s="1">
        <v>43525</v>
      </c>
      <c r="C5214" t="s">
        <v>322</v>
      </c>
      <c r="D5214">
        <v>70</v>
      </c>
      <c r="E5214" t="s">
        <v>28</v>
      </c>
      <c r="F5214" t="s">
        <v>27</v>
      </c>
      <c r="G5214" t="s">
        <v>25</v>
      </c>
      <c r="H5214">
        <v>26</v>
      </c>
      <c r="I5214" t="s">
        <v>26</v>
      </c>
      <c r="J5214">
        <v>0</v>
      </c>
      <c r="K5214">
        <v>0</v>
      </c>
      <c r="L5214">
        <v>0</v>
      </c>
      <c r="M5214">
        <v>1</v>
      </c>
      <c r="N5214">
        <v>1</v>
      </c>
      <c r="O5214">
        <v>1</v>
      </c>
      <c r="P5214">
        <v>1210</v>
      </c>
      <c r="Q5214">
        <v>0</v>
      </c>
      <c r="R5214">
        <v>0</v>
      </c>
      <c r="S5214">
        <v>1</v>
      </c>
      <c r="T5214">
        <v>1</v>
      </c>
      <c r="U5214">
        <v>0</v>
      </c>
      <c r="V5214">
        <v>0</v>
      </c>
      <c r="W5214">
        <v>0</v>
      </c>
    </row>
    <row r="5215" spans="1:23" ht="14.25" customHeight="1" x14ac:dyDescent="0.45">
      <c r="A5215">
        <v>5214</v>
      </c>
      <c r="B5215" s="1">
        <v>43525</v>
      </c>
      <c r="C5215" t="s">
        <v>323</v>
      </c>
      <c r="D5215">
        <v>65</v>
      </c>
      <c r="E5215" t="s">
        <v>28</v>
      </c>
      <c r="F5215" t="s">
        <v>24</v>
      </c>
      <c r="G5215" t="s">
        <v>30</v>
      </c>
      <c r="H5215">
        <v>17</v>
      </c>
      <c r="I5215" t="s">
        <v>26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424</v>
      </c>
      <c r="Q5215">
        <v>0</v>
      </c>
      <c r="R5215">
        <v>0</v>
      </c>
      <c r="S5215">
        <v>1</v>
      </c>
      <c r="T5215">
        <v>0</v>
      </c>
      <c r="U5215">
        <v>0</v>
      </c>
      <c r="V5215">
        <v>0</v>
      </c>
      <c r="W5215">
        <v>0</v>
      </c>
    </row>
    <row r="5216" spans="1:23" ht="14.25" customHeight="1" x14ac:dyDescent="0.45">
      <c r="A5216">
        <v>5215</v>
      </c>
      <c r="B5216" s="1">
        <v>43525</v>
      </c>
      <c r="C5216" s="1">
        <v>43586</v>
      </c>
      <c r="D5216">
        <v>56</v>
      </c>
      <c r="E5216" t="s">
        <v>23</v>
      </c>
      <c r="F5216" t="s">
        <v>27</v>
      </c>
      <c r="G5216" t="s">
        <v>30</v>
      </c>
      <c r="H5216">
        <v>3</v>
      </c>
      <c r="I5216" t="s">
        <v>26</v>
      </c>
      <c r="J5216">
        <v>0</v>
      </c>
      <c r="K5216">
        <v>0</v>
      </c>
      <c r="L5216">
        <v>0</v>
      </c>
      <c r="M5216">
        <v>0</v>
      </c>
      <c r="N5216">
        <v>1</v>
      </c>
      <c r="O5216">
        <v>0</v>
      </c>
      <c r="P5216">
        <v>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</v>
      </c>
      <c r="W5216">
        <v>0</v>
      </c>
    </row>
    <row r="5217" spans="1:23" ht="14.25" customHeight="1" x14ac:dyDescent="0.45">
      <c r="A5217">
        <v>5216</v>
      </c>
      <c r="B5217" s="1">
        <v>43525</v>
      </c>
      <c r="C5217" s="1">
        <v>43678</v>
      </c>
      <c r="D5217">
        <v>71</v>
      </c>
      <c r="E5217" t="s">
        <v>23</v>
      </c>
      <c r="F5217" t="s">
        <v>27</v>
      </c>
      <c r="G5217" t="s">
        <v>30</v>
      </c>
      <c r="H5217">
        <v>6</v>
      </c>
      <c r="I5217" t="s">
        <v>26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0</v>
      </c>
      <c r="P5217">
        <v>333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</row>
    <row r="5218" spans="1:23" ht="14.25" customHeight="1" x14ac:dyDescent="0.45">
      <c r="A5218">
        <v>5217</v>
      </c>
      <c r="B5218" s="1">
        <v>43525</v>
      </c>
      <c r="C5218" s="1">
        <v>43678</v>
      </c>
      <c r="D5218">
        <v>62</v>
      </c>
      <c r="E5218" t="s">
        <v>23</v>
      </c>
      <c r="F5218" t="s">
        <v>27</v>
      </c>
      <c r="G5218" t="s">
        <v>25</v>
      </c>
      <c r="H5218">
        <v>6</v>
      </c>
      <c r="I5218" t="s">
        <v>26</v>
      </c>
      <c r="J5218">
        <v>0</v>
      </c>
      <c r="K5218">
        <v>0</v>
      </c>
      <c r="L5218">
        <v>1</v>
      </c>
      <c r="M5218">
        <v>1</v>
      </c>
      <c r="N5218">
        <v>1</v>
      </c>
      <c r="O5218">
        <v>1</v>
      </c>
      <c r="P5218">
        <v>3460</v>
      </c>
      <c r="Q5218">
        <v>0</v>
      </c>
      <c r="R5218">
        <v>0</v>
      </c>
      <c r="S5218">
        <v>1</v>
      </c>
      <c r="T5218">
        <v>1</v>
      </c>
      <c r="U5218">
        <v>0</v>
      </c>
      <c r="V5218">
        <v>0</v>
      </c>
      <c r="W5218">
        <v>0</v>
      </c>
    </row>
    <row r="5219" spans="1:23" ht="14.25" customHeight="1" x14ac:dyDescent="0.45">
      <c r="A5219">
        <v>5218</v>
      </c>
      <c r="B5219" s="1">
        <v>43556</v>
      </c>
      <c r="C5219" s="1">
        <v>43709</v>
      </c>
      <c r="D5219">
        <v>56</v>
      </c>
      <c r="E5219" t="s">
        <v>28</v>
      </c>
      <c r="F5219" t="s">
        <v>24</v>
      </c>
      <c r="G5219" t="s">
        <v>25</v>
      </c>
      <c r="H5219">
        <v>6</v>
      </c>
      <c r="I5219" t="s">
        <v>26</v>
      </c>
      <c r="J5219">
        <v>0</v>
      </c>
      <c r="K5219">
        <v>0</v>
      </c>
      <c r="L5219">
        <v>1</v>
      </c>
      <c r="M5219">
        <v>0</v>
      </c>
      <c r="N5219">
        <v>1</v>
      </c>
      <c r="O5219">
        <v>0</v>
      </c>
      <c r="P5219">
        <v>1410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0</v>
      </c>
    </row>
    <row r="5220" spans="1:23" ht="14.25" customHeight="1" x14ac:dyDescent="0.45">
      <c r="A5220">
        <v>5219</v>
      </c>
      <c r="B5220" s="1">
        <v>43556</v>
      </c>
      <c r="C5220" s="1">
        <v>43709</v>
      </c>
      <c r="D5220">
        <v>54</v>
      </c>
      <c r="E5220" t="s">
        <v>23</v>
      </c>
      <c r="F5220" t="s">
        <v>24</v>
      </c>
      <c r="G5220" t="s">
        <v>25</v>
      </c>
      <c r="H5220">
        <v>6</v>
      </c>
      <c r="I5220" t="s">
        <v>26</v>
      </c>
      <c r="J5220">
        <v>1</v>
      </c>
      <c r="K5220">
        <v>0</v>
      </c>
      <c r="L5220">
        <v>1</v>
      </c>
      <c r="M5220">
        <v>1</v>
      </c>
      <c r="N5220">
        <v>1</v>
      </c>
      <c r="O5220">
        <v>0</v>
      </c>
      <c r="P5220">
        <v>257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1</v>
      </c>
    </row>
    <row r="5221" spans="1:23" ht="14.25" customHeight="1" x14ac:dyDescent="0.45">
      <c r="A5221">
        <v>5220</v>
      </c>
      <c r="B5221" s="1">
        <v>43469</v>
      </c>
      <c r="C5221" s="1">
        <v>43479</v>
      </c>
      <c r="D5221">
        <v>68</v>
      </c>
      <c r="E5221" t="s">
        <v>28</v>
      </c>
      <c r="F5221" t="s">
        <v>24</v>
      </c>
      <c r="G5221" t="s">
        <v>25</v>
      </c>
      <c r="H5221">
        <v>11</v>
      </c>
      <c r="I5221" t="s">
        <v>29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1430</v>
      </c>
      <c r="Q5221">
        <v>1</v>
      </c>
      <c r="R5221">
        <v>1</v>
      </c>
      <c r="S5221">
        <v>1</v>
      </c>
      <c r="T5221">
        <v>0</v>
      </c>
      <c r="U5221">
        <v>1</v>
      </c>
      <c r="V5221">
        <v>0</v>
      </c>
      <c r="W5221">
        <v>0</v>
      </c>
    </row>
    <row r="5222" spans="1:23" ht="14.25" customHeight="1" x14ac:dyDescent="0.45">
      <c r="A5222">
        <v>5221</v>
      </c>
      <c r="B5222" s="1">
        <v>43556</v>
      </c>
      <c r="C5222" t="s">
        <v>317</v>
      </c>
      <c r="D5222">
        <v>84</v>
      </c>
      <c r="E5222" t="s">
        <v>28</v>
      </c>
      <c r="F5222" t="s">
        <v>27</v>
      </c>
      <c r="G5222" t="s">
        <v>25</v>
      </c>
      <c r="H5222">
        <v>11</v>
      </c>
      <c r="I5222" t="s">
        <v>26</v>
      </c>
      <c r="J5222">
        <v>0</v>
      </c>
      <c r="K5222">
        <v>0</v>
      </c>
      <c r="L5222">
        <v>1</v>
      </c>
      <c r="M5222">
        <v>1</v>
      </c>
      <c r="N5222">
        <v>1</v>
      </c>
      <c r="O5222">
        <v>0</v>
      </c>
      <c r="P5222">
        <v>1650</v>
      </c>
      <c r="Q5222">
        <v>0</v>
      </c>
      <c r="R5222">
        <v>1</v>
      </c>
      <c r="S5222">
        <v>1</v>
      </c>
      <c r="T5222">
        <v>0</v>
      </c>
      <c r="U5222">
        <v>0</v>
      </c>
      <c r="V5222">
        <v>0</v>
      </c>
      <c r="W5222">
        <v>0</v>
      </c>
    </row>
    <row r="5223" spans="1:23" ht="14.25" customHeight="1" x14ac:dyDescent="0.45">
      <c r="A5223">
        <v>5222</v>
      </c>
      <c r="B5223" s="1">
        <v>43556</v>
      </c>
      <c r="C5223" s="1">
        <v>43770</v>
      </c>
      <c r="D5223">
        <v>55</v>
      </c>
      <c r="E5223" t="s">
        <v>23</v>
      </c>
      <c r="F5223" t="s">
        <v>27</v>
      </c>
      <c r="G5223" t="s">
        <v>25</v>
      </c>
      <c r="H5223">
        <v>8</v>
      </c>
      <c r="I5223" t="s">
        <v>26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0</v>
      </c>
      <c r="P5223">
        <v>463</v>
      </c>
      <c r="Q5223">
        <v>0</v>
      </c>
      <c r="R5223">
        <v>1</v>
      </c>
      <c r="S5223">
        <v>0</v>
      </c>
      <c r="T5223">
        <v>0</v>
      </c>
      <c r="U5223">
        <v>0</v>
      </c>
      <c r="V5223">
        <v>0</v>
      </c>
      <c r="W5223">
        <v>0</v>
      </c>
    </row>
    <row r="5224" spans="1:23" ht="14.25" customHeight="1" x14ac:dyDescent="0.45">
      <c r="A5224">
        <v>5223</v>
      </c>
      <c r="B5224" s="1">
        <v>43556</v>
      </c>
      <c r="C5224" s="1">
        <v>43739</v>
      </c>
      <c r="D5224">
        <v>81</v>
      </c>
      <c r="E5224" t="s">
        <v>28</v>
      </c>
      <c r="F5224" t="s">
        <v>27</v>
      </c>
      <c r="G5224" t="s">
        <v>25</v>
      </c>
      <c r="H5224">
        <v>7</v>
      </c>
      <c r="I5224" t="s">
        <v>26</v>
      </c>
      <c r="J5224">
        <v>0</v>
      </c>
      <c r="K5224">
        <v>0</v>
      </c>
      <c r="L5224">
        <v>1</v>
      </c>
      <c r="M5224">
        <v>1</v>
      </c>
      <c r="N5224">
        <v>1</v>
      </c>
      <c r="O5224">
        <v>0</v>
      </c>
      <c r="P5224">
        <v>459</v>
      </c>
      <c r="Q5224">
        <v>0</v>
      </c>
      <c r="R5224">
        <v>1</v>
      </c>
      <c r="S5224">
        <v>1</v>
      </c>
      <c r="T5224">
        <v>0</v>
      </c>
      <c r="U5224">
        <v>0</v>
      </c>
      <c r="V5224">
        <v>0</v>
      </c>
      <c r="W5224">
        <v>0</v>
      </c>
    </row>
    <row r="5225" spans="1:23" ht="14.25" customHeight="1" x14ac:dyDescent="0.45">
      <c r="A5225">
        <v>5224</v>
      </c>
      <c r="B5225" s="1">
        <v>43556</v>
      </c>
      <c r="C5225" t="s">
        <v>317</v>
      </c>
      <c r="D5225">
        <v>44</v>
      </c>
      <c r="E5225" t="s">
        <v>28</v>
      </c>
      <c r="F5225" t="s">
        <v>27</v>
      </c>
      <c r="G5225" t="s">
        <v>25</v>
      </c>
      <c r="H5225">
        <v>11</v>
      </c>
      <c r="I5225" t="s">
        <v>26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1150</v>
      </c>
      <c r="Q5225">
        <v>0</v>
      </c>
      <c r="R5225">
        <v>1</v>
      </c>
      <c r="S5225">
        <v>1</v>
      </c>
      <c r="T5225">
        <v>0</v>
      </c>
      <c r="U5225">
        <v>0</v>
      </c>
      <c r="V5225">
        <v>0</v>
      </c>
      <c r="W5225">
        <v>0</v>
      </c>
    </row>
    <row r="5226" spans="1:23" ht="14.25" customHeight="1" x14ac:dyDescent="0.45">
      <c r="A5226">
        <v>5225</v>
      </c>
      <c r="B5226" s="1">
        <v>43556</v>
      </c>
      <c r="C5226" s="1">
        <v>43800</v>
      </c>
      <c r="D5226">
        <v>65</v>
      </c>
      <c r="E5226" t="s">
        <v>28</v>
      </c>
      <c r="F5226" t="s">
        <v>27</v>
      </c>
      <c r="G5226" t="s">
        <v>25</v>
      </c>
      <c r="H5226">
        <v>9</v>
      </c>
      <c r="I5226" t="s">
        <v>26</v>
      </c>
      <c r="J5226">
        <v>0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1280</v>
      </c>
      <c r="Q5226">
        <v>1</v>
      </c>
      <c r="R5226">
        <v>1</v>
      </c>
      <c r="S5226">
        <v>1</v>
      </c>
      <c r="T5226">
        <v>0</v>
      </c>
      <c r="U5226">
        <v>0</v>
      </c>
      <c r="V5226">
        <v>0</v>
      </c>
      <c r="W5226">
        <v>0</v>
      </c>
    </row>
    <row r="5227" spans="1:23" ht="14.25" customHeight="1" x14ac:dyDescent="0.45">
      <c r="A5227">
        <v>5226</v>
      </c>
      <c r="B5227" s="1">
        <v>43469</v>
      </c>
      <c r="C5227" s="1">
        <v>43469</v>
      </c>
      <c r="D5227">
        <v>89</v>
      </c>
      <c r="E5227" t="s">
        <v>23</v>
      </c>
      <c r="F5227" t="s">
        <v>24</v>
      </c>
      <c r="G5227" t="s">
        <v>25</v>
      </c>
      <c r="H5227">
        <v>1</v>
      </c>
      <c r="I5227" t="s">
        <v>29</v>
      </c>
      <c r="J5227">
        <v>0</v>
      </c>
      <c r="K5227">
        <v>0</v>
      </c>
      <c r="L5227">
        <v>0</v>
      </c>
      <c r="M5227">
        <v>1</v>
      </c>
      <c r="N5227">
        <v>1</v>
      </c>
      <c r="O5227">
        <v>0</v>
      </c>
      <c r="P5227">
        <v>445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</row>
    <row r="5228" spans="1:23" ht="14.25" customHeight="1" x14ac:dyDescent="0.45">
      <c r="A5228">
        <v>5227</v>
      </c>
      <c r="B5228" s="1">
        <v>43556</v>
      </c>
      <c r="C5228" t="s">
        <v>317</v>
      </c>
      <c r="D5228">
        <v>76</v>
      </c>
      <c r="E5228" t="s">
        <v>23</v>
      </c>
      <c r="F5228" t="s">
        <v>24</v>
      </c>
      <c r="G5228" t="s">
        <v>25</v>
      </c>
      <c r="H5228">
        <v>11</v>
      </c>
      <c r="I5228" t="s">
        <v>26</v>
      </c>
      <c r="J5228">
        <v>0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104</v>
      </c>
      <c r="Q5228">
        <v>1</v>
      </c>
      <c r="R5228">
        <v>0</v>
      </c>
      <c r="S5228">
        <v>0</v>
      </c>
      <c r="T5228">
        <v>1</v>
      </c>
      <c r="U5228">
        <v>0</v>
      </c>
      <c r="V5228">
        <v>0</v>
      </c>
      <c r="W5228">
        <v>0</v>
      </c>
    </row>
    <row r="5229" spans="1:23" ht="14.25" customHeight="1" x14ac:dyDescent="0.45">
      <c r="A5229">
        <v>5228</v>
      </c>
      <c r="B5229" s="1">
        <v>43469</v>
      </c>
      <c r="C5229" s="1">
        <v>43470</v>
      </c>
      <c r="D5229">
        <v>65</v>
      </c>
      <c r="E5229" t="s">
        <v>23</v>
      </c>
      <c r="F5229" t="s">
        <v>27</v>
      </c>
      <c r="G5229" t="s">
        <v>25</v>
      </c>
      <c r="H5229">
        <v>2</v>
      </c>
      <c r="I5229" t="s">
        <v>29</v>
      </c>
      <c r="J5229">
        <v>0</v>
      </c>
      <c r="K5229">
        <v>0</v>
      </c>
      <c r="L5229">
        <v>1</v>
      </c>
      <c r="M5229">
        <v>1</v>
      </c>
      <c r="N5229">
        <v>0</v>
      </c>
      <c r="O5229">
        <v>1</v>
      </c>
      <c r="P5229">
        <v>1590</v>
      </c>
      <c r="Q5229">
        <v>1</v>
      </c>
      <c r="R5229">
        <v>0</v>
      </c>
      <c r="S5229">
        <v>0</v>
      </c>
      <c r="T5229">
        <v>1</v>
      </c>
      <c r="U5229">
        <v>1</v>
      </c>
      <c r="V5229">
        <v>0</v>
      </c>
      <c r="W5229">
        <v>0</v>
      </c>
    </row>
    <row r="5230" spans="1:23" ht="14.25" customHeight="1" x14ac:dyDescent="0.45">
      <c r="A5230">
        <v>5229</v>
      </c>
      <c r="B5230" s="1">
        <v>43556</v>
      </c>
      <c r="C5230" s="1">
        <v>43586</v>
      </c>
      <c r="D5230">
        <v>27</v>
      </c>
      <c r="E5230" t="s">
        <v>28</v>
      </c>
      <c r="F5230" t="s">
        <v>27</v>
      </c>
      <c r="G5230" t="s">
        <v>25</v>
      </c>
      <c r="H5230">
        <v>2</v>
      </c>
      <c r="I5230" t="s">
        <v>26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11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</row>
    <row r="5231" spans="1:23" ht="14.25" customHeight="1" x14ac:dyDescent="0.45">
      <c r="A5231">
        <v>5230</v>
      </c>
      <c r="B5231" s="1">
        <v>43556</v>
      </c>
      <c r="C5231" s="1">
        <v>43709</v>
      </c>
      <c r="D5231">
        <v>59</v>
      </c>
      <c r="E5231" t="s">
        <v>23</v>
      </c>
      <c r="F5231" t="s">
        <v>24</v>
      </c>
      <c r="G5231" t="s">
        <v>30</v>
      </c>
      <c r="H5231">
        <v>6</v>
      </c>
      <c r="I5231" t="s">
        <v>26</v>
      </c>
      <c r="J5231">
        <v>0</v>
      </c>
      <c r="K5231">
        <v>0</v>
      </c>
      <c r="L5231">
        <v>0</v>
      </c>
      <c r="M5231">
        <v>0</v>
      </c>
      <c r="N5231">
        <v>1</v>
      </c>
      <c r="O5231">
        <v>0</v>
      </c>
      <c r="P5231">
        <v>25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</v>
      </c>
      <c r="W5231">
        <v>0</v>
      </c>
    </row>
    <row r="5232" spans="1:23" ht="14.25" customHeight="1" x14ac:dyDescent="0.45">
      <c r="A5232">
        <v>5231</v>
      </c>
      <c r="B5232" s="1">
        <v>43556</v>
      </c>
      <c r="C5232" s="1">
        <v>43800</v>
      </c>
      <c r="D5232">
        <v>62</v>
      </c>
      <c r="E5232" t="s">
        <v>28</v>
      </c>
      <c r="F5232" t="s">
        <v>24</v>
      </c>
      <c r="G5232" t="s">
        <v>30</v>
      </c>
      <c r="H5232">
        <v>9</v>
      </c>
      <c r="I5232" t="s">
        <v>26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147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</row>
    <row r="5233" spans="1:23" ht="14.25" customHeight="1" x14ac:dyDescent="0.45">
      <c r="A5233">
        <v>5232</v>
      </c>
      <c r="B5233" s="1">
        <v>43556</v>
      </c>
      <c r="C5233" s="1">
        <v>43647</v>
      </c>
      <c r="D5233">
        <v>50</v>
      </c>
      <c r="E5233" t="s">
        <v>23</v>
      </c>
      <c r="F5233" t="s">
        <v>27</v>
      </c>
      <c r="G5233" t="s">
        <v>30</v>
      </c>
      <c r="H5233">
        <v>4</v>
      </c>
      <c r="I5233" t="s">
        <v>26</v>
      </c>
      <c r="J5233">
        <v>1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64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1</v>
      </c>
      <c r="W5233">
        <v>2</v>
      </c>
    </row>
    <row r="5234" spans="1:23" ht="14.25" customHeight="1" x14ac:dyDescent="0.45">
      <c r="A5234">
        <v>5233</v>
      </c>
      <c r="B5234" s="1">
        <v>43556</v>
      </c>
      <c r="C5234" s="1">
        <v>43586</v>
      </c>
      <c r="D5234">
        <v>26</v>
      </c>
      <c r="E5234" t="s">
        <v>28</v>
      </c>
      <c r="F5234" t="s">
        <v>27</v>
      </c>
      <c r="G5234" t="s">
        <v>30</v>
      </c>
      <c r="H5234">
        <v>2</v>
      </c>
      <c r="I5234" t="s">
        <v>26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76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</row>
    <row r="5235" spans="1:23" ht="14.25" customHeight="1" x14ac:dyDescent="0.45">
      <c r="A5235">
        <v>5234</v>
      </c>
      <c r="B5235" s="1">
        <v>43556</v>
      </c>
      <c r="C5235" s="1">
        <v>43647</v>
      </c>
      <c r="D5235">
        <v>75</v>
      </c>
      <c r="E5235" t="s">
        <v>28</v>
      </c>
      <c r="F5235" t="s">
        <v>27</v>
      </c>
      <c r="G5235" t="s">
        <v>25</v>
      </c>
      <c r="H5235">
        <v>4</v>
      </c>
      <c r="I5235" t="s">
        <v>26</v>
      </c>
      <c r="J5235">
        <v>0</v>
      </c>
      <c r="K5235">
        <v>0</v>
      </c>
      <c r="L5235">
        <v>1</v>
      </c>
      <c r="M5235">
        <v>1</v>
      </c>
      <c r="N5235">
        <v>1</v>
      </c>
      <c r="O5235">
        <v>0</v>
      </c>
      <c r="P5235">
        <v>254</v>
      </c>
      <c r="Q5235">
        <v>0</v>
      </c>
      <c r="R5235">
        <v>0</v>
      </c>
      <c r="S5235">
        <v>1</v>
      </c>
      <c r="T5235">
        <v>1</v>
      </c>
      <c r="U5235">
        <v>0</v>
      </c>
      <c r="V5235">
        <v>0</v>
      </c>
      <c r="W5235">
        <v>0</v>
      </c>
    </row>
    <row r="5236" spans="1:23" ht="14.25" customHeight="1" x14ac:dyDescent="0.45">
      <c r="A5236">
        <v>5235</v>
      </c>
      <c r="B5236" s="1">
        <v>43586</v>
      </c>
      <c r="C5236" s="1">
        <v>43709</v>
      </c>
      <c r="D5236">
        <v>62</v>
      </c>
      <c r="E5236" t="s">
        <v>28</v>
      </c>
      <c r="F5236" t="s">
        <v>27</v>
      </c>
      <c r="G5236" t="s">
        <v>25</v>
      </c>
      <c r="H5236">
        <v>5</v>
      </c>
      <c r="I5236" t="s">
        <v>26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780</v>
      </c>
      <c r="Q5236">
        <v>1</v>
      </c>
      <c r="R5236">
        <v>0</v>
      </c>
      <c r="S5236">
        <v>1</v>
      </c>
      <c r="T5236">
        <v>0</v>
      </c>
      <c r="U5236">
        <v>0</v>
      </c>
      <c r="V5236">
        <v>0</v>
      </c>
      <c r="W5236">
        <v>0</v>
      </c>
    </row>
    <row r="5237" spans="1:23" ht="14.25" customHeight="1" x14ac:dyDescent="0.45">
      <c r="A5237">
        <v>5236</v>
      </c>
      <c r="B5237" s="1">
        <v>43586</v>
      </c>
      <c r="C5237" s="1">
        <v>43800</v>
      </c>
      <c r="D5237">
        <v>57</v>
      </c>
      <c r="E5237" t="s">
        <v>23</v>
      </c>
      <c r="F5237" t="s">
        <v>27</v>
      </c>
      <c r="G5237" t="s">
        <v>25</v>
      </c>
      <c r="H5237">
        <v>8</v>
      </c>
      <c r="I5237" t="s">
        <v>26</v>
      </c>
      <c r="J5237">
        <v>0</v>
      </c>
      <c r="K5237">
        <v>0</v>
      </c>
      <c r="L5237">
        <v>0</v>
      </c>
      <c r="M5237">
        <v>0</v>
      </c>
      <c r="N5237">
        <v>1</v>
      </c>
      <c r="O5237">
        <v>0</v>
      </c>
      <c r="P5237">
        <v>40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</row>
    <row r="5238" spans="1:23" ht="14.25" customHeight="1" x14ac:dyDescent="0.45">
      <c r="A5238">
        <v>5237</v>
      </c>
      <c r="B5238" s="1">
        <v>43586</v>
      </c>
      <c r="C5238" t="s">
        <v>317</v>
      </c>
      <c r="D5238">
        <v>69</v>
      </c>
      <c r="E5238" t="s">
        <v>23</v>
      </c>
      <c r="F5238" t="s">
        <v>27</v>
      </c>
      <c r="G5238" t="s">
        <v>25</v>
      </c>
      <c r="H5238">
        <v>10</v>
      </c>
      <c r="I5238" t="s">
        <v>26</v>
      </c>
      <c r="J5238">
        <v>0</v>
      </c>
      <c r="K5238">
        <v>0</v>
      </c>
      <c r="L5238">
        <v>1</v>
      </c>
      <c r="M5238">
        <v>0</v>
      </c>
      <c r="N5238">
        <v>1</v>
      </c>
      <c r="O5238">
        <v>1</v>
      </c>
      <c r="P5238">
        <v>896</v>
      </c>
      <c r="Q5238">
        <v>0</v>
      </c>
      <c r="R5238">
        <v>1</v>
      </c>
      <c r="S5238">
        <v>0</v>
      </c>
      <c r="T5238">
        <v>1</v>
      </c>
      <c r="U5238">
        <v>1</v>
      </c>
      <c r="V5238">
        <v>0</v>
      </c>
      <c r="W5238">
        <v>0</v>
      </c>
    </row>
    <row r="5239" spans="1:23" ht="14.25" customHeight="1" x14ac:dyDescent="0.45">
      <c r="A5239">
        <v>5238</v>
      </c>
      <c r="B5239" s="1">
        <v>43586</v>
      </c>
      <c r="C5239" s="1">
        <v>43709</v>
      </c>
      <c r="D5239">
        <v>51</v>
      </c>
      <c r="E5239" t="s">
        <v>28</v>
      </c>
      <c r="F5239" t="s">
        <v>27</v>
      </c>
      <c r="G5239" t="s">
        <v>25</v>
      </c>
      <c r="H5239">
        <v>5</v>
      </c>
      <c r="I5239" t="s">
        <v>31</v>
      </c>
      <c r="J5239">
        <v>0</v>
      </c>
      <c r="K5239">
        <v>0</v>
      </c>
      <c r="L5239">
        <v>1</v>
      </c>
      <c r="M5239">
        <v>1</v>
      </c>
      <c r="N5239">
        <v>1</v>
      </c>
      <c r="O5239">
        <v>0</v>
      </c>
      <c r="P5239">
        <v>1700</v>
      </c>
      <c r="Q5239">
        <v>0</v>
      </c>
      <c r="R5239">
        <v>1</v>
      </c>
      <c r="S5239">
        <v>1</v>
      </c>
      <c r="T5239">
        <v>0</v>
      </c>
      <c r="U5239">
        <v>0</v>
      </c>
      <c r="V5239">
        <v>0</v>
      </c>
      <c r="W5239">
        <v>0</v>
      </c>
    </row>
    <row r="5240" spans="1:23" ht="14.25" customHeight="1" x14ac:dyDescent="0.45">
      <c r="A5240">
        <v>5239</v>
      </c>
      <c r="B5240" s="1">
        <v>43586</v>
      </c>
      <c r="C5240" s="1">
        <v>43709</v>
      </c>
      <c r="D5240">
        <v>80</v>
      </c>
      <c r="E5240" t="s">
        <v>23</v>
      </c>
      <c r="F5240" t="s">
        <v>27</v>
      </c>
      <c r="G5240" t="s">
        <v>25</v>
      </c>
      <c r="H5240">
        <v>5</v>
      </c>
      <c r="I5240" t="s">
        <v>26</v>
      </c>
      <c r="J5240">
        <v>0</v>
      </c>
      <c r="K5240">
        <v>0</v>
      </c>
      <c r="L5240">
        <v>0</v>
      </c>
      <c r="M5240">
        <v>1</v>
      </c>
      <c r="N5240">
        <v>1</v>
      </c>
      <c r="O5240">
        <v>0</v>
      </c>
      <c r="P5240">
        <v>185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</row>
    <row r="5241" spans="1:23" ht="14.25" customHeight="1" x14ac:dyDescent="0.45">
      <c r="A5241">
        <v>5240</v>
      </c>
      <c r="B5241" s="1">
        <v>43586</v>
      </c>
      <c r="C5241" s="1">
        <v>43770</v>
      </c>
      <c r="D5241">
        <v>38</v>
      </c>
      <c r="E5241" t="s">
        <v>28</v>
      </c>
      <c r="F5241" t="s">
        <v>27</v>
      </c>
      <c r="G5241" t="s">
        <v>25</v>
      </c>
      <c r="H5241">
        <v>7</v>
      </c>
      <c r="I5241" t="s">
        <v>26</v>
      </c>
      <c r="J5241">
        <v>0</v>
      </c>
      <c r="K5241">
        <v>0</v>
      </c>
      <c r="L5241">
        <v>0</v>
      </c>
      <c r="M5241">
        <v>1</v>
      </c>
      <c r="N5241">
        <v>1</v>
      </c>
      <c r="O5241">
        <v>0</v>
      </c>
      <c r="P5241">
        <v>20</v>
      </c>
      <c r="Q5241">
        <v>0</v>
      </c>
      <c r="R5241">
        <v>1</v>
      </c>
      <c r="S5241">
        <v>0</v>
      </c>
      <c r="T5241">
        <v>0</v>
      </c>
      <c r="U5241">
        <v>0</v>
      </c>
      <c r="V5241">
        <v>0</v>
      </c>
      <c r="W5241">
        <v>0</v>
      </c>
    </row>
    <row r="5242" spans="1:23" ht="14.25" customHeight="1" x14ac:dyDescent="0.45">
      <c r="A5242">
        <v>5241</v>
      </c>
      <c r="B5242" s="1">
        <v>43586</v>
      </c>
      <c r="C5242" s="1">
        <v>43709</v>
      </c>
      <c r="D5242">
        <v>61</v>
      </c>
      <c r="E5242" t="s">
        <v>23</v>
      </c>
      <c r="F5242" t="s">
        <v>27</v>
      </c>
      <c r="G5242" t="s">
        <v>25</v>
      </c>
      <c r="H5242">
        <v>5</v>
      </c>
      <c r="I5242" t="s">
        <v>26</v>
      </c>
      <c r="J5242">
        <v>0</v>
      </c>
      <c r="K5242">
        <v>0</v>
      </c>
      <c r="L5242">
        <v>1</v>
      </c>
      <c r="M5242">
        <v>0</v>
      </c>
      <c r="N5242">
        <v>1</v>
      </c>
      <c r="O5242">
        <v>0</v>
      </c>
      <c r="P5242">
        <v>1070</v>
      </c>
      <c r="Q5242">
        <v>0</v>
      </c>
      <c r="R5242">
        <v>1</v>
      </c>
      <c r="S5242">
        <v>1</v>
      </c>
      <c r="T5242">
        <v>0</v>
      </c>
      <c r="U5242">
        <v>0</v>
      </c>
      <c r="V5242">
        <v>0</v>
      </c>
      <c r="W5242">
        <v>0</v>
      </c>
    </row>
    <row r="5243" spans="1:23" ht="14.25" customHeight="1" x14ac:dyDescent="0.45">
      <c r="A5243">
        <v>5242</v>
      </c>
      <c r="B5243" s="1">
        <v>43586</v>
      </c>
      <c r="C5243" s="1">
        <v>43647</v>
      </c>
      <c r="D5243">
        <v>62</v>
      </c>
      <c r="E5243" t="s">
        <v>23</v>
      </c>
      <c r="F5243" t="s">
        <v>24</v>
      </c>
      <c r="G5243" t="s">
        <v>25</v>
      </c>
      <c r="H5243">
        <v>3</v>
      </c>
      <c r="I5243" t="s">
        <v>31</v>
      </c>
      <c r="J5243">
        <v>0</v>
      </c>
      <c r="K5243">
        <v>0</v>
      </c>
      <c r="L5243">
        <v>1</v>
      </c>
      <c r="M5243">
        <v>1</v>
      </c>
      <c r="N5243">
        <v>1</v>
      </c>
      <c r="O5243">
        <v>0</v>
      </c>
      <c r="P5243">
        <v>451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</row>
    <row r="5244" spans="1:23" ht="14.25" customHeight="1" x14ac:dyDescent="0.45">
      <c r="A5244">
        <v>5243</v>
      </c>
      <c r="B5244" s="1">
        <v>43586</v>
      </c>
      <c r="C5244" s="1">
        <v>43647</v>
      </c>
      <c r="D5244">
        <v>36</v>
      </c>
      <c r="E5244" t="s">
        <v>28</v>
      </c>
      <c r="F5244" t="s">
        <v>24</v>
      </c>
      <c r="G5244" t="s">
        <v>25</v>
      </c>
      <c r="H5244">
        <v>3</v>
      </c>
      <c r="I5244" t="s">
        <v>26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18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</row>
    <row r="5245" spans="1:23" ht="14.25" customHeight="1" x14ac:dyDescent="0.45">
      <c r="A5245">
        <v>5244</v>
      </c>
      <c r="B5245" s="1">
        <v>43586</v>
      </c>
      <c r="C5245" s="1">
        <v>43739</v>
      </c>
      <c r="D5245">
        <v>81</v>
      </c>
      <c r="E5245" t="s">
        <v>23</v>
      </c>
      <c r="F5245" t="s">
        <v>24</v>
      </c>
      <c r="G5245" t="s">
        <v>25</v>
      </c>
      <c r="H5245">
        <v>6</v>
      </c>
      <c r="I5245" t="s">
        <v>26</v>
      </c>
      <c r="J5245">
        <v>0</v>
      </c>
      <c r="K5245">
        <v>0</v>
      </c>
      <c r="L5245">
        <v>1</v>
      </c>
      <c r="M5245">
        <v>0</v>
      </c>
      <c r="N5245">
        <v>1</v>
      </c>
      <c r="O5245">
        <v>0</v>
      </c>
      <c r="P5245">
        <v>5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</row>
    <row r="5246" spans="1:23" ht="14.25" customHeight="1" x14ac:dyDescent="0.45">
      <c r="A5246">
        <v>5245</v>
      </c>
      <c r="B5246" s="1">
        <v>43586</v>
      </c>
      <c r="C5246" s="1">
        <v>43739</v>
      </c>
      <c r="D5246">
        <v>57</v>
      </c>
      <c r="E5246" t="s">
        <v>23</v>
      </c>
      <c r="F5246" t="s">
        <v>27</v>
      </c>
      <c r="G5246" t="s">
        <v>25</v>
      </c>
      <c r="H5246">
        <v>6</v>
      </c>
      <c r="I5246" t="s">
        <v>26</v>
      </c>
      <c r="J5246">
        <v>0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706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1</v>
      </c>
      <c r="W5246">
        <v>1</v>
      </c>
    </row>
    <row r="5247" spans="1:23" ht="14.25" customHeight="1" x14ac:dyDescent="0.45">
      <c r="A5247">
        <v>5246</v>
      </c>
      <c r="B5247" s="1">
        <v>43586</v>
      </c>
      <c r="C5247" s="1">
        <v>43770</v>
      </c>
      <c r="D5247">
        <v>67</v>
      </c>
      <c r="E5247" t="s">
        <v>28</v>
      </c>
      <c r="F5247" t="s">
        <v>27</v>
      </c>
      <c r="G5247" t="s">
        <v>25</v>
      </c>
      <c r="H5247">
        <v>7</v>
      </c>
      <c r="I5247" t="s">
        <v>26</v>
      </c>
      <c r="J5247">
        <v>0</v>
      </c>
      <c r="K5247">
        <v>0</v>
      </c>
      <c r="L5247">
        <v>1</v>
      </c>
      <c r="M5247">
        <v>0</v>
      </c>
      <c r="N5247">
        <v>0</v>
      </c>
      <c r="O5247">
        <v>1</v>
      </c>
      <c r="P5247">
        <v>3450</v>
      </c>
      <c r="Q5247">
        <v>0</v>
      </c>
      <c r="R5247">
        <v>0</v>
      </c>
      <c r="S5247">
        <v>1</v>
      </c>
      <c r="T5247">
        <v>1</v>
      </c>
      <c r="U5247">
        <v>0</v>
      </c>
      <c r="V5247">
        <v>0</v>
      </c>
      <c r="W5247">
        <v>0</v>
      </c>
    </row>
    <row r="5248" spans="1:23" ht="14.25" customHeight="1" x14ac:dyDescent="0.45">
      <c r="A5248">
        <v>5247</v>
      </c>
      <c r="B5248" s="1">
        <v>43586</v>
      </c>
      <c r="C5248" t="s">
        <v>318</v>
      </c>
      <c r="D5248">
        <v>68</v>
      </c>
      <c r="E5248" t="s">
        <v>23</v>
      </c>
      <c r="F5248" t="s">
        <v>27</v>
      </c>
      <c r="G5248" t="s">
        <v>25</v>
      </c>
      <c r="H5248">
        <v>11</v>
      </c>
      <c r="I5248" t="s">
        <v>26</v>
      </c>
      <c r="J5248">
        <v>0</v>
      </c>
      <c r="K5248">
        <v>0</v>
      </c>
      <c r="L5248">
        <v>0</v>
      </c>
      <c r="M5248">
        <v>1</v>
      </c>
      <c r="N5248">
        <v>1</v>
      </c>
      <c r="O5248">
        <v>0</v>
      </c>
      <c r="P5248">
        <v>115</v>
      </c>
      <c r="Q5248">
        <v>0</v>
      </c>
      <c r="R5248">
        <v>0</v>
      </c>
      <c r="S5248">
        <v>1</v>
      </c>
      <c r="T5248">
        <v>1</v>
      </c>
      <c r="U5248">
        <v>0</v>
      </c>
      <c r="V5248">
        <v>0</v>
      </c>
      <c r="W5248">
        <v>0</v>
      </c>
    </row>
    <row r="5249" spans="1:23" ht="14.25" customHeight="1" x14ac:dyDescent="0.45">
      <c r="A5249">
        <v>5248</v>
      </c>
      <c r="B5249" s="1">
        <v>43586</v>
      </c>
      <c r="C5249" s="1">
        <v>43800</v>
      </c>
      <c r="D5249">
        <v>66</v>
      </c>
      <c r="E5249" t="s">
        <v>23</v>
      </c>
      <c r="F5249" t="s">
        <v>27</v>
      </c>
      <c r="G5249" t="s">
        <v>25</v>
      </c>
      <c r="H5249">
        <v>8</v>
      </c>
      <c r="I5249" t="s">
        <v>26</v>
      </c>
      <c r="J5249">
        <v>0</v>
      </c>
      <c r="K5249">
        <v>0</v>
      </c>
      <c r="L5249">
        <v>0</v>
      </c>
      <c r="M5249">
        <v>1</v>
      </c>
      <c r="N5249">
        <v>1</v>
      </c>
      <c r="O5249">
        <v>0</v>
      </c>
      <c r="P5249">
        <v>1550</v>
      </c>
      <c r="Q5249">
        <v>0</v>
      </c>
      <c r="R5249">
        <v>0</v>
      </c>
      <c r="S5249">
        <v>1</v>
      </c>
      <c r="T5249">
        <v>0</v>
      </c>
      <c r="U5249">
        <v>0</v>
      </c>
      <c r="V5249">
        <v>0</v>
      </c>
      <c r="W5249">
        <v>0</v>
      </c>
    </row>
    <row r="5250" spans="1:23" ht="14.25" customHeight="1" x14ac:dyDescent="0.45">
      <c r="A5250">
        <v>5249</v>
      </c>
      <c r="B5250" s="1">
        <v>43586</v>
      </c>
      <c r="C5250" s="1">
        <v>43770</v>
      </c>
      <c r="D5250">
        <v>58</v>
      </c>
      <c r="E5250" t="s">
        <v>23</v>
      </c>
      <c r="F5250" t="s">
        <v>27</v>
      </c>
      <c r="G5250" t="s">
        <v>25</v>
      </c>
      <c r="H5250">
        <v>7</v>
      </c>
      <c r="I5250" t="s">
        <v>26</v>
      </c>
      <c r="J5250">
        <v>0</v>
      </c>
      <c r="K5250">
        <v>0</v>
      </c>
      <c r="L5250">
        <v>1</v>
      </c>
      <c r="M5250">
        <v>0</v>
      </c>
      <c r="N5250">
        <v>1</v>
      </c>
      <c r="O5250">
        <v>0</v>
      </c>
      <c r="P5250">
        <v>1210</v>
      </c>
      <c r="Q5250">
        <v>0</v>
      </c>
      <c r="R5250">
        <v>0</v>
      </c>
      <c r="S5250">
        <v>1</v>
      </c>
      <c r="T5250">
        <v>0</v>
      </c>
      <c r="U5250">
        <v>0</v>
      </c>
      <c r="V5250">
        <v>0</v>
      </c>
      <c r="W5250">
        <v>0</v>
      </c>
    </row>
    <row r="5251" spans="1:23" ht="14.25" customHeight="1" x14ac:dyDescent="0.45">
      <c r="A5251">
        <v>5250</v>
      </c>
      <c r="B5251" s="1">
        <v>43586</v>
      </c>
      <c r="C5251" t="s">
        <v>318</v>
      </c>
      <c r="D5251">
        <v>84</v>
      </c>
      <c r="E5251" t="s">
        <v>28</v>
      </c>
      <c r="F5251" t="s">
        <v>27</v>
      </c>
      <c r="G5251" t="s">
        <v>25</v>
      </c>
      <c r="H5251">
        <v>11</v>
      </c>
      <c r="I5251" t="s">
        <v>26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1</v>
      </c>
      <c r="P5251">
        <v>333</v>
      </c>
      <c r="Q5251">
        <v>1</v>
      </c>
      <c r="R5251">
        <v>0</v>
      </c>
      <c r="S5251">
        <v>1</v>
      </c>
      <c r="T5251">
        <v>1</v>
      </c>
      <c r="U5251">
        <v>0</v>
      </c>
      <c r="V5251">
        <v>0</v>
      </c>
      <c r="W5251">
        <v>0</v>
      </c>
    </row>
    <row r="5252" spans="1:23" ht="14.25" customHeight="1" x14ac:dyDescent="0.45">
      <c r="A5252">
        <v>5251</v>
      </c>
      <c r="B5252" s="1">
        <v>43586</v>
      </c>
      <c r="C5252" s="1">
        <v>43709</v>
      </c>
      <c r="D5252">
        <v>53</v>
      </c>
      <c r="E5252" t="s">
        <v>28</v>
      </c>
      <c r="F5252" t="s">
        <v>27</v>
      </c>
      <c r="G5252" t="s">
        <v>25</v>
      </c>
      <c r="H5252">
        <v>5</v>
      </c>
      <c r="I5252" t="s">
        <v>26</v>
      </c>
      <c r="J5252">
        <v>0</v>
      </c>
      <c r="K5252">
        <v>0</v>
      </c>
      <c r="L5252">
        <v>1</v>
      </c>
      <c r="M5252">
        <v>1</v>
      </c>
      <c r="N5252">
        <v>1</v>
      </c>
      <c r="O5252">
        <v>0</v>
      </c>
      <c r="P5252">
        <v>442</v>
      </c>
      <c r="Q5252">
        <v>0</v>
      </c>
      <c r="R5252">
        <v>0</v>
      </c>
      <c r="S5252">
        <v>1</v>
      </c>
      <c r="T5252">
        <v>0</v>
      </c>
      <c r="U5252">
        <v>0</v>
      </c>
      <c r="V5252">
        <v>0</v>
      </c>
      <c r="W5252">
        <v>0</v>
      </c>
    </row>
    <row r="5253" spans="1:23" ht="14.25" customHeight="1" x14ac:dyDescent="0.45">
      <c r="A5253">
        <v>5252</v>
      </c>
      <c r="B5253" s="1">
        <v>43586</v>
      </c>
      <c r="C5253" s="1">
        <v>43647</v>
      </c>
      <c r="D5253">
        <v>65</v>
      </c>
      <c r="E5253" t="s">
        <v>23</v>
      </c>
      <c r="F5253" t="s">
        <v>27</v>
      </c>
      <c r="G5253" t="s">
        <v>30</v>
      </c>
      <c r="H5253">
        <v>3</v>
      </c>
      <c r="I5253" t="s">
        <v>26</v>
      </c>
      <c r="J5253">
        <v>0</v>
      </c>
      <c r="K5253">
        <v>0</v>
      </c>
      <c r="L5253">
        <v>1</v>
      </c>
      <c r="M5253">
        <v>0</v>
      </c>
      <c r="N5253">
        <v>1</v>
      </c>
      <c r="O5253">
        <v>1</v>
      </c>
      <c r="P5253">
        <v>1430</v>
      </c>
      <c r="Q5253">
        <v>1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</row>
    <row r="5254" spans="1:23" ht="14.25" customHeight="1" x14ac:dyDescent="0.45">
      <c r="A5254">
        <v>5253</v>
      </c>
      <c r="B5254" s="1">
        <v>43586</v>
      </c>
      <c r="C5254" s="1">
        <v>43800</v>
      </c>
      <c r="D5254">
        <v>52</v>
      </c>
      <c r="E5254" t="s">
        <v>23</v>
      </c>
      <c r="F5254" t="s">
        <v>27</v>
      </c>
      <c r="G5254" t="s">
        <v>25</v>
      </c>
      <c r="H5254">
        <v>8</v>
      </c>
      <c r="I5254" t="s">
        <v>26</v>
      </c>
      <c r="J5254">
        <v>0</v>
      </c>
      <c r="K5254">
        <v>0</v>
      </c>
      <c r="L5254">
        <v>1</v>
      </c>
      <c r="M5254">
        <v>1</v>
      </c>
      <c r="N5254">
        <v>1</v>
      </c>
      <c r="O5254">
        <v>0</v>
      </c>
      <c r="P5254">
        <v>485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</row>
    <row r="5255" spans="1:23" ht="14.25" customHeight="1" x14ac:dyDescent="0.45">
      <c r="A5255">
        <v>5254</v>
      </c>
      <c r="B5255" s="1">
        <v>43617</v>
      </c>
      <c r="C5255" s="1">
        <v>43647</v>
      </c>
      <c r="D5255">
        <v>61</v>
      </c>
      <c r="E5255" t="s">
        <v>28</v>
      </c>
      <c r="F5255" t="s">
        <v>27</v>
      </c>
      <c r="G5255" t="s">
        <v>30</v>
      </c>
      <c r="H5255">
        <v>2</v>
      </c>
      <c r="I5255" t="s">
        <v>26</v>
      </c>
      <c r="J5255">
        <v>0</v>
      </c>
      <c r="K5255">
        <v>0</v>
      </c>
      <c r="L5255">
        <v>0</v>
      </c>
      <c r="M5255">
        <v>1</v>
      </c>
      <c r="N5255">
        <v>1</v>
      </c>
      <c r="O5255">
        <v>0</v>
      </c>
      <c r="P5255">
        <v>159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</row>
    <row r="5256" spans="1:23" ht="14.25" customHeight="1" x14ac:dyDescent="0.45">
      <c r="A5256">
        <v>5255</v>
      </c>
      <c r="B5256" s="1">
        <v>43471</v>
      </c>
      <c r="C5256" s="1">
        <v>43472</v>
      </c>
      <c r="D5256">
        <v>59</v>
      </c>
      <c r="E5256" t="s">
        <v>23</v>
      </c>
      <c r="F5256" t="s">
        <v>24</v>
      </c>
      <c r="G5256" t="s">
        <v>25</v>
      </c>
      <c r="H5256">
        <v>2</v>
      </c>
      <c r="I5256" t="s">
        <v>29</v>
      </c>
      <c r="J5256">
        <v>0</v>
      </c>
      <c r="K5256">
        <v>0</v>
      </c>
      <c r="L5256">
        <v>0</v>
      </c>
      <c r="M5256">
        <v>0</v>
      </c>
      <c r="N5256">
        <v>1</v>
      </c>
      <c r="O5256">
        <v>0</v>
      </c>
      <c r="P5256">
        <v>5000</v>
      </c>
      <c r="Q5256">
        <v>0</v>
      </c>
      <c r="R5256">
        <v>1</v>
      </c>
      <c r="S5256">
        <v>1</v>
      </c>
      <c r="T5256">
        <v>1</v>
      </c>
      <c r="U5256">
        <v>0</v>
      </c>
      <c r="V5256">
        <v>0</v>
      </c>
      <c r="W5256">
        <v>0</v>
      </c>
    </row>
    <row r="5257" spans="1:23" ht="14.25" customHeight="1" x14ac:dyDescent="0.45">
      <c r="A5257">
        <v>5256</v>
      </c>
      <c r="B5257" s="1">
        <v>43617</v>
      </c>
      <c r="C5257" s="1">
        <v>43709</v>
      </c>
      <c r="D5257">
        <v>38</v>
      </c>
      <c r="E5257" t="s">
        <v>23</v>
      </c>
      <c r="F5257" t="s">
        <v>27</v>
      </c>
      <c r="G5257" t="s">
        <v>25</v>
      </c>
      <c r="H5257">
        <v>4</v>
      </c>
      <c r="I5257" t="s">
        <v>31</v>
      </c>
      <c r="J5257">
        <v>0</v>
      </c>
      <c r="K5257">
        <v>1</v>
      </c>
      <c r="L5257">
        <v>1</v>
      </c>
      <c r="M5257">
        <v>1</v>
      </c>
      <c r="N5257">
        <v>1</v>
      </c>
      <c r="O5257">
        <v>0</v>
      </c>
      <c r="P5257">
        <v>9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1</v>
      </c>
    </row>
    <row r="5258" spans="1:23" ht="14.25" customHeight="1" x14ac:dyDescent="0.45">
      <c r="A5258">
        <v>5257</v>
      </c>
      <c r="B5258" s="1">
        <v>43617</v>
      </c>
      <c r="C5258" s="1">
        <v>43647</v>
      </c>
      <c r="D5258">
        <v>74</v>
      </c>
      <c r="E5258" t="s">
        <v>28</v>
      </c>
      <c r="F5258" t="s">
        <v>27</v>
      </c>
      <c r="G5258" t="s">
        <v>25</v>
      </c>
      <c r="H5258">
        <v>2</v>
      </c>
      <c r="I5258" t="s">
        <v>26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1</v>
      </c>
      <c r="P5258">
        <v>3780</v>
      </c>
      <c r="Q5258">
        <v>1</v>
      </c>
      <c r="R5258">
        <v>1</v>
      </c>
      <c r="S5258">
        <v>0</v>
      </c>
      <c r="T5258">
        <v>1</v>
      </c>
      <c r="U5258">
        <v>0</v>
      </c>
      <c r="V5258">
        <v>0</v>
      </c>
      <c r="W5258">
        <v>0</v>
      </c>
    </row>
    <row r="5259" spans="1:23" ht="14.25" customHeight="1" x14ac:dyDescent="0.45">
      <c r="A5259">
        <v>5258</v>
      </c>
      <c r="B5259" s="1">
        <v>43617</v>
      </c>
      <c r="C5259" t="s">
        <v>323</v>
      </c>
      <c r="D5259">
        <v>57</v>
      </c>
      <c r="E5259" t="s">
        <v>23</v>
      </c>
      <c r="F5259" t="s">
        <v>27</v>
      </c>
      <c r="G5259" t="s">
        <v>25</v>
      </c>
      <c r="H5259">
        <v>14</v>
      </c>
      <c r="I5259" t="s">
        <v>26</v>
      </c>
      <c r="J5259">
        <v>0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367</v>
      </c>
      <c r="Q5259">
        <v>0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1</v>
      </c>
    </row>
    <row r="5260" spans="1:23" ht="14.25" customHeight="1" x14ac:dyDescent="0.45">
      <c r="A5260">
        <v>5259</v>
      </c>
      <c r="B5260" s="1">
        <v>43617</v>
      </c>
      <c r="C5260" t="s">
        <v>324</v>
      </c>
      <c r="D5260">
        <v>73</v>
      </c>
      <c r="E5260" t="s">
        <v>23</v>
      </c>
      <c r="F5260" t="s">
        <v>27</v>
      </c>
      <c r="G5260" t="s">
        <v>25</v>
      </c>
      <c r="H5260">
        <v>22</v>
      </c>
      <c r="I5260" t="s">
        <v>26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251</v>
      </c>
      <c r="Q5260">
        <v>0</v>
      </c>
      <c r="R5260">
        <v>1</v>
      </c>
      <c r="S5260">
        <v>1</v>
      </c>
      <c r="T5260">
        <v>0</v>
      </c>
      <c r="U5260">
        <v>0</v>
      </c>
      <c r="V5260">
        <v>0</v>
      </c>
      <c r="W5260">
        <v>0</v>
      </c>
    </row>
    <row r="5261" spans="1:23" ht="14.25" customHeight="1" x14ac:dyDescent="0.45">
      <c r="A5261">
        <v>5260</v>
      </c>
      <c r="B5261" s="1">
        <v>43617</v>
      </c>
      <c r="C5261" s="1">
        <v>43678</v>
      </c>
      <c r="D5261">
        <v>56</v>
      </c>
      <c r="E5261" t="s">
        <v>23</v>
      </c>
      <c r="F5261" t="s">
        <v>27</v>
      </c>
      <c r="G5261" t="s">
        <v>25</v>
      </c>
      <c r="H5261">
        <v>3</v>
      </c>
      <c r="I5261" t="s">
        <v>31</v>
      </c>
      <c r="J5261">
        <v>0</v>
      </c>
      <c r="K5261">
        <v>0</v>
      </c>
      <c r="L5261">
        <v>1</v>
      </c>
      <c r="M5261">
        <v>0</v>
      </c>
      <c r="N5261">
        <v>1</v>
      </c>
      <c r="O5261">
        <v>0</v>
      </c>
      <c r="P5261">
        <v>1630</v>
      </c>
      <c r="Q5261">
        <v>0</v>
      </c>
      <c r="R5261">
        <v>1</v>
      </c>
      <c r="S5261">
        <v>1</v>
      </c>
      <c r="T5261">
        <v>0</v>
      </c>
      <c r="U5261">
        <v>0</v>
      </c>
      <c r="V5261">
        <v>0</v>
      </c>
      <c r="W5261">
        <v>0</v>
      </c>
    </row>
    <row r="5262" spans="1:23" ht="14.25" customHeight="1" x14ac:dyDescent="0.45">
      <c r="A5262">
        <v>5261</v>
      </c>
      <c r="B5262" s="1">
        <v>43617</v>
      </c>
      <c r="C5262" s="1">
        <v>43770</v>
      </c>
      <c r="D5262">
        <v>51</v>
      </c>
      <c r="E5262" t="s">
        <v>23</v>
      </c>
      <c r="F5262" t="s">
        <v>27</v>
      </c>
      <c r="G5262" t="s">
        <v>25</v>
      </c>
      <c r="H5262">
        <v>6</v>
      </c>
      <c r="I5262" t="s">
        <v>26</v>
      </c>
      <c r="J5262">
        <v>0</v>
      </c>
      <c r="K5262">
        <v>0</v>
      </c>
      <c r="L5262">
        <v>0</v>
      </c>
      <c r="M5262">
        <v>1</v>
      </c>
      <c r="N5262">
        <v>1</v>
      </c>
      <c r="O5262">
        <v>0</v>
      </c>
      <c r="P5262">
        <v>68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</row>
    <row r="5263" spans="1:23" ht="14.25" customHeight="1" x14ac:dyDescent="0.45">
      <c r="A5263">
        <v>5262</v>
      </c>
      <c r="B5263" s="1">
        <v>43617</v>
      </c>
      <c r="C5263" t="s">
        <v>306</v>
      </c>
      <c r="D5263">
        <v>57</v>
      </c>
      <c r="E5263" t="s">
        <v>23</v>
      </c>
      <c r="F5263" t="s">
        <v>27</v>
      </c>
      <c r="G5263" t="s">
        <v>25</v>
      </c>
      <c r="H5263">
        <v>8</v>
      </c>
      <c r="I5263" t="s">
        <v>26</v>
      </c>
      <c r="J5263">
        <v>0</v>
      </c>
      <c r="K5263">
        <v>0</v>
      </c>
      <c r="L5263">
        <v>1</v>
      </c>
      <c r="M5263">
        <v>0</v>
      </c>
      <c r="N5263">
        <v>1</v>
      </c>
      <c r="O5263">
        <v>0</v>
      </c>
      <c r="P5263">
        <v>320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</row>
    <row r="5264" spans="1:23" ht="14.25" customHeight="1" x14ac:dyDescent="0.45">
      <c r="A5264">
        <v>5263</v>
      </c>
      <c r="B5264" s="1">
        <v>43617</v>
      </c>
      <c r="C5264" t="s">
        <v>325</v>
      </c>
      <c r="D5264">
        <v>77</v>
      </c>
      <c r="E5264" t="s">
        <v>23</v>
      </c>
      <c r="F5264" t="s">
        <v>27</v>
      </c>
      <c r="G5264" t="s">
        <v>30</v>
      </c>
      <c r="H5264">
        <v>16</v>
      </c>
      <c r="I5264" t="s">
        <v>26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1540</v>
      </c>
      <c r="Q5264">
        <v>0</v>
      </c>
      <c r="R5264">
        <v>1</v>
      </c>
      <c r="S5264">
        <v>1</v>
      </c>
      <c r="T5264">
        <v>1</v>
      </c>
      <c r="U5264">
        <v>0</v>
      </c>
      <c r="V5264">
        <v>0</v>
      </c>
      <c r="W5264">
        <v>0</v>
      </c>
    </row>
    <row r="5265" spans="1:23" ht="14.25" customHeight="1" x14ac:dyDescent="0.45">
      <c r="A5265">
        <v>5264</v>
      </c>
      <c r="B5265" s="1">
        <v>43617</v>
      </c>
      <c r="C5265" t="s">
        <v>317</v>
      </c>
      <c r="D5265">
        <v>62</v>
      </c>
      <c r="E5265" t="s">
        <v>28</v>
      </c>
      <c r="F5265" t="s">
        <v>24</v>
      </c>
      <c r="G5265" t="s">
        <v>25</v>
      </c>
      <c r="H5265">
        <v>9</v>
      </c>
      <c r="I5265" t="s">
        <v>26</v>
      </c>
      <c r="J5265">
        <v>0</v>
      </c>
      <c r="K5265">
        <v>0</v>
      </c>
      <c r="L5265">
        <v>1</v>
      </c>
      <c r="M5265">
        <v>1</v>
      </c>
      <c r="N5265">
        <v>1</v>
      </c>
      <c r="O5265">
        <v>1</v>
      </c>
      <c r="P5265">
        <v>831</v>
      </c>
      <c r="Q5265">
        <v>0</v>
      </c>
      <c r="R5265">
        <v>0</v>
      </c>
      <c r="S5265">
        <v>1</v>
      </c>
      <c r="T5265">
        <v>1</v>
      </c>
      <c r="U5265">
        <v>0</v>
      </c>
      <c r="V5265">
        <v>0</v>
      </c>
      <c r="W5265">
        <v>0</v>
      </c>
    </row>
    <row r="5266" spans="1:23" ht="14.25" customHeight="1" x14ac:dyDescent="0.45">
      <c r="A5266">
        <v>5265</v>
      </c>
      <c r="B5266" s="1">
        <v>43617</v>
      </c>
      <c r="C5266" t="s">
        <v>317</v>
      </c>
      <c r="D5266">
        <v>62</v>
      </c>
      <c r="E5266" t="s">
        <v>28</v>
      </c>
      <c r="F5266" t="s">
        <v>24</v>
      </c>
      <c r="G5266" t="s">
        <v>25</v>
      </c>
      <c r="H5266">
        <v>9</v>
      </c>
      <c r="I5266" t="s">
        <v>26</v>
      </c>
      <c r="J5266">
        <v>0</v>
      </c>
      <c r="K5266">
        <v>0</v>
      </c>
      <c r="L5266">
        <v>1</v>
      </c>
      <c r="M5266">
        <v>1</v>
      </c>
      <c r="N5266">
        <v>1</v>
      </c>
      <c r="O5266">
        <v>1</v>
      </c>
      <c r="P5266">
        <v>831</v>
      </c>
      <c r="Q5266">
        <v>0</v>
      </c>
      <c r="R5266">
        <v>0</v>
      </c>
      <c r="S5266">
        <v>1</v>
      </c>
      <c r="T5266">
        <v>1</v>
      </c>
      <c r="U5266">
        <v>0</v>
      </c>
      <c r="V5266">
        <v>0</v>
      </c>
      <c r="W5266">
        <v>0</v>
      </c>
    </row>
    <row r="5267" spans="1:23" ht="14.25" customHeight="1" x14ac:dyDescent="0.45">
      <c r="A5267">
        <v>5266</v>
      </c>
      <c r="B5267" s="1">
        <v>43617</v>
      </c>
      <c r="C5267" s="1">
        <v>43678</v>
      </c>
      <c r="D5267">
        <v>82</v>
      </c>
      <c r="E5267" t="s">
        <v>28</v>
      </c>
      <c r="F5267" t="s">
        <v>27</v>
      </c>
      <c r="G5267" t="s">
        <v>25</v>
      </c>
      <c r="H5267">
        <v>3</v>
      </c>
      <c r="I5267" t="s">
        <v>26</v>
      </c>
      <c r="J5267">
        <v>0</v>
      </c>
      <c r="K5267">
        <v>0</v>
      </c>
      <c r="L5267">
        <v>1</v>
      </c>
      <c r="M5267">
        <v>1</v>
      </c>
      <c r="N5267">
        <v>1</v>
      </c>
      <c r="O5267">
        <v>0</v>
      </c>
      <c r="P5267">
        <v>2220</v>
      </c>
      <c r="Q5267">
        <v>1</v>
      </c>
      <c r="R5267">
        <v>0</v>
      </c>
      <c r="S5267">
        <v>1</v>
      </c>
      <c r="T5267">
        <v>1</v>
      </c>
      <c r="U5267">
        <v>0</v>
      </c>
      <c r="V5267">
        <v>0</v>
      </c>
      <c r="W5267">
        <v>0</v>
      </c>
    </row>
    <row r="5268" spans="1:23" ht="14.25" customHeight="1" x14ac:dyDescent="0.45">
      <c r="A5268">
        <v>5267</v>
      </c>
      <c r="B5268" s="1">
        <v>43617</v>
      </c>
      <c r="C5268" s="1">
        <v>43770</v>
      </c>
      <c r="D5268">
        <v>74</v>
      </c>
      <c r="E5268" t="s">
        <v>23</v>
      </c>
      <c r="F5268" t="s">
        <v>27</v>
      </c>
      <c r="G5268" t="s">
        <v>25</v>
      </c>
      <c r="H5268">
        <v>6</v>
      </c>
      <c r="I5268" t="s">
        <v>31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3630</v>
      </c>
      <c r="Q5268">
        <v>1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</row>
    <row r="5269" spans="1:23" ht="14.25" customHeight="1" x14ac:dyDescent="0.45">
      <c r="A5269">
        <v>5268</v>
      </c>
      <c r="B5269" s="1">
        <v>43617</v>
      </c>
      <c r="C5269" s="1">
        <v>43678</v>
      </c>
      <c r="D5269">
        <v>80</v>
      </c>
      <c r="E5269" t="s">
        <v>28</v>
      </c>
      <c r="F5269" t="s">
        <v>27</v>
      </c>
      <c r="G5269" t="s">
        <v>30</v>
      </c>
      <c r="H5269">
        <v>3</v>
      </c>
      <c r="I5269" t="s">
        <v>26</v>
      </c>
      <c r="J5269">
        <v>0</v>
      </c>
      <c r="K5269">
        <v>0</v>
      </c>
      <c r="L5269">
        <v>0</v>
      </c>
      <c r="M5269">
        <v>0</v>
      </c>
      <c r="N5269">
        <v>1</v>
      </c>
      <c r="O5269">
        <v>0</v>
      </c>
      <c r="P5269">
        <v>391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</row>
    <row r="5270" spans="1:23" ht="14.25" customHeight="1" x14ac:dyDescent="0.45">
      <c r="A5270">
        <v>5269</v>
      </c>
      <c r="B5270" s="1">
        <v>43617</v>
      </c>
      <c r="C5270" s="1">
        <v>43739</v>
      </c>
      <c r="D5270">
        <v>50</v>
      </c>
      <c r="E5270" t="s">
        <v>23</v>
      </c>
      <c r="F5270" t="s">
        <v>27</v>
      </c>
      <c r="G5270" t="s">
        <v>25</v>
      </c>
      <c r="H5270">
        <v>5</v>
      </c>
      <c r="I5270" t="s">
        <v>26</v>
      </c>
      <c r="J5270">
        <v>1</v>
      </c>
      <c r="K5270">
        <v>0</v>
      </c>
      <c r="L5270">
        <v>0</v>
      </c>
      <c r="M5270">
        <v>0</v>
      </c>
      <c r="N5270">
        <v>1</v>
      </c>
      <c r="O5270">
        <v>0</v>
      </c>
      <c r="P5270">
        <v>700</v>
      </c>
      <c r="Q5270">
        <v>0</v>
      </c>
      <c r="R5270">
        <v>0</v>
      </c>
      <c r="S5270">
        <v>1</v>
      </c>
      <c r="T5270">
        <v>1</v>
      </c>
      <c r="U5270">
        <v>0</v>
      </c>
      <c r="V5270">
        <v>0</v>
      </c>
      <c r="W5270">
        <v>1</v>
      </c>
    </row>
    <row r="5271" spans="1:23" ht="14.25" customHeight="1" x14ac:dyDescent="0.45">
      <c r="A5271">
        <v>5270</v>
      </c>
      <c r="B5271" s="1">
        <v>43647</v>
      </c>
      <c r="C5271" s="1">
        <v>43739</v>
      </c>
      <c r="D5271">
        <v>60</v>
      </c>
      <c r="E5271" t="s">
        <v>23</v>
      </c>
      <c r="F5271" t="s">
        <v>24</v>
      </c>
      <c r="G5271" t="s">
        <v>25</v>
      </c>
      <c r="H5271">
        <v>4</v>
      </c>
      <c r="I5271" t="s">
        <v>26</v>
      </c>
      <c r="J5271">
        <v>0</v>
      </c>
      <c r="K5271">
        <v>1</v>
      </c>
      <c r="L5271">
        <v>1</v>
      </c>
      <c r="M5271">
        <v>0</v>
      </c>
      <c r="N5271">
        <v>1</v>
      </c>
      <c r="O5271">
        <v>0</v>
      </c>
      <c r="P5271">
        <v>32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1</v>
      </c>
    </row>
    <row r="5272" spans="1:23" ht="14.25" customHeight="1" x14ac:dyDescent="0.45">
      <c r="A5272">
        <v>5271</v>
      </c>
      <c r="B5272" s="1">
        <v>43647</v>
      </c>
      <c r="C5272" t="s">
        <v>306</v>
      </c>
      <c r="D5272">
        <v>57</v>
      </c>
      <c r="E5272" t="s">
        <v>23</v>
      </c>
      <c r="F5272" t="s">
        <v>24</v>
      </c>
      <c r="G5272" t="s">
        <v>25</v>
      </c>
      <c r="H5272">
        <v>7</v>
      </c>
      <c r="I5272" t="s">
        <v>26</v>
      </c>
      <c r="J5272">
        <v>1</v>
      </c>
      <c r="K5272">
        <v>0</v>
      </c>
      <c r="L5272">
        <v>1</v>
      </c>
      <c r="M5272">
        <v>0</v>
      </c>
      <c r="N5272">
        <v>1</v>
      </c>
      <c r="O5272">
        <v>0</v>
      </c>
      <c r="P5272">
        <v>6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1</v>
      </c>
    </row>
    <row r="5273" spans="1:23" ht="14.25" customHeight="1" x14ac:dyDescent="0.45">
      <c r="A5273">
        <v>5272</v>
      </c>
      <c r="B5273" s="1">
        <v>43647</v>
      </c>
      <c r="C5273" t="s">
        <v>326</v>
      </c>
      <c r="D5273">
        <v>82</v>
      </c>
      <c r="E5273" t="s">
        <v>23</v>
      </c>
      <c r="F5273" t="s">
        <v>27</v>
      </c>
      <c r="G5273" t="s">
        <v>25</v>
      </c>
      <c r="H5273">
        <v>12</v>
      </c>
      <c r="I5273" t="s">
        <v>26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0</v>
      </c>
      <c r="P5273">
        <v>1470</v>
      </c>
      <c r="Q5273">
        <v>0</v>
      </c>
      <c r="R5273">
        <v>1</v>
      </c>
      <c r="S5273">
        <v>1</v>
      </c>
      <c r="T5273">
        <v>0</v>
      </c>
      <c r="U5273">
        <v>0</v>
      </c>
      <c r="V5273">
        <v>0</v>
      </c>
      <c r="W5273">
        <v>0</v>
      </c>
    </row>
    <row r="5274" spans="1:23" ht="14.25" customHeight="1" x14ac:dyDescent="0.45">
      <c r="A5274">
        <v>5273</v>
      </c>
      <c r="B5274" s="1">
        <v>43647</v>
      </c>
      <c r="C5274" s="1">
        <v>43800</v>
      </c>
      <c r="D5274">
        <v>57</v>
      </c>
      <c r="E5274" t="s">
        <v>23</v>
      </c>
      <c r="F5274" t="s">
        <v>27</v>
      </c>
      <c r="G5274" t="s">
        <v>25</v>
      </c>
      <c r="H5274">
        <v>6</v>
      </c>
      <c r="I5274" t="s">
        <v>26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67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</row>
    <row r="5275" spans="1:23" ht="14.25" customHeight="1" x14ac:dyDescent="0.45">
      <c r="A5275">
        <v>5274</v>
      </c>
      <c r="B5275" s="1">
        <v>43647</v>
      </c>
      <c r="C5275" s="1">
        <v>43770</v>
      </c>
      <c r="D5275">
        <v>79</v>
      </c>
      <c r="E5275" t="s">
        <v>23</v>
      </c>
      <c r="F5275" t="s">
        <v>27</v>
      </c>
      <c r="G5275" t="s">
        <v>25</v>
      </c>
      <c r="H5275">
        <v>5</v>
      </c>
      <c r="I5275" t="s">
        <v>26</v>
      </c>
      <c r="J5275">
        <v>0</v>
      </c>
      <c r="K5275">
        <v>0</v>
      </c>
      <c r="L5275">
        <v>0</v>
      </c>
      <c r="M5275">
        <v>1</v>
      </c>
      <c r="N5275">
        <v>1</v>
      </c>
      <c r="O5275">
        <v>0</v>
      </c>
      <c r="P5275">
        <v>113</v>
      </c>
      <c r="Q5275">
        <v>0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0</v>
      </c>
    </row>
    <row r="5276" spans="1:23" ht="14.25" customHeight="1" x14ac:dyDescent="0.45">
      <c r="A5276">
        <v>5275</v>
      </c>
      <c r="B5276" s="1">
        <v>43647</v>
      </c>
      <c r="C5276" t="s">
        <v>306</v>
      </c>
      <c r="D5276">
        <v>65</v>
      </c>
      <c r="E5276" t="s">
        <v>23</v>
      </c>
      <c r="F5276" t="s">
        <v>27</v>
      </c>
      <c r="G5276" t="s">
        <v>25</v>
      </c>
      <c r="H5276">
        <v>7</v>
      </c>
      <c r="I5276" t="s">
        <v>26</v>
      </c>
      <c r="J5276">
        <v>0</v>
      </c>
      <c r="K5276">
        <v>0</v>
      </c>
      <c r="L5276">
        <v>1</v>
      </c>
      <c r="M5276">
        <v>1</v>
      </c>
      <c r="N5276">
        <v>1</v>
      </c>
      <c r="O5276">
        <v>0</v>
      </c>
      <c r="P5276">
        <v>91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0</v>
      </c>
    </row>
    <row r="5277" spans="1:23" ht="14.25" customHeight="1" x14ac:dyDescent="0.45">
      <c r="A5277">
        <v>5276</v>
      </c>
      <c r="B5277" s="1">
        <v>43647</v>
      </c>
      <c r="C5277" s="1">
        <v>43739</v>
      </c>
      <c r="D5277">
        <v>84</v>
      </c>
      <c r="E5277" t="s">
        <v>23</v>
      </c>
      <c r="F5277" t="s">
        <v>27</v>
      </c>
      <c r="G5277" t="s">
        <v>25</v>
      </c>
      <c r="H5277">
        <v>4</v>
      </c>
      <c r="I5277" t="s">
        <v>26</v>
      </c>
      <c r="J5277">
        <v>0</v>
      </c>
      <c r="K5277">
        <v>0</v>
      </c>
      <c r="L5277">
        <v>0</v>
      </c>
      <c r="M5277">
        <v>1</v>
      </c>
      <c r="N5277">
        <v>1</v>
      </c>
      <c r="O5277">
        <v>0</v>
      </c>
      <c r="P5277">
        <v>557</v>
      </c>
      <c r="Q5277">
        <v>0</v>
      </c>
      <c r="R5277">
        <v>1</v>
      </c>
      <c r="S5277">
        <v>0</v>
      </c>
      <c r="T5277">
        <v>0</v>
      </c>
      <c r="U5277">
        <v>0</v>
      </c>
      <c r="V5277">
        <v>0</v>
      </c>
      <c r="W5277">
        <v>0</v>
      </c>
    </row>
    <row r="5278" spans="1:23" ht="14.25" customHeight="1" x14ac:dyDescent="0.45">
      <c r="A5278">
        <v>5277</v>
      </c>
      <c r="B5278" s="1">
        <v>43647</v>
      </c>
      <c r="C5278" s="1">
        <v>43770</v>
      </c>
      <c r="D5278">
        <v>64</v>
      </c>
      <c r="E5278" t="s">
        <v>23</v>
      </c>
      <c r="F5278" t="s">
        <v>24</v>
      </c>
      <c r="G5278" t="s">
        <v>25</v>
      </c>
      <c r="H5278">
        <v>5</v>
      </c>
      <c r="I5278" t="s">
        <v>31</v>
      </c>
      <c r="J5278">
        <v>0</v>
      </c>
      <c r="K5278">
        <v>1</v>
      </c>
      <c r="L5278">
        <v>1</v>
      </c>
      <c r="M5278">
        <v>0</v>
      </c>
      <c r="N5278">
        <v>0</v>
      </c>
      <c r="O5278">
        <v>0</v>
      </c>
      <c r="P5278">
        <v>956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</row>
    <row r="5279" spans="1:23" ht="14.25" customHeight="1" x14ac:dyDescent="0.45">
      <c r="A5279">
        <v>5278</v>
      </c>
      <c r="B5279" s="1">
        <v>43647</v>
      </c>
      <c r="C5279" s="1">
        <v>43709</v>
      </c>
      <c r="D5279">
        <v>50</v>
      </c>
      <c r="E5279" t="s">
        <v>23</v>
      </c>
      <c r="F5279" t="s">
        <v>27</v>
      </c>
      <c r="G5279" t="s">
        <v>25</v>
      </c>
      <c r="H5279">
        <v>3</v>
      </c>
      <c r="I5279" t="s">
        <v>26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0</v>
      </c>
      <c r="P5279">
        <v>57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</row>
    <row r="5280" spans="1:23" ht="14.25" customHeight="1" x14ac:dyDescent="0.45">
      <c r="A5280">
        <v>5279</v>
      </c>
      <c r="B5280" s="1">
        <v>43647</v>
      </c>
      <c r="C5280" s="1">
        <v>43618</v>
      </c>
      <c r="D5280">
        <v>25</v>
      </c>
      <c r="E5280" t="s">
        <v>23</v>
      </c>
      <c r="F5280" t="s">
        <v>27</v>
      </c>
      <c r="G5280" t="s">
        <v>25</v>
      </c>
      <c r="H5280">
        <v>31</v>
      </c>
      <c r="I5280" t="s">
        <v>26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528</v>
      </c>
      <c r="Q5280">
        <v>1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0</v>
      </c>
    </row>
    <row r="5281" spans="1:23" ht="14.25" customHeight="1" x14ac:dyDescent="0.45">
      <c r="A5281">
        <v>5280</v>
      </c>
      <c r="B5281" s="1">
        <v>43647</v>
      </c>
      <c r="C5281" s="1">
        <v>43709</v>
      </c>
      <c r="D5281">
        <v>44</v>
      </c>
      <c r="E5281" t="s">
        <v>23</v>
      </c>
      <c r="F5281" t="s">
        <v>27</v>
      </c>
      <c r="G5281" t="s">
        <v>25</v>
      </c>
      <c r="H5281">
        <v>3</v>
      </c>
      <c r="I5281" t="s">
        <v>26</v>
      </c>
      <c r="J5281">
        <v>0</v>
      </c>
      <c r="K5281">
        <v>0</v>
      </c>
      <c r="L5281">
        <v>0</v>
      </c>
      <c r="M5281">
        <v>1</v>
      </c>
      <c r="N5281">
        <v>1</v>
      </c>
      <c r="O5281">
        <v>0</v>
      </c>
      <c r="P5281">
        <v>5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1</v>
      </c>
      <c r="W5281">
        <v>0</v>
      </c>
    </row>
    <row r="5282" spans="1:23" ht="14.25" customHeight="1" x14ac:dyDescent="0.45">
      <c r="A5282">
        <v>5281</v>
      </c>
      <c r="B5282" s="1">
        <v>43647</v>
      </c>
      <c r="C5282" t="s">
        <v>325</v>
      </c>
      <c r="D5282">
        <v>65</v>
      </c>
      <c r="E5282" t="s">
        <v>28</v>
      </c>
      <c r="F5282" t="s">
        <v>27</v>
      </c>
      <c r="G5282" t="s">
        <v>25</v>
      </c>
      <c r="H5282">
        <v>15</v>
      </c>
      <c r="I5282" t="s">
        <v>26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4610</v>
      </c>
      <c r="Q5282">
        <v>0</v>
      </c>
      <c r="R5282">
        <v>0</v>
      </c>
      <c r="S5282">
        <v>1</v>
      </c>
      <c r="T5282">
        <v>0</v>
      </c>
      <c r="U5282">
        <v>0</v>
      </c>
      <c r="V5282">
        <v>0</v>
      </c>
      <c r="W5282">
        <v>0</v>
      </c>
    </row>
    <row r="5283" spans="1:23" ht="14.25" customHeight="1" x14ac:dyDescent="0.45">
      <c r="A5283">
        <v>5282</v>
      </c>
      <c r="B5283" s="1">
        <v>43647</v>
      </c>
      <c r="C5283" t="s">
        <v>318</v>
      </c>
      <c r="D5283">
        <v>63</v>
      </c>
      <c r="E5283" t="s">
        <v>28</v>
      </c>
      <c r="F5283" t="s">
        <v>27</v>
      </c>
      <c r="G5283" t="s">
        <v>30</v>
      </c>
      <c r="H5283">
        <v>9</v>
      </c>
      <c r="I5283" t="s">
        <v>26</v>
      </c>
      <c r="J5283">
        <v>0</v>
      </c>
      <c r="K5283">
        <v>0</v>
      </c>
      <c r="L5283">
        <v>0</v>
      </c>
      <c r="M5283">
        <v>0</v>
      </c>
      <c r="N5283">
        <v>1</v>
      </c>
      <c r="O5283">
        <v>1</v>
      </c>
      <c r="P5283">
        <v>473</v>
      </c>
      <c r="Q5283">
        <v>0</v>
      </c>
      <c r="R5283">
        <v>0</v>
      </c>
      <c r="S5283">
        <v>1</v>
      </c>
      <c r="T5283">
        <v>1</v>
      </c>
      <c r="U5283">
        <v>0</v>
      </c>
      <c r="V5283">
        <v>0</v>
      </c>
      <c r="W5283">
        <v>0</v>
      </c>
    </row>
    <row r="5284" spans="1:23" ht="14.25" customHeight="1" x14ac:dyDescent="0.45">
      <c r="A5284">
        <v>5283</v>
      </c>
      <c r="B5284" s="1">
        <v>43647</v>
      </c>
      <c r="C5284" t="s">
        <v>321</v>
      </c>
      <c r="D5284">
        <v>58</v>
      </c>
      <c r="E5284" t="s">
        <v>23</v>
      </c>
      <c r="F5284" t="s">
        <v>27</v>
      </c>
      <c r="G5284" t="s">
        <v>30</v>
      </c>
      <c r="H5284">
        <v>11</v>
      </c>
      <c r="I5284" t="s">
        <v>26</v>
      </c>
      <c r="J5284">
        <v>0</v>
      </c>
      <c r="K5284">
        <v>0</v>
      </c>
      <c r="L5284">
        <v>1</v>
      </c>
      <c r="M5284">
        <v>1</v>
      </c>
      <c r="N5284">
        <v>1</v>
      </c>
      <c r="O5284">
        <v>1</v>
      </c>
      <c r="P5284">
        <v>2070</v>
      </c>
      <c r="Q5284">
        <v>1</v>
      </c>
      <c r="R5284">
        <v>0</v>
      </c>
      <c r="S5284">
        <v>1</v>
      </c>
      <c r="T5284">
        <v>1</v>
      </c>
      <c r="U5284">
        <v>0</v>
      </c>
      <c r="V5284">
        <v>0</v>
      </c>
      <c r="W5284">
        <v>0</v>
      </c>
    </row>
    <row r="5285" spans="1:23" ht="14.25" customHeight="1" x14ac:dyDescent="0.45">
      <c r="A5285">
        <v>5284</v>
      </c>
      <c r="B5285" s="1">
        <v>43678</v>
      </c>
      <c r="C5285" t="s">
        <v>321</v>
      </c>
      <c r="D5285">
        <v>58</v>
      </c>
      <c r="E5285" t="s">
        <v>23</v>
      </c>
      <c r="F5285" t="s">
        <v>24</v>
      </c>
      <c r="G5285" t="s">
        <v>25</v>
      </c>
      <c r="H5285">
        <v>10</v>
      </c>
      <c r="I5285" t="s">
        <v>26</v>
      </c>
      <c r="J5285">
        <v>0</v>
      </c>
      <c r="K5285">
        <v>0</v>
      </c>
      <c r="L5285">
        <v>1</v>
      </c>
      <c r="M5285">
        <v>0</v>
      </c>
      <c r="N5285">
        <v>0</v>
      </c>
      <c r="O5285">
        <v>0</v>
      </c>
      <c r="P5285">
        <v>890</v>
      </c>
      <c r="Q5285">
        <v>0</v>
      </c>
      <c r="R5285">
        <v>1</v>
      </c>
      <c r="S5285">
        <v>1</v>
      </c>
      <c r="T5285">
        <v>0</v>
      </c>
      <c r="U5285">
        <v>0</v>
      </c>
      <c r="V5285">
        <v>0</v>
      </c>
      <c r="W5285">
        <v>0</v>
      </c>
    </row>
    <row r="5286" spans="1:23" ht="14.25" customHeight="1" x14ac:dyDescent="0.45">
      <c r="A5286">
        <v>5285</v>
      </c>
      <c r="B5286" s="1">
        <v>43678</v>
      </c>
      <c r="C5286" s="1">
        <v>43648</v>
      </c>
      <c r="D5286">
        <v>57</v>
      </c>
      <c r="E5286" t="s">
        <v>23</v>
      </c>
      <c r="F5286" t="s">
        <v>27</v>
      </c>
      <c r="G5286" t="s">
        <v>25</v>
      </c>
      <c r="H5286">
        <v>31</v>
      </c>
      <c r="I5286" t="s">
        <v>26</v>
      </c>
      <c r="J5286">
        <v>0</v>
      </c>
      <c r="K5286">
        <v>0</v>
      </c>
      <c r="L5286">
        <v>0</v>
      </c>
      <c r="M5286">
        <v>1</v>
      </c>
      <c r="N5286">
        <v>1</v>
      </c>
      <c r="O5286">
        <v>1</v>
      </c>
      <c r="P5286">
        <v>1060</v>
      </c>
      <c r="Q5286">
        <v>0</v>
      </c>
      <c r="R5286">
        <v>1</v>
      </c>
      <c r="S5286">
        <v>1</v>
      </c>
      <c r="T5286">
        <v>1</v>
      </c>
      <c r="U5286">
        <v>0</v>
      </c>
      <c r="V5286">
        <v>0</v>
      </c>
      <c r="W5286">
        <v>0</v>
      </c>
    </row>
    <row r="5287" spans="1:23" ht="14.25" customHeight="1" x14ac:dyDescent="0.45">
      <c r="A5287">
        <v>5286</v>
      </c>
      <c r="B5287" s="1">
        <v>43678</v>
      </c>
      <c r="C5287" t="s">
        <v>318</v>
      </c>
      <c r="D5287">
        <v>62</v>
      </c>
      <c r="E5287" t="s">
        <v>28</v>
      </c>
      <c r="F5287" t="s">
        <v>27</v>
      </c>
      <c r="G5287" t="s">
        <v>25</v>
      </c>
      <c r="H5287">
        <v>8</v>
      </c>
      <c r="I5287" t="s">
        <v>26</v>
      </c>
      <c r="J5287">
        <v>0</v>
      </c>
      <c r="K5287">
        <v>0</v>
      </c>
      <c r="L5287">
        <v>1</v>
      </c>
      <c r="M5287">
        <v>1</v>
      </c>
      <c r="N5287">
        <v>1</v>
      </c>
      <c r="O5287">
        <v>0</v>
      </c>
      <c r="P5287">
        <v>82</v>
      </c>
      <c r="Q5287">
        <v>0</v>
      </c>
      <c r="R5287">
        <v>1</v>
      </c>
      <c r="S5287">
        <v>0</v>
      </c>
      <c r="T5287">
        <v>1</v>
      </c>
      <c r="U5287">
        <v>0</v>
      </c>
      <c r="V5287">
        <v>0</v>
      </c>
      <c r="W5287">
        <v>0</v>
      </c>
    </row>
    <row r="5288" spans="1:23" ht="14.25" customHeight="1" x14ac:dyDescent="0.45">
      <c r="A5288">
        <v>5287</v>
      </c>
      <c r="B5288" s="1">
        <v>43678</v>
      </c>
      <c r="C5288" s="1">
        <v>43800</v>
      </c>
      <c r="D5288">
        <v>69</v>
      </c>
      <c r="E5288" t="s">
        <v>28</v>
      </c>
      <c r="F5288" t="s">
        <v>24</v>
      </c>
      <c r="G5288" t="s">
        <v>25</v>
      </c>
      <c r="H5288">
        <v>5</v>
      </c>
      <c r="I5288" t="s">
        <v>26</v>
      </c>
      <c r="J5288">
        <v>0</v>
      </c>
      <c r="K5288">
        <v>0</v>
      </c>
      <c r="L5288">
        <v>0</v>
      </c>
      <c r="M5288">
        <v>1</v>
      </c>
      <c r="N5288">
        <v>1</v>
      </c>
      <c r="O5288">
        <v>0</v>
      </c>
      <c r="P5288">
        <v>110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</row>
    <row r="5289" spans="1:23" ht="14.25" customHeight="1" x14ac:dyDescent="0.45">
      <c r="A5289">
        <v>5288</v>
      </c>
      <c r="B5289" s="1">
        <v>43473</v>
      </c>
      <c r="C5289" s="1">
        <v>43474</v>
      </c>
      <c r="D5289">
        <v>57</v>
      </c>
      <c r="E5289" t="s">
        <v>23</v>
      </c>
      <c r="F5289" t="s">
        <v>24</v>
      </c>
      <c r="G5289" t="s">
        <v>25</v>
      </c>
      <c r="H5289">
        <v>2</v>
      </c>
      <c r="I5289" t="s">
        <v>29</v>
      </c>
      <c r="J5289">
        <v>0</v>
      </c>
      <c r="K5289">
        <v>0</v>
      </c>
      <c r="L5289">
        <v>0</v>
      </c>
      <c r="M5289">
        <v>1</v>
      </c>
      <c r="N5289">
        <v>0</v>
      </c>
      <c r="O5289">
        <v>0</v>
      </c>
      <c r="P5289">
        <v>1030</v>
      </c>
      <c r="Q5289">
        <v>0</v>
      </c>
      <c r="R5289">
        <v>0</v>
      </c>
      <c r="S5289">
        <v>1</v>
      </c>
      <c r="T5289">
        <v>0</v>
      </c>
      <c r="U5289">
        <v>0</v>
      </c>
      <c r="V5289">
        <v>0</v>
      </c>
      <c r="W5289">
        <v>0</v>
      </c>
    </row>
    <row r="5290" spans="1:23" ht="14.25" customHeight="1" x14ac:dyDescent="0.45">
      <c r="A5290">
        <v>5289</v>
      </c>
      <c r="B5290" s="1">
        <v>43678</v>
      </c>
      <c r="C5290" s="1">
        <v>43800</v>
      </c>
      <c r="D5290">
        <v>60</v>
      </c>
      <c r="E5290" t="s">
        <v>23</v>
      </c>
      <c r="F5290" t="s">
        <v>24</v>
      </c>
      <c r="G5290" t="s">
        <v>25</v>
      </c>
      <c r="H5290">
        <v>5</v>
      </c>
      <c r="I5290" t="s">
        <v>26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135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</v>
      </c>
    </row>
    <row r="5291" spans="1:23" ht="14.25" customHeight="1" x14ac:dyDescent="0.45">
      <c r="A5291">
        <v>5290</v>
      </c>
      <c r="B5291" s="1">
        <v>43473</v>
      </c>
      <c r="C5291" s="1">
        <v>43474</v>
      </c>
      <c r="D5291">
        <v>85</v>
      </c>
      <c r="E5291" t="s">
        <v>23</v>
      </c>
      <c r="F5291" t="s">
        <v>24</v>
      </c>
      <c r="G5291" t="s">
        <v>25</v>
      </c>
      <c r="H5291">
        <v>2</v>
      </c>
      <c r="I5291" t="s">
        <v>29</v>
      </c>
      <c r="J5291">
        <v>0</v>
      </c>
      <c r="K5291">
        <v>0</v>
      </c>
      <c r="L5291">
        <v>0</v>
      </c>
      <c r="M5291">
        <v>1</v>
      </c>
      <c r="N5291">
        <v>0</v>
      </c>
      <c r="O5291">
        <v>1</v>
      </c>
      <c r="P5291">
        <v>1740</v>
      </c>
      <c r="Q5291">
        <v>0</v>
      </c>
      <c r="R5291">
        <v>0</v>
      </c>
      <c r="S5291">
        <v>1</v>
      </c>
      <c r="T5291">
        <v>1</v>
      </c>
      <c r="U5291">
        <v>0</v>
      </c>
      <c r="V5291">
        <v>0</v>
      </c>
      <c r="W5291">
        <v>0</v>
      </c>
    </row>
    <row r="5292" spans="1:23" ht="14.25" customHeight="1" x14ac:dyDescent="0.45">
      <c r="A5292">
        <v>5291</v>
      </c>
      <c r="B5292" s="1">
        <v>43678</v>
      </c>
      <c r="C5292" s="1">
        <v>43770</v>
      </c>
      <c r="D5292">
        <v>56</v>
      </c>
      <c r="E5292" t="s">
        <v>28</v>
      </c>
      <c r="F5292" t="s">
        <v>24</v>
      </c>
      <c r="G5292" t="s">
        <v>25</v>
      </c>
      <c r="H5292">
        <v>4</v>
      </c>
      <c r="I5292" t="s">
        <v>26</v>
      </c>
      <c r="J5292">
        <v>0</v>
      </c>
      <c r="K5292">
        <v>0</v>
      </c>
      <c r="L5292">
        <v>1</v>
      </c>
      <c r="M5292">
        <v>0</v>
      </c>
      <c r="N5292">
        <v>0</v>
      </c>
      <c r="O5292">
        <v>0</v>
      </c>
      <c r="P5292">
        <v>337</v>
      </c>
      <c r="Q5292">
        <v>0</v>
      </c>
      <c r="R5292">
        <v>0</v>
      </c>
      <c r="S5292">
        <v>1</v>
      </c>
      <c r="T5292">
        <v>0</v>
      </c>
      <c r="U5292">
        <v>0</v>
      </c>
      <c r="V5292">
        <v>0</v>
      </c>
      <c r="W5292">
        <v>0</v>
      </c>
    </row>
    <row r="5293" spans="1:23" ht="14.25" customHeight="1" x14ac:dyDescent="0.45">
      <c r="A5293">
        <v>5292</v>
      </c>
      <c r="B5293" s="1">
        <v>43678</v>
      </c>
      <c r="C5293" s="1">
        <v>43709</v>
      </c>
      <c r="D5293">
        <v>65</v>
      </c>
      <c r="E5293" t="s">
        <v>23</v>
      </c>
      <c r="F5293" t="s">
        <v>27</v>
      </c>
      <c r="G5293" t="s">
        <v>25</v>
      </c>
      <c r="H5293">
        <v>2</v>
      </c>
      <c r="I5293" t="s">
        <v>26</v>
      </c>
      <c r="J5293">
        <v>0</v>
      </c>
      <c r="K5293">
        <v>0</v>
      </c>
      <c r="L5293">
        <v>1</v>
      </c>
      <c r="M5293">
        <v>1</v>
      </c>
      <c r="N5293">
        <v>1</v>
      </c>
      <c r="O5293">
        <v>1</v>
      </c>
      <c r="P5293">
        <v>972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</row>
    <row r="5294" spans="1:23" ht="14.25" customHeight="1" x14ac:dyDescent="0.45">
      <c r="A5294">
        <v>5293</v>
      </c>
      <c r="B5294" s="1">
        <v>43678</v>
      </c>
      <c r="C5294" t="s">
        <v>320</v>
      </c>
      <c r="D5294">
        <v>68</v>
      </c>
      <c r="E5294" t="s">
        <v>23</v>
      </c>
      <c r="F5294" t="s">
        <v>27</v>
      </c>
      <c r="G5294" t="s">
        <v>25</v>
      </c>
      <c r="H5294">
        <v>9</v>
      </c>
      <c r="I5294" t="s">
        <v>26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648</v>
      </c>
      <c r="Q5294">
        <v>1</v>
      </c>
      <c r="R5294">
        <v>0</v>
      </c>
      <c r="S5294">
        <v>1</v>
      </c>
      <c r="T5294">
        <v>0</v>
      </c>
      <c r="U5294">
        <v>0</v>
      </c>
      <c r="V5294">
        <v>0</v>
      </c>
      <c r="W5294">
        <v>0</v>
      </c>
    </row>
    <row r="5295" spans="1:23" ht="14.25" customHeight="1" x14ac:dyDescent="0.45">
      <c r="A5295">
        <v>5294</v>
      </c>
      <c r="B5295" s="1">
        <v>43473</v>
      </c>
      <c r="C5295" s="1">
        <v>43485</v>
      </c>
      <c r="D5295">
        <v>85</v>
      </c>
      <c r="E5295" t="s">
        <v>23</v>
      </c>
      <c r="F5295" t="s">
        <v>27</v>
      </c>
      <c r="G5295" t="s">
        <v>25</v>
      </c>
      <c r="H5295">
        <v>13</v>
      </c>
      <c r="I5295" t="s">
        <v>29</v>
      </c>
      <c r="J5295">
        <v>0</v>
      </c>
      <c r="K5295">
        <v>0</v>
      </c>
      <c r="L5295">
        <v>1</v>
      </c>
      <c r="M5295">
        <v>1</v>
      </c>
      <c r="N5295">
        <v>0</v>
      </c>
      <c r="O5295">
        <v>0</v>
      </c>
      <c r="P5295">
        <v>1780</v>
      </c>
      <c r="Q5295">
        <v>1</v>
      </c>
      <c r="R5295">
        <v>0</v>
      </c>
      <c r="S5295">
        <v>1</v>
      </c>
      <c r="T5295">
        <v>1</v>
      </c>
      <c r="U5295">
        <v>0</v>
      </c>
      <c r="V5295">
        <v>0</v>
      </c>
      <c r="W5295">
        <v>0</v>
      </c>
    </row>
    <row r="5296" spans="1:23" ht="14.25" customHeight="1" x14ac:dyDescent="0.45">
      <c r="A5296">
        <v>5295</v>
      </c>
      <c r="B5296" s="1">
        <v>43678</v>
      </c>
      <c r="C5296" t="s">
        <v>318</v>
      </c>
      <c r="D5296">
        <v>65</v>
      </c>
      <c r="E5296" t="s">
        <v>23</v>
      </c>
      <c r="F5296" t="s">
        <v>27</v>
      </c>
      <c r="G5296" t="s">
        <v>25</v>
      </c>
      <c r="H5296">
        <v>8</v>
      </c>
      <c r="I5296" t="s">
        <v>26</v>
      </c>
      <c r="J5296">
        <v>1</v>
      </c>
      <c r="K5296">
        <v>0</v>
      </c>
      <c r="L5296">
        <v>0</v>
      </c>
      <c r="M5296">
        <v>1</v>
      </c>
      <c r="N5296">
        <v>1</v>
      </c>
      <c r="O5296">
        <v>0</v>
      </c>
      <c r="P5296">
        <v>739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</row>
    <row r="5297" spans="1:23" ht="14.25" customHeight="1" x14ac:dyDescent="0.45">
      <c r="A5297">
        <v>5296</v>
      </c>
      <c r="B5297" s="1">
        <v>43678</v>
      </c>
      <c r="C5297" s="1">
        <v>43770</v>
      </c>
      <c r="D5297">
        <v>75</v>
      </c>
      <c r="E5297" t="s">
        <v>28</v>
      </c>
      <c r="F5297" t="s">
        <v>27</v>
      </c>
      <c r="G5297" t="s">
        <v>25</v>
      </c>
      <c r="H5297">
        <v>4</v>
      </c>
      <c r="I5297" t="s">
        <v>26</v>
      </c>
      <c r="J5297">
        <v>0</v>
      </c>
      <c r="K5297">
        <v>0</v>
      </c>
      <c r="L5297">
        <v>1</v>
      </c>
      <c r="M5297">
        <v>1</v>
      </c>
      <c r="N5297">
        <v>1</v>
      </c>
      <c r="O5297">
        <v>1</v>
      </c>
      <c r="P5297">
        <v>1070</v>
      </c>
      <c r="Q5297">
        <v>0</v>
      </c>
      <c r="R5297">
        <v>0</v>
      </c>
      <c r="S5297">
        <v>1</v>
      </c>
      <c r="T5297">
        <v>1</v>
      </c>
      <c r="U5297">
        <v>0</v>
      </c>
      <c r="V5297">
        <v>0</v>
      </c>
      <c r="W5297">
        <v>0</v>
      </c>
    </row>
    <row r="5298" spans="1:23" ht="14.25" customHeight="1" x14ac:dyDescent="0.45">
      <c r="A5298">
        <v>5297</v>
      </c>
      <c r="B5298" s="1">
        <v>43678</v>
      </c>
      <c r="C5298" s="1">
        <v>43709</v>
      </c>
      <c r="D5298">
        <v>55</v>
      </c>
      <c r="E5298" t="s">
        <v>28</v>
      </c>
      <c r="F5298" t="s">
        <v>24</v>
      </c>
      <c r="G5298" t="s">
        <v>30</v>
      </c>
      <c r="H5298">
        <v>2</v>
      </c>
      <c r="I5298" t="s">
        <v>26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134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</row>
    <row r="5299" spans="1:23" ht="14.25" customHeight="1" x14ac:dyDescent="0.45">
      <c r="A5299">
        <v>5298</v>
      </c>
      <c r="B5299" s="1">
        <v>43678</v>
      </c>
      <c r="C5299" s="1">
        <v>43709</v>
      </c>
      <c r="D5299">
        <v>65</v>
      </c>
      <c r="E5299" t="s">
        <v>23</v>
      </c>
      <c r="F5299" t="s">
        <v>27</v>
      </c>
      <c r="G5299" t="s">
        <v>30</v>
      </c>
      <c r="H5299">
        <v>2</v>
      </c>
      <c r="I5299" t="s">
        <v>26</v>
      </c>
      <c r="J5299">
        <v>0</v>
      </c>
      <c r="K5299">
        <v>0</v>
      </c>
      <c r="L5299">
        <v>1</v>
      </c>
      <c r="M5299">
        <v>1</v>
      </c>
      <c r="N5299">
        <v>1</v>
      </c>
      <c r="O5299">
        <v>1</v>
      </c>
      <c r="P5299">
        <v>55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</row>
    <row r="5300" spans="1:23" ht="14.25" customHeight="1" x14ac:dyDescent="0.45">
      <c r="A5300">
        <v>5299</v>
      </c>
      <c r="B5300" s="1">
        <v>43678</v>
      </c>
      <c r="C5300" s="1">
        <v>43770</v>
      </c>
      <c r="D5300">
        <v>53</v>
      </c>
      <c r="E5300" t="s">
        <v>23</v>
      </c>
      <c r="F5300" t="s">
        <v>24</v>
      </c>
      <c r="G5300" t="s">
        <v>25</v>
      </c>
      <c r="H5300">
        <v>4</v>
      </c>
      <c r="I5300" t="s">
        <v>26</v>
      </c>
      <c r="J5300">
        <v>0</v>
      </c>
      <c r="K5300">
        <v>0</v>
      </c>
      <c r="L5300">
        <v>1</v>
      </c>
      <c r="M5300">
        <v>0</v>
      </c>
      <c r="N5300">
        <v>1</v>
      </c>
      <c r="O5300">
        <v>0</v>
      </c>
      <c r="P5300">
        <v>3030</v>
      </c>
      <c r="Q5300">
        <v>0</v>
      </c>
      <c r="R5300">
        <v>0</v>
      </c>
      <c r="S5300">
        <v>1</v>
      </c>
      <c r="T5300">
        <v>1</v>
      </c>
      <c r="U5300">
        <v>0</v>
      </c>
      <c r="V5300">
        <v>0</v>
      </c>
      <c r="W5300">
        <v>0</v>
      </c>
    </row>
    <row r="5301" spans="1:23" ht="14.25" customHeight="1" x14ac:dyDescent="0.45">
      <c r="A5301">
        <v>5300</v>
      </c>
      <c r="B5301" s="1">
        <v>43709</v>
      </c>
      <c r="C5301" t="s">
        <v>320</v>
      </c>
      <c r="D5301">
        <v>55</v>
      </c>
      <c r="E5301" t="s">
        <v>23</v>
      </c>
      <c r="F5301" t="s">
        <v>27</v>
      </c>
      <c r="G5301" t="s">
        <v>30</v>
      </c>
      <c r="H5301">
        <v>8</v>
      </c>
      <c r="I5301" t="s">
        <v>26</v>
      </c>
      <c r="J5301">
        <v>0</v>
      </c>
      <c r="K5301">
        <v>0</v>
      </c>
      <c r="L5301">
        <v>0</v>
      </c>
      <c r="M5301">
        <v>1</v>
      </c>
      <c r="N5301">
        <v>1</v>
      </c>
      <c r="O5301">
        <v>0</v>
      </c>
      <c r="P5301">
        <v>450</v>
      </c>
      <c r="Q5301">
        <v>0</v>
      </c>
      <c r="R5301">
        <v>0</v>
      </c>
      <c r="S5301">
        <v>1</v>
      </c>
      <c r="T5301">
        <v>0</v>
      </c>
      <c r="U5301">
        <v>0</v>
      </c>
      <c r="V5301">
        <v>0</v>
      </c>
      <c r="W5301">
        <v>0</v>
      </c>
    </row>
    <row r="5302" spans="1:23" ht="14.25" customHeight="1" x14ac:dyDescent="0.45">
      <c r="A5302">
        <v>5301</v>
      </c>
      <c r="B5302" s="1">
        <v>43709</v>
      </c>
      <c r="C5302" t="s">
        <v>317</v>
      </c>
      <c r="D5302">
        <v>62</v>
      </c>
      <c r="E5302" t="s">
        <v>23</v>
      </c>
      <c r="F5302" t="s">
        <v>27</v>
      </c>
      <c r="G5302" t="s">
        <v>25</v>
      </c>
      <c r="H5302">
        <v>6</v>
      </c>
      <c r="I5302" t="s">
        <v>26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0</v>
      </c>
      <c r="P5302">
        <v>82</v>
      </c>
      <c r="Q5302">
        <v>0</v>
      </c>
      <c r="R5302">
        <v>1</v>
      </c>
      <c r="S5302">
        <v>0</v>
      </c>
      <c r="T5302">
        <v>0</v>
      </c>
      <c r="U5302">
        <v>0</v>
      </c>
      <c r="V5302">
        <v>0</v>
      </c>
      <c r="W5302">
        <v>0</v>
      </c>
    </row>
    <row r="5303" spans="1:23" ht="14.25" customHeight="1" x14ac:dyDescent="0.45">
      <c r="A5303">
        <v>5302</v>
      </c>
      <c r="B5303" s="1">
        <v>43474</v>
      </c>
      <c r="C5303" s="1">
        <v>43480</v>
      </c>
      <c r="D5303">
        <v>71</v>
      </c>
      <c r="E5303" t="s">
        <v>23</v>
      </c>
      <c r="F5303" t="s">
        <v>24</v>
      </c>
      <c r="G5303" t="s">
        <v>25</v>
      </c>
      <c r="H5303">
        <v>7</v>
      </c>
      <c r="I5303" t="s">
        <v>29</v>
      </c>
      <c r="J5303">
        <v>0</v>
      </c>
      <c r="K5303">
        <v>0</v>
      </c>
      <c r="L5303">
        <v>1</v>
      </c>
      <c r="M5303">
        <v>1</v>
      </c>
      <c r="N5303">
        <v>0</v>
      </c>
      <c r="O5303">
        <v>0</v>
      </c>
      <c r="P5303">
        <v>1190</v>
      </c>
      <c r="Q5303">
        <v>0</v>
      </c>
      <c r="R5303">
        <v>1</v>
      </c>
      <c r="S5303">
        <v>1</v>
      </c>
      <c r="T5303">
        <v>1</v>
      </c>
      <c r="U5303">
        <v>0</v>
      </c>
      <c r="V5303">
        <v>0</v>
      </c>
      <c r="W5303">
        <v>0</v>
      </c>
    </row>
    <row r="5304" spans="1:23" ht="14.25" customHeight="1" x14ac:dyDescent="0.45">
      <c r="A5304">
        <v>5303</v>
      </c>
      <c r="B5304" s="1">
        <v>43709</v>
      </c>
      <c r="C5304" t="s">
        <v>325</v>
      </c>
      <c r="D5304">
        <v>65</v>
      </c>
      <c r="E5304" t="s">
        <v>23</v>
      </c>
      <c r="F5304" t="s">
        <v>24</v>
      </c>
      <c r="G5304" t="s">
        <v>25</v>
      </c>
      <c r="H5304">
        <v>13</v>
      </c>
      <c r="I5304" t="s">
        <v>26</v>
      </c>
      <c r="J5304">
        <v>0</v>
      </c>
      <c r="K5304">
        <v>0</v>
      </c>
      <c r="L5304">
        <v>0</v>
      </c>
      <c r="M5304">
        <v>1</v>
      </c>
      <c r="N5304">
        <v>1</v>
      </c>
      <c r="O5304">
        <v>0</v>
      </c>
      <c r="P5304">
        <v>652</v>
      </c>
      <c r="Q5304">
        <v>0</v>
      </c>
      <c r="R5304">
        <v>1</v>
      </c>
      <c r="S5304">
        <v>1</v>
      </c>
      <c r="T5304">
        <v>0</v>
      </c>
      <c r="U5304">
        <v>0</v>
      </c>
      <c r="V5304">
        <v>0</v>
      </c>
      <c r="W5304">
        <v>0</v>
      </c>
    </row>
    <row r="5305" spans="1:23" ht="14.25" customHeight="1" x14ac:dyDescent="0.45">
      <c r="A5305">
        <v>5304</v>
      </c>
      <c r="B5305" s="1">
        <v>43474</v>
      </c>
      <c r="C5305" s="1">
        <v>43478</v>
      </c>
      <c r="D5305">
        <v>70</v>
      </c>
      <c r="E5305" t="s">
        <v>28</v>
      </c>
      <c r="F5305" t="s">
        <v>24</v>
      </c>
      <c r="G5305" t="s">
        <v>25</v>
      </c>
      <c r="H5305">
        <v>5</v>
      </c>
      <c r="I5305" t="s">
        <v>29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0</v>
      </c>
      <c r="P5305">
        <v>382</v>
      </c>
      <c r="Q5305">
        <v>0</v>
      </c>
      <c r="R5305">
        <v>1</v>
      </c>
      <c r="S5305">
        <v>1</v>
      </c>
      <c r="T5305">
        <v>0</v>
      </c>
      <c r="U5305">
        <v>1</v>
      </c>
      <c r="V5305">
        <v>0</v>
      </c>
      <c r="W5305">
        <v>0</v>
      </c>
    </row>
    <row r="5306" spans="1:23" ht="14.25" customHeight="1" x14ac:dyDescent="0.45">
      <c r="A5306">
        <v>5305</v>
      </c>
      <c r="B5306" s="1">
        <v>43709</v>
      </c>
      <c r="C5306" s="1">
        <v>43800</v>
      </c>
      <c r="D5306">
        <v>62</v>
      </c>
      <c r="E5306" t="s">
        <v>23</v>
      </c>
      <c r="F5306" t="s">
        <v>27</v>
      </c>
      <c r="G5306" t="s">
        <v>25</v>
      </c>
      <c r="H5306">
        <v>4</v>
      </c>
      <c r="I5306" t="s">
        <v>26</v>
      </c>
      <c r="J5306">
        <v>0</v>
      </c>
      <c r="K5306">
        <v>0</v>
      </c>
      <c r="L5306">
        <v>1</v>
      </c>
      <c r="M5306">
        <v>1</v>
      </c>
      <c r="N5306">
        <v>1</v>
      </c>
      <c r="O5306">
        <v>0</v>
      </c>
      <c r="P5306">
        <v>93</v>
      </c>
      <c r="Q5306">
        <v>0</v>
      </c>
      <c r="R5306">
        <v>1</v>
      </c>
      <c r="S5306">
        <v>0</v>
      </c>
      <c r="T5306">
        <v>1</v>
      </c>
      <c r="U5306">
        <v>0</v>
      </c>
      <c r="V5306">
        <v>0</v>
      </c>
      <c r="W5306">
        <v>0</v>
      </c>
    </row>
    <row r="5307" spans="1:23" ht="14.25" customHeight="1" x14ac:dyDescent="0.45">
      <c r="A5307">
        <v>5306</v>
      </c>
      <c r="B5307" s="1">
        <v>43709</v>
      </c>
      <c r="C5307" t="s">
        <v>321</v>
      </c>
      <c r="D5307">
        <v>63</v>
      </c>
      <c r="E5307" t="s">
        <v>28</v>
      </c>
      <c r="F5307" t="s">
        <v>27</v>
      </c>
      <c r="G5307" t="s">
        <v>25</v>
      </c>
      <c r="H5307">
        <v>9</v>
      </c>
      <c r="I5307" t="s">
        <v>26</v>
      </c>
      <c r="J5307">
        <v>0</v>
      </c>
      <c r="K5307">
        <v>0</v>
      </c>
      <c r="L5307">
        <v>0</v>
      </c>
      <c r="M5307">
        <v>1</v>
      </c>
      <c r="N5307">
        <v>1</v>
      </c>
      <c r="O5307">
        <v>0</v>
      </c>
      <c r="P5307">
        <v>1450</v>
      </c>
      <c r="Q5307">
        <v>0</v>
      </c>
      <c r="R5307">
        <v>1</v>
      </c>
      <c r="S5307">
        <v>1</v>
      </c>
      <c r="T5307">
        <v>0</v>
      </c>
      <c r="U5307">
        <v>0</v>
      </c>
      <c r="V5307">
        <v>0</v>
      </c>
      <c r="W5307">
        <v>0</v>
      </c>
    </row>
    <row r="5308" spans="1:23" ht="14.25" customHeight="1" x14ac:dyDescent="0.45">
      <c r="A5308">
        <v>5307</v>
      </c>
      <c r="B5308" s="1">
        <v>43709</v>
      </c>
      <c r="C5308" t="s">
        <v>317</v>
      </c>
      <c r="D5308">
        <v>61</v>
      </c>
      <c r="E5308" t="s">
        <v>23</v>
      </c>
      <c r="F5308" t="s">
        <v>27</v>
      </c>
      <c r="G5308" t="s">
        <v>25</v>
      </c>
      <c r="H5308">
        <v>6</v>
      </c>
      <c r="I5308" t="s">
        <v>26</v>
      </c>
      <c r="J5308">
        <v>0</v>
      </c>
      <c r="K5308">
        <v>0</v>
      </c>
      <c r="L5308">
        <v>1</v>
      </c>
      <c r="M5308">
        <v>1</v>
      </c>
      <c r="N5308">
        <v>1</v>
      </c>
      <c r="O5308">
        <v>0</v>
      </c>
      <c r="P5308">
        <v>302</v>
      </c>
      <c r="Q5308">
        <v>0</v>
      </c>
      <c r="R5308">
        <v>1</v>
      </c>
      <c r="S5308">
        <v>1</v>
      </c>
      <c r="T5308">
        <v>0</v>
      </c>
      <c r="U5308">
        <v>0</v>
      </c>
      <c r="V5308">
        <v>0</v>
      </c>
      <c r="W5308">
        <v>0</v>
      </c>
    </row>
    <row r="5309" spans="1:23" ht="14.25" customHeight="1" x14ac:dyDescent="0.45">
      <c r="A5309">
        <v>5308</v>
      </c>
      <c r="B5309" s="1">
        <v>43709</v>
      </c>
      <c r="C5309" s="1">
        <v>43800</v>
      </c>
      <c r="D5309">
        <v>63</v>
      </c>
      <c r="E5309" t="s">
        <v>23</v>
      </c>
      <c r="F5309" t="s">
        <v>27</v>
      </c>
      <c r="G5309" t="s">
        <v>25</v>
      </c>
      <c r="H5309">
        <v>4</v>
      </c>
      <c r="I5309" t="s">
        <v>26</v>
      </c>
      <c r="J5309">
        <v>0</v>
      </c>
      <c r="K5309">
        <v>0</v>
      </c>
      <c r="L5309">
        <v>0</v>
      </c>
      <c r="M5309">
        <v>1</v>
      </c>
      <c r="N5309">
        <v>1</v>
      </c>
      <c r="O5309">
        <v>0</v>
      </c>
      <c r="P5309">
        <v>70</v>
      </c>
      <c r="Q5309">
        <v>0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0</v>
      </c>
    </row>
    <row r="5310" spans="1:23" ht="14.25" customHeight="1" x14ac:dyDescent="0.45">
      <c r="A5310">
        <v>5309</v>
      </c>
      <c r="B5310" s="1">
        <v>43474</v>
      </c>
      <c r="C5310" s="1">
        <v>43478</v>
      </c>
      <c r="D5310">
        <v>90</v>
      </c>
      <c r="E5310" t="s">
        <v>23</v>
      </c>
      <c r="F5310" t="s">
        <v>27</v>
      </c>
      <c r="G5310" t="s">
        <v>25</v>
      </c>
      <c r="H5310">
        <v>5</v>
      </c>
      <c r="I5310" t="s">
        <v>29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5000</v>
      </c>
      <c r="Q5310">
        <v>1</v>
      </c>
      <c r="R5310">
        <v>1</v>
      </c>
      <c r="S5310">
        <v>1</v>
      </c>
      <c r="T5310">
        <v>1</v>
      </c>
      <c r="U5310">
        <v>0</v>
      </c>
      <c r="V5310">
        <v>0</v>
      </c>
      <c r="W5310">
        <v>0</v>
      </c>
    </row>
    <row r="5311" spans="1:23" ht="14.25" customHeight="1" x14ac:dyDescent="0.45">
      <c r="A5311">
        <v>5310</v>
      </c>
      <c r="B5311" s="1">
        <v>43709</v>
      </c>
      <c r="C5311" s="1">
        <v>43800</v>
      </c>
      <c r="D5311">
        <v>53</v>
      </c>
      <c r="E5311" t="s">
        <v>23</v>
      </c>
      <c r="F5311" t="s">
        <v>27</v>
      </c>
      <c r="G5311" t="s">
        <v>25</v>
      </c>
      <c r="H5311">
        <v>4</v>
      </c>
      <c r="I5311" t="s">
        <v>26</v>
      </c>
      <c r="J5311">
        <v>0</v>
      </c>
      <c r="K5311">
        <v>0</v>
      </c>
      <c r="L5311">
        <v>0</v>
      </c>
      <c r="M5311">
        <v>1</v>
      </c>
      <c r="N5311">
        <v>1</v>
      </c>
      <c r="O5311">
        <v>0</v>
      </c>
      <c r="P5311">
        <v>85</v>
      </c>
      <c r="Q5311">
        <v>0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0</v>
      </c>
    </row>
    <row r="5312" spans="1:23" ht="14.25" customHeight="1" x14ac:dyDescent="0.45">
      <c r="A5312">
        <v>5311</v>
      </c>
      <c r="B5312" s="1">
        <v>43709</v>
      </c>
      <c r="C5312" t="s">
        <v>306</v>
      </c>
      <c r="D5312">
        <v>70</v>
      </c>
      <c r="E5312" t="s">
        <v>28</v>
      </c>
      <c r="F5312" t="s">
        <v>27</v>
      </c>
      <c r="G5312" t="s">
        <v>25</v>
      </c>
      <c r="H5312">
        <v>5</v>
      </c>
      <c r="I5312" t="s">
        <v>26</v>
      </c>
      <c r="J5312">
        <v>0</v>
      </c>
      <c r="K5312">
        <v>0</v>
      </c>
      <c r="L5312">
        <v>1</v>
      </c>
      <c r="M5312">
        <v>1</v>
      </c>
      <c r="N5312">
        <v>1</v>
      </c>
      <c r="O5312">
        <v>0</v>
      </c>
      <c r="P5312">
        <v>38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</row>
    <row r="5313" spans="1:23" ht="14.25" customHeight="1" x14ac:dyDescent="0.45">
      <c r="A5313">
        <v>5312</v>
      </c>
      <c r="B5313" s="1">
        <v>43709</v>
      </c>
      <c r="C5313" t="s">
        <v>327</v>
      </c>
      <c r="D5313">
        <v>61</v>
      </c>
      <c r="E5313" t="s">
        <v>23</v>
      </c>
      <c r="F5313" t="s">
        <v>27</v>
      </c>
      <c r="G5313" t="s">
        <v>30</v>
      </c>
      <c r="H5313">
        <v>22</v>
      </c>
      <c r="I5313" t="s">
        <v>26</v>
      </c>
      <c r="J5313">
        <v>0</v>
      </c>
      <c r="K5313">
        <v>0</v>
      </c>
      <c r="L5313">
        <v>0</v>
      </c>
      <c r="M5313">
        <v>1</v>
      </c>
      <c r="N5313">
        <v>1</v>
      </c>
      <c r="O5313">
        <v>1</v>
      </c>
      <c r="P5313">
        <v>1250</v>
      </c>
      <c r="Q5313">
        <v>1</v>
      </c>
      <c r="R5313">
        <v>1</v>
      </c>
      <c r="S5313">
        <v>1</v>
      </c>
      <c r="T5313">
        <v>1</v>
      </c>
      <c r="U5313">
        <v>0</v>
      </c>
      <c r="V5313">
        <v>0</v>
      </c>
      <c r="W5313">
        <v>0</v>
      </c>
    </row>
    <row r="5314" spans="1:23" ht="14.25" customHeight="1" x14ac:dyDescent="0.45">
      <c r="A5314">
        <v>5313</v>
      </c>
      <c r="B5314" s="1">
        <v>43709</v>
      </c>
      <c r="C5314" s="1">
        <v>43770</v>
      </c>
      <c r="D5314">
        <v>80</v>
      </c>
      <c r="E5314" t="s">
        <v>23</v>
      </c>
      <c r="F5314" t="s">
        <v>24</v>
      </c>
      <c r="G5314" t="s">
        <v>25</v>
      </c>
      <c r="H5314">
        <v>3</v>
      </c>
      <c r="I5314" t="s">
        <v>31</v>
      </c>
      <c r="J5314">
        <v>0</v>
      </c>
      <c r="K5314">
        <v>0</v>
      </c>
      <c r="L5314">
        <v>1</v>
      </c>
      <c r="M5314">
        <v>0</v>
      </c>
      <c r="N5314">
        <v>0</v>
      </c>
      <c r="O5314">
        <v>1</v>
      </c>
      <c r="P5314">
        <v>1690</v>
      </c>
      <c r="Q5314">
        <v>0</v>
      </c>
      <c r="R5314">
        <v>0</v>
      </c>
      <c r="S5314">
        <v>1</v>
      </c>
      <c r="T5314">
        <v>1</v>
      </c>
      <c r="U5314">
        <v>0</v>
      </c>
      <c r="V5314">
        <v>0</v>
      </c>
      <c r="W5314">
        <v>0</v>
      </c>
    </row>
    <row r="5315" spans="1:23" ht="14.25" customHeight="1" x14ac:dyDescent="0.45">
      <c r="A5315">
        <v>5314</v>
      </c>
      <c r="B5315" s="1">
        <v>43709</v>
      </c>
      <c r="C5315" s="1">
        <v>43770</v>
      </c>
      <c r="D5315">
        <v>72</v>
      </c>
      <c r="E5315" t="s">
        <v>28</v>
      </c>
      <c r="F5315" t="s">
        <v>24</v>
      </c>
      <c r="G5315" t="s">
        <v>25</v>
      </c>
      <c r="H5315">
        <v>3</v>
      </c>
      <c r="I5315" t="s">
        <v>31</v>
      </c>
      <c r="J5315">
        <v>0</v>
      </c>
      <c r="K5315">
        <v>0</v>
      </c>
      <c r="L5315">
        <v>0</v>
      </c>
      <c r="M5315">
        <v>1</v>
      </c>
      <c r="N5315">
        <v>1</v>
      </c>
      <c r="O5315">
        <v>0</v>
      </c>
      <c r="P5315">
        <v>178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</row>
    <row r="5316" spans="1:23" ht="14.25" customHeight="1" x14ac:dyDescent="0.45">
      <c r="A5316">
        <v>5315</v>
      </c>
      <c r="B5316" s="1">
        <v>43709</v>
      </c>
      <c r="C5316" t="s">
        <v>318</v>
      </c>
      <c r="D5316">
        <v>65</v>
      </c>
      <c r="E5316" t="s">
        <v>28</v>
      </c>
      <c r="F5316" t="s">
        <v>27</v>
      </c>
      <c r="G5316" t="s">
        <v>25</v>
      </c>
      <c r="H5316">
        <v>7</v>
      </c>
      <c r="I5316" t="s">
        <v>26</v>
      </c>
      <c r="J5316">
        <v>0</v>
      </c>
      <c r="K5316">
        <v>0</v>
      </c>
      <c r="L5316">
        <v>1</v>
      </c>
      <c r="M5316">
        <v>1</v>
      </c>
      <c r="N5316">
        <v>1</v>
      </c>
      <c r="O5316">
        <v>1</v>
      </c>
      <c r="P5316">
        <v>955</v>
      </c>
      <c r="Q5316">
        <v>1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0</v>
      </c>
    </row>
    <row r="5317" spans="1:23" ht="14.25" customHeight="1" x14ac:dyDescent="0.45">
      <c r="A5317">
        <v>5316</v>
      </c>
      <c r="B5317" s="1">
        <v>43709</v>
      </c>
      <c r="C5317" s="1">
        <v>43800</v>
      </c>
      <c r="D5317">
        <v>68</v>
      </c>
      <c r="E5317" t="s">
        <v>28</v>
      </c>
      <c r="F5317" t="s">
        <v>27</v>
      </c>
      <c r="G5317" t="s">
        <v>25</v>
      </c>
      <c r="H5317">
        <v>4</v>
      </c>
      <c r="I5317" t="s">
        <v>26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520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0</v>
      </c>
      <c r="W5317">
        <v>0</v>
      </c>
    </row>
    <row r="5318" spans="1:23" ht="14.25" customHeight="1" x14ac:dyDescent="0.45">
      <c r="A5318">
        <v>5317</v>
      </c>
      <c r="B5318" s="1">
        <v>43709</v>
      </c>
      <c r="C5318" t="s">
        <v>321</v>
      </c>
      <c r="D5318">
        <v>64</v>
      </c>
      <c r="E5318" t="s">
        <v>28</v>
      </c>
      <c r="F5318" t="s">
        <v>27</v>
      </c>
      <c r="G5318" t="s">
        <v>25</v>
      </c>
      <c r="H5318">
        <v>9</v>
      </c>
      <c r="I5318" t="s">
        <v>26</v>
      </c>
      <c r="J5318">
        <v>0</v>
      </c>
      <c r="K5318">
        <v>0</v>
      </c>
      <c r="L5318">
        <v>0</v>
      </c>
      <c r="M5318">
        <v>1</v>
      </c>
      <c r="N5318">
        <v>1</v>
      </c>
      <c r="O5318">
        <v>0</v>
      </c>
      <c r="P5318">
        <v>430</v>
      </c>
      <c r="Q5318">
        <v>0</v>
      </c>
      <c r="R5318">
        <v>0</v>
      </c>
      <c r="S5318">
        <v>1</v>
      </c>
      <c r="T5318">
        <v>0</v>
      </c>
      <c r="U5318">
        <v>0</v>
      </c>
      <c r="V5318">
        <v>0</v>
      </c>
      <c r="W5318">
        <v>0</v>
      </c>
    </row>
    <row r="5319" spans="1:23" ht="14.25" customHeight="1" x14ac:dyDescent="0.45">
      <c r="A5319">
        <v>5318</v>
      </c>
      <c r="B5319" s="1">
        <v>43709</v>
      </c>
      <c r="C5319" t="s">
        <v>315</v>
      </c>
      <c r="D5319">
        <v>81</v>
      </c>
      <c r="E5319" t="s">
        <v>28</v>
      </c>
      <c r="F5319" t="s">
        <v>27</v>
      </c>
      <c r="G5319" t="s">
        <v>25</v>
      </c>
      <c r="H5319">
        <v>15</v>
      </c>
      <c r="I5319" t="s">
        <v>31</v>
      </c>
      <c r="J5319">
        <v>0</v>
      </c>
      <c r="K5319">
        <v>0</v>
      </c>
      <c r="L5319">
        <v>1</v>
      </c>
      <c r="M5319">
        <v>1</v>
      </c>
      <c r="N5319">
        <v>1</v>
      </c>
      <c r="O5319">
        <v>0</v>
      </c>
      <c r="P5319">
        <v>1480</v>
      </c>
      <c r="Q5319">
        <v>1</v>
      </c>
      <c r="R5319">
        <v>0</v>
      </c>
      <c r="S5319">
        <v>1</v>
      </c>
      <c r="T5319">
        <v>0</v>
      </c>
      <c r="U5319">
        <v>0</v>
      </c>
      <c r="V5319">
        <v>0</v>
      </c>
      <c r="W5319">
        <v>0</v>
      </c>
    </row>
    <row r="5320" spans="1:23" ht="14.25" customHeight="1" x14ac:dyDescent="0.45">
      <c r="A5320">
        <v>5319</v>
      </c>
      <c r="B5320" s="1">
        <v>43709</v>
      </c>
      <c r="C5320" t="s">
        <v>306</v>
      </c>
      <c r="D5320">
        <v>29</v>
      </c>
      <c r="E5320" t="s">
        <v>23</v>
      </c>
      <c r="F5320" t="s">
        <v>27</v>
      </c>
      <c r="G5320" t="s">
        <v>25</v>
      </c>
      <c r="H5320">
        <v>5</v>
      </c>
      <c r="I5320" t="s">
        <v>31</v>
      </c>
      <c r="J5320">
        <v>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1900</v>
      </c>
      <c r="Q5320">
        <v>0</v>
      </c>
      <c r="R5320">
        <v>0</v>
      </c>
      <c r="S5320">
        <v>1</v>
      </c>
      <c r="T5320">
        <v>0</v>
      </c>
      <c r="U5320">
        <v>0</v>
      </c>
      <c r="V5320">
        <v>0</v>
      </c>
      <c r="W5320">
        <v>1</v>
      </c>
    </row>
    <row r="5321" spans="1:23" ht="14.25" customHeight="1" x14ac:dyDescent="0.45">
      <c r="A5321">
        <v>5320</v>
      </c>
      <c r="B5321" s="1">
        <v>43739</v>
      </c>
      <c r="C5321" t="s">
        <v>317</v>
      </c>
      <c r="D5321">
        <v>51</v>
      </c>
      <c r="E5321" t="s">
        <v>23</v>
      </c>
      <c r="F5321" t="s">
        <v>24</v>
      </c>
      <c r="G5321" t="s">
        <v>25</v>
      </c>
      <c r="H5321">
        <v>5</v>
      </c>
      <c r="I5321" t="s">
        <v>26</v>
      </c>
      <c r="J5321">
        <v>0</v>
      </c>
      <c r="K5321">
        <v>0</v>
      </c>
      <c r="L5321">
        <v>0</v>
      </c>
      <c r="M5321">
        <v>1</v>
      </c>
      <c r="N5321">
        <v>1</v>
      </c>
      <c r="O5321">
        <v>0</v>
      </c>
      <c r="P5321">
        <v>788</v>
      </c>
      <c r="Q5321">
        <v>0</v>
      </c>
      <c r="R5321">
        <v>1</v>
      </c>
      <c r="S5321">
        <v>1</v>
      </c>
      <c r="T5321">
        <v>0</v>
      </c>
      <c r="U5321">
        <v>0</v>
      </c>
      <c r="V5321">
        <v>0</v>
      </c>
      <c r="W5321">
        <v>0</v>
      </c>
    </row>
    <row r="5322" spans="1:23" ht="14.25" customHeight="1" x14ac:dyDescent="0.45">
      <c r="A5322">
        <v>5321</v>
      </c>
      <c r="B5322" s="1">
        <v>43739</v>
      </c>
      <c r="C5322" t="s">
        <v>326</v>
      </c>
      <c r="D5322">
        <v>65</v>
      </c>
      <c r="E5322" t="s">
        <v>23</v>
      </c>
      <c r="F5322" t="s">
        <v>24</v>
      </c>
      <c r="G5322" t="s">
        <v>25</v>
      </c>
      <c r="H5322">
        <v>9</v>
      </c>
      <c r="I5322" t="s">
        <v>26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48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</row>
    <row r="5323" spans="1:23" ht="14.25" customHeight="1" x14ac:dyDescent="0.45">
      <c r="A5323">
        <v>5322</v>
      </c>
      <c r="B5323" s="1">
        <v>43739</v>
      </c>
      <c r="C5323" s="1">
        <v>43800</v>
      </c>
      <c r="D5323">
        <v>56</v>
      </c>
      <c r="E5323" t="s">
        <v>28</v>
      </c>
      <c r="F5323" t="s">
        <v>27</v>
      </c>
      <c r="G5323" t="s">
        <v>25</v>
      </c>
      <c r="H5323">
        <v>3</v>
      </c>
      <c r="I5323" t="s">
        <v>26</v>
      </c>
      <c r="J5323">
        <v>0</v>
      </c>
      <c r="K5323">
        <v>0</v>
      </c>
      <c r="L5323">
        <v>0</v>
      </c>
      <c r="M5323">
        <v>1</v>
      </c>
      <c r="N5323">
        <v>1</v>
      </c>
      <c r="O5323">
        <v>0</v>
      </c>
      <c r="P5323">
        <v>168</v>
      </c>
      <c r="Q5323">
        <v>0</v>
      </c>
      <c r="R5323">
        <v>1</v>
      </c>
      <c r="S5323">
        <v>0</v>
      </c>
      <c r="T5323">
        <v>0</v>
      </c>
      <c r="U5323">
        <v>0</v>
      </c>
      <c r="V5323">
        <v>0</v>
      </c>
      <c r="W5323">
        <v>0</v>
      </c>
    </row>
    <row r="5324" spans="1:23" ht="14.25" customHeight="1" x14ac:dyDescent="0.45">
      <c r="A5324">
        <v>5323</v>
      </c>
      <c r="B5324" s="1">
        <v>43739</v>
      </c>
      <c r="C5324" t="s">
        <v>320</v>
      </c>
      <c r="D5324">
        <v>74</v>
      </c>
      <c r="E5324" t="s">
        <v>28</v>
      </c>
      <c r="F5324" t="s">
        <v>27</v>
      </c>
      <c r="G5324" t="s">
        <v>30</v>
      </c>
      <c r="H5324">
        <v>7</v>
      </c>
      <c r="I5324" t="s">
        <v>26</v>
      </c>
      <c r="J5324">
        <v>0</v>
      </c>
      <c r="K5324">
        <v>0</v>
      </c>
      <c r="L5324">
        <v>0</v>
      </c>
      <c r="M5324">
        <v>1</v>
      </c>
      <c r="N5324">
        <v>1</v>
      </c>
      <c r="O5324">
        <v>0</v>
      </c>
      <c r="P5324">
        <v>720</v>
      </c>
      <c r="Q5324">
        <v>1</v>
      </c>
      <c r="R5324">
        <v>1</v>
      </c>
      <c r="S5324">
        <v>1</v>
      </c>
      <c r="T5324">
        <v>1</v>
      </c>
      <c r="U5324">
        <v>0</v>
      </c>
      <c r="V5324">
        <v>0</v>
      </c>
      <c r="W5324">
        <v>0</v>
      </c>
    </row>
    <row r="5325" spans="1:23" ht="14.25" customHeight="1" x14ac:dyDescent="0.45">
      <c r="A5325">
        <v>5324</v>
      </c>
      <c r="B5325" s="1">
        <v>43739</v>
      </c>
      <c r="C5325" t="s">
        <v>328</v>
      </c>
      <c r="D5325">
        <v>80</v>
      </c>
      <c r="E5325" t="s">
        <v>28</v>
      </c>
      <c r="F5325" t="s">
        <v>24</v>
      </c>
      <c r="G5325" t="s">
        <v>25</v>
      </c>
      <c r="H5325">
        <v>17</v>
      </c>
      <c r="I5325" t="s">
        <v>26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686</v>
      </c>
      <c r="Q5325">
        <v>1</v>
      </c>
      <c r="R5325">
        <v>0</v>
      </c>
      <c r="S5325">
        <v>1</v>
      </c>
      <c r="T5325">
        <v>1</v>
      </c>
      <c r="U5325">
        <v>0</v>
      </c>
      <c r="V5325">
        <v>0</v>
      </c>
      <c r="W5325">
        <v>0</v>
      </c>
    </row>
    <row r="5326" spans="1:23" ht="14.25" customHeight="1" x14ac:dyDescent="0.45">
      <c r="A5326">
        <v>5325</v>
      </c>
      <c r="B5326" s="1">
        <v>43475</v>
      </c>
      <c r="C5326" s="1">
        <v>43491</v>
      </c>
      <c r="D5326">
        <v>57</v>
      </c>
      <c r="E5326" t="s">
        <v>28</v>
      </c>
      <c r="F5326" t="s">
        <v>27</v>
      </c>
      <c r="G5326" t="s">
        <v>25</v>
      </c>
      <c r="H5326">
        <v>17</v>
      </c>
      <c r="I5326" t="s">
        <v>29</v>
      </c>
      <c r="J5326">
        <v>0</v>
      </c>
      <c r="K5326">
        <v>0</v>
      </c>
      <c r="L5326">
        <v>0</v>
      </c>
      <c r="M5326">
        <v>1</v>
      </c>
      <c r="N5326">
        <v>1</v>
      </c>
      <c r="O5326">
        <v>0</v>
      </c>
      <c r="P5326">
        <v>2340</v>
      </c>
      <c r="Q5326">
        <v>1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0</v>
      </c>
    </row>
    <row r="5327" spans="1:23" ht="14.25" customHeight="1" x14ac:dyDescent="0.45">
      <c r="A5327">
        <v>5326</v>
      </c>
      <c r="B5327" s="1">
        <v>43739</v>
      </c>
      <c r="C5327" t="s">
        <v>326</v>
      </c>
      <c r="D5327">
        <v>73</v>
      </c>
      <c r="E5327" t="s">
        <v>23</v>
      </c>
      <c r="F5327" t="s">
        <v>27</v>
      </c>
      <c r="G5327" t="s">
        <v>25</v>
      </c>
      <c r="H5327">
        <v>9</v>
      </c>
      <c r="I5327" t="s">
        <v>26</v>
      </c>
      <c r="J5327">
        <v>0</v>
      </c>
      <c r="K5327">
        <v>0</v>
      </c>
      <c r="L5327">
        <v>0</v>
      </c>
      <c r="M5327">
        <v>0</v>
      </c>
      <c r="N5327">
        <v>1</v>
      </c>
      <c r="O5327">
        <v>1</v>
      </c>
      <c r="P5327">
        <v>2510</v>
      </c>
      <c r="Q5327">
        <v>0</v>
      </c>
      <c r="R5327">
        <v>0</v>
      </c>
      <c r="S5327">
        <v>1</v>
      </c>
      <c r="T5327">
        <v>1</v>
      </c>
      <c r="U5327">
        <v>0</v>
      </c>
      <c r="V5327">
        <v>0</v>
      </c>
      <c r="W5327">
        <v>0</v>
      </c>
    </row>
    <row r="5328" spans="1:23" ht="14.25" customHeight="1" x14ac:dyDescent="0.45">
      <c r="A5328">
        <v>5327</v>
      </c>
      <c r="B5328" s="1">
        <v>43739</v>
      </c>
      <c r="C5328" t="s">
        <v>320</v>
      </c>
      <c r="D5328">
        <v>71</v>
      </c>
      <c r="E5328" t="s">
        <v>23</v>
      </c>
      <c r="F5328" t="s">
        <v>27</v>
      </c>
      <c r="G5328" t="s">
        <v>25</v>
      </c>
      <c r="H5328">
        <v>7</v>
      </c>
      <c r="I5328" t="s">
        <v>26</v>
      </c>
      <c r="J5328">
        <v>0</v>
      </c>
      <c r="K5328">
        <v>1</v>
      </c>
      <c r="L5328">
        <v>1</v>
      </c>
      <c r="M5328">
        <v>0</v>
      </c>
      <c r="N5328">
        <v>0</v>
      </c>
      <c r="O5328">
        <v>0</v>
      </c>
      <c r="P5328">
        <v>2520</v>
      </c>
      <c r="Q5328">
        <v>0</v>
      </c>
      <c r="R5328">
        <v>0</v>
      </c>
      <c r="S5328">
        <v>1</v>
      </c>
      <c r="T5328">
        <v>0</v>
      </c>
      <c r="U5328">
        <v>0</v>
      </c>
      <c r="V5328">
        <v>0</v>
      </c>
      <c r="W5328">
        <v>1</v>
      </c>
    </row>
    <row r="5329" spans="1:23" ht="14.25" customHeight="1" x14ac:dyDescent="0.45">
      <c r="A5329">
        <v>5328</v>
      </c>
      <c r="B5329" s="1">
        <v>43739</v>
      </c>
      <c r="C5329" t="s">
        <v>323</v>
      </c>
      <c r="D5329">
        <v>58</v>
      </c>
      <c r="E5329" t="s">
        <v>23</v>
      </c>
      <c r="F5329" t="s">
        <v>27</v>
      </c>
      <c r="G5329" t="s">
        <v>25</v>
      </c>
      <c r="H5329">
        <v>10</v>
      </c>
      <c r="I5329" t="s">
        <v>26</v>
      </c>
      <c r="J5329">
        <v>0</v>
      </c>
      <c r="K5329">
        <v>0</v>
      </c>
      <c r="L5329">
        <v>1</v>
      </c>
      <c r="M5329">
        <v>1</v>
      </c>
      <c r="N5329">
        <v>1</v>
      </c>
      <c r="O5329">
        <v>0</v>
      </c>
      <c r="P5329">
        <v>850</v>
      </c>
      <c r="Q5329">
        <v>1</v>
      </c>
      <c r="R5329">
        <v>0</v>
      </c>
      <c r="S5329">
        <v>1</v>
      </c>
      <c r="T5329">
        <v>1</v>
      </c>
      <c r="U5329">
        <v>0</v>
      </c>
      <c r="V5329">
        <v>0</v>
      </c>
      <c r="W5329">
        <v>0</v>
      </c>
    </row>
    <row r="5330" spans="1:23" ht="14.25" customHeight="1" x14ac:dyDescent="0.45">
      <c r="A5330">
        <v>5329</v>
      </c>
      <c r="B5330" s="1">
        <v>43739</v>
      </c>
      <c r="C5330" t="s">
        <v>317</v>
      </c>
      <c r="D5330">
        <v>86</v>
      </c>
      <c r="E5330" t="s">
        <v>28</v>
      </c>
      <c r="F5330" t="s">
        <v>27</v>
      </c>
      <c r="G5330" t="s">
        <v>25</v>
      </c>
      <c r="H5330">
        <v>5</v>
      </c>
      <c r="I5330" t="s">
        <v>26</v>
      </c>
      <c r="J5330">
        <v>0</v>
      </c>
      <c r="K5330">
        <v>0</v>
      </c>
      <c r="L5330">
        <v>0</v>
      </c>
      <c r="M5330">
        <v>1</v>
      </c>
      <c r="N5330">
        <v>1</v>
      </c>
      <c r="O5330">
        <v>0</v>
      </c>
      <c r="P5330">
        <v>1990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</row>
    <row r="5331" spans="1:23" ht="14.25" customHeight="1" x14ac:dyDescent="0.45">
      <c r="A5331">
        <v>5330</v>
      </c>
      <c r="B5331" s="1">
        <v>43739</v>
      </c>
      <c r="C5331" t="s">
        <v>317</v>
      </c>
      <c r="D5331">
        <v>86</v>
      </c>
      <c r="E5331" t="s">
        <v>28</v>
      </c>
      <c r="F5331" t="s">
        <v>27</v>
      </c>
      <c r="G5331" t="s">
        <v>25</v>
      </c>
      <c r="H5331">
        <v>5</v>
      </c>
      <c r="I5331" t="s">
        <v>26</v>
      </c>
      <c r="J5331">
        <v>0</v>
      </c>
      <c r="K5331">
        <v>0</v>
      </c>
      <c r="L5331">
        <v>0</v>
      </c>
      <c r="M5331">
        <v>1</v>
      </c>
      <c r="N5331">
        <v>1</v>
      </c>
      <c r="O5331">
        <v>0</v>
      </c>
      <c r="P5331">
        <v>1990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</row>
    <row r="5332" spans="1:23" ht="14.25" customHeight="1" x14ac:dyDescent="0.45">
      <c r="A5332">
        <v>5331</v>
      </c>
      <c r="B5332" s="1">
        <v>43739</v>
      </c>
      <c r="C5332" t="s">
        <v>316</v>
      </c>
      <c r="D5332">
        <v>80</v>
      </c>
      <c r="E5332" t="s">
        <v>28</v>
      </c>
      <c r="F5332" t="s">
        <v>27</v>
      </c>
      <c r="G5332" t="s">
        <v>30</v>
      </c>
      <c r="H5332">
        <v>13</v>
      </c>
      <c r="I5332" t="s">
        <v>26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389</v>
      </c>
      <c r="Q5332">
        <v>0</v>
      </c>
      <c r="R5332">
        <v>0</v>
      </c>
      <c r="S5332">
        <v>1</v>
      </c>
      <c r="T5332">
        <v>0</v>
      </c>
      <c r="U5332">
        <v>0</v>
      </c>
      <c r="V5332">
        <v>0</v>
      </c>
      <c r="W5332">
        <v>0</v>
      </c>
    </row>
    <row r="5333" spans="1:23" ht="14.25" customHeight="1" x14ac:dyDescent="0.45">
      <c r="A5333">
        <v>5332</v>
      </c>
      <c r="B5333" s="1">
        <v>43739</v>
      </c>
      <c r="C5333" t="s">
        <v>321</v>
      </c>
      <c r="D5333">
        <v>53</v>
      </c>
      <c r="E5333" t="s">
        <v>28</v>
      </c>
      <c r="F5333" t="s">
        <v>27</v>
      </c>
      <c r="G5333" t="s">
        <v>30</v>
      </c>
      <c r="H5333">
        <v>8</v>
      </c>
      <c r="I5333" t="s">
        <v>26</v>
      </c>
      <c r="J5333">
        <v>0</v>
      </c>
      <c r="K5333">
        <v>0</v>
      </c>
      <c r="L5333">
        <v>0</v>
      </c>
      <c r="M5333">
        <v>1</v>
      </c>
      <c r="N5333">
        <v>1</v>
      </c>
      <c r="O5333">
        <v>0</v>
      </c>
      <c r="P5333">
        <v>321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</row>
    <row r="5334" spans="1:23" ht="14.25" customHeight="1" x14ac:dyDescent="0.45">
      <c r="A5334">
        <v>5333</v>
      </c>
      <c r="B5334" s="1">
        <v>43739</v>
      </c>
      <c r="C5334" t="s">
        <v>321</v>
      </c>
      <c r="D5334">
        <v>90</v>
      </c>
      <c r="E5334" t="s">
        <v>23</v>
      </c>
      <c r="F5334" t="s">
        <v>27</v>
      </c>
      <c r="G5334" t="s">
        <v>30</v>
      </c>
      <c r="H5334">
        <v>8</v>
      </c>
      <c r="I5334" t="s">
        <v>26</v>
      </c>
      <c r="J5334">
        <v>0</v>
      </c>
      <c r="K5334">
        <v>0</v>
      </c>
      <c r="L5334">
        <v>0</v>
      </c>
      <c r="M5334">
        <v>1</v>
      </c>
      <c r="N5334">
        <v>1</v>
      </c>
      <c r="O5334">
        <v>0</v>
      </c>
      <c r="P5334">
        <v>1670</v>
      </c>
      <c r="Q5334">
        <v>0</v>
      </c>
      <c r="R5334">
        <v>0</v>
      </c>
      <c r="S5334">
        <v>1</v>
      </c>
      <c r="T5334">
        <v>0</v>
      </c>
      <c r="U5334">
        <v>0</v>
      </c>
      <c r="V5334">
        <v>0</v>
      </c>
      <c r="W5334">
        <v>0</v>
      </c>
    </row>
    <row r="5335" spans="1:23" ht="14.25" customHeight="1" x14ac:dyDescent="0.45">
      <c r="A5335">
        <v>5334</v>
      </c>
      <c r="B5335" s="1">
        <v>43739</v>
      </c>
      <c r="C5335" t="s">
        <v>318</v>
      </c>
      <c r="D5335">
        <v>67</v>
      </c>
      <c r="E5335" t="s">
        <v>28</v>
      </c>
      <c r="F5335" t="s">
        <v>27</v>
      </c>
      <c r="G5335" t="s">
        <v>30</v>
      </c>
      <c r="H5335">
        <v>6</v>
      </c>
      <c r="I5335" t="s">
        <v>26</v>
      </c>
      <c r="J5335">
        <v>0</v>
      </c>
      <c r="K5335">
        <v>0</v>
      </c>
      <c r="L5335">
        <v>0</v>
      </c>
      <c r="M5335">
        <v>1</v>
      </c>
      <c r="N5335">
        <v>1</v>
      </c>
      <c r="O5335">
        <v>0</v>
      </c>
      <c r="P5335">
        <v>78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</row>
    <row r="5336" spans="1:23" ht="14.25" customHeight="1" x14ac:dyDescent="0.45">
      <c r="A5336">
        <v>5335</v>
      </c>
      <c r="B5336" s="1">
        <v>43770</v>
      </c>
      <c r="C5336" t="s">
        <v>306</v>
      </c>
      <c r="D5336">
        <v>70</v>
      </c>
      <c r="E5336" t="s">
        <v>23</v>
      </c>
      <c r="F5336" t="s">
        <v>24</v>
      </c>
      <c r="G5336" t="s">
        <v>30</v>
      </c>
      <c r="H5336">
        <v>3</v>
      </c>
      <c r="I5336" t="s">
        <v>26</v>
      </c>
      <c r="J5336">
        <v>0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72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</row>
    <row r="5337" spans="1:23" ht="14.25" customHeight="1" x14ac:dyDescent="0.45">
      <c r="A5337">
        <v>5336</v>
      </c>
      <c r="B5337" s="1">
        <v>43770</v>
      </c>
      <c r="C5337" t="s">
        <v>318</v>
      </c>
      <c r="D5337">
        <v>66</v>
      </c>
      <c r="E5337" t="s">
        <v>28</v>
      </c>
      <c r="F5337" t="s">
        <v>24</v>
      </c>
      <c r="G5337" t="s">
        <v>25</v>
      </c>
      <c r="H5337">
        <v>5</v>
      </c>
      <c r="I5337" t="s">
        <v>26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78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</row>
    <row r="5338" spans="1:23" ht="14.25" customHeight="1" x14ac:dyDescent="0.45">
      <c r="A5338">
        <v>5337</v>
      </c>
      <c r="B5338" s="1">
        <v>43476</v>
      </c>
      <c r="C5338" s="1">
        <v>43480</v>
      </c>
      <c r="D5338">
        <v>63</v>
      </c>
      <c r="E5338" t="s">
        <v>23</v>
      </c>
      <c r="F5338" t="s">
        <v>27</v>
      </c>
      <c r="G5338" t="s">
        <v>25</v>
      </c>
      <c r="H5338">
        <v>5</v>
      </c>
      <c r="I5338" t="s">
        <v>29</v>
      </c>
      <c r="J5338">
        <v>0</v>
      </c>
      <c r="K5338">
        <v>0</v>
      </c>
      <c r="L5338">
        <v>0</v>
      </c>
      <c r="M5338">
        <v>0</v>
      </c>
      <c r="N5338">
        <v>1</v>
      </c>
      <c r="O5338">
        <v>1</v>
      </c>
      <c r="P5338">
        <v>4890</v>
      </c>
      <c r="Q5338">
        <v>1</v>
      </c>
      <c r="R5338">
        <v>1</v>
      </c>
      <c r="S5338">
        <v>1</v>
      </c>
      <c r="T5338">
        <v>1</v>
      </c>
      <c r="U5338">
        <v>0</v>
      </c>
      <c r="V5338">
        <v>1</v>
      </c>
      <c r="W5338">
        <v>0</v>
      </c>
    </row>
    <row r="5339" spans="1:23" ht="14.25" customHeight="1" x14ac:dyDescent="0.45">
      <c r="A5339">
        <v>5338</v>
      </c>
      <c r="B5339" s="1">
        <v>43770</v>
      </c>
      <c r="C5339" t="s">
        <v>317</v>
      </c>
      <c r="D5339">
        <v>53</v>
      </c>
      <c r="E5339" t="s">
        <v>23</v>
      </c>
      <c r="F5339" t="s">
        <v>27</v>
      </c>
      <c r="G5339" t="s">
        <v>25</v>
      </c>
      <c r="H5339">
        <v>4</v>
      </c>
      <c r="I5339" t="s">
        <v>26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960</v>
      </c>
      <c r="Q5339">
        <v>0</v>
      </c>
      <c r="R5339">
        <v>1</v>
      </c>
      <c r="S5339">
        <v>1</v>
      </c>
      <c r="T5339">
        <v>0</v>
      </c>
      <c r="U5339">
        <v>0</v>
      </c>
      <c r="V5339">
        <v>0</v>
      </c>
      <c r="W5339">
        <v>0</v>
      </c>
    </row>
    <row r="5340" spans="1:23" ht="14.25" customHeight="1" x14ac:dyDescent="0.45">
      <c r="A5340">
        <v>5339</v>
      </c>
      <c r="B5340" s="1">
        <v>43770</v>
      </c>
      <c r="C5340" t="s">
        <v>318</v>
      </c>
      <c r="D5340">
        <v>62</v>
      </c>
      <c r="E5340" t="s">
        <v>23</v>
      </c>
      <c r="F5340" t="s">
        <v>27</v>
      </c>
      <c r="G5340" t="s">
        <v>25</v>
      </c>
      <c r="H5340">
        <v>5</v>
      </c>
      <c r="I5340" t="s">
        <v>26</v>
      </c>
      <c r="J5340">
        <v>0</v>
      </c>
      <c r="K5340">
        <v>0</v>
      </c>
      <c r="L5340">
        <v>0</v>
      </c>
      <c r="M5340">
        <v>0</v>
      </c>
      <c r="N5340">
        <v>1</v>
      </c>
      <c r="O5340">
        <v>0</v>
      </c>
      <c r="P5340">
        <v>56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</row>
    <row r="5341" spans="1:23" ht="14.25" customHeight="1" x14ac:dyDescent="0.45">
      <c r="A5341">
        <v>5340</v>
      </c>
      <c r="B5341" s="1">
        <v>43770</v>
      </c>
      <c r="C5341" t="s">
        <v>325</v>
      </c>
      <c r="D5341">
        <v>78</v>
      </c>
      <c r="E5341" t="s">
        <v>23</v>
      </c>
      <c r="F5341" t="s">
        <v>27</v>
      </c>
      <c r="G5341" t="s">
        <v>25</v>
      </c>
      <c r="H5341">
        <v>11</v>
      </c>
      <c r="I5341" t="s">
        <v>31</v>
      </c>
      <c r="J5341">
        <v>0</v>
      </c>
      <c r="K5341">
        <v>0</v>
      </c>
      <c r="L5341">
        <v>1</v>
      </c>
      <c r="M5341">
        <v>0</v>
      </c>
      <c r="N5341">
        <v>0</v>
      </c>
      <c r="O5341">
        <v>0</v>
      </c>
      <c r="P5341">
        <v>336</v>
      </c>
      <c r="Q5341">
        <v>0</v>
      </c>
      <c r="R5341">
        <v>1</v>
      </c>
      <c r="S5341">
        <v>1</v>
      </c>
      <c r="T5341">
        <v>0</v>
      </c>
      <c r="U5341">
        <v>0</v>
      </c>
      <c r="V5341">
        <v>0</v>
      </c>
      <c r="W5341">
        <v>0</v>
      </c>
    </row>
    <row r="5342" spans="1:23" ht="14.25" customHeight="1" x14ac:dyDescent="0.45">
      <c r="A5342">
        <v>5341</v>
      </c>
      <c r="B5342" s="1">
        <v>43770</v>
      </c>
      <c r="C5342" t="s">
        <v>320</v>
      </c>
      <c r="D5342">
        <v>61</v>
      </c>
      <c r="E5342" t="s">
        <v>23</v>
      </c>
      <c r="F5342" t="s">
        <v>27</v>
      </c>
      <c r="G5342" t="s">
        <v>30</v>
      </c>
      <c r="H5342">
        <v>6</v>
      </c>
      <c r="I5342" t="s">
        <v>26</v>
      </c>
      <c r="J5342">
        <v>0</v>
      </c>
      <c r="K5342">
        <v>0</v>
      </c>
      <c r="L5342">
        <v>0</v>
      </c>
      <c r="M5342">
        <v>1</v>
      </c>
      <c r="N5342">
        <v>1</v>
      </c>
      <c r="O5342">
        <v>0</v>
      </c>
      <c r="P5342">
        <v>469</v>
      </c>
      <c r="Q5342">
        <v>1</v>
      </c>
      <c r="R5342">
        <v>1</v>
      </c>
      <c r="S5342">
        <v>1</v>
      </c>
      <c r="T5342">
        <v>0</v>
      </c>
      <c r="U5342">
        <v>0</v>
      </c>
      <c r="V5342">
        <v>0</v>
      </c>
      <c r="W5342">
        <v>0</v>
      </c>
    </row>
    <row r="5343" spans="1:23" ht="14.25" customHeight="1" x14ac:dyDescent="0.45">
      <c r="A5343">
        <v>5342</v>
      </c>
      <c r="B5343" s="1">
        <v>43770</v>
      </c>
      <c r="C5343" t="s">
        <v>316</v>
      </c>
      <c r="D5343">
        <v>70</v>
      </c>
      <c r="E5343" t="s">
        <v>23</v>
      </c>
      <c r="F5343" t="s">
        <v>27</v>
      </c>
      <c r="G5343" t="s">
        <v>25</v>
      </c>
      <c r="H5343">
        <v>12</v>
      </c>
      <c r="I5343" t="s">
        <v>31</v>
      </c>
      <c r="J5343">
        <v>0</v>
      </c>
      <c r="K5343">
        <v>0</v>
      </c>
      <c r="L5343">
        <v>1</v>
      </c>
      <c r="M5343">
        <v>1</v>
      </c>
      <c r="N5343">
        <v>1</v>
      </c>
      <c r="O5343">
        <v>1</v>
      </c>
      <c r="P5343">
        <v>92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1</v>
      </c>
      <c r="W5343">
        <v>0</v>
      </c>
    </row>
    <row r="5344" spans="1:23" ht="14.25" customHeight="1" x14ac:dyDescent="0.45">
      <c r="A5344">
        <v>5343</v>
      </c>
      <c r="B5344" s="1">
        <v>43770</v>
      </c>
      <c r="C5344" t="s">
        <v>318</v>
      </c>
      <c r="D5344">
        <v>66</v>
      </c>
      <c r="E5344" t="s">
        <v>28</v>
      </c>
      <c r="F5344" t="s">
        <v>27</v>
      </c>
      <c r="G5344" t="s">
        <v>30</v>
      </c>
      <c r="H5344">
        <v>5</v>
      </c>
      <c r="I5344" t="s">
        <v>26</v>
      </c>
      <c r="J5344">
        <v>0</v>
      </c>
      <c r="K5344">
        <v>0</v>
      </c>
      <c r="L5344">
        <v>0</v>
      </c>
      <c r="M5344">
        <v>1</v>
      </c>
      <c r="N5344">
        <v>1</v>
      </c>
      <c r="O5344">
        <v>0</v>
      </c>
      <c r="P5344">
        <v>475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</row>
    <row r="5345" spans="1:23" ht="14.25" customHeight="1" x14ac:dyDescent="0.45">
      <c r="A5345">
        <v>5344</v>
      </c>
      <c r="B5345" s="1">
        <v>43770</v>
      </c>
      <c r="C5345" s="1">
        <v>43770</v>
      </c>
      <c r="D5345">
        <v>59</v>
      </c>
      <c r="E5345" t="s">
        <v>28</v>
      </c>
      <c r="F5345" t="s">
        <v>27</v>
      </c>
      <c r="G5345" t="s">
        <v>30</v>
      </c>
      <c r="H5345">
        <v>1</v>
      </c>
      <c r="I5345" t="s">
        <v>26</v>
      </c>
      <c r="J5345">
        <v>0</v>
      </c>
      <c r="K5345">
        <v>0</v>
      </c>
      <c r="L5345">
        <v>0</v>
      </c>
      <c r="M5345">
        <v>0</v>
      </c>
      <c r="N5345">
        <v>1</v>
      </c>
      <c r="O5345">
        <v>0</v>
      </c>
      <c r="P5345">
        <v>13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</row>
    <row r="5346" spans="1:23" ht="14.25" customHeight="1" x14ac:dyDescent="0.45">
      <c r="A5346">
        <v>5345</v>
      </c>
      <c r="B5346" s="1">
        <v>43770</v>
      </c>
      <c r="C5346" t="s">
        <v>306</v>
      </c>
      <c r="D5346">
        <v>46</v>
      </c>
      <c r="E5346" t="s">
        <v>23</v>
      </c>
      <c r="F5346" t="s">
        <v>27</v>
      </c>
      <c r="G5346" t="s">
        <v>25</v>
      </c>
      <c r="H5346">
        <v>3</v>
      </c>
      <c r="I5346" t="s">
        <v>26</v>
      </c>
      <c r="J5346">
        <v>0</v>
      </c>
      <c r="K5346">
        <v>0</v>
      </c>
      <c r="L5346">
        <v>0</v>
      </c>
      <c r="M5346">
        <v>1</v>
      </c>
      <c r="N5346">
        <v>1</v>
      </c>
      <c r="O5346">
        <v>0</v>
      </c>
      <c r="P5346">
        <v>90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</row>
    <row r="5347" spans="1:23" ht="14.25" customHeight="1" x14ac:dyDescent="0.45">
      <c r="A5347">
        <v>5346</v>
      </c>
      <c r="B5347" s="1">
        <v>43477</v>
      </c>
      <c r="C5347" s="1">
        <v>43481</v>
      </c>
      <c r="D5347">
        <v>79</v>
      </c>
      <c r="E5347" t="s">
        <v>23</v>
      </c>
      <c r="F5347" t="s">
        <v>27</v>
      </c>
      <c r="G5347" t="s">
        <v>25</v>
      </c>
      <c r="H5347">
        <v>5</v>
      </c>
      <c r="I5347" t="s">
        <v>29</v>
      </c>
      <c r="J5347">
        <v>0</v>
      </c>
      <c r="K5347">
        <v>0</v>
      </c>
      <c r="L5347">
        <v>1</v>
      </c>
      <c r="M5347">
        <v>1</v>
      </c>
      <c r="N5347">
        <v>0</v>
      </c>
      <c r="O5347">
        <v>1</v>
      </c>
      <c r="P5347">
        <v>5000</v>
      </c>
      <c r="Q5347">
        <v>1</v>
      </c>
      <c r="R5347">
        <v>1</v>
      </c>
      <c r="S5347">
        <v>0</v>
      </c>
      <c r="T5347">
        <v>1</v>
      </c>
      <c r="U5347">
        <v>1</v>
      </c>
      <c r="V5347">
        <v>0</v>
      </c>
      <c r="W5347">
        <v>0</v>
      </c>
    </row>
    <row r="5348" spans="1:23" ht="14.25" customHeight="1" x14ac:dyDescent="0.45">
      <c r="A5348">
        <v>5347</v>
      </c>
      <c r="B5348" s="1">
        <v>43800</v>
      </c>
      <c r="C5348" t="s">
        <v>325</v>
      </c>
      <c r="D5348">
        <v>67</v>
      </c>
      <c r="E5348" t="s">
        <v>23</v>
      </c>
      <c r="F5348" t="s">
        <v>27</v>
      </c>
      <c r="G5348" t="s">
        <v>25</v>
      </c>
      <c r="H5348">
        <v>10</v>
      </c>
      <c r="I5348" t="s">
        <v>31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760</v>
      </c>
      <c r="Q5348">
        <v>0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0</v>
      </c>
    </row>
    <row r="5349" spans="1:23" ht="14.25" customHeight="1" x14ac:dyDescent="0.45">
      <c r="A5349">
        <v>5348</v>
      </c>
      <c r="B5349" s="1">
        <v>43800</v>
      </c>
      <c r="C5349" t="s">
        <v>321</v>
      </c>
      <c r="D5349">
        <v>65</v>
      </c>
      <c r="E5349" t="s">
        <v>23</v>
      </c>
      <c r="F5349" t="s">
        <v>27</v>
      </c>
      <c r="G5349" t="s">
        <v>30</v>
      </c>
      <c r="H5349">
        <v>6</v>
      </c>
      <c r="I5349" t="s">
        <v>26</v>
      </c>
      <c r="J5349">
        <v>0</v>
      </c>
      <c r="K5349">
        <v>0</v>
      </c>
      <c r="L5349">
        <v>0</v>
      </c>
      <c r="M5349">
        <v>1</v>
      </c>
      <c r="N5349">
        <v>1</v>
      </c>
      <c r="O5349">
        <v>0</v>
      </c>
      <c r="P5349">
        <v>177</v>
      </c>
      <c r="Q5349">
        <v>0</v>
      </c>
      <c r="R5349">
        <v>1</v>
      </c>
      <c r="S5349">
        <v>0</v>
      </c>
      <c r="T5349">
        <v>0</v>
      </c>
      <c r="U5349">
        <v>0</v>
      </c>
      <c r="V5349">
        <v>0</v>
      </c>
      <c r="W5349">
        <v>0</v>
      </c>
    </row>
    <row r="5350" spans="1:23" ht="14.25" customHeight="1" x14ac:dyDescent="0.45">
      <c r="A5350">
        <v>5349</v>
      </c>
      <c r="B5350" s="1">
        <v>43800</v>
      </c>
      <c r="C5350" t="s">
        <v>326</v>
      </c>
      <c r="D5350">
        <v>86</v>
      </c>
      <c r="E5350" t="s">
        <v>23</v>
      </c>
      <c r="F5350" t="s">
        <v>27</v>
      </c>
      <c r="G5350" t="s">
        <v>25</v>
      </c>
      <c r="H5350">
        <v>7</v>
      </c>
      <c r="I5350" t="s">
        <v>26</v>
      </c>
      <c r="J5350">
        <v>0</v>
      </c>
      <c r="K5350">
        <v>0</v>
      </c>
      <c r="L5350">
        <v>0</v>
      </c>
      <c r="M5350">
        <v>1</v>
      </c>
      <c r="N5350">
        <v>1</v>
      </c>
      <c r="O5350">
        <v>0</v>
      </c>
      <c r="P5350">
        <v>384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</row>
    <row r="5351" spans="1:23" ht="14.25" customHeight="1" x14ac:dyDescent="0.45">
      <c r="A5351">
        <v>5350</v>
      </c>
      <c r="B5351" t="s">
        <v>306</v>
      </c>
      <c r="C5351" t="s">
        <v>318</v>
      </c>
      <c r="D5351">
        <v>37</v>
      </c>
      <c r="E5351" t="s">
        <v>23</v>
      </c>
      <c r="F5351" t="s">
        <v>24</v>
      </c>
      <c r="G5351" t="s">
        <v>25</v>
      </c>
      <c r="H5351">
        <v>3</v>
      </c>
      <c r="I5351" t="s">
        <v>26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1450</v>
      </c>
      <c r="Q5351">
        <v>0</v>
      </c>
      <c r="R5351">
        <v>1</v>
      </c>
      <c r="S5351">
        <v>1</v>
      </c>
      <c r="T5351">
        <v>0</v>
      </c>
      <c r="U5351">
        <v>0</v>
      </c>
      <c r="V5351">
        <v>0</v>
      </c>
      <c r="W5351">
        <v>0</v>
      </c>
    </row>
    <row r="5352" spans="1:23" ht="14.25" customHeight="1" x14ac:dyDescent="0.45">
      <c r="A5352">
        <v>5351</v>
      </c>
      <c r="B5352" t="s">
        <v>306</v>
      </c>
      <c r="C5352" t="s">
        <v>321</v>
      </c>
      <c r="D5352">
        <v>70</v>
      </c>
      <c r="E5352" t="s">
        <v>23</v>
      </c>
      <c r="F5352" t="s">
        <v>24</v>
      </c>
      <c r="G5352" t="s">
        <v>25</v>
      </c>
      <c r="H5352">
        <v>5</v>
      </c>
      <c r="I5352" t="s">
        <v>31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128</v>
      </c>
      <c r="Q5352">
        <v>0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0</v>
      </c>
    </row>
    <row r="5353" spans="1:23" ht="14.25" customHeight="1" x14ac:dyDescent="0.45">
      <c r="A5353">
        <v>5352</v>
      </c>
      <c r="B5353" t="s">
        <v>306</v>
      </c>
      <c r="C5353" t="s">
        <v>320</v>
      </c>
      <c r="D5353">
        <v>72</v>
      </c>
      <c r="E5353" t="s">
        <v>23</v>
      </c>
      <c r="F5353" t="s">
        <v>27</v>
      </c>
      <c r="G5353" t="s">
        <v>25</v>
      </c>
      <c r="H5353">
        <v>4</v>
      </c>
      <c r="I5353" t="s">
        <v>26</v>
      </c>
      <c r="J5353">
        <v>0</v>
      </c>
      <c r="K5353">
        <v>0</v>
      </c>
      <c r="L5353">
        <v>0</v>
      </c>
      <c r="M5353">
        <v>1</v>
      </c>
      <c r="N5353">
        <v>1</v>
      </c>
      <c r="O5353">
        <v>0</v>
      </c>
      <c r="P5353">
        <v>36</v>
      </c>
      <c r="Q5353">
        <v>1</v>
      </c>
      <c r="R5353">
        <v>1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 ht="14.25" customHeight="1" x14ac:dyDescent="0.45">
      <c r="A5354">
        <v>5353</v>
      </c>
      <c r="B5354" t="s">
        <v>306</v>
      </c>
      <c r="C5354" t="s">
        <v>320</v>
      </c>
      <c r="D5354">
        <v>72</v>
      </c>
      <c r="E5354" t="s">
        <v>23</v>
      </c>
      <c r="F5354" t="s">
        <v>27</v>
      </c>
      <c r="G5354" t="s">
        <v>25</v>
      </c>
      <c r="H5354">
        <v>4</v>
      </c>
      <c r="I5354" t="s">
        <v>26</v>
      </c>
      <c r="J5354">
        <v>0</v>
      </c>
      <c r="K5354">
        <v>0</v>
      </c>
      <c r="L5354">
        <v>0</v>
      </c>
      <c r="M5354">
        <v>1</v>
      </c>
      <c r="N5354">
        <v>1</v>
      </c>
      <c r="O5354">
        <v>0</v>
      </c>
      <c r="P5354">
        <v>36</v>
      </c>
      <c r="Q5354">
        <v>1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0</v>
      </c>
    </row>
    <row r="5355" spans="1:23" ht="14.25" customHeight="1" x14ac:dyDescent="0.45">
      <c r="A5355">
        <v>5354</v>
      </c>
      <c r="B5355" t="s">
        <v>306</v>
      </c>
      <c r="C5355" t="s">
        <v>323</v>
      </c>
      <c r="D5355">
        <v>56</v>
      </c>
      <c r="E5355" t="s">
        <v>28</v>
      </c>
      <c r="F5355" t="s">
        <v>27</v>
      </c>
      <c r="G5355" t="s">
        <v>25</v>
      </c>
      <c r="H5355">
        <v>7</v>
      </c>
      <c r="I5355" t="s">
        <v>26</v>
      </c>
      <c r="J5355">
        <v>0</v>
      </c>
      <c r="K5355">
        <v>0</v>
      </c>
      <c r="L5355">
        <v>1</v>
      </c>
      <c r="M5355">
        <v>1</v>
      </c>
      <c r="N5355">
        <v>1</v>
      </c>
      <c r="O5355">
        <v>0</v>
      </c>
      <c r="P5355">
        <v>25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</row>
    <row r="5356" spans="1:23" ht="14.25" customHeight="1" x14ac:dyDescent="0.45">
      <c r="A5356">
        <v>5355</v>
      </c>
      <c r="B5356" t="s">
        <v>306</v>
      </c>
      <c r="C5356" t="s">
        <v>320</v>
      </c>
      <c r="D5356">
        <v>65</v>
      </c>
      <c r="E5356" t="s">
        <v>23</v>
      </c>
      <c r="F5356" t="s">
        <v>27</v>
      </c>
      <c r="G5356" t="s">
        <v>25</v>
      </c>
      <c r="H5356">
        <v>4</v>
      </c>
      <c r="I5356" t="s">
        <v>31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215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0</v>
      </c>
    </row>
    <row r="5357" spans="1:23" ht="14.25" customHeight="1" x14ac:dyDescent="0.45">
      <c r="A5357">
        <v>5356</v>
      </c>
      <c r="B5357" t="s">
        <v>306</v>
      </c>
      <c r="C5357" t="s">
        <v>306</v>
      </c>
      <c r="D5357">
        <v>74</v>
      </c>
      <c r="E5357" t="s">
        <v>28</v>
      </c>
      <c r="F5357" t="s">
        <v>27</v>
      </c>
      <c r="G5357" t="s">
        <v>25</v>
      </c>
      <c r="H5357">
        <v>1</v>
      </c>
      <c r="I5357" t="s">
        <v>26</v>
      </c>
      <c r="J5357">
        <v>0</v>
      </c>
      <c r="K5357">
        <v>0</v>
      </c>
      <c r="L5357">
        <v>0</v>
      </c>
      <c r="M5357">
        <v>1</v>
      </c>
      <c r="N5357">
        <v>1</v>
      </c>
      <c r="O5357">
        <v>0</v>
      </c>
      <c r="P5357">
        <v>31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1</v>
      </c>
      <c r="W5357">
        <v>0</v>
      </c>
    </row>
    <row r="5358" spans="1:23" ht="14.25" customHeight="1" x14ac:dyDescent="0.45">
      <c r="A5358">
        <v>5357</v>
      </c>
      <c r="B5358" t="s">
        <v>306</v>
      </c>
      <c r="C5358" t="s">
        <v>315</v>
      </c>
      <c r="D5358">
        <v>81</v>
      </c>
      <c r="E5358" t="s">
        <v>28</v>
      </c>
      <c r="F5358" t="s">
        <v>27</v>
      </c>
      <c r="G5358" t="s">
        <v>25</v>
      </c>
      <c r="H5358">
        <v>11</v>
      </c>
      <c r="I5358" t="s">
        <v>31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4270</v>
      </c>
      <c r="Q5358">
        <v>0</v>
      </c>
      <c r="R5358">
        <v>0</v>
      </c>
      <c r="S5358">
        <v>1</v>
      </c>
      <c r="T5358">
        <v>1</v>
      </c>
      <c r="U5358">
        <v>0</v>
      </c>
      <c r="V5358">
        <v>0</v>
      </c>
      <c r="W5358">
        <v>0</v>
      </c>
    </row>
    <row r="5359" spans="1:23" ht="14.25" customHeight="1" x14ac:dyDescent="0.45">
      <c r="A5359">
        <v>5358</v>
      </c>
      <c r="B5359" t="s">
        <v>306</v>
      </c>
      <c r="C5359" t="s">
        <v>329</v>
      </c>
      <c r="D5359">
        <v>72</v>
      </c>
      <c r="E5359" t="s">
        <v>23</v>
      </c>
      <c r="F5359" t="s">
        <v>27</v>
      </c>
      <c r="G5359" t="s">
        <v>25</v>
      </c>
      <c r="H5359">
        <v>12</v>
      </c>
      <c r="I5359" t="s">
        <v>26</v>
      </c>
      <c r="J5359">
        <v>0</v>
      </c>
      <c r="K5359">
        <v>0</v>
      </c>
      <c r="L5359">
        <v>0</v>
      </c>
      <c r="M5359">
        <v>1</v>
      </c>
      <c r="N5359">
        <v>1</v>
      </c>
      <c r="O5359">
        <v>0</v>
      </c>
      <c r="P5359">
        <v>2120</v>
      </c>
      <c r="Q5359">
        <v>0</v>
      </c>
      <c r="R5359">
        <v>0</v>
      </c>
      <c r="S5359">
        <v>1</v>
      </c>
      <c r="T5359">
        <v>1</v>
      </c>
      <c r="U5359">
        <v>0</v>
      </c>
      <c r="V5359">
        <v>1</v>
      </c>
      <c r="W5359">
        <v>0</v>
      </c>
    </row>
    <row r="5360" spans="1:23" ht="14.25" customHeight="1" x14ac:dyDescent="0.45">
      <c r="A5360">
        <v>5359</v>
      </c>
      <c r="B5360" s="1">
        <v>43478</v>
      </c>
      <c r="C5360" s="1">
        <v>43482</v>
      </c>
      <c r="D5360">
        <v>86</v>
      </c>
      <c r="E5360" t="s">
        <v>23</v>
      </c>
      <c r="F5360" t="s">
        <v>27</v>
      </c>
      <c r="G5360" t="s">
        <v>25</v>
      </c>
      <c r="H5360">
        <v>5</v>
      </c>
      <c r="I5360" t="s">
        <v>29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5000</v>
      </c>
      <c r="Q5360">
        <v>1</v>
      </c>
      <c r="R5360">
        <v>0</v>
      </c>
      <c r="S5360">
        <v>1</v>
      </c>
      <c r="T5360">
        <v>1</v>
      </c>
      <c r="U5360">
        <v>1</v>
      </c>
      <c r="V5360">
        <v>0</v>
      </c>
      <c r="W5360">
        <v>0</v>
      </c>
    </row>
    <row r="5361" spans="1:23" ht="14.25" customHeight="1" x14ac:dyDescent="0.45">
      <c r="A5361">
        <v>5360</v>
      </c>
      <c r="B5361" t="s">
        <v>306</v>
      </c>
      <c r="C5361" t="s">
        <v>321</v>
      </c>
      <c r="D5361">
        <v>66</v>
      </c>
      <c r="E5361" t="s">
        <v>23</v>
      </c>
      <c r="F5361" t="s">
        <v>24</v>
      </c>
      <c r="G5361" t="s">
        <v>30</v>
      </c>
      <c r="H5361">
        <v>5</v>
      </c>
      <c r="I5361" t="s">
        <v>26</v>
      </c>
      <c r="J5361">
        <v>0</v>
      </c>
      <c r="K5361">
        <v>0</v>
      </c>
      <c r="L5361">
        <v>0</v>
      </c>
      <c r="M5361">
        <v>1</v>
      </c>
      <c r="N5361">
        <v>1</v>
      </c>
      <c r="O5361">
        <v>0</v>
      </c>
      <c r="P5361">
        <v>782</v>
      </c>
      <c r="Q5361">
        <v>0</v>
      </c>
      <c r="R5361">
        <v>0</v>
      </c>
      <c r="S5361">
        <v>1</v>
      </c>
      <c r="T5361">
        <v>0</v>
      </c>
      <c r="U5361">
        <v>0</v>
      </c>
      <c r="V5361">
        <v>0</v>
      </c>
      <c r="W5361">
        <v>0</v>
      </c>
    </row>
    <row r="5362" spans="1:23" ht="14.25" customHeight="1" x14ac:dyDescent="0.45">
      <c r="A5362">
        <v>5361</v>
      </c>
      <c r="B5362" t="s">
        <v>306</v>
      </c>
      <c r="C5362" t="s">
        <v>323</v>
      </c>
      <c r="D5362">
        <v>78</v>
      </c>
      <c r="E5362" t="s">
        <v>28</v>
      </c>
      <c r="F5362" t="s">
        <v>27</v>
      </c>
      <c r="G5362" t="s">
        <v>30</v>
      </c>
      <c r="H5362">
        <v>7</v>
      </c>
      <c r="I5362" t="s">
        <v>26</v>
      </c>
      <c r="J5362">
        <v>0</v>
      </c>
      <c r="K5362">
        <v>0</v>
      </c>
      <c r="L5362">
        <v>1</v>
      </c>
      <c r="M5362">
        <v>1</v>
      </c>
      <c r="N5362">
        <v>1</v>
      </c>
      <c r="O5362">
        <v>0</v>
      </c>
      <c r="P5362">
        <v>291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0</v>
      </c>
    </row>
    <row r="5363" spans="1:23" ht="14.25" customHeight="1" x14ac:dyDescent="0.45">
      <c r="A5363">
        <v>5362</v>
      </c>
      <c r="B5363" t="s">
        <v>317</v>
      </c>
      <c r="C5363" t="s">
        <v>326</v>
      </c>
      <c r="D5363">
        <v>55</v>
      </c>
      <c r="E5363" t="s">
        <v>23</v>
      </c>
      <c r="F5363" t="s">
        <v>24</v>
      </c>
      <c r="G5363" t="s">
        <v>25</v>
      </c>
      <c r="H5363">
        <v>5</v>
      </c>
      <c r="I5363" t="s">
        <v>26</v>
      </c>
      <c r="J5363">
        <v>0</v>
      </c>
      <c r="K5363">
        <v>0</v>
      </c>
      <c r="L5363">
        <v>1</v>
      </c>
      <c r="M5363">
        <v>1</v>
      </c>
      <c r="N5363">
        <v>1</v>
      </c>
      <c r="O5363">
        <v>0</v>
      </c>
      <c r="P5363">
        <v>74</v>
      </c>
      <c r="Q5363">
        <v>0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0</v>
      </c>
    </row>
    <row r="5364" spans="1:23" ht="14.25" customHeight="1" x14ac:dyDescent="0.45">
      <c r="A5364">
        <v>5363</v>
      </c>
      <c r="B5364" t="s">
        <v>317</v>
      </c>
      <c r="C5364" t="s">
        <v>316</v>
      </c>
      <c r="D5364">
        <v>80</v>
      </c>
      <c r="E5364" t="s">
        <v>28</v>
      </c>
      <c r="F5364" t="s">
        <v>24</v>
      </c>
      <c r="G5364" t="s">
        <v>25</v>
      </c>
      <c r="H5364">
        <v>9</v>
      </c>
      <c r="I5364" t="s">
        <v>31</v>
      </c>
      <c r="J5364">
        <v>0</v>
      </c>
      <c r="K5364">
        <v>0</v>
      </c>
      <c r="L5364">
        <v>1</v>
      </c>
      <c r="M5364">
        <v>1</v>
      </c>
      <c r="N5364">
        <v>1</v>
      </c>
      <c r="O5364">
        <v>1</v>
      </c>
      <c r="P5364">
        <v>558</v>
      </c>
      <c r="Q5364">
        <v>0</v>
      </c>
      <c r="R5364">
        <v>1</v>
      </c>
      <c r="S5364">
        <v>1</v>
      </c>
      <c r="T5364">
        <v>1</v>
      </c>
      <c r="U5364">
        <v>0</v>
      </c>
      <c r="V5364">
        <v>0</v>
      </c>
      <c r="W5364">
        <v>0</v>
      </c>
    </row>
    <row r="5365" spans="1:23" ht="14.25" customHeight="1" x14ac:dyDescent="0.45">
      <c r="A5365">
        <v>5364</v>
      </c>
      <c r="B5365" t="s">
        <v>317</v>
      </c>
      <c r="C5365" t="s">
        <v>319</v>
      </c>
      <c r="D5365">
        <v>49</v>
      </c>
      <c r="E5365" t="s">
        <v>28</v>
      </c>
      <c r="F5365" t="s">
        <v>27</v>
      </c>
      <c r="G5365" t="s">
        <v>25</v>
      </c>
      <c r="H5365">
        <v>7</v>
      </c>
      <c r="I5365" t="s">
        <v>26</v>
      </c>
      <c r="J5365">
        <v>0</v>
      </c>
      <c r="K5365">
        <v>0</v>
      </c>
      <c r="L5365">
        <v>1</v>
      </c>
      <c r="M5365">
        <v>0</v>
      </c>
      <c r="N5365">
        <v>1</v>
      </c>
      <c r="O5365">
        <v>0</v>
      </c>
      <c r="P5365">
        <v>13</v>
      </c>
      <c r="Q5365">
        <v>0</v>
      </c>
      <c r="R5365">
        <v>1</v>
      </c>
      <c r="S5365">
        <v>0</v>
      </c>
      <c r="T5365">
        <v>0</v>
      </c>
      <c r="U5365">
        <v>0</v>
      </c>
      <c r="V5365">
        <v>0</v>
      </c>
      <c r="W5365">
        <v>0</v>
      </c>
    </row>
    <row r="5366" spans="1:23" ht="14.25" customHeight="1" x14ac:dyDescent="0.45">
      <c r="A5366">
        <v>5365</v>
      </c>
      <c r="B5366" t="s">
        <v>317</v>
      </c>
      <c r="C5366" t="s">
        <v>315</v>
      </c>
      <c r="D5366">
        <v>85</v>
      </c>
      <c r="E5366" t="s">
        <v>23</v>
      </c>
      <c r="F5366" t="s">
        <v>27</v>
      </c>
      <c r="G5366" t="s">
        <v>25</v>
      </c>
      <c r="H5366">
        <v>10</v>
      </c>
      <c r="I5366" t="s">
        <v>26</v>
      </c>
      <c r="J5366">
        <v>0</v>
      </c>
      <c r="K5366">
        <v>0</v>
      </c>
      <c r="L5366">
        <v>0</v>
      </c>
      <c r="M5366">
        <v>1</v>
      </c>
      <c r="N5366">
        <v>1</v>
      </c>
      <c r="O5366">
        <v>1</v>
      </c>
      <c r="P5366">
        <v>1440</v>
      </c>
      <c r="Q5366">
        <v>0</v>
      </c>
      <c r="R5366">
        <v>1</v>
      </c>
      <c r="S5366">
        <v>1</v>
      </c>
      <c r="T5366">
        <v>1</v>
      </c>
      <c r="U5366">
        <v>0</v>
      </c>
      <c r="V5366">
        <v>0</v>
      </c>
      <c r="W5366">
        <v>0</v>
      </c>
    </row>
    <row r="5367" spans="1:23" ht="14.25" customHeight="1" x14ac:dyDescent="0.45">
      <c r="A5367">
        <v>5366</v>
      </c>
      <c r="B5367" t="s">
        <v>317</v>
      </c>
      <c r="C5367" t="s">
        <v>315</v>
      </c>
      <c r="D5367">
        <v>65</v>
      </c>
      <c r="E5367" t="s">
        <v>28</v>
      </c>
      <c r="F5367" t="s">
        <v>27</v>
      </c>
      <c r="G5367" t="s">
        <v>25</v>
      </c>
      <c r="H5367">
        <v>10</v>
      </c>
      <c r="I5367" t="s">
        <v>26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0</v>
      </c>
      <c r="P5367">
        <v>746</v>
      </c>
      <c r="Q5367">
        <v>1</v>
      </c>
      <c r="R5367">
        <v>1</v>
      </c>
      <c r="S5367">
        <v>1</v>
      </c>
      <c r="T5367">
        <v>0</v>
      </c>
      <c r="U5367">
        <v>0</v>
      </c>
      <c r="V5367">
        <v>0</v>
      </c>
      <c r="W5367">
        <v>0</v>
      </c>
    </row>
    <row r="5368" spans="1:23" ht="14.25" customHeight="1" x14ac:dyDescent="0.45">
      <c r="A5368">
        <v>5367</v>
      </c>
      <c r="B5368" t="s">
        <v>317</v>
      </c>
      <c r="C5368" t="s">
        <v>326</v>
      </c>
      <c r="D5368">
        <v>54</v>
      </c>
      <c r="E5368" t="s">
        <v>28</v>
      </c>
      <c r="F5368" t="s">
        <v>27</v>
      </c>
      <c r="G5368" t="s">
        <v>25</v>
      </c>
      <c r="H5368">
        <v>5</v>
      </c>
      <c r="I5368" t="s">
        <v>26</v>
      </c>
      <c r="J5368">
        <v>0</v>
      </c>
      <c r="K5368">
        <v>0</v>
      </c>
      <c r="L5368">
        <v>0</v>
      </c>
      <c r="M5368">
        <v>1</v>
      </c>
      <c r="N5368">
        <v>1</v>
      </c>
      <c r="O5368">
        <v>0</v>
      </c>
      <c r="P5368">
        <v>299</v>
      </c>
      <c r="Q5368">
        <v>0</v>
      </c>
      <c r="R5368">
        <v>1</v>
      </c>
      <c r="S5368">
        <v>1</v>
      </c>
      <c r="T5368">
        <v>0</v>
      </c>
      <c r="U5368">
        <v>0</v>
      </c>
      <c r="V5368">
        <v>0</v>
      </c>
      <c r="W5368">
        <v>0</v>
      </c>
    </row>
    <row r="5369" spans="1:23" ht="14.25" customHeight="1" x14ac:dyDescent="0.45">
      <c r="A5369">
        <v>5368</v>
      </c>
      <c r="B5369" t="s">
        <v>317</v>
      </c>
      <c r="C5369" t="s">
        <v>319</v>
      </c>
      <c r="D5369">
        <v>64</v>
      </c>
      <c r="E5369" t="s">
        <v>23</v>
      </c>
      <c r="F5369" t="s">
        <v>27</v>
      </c>
      <c r="G5369" t="s">
        <v>25</v>
      </c>
      <c r="H5369">
        <v>7</v>
      </c>
      <c r="I5369" t="s">
        <v>26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0</v>
      </c>
      <c r="P5369">
        <v>15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</row>
    <row r="5370" spans="1:23" ht="14.25" customHeight="1" x14ac:dyDescent="0.45">
      <c r="A5370">
        <v>5369</v>
      </c>
      <c r="B5370" t="s">
        <v>317</v>
      </c>
      <c r="C5370" t="s">
        <v>319</v>
      </c>
      <c r="D5370">
        <v>64</v>
      </c>
      <c r="E5370" t="s">
        <v>23</v>
      </c>
      <c r="F5370" t="s">
        <v>24</v>
      </c>
      <c r="G5370" t="s">
        <v>25</v>
      </c>
      <c r="H5370">
        <v>7</v>
      </c>
      <c r="I5370" t="s">
        <v>26</v>
      </c>
      <c r="J5370">
        <v>0</v>
      </c>
      <c r="K5370">
        <v>0</v>
      </c>
      <c r="L5370">
        <v>1</v>
      </c>
      <c r="M5370">
        <v>1</v>
      </c>
      <c r="N5370">
        <v>1</v>
      </c>
      <c r="O5370">
        <v>1</v>
      </c>
      <c r="P5370">
        <v>2760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</row>
    <row r="5371" spans="1:23" ht="14.25" customHeight="1" x14ac:dyDescent="0.45">
      <c r="A5371">
        <v>5370</v>
      </c>
      <c r="B5371" t="s">
        <v>317</v>
      </c>
      <c r="C5371" t="s">
        <v>320</v>
      </c>
      <c r="D5371">
        <v>62</v>
      </c>
      <c r="E5371" t="s">
        <v>23</v>
      </c>
      <c r="F5371" t="s">
        <v>24</v>
      </c>
      <c r="G5371" t="s">
        <v>25</v>
      </c>
      <c r="H5371">
        <v>3</v>
      </c>
      <c r="I5371" t="s">
        <v>26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222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0</v>
      </c>
    </row>
    <row r="5372" spans="1:23" ht="14.25" customHeight="1" x14ac:dyDescent="0.45">
      <c r="A5372">
        <v>5371</v>
      </c>
      <c r="B5372" t="s">
        <v>317</v>
      </c>
      <c r="C5372" t="s">
        <v>320</v>
      </c>
      <c r="D5372">
        <v>62</v>
      </c>
      <c r="E5372" t="s">
        <v>23</v>
      </c>
      <c r="F5372" t="s">
        <v>24</v>
      </c>
      <c r="G5372" t="s">
        <v>25</v>
      </c>
      <c r="H5372">
        <v>3</v>
      </c>
      <c r="I5372" t="s">
        <v>26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222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</row>
    <row r="5373" spans="1:23" ht="14.25" customHeight="1" x14ac:dyDescent="0.45">
      <c r="A5373">
        <v>5372</v>
      </c>
      <c r="B5373" t="s">
        <v>317</v>
      </c>
      <c r="C5373" t="s">
        <v>329</v>
      </c>
      <c r="D5373">
        <v>83</v>
      </c>
      <c r="E5373" t="s">
        <v>28</v>
      </c>
      <c r="F5373" t="s">
        <v>27</v>
      </c>
      <c r="G5373" t="s">
        <v>25</v>
      </c>
      <c r="H5373">
        <v>11</v>
      </c>
      <c r="I5373" t="s">
        <v>26</v>
      </c>
      <c r="J5373">
        <v>0</v>
      </c>
      <c r="K5373">
        <v>0</v>
      </c>
      <c r="L5373">
        <v>0</v>
      </c>
      <c r="M5373">
        <v>1</v>
      </c>
      <c r="N5373">
        <v>1</v>
      </c>
      <c r="O5373">
        <v>0</v>
      </c>
      <c r="P5373">
        <v>3420</v>
      </c>
      <c r="Q5373">
        <v>0</v>
      </c>
      <c r="R5373">
        <v>0</v>
      </c>
      <c r="S5373">
        <v>1</v>
      </c>
      <c r="T5373">
        <v>0</v>
      </c>
      <c r="U5373">
        <v>0</v>
      </c>
      <c r="V5373">
        <v>0</v>
      </c>
      <c r="W5373">
        <v>0</v>
      </c>
    </row>
    <row r="5374" spans="1:23" ht="14.25" customHeight="1" x14ac:dyDescent="0.45">
      <c r="A5374">
        <v>5373</v>
      </c>
      <c r="B5374" t="s">
        <v>317</v>
      </c>
      <c r="C5374" t="s">
        <v>320</v>
      </c>
      <c r="D5374">
        <v>68</v>
      </c>
      <c r="E5374" t="s">
        <v>28</v>
      </c>
      <c r="F5374" t="s">
        <v>27</v>
      </c>
      <c r="G5374" t="s">
        <v>25</v>
      </c>
      <c r="H5374">
        <v>3</v>
      </c>
      <c r="I5374" t="s">
        <v>31</v>
      </c>
      <c r="J5374">
        <v>0</v>
      </c>
      <c r="K5374">
        <v>0</v>
      </c>
      <c r="L5374">
        <v>0</v>
      </c>
      <c r="M5374">
        <v>0</v>
      </c>
      <c r="N5374">
        <v>1</v>
      </c>
      <c r="O5374">
        <v>0</v>
      </c>
      <c r="P5374">
        <v>2310</v>
      </c>
      <c r="Q5374">
        <v>1</v>
      </c>
      <c r="R5374">
        <v>0</v>
      </c>
      <c r="S5374">
        <v>1</v>
      </c>
      <c r="T5374">
        <v>0</v>
      </c>
      <c r="U5374">
        <v>0</v>
      </c>
      <c r="V5374">
        <v>0</v>
      </c>
      <c r="W5374">
        <v>0</v>
      </c>
    </row>
    <row r="5375" spans="1:23" ht="14.25" customHeight="1" x14ac:dyDescent="0.45">
      <c r="A5375">
        <v>5374</v>
      </c>
      <c r="B5375" s="1">
        <v>43479</v>
      </c>
      <c r="C5375" s="1">
        <v>43479</v>
      </c>
      <c r="D5375">
        <v>70</v>
      </c>
      <c r="E5375" t="s">
        <v>28</v>
      </c>
      <c r="F5375" t="s">
        <v>27</v>
      </c>
      <c r="G5375" t="s">
        <v>25</v>
      </c>
      <c r="H5375">
        <v>1</v>
      </c>
      <c r="I5375" t="s">
        <v>29</v>
      </c>
      <c r="J5375">
        <v>0</v>
      </c>
      <c r="K5375">
        <v>0</v>
      </c>
      <c r="L5375">
        <v>1</v>
      </c>
      <c r="M5375">
        <v>0</v>
      </c>
      <c r="N5375">
        <v>0</v>
      </c>
      <c r="O5375">
        <v>0</v>
      </c>
      <c r="P5375">
        <v>3750</v>
      </c>
      <c r="Q5375">
        <v>0</v>
      </c>
      <c r="R5375">
        <v>0</v>
      </c>
      <c r="S5375">
        <v>1</v>
      </c>
      <c r="T5375">
        <v>0</v>
      </c>
      <c r="U5375">
        <v>0</v>
      </c>
      <c r="V5375">
        <v>0</v>
      </c>
      <c r="W5375">
        <v>0</v>
      </c>
    </row>
    <row r="5376" spans="1:23" ht="14.25" customHeight="1" x14ac:dyDescent="0.45">
      <c r="A5376">
        <v>5375</v>
      </c>
      <c r="B5376" t="s">
        <v>317</v>
      </c>
      <c r="C5376" t="s">
        <v>325</v>
      </c>
      <c r="D5376">
        <v>82</v>
      </c>
      <c r="E5376" t="s">
        <v>23</v>
      </c>
      <c r="F5376" t="s">
        <v>27</v>
      </c>
      <c r="G5376" t="s">
        <v>25</v>
      </c>
      <c r="H5376">
        <v>8</v>
      </c>
      <c r="I5376" t="s">
        <v>26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0</v>
      </c>
      <c r="P5376">
        <v>79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</v>
      </c>
      <c r="W5376">
        <v>0</v>
      </c>
    </row>
    <row r="5377" spans="1:23" ht="14.25" customHeight="1" x14ac:dyDescent="0.45">
      <c r="A5377">
        <v>5376</v>
      </c>
      <c r="B5377" t="s">
        <v>317</v>
      </c>
      <c r="C5377" t="s">
        <v>323</v>
      </c>
      <c r="D5377">
        <v>60</v>
      </c>
      <c r="E5377" t="s">
        <v>23</v>
      </c>
      <c r="F5377" t="s">
        <v>27</v>
      </c>
      <c r="G5377" t="s">
        <v>25</v>
      </c>
      <c r="H5377">
        <v>6</v>
      </c>
      <c r="I5377" t="s">
        <v>26</v>
      </c>
      <c r="J5377">
        <v>0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514</v>
      </c>
      <c r="Q5377">
        <v>0</v>
      </c>
      <c r="R5377">
        <v>0</v>
      </c>
      <c r="S5377">
        <v>1</v>
      </c>
      <c r="T5377">
        <v>1</v>
      </c>
      <c r="U5377">
        <v>0</v>
      </c>
      <c r="V5377">
        <v>0</v>
      </c>
      <c r="W5377">
        <v>1</v>
      </c>
    </row>
    <row r="5378" spans="1:23" ht="14.25" customHeight="1" x14ac:dyDescent="0.45">
      <c r="A5378">
        <v>5377</v>
      </c>
      <c r="B5378" t="s">
        <v>317</v>
      </c>
      <c r="C5378" t="s">
        <v>326</v>
      </c>
      <c r="D5378">
        <v>56</v>
      </c>
      <c r="E5378" t="s">
        <v>23</v>
      </c>
      <c r="F5378" t="s">
        <v>27</v>
      </c>
      <c r="G5378" t="s">
        <v>25</v>
      </c>
      <c r="H5378">
        <v>5</v>
      </c>
      <c r="I5378" t="s">
        <v>26</v>
      </c>
      <c r="J5378">
        <v>0</v>
      </c>
      <c r="K5378">
        <v>0</v>
      </c>
      <c r="L5378">
        <v>0</v>
      </c>
      <c r="M5378">
        <v>1</v>
      </c>
      <c r="N5378">
        <v>1</v>
      </c>
      <c r="O5378">
        <v>1</v>
      </c>
      <c r="P5378">
        <v>1270</v>
      </c>
      <c r="Q5378">
        <v>1</v>
      </c>
      <c r="R5378">
        <v>0</v>
      </c>
      <c r="S5378">
        <v>1</v>
      </c>
      <c r="T5378">
        <v>1</v>
      </c>
      <c r="U5378">
        <v>0</v>
      </c>
      <c r="V5378">
        <v>0</v>
      </c>
      <c r="W5378">
        <v>0</v>
      </c>
    </row>
    <row r="5379" spans="1:23" ht="14.25" customHeight="1" x14ac:dyDescent="0.45">
      <c r="A5379">
        <v>5378</v>
      </c>
      <c r="B5379" t="s">
        <v>317</v>
      </c>
      <c r="C5379" t="s">
        <v>326</v>
      </c>
      <c r="D5379">
        <v>74</v>
      </c>
      <c r="E5379" t="s">
        <v>23</v>
      </c>
      <c r="F5379" t="s">
        <v>27</v>
      </c>
      <c r="G5379" t="s">
        <v>25</v>
      </c>
      <c r="H5379">
        <v>5</v>
      </c>
      <c r="I5379" t="s">
        <v>26</v>
      </c>
      <c r="J5379">
        <v>0</v>
      </c>
      <c r="K5379">
        <v>0</v>
      </c>
      <c r="L5379">
        <v>0</v>
      </c>
      <c r="M5379">
        <v>0</v>
      </c>
      <c r="N5379">
        <v>1</v>
      </c>
      <c r="O5379">
        <v>0</v>
      </c>
      <c r="P5379">
        <v>1880</v>
      </c>
      <c r="Q5379">
        <v>0</v>
      </c>
      <c r="R5379">
        <v>0</v>
      </c>
      <c r="S5379">
        <v>1</v>
      </c>
      <c r="T5379">
        <v>0</v>
      </c>
      <c r="U5379">
        <v>0</v>
      </c>
      <c r="V5379">
        <v>0</v>
      </c>
      <c r="W5379">
        <v>0</v>
      </c>
    </row>
    <row r="5380" spans="1:23" ht="14.25" customHeight="1" x14ac:dyDescent="0.45">
      <c r="A5380">
        <v>5379</v>
      </c>
      <c r="B5380" t="s">
        <v>317</v>
      </c>
      <c r="C5380" t="s">
        <v>315</v>
      </c>
      <c r="D5380">
        <v>56</v>
      </c>
      <c r="E5380" t="s">
        <v>28</v>
      </c>
      <c r="F5380" t="s">
        <v>27</v>
      </c>
      <c r="G5380" t="s">
        <v>30</v>
      </c>
      <c r="H5380">
        <v>10</v>
      </c>
      <c r="I5380" t="s">
        <v>26</v>
      </c>
      <c r="J5380">
        <v>0</v>
      </c>
      <c r="K5380">
        <v>0</v>
      </c>
      <c r="L5380">
        <v>0</v>
      </c>
      <c r="M5380">
        <v>1</v>
      </c>
      <c r="N5380">
        <v>1</v>
      </c>
      <c r="O5380">
        <v>0</v>
      </c>
      <c r="P5380">
        <v>880</v>
      </c>
      <c r="Q5380">
        <v>0</v>
      </c>
      <c r="R5380">
        <v>0</v>
      </c>
      <c r="S5380">
        <v>1</v>
      </c>
      <c r="T5380">
        <v>0</v>
      </c>
      <c r="U5380">
        <v>0</v>
      </c>
      <c r="V5380">
        <v>0</v>
      </c>
      <c r="W5380">
        <v>0</v>
      </c>
    </row>
    <row r="5381" spans="1:23" ht="14.25" customHeight="1" x14ac:dyDescent="0.45">
      <c r="A5381">
        <v>5380</v>
      </c>
      <c r="B5381" t="s">
        <v>317</v>
      </c>
      <c r="C5381" t="s">
        <v>325</v>
      </c>
      <c r="D5381">
        <v>63</v>
      </c>
      <c r="E5381" t="s">
        <v>23</v>
      </c>
      <c r="F5381" t="s">
        <v>27</v>
      </c>
      <c r="G5381" t="s">
        <v>30</v>
      </c>
      <c r="H5381">
        <v>8</v>
      </c>
      <c r="I5381" t="s">
        <v>26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21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</v>
      </c>
      <c r="W5381">
        <v>0</v>
      </c>
    </row>
    <row r="5382" spans="1:23" ht="14.25" customHeight="1" x14ac:dyDescent="0.45">
      <c r="A5382">
        <v>5381</v>
      </c>
      <c r="B5382" t="s">
        <v>317</v>
      </c>
      <c r="C5382" t="s">
        <v>326</v>
      </c>
      <c r="D5382">
        <v>60</v>
      </c>
      <c r="E5382" t="s">
        <v>28</v>
      </c>
      <c r="F5382" t="s">
        <v>27</v>
      </c>
      <c r="G5382" t="s">
        <v>30</v>
      </c>
      <c r="H5382">
        <v>5</v>
      </c>
      <c r="I5382" t="s">
        <v>26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32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</row>
    <row r="5383" spans="1:23" ht="14.25" customHeight="1" x14ac:dyDescent="0.45">
      <c r="A5383">
        <v>5382</v>
      </c>
      <c r="B5383" t="s">
        <v>317</v>
      </c>
      <c r="C5383" t="s">
        <v>321</v>
      </c>
      <c r="D5383">
        <v>67</v>
      </c>
      <c r="E5383" t="s">
        <v>28</v>
      </c>
      <c r="F5383" t="s">
        <v>27</v>
      </c>
      <c r="G5383" t="s">
        <v>30</v>
      </c>
      <c r="H5383">
        <v>4</v>
      </c>
      <c r="I5383" t="s">
        <v>26</v>
      </c>
      <c r="J5383">
        <v>0</v>
      </c>
      <c r="K5383">
        <v>0</v>
      </c>
      <c r="L5383">
        <v>0</v>
      </c>
      <c r="M5383">
        <v>1</v>
      </c>
      <c r="N5383">
        <v>1</v>
      </c>
      <c r="O5383">
        <v>0</v>
      </c>
      <c r="P5383">
        <v>112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</row>
    <row r="5384" spans="1:23" ht="14.25" customHeight="1" x14ac:dyDescent="0.45">
      <c r="A5384">
        <v>5383</v>
      </c>
      <c r="B5384" t="s">
        <v>317</v>
      </c>
      <c r="C5384" t="s">
        <v>330</v>
      </c>
      <c r="D5384">
        <v>64</v>
      </c>
      <c r="E5384" t="s">
        <v>28</v>
      </c>
      <c r="F5384" t="s">
        <v>24</v>
      </c>
      <c r="G5384" t="s">
        <v>25</v>
      </c>
      <c r="H5384">
        <v>32</v>
      </c>
      <c r="I5384" t="s">
        <v>26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89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</row>
    <row r="5385" spans="1:23" ht="14.25" customHeight="1" x14ac:dyDescent="0.45">
      <c r="A5385">
        <v>5384</v>
      </c>
      <c r="B5385" t="s">
        <v>318</v>
      </c>
      <c r="C5385" t="s">
        <v>320</v>
      </c>
      <c r="D5385">
        <v>56</v>
      </c>
      <c r="E5385" t="s">
        <v>28</v>
      </c>
      <c r="F5385" t="s">
        <v>27</v>
      </c>
      <c r="G5385" t="s">
        <v>25</v>
      </c>
      <c r="H5385">
        <v>2</v>
      </c>
      <c r="I5385" t="s">
        <v>26</v>
      </c>
      <c r="J5385">
        <v>0</v>
      </c>
      <c r="K5385">
        <v>0</v>
      </c>
      <c r="L5385">
        <v>0</v>
      </c>
      <c r="M5385">
        <v>1</v>
      </c>
      <c r="N5385">
        <v>1</v>
      </c>
      <c r="O5385">
        <v>0</v>
      </c>
      <c r="P5385">
        <v>66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</row>
    <row r="5386" spans="1:23" ht="14.25" customHeight="1" x14ac:dyDescent="0.45">
      <c r="A5386">
        <v>5385</v>
      </c>
      <c r="B5386" t="s">
        <v>318</v>
      </c>
      <c r="C5386" t="s">
        <v>320</v>
      </c>
      <c r="D5386">
        <v>72</v>
      </c>
      <c r="E5386" t="s">
        <v>28</v>
      </c>
      <c r="F5386" t="s">
        <v>24</v>
      </c>
      <c r="G5386" t="s">
        <v>25</v>
      </c>
      <c r="H5386">
        <v>2</v>
      </c>
      <c r="I5386" t="s">
        <v>31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1520</v>
      </c>
      <c r="Q5386">
        <v>0</v>
      </c>
      <c r="R5386">
        <v>1</v>
      </c>
      <c r="S5386">
        <v>1</v>
      </c>
      <c r="T5386">
        <v>0</v>
      </c>
      <c r="U5386">
        <v>0</v>
      </c>
      <c r="V5386">
        <v>0</v>
      </c>
      <c r="W5386">
        <v>0</v>
      </c>
    </row>
    <row r="5387" spans="1:23" ht="14.25" customHeight="1" x14ac:dyDescent="0.45">
      <c r="A5387">
        <v>5386</v>
      </c>
      <c r="B5387" t="s">
        <v>318</v>
      </c>
      <c r="C5387" t="s">
        <v>325</v>
      </c>
      <c r="D5387">
        <v>62</v>
      </c>
      <c r="E5387" t="s">
        <v>28</v>
      </c>
      <c r="F5387" t="s">
        <v>24</v>
      </c>
      <c r="G5387" t="s">
        <v>25</v>
      </c>
      <c r="H5387">
        <v>7</v>
      </c>
      <c r="I5387" t="s">
        <v>26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791</v>
      </c>
      <c r="Q5387">
        <v>0</v>
      </c>
      <c r="R5387">
        <v>1</v>
      </c>
      <c r="S5387">
        <v>1</v>
      </c>
      <c r="T5387">
        <v>0</v>
      </c>
      <c r="U5387">
        <v>0</v>
      </c>
      <c r="V5387">
        <v>0</v>
      </c>
      <c r="W5387">
        <v>0</v>
      </c>
    </row>
    <row r="5388" spans="1:23" ht="14.25" customHeight="1" x14ac:dyDescent="0.45">
      <c r="A5388">
        <v>5387</v>
      </c>
      <c r="B5388" t="s">
        <v>318</v>
      </c>
      <c r="C5388" t="s">
        <v>323</v>
      </c>
      <c r="D5388">
        <v>71</v>
      </c>
      <c r="E5388" t="s">
        <v>23</v>
      </c>
      <c r="F5388" t="s">
        <v>24</v>
      </c>
      <c r="G5388" t="s">
        <v>25</v>
      </c>
      <c r="H5388">
        <v>5</v>
      </c>
      <c r="I5388" t="s">
        <v>26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151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0</v>
      </c>
    </row>
    <row r="5389" spans="1:23" ht="14.25" customHeight="1" x14ac:dyDescent="0.45">
      <c r="A5389">
        <v>5388</v>
      </c>
      <c r="B5389" t="s">
        <v>318</v>
      </c>
      <c r="C5389" t="s">
        <v>329</v>
      </c>
      <c r="D5389">
        <v>48</v>
      </c>
      <c r="E5389" t="s">
        <v>23</v>
      </c>
      <c r="F5389" t="s">
        <v>24</v>
      </c>
      <c r="G5389" t="s">
        <v>25</v>
      </c>
      <c r="H5389">
        <v>10</v>
      </c>
      <c r="I5389" t="s">
        <v>26</v>
      </c>
      <c r="J5389">
        <v>0</v>
      </c>
      <c r="K5389">
        <v>0</v>
      </c>
      <c r="L5389">
        <v>0</v>
      </c>
      <c r="M5389">
        <v>1</v>
      </c>
      <c r="N5389">
        <v>1</v>
      </c>
      <c r="O5389">
        <v>0</v>
      </c>
      <c r="P5389">
        <v>30</v>
      </c>
      <c r="Q5389">
        <v>0</v>
      </c>
      <c r="R5389">
        <v>1</v>
      </c>
      <c r="S5389">
        <v>0</v>
      </c>
      <c r="T5389">
        <v>0</v>
      </c>
      <c r="U5389">
        <v>0</v>
      </c>
      <c r="V5389">
        <v>0</v>
      </c>
      <c r="W5389">
        <v>0</v>
      </c>
    </row>
    <row r="5390" spans="1:23" ht="14.25" customHeight="1" x14ac:dyDescent="0.45">
      <c r="A5390">
        <v>5389</v>
      </c>
      <c r="B5390" t="s">
        <v>318</v>
      </c>
      <c r="C5390" t="s">
        <v>325</v>
      </c>
      <c r="D5390">
        <v>73</v>
      </c>
      <c r="E5390" t="s">
        <v>28</v>
      </c>
      <c r="F5390" t="s">
        <v>27</v>
      </c>
      <c r="G5390" t="s">
        <v>25</v>
      </c>
      <c r="H5390">
        <v>7</v>
      </c>
      <c r="I5390" t="s">
        <v>26</v>
      </c>
      <c r="J5390">
        <v>0</v>
      </c>
      <c r="K5390">
        <v>0</v>
      </c>
      <c r="L5390">
        <v>0</v>
      </c>
      <c r="M5390">
        <v>1</v>
      </c>
      <c r="N5390">
        <v>1</v>
      </c>
      <c r="O5390">
        <v>0</v>
      </c>
      <c r="P5390">
        <v>108</v>
      </c>
      <c r="Q5390">
        <v>0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0</v>
      </c>
    </row>
    <row r="5391" spans="1:23" ht="14.25" customHeight="1" x14ac:dyDescent="0.45">
      <c r="A5391">
        <v>5390</v>
      </c>
      <c r="B5391" t="s">
        <v>318</v>
      </c>
      <c r="C5391" t="s">
        <v>316</v>
      </c>
      <c r="D5391">
        <v>55</v>
      </c>
      <c r="E5391" t="s">
        <v>28</v>
      </c>
      <c r="F5391" t="s">
        <v>27</v>
      </c>
      <c r="G5391" t="s">
        <v>25</v>
      </c>
      <c r="H5391">
        <v>8</v>
      </c>
      <c r="I5391" t="s">
        <v>26</v>
      </c>
      <c r="J5391">
        <v>0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592</v>
      </c>
      <c r="Q5391">
        <v>1</v>
      </c>
      <c r="R5391">
        <v>1</v>
      </c>
      <c r="S5391">
        <v>1</v>
      </c>
      <c r="T5391">
        <v>0</v>
      </c>
      <c r="U5391">
        <v>0</v>
      </c>
      <c r="V5391">
        <v>0</v>
      </c>
      <c r="W5391">
        <v>0</v>
      </c>
    </row>
    <row r="5392" spans="1:23" ht="14.25" customHeight="1" x14ac:dyDescent="0.45">
      <c r="A5392">
        <v>5391</v>
      </c>
      <c r="B5392" t="s">
        <v>318</v>
      </c>
      <c r="C5392" t="s">
        <v>321</v>
      </c>
      <c r="D5392">
        <v>83</v>
      </c>
      <c r="E5392" t="s">
        <v>23</v>
      </c>
      <c r="F5392" t="s">
        <v>24</v>
      </c>
      <c r="G5392" t="s">
        <v>25</v>
      </c>
      <c r="H5392">
        <v>3</v>
      </c>
      <c r="I5392" t="s">
        <v>31</v>
      </c>
      <c r="J5392">
        <v>0</v>
      </c>
      <c r="K5392">
        <v>0</v>
      </c>
      <c r="L5392">
        <v>1</v>
      </c>
      <c r="M5392">
        <v>0</v>
      </c>
      <c r="N5392">
        <v>0</v>
      </c>
      <c r="O5392">
        <v>0</v>
      </c>
      <c r="P5392">
        <v>60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</row>
    <row r="5393" spans="1:23" ht="14.25" customHeight="1" x14ac:dyDescent="0.45">
      <c r="A5393">
        <v>5392</v>
      </c>
      <c r="B5393" t="s">
        <v>318</v>
      </c>
      <c r="C5393" t="s">
        <v>327</v>
      </c>
      <c r="D5393">
        <v>70</v>
      </c>
      <c r="E5393" t="s">
        <v>23</v>
      </c>
      <c r="F5393" t="s">
        <v>27</v>
      </c>
      <c r="G5393" t="s">
        <v>25</v>
      </c>
      <c r="H5393">
        <v>16</v>
      </c>
      <c r="I5393" t="s">
        <v>26</v>
      </c>
      <c r="J5393">
        <v>0</v>
      </c>
      <c r="K5393">
        <v>0</v>
      </c>
      <c r="L5393">
        <v>0</v>
      </c>
      <c r="M5393">
        <v>1</v>
      </c>
      <c r="N5393">
        <v>1</v>
      </c>
      <c r="O5393">
        <v>0</v>
      </c>
      <c r="P5393">
        <v>1220</v>
      </c>
      <c r="Q5393">
        <v>0</v>
      </c>
      <c r="R5393">
        <v>0</v>
      </c>
      <c r="S5393">
        <v>1</v>
      </c>
      <c r="T5393">
        <v>1</v>
      </c>
      <c r="U5393">
        <v>0</v>
      </c>
      <c r="V5393">
        <v>0</v>
      </c>
      <c r="W5393">
        <v>0</v>
      </c>
    </row>
    <row r="5394" spans="1:23" ht="14.25" customHeight="1" x14ac:dyDescent="0.45">
      <c r="A5394">
        <v>5393</v>
      </c>
      <c r="B5394" t="s">
        <v>318</v>
      </c>
      <c r="C5394" t="s">
        <v>316</v>
      </c>
      <c r="D5394">
        <v>81</v>
      </c>
      <c r="E5394" t="s">
        <v>28</v>
      </c>
      <c r="F5394" t="s">
        <v>27</v>
      </c>
      <c r="G5394" t="s">
        <v>25</v>
      </c>
      <c r="H5394">
        <v>8</v>
      </c>
      <c r="I5394" t="s">
        <v>31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361</v>
      </c>
      <c r="Q5394">
        <v>0</v>
      </c>
      <c r="R5394">
        <v>0</v>
      </c>
      <c r="S5394">
        <v>1</v>
      </c>
      <c r="T5394">
        <v>0</v>
      </c>
      <c r="U5394">
        <v>0</v>
      </c>
      <c r="V5394">
        <v>0</v>
      </c>
      <c r="W5394">
        <v>0</v>
      </c>
    </row>
    <row r="5395" spans="1:23" ht="14.25" customHeight="1" x14ac:dyDescent="0.45">
      <c r="A5395">
        <v>5394</v>
      </c>
      <c r="B5395" t="s">
        <v>318</v>
      </c>
      <c r="C5395" t="s">
        <v>325</v>
      </c>
      <c r="D5395">
        <v>87</v>
      </c>
      <c r="E5395" t="s">
        <v>28</v>
      </c>
      <c r="F5395" t="s">
        <v>27</v>
      </c>
      <c r="G5395" t="s">
        <v>30</v>
      </c>
      <c r="H5395">
        <v>7</v>
      </c>
      <c r="I5395" t="s">
        <v>26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56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</row>
    <row r="5396" spans="1:23" ht="14.25" customHeight="1" x14ac:dyDescent="0.45">
      <c r="A5396">
        <v>5395</v>
      </c>
      <c r="B5396" t="s">
        <v>318</v>
      </c>
      <c r="C5396" t="s">
        <v>325</v>
      </c>
      <c r="D5396">
        <v>76</v>
      </c>
      <c r="E5396" t="s">
        <v>23</v>
      </c>
      <c r="F5396" t="s">
        <v>27</v>
      </c>
      <c r="G5396" t="s">
        <v>30</v>
      </c>
      <c r="H5396">
        <v>7</v>
      </c>
      <c r="I5396" t="s">
        <v>26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1710</v>
      </c>
      <c r="Q5396">
        <v>1</v>
      </c>
      <c r="R5396">
        <v>0</v>
      </c>
      <c r="S5396">
        <v>1</v>
      </c>
      <c r="T5396">
        <v>1</v>
      </c>
      <c r="U5396">
        <v>0</v>
      </c>
      <c r="V5396">
        <v>0</v>
      </c>
      <c r="W5396">
        <v>0</v>
      </c>
    </row>
    <row r="5397" spans="1:23" ht="14.25" customHeight="1" x14ac:dyDescent="0.45">
      <c r="A5397">
        <v>5396</v>
      </c>
      <c r="B5397" t="s">
        <v>318</v>
      </c>
      <c r="C5397" t="s">
        <v>320</v>
      </c>
      <c r="D5397">
        <v>63</v>
      </c>
      <c r="E5397" t="s">
        <v>28</v>
      </c>
      <c r="F5397" t="s">
        <v>27</v>
      </c>
      <c r="G5397" t="s">
        <v>30</v>
      </c>
      <c r="H5397">
        <v>2</v>
      </c>
      <c r="I5397" t="s">
        <v>26</v>
      </c>
      <c r="J5397">
        <v>0</v>
      </c>
      <c r="K5397">
        <v>0</v>
      </c>
      <c r="L5397">
        <v>0</v>
      </c>
      <c r="M5397">
        <v>1</v>
      </c>
      <c r="N5397">
        <v>1</v>
      </c>
      <c r="O5397">
        <v>0</v>
      </c>
      <c r="P5397">
        <v>78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</row>
    <row r="5398" spans="1:23" ht="14.25" customHeight="1" x14ac:dyDescent="0.45">
      <c r="A5398">
        <v>5397</v>
      </c>
      <c r="B5398" t="s">
        <v>318</v>
      </c>
      <c r="C5398" t="s">
        <v>320</v>
      </c>
      <c r="D5398">
        <v>63</v>
      </c>
      <c r="E5398" t="s">
        <v>28</v>
      </c>
      <c r="F5398" t="s">
        <v>27</v>
      </c>
      <c r="G5398" t="s">
        <v>30</v>
      </c>
      <c r="H5398">
        <v>2</v>
      </c>
      <c r="I5398" t="s">
        <v>26</v>
      </c>
      <c r="J5398">
        <v>0</v>
      </c>
      <c r="K5398">
        <v>0</v>
      </c>
      <c r="L5398">
        <v>0</v>
      </c>
      <c r="M5398">
        <v>1</v>
      </c>
      <c r="N5398">
        <v>1</v>
      </c>
      <c r="O5398">
        <v>0</v>
      </c>
      <c r="P5398">
        <v>78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</row>
    <row r="5399" spans="1:23" ht="14.25" customHeight="1" x14ac:dyDescent="0.45">
      <c r="A5399">
        <v>5398</v>
      </c>
      <c r="B5399" t="s">
        <v>320</v>
      </c>
      <c r="C5399" t="s">
        <v>319</v>
      </c>
      <c r="D5399">
        <v>84</v>
      </c>
      <c r="E5399" t="s">
        <v>28</v>
      </c>
      <c r="F5399" t="s">
        <v>27</v>
      </c>
      <c r="G5399" t="s">
        <v>25</v>
      </c>
      <c r="H5399">
        <v>5</v>
      </c>
      <c r="I5399" t="s">
        <v>26</v>
      </c>
      <c r="J5399">
        <v>0</v>
      </c>
      <c r="K5399">
        <v>0</v>
      </c>
      <c r="L5399">
        <v>0</v>
      </c>
      <c r="M5399">
        <v>1</v>
      </c>
      <c r="N5399">
        <v>1</v>
      </c>
      <c r="O5399">
        <v>0</v>
      </c>
      <c r="P5399">
        <v>5000</v>
      </c>
      <c r="Q5399">
        <v>0</v>
      </c>
      <c r="R5399">
        <v>0</v>
      </c>
      <c r="S5399">
        <v>1</v>
      </c>
      <c r="T5399">
        <v>0</v>
      </c>
      <c r="U5399">
        <v>0</v>
      </c>
      <c r="V5399">
        <v>0</v>
      </c>
      <c r="W5399">
        <v>0</v>
      </c>
    </row>
    <row r="5400" spans="1:23" ht="14.25" customHeight="1" x14ac:dyDescent="0.45">
      <c r="A5400">
        <v>5399</v>
      </c>
      <c r="B5400" t="s">
        <v>320</v>
      </c>
      <c r="C5400" t="s">
        <v>315</v>
      </c>
      <c r="D5400">
        <v>54</v>
      </c>
      <c r="E5400" t="s">
        <v>28</v>
      </c>
      <c r="F5400" t="s">
        <v>24</v>
      </c>
      <c r="G5400" t="s">
        <v>25</v>
      </c>
      <c r="H5400">
        <v>8</v>
      </c>
      <c r="I5400" t="s">
        <v>26</v>
      </c>
      <c r="J5400">
        <v>0</v>
      </c>
      <c r="K5400">
        <v>0</v>
      </c>
      <c r="L5400">
        <v>0</v>
      </c>
      <c r="M5400">
        <v>0</v>
      </c>
      <c r="N5400">
        <v>1</v>
      </c>
      <c r="O5400">
        <v>0</v>
      </c>
      <c r="P5400">
        <v>194</v>
      </c>
      <c r="Q5400">
        <v>1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</row>
    <row r="5401" spans="1:23" ht="14.25" customHeight="1" x14ac:dyDescent="0.45">
      <c r="A5401">
        <v>5400</v>
      </c>
      <c r="B5401" t="s">
        <v>320</v>
      </c>
      <c r="C5401" t="s">
        <v>316</v>
      </c>
      <c r="D5401">
        <v>83</v>
      </c>
      <c r="E5401" t="s">
        <v>28</v>
      </c>
      <c r="F5401" t="s">
        <v>27</v>
      </c>
      <c r="G5401" t="s">
        <v>25</v>
      </c>
      <c r="H5401">
        <v>7</v>
      </c>
      <c r="I5401" t="s">
        <v>26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0</v>
      </c>
      <c r="P5401">
        <v>9</v>
      </c>
      <c r="Q5401">
        <v>0</v>
      </c>
      <c r="R5401">
        <v>1</v>
      </c>
      <c r="S5401">
        <v>0</v>
      </c>
      <c r="T5401">
        <v>0</v>
      </c>
      <c r="U5401">
        <v>0</v>
      </c>
      <c r="V5401">
        <v>0</v>
      </c>
      <c r="W5401">
        <v>0</v>
      </c>
    </row>
    <row r="5402" spans="1:23" ht="14.25" customHeight="1" x14ac:dyDescent="0.45">
      <c r="A5402">
        <v>5401</v>
      </c>
      <c r="B5402" t="s">
        <v>320</v>
      </c>
      <c r="C5402" t="s">
        <v>325</v>
      </c>
      <c r="D5402">
        <v>80</v>
      </c>
      <c r="E5402" t="s">
        <v>28</v>
      </c>
      <c r="F5402" t="s">
        <v>27</v>
      </c>
      <c r="G5402" t="s">
        <v>25</v>
      </c>
      <c r="H5402">
        <v>6</v>
      </c>
      <c r="I5402" t="s">
        <v>26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2720</v>
      </c>
      <c r="Q5402">
        <v>1</v>
      </c>
      <c r="R5402">
        <v>1</v>
      </c>
      <c r="S5402">
        <v>1</v>
      </c>
      <c r="T5402">
        <v>1</v>
      </c>
      <c r="U5402">
        <v>0</v>
      </c>
      <c r="V5402">
        <v>0</v>
      </c>
      <c r="W5402">
        <v>0</v>
      </c>
    </row>
    <row r="5403" spans="1:23" ht="14.25" customHeight="1" x14ac:dyDescent="0.45">
      <c r="A5403">
        <v>5402</v>
      </c>
      <c r="B5403" s="1">
        <v>43481</v>
      </c>
      <c r="C5403" s="1">
        <v>43482</v>
      </c>
      <c r="D5403">
        <v>58</v>
      </c>
      <c r="E5403" t="s">
        <v>28</v>
      </c>
      <c r="F5403" t="s">
        <v>27</v>
      </c>
      <c r="G5403" t="s">
        <v>25</v>
      </c>
      <c r="H5403">
        <v>2</v>
      </c>
      <c r="I5403" t="s">
        <v>29</v>
      </c>
      <c r="J5403">
        <v>0</v>
      </c>
      <c r="K5403">
        <v>0</v>
      </c>
      <c r="L5403">
        <v>1</v>
      </c>
      <c r="M5403">
        <v>0</v>
      </c>
      <c r="N5403">
        <v>0</v>
      </c>
      <c r="O5403">
        <v>0</v>
      </c>
      <c r="P5403">
        <v>192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0</v>
      </c>
    </row>
    <row r="5404" spans="1:23" ht="14.25" customHeight="1" x14ac:dyDescent="0.45">
      <c r="A5404">
        <v>5403</v>
      </c>
      <c r="B5404" t="s">
        <v>320</v>
      </c>
      <c r="C5404" t="s">
        <v>322</v>
      </c>
      <c r="D5404">
        <v>58</v>
      </c>
      <c r="E5404" t="s">
        <v>23</v>
      </c>
      <c r="F5404" t="s">
        <v>27</v>
      </c>
      <c r="G5404" t="s">
        <v>25</v>
      </c>
      <c r="H5404">
        <v>13</v>
      </c>
      <c r="I5404" t="s">
        <v>26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78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0</v>
      </c>
    </row>
    <row r="5405" spans="1:23" ht="14.25" customHeight="1" x14ac:dyDescent="0.45">
      <c r="A5405">
        <v>5404</v>
      </c>
      <c r="B5405" s="1">
        <v>43481</v>
      </c>
      <c r="C5405" s="1">
        <v>43484</v>
      </c>
      <c r="D5405">
        <v>39</v>
      </c>
      <c r="E5405" t="s">
        <v>23</v>
      </c>
      <c r="F5405" t="s">
        <v>27</v>
      </c>
      <c r="G5405" t="s">
        <v>25</v>
      </c>
      <c r="H5405">
        <v>4</v>
      </c>
      <c r="I5405" t="s">
        <v>29</v>
      </c>
      <c r="J5405">
        <v>0</v>
      </c>
      <c r="K5405">
        <v>0</v>
      </c>
      <c r="L5405">
        <v>1</v>
      </c>
      <c r="M5405">
        <v>0</v>
      </c>
      <c r="N5405">
        <v>1</v>
      </c>
      <c r="O5405">
        <v>0</v>
      </c>
      <c r="P5405">
        <v>430</v>
      </c>
      <c r="Q5405">
        <v>0</v>
      </c>
      <c r="R5405">
        <v>1</v>
      </c>
      <c r="S5405">
        <v>1</v>
      </c>
      <c r="T5405">
        <v>0</v>
      </c>
      <c r="U5405">
        <v>1</v>
      </c>
      <c r="V5405">
        <v>0</v>
      </c>
      <c r="W5405">
        <v>0</v>
      </c>
    </row>
    <row r="5406" spans="1:23" ht="14.25" customHeight="1" x14ac:dyDescent="0.45">
      <c r="A5406">
        <v>5405</v>
      </c>
      <c r="B5406" t="s">
        <v>320</v>
      </c>
      <c r="C5406" t="s">
        <v>315</v>
      </c>
      <c r="D5406">
        <v>62</v>
      </c>
      <c r="E5406" t="s">
        <v>28</v>
      </c>
      <c r="F5406" t="s">
        <v>27</v>
      </c>
      <c r="G5406" t="s">
        <v>25</v>
      </c>
      <c r="H5406">
        <v>8</v>
      </c>
      <c r="I5406" t="s">
        <v>26</v>
      </c>
      <c r="J5406">
        <v>0</v>
      </c>
      <c r="K5406">
        <v>0</v>
      </c>
      <c r="L5406">
        <v>0</v>
      </c>
      <c r="M5406">
        <v>1</v>
      </c>
      <c r="N5406">
        <v>1</v>
      </c>
      <c r="O5406">
        <v>0</v>
      </c>
      <c r="P5406">
        <v>728</v>
      </c>
      <c r="Q5406">
        <v>0</v>
      </c>
      <c r="R5406">
        <v>1</v>
      </c>
      <c r="S5406">
        <v>1</v>
      </c>
      <c r="T5406">
        <v>1</v>
      </c>
      <c r="U5406">
        <v>0</v>
      </c>
      <c r="V5406">
        <v>1</v>
      </c>
      <c r="W5406">
        <v>0</v>
      </c>
    </row>
    <row r="5407" spans="1:23" ht="14.25" customHeight="1" x14ac:dyDescent="0.45">
      <c r="A5407">
        <v>5406</v>
      </c>
      <c r="B5407" t="s">
        <v>320</v>
      </c>
      <c r="C5407" t="s">
        <v>325</v>
      </c>
      <c r="D5407">
        <v>44</v>
      </c>
      <c r="E5407" t="s">
        <v>23</v>
      </c>
      <c r="F5407" t="s">
        <v>27</v>
      </c>
      <c r="G5407" t="s">
        <v>25</v>
      </c>
      <c r="H5407">
        <v>6</v>
      </c>
      <c r="I5407" t="s">
        <v>26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0</v>
      </c>
      <c r="P5407">
        <v>28</v>
      </c>
      <c r="Q5407">
        <v>0</v>
      </c>
      <c r="R5407">
        <v>1</v>
      </c>
      <c r="S5407">
        <v>0</v>
      </c>
      <c r="T5407">
        <v>0</v>
      </c>
      <c r="U5407">
        <v>0</v>
      </c>
      <c r="V5407">
        <v>0</v>
      </c>
      <c r="W5407">
        <v>0</v>
      </c>
    </row>
    <row r="5408" spans="1:23" ht="14.25" customHeight="1" x14ac:dyDescent="0.45">
      <c r="A5408">
        <v>5407</v>
      </c>
      <c r="B5408" t="s">
        <v>320</v>
      </c>
      <c r="C5408" t="s">
        <v>325</v>
      </c>
      <c r="D5408">
        <v>44</v>
      </c>
      <c r="E5408" t="s">
        <v>23</v>
      </c>
      <c r="F5408" t="s">
        <v>27</v>
      </c>
      <c r="G5408" t="s">
        <v>25</v>
      </c>
      <c r="H5408">
        <v>6</v>
      </c>
      <c r="I5408" t="s">
        <v>26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0</v>
      </c>
      <c r="P5408">
        <v>28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</row>
    <row r="5409" spans="1:23" ht="14.25" customHeight="1" x14ac:dyDescent="0.45">
      <c r="A5409">
        <v>5408</v>
      </c>
      <c r="B5409" t="s">
        <v>320</v>
      </c>
      <c r="C5409" s="1">
        <v>43526</v>
      </c>
      <c r="D5409">
        <v>62</v>
      </c>
      <c r="E5409" t="s">
        <v>28</v>
      </c>
      <c r="F5409" t="s">
        <v>27</v>
      </c>
      <c r="G5409" t="s">
        <v>25</v>
      </c>
      <c r="H5409">
        <v>19</v>
      </c>
      <c r="I5409" t="s">
        <v>26</v>
      </c>
      <c r="J5409">
        <v>0</v>
      </c>
      <c r="K5409">
        <v>0</v>
      </c>
      <c r="L5409">
        <v>0</v>
      </c>
      <c r="M5409">
        <v>1</v>
      </c>
      <c r="N5409">
        <v>1</v>
      </c>
      <c r="O5409">
        <v>0</v>
      </c>
      <c r="P5409">
        <v>3420</v>
      </c>
      <c r="Q5409">
        <v>1</v>
      </c>
      <c r="R5409">
        <v>1</v>
      </c>
      <c r="S5409">
        <v>1</v>
      </c>
      <c r="T5409">
        <v>1</v>
      </c>
      <c r="U5409">
        <v>0</v>
      </c>
      <c r="V5409">
        <v>0</v>
      </c>
      <c r="W5409">
        <v>0</v>
      </c>
    </row>
    <row r="5410" spans="1:23" ht="14.25" customHeight="1" x14ac:dyDescent="0.45">
      <c r="A5410">
        <v>5409</v>
      </c>
      <c r="B5410" s="1">
        <v>43481</v>
      </c>
      <c r="C5410" s="1">
        <v>43482</v>
      </c>
      <c r="D5410">
        <v>58</v>
      </c>
      <c r="E5410" t="s">
        <v>23</v>
      </c>
      <c r="F5410" t="s">
        <v>24</v>
      </c>
      <c r="G5410" t="s">
        <v>25</v>
      </c>
      <c r="H5410">
        <v>2</v>
      </c>
      <c r="I5410" t="s">
        <v>29</v>
      </c>
      <c r="J5410">
        <v>0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39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</row>
    <row r="5411" spans="1:23" ht="14.25" customHeight="1" x14ac:dyDescent="0.45">
      <c r="A5411">
        <v>5410</v>
      </c>
      <c r="B5411" t="s">
        <v>320</v>
      </c>
      <c r="C5411" t="s">
        <v>319</v>
      </c>
      <c r="D5411">
        <v>76</v>
      </c>
      <c r="E5411" t="s">
        <v>28</v>
      </c>
      <c r="F5411" t="s">
        <v>24</v>
      </c>
      <c r="G5411" t="s">
        <v>25</v>
      </c>
      <c r="H5411">
        <v>5</v>
      </c>
      <c r="I5411" t="s">
        <v>26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0</v>
      </c>
      <c r="P5411">
        <v>93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</row>
    <row r="5412" spans="1:23" ht="14.25" customHeight="1" x14ac:dyDescent="0.45">
      <c r="A5412">
        <v>5411</v>
      </c>
      <c r="B5412" t="s">
        <v>320</v>
      </c>
      <c r="C5412" t="s">
        <v>325</v>
      </c>
      <c r="D5412">
        <v>65</v>
      </c>
      <c r="E5412" t="s">
        <v>23</v>
      </c>
      <c r="F5412" t="s">
        <v>27</v>
      </c>
      <c r="G5412" t="s">
        <v>25</v>
      </c>
      <c r="H5412">
        <v>6</v>
      </c>
      <c r="I5412" t="s">
        <v>26</v>
      </c>
      <c r="J5412">
        <v>1</v>
      </c>
      <c r="K5412">
        <v>0</v>
      </c>
      <c r="L5412">
        <v>0</v>
      </c>
      <c r="M5412">
        <v>1</v>
      </c>
      <c r="N5412">
        <v>1</v>
      </c>
      <c r="O5412">
        <v>0</v>
      </c>
      <c r="P5412">
        <v>28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</v>
      </c>
    </row>
    <row r="5413" spans="1:23" ht="14.25" customHeight="1" x14ac:dyDescent="0.45">
      <c r="A5413">
        <v>5412</v>
      </c>
      <c r="B5413" t="s">
        <v>320</v>
      </c>
      <c r="C5413" t="s">
        <v>325</v>
      </c>
      <c r="D5413">
        <v>65</v>
      </c>
      <c r="E5413" t="s">
        <v>23</v>
      </c>
      <c r="F5413" t="s">
        <v>27</v>
      </c>
      <c r="G5413" t="s">
        <v>25</v>
      </c>
      <c r="H5413">
        <v>6</v>
      </c>
      <c r="I5413" t="s">
        <v>26</v>
      </c>
      <c r="J5413">
        <v>1</v>
      </c>
      <c r="K5413">
        <v>0</v>
      </c>
      <c r="L5413">
        <v>0</v>
      </c>
      <c r="M5413">
        <v>1</v>
      </c>
      <c r="N5413">
        <v>1</v>
      </c>
      <c r="O5413">
        <v>0</v>
      </c>
      <c r="P5413">
        <v>28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</row>
    <row r="5414" spans="1:23" ht="14.25" customHeight="1" x14ac:dyDescent="0.45">
      <c r="A5414">
        <v>5413</v>
      </c>
      <c r="B5414" s="1">
        <v>43481</v>
      </c>
      <c r="C5414" s="1">
        <v>43482</v>
      </c>
      <c r="D5414">
        <v>83</v>
      </c>
      <c r="E5414" t="s">
        <v>23</v>
      </c>
      <c r="F5414" t="s">
        <v>27</v>
      </c>
      <c r="G5414" t="s">
        <v>25</v>
      </c>
      <c r="H5414">
        <v>2</v>
      </c>
      <c r="I5414" t="s">
        <v>29</v>
      </c>
      <c r="J5414">
        <v>0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556</v>
      </c>
      <c r="Q5414">
        <v>0</v>
      </c>
      <c r="R5414">
        <v>0</v>
      </c>
      <c r="S5414">
        <v>1</v>
      </c>
      <c r="T5414">
        <v>0</v>
      </c>
      <c r="U5414">
        <v>0</v>
      </c>
      <c r="V5414">
        <v>0</v>
      </c>
      <c r="W5414">
        <v>0</v>
      </c>
    </row>
    <row r="5415" spans="1:23" ht="14.25" customHeight="1" x14ac:dyDescent="0.45">
      <c r="A5415">
        <v>5414</v>
      </c>
      <c r="B5415" t="s">
        <v>320</v>
      </c>
      <c r="C5415" t="s">
        <v>316</v>
      </c>
      <c r="D5415">
        <v>72</v>
      </c>
      <c r="E5415" t="s">
        <v>28</v>
      </c>
      <c r="F5415" t="s">
        <v>27</v>
      </c>
      <c r="G5415" t="s">
        <v>25</v>
      </c>
      <c r="H5415">
        <v>7</v>
      </c>
      <c r="I5415" t="s">
        <v>26</v>
      </c>
      <c r="J5415">
        <v>0</v>
      </c>
      <c r="K5415">
        <v>0</v>
      </c>
      <c r="L5415">
        <v>1</v>
      </c>
      <c r="M5415">
        <v>1</v>
      </c>
      <c r="N5415">
        <v>1</v>
      </c>
      <c r="O5415">
        <v>0</v>
      </c>
      <c r="P5415">
        <v>223</v>
      </c>
      <c r="Q5415">
        <v>0</v>
      </c>
      <c r="R5415">
        <v>0</v>
      </c>
      <c r="S5415">
        <v>1</v>
      </c>
      <c r="T5415">
        <v>0</v>
      </c>
      <c r="U5415">
        <v>0</v>
      </c>
      <c r="V5415">
        <v>0</v>
      </c>
      <c r="W5415">
        <v>0</v>
      </c>
    </row>
    <row r="5416" spans="1:23" ht="14.25" customHeight="1" x14ac:dyDescent="0.45">
      <c r="A5416">
        <v>5415</v>
      </c>
      <c r="B5416" t="s">
        <v>320</v>
      </c>
      <c r="C5416" t="s">
        <v>325</v>
      </c>
      <c r="D5416">
        <v>46</v>
      </c>
      <c r="E5416" t="s">
        <v>28</v>
      </c>
      <c r="F5416" t="s">
        <v>27</v>
      </c>
      <c r="G5416" t="s">
        <v>25</v>
      </c>
      <c r="H5416">
        <v>6</v>
      </c>
      <c r="I5416" t="s">
        <v>26</v>
      </c>
      <c r="J5416">
        <v>0</v>
      </c>
      <c r="K5416">
        <v>0</v>
      </c>
      <c r="L5416">
        <v>0</v>
      </c>
      <c r="M5416">
        <v>1</v>
      </c>
      <c r="N5416">
        <v>1</v>
      </c>
      <c r="O5416">
        <v>0</v>
      </c>
      <c r="P5416">
        <v>5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</row>
    <row r="5417" spans="1:23" ht="14.25" customHeight="1" x14ac:dyDescent="0.45">
      <c r="A5417">
        <v>5416</v>
      </c>
      <c r="B5417" t="s">
        <v>320</v>
      </c>
      <c r="C5417" t="s">
        <v>322</v>
      </c>
      <c r="D5417">
        <v>72</v>
      </c>
      <c r="E5417" t="s">
        <v>28</v>
      </c>
      <c r="F5417" t="s">
        <v>27</v>
      </c>
      <c r="G5417" t="s">
        <v>25</v>
      </c>
      <c r="H5417">
        <v>13</v>
      </c>
      <c r="I5417" t="s">
        <v>26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292</v>
      </c>
      <c r="Q5417">
        <v>1</v>
      </c>
      <c r="R5417">
        <v>0</v>
      </c>
      <c r="S5417">
        <v>1</v>
      </c>
      <c r="T5417">
        <v>0</v>
      </c>
      <c r="U5417">
        <v>0</v>
      </c>
      <c r="V5417">
        <v>0</v>
      </c>
      <c r="W5417">
        <v>0</v>
      </c>
    </row>
    <row r="5418" spans="1:23" ht="14.25" customHeight="1" x14ac:dyDescent="0.45">
      <c r="A5418">
        <v>5417</v>
      </c>
      <c r="B5418" t="s">
        <v>320</v>
      </c>
      <c r="C5418" t="s">
        <v>321</v>
      </c>
      <c r="D5418">
        <v>75</v>
      </c>
      <c r="E5418" t="s">
        <v>23</v>
      </c>
      <c r="F5418" t="s">
        <v>24</v>
      </c>
      <c r="G5418" t="s">
        <v>30</v>
      </c>
      <c r="H5418">
        <v>2</v>
      </c>
      <c r="I5418" t="s">
        <v>26</v>
      </c>
      <c r="J5418">
        <v>0</v>
      </c>
      <c r="K5418">
        <v>0</v>
      </c>
      <c r="L5418">
        <v>0</v>
      </c>
      <c r="M5418">
        <v>1</v>
      </c>
      <c r="N5418">
        <v>1</v>
      </c>
      <c r="O5418">
        <v>0</v>
      </c>
      <c r="P5418">
        <v>165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</row>
    <row r="5419" spans="1:23" ht="14.25" customHeight="1" x14ac:dyDescent="0.45">
      <c r="A5419">
        <v>5418</v>
      </c>
      <c r="B5419" t="s">
        <v>320</v>
      </c>
      <c r="C5419" t="s">
        <v>325</v>
      </c>
      <c r="D5419">
        <v>78</v>
      </c>
      <c r="E5419" t="s">
        <v>23</v>
      </c>
      <c r="F5419" t="s">
        <v>27</v>
      </c>
      <c r="G5419" t="s">
        <v>30</v>
      </c>
      <c r="H5419">
        <v>6</v>
      </c>
      <c r="I5419" t="s">
        <v>26</v>
      </c>
      <c r="J5419">
        <v>0</v>
      </c>
      <c r="K5419">
        <v>0</v>
      </c>
      <c r="L5419">
        <v>0</v>
      </c>
      <c r="M5419">
        <v>1</v>
      </c>
      <c r="N5419">
        <v>1</v>
      </c>
      <c r="O5419">
        <v>0</v>
      </c>
      <c r="P5419">
        <v>4370</v>
      </c>
      <c r="Q5419">
        <v>1</v>
      </c>
      <c r="R5419">
        <v>0</v>
      </c>
      <c r="S5419">
        <v>1</v>
      </c>
      <c r="T5419">
        <v>1</v>
      </c>
      <c r="U5419">
        <v>0</v>
      </c>
      <c r="V5419">
        <v>0</v>
      </c>
      <c r="W5419">
        <v>0</v>
      </c>
    </row>
    <row r="5420" spans="1:23" ht="14.25" customHeight="1" x14ac:dyDescent="0.45">
      <c r="A5420">
        <v>5419</v>
      </c>
      <c r="B5420" s="1">
        <v>43482</v>
      </c>
      <c r="C5420" s="1">
        <v>43484</v>
      </c>
      <c r="D5420">
        <v>57</v>
      </c>
      <c r="E5420" t="s">
        <v>23</v>
      </c>
      <c r="F5420" t="s">
        <v>27</v>
      </c>
      <c r="G5420" t="s">
        <v>25</v>
      </c>
      <c r="H5420">
        <v>3</v>
      </c>
      <c r="I5420" t="s">
        <v>29</v>
      </c>
      <c r="J5420">
        <v>0</v>
      </c>
      <c r="K5420">
        <v>0</v>
      </c>
      <c r="L5420">
        <v>1</v>
      </c>
      <c r="M5420">
        <v>0</v>
      </c>
      <c r="N5420">
        <v>1</v>
      </c>
      <c r="O5420">
        <v>0</v>
      </c>
      <c r="P5420">
        <v>198</v>
      </c>
      <c r="Q5420">
        <v>1</v>
      </c>
      <c r="R5420">
        <v>1</v>
      </c>
      <c r="S5420">
        <v>0</v>
      </c>
      <c r="T5420">
        <v>0</v>
      </c>
      <c r="U5420">
        <v>1</v>
      </c>
      <c r="V5420">
        <v>0</v>
      </c>
      <c r="W5420">
        <v>0</v>
      </c>
    </row>
    <row r="5421" spans="1:23" ht="14.25" customHeight="1" x14ac:dyDescent="0.45">
      <c r="A5421">
        <v>5420</v>
      </c>
      <c r="B5421" t="s">
        <v>321</v>
      </c>
      <c r="C5421" t="s">
        <v>316</v>
      </c>
      <c r="D5421">
        <v>54</v>
      </c>
      <c r="E5421" t="s">
        <v>23</v>
      </c>
      <c r="F5421" t="s">
        <v>27</v>
      </c>
      <c r="G5421" t="s">
        <v>25</v>
      </c>
      <c r="H5421">
        <v>6</v>
      </c>
      <c r="I5421" t="s">
        <v>26</v>
      </c>
      <c r="J5421">
        <v>0</v>
      </c>
      <c r="K5421">
        <v>0</v>
      </c>
      <c r="L5421">
        <v>0</v>
      </c>
      <c r="M5421">
        <v>0</v>
      </c>
      <c r="N5421">
        <v>1</v>
      </c>
      <c r="O5421">
        <v>0</v>
      </c>
      <c r="P5421">
        <v>318</v>
      </c>
      <c r="Q5421">
        <v>0</v>
      </c>
      <c r="R5421">
        <v>1</v>
      </c>
      <c r="S5421">
        <v>0</v>
      </c>
      <c r="T5421">
        <v>1</v>
      </c>
      <c r="U5421">
        <v>0</v>
      </c>
      <c r="V5421">
        <v>0</v>
      </c>
      <c r="W5421">
        <v>0</v>
      </c>
    </row>
    <row r="5422" spans="1:23" ht="14.25" customHeight="1" x14ac:dyDescent="0.45">
      <c r="A5422">
        <v>5421</v>
      </c>
      <c r="B5422" t="s">
        <v>321</v>
      </c>
      <c r="C5422" t="s">
        <v>331</v>
      </c>
      <c r="D5422">
        <v>55</v>
      </c>
      <c r="E5422" t="s">
        <v>23</v>
      </c>
      <c r="F5422" t="s">
        <v>27</v>
      </c>
      <c r="G5422" t="s">
        <v>25</v>
      </c>
      <c r="H5422">
        <v>29</v>
      </c>
      <c r="I5422" t="s">
        <v>26</v>
      </c>
      <c r="J5422">
        <v>0</v>
      </c>
      <c r="K5422">
        <v>0</v>
      </c>
      <c r="L5422">
        <v>0</v>
      </c>
      <c r="M5422">
        <v>0</v>
      </c>
      <c r="N5422">
        <v>1</v>
      </c>
      <c r="O5422">
        <v>0</v>
      </c>
      <c r="P5422">
        <v>14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</row>
    <row r="5423" spans="1:23" ht="14.25" customHeight="1" x14ac:dyDescent="0.45">
      <c r="A5423">
        <v>5422</v>
      </c>
      <c r="B5423" t="s">
        <v>321</v>
      </c>
      <c r="C5423" t="s">
        <v>326</v>
      </c>
      <c r="D5423">
        <v>75</v>
      </c>
      <c r="E5423" t="s">
        <v>28</v>
      </c>
      <c r="F5423" t="s">
        <v>27</v>
      </c>
      <c r="G5423" t="s">
        <v>25</v>
      </c>
      <c r="H5423">
        <v>2</v>
      </c>
      <c r="I5423" t="s">
        <v>26</v>
      </c>
      <c r="J5423">
        <v>0</v>
      </c>
      <c r="K5423">
        <v>0</v>
      </c>
      <c r="L5423">
        <v>0</v>
      </c>
      <c r="M5423">
        <v>1</v>
      </c>
      <c r="N5423">
        <v>1</v>
      </c>
      <c r="O5423">
        <v>0</v>
      </c>
      <c r="P5423">
        <v>42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</row>
    <row r="5424" spans="1:23" ht="14.25" customHeight="1" x14ac:dyDescent="0.45">
      <c r="A5424">
        <v>5423</v>
      </c>
      <c r="B5424" s="1">
        <v>43482</v>
      </c>
      <c r="C5424" s="1">
        <v>43493</v>
      </c>
      <c r="D5424">
        <v>62</v>
      </c>
      <c r="E5424" t="s">
        <v>28</v>
      </c>
      <c r="F5424" t="s">
        <v>24</v>
      </c>
      <c r="G5424" t="s">
        <v>25</v>
      </c>
      <c r="H5424">
        <v>12</v>
      </c>
      <c r="I5424" t="s">
        <v>29</v>
      </c>
      <c r="J5424">
        <v>0</v>
      </c>
      <c r="K5424">
        <v>0</v>
      </c>
      <c r="L5424">
        <v>0</v>
      </c>
      <c r="M5424">
        <v>0</v>
      </c>
      <c r="N5424">
        <v>1</v>
      </c>
      <c r="O5424">
        <v>1</v>
      </c>
      <c r="P5424">
        <v>1380</v>
      </c>
      <c r="Q5424">
        <v>1</v>
      </c>
      <c r="R5424">
        <v>0</v>
      </c>
      <c r="S5424">
        <v>1</v>
      </c>
      <c r="T5424">
        <v>1</v>
      </c>
      <c r="U5424">
        <v>0</v>
      </c>
      <c r="V5424">
        <v>0</v>
      </c>
      <c r="W5424">
        <v>0</v>
      </c>
    </row>
    <row r="5425" spans="1:23" ht="14.25" customHeight="1" x14ac:dyDescent="0.45">
      <c r="A5425">
        <v>5424</v>
      </c>
      <c r="B5425" t="s">
        <v>321</v>
      </c>
      <c r="C5425" t="s">
        <v>325</v>
      </c>
      <c r="D5425">
        <v>65</v>
      </c>
      <c r="E5425" t="s">
        <v>23</v>
      </c>
      <c r="F5425" t="s">
        <v>24</v>
      </c>
      <c r="G5425" t="s">
        <v>25</v>
      </c>
      <c r="H5425">
        <v>5</v>
      </c>
      <c r="I5425" t="s">
        <v>26</v>
      </c>
      <c r="J5425">
        <v>0</v>
      </c>
      <c r="K5425">
        <v>0</v>
      </c>
      <c r="L5425">
        <v>0</v>
      </c>
      <c r="M5425">
        <v>1</v>
      </c>
      <c r="N5425">
        <v>1</v>
      </c>
      <c r="O5425">
        <v>1</v>
      </c>
      <c r="P5425">
        <v>794</v>
      </c>
      <c r="Q5425">
        <v>1</v>
      </c>
      <c r="R5425">
        <v>0</v>
      </c>
      <c r="S5425">
        <v>1</v>
      </c>
      <c r="T5425">
        <v>1</v>
      </c>
      <c r="U5425">
        <v>0</v>
      </c>
      <c r="V5425">
        <v>0</v>
      </c>
      <c r="W5425">
        <v>0</v>
      </c>
    </row>
    <row r="5426" spans="1:23" ht="14.25" customHeight="1" x14ac:dyDescent="0.45">
      <c r="A5426">
        <v>5425</v>
      </c>
      <c r="B5426" t="s">
        <v>321</v>
      </c>
      <c r="C5426" t="s">
        <v>326</v>
      </c>
      <c r="D5426">
        <v>80</v>
      </c>
      <c r="E5426" t="s">
        <v>23</v>
      </c>
      <c r="F5426" t="s">
        <v>27</v>
      </c>
      <c r="G5426" t="s">
        <v>25</v>
      </c>
      <c r="H5426">
        <v>2</v>
      </c>
      <c r="I5426" t="s">
        <v>26</v>
      </c>
      <c r="J5426">
        <v>0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174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</row>
    <row r="5427" spans="1:23" ht="14.25" customHeight="1" x14ac:dyDescent="0.45">
      <c r="A5427">
        <v>5426</v>
      </c>
      <c r="B5427" t="s">
        <v>321</v>
      </c>
      <c r="C5427" t="s">
        <v>328</v>
      </c>
      <c r="D5427">
        <v>67</v>
      </c>
      <c r="E5427" t="s">
        <v>23</v>
      </c>
      <c r="F5427" t="s">
        <v>27</v>
      </c>
      <c r="G5427" t="s">
        <v>25</v>
      </c>
      <c r="H5427">
        <v>10</v>
      </c>
      <c r="I5427" t="s">
        <v>26</v>
      </c>
      <c r="J5427">
        <v>0</v>
      </c>
      <c r="K5427">
        <v>0</v>
      </c>
      <c r="L5427">
        <v>1</v>
      </c>
      <c r="M5427">
        <v>0</v>
      </c>
      <c r="N5427">
        <v>1</v>
      </c>
      <c r="O5427">
        <v>0</v>
      </c>
      <c r="P5427">
        <v>461</v>
      </c>
      <c r="Q5427">
        <v>0</v>
      </c>
      <c r="R5427">
        <v>0</v>
      </c>
      <c r="S5427">
        <v>1</v>
      </c>
      <c r="T5427">
        <v>1</v>
      </c>
      <c r="U5427">
        <v>0</v>
      </c>
      <c r="V5427">
        <v>0</v>
      </c>
      <c r="W5427">
        <v>0</v>
      </c>
    </row>
    <row r="5428" spans="1:23" ht="14.25" customHeight="1" x14ac:dyDescent="0.45">
      <c r="A5428">
        <v>5427</v>
      </c>
      <c r="B5428" t="s">
        <v>321</v>
      </c>
      <c r="C5428" t="s">
        <v>325</v>
      </c>
      <c r="D5428">
        <v>60</v>
      </c>
      <c r="E5428" t="s">
        <v>23</v>
      </c>
      <c r="F5428" t="s">
        <v>27</v>
      </c>
      <c r="G5428" t="s">
        <v>25</v>
      </c>
      <c r="H5428">
        <v>5</v>
      </c>
      <c r="I5428" t="s">
        <v>26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1400</v>
      </c>
      <c r="Q5428">
        <v>0</v>
      </c>
      <c r="R5428">
        <v>0</v>
      </c>
      <c r="S5428">
        <v>1</v>
      </c>
      <c r="T5428">
        <v>0</v>
      </c>
      <c r="U5428">
        <v>0</v>
      </c>
      <c r="V5428">
        <v>0</v>
      </c>
      <c r="W5428">
        <v>0</v>
      </c>
    </row>
    <row r="5429" spans="1:23" ht="14.25" customHeight="1" x14ac:dyDescent="0.45">
      <c r="A5429">
        <v>5428</v>
      </c>
      <c r="B5429" t="s">
        <v>321</v>
      </c>
      <c r="C5429" t="s">
        <v>325</v>
      </c>
      <c r="D5429">
        <v>60</v>
      </c>
      <c r="E5429" t="s">
        <v>23</v>
      </c>
      <c r="F5429" t="s">
        <v>27</v>
      </c>
      <c r="G5429" t="s">
        <v>25</v>
      </c>
      <c r="H5429">
        <v>5</v>
      </c>
      <c r="I5429" t="s">
        <v>26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1400</v>
      </c>
      <c r="Q5429">
        <v>0</v>
      </c>
      <c r="R5429">
        <v>0</v>
      </c>
      <c r="S5429">
        <v>1</v>
      </c>
      <c r="T5429">
        <v>0</v>
      </c>
      <c r="U5429">
        <v>0</v>
      </c>
      <c r="V5429">
        <v>0</v>
      </c>
      <c r="W5429">
        <v>0</v>
      </c>
    </row>
    <row r="5430" spans="1:23" ht="14.25" customHeight="1" x14ac:dyDescent="0.45">
      <c r="A5430">
        <v>5429</v>
      </c>
      <c r="B5430" t="s">
        <v>321</v>
      </c>
      <c r="C5430" t="s">
        <v>329</v>
      </c>
      <c r="D5430">
        <v>74</v>
      </c>
      <c r="E5430" t="s">
        <v>23</v>
      </c>
      <c r="F5430" t="s">
        <v>27</v>
      </c>
      <c r="G5430" t="s">
        <v>25</v>
      </c>
      <c r="H5430">
        <v>8</v>
      </c>
      <c r="I5430" t="s">
        <v>26</v>
      </c>
      <c r="J5430">
        <v>0</v>
      </c>
      <c r="K5430">
        <v>0</v>
      </c>
      <c r="L5430">
        <v>0</v>
      </c>
      <c r="M5430">
        <v>1</v>
      </c>
      <c r="N5430">
        <v>1</v>
      </c>
      <c r="O5430">
        <v>0</v>
      </c>
      <c r="P5430">
        <v>123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</row>
    <row r="5431" spans="1:23" ht="14.25" customHeight="1" x14ac:dyDescent="0.45">
      <c r="A5431">
        <v>5430</v>
      </c>
      <c r="B5431" t="s">
        <v>321</v>
      </c>
      <c r="C5431" t="s">
        <v>316</v>
      </c>
      <c r="D5431">
        <v>55</v>
      </c>
      <c r="E5431" t="s">
        <v>28</v>
      </c>
      <c r="F5431" t="s">
        <v>27</v>
      </c>
      <c r="G5431" t="s">
        <v>30</v>
      </c>
      <c r="H5431">
        <v>6</v>
      </c>
      <c r="I5431" t="s">
        <v>26</v>
      </c>
      <c r="J5431">
        <v>0</v>
      </c>
      <c r="K5431">
        <v>0</v>
      </c>
      <c r="L5431">
        <v>0</v>
      </c>
      <c r="M5431">
        <v>1</v>
      </c>
      <c r="N5431">
        <v>1</v>
      </c>
      <c r="O5431">
        <v>0</v>
      </c>
      <c r="P5431">
        <v>492</v>
      </c>
      <c r="Q5431">
        <v>0</v>
      </c>
      <c r="R5431">
        <v>0</v>
      </c>
      <c r="S5431">
        <v>1</v>
      </c>
      <c r="T5431">
        <v>0</v>
      </c>
      <c r="U5431">
        <v>0</v>
      </c>
      <c r="V5431">
        <v>0</v>
      </c>
      <c r="W5431">
        <v>0</v>
      </c>
    </row>
    <row r="5432" spans="1:23" ht="14.25" customHeight="1" x14ac:dyDescent="0.45">
      <c r="A5432">
        <v>5431</v>
      </c>
      <c r="B5432" t="s">
        <v>321</v>
      </c>
      <c r="C5432" t="s">
        <v>322</v>
      </c>
      <c r="D5432">
        <v>67</v>
      </c>
      <c r="E5432" t="s">
        <v>28</v>
      </c>
      <c r="F5432" t="s">
        <v>27</v>
      </c>
      <c r="G5432" t="s">
        <v>30</v>
      </c>
      <c r="H5432">
        <v>12</v>
      </c>
      <c r="I5432" t="s">
        <v>26</v>
      </c>
      <c r="J5432">
        <v>0</v>
      </c>
      <c r="K5432">
        <v>0</v>
      </c>
      <c r="L5432">
        <v>0</v>
      </c>
      <c r="M5432">
        <v>1</v>
      </c>
      <c r="N5432">
        <v>1</v>
      </c>
      <c r="O5432">
        <v>1</v>
      </c>
      <c r="P5432">
        <v>1020</v>
      </c>
      <c r="Q5432">
        <v>1</v>
      </c>
      <c r="R5432">
        <v>0</v>
      </c>
      <c r="S5432">
        <v>1</v>
      </c>
      <c r="T5432">
        <v>1</v>
      </c>
      <c r="U5432">
        <v>0</v>
      </c>
      <c r="V5432">
        <v>0</v>
      </c>
      <c r="W5432">
        <v>0</v>
      </c>
    </row>
    <row r="5433" spans="1:23" ht="14.25" customHeight="1" x14ac:dyDescent="0.45">
      <c r="A5433">
        <v>5432</v>
      </c>
      <c r="B5433" t="s">
        <v>321</v>
      </c>
      <c r="C5433" t="s">
        <v>329</v>
      </c>
      <c r="D5433">
        <v>85</v>
      </c>
      <c r="E5433" t="s">
        <v>23</v>
      </c>
      <c r="F5433" t="s">
        <v>27</v>
      </c>
      <c r="G5433" t="s">
        <v>30</v>
      </c>
      <c r="H5433">
        <v>8</v>
      </c>
      <c r="I5433" t="s">
        <v>26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3590</v>
      </c>
      <c r="Q5433">
        <v>1</v>
      </c>
      <c r="R5433">
        <v>0</v>
      </c>
      <c r="S5433">
        <v>1</v>
      </c>
      <c r="T5433">
        <v>1</v>
      </c>
      <c r="U5433">
        <v>0</v>
      </c>
      <c r="V5433">
        <v>0</v>
      </c>
      <c r="W5433">
        <v>0</v>
      </c>
    </row>
    <row r="5434" spans="1:23" ht="14.25" customHeight="1" x14ac:dyDescent="0.45">
      <c r="A5434">
        <v>5433</v>
      </c>
      <c r="B5434" t="s">
        <v>321</v>
      </c>
      <c r="C5434" t="s">
        <v>315</v>
      </c>
      <c r="D5434">
        <v>68</v>
      </c>
      <c r="E5434" t="s">
        <v>28</v>
      </c>
      <c r="F5434" t="s">
        <v>27</v>
      </c>
      <c r="G5434" t="s">
        <v>30</v>
      </c>
      <c r="H5434">
        <v>7</v>
      </c>
      <c r="I5434" t="s">
        <v>26</v>
      </c>
      <c r="J5434">
        <v>0</v>
      </c>
      <c r="K5434">
        <v>0</v>
      </c>
      <c r="L5434">
        <v>0</v>
      </c>
      <c r="M5434">
        <v>1</v>
      </c>
      <c r="N5434">
        <v>1</v>
      </c>
      <c r="O5434">
        <v>0</v>
      </c>
      <c r="P5434">
        <v>724</v>
      </c>
      <c r="Q5434">
        <v>0</v>
      </c>
      <c r="R5434">
        <v>0</v>
      </c>
      <c r="S5434">
        <v>1</v>
      </c>
      <c r="T5434">
        <v>0</v>
      </c>
      <c r="U5434">
        <v>0</v>
      </c>
      <c r="V5434">
        <v>0</v>
      </c>
      <c r="W5434">
        <v>0</v>
      </c>
    </row>
    <row r="5435" spans="1:23" ht="14.25" customHeight="1" x14ac:dyDescent="0.45">
      <c r="A5435">
        <v>5434</v>
      </c>
      <c r="B5435" t="s">
        <v>321</v>
      </c>
      <c r="C5435" t="s">
        <v>332</v>
      </c>
      <c r="D5435">
        <v>45</v>
      </c>
      <c r="E5435" t="s">
        <v>28</v>
      </c>
      <c r="F5435" t="s">
        <v>27</v>
      </c>
      <c r="G5435" t="s">
        <v>25</v>
      </c>
      <c r="H5435">
        <v>9</v>
      </c>
      <c r="I5435" t="s">
        <v>26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442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</row>
    <row r="5436" spans="1:23" ht="14.25" customHeight="1" x14ac:dyDescent="0.45">
      <c r="A5436">
        <v>5435</v>
      </c>
      <c r="B5436" t="s">
        <v>326</v>
      </c>
      <c r="C5436" t="s">
        <v>325</v>
      </c>
      <c r="D5436">
        <v>75</v>
      </c>
      <c r="E5436" t="s">
        <v>28</v>
      </c>
      <c r="F5436" t="s">
        <v>24</v>
      </c>
      <c r="G5436" t="s">
        <v>25</v>
      </c>
      <c r="H5436">
        <v>4</v>
      </c>
      <c r="I5436" t="s">
        <v>31</v>
      </c>
      <c r="J5436">
        <v>0</v>
      </c>
      <c r="K5436">
        <v>0</v>
      </c>
      <c r="L5436">
        <v>0</v>
      </c>
      <c r="M5436">
        <v>1</v>
      </c>
      <c r="N5436">
        <v>1</v>
      </c>
      <c r="O5436">
        <v>0</v>
      </c>
      <c r="P5436">
        <v>55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</row>
    <row r="5437" spans="1:23" ht="14.25" customHeight="1" x14ac:dyDescent="0.45">
      <c r="A5437">
        <v>5436</v>
      </c>
      <c r="B5437" t="s">
        <v>326</v>
      </c>
      <c r="C5437" t="s">
        <v>332</v>
      </c>
      <c r="D5437">
        <v>90</v>
      </c>
      <c r="E5437" t="s">
        <v>23</v>
      </c>
      <c r="F5437" t="s">
        <v>27</v>
      </c>
      <c r="G5437" t="s">
        <v>25</v>
      </c>
      <c r="H5437">
        <v>8</v>
      </c>
      <c r="I5437" t="s">
        <v>26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261</v>
      </c>
      <c r="Q5437">
        <v>0</v>
      </c>
      <c r="R5437">
        <v>1</v>
      </c>
      <c r="S5437">
        <v>1</v>
      </c>
      <c r="T5437">
        <v>0</v>
      </c>
      <c r="U5437">
        <v>0</v>
      </c>
      <c r="V5437">
        <v>0</v>
      </c>
      <c r="W5437">
        <v>0</v>
      </c>
    </row>
    <row r="5438" spans="1:23" ht="14.25" customHeight="1" x14ac:dyDescent="0.45">
      <c r="A5438">
        <v>5437</v>
      </c>
      <c r="B5438" t="s">
        <v>326</v>
      </c>
      <c r="C5438" t="s">
        <v>325</v>
      </c>
      <c r="D5438">
        <v>70</v>
      </c>
      <c r="E5438" t="s">
        <v>23</v>
      </c>
      <c r="F5438" t="s">
        <v>27</v>
      </c>
      <c r="G5438" t="s">
        <v>25</v>
      </c>
      <c r="H5438">
        <v>4</v>
      </c>
      <c r="I5438" t="s">
        <v>26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0</v>
      </c>
      <c r="P5438">
        <v>45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</row>
    <row r="5439" spans="1:23" ht="14.25" customHeight="1" x14ac:dyDescent="0.45">
      <c r="A5439">
        <v>5438</v>
      </c>
      <c r="B5439" t="s">
        <v>326</v>
      </c>
      <c r="C5439" s="1">
        <v>43526</v>
      </c>
      <c r="D5439">
        <v>72</v>
      </c>
      <c r="E5439" t="s">
        <v>23</v>
      </c>
      <c r="F5439" t="s">
        <v>27</v>
      </c>
      <c r="G5439" t="s">
        <v>25</v>
      </c>
      <c r="H5439">
        <v>17</v>
      </c>
      <c r="I5439" t="s">
        <v>26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3260</v>
      </c>
      <c r="Q5439">
        <v>0</v>
      </c>
      <c r="R5439">
        <v>1</v>
      </c>
      <c r="S5439">
        <v>1</v>
      </c>
      <c r="T5439">
        <v>1</v>
      </c>
      <c r="U5439">
        <v>0</v>
      </c>
      <c r="V5439">
        <v>0</v>
      </c>
      <c r="W5439">
        <v>0</v>
      </c>
    </row>
    <row r="5440" spans="1:23" ht="14.25" customHeight="1" x14ac:dyDescent="0.45">
      <c r="A5440">
        <v>5439</v>
      </c>
      <c r="B5440" t="s">
        <v>326</v>
      </c>
      <c r="C5440" t="s">
        <v>315</v>
      </c>
      <c r="D5440">
        <v>54</v>
      </c>
      <c r="E5440" t="s">
        <v>23</v>
      </c>
      <c r="F5440" t="s">
        <v>27</v>
      </c>
      <c r="G5440" t="s">
        <v>30</v>
      </c>
      <c r="H5440">
        <v>6</v>
      </c>
      <c r="I5440" t="s">
        <v>26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0</v>
      </c>
      <c r="P5440">
        <v>84</v>
      </c>
      <c r="Q5440">
        <v>0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</row>
    <row r="5441" spans="1:23" ht="14.25" customHeight="1" x14ac:dyDescent="0.45">
      <c r="A5441">
        <v>5440</v>
      </c>
      <c r="B5441" t="s">
        <v>326</v>
      </c>
      <c r="C5441" t="s">
        <v>329</v>
      </c>
      <c r="D5441">
        <v>67</v>
      </c>
      <c r="E5441" t="s">
        <v>28</v>
      </c>
      <c r="F5441" t="s">
        <v>27</v>
      </c>
      <c r="G5441" t="s">
        <v>30</v>
      </c>
      <c r="H5441">
        <v>7</v>
      </c>
      <c r="I5441" t="s">
        <v>26</v>
      </c>
      <c r="J5441">
        <v>0</v>
      </c>
      <c r="K5441">
        <v>0</v>
      </c>
      <c r="L5441">
        <v>0</v>
      </c>
      <c r="M5441">
        <v>1</v>
      </c>
      <c r="N5441">
        <v>1</v>
      </c>
      <c r="O5441">
        <v>0</v>
      </c>
      <c r="P5441">
        <v>92</v>
      </c>
      <c r="Q5441">
        <v>0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</row>
    <row r="5442" spans="1:23" ht="14.25" customHeight="1" x14ac:dyDescent="0.45">
      <c r="A5442">
        <v>5441</v>
      </c>
      <c r="B5442" t="s">
        <v>326</v>
      </c>
      <c r="C5442" t="s">
        <v>328</v>
      </c>
      <c r="D5442">
        <v>64</v>
      </c>
      <c r="E5442" t="s">
        <v>28</v>
      </c>
      <c r="F5442" t="s">
        <v>24</v>
      </c>
      <c r="G5442" t="s">
        <v>25</v>
      </c>
      <c r="H5442">
        <v>9</v>
      </c>
      <c r="I5442" t="s">
        <v>26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508</v>
      </c>
      <c r="Q5442">
        <v>1</v>
      </c>
      <c r="R5442">
        <v>0</v>
      </c>
      <c r="S5442">
        <v>1</v>
      </c>
      <c r="T5442">
        <v>1</v>
      </c>
      <c r="U5442">
        <v>0</v>
      </c>
      <c r="V5442">
        <v>0</v>
      </c>
      <c r="W5442">
        <v>0</v>
      </c>
    </row>
    <row r="5443" spans="1:23" ht="14.25" customHeight="1" x14ac:dyDescent="0.45">
      <c r="A5443">
        <v>5442</v>
      </c>
      <c r="B5443" t="s">
        <v>326</v>
      </c>
      <c r="C5443" s="1">
        <v>43498</v>
      </c>
      <c r="D5443">
        <v>84</v>
      </c>
      <c r="E5443" t="s">
        <v>23</v>
      </c>
      <c r="F5443" t="s">
        <v>27</v>
      </c>
      <c r="G5443" t="s">
        <v>25</v>
      </c>
      <c r="H5443">
        <v>16</v>
      </c>
      <c r="I5443" t="s">
        <v>26</v>
      </c>
      <c r="J5443">
        <v>0</v>
      </c>
      <c r="K5443">
        <v>0</v>
      </c>
      <c r="L5443">
        <v>0</v>
      </c>
      <c r="M5443">
        <v>1</v>
      </c>
      <c r="N5443">
        <v>1</v>
      </c>
      <c r="O5443">
        <v>0</v>
      </c>
      <c r="P5443">
        <v>5000</v>
      </c>
      <c r="Q5443">
        <v>0</v>
      </c>
      <c r="R5443">
        <v>0</v>
      </c>
      <c r="S5443">
        <v>1</v>
      </c>
      <c r="T5443">
        <v>1</v>
      </c>
      <c r="U5443">
        <v>0</v>
      </c>
      <c r="V5443">
        <v>1</v>
      </c>
      <c r="W5443">
        <v>0</v>
      </c>
    </row>
    <row r="5444" spans="1:23" ht="14.25" customHeight="1" x14ac:dyDescent="0.45">
      <c r="A5444">
        <v>5443</v>
      </c>
      <c r="B5444" t="s">
        <v>326</v>
      </c>
      <c r="C5444" t="s">
        <v>322</v>
      </c>
      <c r="D5444">
        <v>84</v>
      </c>
      <c r="E5444" t="s">
        <v>28</v>
      </c>
      <c r="F5444" t="s">
        <v>27</v>
      </c>
      <c r="G5444" t="s">
        <v>25</v>
      </c>
      <c r="H5444">
        <v>11</v>
      </c>
      <c r="I5444" t="s">
        <v>26</v>
      </c>
      <c r="J5444">
        <v>0</v>
      </c>
      <c r="K5444">
        <v>0</v>
      </c>
      <c r="L5444">
        <v>0</v>
      </c>
      <c r="M5444">
        <v>1</v>
      </c>
      <c r="N5444">
        <v>1</v>
      </c>
      <c r="O5444">
        <v>0</v>
      </c>
      <c r="P5444">
        <v>1510</v>
      </c>
      <c r="Q5444">
        <v>0</v>
      </c>
      <c r="R5444">
        <v>0</v>
      </c>
      <c r="S5444">
        <v>1</v>
      </c>
      <c r="T5444">
        <v>0</v>
      </c>
      <c r="U5444">
        <v>0</v>
      </c>
      <c r="V5444">
        <v>0</v>
      </c>
      <c r="W5444">
        <v>0</v>
      </c>
    </row>
    <row r="5445" spans="1:23" ht="14.25" customHeight="1" x14ac:dyDescent="0.45">
      <c r="A5445">
        <v>5444</v>
      </c>
      <c r="B5445" s="1">
        <v>43483</v>
      </c>
      <c r="C5445" s="1">
        <v>43487</v>
      </c>
      <c r="D5445">
        <v>84</v>
      </c>
      <c r="E5445" t="s">
        <v>23</v>
      </c>
      <c r="F5445" t="s">
        <v>27</v>
      </c>
      <c r="G5445" t="s">
        <v>25</v>
      </c>
      <c r="H5445">
        <v>5</v>
      </c>
      <c r="I5445" t="s">
        <v>29</v>
      </c>
      <c r="J5445">
        <v>0</v>
      </c>
      <c r="K5445">
        <v>0</v>
      </c>
      <c r="L5445">
        <v>1</v>
      </c>
      <c r="M5445">
        <v>1</v>
      </c>
      <c r="N5445">
        <v>0</v>
      </c>
      <c r="O5445">
        <v>1</v>
      </c>
      <c r="P5445">
        <v>185</v>
      </c>
      <c r="Q5445">
        <v>0</v>
      </c>
      <c r="R5445">
        <v>0</v>
      </c>
      <c r="S5445">
        <v>1</v>
      </c>
      <c r="T5445">
        <v>1</v>
      </c>
      <c r="U5445">
        <v>1</v>
      </c>
      <c r="V5445">
        <v>0</v>
      </c>
      <c r="W5445">
        <v>0</v>
      </c>
    </row>
    <row r="5446" spans="1:23" ht="14.25" customHeight="1" x14ac:dyDescent="0.45">
      <c r="A5446">
        <v>5445</v>
      </c>
      <c r="B5446" t="s">
        <v>326</v>
      </c>
      <c r="C5446" t="s">
        <v>323</v>
      </c>
      <c r="D5446">
        <v>54</v>
      </c>
      <c r="E5446" t="s">
        <v>23</v>
      </c>
      <c r="F5446" t="s">
        <v>27</v>
      </c>
      <c r="G5446" t="s">
        <v>25</v>
      </c>
      <c r="H5446">
        <v>2</v>
      </c>
      <c r="I5446" t="s">
        <v>26</v>
      </c>
      <c r="J5446">
        <v>1</v>
      </c>
      <c r="K5446">
        <v>1</v>
      </c>
      <c r="L5446">
        <v>0</v>
      </c>
      <c r="M5446">
        <v>1</v>
      </c>
      <c r="N5446">
        <v>1</v>
      </c>
      <c r="O5446">
        <v>0</v>
      </c>
      <c r="P5446">
        <v>5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  <c r="W5446">
        <v>2</v>
      </c>
    </row>
    <row r="5447" spans="1:23" ht="14.25" customHeight="1" x14ac:dyDescent="0.45">
      <c r="A5447">
        <v>5446</v>
      </c>
      <c r="B5447" s="1">
        <v>43483</v>
      </c>
      <c r="C5447" s="1">
        <v>43486</v>
      </c>
      <c r="D5447">
        <v>62</v>
      </c>
      <c r="E5447" t="s">
        <v>23</v>
      </c>
      <c r="F5447" t="s">
        <v>27</v>
      </c>
      <c r="G5447" t="s">
        <v>25</v>
      </c>
      <c r="H5447">
        <v>4</v>
      </c>
      <c r="I5447" t="s">
        <v>29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1</v>
      </c>
      <c r="P5447">
        <v>130</v>
      </c>
      <c r="Q5447">
        <v>0</v>
      </c>
      <c r="R5447">
        <v>0</v>
      </c>
      <c r="S5447">
        <v>0</v>
      </c>
      <c r="T5447">
        <v>1</v>
      </c>
      <c r="U5447">
        <v>1</v>
      </c>
      <c r="V5447">
        <v>0</v>
      </c>
      <c r="W5447">
        <v>0</v>
      </c>
    </row>
    <row r="5448" spans="1:23" ht="14.25" customHeight="1" x14ac:dyDescent="0.45">
      <c r="A5448">
        <v>5447</v>
      </c>
      <c r="B5448" t="s">
        <v>326</v>
      </c>
      <c r="C5448" t="s">
        <v>327</v>
      </c>
      <c r="D5448">
        <v>55</v>
      </c>
      <c r="E5448" t="s">
        <v>28</v>
      </c>
      <c r="F5448" t="s">
        <v>24</v>
      </c>
      <c r="G5448" t="s">
        <v>30</v>
      </c>
      <c r="H5448">
        <v>13</v>
      </c>
      <c r="I5448" t="s">
        <v>26</v>
      </c>
      <c r="J5448">
        <v>0</v>
      </c>
      <c r="K5448">
        <v>0</v>
      </c>
      <c r="L5448">
        <v>0</v>
      </c>
      <c r="M5448">
        <v>1</v>
      </c>
      <c r="N5448">
        <v>1</v>
      </c>
      <c r="O5448">
        <v>0</v>
      </c>
      <c r="P5448">
        <v>231</v>
      </c>
      <c r="Q5448">
        <v>1</v>
      </c>
      <c r="R5448">
        <v>0</v>
      </c>
      <c r="S5448">
        <v>1</v>
      </c>
      <c r="T5448">
        <v>0</v>
      </c>
      <c r="U5448">
        <v>0</v>
      </c>
      <c r="V5448">
        <v>0</v>
      </c>
      <c r="W5448">
        <v>0</v>
      </c>
    </row>
    <row r="5449" spans="1:23" ht="14.25" customHeight="1" x14ac:dyDescent="0.45">
      <c r="A5449">
        <v>5448</v>
      </c>
      <c r="B5449" t="s">
        <v>326</v>
      </c>
      <c r="C5449" t="s">
        <v>333</v>
      </c>
      <c r="D5449">
        <v>77</v>
      </c>
      <c r="E5449" t="s">
        <v>28</v>
      </c>
      <c r="F5449" t="s">
        <v>27</v>
      </c>
      <c r="G5449" t="s">
        <v>30</v>
      </c>
      <c r="H5449">
        <v>14</v>
      </c>
      <c r="I5449" t="s">
        <v>26</v>
      </c>
      <c r="J5449">
        <v>0</v>
      </c>
      <c r="K5449">
        <v>0</v>
      </c>
      <c r="L5449">
        <v>1</v>
      </c>
      <c r="M5449">
        <v>1</v>
      </c>
      <c r="N5449">
        <v>1</v>
      </c>
      <c r="O5449">
        <v>0</v>
      </c>
      <c r="P5449">
        <v>809</v>
      </c>
      <c r="Q5449">
        <v>1</v>
      </c>
      <c r="R5449">
        <v>0</v>
      </c>
      <c r="S5449">
        <v>1</v>
      </c>
      <c r="T5449">
        <v>0</v>
      </c>
      <c r="U5449">
        <v>0</v>
      </c>
      <c r="V5449">
        <v>0</v>
      </c>
      <c r="W5449">
        <v>0</v>
      </c>
    </row>
    <row r="5450" spans="1:23" ht="14.25" customHeight="1" x14ac:dyDescent="0.45">
      <c r="A5450">
        <v>5449</v>
      </c>
      <c r="B5450" t="s">
        <v>326</v>
      </c>
      <c r="C5450" t="s">
        <v>325</v>
      </c>
      <c r="D5450">
        <v>74</v>
      </c>
      <c r="E5450" t="s">
        <v>23</v>
      </c>
      <c r="F5450" t="s">
        <v>27</v>
      </c>
      <c r="G5450" t="s">
        <v>30</v>
      </c>
      <c r="H5450">
        <v>4</v>
      </c>
      <c r="I5450" t="s">
        <v>26</v>
      </c>
      <c r="J5450">
        <v>0</v>
      </c>
      <c r="K5450">
        <v>0</v>
      </c>
      <c r="L5450">
        <v>0</v>
      </c>
      <c r="M5450">
        <v>0</v>
      </c>
      <c r="N5450">
        <v>1</v>
      </c>
      <c r="O5450">
        <v>0</v>
      </c>
      <c r="P5450">
        <v>2160</v>
      </c>
      <c r="Q5450">
        <v>0</v>
      </c>
      <c r="R5450">
        <v>0</v>
      </c>
      <c r="S5450">
        <v>1</v>
      </c>
      <c r="T5450">
        <v>0</v>
      </c>
      <c r="U5450">
        <v>0</v>
      </c>
      <c r="V5450">
        <v>0</v>
      </c>
      <c r="W5450">
        <v>0</v>
      </c>
    </row>
    <row r="5451" spans="1:23" ht="14.25" customHeight="1" x14ac:dyDescent="0.45">
      <c r="A5451">
        <v>5450</v>
      </c>
      <c r="B5451" t="s">
        <v>326</v>
      </c>
      <c r="C5451" t="s">
        <v>325</v>
      </c>
      <c r="D5451">
        <v>74</v>
      </c>
      <c r="E5451" t="s">
        <v>23</v>
      </c>
      <c r="F5451" t="s">
        <v>27</v>
      </c>
      <c r="G5451" t="s">
        <v>30</v>
      </c>
      <c r="H5451">
        <v>4</v>
      </c>
      <c r="I5451" t="s">
        <v>26</v>
      </c>
      <c r="J5451">
        <v>0</v>
      </c>
      <c r="K5451">
        <v>0</v>
      </c>
      <c r="L5451">
        <v>0</v>
      </c>
      <c r="M5451">
        <v>0</v>
      </c>
      <c r="N5451">
        <v>1</v>
      </c>
      <c r="O5451">
        <v>0</v>
      </c>
      <c r="P5451">
        <v>2160</v>
      </c>
      <c r="Q5451">
        <v>0</v>
      </c>
      <c r="R5451">
        <v>0</v>
      </c>
      <c r="S5451">
        <v>1</v>
      </c>
      <c r="T5451">
        <v>0</v>
      </c>
      <c r="U5451">
        <v>0</v>
      </c>
      <c r="V5451">
        <v>0</v>
      </c>
      <c r="W5451">
        <v>0</v>
      </c>
    </row>
    <row r="5452" spans="1:23" ht="14.25" customHeight="1" x14ac:dyDescent="0.45">
      <c r="A5452">
        <v>5451</v>
      </c>
      <c r="B5452" t="s">
        <v>323</v>
      </c>
      <c r="C5452" t="s">
        <v>333</v>
      </c>
      <c r="D5452">
        <v>53</v>
      </c>
      <c r="E5452" t="s">
        <v>28</v>
      </c>
      <c r="F5452" t="s">
        <v>27</v>
      </c>
      <c r="G5452" t="s">
        <v>25</v>
      </c>
      <c r="H5452">
        <v>13</v>
      </c>
      <c r="I5452" t="s">
        <v>26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568</v>
      </c>
      <c r="Q5452">
        <v>0</v>
      </c>
      <c r="R5452">
        <v>0</v>
      </c>
      <c r="S5452">
        <v>1</v>
      </c>
      <c r="T5452">
        <v>0</v>
      </c>
      <c r="U5452">
        <v>0</v>
      </c>
      <c r="V5452">
        <v>0</v>
      </c>
      <c r="W5452">
        <v>0</v>
      </c>
    </row>
    <row r="5453" spans="1:23" ht="14.25" customHeight="1" x14ac:dyDescent="0.45">
      <c r="A5453">
        <v>5452</v>
      </c>
      <c r="B5453" t="s">
        <v>323</v>
      </c>
      <c r="C5453" t="s">
        <v>315</v>
      </c>
      <c r="D5453">
        <v>69</v>
      </c>
      <c r="E5453" t="s">
        <v>23</v>
      </c>
      <c r="F5453" t="s">
        <v>27</v>
      </c>
      <c r="G5453" t="s">
        <v>25</v>
      </c>
      <c r="H5453">
        <v>5</v>
      </c>
      <c r="I5453" t="s">
        <v>26</v>
      </c>
      <c r="J5453">
        <v>0</v>
      </c>
      <c r="K5453">
        <v>0</v>
      </c>
      <c r="L5453">
        <v>0</v>
      </c>
      <c r="M5453">
        <v>1</v>
      </c>
      <c r="N5453">
        <v>1</v>
      </c>
      <c r="O5453">
        <v>0</v>
      </c>
      <c r="P5453">
        <v>612</v>
      </c>
      <c r="Q5453">
        <v>0</v>
      </c>
      <c r="R5453">
        <v>1</v>
      </c>
      <c r="S5453">
        <v>1</v>
      </c>
      <c r="T5453">
        <v>0</v>
      </c>
      <c r="U5453">
        <v>0</v>
      </c>
      <c r="V5453">
        <v>0</v>
      </c>
      <c r="W5453">
        <v>0</v>
      </c>
    </row>
    <row r="5454" spans="1:23" ht="14.25" customHeight="1" x14ac:dyDescent="0.45">
      <c r="A5454">
        <v>5453</v>
      </c>
      <c r="B5454" t="s">
        <v>323</v>
      </c>
      <c r="C5454" t="s">
        <v>324</v>
      </c>
      <c r="D5454">
        <v>58</v>
      </c>
      <c r="E5454" t="s">
        <v>23</v>
      </c>
      <c r="F5454" t="s">
        <v>27</v>
      </c>
      <c r="G5454" t="s">
        <v>25</v>
      </c>
      <c r="H5454">
        <v>9</v>
      </c>
      <c r="I5454" t="s">
        <v>26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0</v>
      </c>
      <c r="P5454">
        <v>605</v>
      </c>
      <c r="Q5454">
        <v>1</v>
      </c>
      <c r="R5454">
        <v>1</v>
      </c>
      <c r="S5454">
        <v>1</v>
      </c>
      <c r="T5454">
        <v>0</v>
      </c>
      <c r="U5454">
        <v>0</v>
      </c>
      <c r="V5454">
        <v>0</v>
      </c>
      <c r="W5454">
        <v>0</v>
      </c>
    </row>
    <row r="5455" spans="1:23" ht="14.25" customHeight="1" x14ac:dyDescent="0.45">
      <c r="A5455">
        <v>5454</v>
      </c>
      <c r="B5455" s="1">
        <v>43484</v>
      </c>
      <c r="C5455" s="1">
        <v>43485</v>
      </c>
      <c r="D5455">
        <v>76</v>
      </c>
      <c r="E5455" t="s">
        <v>23</v>
      </c>
      <c r="F5455" t="s">
        <v>27</v>
      </c>
      <c r="G5455" t="s">
        <v>25</v>
      </c>
      <c r="H5455">
        <v>2</v>
      </c>
      <c r="I5455" t="s">
        <v>29</v>
      </c>
      <c r="J5455">
        <v>0</v>
      </c>
      <c r="K5455">
        <v>0</v>
      </c>
      <c r="L5455">
        <v>0</v>
      </c>
      <c r="M5455">
        <v>0</v>
      </c>
      <c r="N5455">
        <v>1</v>
      </c>
      <c r="O5455">
        <v>0</v>
      </c>
      <c r="P5455">
        <v>1500</v>
      </c>
      <c r="Q5455">
        <v>0</v>
      </c>
      <c r="R5455">
        <v>1</v>
      </c>
      <c r="S5455">
        <v>1</v>
      </c>
      <c r="T5455">
        <v>0</v>
      </c>
      <c r="U5455">
        <v>0</v>
      </c>
      <c r="V5455">
        <v>0</v>
      </c>
      <c r="W5455">
        <v>0</v>
      </c>
    </row>
    <row r="5456" spans="1:23" ht="14.25" customHeight="1" x14ac:dyDescent="0.45">
      <c r="A5456">
        <v>5455</v>
      </c>
      <c r="B5456" t="s">
        <v>323</v>
      </c>
      <c r="C5456" t="s">
        <v>315</v>
      </c>
      <c r="D5456">
        <v>80</v>
      </c>
      <c r="E5456" t="s">
        <v>28</v>
      </c>
      <c r="F5456" t="s">
        <v>27</v>
      </c>
      <c r="G5456" t="s">
        <v>25</v>
      </c>
      <c r="H5456">
        <v>5</v>
      </c>
      <c r="I5456" t="s">
        <v>26</v>
      </c>
      <c r="J5456">
        <v>0</v>
      </c>
      <c r="K5456">
        <v>0</v>
      </c>
      <c r="L5456">
        <v>0</v>
      </c>
      <c r="M5456">
        <v>1</v>
      </c>
      <c r="N5456">
        <v>1</v>
      </c>
      <c r="O5456">
        <v>0</v>
      </c>
      <c r="P5456">
        <v>120</v>
      </c>
      <c r="Q5456">
        <v>0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0</v>
      </c>
    </row>
    <row r="5457" spans="1:23" ht="14.25" customHeight="1" x14ac:dyDescent="0.45">
      <c r="A5457">
        <v>5456</v>
      </c>
      <c r="B5457" t="s">
        <v>323</v>
      </c>
      <c r="C5457" t="s">
        <v>322</v>
      </c>
      <c r="D5457">
        <v>66</v>
      </c>
      <c r="E5457" t="s">
        <v>23</v>
      </c>
      <c r="F5457" t="s">
        <v>27</v>
      </c>
      <c r="G5457" t="s">
        <v>25</v>
      </c>
      <c r="H5457">
        <v>10</v>
      </c>
      <c r="I5457" t="s">
        <v>26</v>
      </c>
      <c r="J5457">
        <v>0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74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</row>
    <row r="5458" spans="1:23" ht="14.25" customHeight="1" x14ac:dyDescent="0.45">
      <c r="A5458">
        <v>5457</v>
      </c>
      <c r="B5458" s="1">
        <v>43484</v>
      </c>
      <c r="C5458" s="1">
        <v>43490</v>
      </c>
      <c r="D5458">
        <v>35</v>
      </c>
      <c r="E5458" t="s">
        <v>23</v>
      </c>
      <c r="F5458" t="s">
        <v>27</v>
      </c>
      <c r="G5458" t="s">
        <v>25</v>
      </c>
      <c r="H5458">
        <v>7</v>
      </c>
      <c r="I5458" t="s">
        <v>29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361</v>
      </c>
      <c r="Q5458">
        <v>1</v>
      </c>
      <c r="R5458">
        <v>1</v>
      </c>
      <c r="S5458">
        <v>1</v>
      </c>
      <c r="T5458">
        <v>1</v>
      </c>
      <c r="U5458">
        <v>1</v>
      </c>
      <c r="V5458">
        <v>0</v>
      </c>
      <c r="W5458">
        <v>0</v>
      </c>
    </row>
    <row r="5459" spans="1:23" ht="14.25" customHeight="1" x14ac:dyDescent="0.45">
      <c r="A5459">
        <v>5458</v>
      </c>
      <c r="B5459" t="s">
        <v>323</v>
      </c>
      <c r="C5459" t="s">
        <v>327</v>
      </c>
      <c r="D5459">
        <v>74</v>
      </c>
      <c r="E5459" t="s">
        <v>23</v>
      </c>
      <c r="F5459" t="s">
        <v>24</v>
      </c>
      <c r="G5459" t="s">
        <v>25</v>
      </c>
      <c r="H5459">
        <v>12</v>
      </c>
      <c r="I5459" t="s">
        <v>26</v>
      </c>
      <c r="J5459">
        <v>0</v>
      </c>
      <c r="K5459">
        <v>0</v>
      </c>
      <c r="L5459">
        <v>0</v>
      </c>
      <c r="M5459">
        <v>1</v>
      </c>
      <c r="N5459">
        <v>1</v>
      </c>
      <c r="O5459">
        <v>0</v>
      </c>
      <c r="P5459">
        <v>857</v>
      </c>
      <c r="Q5459">
        <v>0</v>
      </c>
      <c r="R5459">
        <v>0</v>
      </c>
      <c r="S5459">
        <v>1</v>
      </c>
      <c r="T5459">
        <v>0</v>
      </c>
      <c r="U5459">
        <v>0</v>
      </c>
      <c r="V5459">
        <v>0</v>
      </c>
      <c r="W5459">
        <v>0</v>
      </c>
    </row>
    <row r="5460" spans="1:23" ht="14.25" customHeight="1" x14ac:dyDescent="0.45">
      <c r="A5460">
        <v>5459</v>
      </c>
      <c r="B5460" t="s">
        <v>323</v>
      </c>
      <c r="C5460" t="s">
        <v>315</v>
      </c>
      <c r="D5460">
        <v>48</v>
      </c>
      <c r="E5460" t="s">
        <v>23</v>
      </c>
      <c r="F5460" t="s">
        <v>24</v>
      </c>
      <c r="G5460" t="s">
        <v>25</v>
      </c>
      <c r="H5460">
        <v>5</v>
      </c>
      <c r="I5460" t="s">
        <v>26</v>
      </c>
      <c r="J5460">
        <v>0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847</v>
      </c>
      <c r="Q5460">
        <v>0</v>
      </c>
      <c r="R5460">
        <v>0</v>
      </c>
      <c r="S5460">
        <v>1</v>
      </c>
      <c r="T5460">
        <v>0</v>
      </c>
      <c r="U5460">
        <v>0</v>
      </c>
      <c r="V5460">
        <v>0</v>
      </c>
      <c r="W5460">
        <v>1</v>
      </c>
    </row>
    <row r="5461" spans="1:23" ht="14.25" customHeight="1" x14ac:dyDescent="0.45">
      <c r="A5461">
        <v>5460</v>
      </c>
      <c r="B5461" s="1">
        <v>43484</v>
      </c>
      <c r="C5461" s="1">
        <v>43503</v>
      </c>
      <c r="D5461">
        <v>73</v>
      </c>
      <c r="E5461" t="s">
        <v>28</v>
      </c>
      <c r="F5461" t="s">
        <v>27</v>
      </c>
      <c r="G5461" t="s">
        <v>25</v>
      </c>
      <c r="H5461">
        <v>20</v>
      </c>
      <c r="I5461" t="s">
        <v>29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5000</v>
      </c>
      <c r="Q5461">
        <v>1</v>
      </c>
      <c r="R5461">
        <v>0</v>
      </c>
      <c r="S5461">
        <v>1</v>
      </c>
      <c r="T5461">
        <v>1</v>
      </c>
      <c r="U5461">
        <v>0</v>
      </c>
      <c r="V5461">
        <v>0</v>
      </c>
      <c r="W5461">
        <v>0</v>
      </c>
    </row>
    <row r="5462" spans="1:23" ht="14.25" customHeight="1" x14ac:dyDescent="0.45">
      <c r="A5462">
        <v>5461</v>
      </c>
      <c r="B5462" t="s">
        <v>323</v>
      </c>
      <c r="C5462" t="s">
        <v>315</v>
      </c>
      <c r="D5462">
        <v>80</v>
      </c>
      <c r="E5462" t="s">
        <v>23</v>
      </c>
      <c r="F5462" t="s">
        <v>27</v>
      </c>
      <c r="G5462" t="s">
        <v>25</v>
      </c>
      <c r="H5462">
        <v>5</v>
      </c>
      <c r="I5462" t="s">
        <v>26</v>
      </c>
      <c r="J5462">
        <v>0</v>
      </c>
      <c r="K5462">
        <v>0</v>
      </c>
      <c r="L5462">
        <v>0</v>
      </c>
      <c r="M5462">
        <v>0</v>
      </c>
      <c r="N5462">
        <v>1</v>
      </c>
      <c r="O5462">
        <v>0</v>
      </c>
      <c r="P5462">
        <v>1250</v>
      </c>
      <c r="Q5462">
        <v>0</v>
      </c>
      <c r="R5462">
        <v>0</v>
      </c>
      <c r="S5462">
        <v>1</v>
      </c>
      <c r="T5462">
        <v>0</v>
      </c>
      <c r="U5462">
        <v>0</v>
      </c>
      <c r="V5462">
        <v>0</v>
      </c>
      <c r="W5462">
        <v>0</v>
      </c>
    </row>
    <row r="5463" spans="1:23" ht="14.25" customHeight="1" x14ac:dyDescent="0.45">
      <c r="A5463">
        <v>5462</v>
      </c>
      <c r="B5463" t="s">
        <v>323</v>
      </c>
      <c r="C5463" t="s">
        <v>328</v>
      </c>
      <c r="D5463">
        <v>68</v>
      </c>
      <c r="E5463" t="s">
        <v>23</v>
      </c>
      <c r="F5463" t="s">
        <v>27</v>
      </c>
      <c r="G5463" t="s">
        <v>25</v>
      </c>
      <c r="H5463">
        <v>8</v>
      </c>
      <c r="I5463" t="s">
        <v>26</v>
      </c>
      <c r="J5463">
        <v>0</v>
      </c>
      <c r="K5463">
        <v>0</v>
      </c>
      <c r="L5463">
        <v>0</v>
      </c>
      <c r="M5463">
        <v>0</v>
      </c>
      <c r="N5463">
        <v>1</v>
      </c>
      <c r="O5463">
        <v>0</v>
      </c>
      <c r="P5463">
        <v>905</v>
      </c>
      <c r="Q5463">
        <v>0</v>
      </c>
      <c r="R5463">
        <v>0</v>
      </c>
      <c r="S5463">
        <v>1</v>
      </c>
      <c r="T5463">
        <v>0</v>
      </c>
      <c r="U5463">
        <v>0</v>
      </c>
      <c r="V5463">
        <v>0</v>
      </c>
      <c r="W5463">
        <v>0</v>
      </c>
    </row>
    <row r="5464" spans="1:23" ht="14.25" customHeight="1" x14ac:dyDescent="0.45">
      <c r="A5464">
        <v>5463</v>
      </c>
      <c r="B5464" t="s">
        <v>323</v>
      </c>
      <c r="C5464" t="s">
        <v>315</v>
      </c>
      <c r="D5464">
        <v>56</v>
      </c>
      <c r="E5464" t="s">
        <v>28</v>
      </c>
      <c r="F5464" t="s">
        <v>27</v>
      </c>
      <c r="G5464" t="s">
        <v>25</v>
      </c>
      <c r="H5464">
        <v>5</v>
      </c>
      <c r="I5464" t="s">
        <v>26</v>
      </c>
      <c r="J5464">
        <v>0</v>
      </c>
      <c r="K5464">
        <v>0</v>
      </c>
      <c r="L5464">
        <v>0</v>
      </c>
      <c r="M5464">
        <v>0</v>
      </c>
      <c r="N5464">
        <v>1</v>
      </c>
      <c r="O5464">
        <v>0</v>
      </c>
      <c r="P5464">
        <v>409</v>
      </c>
      <c r="Q5464">
        <v>1</v>
      </c>
      <c r="R5464">
        <v>0</v>
      </c>
      <c r="S5464">
        <v>1</v>
      </c>
      <c r="T5464">
        <v>0</v>
      </c>
      <c r="U5464">
        <v>0</v>
      </c>
      <c r="V5464">
        <v>0</v>
      </c>
      <c r="W5464">
        <v>0</v>
      </c>
    </row>
    <row r="5465" spans="1:23" ht="14.25" customHeight="1" x14ac:dyDescent="0.45">
      <c r="A5465">
        <v>5464</v>
      </c>
      <c r="B5465" s="1">
        <v>43484</v>
      </c>
      <c r="C5465" s="1">
        <v>43485</v>
      </c>
      <c r="D5465">
        <v>77</v>
      </c>
      <c r="E5465" t="s">
        <v>23</v>
      </c>
      <c r="F5465" t="s">
        <v>27</v>
      </c>
      <c r="G5465" t="s">
        <v>25</v>
      </c>
      <c r="H5465">
        <v>2</v>
      </c>
      <c r="I5465" t="s">
        <v>29</v>
      </c>
      <c r="J5465">
        <v>0</v>
      </c>
      <c r="K5465">
        <v>0</v>
      </c>
      <c r="L5465">
        <v>1</v>
      </c>
      <c r="M5465">
        <v>0</v>
      </c>
      <c r="N5465">
        <v>1</v>
      </c>
      <c r="O5465">
        <v>0</v>
      </c>
      <c r="P5465">
        <v>695</v>
      </c>
      <c r="Q5465">
        <v>1</v>
      </c>
      <c r="R5465">
        <v>0</v>
      </c>
      <c r="S5465">
        <v>1</v>
      </c>
      <c r="T5465">
        <v>0</v>
      </c>
      <c r="U5465">
        <v>0</v>
      </c>
      <c r="V5465">
        <v>0</v>
      </c>
      <c r="W5465">
        <v>0</v>
      </c>
    </row>
    <row r="5466" spans="1:23" ht="14.25" customHeight="1" x14ac:dyDescent="0.45">
      <c r="A5466">
        <v>5465</v>
      </c>
      <c r="B5466" t="s">
        <v>323</v>
      </c>
      <c r="C5466" t="s">
        <v>315</v>
      </c>
      <c r="D5466">
        <v>84</v>
      </c>
      <c r="E5466" t="s">
        <v>23</v>
      </c>
      <c r="F5466" t="s">
        <v>27</v>
      </c>
      <c r="G5466" t="s">
        <v>25</v>
      </c>
      <c r="H5466">
        <v>5</v>
      </c>
      <c r="I5466" t="s">
        <v>26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225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</row>
    <row r="5467" spans="1:23" ht="14.25" customHeight="1" x14ac:dyDescent="0.45">
      <c r="A5467">
        <v>5466</v>
      </c>
      <c r="B5467" t="s">
        <v>323</v>
      </c>
      <c r="C5467" s="1">
        <v>43587</v>
      </c>
      <c r="D5467">
        <v>76</v>
      </c>
      <c r="E5467" t="s">
        <v>28</v>
      </c>
      <c r="F5467" t="s">
        <v>27</v>
      </c>
      <c r="G5467" t="s">
        <v>25</v>
      </c>
      <c r="H5467">
        <v>18</v>
      </c>
      <c r="I5467" t="s">
        <v>26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346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</row>
    <row r="5468" spans="1:23" ht="14.25" customHeight="1" x14ac:dyDescent="0.45">
      <c r="A5468">
        <v>5467</v>
      </c>
      <c r="B5468" t="s">
        <v>323</v>
      </c>
      <c r="C5468" s="1">
        <v>43587</v>
      </c>
      <c r="D5468">
        <v>76</v>
      </c>
      <c r="E5468" t="s">
        <v>28</v>
      </c>
      <c r="F5468" t="s">
        <v>27</v>
      </c>
      <c r="G5468" t="s">
        <v>25</v>
      </c>
      <c r="H5468">
        <v>18</v>
      </c>
      <c r="I5468" t="s">
        <v>26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346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</row>
    <row r="5469" spans="1:23" ht="14.25" customHeight="1" x14ac:dyDescent="0.45">
      <c r="A5469">
        <v>5468</v>
      </c>
      <c r="B5469" t="s">
        <v>323</v>
      </c>
      <c r="C5469" t="s">
        <v>327</v>
      </c>
      <c r="D5469">
        <v>70</v>
      </c>
      <c r="E5469" t="s">
        <v>28</v>
      </c>
      <c r="F5469" t="s">
        <v>27</v>
      </c>
      <c r="G5469" t="s">
        <v>25</v>
      </c>
      <c r="H5469">
        <v>12</v>
      </c>
      <c r="I5469" t="s">
        <v>26</v>
      </c>
      <c r="J5469">
        <v>0</v>
      </c>
      <c r="K5469">
        <v>0</v>
      </c>
      <c r="L5469">
        <v>0</v>
      </c>
      <c r="M5469">
        <v>1</v>
      </c>
      <c r="N5469">
        <v>1</v>
      </c>
      <c r="O5469">
        <v>0</v>
      </c>
      <c r="P5469">
        <v>275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</row>
    <row r="5470" spans="1:23" ht="14.25" customHeight="1" x14ac:dyDescent="0.45">
      <c r="A5470">
        <v>5469</v>
      </c>
      <c r="B5470" t="s">
        <v>323</v>
      </c>
      <c r="C5470" t="s">
        <v>327</v>
      </c>
      <c r="D5470">
        <v>70</v>
      </c>
      <c r="E5470" t="s">
        <v>28</v>
      </c>
      <c r="F5470" t="s">
        <v>27</v>
      </c>
      <c r="G5470" t="s">
        <v>25</v>
      </c>
      <c r="H5470">
        <v>12</v>
      </c>
      <c r="I5470" t="s">
        <v>26</v>
      </c>
      <c r="J5470">
        <v>0</v>
      </c>
      <c r="K5470">
        <v>0</v>
      </c>
      <c r="L5470">
        <v>0</v>
      </c>
      <c r="M5470">
        <v>1</v>
      </c>
      <c r="N5470">
        <v>1</v>
      </c>
      <c r="O5470">
        <v>0</v>
      </c>
      <c r="P5470">
        <v>275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</row>
    <row r="5471" spans="1:23" ht="14.25" customHeight="1" x14ac:dyDescent="0.45">
      <c r="A5471">
        <v>5470</v>
      </c>
      <c r="B5471" t="s">
        <v>323</v>
      </c>
      <c r="C5471" t="s">
        <v>316</v>
      </c>
      <c r="D5471">
        <v>74</v>
      </c>
      <c r="E5471" t="s">
        <v>28</v>
      </c>
      <c r="F5471" t="s">
        <v>27</v>
      </c>
      <c r="G5471" t="s">
        <v>30</v>
      </c>
      <c r="H5471">
        <v>4</v>
      </c>
      <c r="I5471" t="s">
        <v>26</v>
      </c>
      <c r="J5471">
        <v>0</v>
      </c>
      <c r="K5471">
        <v>0</v>
      </c>
      <c r="L5471">
        <v>0</v>
      </c>
      <c r="M5471">
        <v>1</v>
      </c>
      <c r="N5471">
        <v>1</v>
      </c>
      <c r="O5471">
        <v>0</v>
      </c>
      <c r="P5471">
        <v>30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</v>
      </c>
      <c r="W5471">
        <v>0</v>
      </c>
    </row>
    <row r="5472" spans="1:23" ht="14.25" customHeight="1" x14ac:dyDescent="0.45">
      <c r="A5472">
        <v>5471</v>
      </c>
      <c r="B5472" t="s">
        <v>323</v>
      </c>
      <c r="C5472" t="s">
        <v>329</v>
      </c>
      <c r="D5472">
        <v>65</v>
      </c>
      <c r="E5472" t="s">
        <v>28</v>
      </c>
      <c r="F5472" t="s">
        <v>27</v>
      </c>
      <c r="G5472" t="s">
        <v>30</v>
      </c>
      <c r="H5472">
        <v>6</v>
      </c>
      <c r="I5472" t="s">
        <v>26</v>
      </c>
      <c r="J5472">
        <v>0</v>
      </c>
      <c r="K5472">
        <v>0</v>
      </c>
      <c r="L5472">
        <v>0</v>
      </c>
      <c r="M5472">
        <v>1</v>
      </c>
      <c r="N5472">
        <v>1</v>
      </c>
      <c r="O5472">
        <v>0</v>
      </c>
      <c r="P5472">
        <v>1550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0</v>
      </c>
      <c r="W5472">
        <v>0</v>
      </c>
    </row>
    <row r="5473" spans="1:23" ht="14.25" customHeight="1" x14ac:dyDescent="0.45">
      <c r="A5473">
        <v>5472</v>
      </c>
      <c r="B5473" t="s">
        <v>323</v>
      </c>
      <c r="C5473" t="s">
        <v>319</v>
      </c>
      <c r="D5473">
        <v>60</v>
      </c>
      <c r="E5473" t="s">
        <v>28</v>
      </c>
      <c r="F5473" t="s">
        <v>27</v>
      </c>
      <c r="G5473" t="s">
        <v>30</v>
      </c>
      <c r="H5473">
        <v>2</v>
      </c>
      <c r="I5473" t="s">
        <v>26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43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</row>
    <row r="5474" spans="1:23" ht="14.25" customHeight="1" x14ac:dyDescent="0.45">
      <c r="A5474">
        <v>5473</v>
      </c>
      <c r="B5474" t="s">
        <v>319</v>
      </c>
      <c r="C5474" t="s">
        <v>332</v>
      </c>
      <c r="D5474">
        <v>47</v>
      </c>
      <c r="E5474" t="s">
        <v>28</v>
      </c>
      <c r="F5474" t="s">
        <v>27</v>
      </c>
      <c r="G5474" t="s">
        <v>25</v>
      </c>
      <c r="H5474">
        <v>6</v>
      </c>
      <c r="I5474" t="s">
        <v>26</v>
      </c>
      <c r="J5474">
        <v>0</v>
      </c>
      <c r="K5474">
        <v>0</v>
      </c>
      <c r="L5474">
        <v>0</v>
      </c>
      <c r="M5474">
        <v>1</v>
      </c>
      <c r="N5474">
        <v>1</v>
      </c>
      <c r="O5474">
        <v>0</v>
      </c>
      <c r="P5474">
        <v>735</v>
      </c>
      <c r="Q5474">
        <v>0</v>
      </c>
      <c r="R5474">
        <v>1</v>
      </c>
      <c r="S5474">
        <v>1</v>
      </c>
      <c r="T5474">
        <v>0</v>
      </c>
      <c r="U5474">
        <v>0</v>
      </c>
      <c r="V5474">
        <v>0</v>
      </c>
      <c r="W5474">
        <v>0</v>
      </c>
    </row>
    <row r="5475" spans="1:23" ht="14.25" customHeight="1" x14ac:dyDescent="0.45">
      <c r="A5475">
        <v>5474</v>
      </c>
      <c r="B5475" t="s">
        <v>319</v>
      </c>
      <c r="C5475" s="1">
        <v>43467</v>
      </c>
      <c r="D5475">
        <v>66</v>
      </c>
      <c r="E5475" t="s">
        <v>28</v>
      </c>
      <c r="F5475" t="s">
        <v>27</v>
      </c>
      <c r="G5475" t="s">
        <v>25</v>
      </c>
      <c r="H5475">
        <v>13</v>
      </c>
      <c r="I5475" t="s">
        <v>26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1470</v>
      </c>
      <c r="Q5475">
        <v>0</v>
      </c>
      <c r="R5475">
        <v>1</v>
      </c>
      <c r="S5475">
        <v>1</v>
      </c>
      <c r="T5475">
        <v>0</v>
      </c>
      <c r="U5475">
        <v>0</v>
      </c>
      <c r="V5475">
        <v>0</v>
      </c>
      <c r="W5475">
        <v>0</v>
      </c>
    </row>
    <row r="5476" spans="1:23" ht="14.25" customHeight="1" x14ac:dyDescent="0.45">
      <c r="A5476">
        <v>5475</v>
      </c>
      <c r="B5476" t="s">
        <v>319</v>
      </c>
      <c r="C5476" t="s">
        <v>328</v>
      </c>
      <c r="D5476">
        <v>51</v>
      </c>
      <c r="E5476" t="s">
        <v>23</v>
      </c>
      <c r="F5476" t="s">
        <v>27</v>
      </c>
      <c r="G5476" t="s">
        <v>25</v>
      </c>
      <c r="H5476">
        <v>7</v>
      </c>
      <c r="I5476" t="s">
        <v>26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314</v>
      </c>
      <c r="Q5476">
        <v>0</v>
      </c>
      <c r="R5476">
        <v>1</v>
      </c>
      <c r="S5476">
        <v>1</v>
      </c>
      <c r="T5476">
        <v>0</v>
      </c>
      <c r="U5476">
        <v>0</v>
      </c>
      <c r="V5476">
        <v>0</v>
      </c>
      <c r="W5476">
        <v>0</v>
      </c>
    </row>
    <row r="5477" spans="1:23" ht="14.25" customHeight="1" x14ac:dyDescent="0.45">
      <c r="A5477">
        <v>5476</v>
      </c>
      <c r="B5477" t="s">
        <v>319</v>
      </c>
      <c r="C5477" t="s">
        <v>316</v>
      </c>
      <c r="D5477">
        <v>52</v>
      </c>
      <c r="E5477" t="s">
        <v>23</v>
      </c>
      <c r="F5477" t="s">
        <v>27</v>
      </c>
      <c r="G5477" t="s">
        <v>25</v>
      </c>
      <c r="H5477">
        <v>3</v>
      </c>
      <c r="I5477" t="s">
        <v>26</v>
      </c>
      <c r="J5477">
        <v>1</v>
      </c>
      <c r="K5477">
        <v>0</v>
      </c>
      <c r="L5477">
        <v>0</v>
      </c>
      <c r="M5477">
        <v>1</v>
      </c>
      <c r="N5477">
        <v>1</v>
      </c>
      <c r="O5477">
        <v>0</v>
      </c>
      <c r="P5477">
        <v>56</v>
      </c>
      <c r="Q5477">
        <v>0</v>
      </c>
      <c r="R5477">
        <v>1</v>
      </c>
      <c r="S5477">
        <v>0</v>
      </c>
      <c r="T5477">
        <v>0</v>
      </c>
      <c r="U5477">
        <v>0</v>
      </c>
      <c r="V5477">
        <v>0</v>
      </c>
      <c r="W5477">
        <v>1</v>
      </c>
    </row>
    <row r="5478" spans="1:23" ht="14.25" customHeight="1" x14ac:dyDescent="0.45">
      <c r="A5478">
        <v>5477</v>
      </c>
      <c r="B5478" t="s">
        <v>319</v>
      </c>
      <c r="C5478" t="s">
        <v>330</v>
      </c>
      <c r="D5478">
        <v>80</v>
      </c>
      <c r="E5478" t="s">
        <v>28</v>
      </c>
      <c r="F5478" t="s">
        <v>27</v>
      </c>
      <c r="G5478" t="s">
        <v>30</v>
      </c>
      <c r="H5478">
        <v>27</v>
      </c>
      <c r="I5478" t="s">
        <v>26</v>
      </c>
      <c r="J5478">
        <v>0</v>
      </c>
      <c r="K5478">
        <v>0</v>
      </c>
      <c r="L5478">
        <v>1</v>
      </c>
      <c r="M5478">
        <v>1</v>
      </c>
      <c r="N5478">
        <v>1</v>
      </c>
      <c r="O5478">
        <v>1</v>
      </c>
      <c r="P5478">
        <v>1730</v>
      </c>
      <c r="Q5478">
        <v>0</v>
      </c>
      <c r="R5478">
        <v>1</v>
      </c>
      <c r="S5478">
        <v>1</v>
      </c>
      <c r="T5478">
        <v>1</v>
      </c>
      <c r="U5478">
        <v>0</v>
      </c>
      <c r="V5478">
        <v>0</v>
      </c>
      <c r="W5478">
        <v>0</v>
      </c>
    </row>
    <row r="5479" spans="1:23" ht="14.25" customHeight="1" x14ac:dyDescent="0.45">
      <c r="A5479">
        <v>5478</v>
      </c>
      <c r="B5479" t="s">
        <v>319</v>
      </c>
      <c r="C5479" t="s">
        <v>328</v>
      </c>
      <c r="D5479">
        <v>75</v>
      </c>
      <c r="E5479" t="s">
        <v>23</v>
      </c>
      <c r="F5479" t="s">
        <v>27</v>
      </c>
      <c r="G5479" t="s">
        <v>25</v>
      </c>
      <c r="H5479">
        <v>7</v>
      </c>
      <c r="I5479" t="s">
        <v>26</v>
      </c>
      <c r="J5479">
        <v>0</v>
      </c>
      <c r="K5479">
        <v>0</v>
      </c>
      <c r="L5479">
        <v>0</v>
      </c>
      <c r="M5479">
        <v>1</v>
      </c>
      <c r="N5479">
        <v>1</v>
      </c>
      <c r="O5479">
        <v>1</v>
      </c>
      <c r="P5479">
        <v>649</v>
      </c>
      <c r="Q5479">
        <v>0</v>
      </c>
      <c r="R5479">
        <v>0</v>
      </c>
      <c r="S5479">
        <v>1</v>
      </c>
      <c r="T5479">
        <v>1</v>
      </c>
      <c r="U5479">
        <v>0</v>
      </c>
      <c r="V5479">
        <v>0</v>
      </c>
      <c r="W5479">
        <v>0</v>
      </c>
    </row>
    <row r="5480" spans="1:23" ht="14.25" customHeight="1" x14ac:dyDescent="0.45">
      <c r="A5480">
        <v>5479</v>
      </c>
      <c r="B5480" t="s">
        <v>319</v>
      </c>
      <c r="C5480" s="1">
        <v>43710</v>
      </c>
      <c r="D5480">
        <v>79</v>
      </c>
      <c r="E5480" t="s">
        <v>28</v>
      </c>
      <c r="F5480" t="s">
        <v>27</v>
      </c>
      <c r="G5480" t="s">
        <v>25</v>
      </c>
      <c r="H5480">
        <v>21</v>
      </c>
      <c r="I5480" t="s">
        <v>26</v>
      </c>
      <c r="J5480">
        <v>0</v>
      </c>
      <c r="K5480">
        <v>0</v>
      </c>
      <c r="L5480">
        <v>0</v>
      </c>
      <c r="M5480">
        <v>1</v>
      </c>
      <c r="N5480">
        <v>1</v>
      </c>
      <c r="O5480">
        <v>0</v>
      </c>
      <c r="P5480">
        <v>774</v>
      </c>
      <c r="Q5480">
        <v>0</v>
      </c>
      <c r="R5480">
        <v>0</v>
      </c>
      <c r="S5480">
        <v>1</v>
      </c>
      <c r="T5480">
        <v>1</v>
      </c>
      <c r="U5480">
        <v>0</v>
      </c>
      <c r="V5480">
        <v>0</v>
      </c>
      <c r="W5480">
        <v>0</v>
      </c>
    </row>
    <row r="5481" spans="1:23" ht="14.25" customHeight="1" x14ac:dyDescent="0.45">
      <c r="A5481">
        <v>5480</v>
      </c>
      <c r="B5481" t="s">
        <v>319</v>
      </c>
      <c r="C5481" t="s">
        <v>324</v>
      </c>
      <c r="D5481">
        <v>72</v>
      </c>
      <c r="E5481" t="s">
        <v>23</v>
      </c>
      <c r="F5481" t="s">
        <v>27</v>
      </c>
      <c r="G5481" t="s">
        <v>25</v>
      </c>
      <c r="H5481">
        <v>8</v>
      </c>
      <c r="I5481" t="s">
        <v>26</v>
      </c>
      <c r="J5481">
        <v>0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2420</v>
      </c>
      <c r="Q5481">
        <v>0</v>
      </c>
      <c r="R5481">
        <v>0</v>
      </c>
      <c r="S5481">
        <v>1</v>
      </c>
      <c r="T5481">
        <v>1</v>
      </c>
      <c r="U5481">
        <v>0</v>
      </c>
      <c r="V5481">
        <v>0</v>
      </c>
      <c r="W5481">
        <v>1</v>
      </c>
    </row>
    <row r="5482" spans="1:23" ht="14.25" customHeight="1" x14ac:dyDescent="0.45">
      <c r="A5482">
        <v>5481</v>
      </c>
      <c r="B5482" t="s">
        <v>319</v>
      </c>
      <c r="C5482" t="s">
        <v>333</v>
      </c>
      <c r="D5482">
        <v>74</v>
      </c>
      <c r="E5482" t="s">
        <v>28</v>
      </c>
      <c r="F5482" t="s">
        <v>27</v>
      </c>
      <c r="G5482" t="s">
        <v>25</v>
      </c>
      <c r="H5482">
        <v>12</v>
      </c>
      <c r="I5482" t="s">
        <v>26</v>
      </c>
      <c r="J5482">
        <v>0</v>
      </c>
      <c r="K5482">
        <v>0</v>
      </c>
      <c r="L5482">
        <v>0</v>
      </c>
      <c r="M5482">
        <v>1</v>
      </c>
      <c r="N5482">
        <v>1</v>
      </c>
      <c r="O5482">
        <v>0</v>
      </c>
      <c r="P5482">
        <v>1010</v>
      </c>
      <c r="Q5482">
        <v>0</v>
      </c>
      <c r="R5482">
        <v>0</v>
      </c>
      <c r="S5482">
        <v>1</v>
      </c>
      <c r="T5482">
        <v>0</v>
      </c>
      <c r="U5482">
        <v>0</v>
      </c>
      <c r="V5482">
        <v>0</v>
      </c>
      <c r="W5482">
        <v>0</v>
      </c>
    </row>
    <row r="5483" spans="1:23" ht="14.25" customHeight="1" x14ac:dyDescent="0.45">
      <c r="A5483">
        <v>5482</v>
      </c>
      <c r="B5483" s="1">
        <v>43485</v>
      </c>
      <c r="C5483" s="1">
        <v>43488</v>
      </c>
      <c r="D5483">
        <v>60</v>
      </c>
      <c r="E5483" t="s">
        <v>28</v>
      </c>
      <c r="F5483" t="s">
        <v>27</v>
      </c>
      <c r="G5483" t="s">
        <v>25</v>
      </c>
      <c r="H5483">
        <v>4</v>
      </c>
      <c r="I5483" t="s">
        <v>29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390</v>
      </c>
      <c r="Q5483">
        <v>1</v>
      </c>
      <c r="R5483">
        <v>0</v>
      </c>
      <c r="S5483">
        <v>0</v>
      </c>
      <c r="T5483">
        <v>1</v>
      </c>
      <c r="U5483">
        <v>1</v>
      </c>
      <c r="V5483">
        <v>0</v>
      </c>
      <c r="W5483">
        <v>0</v>
      </c>
    </row>
    <row r="5484" spans="1:23" ht="14.25" customHeight="1" x14ac:dyDescent="0.45">
      <c r="A5484">
        <v>5483</v>
      </c>
      <c r="B5484" t="s">
        <v>319</v>
      </c>
      <c r="C5484" t="s">
        <v>316</v>
      </c>
      <c r="D5484">
        <v>60</v>
      </c>
      <c r="E5484" t="s">
        <v>23</v>
      </c>
      <c r="F5484" t="s">
        <v>27</v>
      </c>
      <c r="G5484" t="s">
        <v>30</v>
      </c>
      <c r="H5484">
        <v>3</v>
      </c>
      <c r="I5484" t="s">
        <v>26</v>
      </c>
      <c r="J5484">
        <v>0</v>
      </c>
      <c r="K5484">
        <v>0</v>
      </c>
      <c r="L5484">
        <v>0</v>
      </c>
      <c r="M5484">
        <v>1</v>
      </c>
      <c r="N5484">
        <v>1</v>
      </c>
      <c r="O5484">
        <v>0</v>
      </c>
      <c r="P5484">
        <v>63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</row>
    <row r="5485" spans="1:23" ht="14.25" customHeight="1" x14ac:dyDescent="0.45">
      <c r="A5485">
        <v>5484</v>
      </c>
      <c r="B5485" t="s">
        <v>325</v>
      </c>
      <c r="C5485" t="s">
        <v>328</v>
      </c>
      <c r="D5485">
        <v>69</v>
      </c>
      <c r="E5485" t="s">
        <v>23</v>
      </c>
      <c r="F5485" t="s">
        <v>27</v>
      </c>
      <c r="G5485" t="s">
        <v>30</v>
      </c>
      <c r="H5485">
        <v>6</v>
      </c>
      <c r="I5485" t="s">
        <v>26</v>
      </c>
      <c r="J5485">
        <v>0</v>
      </c>
      <c r="K5485">
        <v>0</v>
      </c>
      <c r="L5485">
        <v>1</v>
      </c>
      <c r="M5485">
        <v>0</v>
      </c>
      <c r="N5485">
        <v>1</v>
      </c>
      <c r="O5485">
        <v>1</v>
      </c>
      <c r="P5485">
        <v>1520</v>
      </c>
      <c r="Q5485">
        <v>1</v>
      </c>
      <c r="R5485">
        <v>0</v>
      </c>
      <c r="S5485">
        <v>1</v>
      </c>
      <c r="T5485">
        <v>1</v>
      </c>
      <c r="U5485">
        <v>0</v>
      </c>
      <c r="V5485">
        <v>0</v>
      </c>
      <c r="W5485">
        <v>0</v>
      </c>
    </row>
    <row r="5486" spans="1:23" ht="14.25" customHeight="1" x14ac:dyDescent="0.45">
      <c r="A5486">
        <v>5485</v>
      </c>
      <c r="B5486" t="s">
        <v>325</v>
      </c>
      <c r="C5486" t="s">
        <v>332</v>
      </c>
      <c r="D5486">
        <v>62</v>
      </c>
      <c r="E5486" t="s">
        <v>23</v>
      </c>
      <c r="F5486" t="s">
        <v>24</v>
      </c>
      <c r="G5486" t="s">
        <v>25</v>
      </c>
      <c r="H5486">
        <v>5</v>
      </c>
      <c r="I5486" t="s">
        <v>31</v>
      </c>
      <c r="J5486">
        <v>0</v>
      </c>
      <c r="K5486">
        <v>0</v>
      </c>
      <c r="L5486">
        <v>1</v>
      </c>
      <c r="M5486">
        <v>1</v>
      </c>
      <c r="N5486">
        <v>1</v>
      </c>
      <c r="O5486">
        <v>0</v>
      </c>
      <c r="P5486">
        <v>559</v>
      </c>
      <c r="Q5486">
        <v>0</v>
      </c>
      <c r="R5486">
        <v>1</v>
      </c>
      <c r="S5486">
        <v>1</v>
      </c>
      <c r="T5486">
        <v>0</v>
      </c>
      <c r="U5486">
        <v>0</v>
      </c>
      <c r="V5486">
        <v>0</v>
      </c>
      <c r="W5486">
        <v>0</v>
      </c>
    </row>
    <row r="5487" spans="1:23" ht="14.25" customHeight="1" x14ac:dyDescent="0.45">
      <c r="A5487">
        <v>5486</v>
      </c>
      <c r="B5487" t="s">
        <v>325</v>
      </c>
      <c r="C5487" t="s">
        <v>333</v>
      </c>
      <c r="D5487">
        <v>65</v>
      </c>
      <c r="E5487" t="s">
        <v>28</v>
      </c>
      <c r="F5487" t="s">
        <v>24</v>
      </c>
      <c r="G5487" t="s">
        <v>25</v>
      </c>
      <c r="H5487">
        <v>11</v>
      </c>
      <c r="I5487" t="s">
        <v>26</v>
      </c>
      <c r="J5487">
        <v>0</v>
      </c>
      <c r="K5487">
        <v>0</v>
      </c>
      <c r="L5487">
        <v>0</v>
      </c>
      <c r="M5487">
        <v>1</v>
      </c>
      <c r="N5487">
        <v>1</v>
      </c>
      <c r="O5487">
        <v>0</v>
      </c>
      <c r="P5487">
        <v>76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0</v>
      </c>
    </row>
    <row r="5488" spans="1:23" ht="14.25" customHeight="1" x14ac:dyDescent="0.45">
      <c r="A5488">
        <v>5487</v>
      </c>
      <c r="B5488" t="s">
        <v>325</v>
      </c>
      <c r="C5488" t="s">
        <v>315</v>
      </c>
      <c r="D5488">
        <v>47</v>
      </c>
      <c r="E5488" t="s">
        <v>28</v>
      </c>
      <c r="F5488" t="s">
        <v>27</v>
      </c>
      <c r="G5488" t="s">
        <v>25</v>
      </c>
      <c r="H5488">
        <v>3</v>
      </c>
      <c r="I5488" t="s">
        <v>26</v>
      </c>
      <c r="J5488">
        <v>0</v>
      </c>
      <c r="K5488">
        <v>0</v>
      </c>
      <c r="L5488">
        <v>0</v>
      </c>
      <c r="M5488">
        <v>1</v>
      </c>
      <c r="N5488">
        <v>1</v>
      </c>
      <c r="O5488">
        <v>0</v>
      </c>
      <c r="P5488">
        <v>45</v>
      </c>
      <c r="Q5488">
        <v>0</v>
      </c>
      <c r="R5488">
        <v>1</v>
      </c>
      <c r="S5488">
        <v>0</v>
      </c>
      <c r="T5488">
        <v>0</v>
      </c>
      <c r="U5488">
        <v>0</v>
      </c>
      <c r="V5488">
        <v>0</v>
      </c>
      <c r="W5488">
        <v>0</v>
      </c>
    </row>
    <row r="5489" spans="1:23" ht="14.25" customHeight="1" x14ac:dyDescent="0.45">
      <c r="A5489">
        <v>5488</v>
      </c>
      <c r="B5489" t="s">
        <v>325</v>
      </c>
      <c r="C5489" t="s">
        <v>322</v>
      </c>
      <c r="D5489">
        <v>60</v>
      </c>
      <c r="E5489" t="s">
        <v>23</v>
      </c>
      <c r="F5489" t="s">
        <v>27</v>
      </c>
      <c r="G5489" t="s">
        <v>25</v>
      </c>
      <c r="H5489">
        <v>8</v>
      </c>
      <c r="I5489" t="s">
        <v>26</v>
      </c>
      <c r="J5489">
        <v>0</v>
      </c>
      <c r="K5489">
        <v>0</v>
      </c>
      <c r="L5489">
        <v>0</v>
      </c>
      <c r="M5489">
        <v>1</v>
      </c>
      <c r="N5489">
        <v>1</v>
      </c>
      <c r="O5489">
        <v>0</v>
      </c>
      <c r="P5489">
        <v>289</v>
      </c>
      <c r="Q5489">
        <v>0</v>
      </c>
      <c r="R5489">
        <v>1</v>
      </c>
      <c r="S5489">
        <v>0</v>
      </c>
      <c r="T5489">
        <v>1</v>
      </c>
      <c r="U5489">
        <v>0</v>
      </c>
      <c r="V5489">
        <v>0</v>
      </c>
      <c r="W5489">
        <v>0</v>
      </c>
    </row>
    <row r="5490" spans="1:23" ht="14.25" customHeight="1" x14ac:dyDescent="0.45">
      <c r="A5490">
        <v>5489</v>
      </c>
      <c r="B5490" t="s">
        <v>325</v>
      </c>
      <c r="C5490" t="s">
        <v>324</v>
      </c>
      <c r="D5490">
        <v>65</v>
      </c>
      <c r="E5490" t="s">
        <v>23</v>
      </c>
      <c r="F5490" t="s">
        <v>27</v>
      </c>
      <c r="G5490" t="s">
        <v>25</v>
      </c>
      <c r="H5490">
        <v>7</v>
      </c>
      <c r="I5490" t="s">
        <v>26</v>
      </c>
      <c r="J5490">
        <v>0</v>
      </c>
      <c r="K5490">
        <v>0</v>
      </c>
      <c r="L5490">
        <v>1</v>
      </c>
      <c r="M5490">
        <v>1</v>
      </c>
      <c r="N5490">
        <v>1</v>
      </c>
      <c r="O5490">
        <v>0</v>
      </c>
      <c r="P5490">
        <v>1420</v>
      </c>
      <c r="Q5490">
        <v>0</v>
      </c>
      <c r="R5490">
        <v>1</v>
      </c>
      <c r="S5490">
        <v>1</v>
      </c>
      <c r="T5490">
        <v>0</v>
      </c>
      <c r="U5490">
        <v>0</v>
      </c>
      <c r="V5490">
        <v>0</v>
      </c>
      <c r="W5490">
        <v>0</v>
      </c>
    </row>
    <row r="5491" spans="1:23" ht="14.25" customHeight="1" x14ac:dyDescent="0.45">
      <c r="A5491">
        <v>5490</v>
      </c>
      <c r="B5491" t="s">
        <v>325</v>
      </c>
      <c r="C5491" s="1">
        <v>43557</v>
      </c>
      <c r="D5491">
        <v>75</v>
      </c>
      <c r="E5491" t="s">
        <v>28</v>
      </c>
      <c r="F5491" t="s">
        <v>24</v>
      </c>
      <c r="G5491" t="s">
        <v>25</v>
      </c>
      <c r="H5491">
        <v>15</v>
      </c>
      <c r="I5491" t="s">
        <v>26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817</v>
      </c>
      <c r="Q5491">
        <v>0</v>
      </c>
      <c r="R5491">
        <v>0</v>
      </c>
      <c r="S5491">
        <v>1</v>
      </c>
      <c r="T5491">
        <v>0</v>
      </c>
      <c r="U5491">
        <v>0</v>
      </c>
      <c r="V5491">
        <v>0</v>
      </c>
      <c r="W5491">
        <v>0</v>
      </c>
    </row>
    <row r="5492" spans="1:23" ht="14.25" customHeight="1" x14ac:dyDescent="0.45">
      <c r="A5492">
        <v>5491</v>
      </c>
      <c r="B5492" t="s">
        <v>325</v>
      </c>
      <c r="C5492" t="s">
        <v>315</v>
      </c>
      <c r="D5492">
        <v>46</v>
      </c>
      <c r="E5492" t="s">
        <v>28</v>
      </c>
      <c r="F5492" t="s">
        <v>27</v>
      </c>
      <c r="G5492" t="s">
        <v>25</v>
      </c>
      <c r="H5492">
        <v>3</v>
      </c>
      <c r="I5492" t="s">
        <v>26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30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</v>
      </c>
      <c r="W5492">
        <v>0</v>
      </c>
    </row>
    <row r="5493" spans="1:23" ht="14.25" customHeight="1" x14ac:dyDescent="0.45">
      <c r="A5493">
        <v>5492</v>
      </c>
      <c r="B5493" t="s">
        <v>325</v>
      </c>
      <c r="C5493" s="1">
        <v>43498</v>
      </c>
      <c r="D5493">
        <v>48</v>
      </c>
      <c r="E5493" t="s">
        <v>28</v>
      </c>
      <c r="F5493" t="s">
        <v>27</v>
      </c>
      <c r="G5493" t="s">
        <v>25</v>
      </c>
      <c r="H5493">
        <v>13</v>
      </c>
      <c r="I5493" t="s">
        <v>26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790</v>
      </c>
      <c r="Q5493">
        <v>0</v>
      </c>
      <c r="R5493">
        <v>0</v>
      </c>
      <c r="S5493">
        <v>1</v>
      </c>
      <c r="T5493">
        <v>0</v>
      </c>
      <c r="U5493">
        <v>0</v>
      </c>
      <c r="V5493">
        <v>0</v>
      </c>
      <c r="W5493">
        <v>0</v>
      </c>
    </row>
    <row r="5494" spans="1:23" ht="14.25" customHeight="1" x14ac:dyDescent="0.45">
      <c r="A5494">
        <v>5493</v>
      </c>
      <c r="B5494" t="s">
        <v>325</v>
      </c>
      <c r="C5494" t="s">
        <v>332</v>
      </c>
      <c r="D5494">
        <v>42</v>
      </c>
      <c r="E5494" t="s">
        <v>28</v>
      </c>
      <c r="F5494" t="s">
        <v>27</v>
      </c>
      <c r="G5494" t="s">
        <v>25</v>
      </c>
      <c r="H5494">
        <v>5</v>
      </c>
      <c r="I5494" t="s">
        <v>26</v>
      </c>
      <c r="J5494">
        <v>0</v>
      </c>
      <c r="K5494">
        <v>0</v>
      </c>
      <c r="L5494">
        <v>0</v>
      </c>
      <c r="M5494">
        <v>1</v>
      </c>
      <c r="N5494">
        <v>1</v>
      </c>
      <c r="O5494">
        <v>0</v>
      </c>
      <c r="P5494">
        <v>740</v>
      </c>
      <c r="Q5494">
        <v>0</v>
      </c>
      <c r="R5494">
        <v>0</v>
      </c>
      <c r="S5494">
        <v>1</v>
      </c>
      <c r="T5494">
        <v>0</v>
      </c>
      <c r="U5494">
        <v>0</v>
      </c>
      <c r="V5494">
        <v>0</v>
      </c>
      <c r="W5494">
        <v>0</v>
      </c>
    </row>
    <row r="5495" spans="1:23" ht="14.25" customHeight="1" x14ac:dyDescent="0.45">
      <c r="A5495">
        <v>5494</v>
      </c>
      <c r="B5495" t="s">
        <v>325</v>
      </c>
      <c r="C5495" s="1">
        <v>43498</v>
      </c>
      <c r="D5495">
        <v>48</v>
      </c>
      <c r="E5495" t="s">
        <v>28</v>
      </c>
      <c r="F5495" t="s">
        <v>27</v>
      </c>
      <c r="G5495" t="s">
        <v>25</v>
      </c>
      <c r="H5495">
        <v>13</v>
      </c>
      <c r="I5495" t="s">
        <v>26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790</v>
      </c>
      <c r="Q5495">
        <v>0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0</v>
      </c>
    </row>
    <row r="5496" spans="1:23" ht="14.25" customHeight="1" x14ac:dyDescent="0.45">
      <c r="A5496">
        <v>5495</v>
      </c>
      <c r="B5496" t="s">
        <v>325</v>
      </c>
      <c r="C5496" t="s">
        <v>315</v>
      </c>
      <c r="D5496">
        <v>44</v>
      </c>
      <c r="E5496" t="s">
        <v>28</v>
      </c>
      <c r="F5496" t="s">
        <v>27</v>
      </c>
      <c r="G5496" t="s">
        <v>30</v>
      </c>
      <c r="H5496">
        <v>3</v>
      </c>
      <c r="I5496" t="s">
        <v>26</v>
      </c>
      <c r="J5496">
        <v>0</v>
      </c>
      <c r="K5496">
        <v>0</v>
      </c>
      <c r="L5496">
        <v>0</v>
      </c>
      <c r="M5496">
        <v>1</v>
      </c>
      <c r="N5496">
        <v>1</v>
      </c>
      <c r="O5496">
        <v>0</v>
      </c>
      <c r="P5496">
        <v>6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</row>
    <row r="5497" spans="1:23" ht="14.25" customHeight="1" x14ac:dyDescent="0.45">
      <c r="A5497">
        <v>5496</v>
      </c>
      <c r="B5497" t="s">
        <v>325</v>
      </c>
      <c r="C5497" s="1">
        <v>43467</v>
      </c>
      <c r="D5497">
        <v>71</v>
      </c>
      <c r="E5497" t="s">
        <v>23</v>
      </c>
      <c r="F5497" t="s">
        <v>27</v>
      </c>
      <c r="G5497" t="s">
        <v>25</v>
      </c>
      <c r="H5497">
        <v>12</v>
      </c>
      <c r="I5497" t="s">
        <v>26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0</v>
      </c>
      <c r="P5497">
        <v>1100</v>
      </c>
      <c r="Q5497">
        <v>0</v>
      </c>
      <c r="R5497">
        <v>0</v>
      </c>
      <c r="S5497">
        <v>1</v>
      </c>
      <c r="T5497">
        <v>0</v>
      </c>
      <c r="U5497">
        <v>0</v>
      </c>
      <c r="V5497">
        <v>0</v>
      </c>
      <c r="W5497">
        <v>0</v>
      </c>
    </row>
    <row r="5498" spans="1:23" ht="14.25" customHeight="1" x14ac:dyDescent="0.45">
      <c r="A5498">
        <v>5497</v>
      </c>
      <c r="B5498" t="s">
        <v>316</v>
      </c>
      <c r="C5498" t="s">
        <v>329</v>
      </c>
      <c r="D5498">
        <v>57</v>
      </c>
      <c r="E5498" t="s">
        <v>23</v>
      </c>
      <c r="F5498" t="s">
        <v>24</v>
      </c>
      <c r="G5498" t="s">
        <v>25</v>
      </c>
      <c r="H5498">
        <v>3</v>
      </c>
      <c r="I5498" t="s">
        <v>31</v>
      </c>
      <c r="J5498">
        <v>0</v>
      </c>
      <c r="K5498">
        <v>0</v>
      </c>
      <c r="L5498">
        <v>1</v>
      </c>
      <c r="M5498">
        <v>1</v>
      </c>
      <c r="N5498">
        <v>1</v>
      </c>
      <c r="O5498">
        <v>1</v>
      </c>
      <c r="P5498">
        <v>2690</v>
      </c>
      <c r="Q5498">
        <v>1</v>
      </c>
      <c r="R5498">
        <v>1</v>
      </c>
      <c r="S5498">
        <v>1</v>
      </c>
      <c r="T5498">
        <v>1</v>
      </c>
      <c r="U5498">
        <v>0</v>
      </c>
      <c r="V5498">
        <v>0</v>
      </c>
      <c r="W5498">
        <v>0</v>
      </c>
    </row>
    <row r="5499" spans="1:23" ht="14.25" customHeight="1" x14ac:dyDescent="0.45">
      <c r="A5499">
        <v>5498</v>
      </c>
      <c r="B5499" t="s">
        <v>316</v>
      </c>
      <c r="C5499" t="s">
        <v>328</v>
      </c>
      <c r="D5499">
        <v>28</v>
      </c>
      <c r="E5499" t="s">
        <v>28</v>
      </c>
      <c r="F5499" t="s">
        <v>24</v>
      </c>
      <c r="G5499" t="s">
        <v>25</v>
      </c>
      <c r="H5499">
        <v>5</v>
      </c>
      <c r="I5499" t="s">
        <v>26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245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</row>
    <row r="5500" spans="1:23" ht="14.25" customHeight="1" x14ac:dyDescent="0.45">
      <c r="A5500">
        <v>5499</v>
      </c>
      <c r="B5500" t="s">
        <v>316</v>
      </c>
      <c r="C5500" s="1">
        <v>43557</v>
      </c>
      <c r="D5500">
        <v>75</v>
      </c>
      <c r="E5500" t="s">
        <v>23</v>
      </c>
      <c r="F5500" t="s">
        <v>27</v>
      </c>
      <c r="G5500" t="s">
        <v>25</v>
      </c>
      <c r="H5500">
        <v>14</v>
      </c>
      <c r="I5500" t="s">
        <v>26</v>
      </c>
      <c r="J5500">
        <v>0</v>
      </c>
      <c r="K5500">
        <v>0</v>
      </c>
      <c r="L5500">
        <v>0</v>
      </c>
      <c r="M5500">
        <v>1</v>
      </c>
      <c r="N5500">
        <v>1</v>
      </c>
      <c r="O5500">
        <v>0</v>
      </c>
      <c r="P5500">
        <v>692</v>
      </c>
      <c r="Q5500">
        <v>0</v>
      </c>
      <c r="R5500">
        <v>0</v>
      </c>
      <c r="S5500">
        <v>1</v>
      </c>
      <c r="T5500">
        <v>1</v>
      </c>
      <c r="U5500">
        <v>0</v>
      </c>
      <c r="V5500">
        <v>0</v>
      </c>
      <c r="W5500">
        <v>0</v>
      </c>
    </row>
    <row r="5501" spans="1:23" ht="14.25" customHeight="1" x14ac:dyDescent="0.45">
      <c r="A5501">
        <v>5500</v>
      </c>
      <c r="B5501" t="s">
        <v>316</v>
      </c>
      <c r="C5501" s="1">
        <v>43557</v>
      </c>
      <c r="D5501">
        <v>75</v>
      </c>
      <c r="E5501" t="s">
        <v>23</v>
      </c>
      <c r="F5501" t="s">
        <v>27</v>
      </c>
      <c r="G5501" t="s">
        <v>25</v>
      </c>
      <c r="H5501">
        <v>14</v>
      </c>
      <c r="I5501" t="s">
        <v>26</v>
      </c>
      <c r="J5501">
        <v>0</v>
      </c>
      <c r="K5501">
        <v>0</v>
      </c>
      <c r="L5501">
        <v>0</v>
      </c>
      <c r="M5501">
        <v>1</v>
      </c>
      <c r="N5501">
        <v>1</v>
      </c>
      <c r="O5501">
        <v>0</v>
      </c>
      <c r="P5501">
        <v>692</v>
      </c>
      <c r="Q5501">
        <v>0</v>
      </c>
      <c r="R5501">
        <v>0</v>
      </c>
      <c r="S5501">
        <v>1</v>
      </c>
      <c r="T5501">
        <v>1</v>
      </c>
      <c r="U5501">
        <v>0</v>
      </c>
      <c r="V5501">
        <v>0</v>
      </c>
      <c r="W5501">
        <v>0</v>
      </c>
    </row>
    <row r="5502" spans="1:23" ht="14.25" customHeight="1" x14ac:dyDescent="0.45">
      <c r="A5502">
        <v>5501</v>
      </c>
      <c r="B5502" s="1">
        <v>43487</v>
      </c>
      <c r="C5502" s="1">
        <v>43499</v>
      </c>
      <c r="D5502">
        <v>70</v>
      </c>
      <c r="E5502" t="s">
        <v>28</v>
      </c>
      <c r="F5502" t="s">
        <v>27</v>
      </c>
      <c r="G5502" t="s">
        <v>25</v>
      </c>
      <c r="H5502">
        <v>13</v>
      </c>
      <c r="I5502" t="s">
        <v>29</v>
      </c>
      <c r="J5502">
        <v>0</v>
      </c>
      <c r="K5502">
        <v>0</v>
      </c>
      <c r="L5502">
        <v>1</v>
      </c>
      <c r="M5502">
        <v>0</v>
      </c>
      <c r="N5502">
        <v>0</v>
      </c>
      <c r="O5502">
        <v>1</v>
      </c>
      <c r="P5502">
        <v>974</v>
      </c>
      <c r="Q5502">
        <v>1</v>
      </c>
      <c r="R5502">
        <v>0</v>
      </c>
      <c r="S5502">
        <v>1</v>
      </c>
      <c r="T5502">
        <v>1</v>
      </c>
      <c r="U5502">
        <v>1</v>
      </c>
      <c r="V5502">
        <v>0</v>
      </c>
      <c r="W5502">
        <v>0</v>
      </c>
    </row>
    <row r="5503" spans="1:23" ht="14.25" customHeight="1" x14ac:dyDescent="0.45">
      <c r="A5503">
        <v>5502</v>
      </c>
      <c r="B5503" t="s">
        <v>316</v>
      </c>
      <c r="C5503" t="s">
        <v>332</v>
      </c>
      <c r="D5503">
        <v>75</v>
      </c>
      <c r="E5503" t="s">
        <v>28</v>
      </c>
      <c r="F5503" t="s">
        <v>27</v>
      </c>
      <c r="G5503" t="s">
        <v>25</v>
      </c>
      <c r="H5503">
        <v>4</v>
      </c>
      <c r="I5503" t="s">
        <v>26</v>
      </c>
      <c r="J5503">
        <v>0</v>
      </c>
      <c r="K5503">
        <v>0</v>
      </c>
      <c r="L5503">
        <v>0</v>
      </c>
      <c r="M5503">
        <v>1</v>
      </c>
      <c r="N5503">
        <v>1</v>
      </c>
      <c r="O5503">
        <v>0</v>
      </c>
      <c r="P5503">
        <v>1050</v>
      </c>
      <c r="Q5503">
        <v>0</v>
      </c>
      <c r="R5503">
        <v>0</v>
      </c>
      <c r="S5503">
        <v>1</v>
      </c>
      <c r="T5503">
        <v>1</v>
      </c>
      <c r="U5503">
        <v>0</v>
      </c>
      <c r="V5503">
        <v>0</v>
      </c>
      <c r="W5503">
        <v>0</v>
      </c>
    </row>
    <row r="5504" spans="1:23" ht="14.25" customHeight="1" x14ac:dyDescent="0.45">
      <c r="A5504">
        <v>5503</v>
      </c>
      <c r="B5504" t="s">
        <v>316</v>
      </c>
      <c r="C5504" s="1">
        <v>43498</v>
      </c>
      <c r="D5504">
        <v>60</v>
      </c>
      <c r="E5504" t="s">
        <v>23</v>
      </c>
      <c r="F5504" t="s">
        <v>24</v>
      </c>
      <c r="G5504" t="s">
        <v>30</v>
      </c>
      <c r="H5504">
        <v>12</v>
      </c>
      <c r="I5504" t="s">
        <v>26</v>
      </c>
      <c r="J5504">
        <v>0</v>
      </c>
      <c r="K5504">
        <v>0</v>
      </c>
      <c r="L5504">
        <v>0</v>
      </c>
      <c r="M5504">
        <v>1</v>
      </c>
      <c r="N5504">
        <v>1</v>
      </c>
      <c r="O5504">
        <v>0</v>
      </c>
      <c r="P5504">
        <v>16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</row>
    <row r="5505" spans="1:23" ht="14.25" customHeight="1" x14ac:dyDescent="0.45">
      <c r="A5505">
        <v>5504</v>
      </c>
      <c r="B5505" t="s">
        <v>316</v>
      </c>
      <c r="C5505" t="s">
        <v>329</v>
      </c>
      <c r="D5505">
        <v>63</v>
      </c>
      <c r="E5505" t="s">
        <v>23</v>
      </c>
      <c r="F5505" t="s">
        <v>27</v>
      </c>
      <c r="G5505" t="s">
        <v>30</v>
      </c>
      <c r="H5505">
        <v>3</v>
      </c>
      <c r="I5505" t="s">
        <v>26</v>
      </c>
      <c r="J5505">
        <v>0</v>
      </c>
      <c r="K5505">
        <v>0</v>
      </c>
      <c r="L5505">
        <v>0</v>
      </c>
      <c r="M5505">
        <v>0</v>
      </c>
      <c r="N5505">
        <v>1</v>
      </c>
      <c r="O5505">
        <v>0</v>
      </c>
      <c r="P5505">
        <v>740</v>
      </c>
      <c r="Q5505">
        <v>0</v>
      </c>
      <c r="R5505">
        <v>0</v>
      </c>
      <c r="S5505">
        <v>1</v>
      </c>
      <c r="T5505">
        <v>0</v>
      </c>
      <c r="U5505">
        <v>0</v>
      </c>
      <c r="V5505">
        <v>0</v>
      </c>
      <c r="W5505">
        <v>0</v>
      </c>
    </row>
    <row r="5506" spans="1:23" ht="14.25" customHeight="1" x14ac:dyDescent="0.45">
      <c r="A5506">
        <v>5505</v>
      </c>
      <c r="B5506" t="s">
        <v>316</v>
      </c>
      <c r="C5506" t="s">
        <v>332</v>
      </c>
      <c r="D5506">
        <v>58</v>
      </c>
      <c r="E5506" t="s">
        <v>28</v>
      </c>
      <c r="F5506" t="s">
        <v>27</v>
      </c>
      <c r="G5506" t="s">
        <v>30</v>
      </c>
      <c r="H5506">
        <v>4</v>
      </c>
      <c r="I5506" t="s">
        <v>26</v>
      </c>
      <c r="J5506">
        <v>0</v>
      </c>
      <c r="K5506">
        <v>0</v>
      </c>
      <c r="L5506">
        <v>0</v>
      </c>
      <c r="M5506">
        <v>1</v>
      </c>
      <c r="N5506">
        <v>1</v>
      </c>
      <c r="O5506">
        <v>0</v>
      </c>
      <c r="P5506">
        <v>332</v>
      </c>
      <c r="Q5506">
        <v>0</v>
      </c>
      <c r="R5506">
        <v>0</v>
      </c>
      <c r="S5506">
        <v>1</v>
      </c>
      <c r="T5506">
        <v>1</v>
      </c>
      <c r="U5506">
        <v>0</v>
      </c>
      <c r="V5506">
        <v>0</v>
      </c>
      <c r="W5506">
        <v>0</v>
      </c>
    </row>
    <row r="5507" spans="1:23" ht="14.25" customHeight="1" x14ac:dyDescent="0.45">
      <c r="A5507">
        <v>5506</v>
      </c>
      <c r="B5507" t="s">
        <v>315</v>
      </c>
      <c r="C5507" t="s">
        <v>332</v>
      </c>
      <c r="D5507">
        <v>70</v>
      </c>
      <c r="E5507" t="s">
        <v>23</v>
      </c>
      <c r="F5507" t="s">
        <v>27</v>
      </c>
      <c r="G5507" t="s">
        <v>30</v>
      </c>
      <c r="H5507">
        <v>3</v>
      </c>
      <c r="I5507" t="s">
        <v>26</v>
      </c>
      <c r="J5507">
        <v>0</v>
      </c>
      <c r="K5507">
        <v>0</v>
      </c>
      <c r="L5507">
        <v>0</v>
      </c>
      <c r="M5507">
        <v>1</v>
      </c>
      <c r="N5507">
        <v>1</v>
      </c>
      <c r="O5507">
        <v>1</v>
      </c>
      <c r="P5507">
        <v>230</v>
      </c>
      <c r="Q5507">
        <v>0</v>
      </c>
      <c r="R5507">
        <v>1</v>
      </c>
      <c r="S5507">
        <v>0</v>
      </c>
      <c r="T5507">
        <v>1</v>
      </c>
      <c r="U5507">
        <v>0</v>
      </c>
      <c r="V5507">
        <v>0</v>
      </c>
      <c r="W5507">
        <v>0</v>
      </c>
    </row>
    <row r="5508" spans="1:23" ht="14.25" customHeight="1" x14ac:dyDescent="0.45">
      <c r="A5508">
        <v>5507</v>
      </c>
      <c r="B5508" t="s">
        <v>315</v>
      </c>
      <c r="C5508" t="s">
        <v>322</v>
      </c>
      <c r="D5508">
        <v>43</v>
      </c>
      <c r="E5508" t="s">
        <v>23</v>
      </c>
      <c r="F5508" t="s">
        <v>27</v>
      </c>
      <c r="G5508" t="s">
        <v>25</v>
      </c>
      <c r="H5508">
        <v>6</v>
      </c>
      <c r="I5508" t="s">
        <v>26</v>
      </c>
      <c r="J5508">
        <v>1</v>
      </c>
      <c r="K5508">
        <v>1</v>
      </c>
      <c r="L5508">
        <v>0</v>
      </c>
      <c r="M5508">
        <v>0</v>
      </c>
      <c r="N5508">
        <v>1</v>
      </c>
      <c r="O5508">
        <v>0</v>
      </c>
      <c r="P5508">
        <v>5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2</v>
      </c>
    </row>
    <row r="5509" spans="1:23" ht="14.25" customHeight="1" x14ac:dyDescent="0.45">
      <c r="A5509">
        <v>5508</v>
      </c>
      <c r="B5509" t="s">
        <v>315</v>
      </c>
      <c r="C5509" t="s">
        <v>333</v>
      </c>
      <c r="D5509">
        <v>55</v>
      </c>
      <c r="E5509" t="s">
        <v>23</v>
      </c>
      <c r="F5509" t="s">
        <v>27</v>
      </c>
      <c r="G5509" t="s">
        <v>25</v>
      </c>
      <c r="H5509">
        <v>9</v>
      </c>
      <c r="I5509" t="s">
        <v>26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90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</row>
    <row r="5510" spans="1:23" ht="14.25" customHeight="1" x14ac:dyDescent="0.45">
      <c r="A5510">
        <v>5509</v>
      </c>
      <c r="B5510" t="s">
        <v>315</v>
      </c>
      <c r="C5510" s="1">
        <v>43587</v>
      </c>
      <c r="D5510">
        <v>69</v>
      </c>
      <c r="E5510" t="s">
        <v>28</v>
      </c>
      <c r="F5510" t="s">
        <v>27</v>
      </c>
      <c r="G5510" t="s">
        <v>25</v>
      </c>
      <c r="H5510">
        <v>14</v>
      </c>
      <c r="I5510" t="s">
        <v>26</v>
      </c>
      <c r="J5510">
        <v>0</v>
      </c>
      <c r="K5510">
        <v>0</v>
      </c>
      <c r="L5510">
        <v>1</v>
      </c>
      <c r="M5510">
        <v>0</v>
      </c>
      <c r="N5510">
        <v>0</v>
      </c>
      <c r="O5510">
        <v>1</v>
      </c>
      <c r="P5510">
        <v>5000</v>
      </c>
      <c r="Q5510">
        <v>1</v>
      </c>
      <c r="R5510">
        <v>1</v>
      </c>
      <c r="S5510">
        <v>1</v>
      </c>
      <c r="T5510">
        <v>1</v>
      </c>
      <c r="U5510">
        <v>0</v>
      </c>
      <c r="V5510">
        <v>0</v>
      </c>
      <c r="W5510">
        <v>0</v>
      </c>
    </row>
    <row r="5511" spans="1:23" ht="14.25" customHeight="1" x14ac:dyDescent="0.45">
      <c r="A5511">
        <v>5510</v>
      </c>
      <c r="B5511" t="s">
        <v>315</v>
      </c>
      <c r="C5511" s="1">
        <v>43587</v>
      </c>
      <c r="D5511">
        <v>69</v>
      </c>
      <c r="E5511" t="s">
        <v>28</v>
      </c>
      <c r="F5511" t="s">
        <v>27</v>
      </c>
      <c r="G5511" t="s">
        <v>25</v>
      </c>
      <c r="H5511">
        <v>14</v>
      </c>
      <c r="I5511" t="s">
        <v>26</v>
      </c>
      <c r="J5511">
        <v>0</v>
      </c>
      <c r="K5511">
        <v>0</v>
      </c>
      <c r="L5511">
        <v>1</v>
      </c>
      <c r="M5511">
        <v>0</v>
      </c>
      <c r="N5511">
        <v>0</v>
      </c>
      <c r="O5511">
        <v>1</v>
      </c>
      <c r="P5511">
        <v>5000</v>
      </c>
      <c r="Q5511">
        <v>1</v>
      </c>
      <c r="R5511">
        <v>1</v>
      </c>
      <c r="S5511">
        <v>1</v>
      </c>
      <c r="T5511">
        <v>1</v>
      </c>
      <c r="U5511">
        <v>0</v>
      </c>
      <c r="V5511">
        <v>0</v>
      </c>
      <c r="W5511">
        <v>0</v>
      </c>
    </row>
    <row r="5512" spans="1:23" ht="14.25" customHeight="1" x14ac:dyDescent="0.45">
      <c r="A5512">
        <v>5511</v>
      </c>
      <c r="B5512" t="s">
        <v>315</v>
      </c>
      <c r="C5512" t="s">
        <v>327</v>
      </c>
      <c r="D5512">
        <v>54</v>
      </c>
      <c r="E5512" t="s">
        <v>23</v>
      </c>
      <c r="F5512" t="s">
        <v>27</v>
      </c>
      <c r="G5512" t="s">
        <v>25</v>
      </c>
      <c r="H5512">
        <v>8</v>
      </c>
      <c r="I5512" t="s">
        <v>26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746</v>
      </c>
      <c r="Q5512">
        <v>0</v>
      </c>
      <c r="R5512">
        <v>1</v>
      </c>
      <c r="S5512">
        <v>1</v>
      </c>
      <c r="T5512">
        <v>0</v>
      </c>
      <c r="U5512">
        <v>0</v>
      </c>
      <c r="V5512">
        <v>0</v>
      </c>
      <c r="W5512">
        <v>0</v>
      </c>
    </row>
    <row r="5513" spans="1:23" ht="14.25" customHeight="1" x14ac:dyDescent="0.45">
      <c r="A5513">
        <v>5512</v>
      </c>
      <c r="B5513" t="s">
        <v>315</v>
      </c>
      <c r="C5513" t="s">
        <v>327</v>
      </c>
      <c r="D5513">
        <v>54</v>
      </c>
      <c r="E5513" t="s">
        <v>23</v>
      </c>
      <c r="F5513" t="s">
        <v>27</v>
      </c>
      <c r="G5513" t="s">
        <v>25</v>
      </c>
      <c r="H5513">
        <v>8</v>
      </c>
      <c r="I5513" t="s">
        <v>26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746</v>
      </c>
      <c r="Q5513">
        <v>0</v>
      </c>
      <c r="R5513">
        <v>1</v>
      </c>
      <c r="S5513">
        <v>1</v>
      </c>
      <c r="T5513">
        <v>0</v>
      </c>
      <c r="U5513">
        <v>0</v>
      </c>
      <c r="V5513">
        <v>0</v>
      </c>
      <c r="W5513">
        <v>0</v>
      </c>
    </row>
    <row r="5514" spans="1:23" ht="14.25" customHeight="1" x14ac:dyDescent="0.45">
      <c r="A5514">
        <v>5513</v>
      </c>
      <c r="B5514" t="s">
        <v>315</v>
      </c>
      <c r="C5514" t="s">
        <v>322</v>
      </c>
      <c r="D5514">
        <v>61</v>
      </c>
      <c r="E5514" t="s">
        <v>23</v>
      </c>
      <c r="F5514" t="s">
        <v>27</v>
      </c>
      <c r="G5514" t="s">
        <v>25</v>
      </c>
      <c r="H5514">
        <v>6</v>
      </c>
      <c r="I5514" t="s">
        <v>26</v>
      </c>
      <c r="J5514">
        <v>0</v>
      </c>
      <c r="K5514">
        <v>0</v>
      </c>
      <c r="L5514">
        <v>0</v>
      </c>
      <c r="M5514">
        <v>1</v>
      </c>
      <c r="N5514">
        <v>1</v>
      </c>
      <c r="O5514">
        <v>0</v>
      </c>
      <c r="P5514">
        <v>871</v>
      </c>
      <c r="Q5514">
        <v>0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</row>
    <row r="5515" spans="1:23" ht="14.25" customHeight="1" x14ac:dyDescent="0.45">
      <c r="A5515">
        <v>5514</v>
      </c>
      <c r="B5515" t="s">
        <v>315</v>
      </c>
      <c r="C5515" t="s">
        <v>322</v>
      </c>
      <c r="D5515">
        <v>61</v>
      </c>
      <c r="E5515" t="s">
        <v>23</v>
      </c>
      <c r="F5515" t="s">
        <v>27</v>
      </c>
      <c r="G5515" t="s">
        <v>25</v>
      </c>
      <c r="H5515">
        <v>6</v>
      </c>
      <c r="I5515" t="s">
        <v>26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0</v>
      </c>
      <c r="P5515">
        <v>45</v>
      </c>
      <c r="Q5515">
        <v>0</v>
      </c>
      <c r="R5515">
        <v>1</v>
      </c>
      <c r="S5515">
        <v>1</v>
      </c>
      <c r="T5515">
        <v>0</v>
      </c>
      <c r="U5515">
        <v>0</v>
      </c>
      <c r="V5515">
        <v>0</v>
      </c>
      <c r="W5515">
        <v>0</v>
      </c>
    </row>
    <row r="5516" spans="1:23" ht="14.25" customHeight="1" x14ac:dyDescent="0.45">
      <c r="A5516">
        <v>5515</v>
      </c>
      <c r="B5516" t="s">
        <v>315</v>
      </c>
      <c r="C5516" t="s">
        <v>324</v>
      </c>
      <c r="D5516">
        <v>49</v>
      </c>
      <c r="E5516" t="s">
        <v>28</v>
      </c>
      <c r="F5516" t="s">
        <v>27</v>
      </c>
      <c r="G5516" t="s">
        <v>30</v>
      </c>
      <c r="H5516">
        <v>5</v>
      </c>
      <c r="I5516" t="s">
        <v>26</v>
      </c>
      <c r="J5516">
        <v>0</v>
      </c>
      <c r="K5516">
        <v>0</v>
      </c>
      <c r="L5516">
        <v>0</v>
      </c>
      <c r="M5516">
        <v>1</v>
      </c>
      <c r="N5516">
        <v>1</v>
      </c>
      <c r="O5516">
        <v>0</v>
      </c>
      <c r="P5516">
        <v>28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</row>
    <row r="5517" spans="1:23" ht="14.25" customHeight="1" x14ac:dyDescent="0.45">
      <c r="A5517">
        <v>5516</v>
      </c>
      <c r="B5517" t="s">
        <v>315</v>
      </c>
      <c r="C5517" t="s">
        <v>327</v>
      </c>
      <c r="D5517">
        <v>68</v>
      </c>
      <c r="E5517" t="s">
        <v>23</v>
      </c>
      <c r="F5517" t="s">
        <v>24</v>
      </c>
      <c r="G5517" t="s">
        <v>25</v>
      </c>
      <c r="H5517">
        <v>8</v>
      </c>
      <c r="I5517" t="s">
        <v>26</v>
      </c>
      <c r="J5517">
        <v>0</v>
      </c>
      <c r="K5517">
        <v>0</v>
      </c>
      <c r="L5517">
        <v>0</v>
      </c>
      <c r="M5517">
        <v>1</v>
      </c>
      <c r="N5517">
        <v>1</v>
      </c>
      <c r="O5517">
        <v>0</v>
      </c>
      <c r="P5517">
        <v>1410</v>
      </c>
      <c r="Q5517">
        <v>0</v>
      </c>
      <c r="R5517">
        <v>0</v>
      </c>
      <c r="S5517">
        <v>1</v>
      </c>
      <c r="T5517">
        <v>0</v>
      </c>
      <c r="U5517">
        <v>0</v>
      </c>
      <c r="V5517">
        <v>0</v>
      </c>
      <c r="W5517">
        <v>0</v>
      </c>
    </row>
    <row r="5518" spans="1:23" ht="14.25" customHeight="1" x14ac:dyDescent="0.45">
      <c r="A5518">
        <v>5517</v>
      </c>
      <c r="B5518" t="s">
        <v>315</v>
      </c>
      <c r="C5518" t="s">
        <v>322</v>
      </c>
      <c r="D5518">
        <v>66</v>
      </c>
      <c r="E5518" t="s">
        <v>23</v>
      </c>
      <c r="F5518" t="s">
        <v>27</v>
      </c>
      <c r="G5518" t="s">
        <v>25</v>
      </c>
      <c r="H5518">
        <v>6</v>
      </c>
      <c r="I5518" t="s">
        <v>26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9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0</v>
      </c>
    </row>
    <row r="5519" spans="1:23" ht="14.25" customHeight="1" x14ac:dyDescent="0.45">
      <c r="A5519">
        <v>5518</v>
      </c>
      <c r="B5519" t="s">
        <v>315</v>
      </c>
      <c r="C5519" t="s">
        <v>328</v>
      </c>
      <c r="D5519">
        <v>63</v>
      </c>
      <c r="E5519" t="s">
        <v>28</v>
      </c>
      <c r="F5519" t="s">
        <v>27</v>
      </c>
      <c r="G5519" t="s">
        <v>25</v>
      </c>
      <c r="H5519">
        <v>4</v>
      </c>
      <c r="I5519" t="s">
        <v>26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</row>
    <row r="5520" spans="1:23" ht="14.25" customHeight="1" x14ac:dyDescent="0.45">
      <c r="A5520">
        <v>5519</v>
      </c>
      <c r="B5520" t="s">
        <v>315</v>
      </c>
      <c r="C5520" t="s">
        <v>328</v>
      </c>
      <c r="D5520">
        <v>64</v>
      </c>
      <c r="E5520" t="s">
        <v>28</v>
      </c>
      <c r="F5520" t="s">
        <v>27</v>
      </c>
      <c r="G5520" t="s">
        <v>25</v>
      </c>
      <c r="H5520">
        <v>4</v>
      </c>
      <c r="I5520" t="s">
        <v>26</v>
      </c>
      <c r="J5520">
        <v>0</v>
      </c>
      <c r="K5520">
        <v>0</v>
      </c>
      <c r="L5520">
        <v>0</v>
      </c>
      <c r="M5520">
        <v>1</v>
      </c>
      <c r="N5520">
        <v>1</v>
      </c>
      <c r="O5520">
        <v>0</v>
      </c>
      <c r="P5520">
        <v>666</v>
      </c>
      <c r="Q5520">
        <v>0</v>
      </c>
      <c r="R5520">
        <v>0</v>
      </c>
      <c r="S5520">
        <v>1</v>
      </c>
      <c r="T5520">
        <v>0</v>
      </c>
      <c r="U5520">
        <v>0</v>
      </c>
      <c r="V5520">
        <v>0</v>
      </c>
      <c r="W5520">
        <v>0</v>
      </c>
    </row>
    <row r="5521" spans="1:23" ht="14.25" customHeight="1" x14ac:dyDescent="0.45">
      <c r="A5521">
        <v>5520</v>
      </c>
      <c r="B5521" t="s">
        <v>315</v>
      </c>
      <c r="C5521" t="s">
        <v>333</v>
      </c>
      <c r="D5521">
        <v>40</v>
      </c>
      <c r="E5521" t="s">
        <v>28</v>
      </c>
      <c r="F5521" t="s">
        <v>27</v>
      </c>
      <c r="G5521" t="s">
        <v>25</v>
      </c>
      <c r="H5521">
        <v>9</v>
      </c>
      <c r="I5521" t="s">
        <v>31</v>
      </c>
      <c r="J5521">
        <v>0</v>
      </c>
      <c r="K5521">
        <v>0</v>
      </c>
      <c r="L5521">
        <v>0</v>
      </c>
      <c r="M5521">
        <v>1</v>
      </c>
      <c r="N5521">
        <v>1</v>
      </c>
      <c r="O5521">
        <v>0</v>
      </c>
      <c r="P5521">
        <v>605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</row>
    <row r="5522" spans="1:23" ht="14.25" customHeight="1" x14ac:dyDescent="0.45">
      <c r="A5522">
        <v>5521</v>
      </c>
      <c r="B5522" t="s">
        <v>315</v>
      </c>
      <c r="C5522" t="s">
        <v>328</v>
      </c>
      <c r="D5522">
        <v>51</v>
      </c>
      <c r="E5522" t="s">
        <v>23</v>
      </c>
      <c r="F5522" t="s">
        <v>27</v>
      </c>
      <c r="G5522" t="s">
        <v>25</v>
      </c>
      <c r="H5522">
        <v>4</v>
      </c>
      <c r="I5522" t="s">
        <v>26</v>
      </c>
      <c r="J5522">
        <v>0</v>
      </c>
      <c r="K5522">
        <v>0</v>
      </c>
      <c r="L5522">
        <v>1</v>
      </c>
      <c r="M5522">
        <v>0</v>
      </c>
      <c r="N5522">
        <v>0</v>
      </c>
      <c r="O5522">
        <v>1</v>
      </c>
      <c r="P5522">
        <v>163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1</v>
      </c>
      <c r="W5522">
        <v>0</v>
      </c>
    </row>
    <row r="5523" spans="1:23" ht="14.25" customHeight="1" x14ac:dyDescent="0.45">
      <c r="A5523">
        <v>5522</v>
      </c>
      <c r="B5523" t="s">
        <v>315</v>
      </c>
      <c r="C5523" t="s">
        <v>327</v>
      </c>
      <c r="D5523">
        <v>72</v>
      </c>
      <c r="E5523" t="s">
        <v>23</v>
      </c>
      <c r="F5523" t="s">
        <v>27</v>
      </c>
      <c r="G5523" t="s">
        <v>25</v>
      </c>
      <c r="H5523">
        <v>8</v>
      </c>
      <c r="I5523" t="s">
        <v>26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284</v>
      </c>
      <c r="Q5523">
        <v>0</v>
      </c>
      <c r="R5523">
        <v>0</v>
      </c>
      <c r="S5523">
        <v>1</v>
      </c>
      <c r="T5523">
        <v>0</v>
      </c>
      <c r="U5523">
        <v>0</v>
      </c>
      <c r="V5523">
        <v>0</v>
      </c>
      <c r="W5523">
        <v>0</v>
      </c>
    </row>
    <row r="5524" spans="1:23" ht="14.25" customHeight="1" x14ac:dyDescent="0.45">
      <c r="A5524">
        <v>5523</v>
      </c>
      <c r="B5524" t="s">
        <v>315</v>
      </c>
      <c r="C5524" t="s">
        <v>332</v>
      </c>
      <c r="D5524">
        <v>72</v>
      </c>
      <c r="E5524" t="s">
        <v>23</v>
      </c>
      <c r="F5524" t="s">
        <v>27</v>
      </c>
      <c r="G5524" t="s">
        <v>25</v>
      </c>
      <c r="H5524">
        <v>3</v>
      </c>
      <c r="I5524" t="s">
        <v>26</v>
      </c>
      <c r="J5524">
        <v>0</v>
      </c>
      <c r="K5524">
        <v>0</v>
      </c>
      <c r="L5524">
        <v>0</v>
      </c>
      <c r="M5524">
        <v>0</v>
      </c>
      <c r="N5524">
        <v>1</v>
      </c>
      <c r="O5524">
        <v>0</v>
      </c>
      <c r="P5524">
        <v>35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0</v>
      </c>
    </row>
    <row r="5525" spans="1:23" ht="14.25" customHeight="1" x14ac:dyDescent="0.45">
      <c r="A5525">
        <v>5524</v>
      </c>
      <c r="B5525" t="s">
        <v>315</v>
      </c>
      <c r="C5525" t="s">
        <v>332</v>
      </c>
      <c r="D5525">
        <v>72</v>
      </c>
      <c r="E5525" t="s">
        <v>23</v>
      </c>
      <c r="F5525" t="s">
        <v>27</v>
      </c>
      <c r="G5525" t="s">
        <v>25</v>
      </c>
      <c r="H5525">
        <v>3</v>
      </c>
      <c r="I5525" t="s">
        <v>26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35</v>
      </c>
      <c r="Q5525">
        <v>0</v>
      </c>
      <c r="R5525">
        <v>0</v>
      </c>
      <c r="S5525">
        <v>0</v>
      </c>
      <c r="T5525">
        <v>1</v>
      </c>
      <c r="U5525">
        <v>0</v>
      </c>
      <c r="V5525">
        <v>0</v>
      </c>
      <c r="W5525">
        <v>0</v>
      </c>
    </row>
    <row r="5526" spans="1:23" ht="14.25" customHeight="1" x14ac:dyDescent="0.45">
      <c r="A5526">
        <v>5525</v>
      </c>
      <c r="B5526" t="s">
        <v>315</v>
      </c>
      <c r="C5526" t="s">
        <v>332</v>
      </c>
      <c r="D5526">
        <v>46</v>
      </c>
      <c r="E5526" t="s">
        <v>28</v>
      </c>
      <c r="F5526" t="s">
        <v>27</v>
      </c>
      <c r="G5526" t="s">
        <v>25</v>
      </c>
      <c r="H5526">
        <v>3</v>
      </c>
      <c r="I5526" t="s">
        <v>26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126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</row>
    <row r="5527" spans="1:23" ht="14.25" customHeight="1" x14ac:dyDescent="0.45">
      <c r="A5527">
        <v>5526</v>
      </c>
      <c r="B5527" t="s">
        <v>315</v>
      </c>
      <c r="C5527" s="1">
        <v>43526</v>
      </c>
      <c r="D5527">
        <v>50</v>
      </c>
      <c r="E5527" t="s">
        <v>23</v>
      </c>
      <c r="F5527" t="s">
        <v>27</v>
      </c>
      <c r="G5527" t="s">
        <v>25</v>
      </c>
      <c r="H5527">
        <v>12</v>
      </c>
      <c r="I5527" t="s">
        <v>26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</row>
    <row r="5528" spans="1:23" ht="14.25" customHeight="1" x14ac:dyDescent="0.45">
      <c r="A5528">
        <v>5527</v>
      </c>
      <c r="B5528" t="s">
        <v>315</v>
      </c>
      <c r="C5528" t="s">
        <v>328</v>
      </c>
      <c r="D5528">
        <v>56</v>
      </c>
      <c r="E5528" t="s">
        <v>23</v>
      </c>
      <c r="F5528" t="s">
        <v>27</v>
      </c>
      <c r="G5528" t="s">
        <v>30</v>
      </c>
      <c r="H5528">
        <v>4</v>
      </c>
      <c r="I5528" t="s">
        <v>26</v>
      </c>
      <c r="J5528">
        <v>0</v>
      </c>
      <c r="K5528">
        <v>0</v>
      </c>
      <c r="L5528">
        <v>0</v>
      </c>
      <c r="M5528">
        <v>1</v>
      </c>
      <c r="N5528">
        <v>1</v>
      </c>
      <c r="O5528">
        <v>0</v>
      </c>
      <c r="P5528">
        <v>14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</row>
    <row r="5529" spans="1:23" ht="14.25" customHeight="1" x14ac:dyDescent="0.45">
      <c r="A5529">
        <v>5528</v>
      </c>
      <c r="B5529" t="s">
        <v>315</v>
      </c>
      <c r="C5529" t="s">
        <v>324</v>
      </c>
      <c r="D5529">
        <v>60</v>
      </c>
      <c r="E5529" t="s">
        <v>23</v>
      </c>
      <c r="F5529" t="s">
        <v>27</v>
      </c>
      <c r="G5529" t="s">
        <v>30</v>
      </c>
      <c r="H5529">
        <v>5</v>
      </c>
      <c r="I5529" t="s">
        <v>26</v>
      </c>
      <c r="J5529">
        <v>0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2550</v>
      </c>
      <c r="Q5529">
        <v>0</v>
      </c>
      <c r="R5529">
        <v>0</v>
      </c>
      <c r="S5529">
        <v>1</v>
      </c>
      <c r="T5529">
        <v>0</v>
      </c>
      <c r="U5529">
        <v>0</v>
      </c>
      <c r="V5529">
        <v>0</v>
      </c>
      <c r="W5529">
        <v>1</v>
      </c>
    </row>
    <row r="5530" spans="1:23" ht="14.25" customHeight="1" x14ac:dyDescent="0.45">
      <c r="A5530">
        <v>5529</v>
      </c>
      <c r="B5530" t="s">
        <v>315</v>
      </c>
      <c r="C5530" t="s">
        <v>332</v>
      </c>
      <c r="D5530">
        <v>54</v>
      </c>
      <c r="E5530" t="s">
        <v>23</v>
      </c>
      <c r="F5530" t="s">
        <v>27</v>
      </c>
      <c r="G5530" t="s">
        <v>30</v>
      </c>
      <c r="H5530">
        <v>3</v>
      </c>
      <c r="I5530" t="s">
        <v>26</v>
      </c>
      <c r="J5530">
        <v>0</v>
      </c>
      <c r="K5530">
        <v>0</v>
      </c>
      <c r="L5530">
        <v>0</v>
      </c>
      <c r="M5530">
        <v>1</v>
      </c>
      <c r="N5530">
        <v>1</v>
      </c>
      <c r="O5530">
        <v>0</v>
      </c>
      <c r="P5530">
        <v>913</v>
      </c>
      <c r="Q5530">
        <v>0</v>
      </c>
      <c r="R5530">
        <v>0</v>
      </c>
      <c r="S5530">
        <v>1</v>
      </c>
      <c r="T5530">
        <v>0</v>
      </c>
      <c r="U5530">
        <v>0</v>
      </c>
      <c r="V5530">
        <v>0</v>
      </c>
      <c r="W5530">
        <v>0</v>
      </c>
    </row>
    <row r="5531" spans="1:23" ht="14.25" customHeight="1" x14ac:dyDescent="0.45">
      <c r="A5531">
        <v>5530</v>
      </c>
      <c r="B5531" t="s">
        <v>315</v>
      </c>
      <c r="C5531" t="s">
        <v>327</v>
      </c>
      <c r="D5531">
        <v>75</v>
      </c>
      <c r="E5531" t="s">
        <v>23</v>
      </c>
      <c r="F5531" t="s">
        <v>27</v>
      </c>
      <c r="G5531" t="s">
        <v>30</v>
      </c>
      <c r="H5531">
        <v>8</v>
      </c>
      <c r="I5531" t="s">
        <v>26</v>
      </c>
      <c r="J5531">
        <v>1</v>
      </c>
      <c r="K5531">
        <v>0</v>
      </c>
      <c r="L5531">
        <v>0</v>
      </c>
      <c r="M5531">
        <v>1</v>
      </c>
      <c r="N5531">
        <v>1</v>
      </c>
      <c r="O5531">
        <v>0</v>
      </c>
      <c r="P5531">
        <v>59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</v>
      </c>
    </row>
    <row r="5532" spans="1:23" ht="14.25" customHeight="1" x14ac:dyDescent="0.45">
      <c r="A5532">
        <v>5531</v>
      </c>
      <c r="B5532" t="s">
        <v>315</v>
      </c>
      <c r="C5532" t="s">
        <v>334</v>
      </c>
      <c r="D5532">
        <v>65</v>
      </c>
      <c r="E5532" t="s">
        <v>28</v>
      </c>
      <c r="F5532" t="s">
        <v>27</v>
      </c>
      <c r="G5532" t="s">
        <v>25</v>
      </c>
      <c r="H5532">
        <v>7</v>
      </c>
      <c r="I5532" t="s">
        <v>26</v>
      </c>
      <c r="J5532">
        <v>0</v>
      </c>
      <c r="K5532">
        <v>0</v>
      </c>
      <c r="L5532">
        <v>1</v>
      </c>
      <c r="M5532">
        <v>1</v>
      </c>
      <c r="N5532">
        <v>1</v>
      </c>
      <c r="O5532">
        <v>0</v>
      </c>
      <c r="P5532">
        <v>371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</row>
    <row r="5533" spans="1:23" ht="14.25" customHeight="1" x14ac:dyDescent="0.45">
      <c r="A5533">
        <v>5532</v>
      </c>
      <c r="B5533" t="s">
        <v>329</v>
      </c>
      <c r="C5533" t="s">
        <v>334</v>
      </c>
      <c r="D5533">
        <v>75</v>
      </c>
      <c r="E5533" t="s">
        <v>23</v>
      </c>
      <c r="F5533" t="s">
        <v>24</v>
      </c>
      <c r="G5533" t="s">
        <v>25</v>
      </c>
      <c r="H5533">
        <v>6</v>
      </c>
      <c r="I5533" t="s">
        <v>26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458</v>
      </c>
      <c r="Q5533">
        <v>0</v>
      </c>
      <c r="R5533">
        <v>1</v>
      </c>
      <c r="S5533">
        <v>1</v>
      </c>
      <c r="T5533">
        <v>1</v>
      </c>
      <c r="U5533">
        <v>0</v>
      </c>
      <c r="V5533">
        <v>0</v>
      </c>
      <c r="W5533">
        <v>0</v>
      </c>
    </row>
    <row r="5534" spans="1:23" ht="14.25" customHeight="1" x14ac:dyDescent="0.45">
      <c r="A5534">
        <v>5533</v>
      </c>
      <c r="B5534" t="s">
        <v>329</v>
      </c>
      <c r="C5534" t="s">
        <v>324</v>
      </c>
      <c r="D5534">
        <v>81</v>
      </c>
      <c r="E5534" t="s">
        <v>28</v>
      </c>
      <c r="F5534" t="s">
        <v>27</v>
      </c>
      <c r="G5534" t="s">
        <v>25</v>
      </c>
      <c r="H5534">
        <v>4</v>
      </c>
      <c r="I5534" t="s">
        <v>26</v>
      </c>
      <c r="J5534">
        <v>0</v>
      </c>
      <c r="K5534">
        <v>0</v>
      </c>
      <c r="L5534">
        <v>0</v>
      </c>
      <c r="M5534">
        <v>1</v>
      </c>
      <c r="N5534">
        <v>1</v>
      </c>
      <c r="O5534">
        <v>0</v>
      </c>
      <c r="P5534">
        <v>496</v>
      </c>
      <c r="Q5534">
        <v>0</v>
      </c>
      <c r="R5534">
        <v>1</v>
      </c>
      <c r="S5534">
        <v>1</v>
      </c>
      <c r="T5534">
        <v>1</v>
      </c>
      <c r="U5534">
        <v>0</v>
      </c>
      <c r="V5534">
        <v>0</v>
      </c>
      <c r="W5534">
        <v>0</v>
      </c>
    </row>
    <row r="5535" spans="1:23" ht="14.25" customHeight="1" x14ac:dyDescent="0.45">
      <c r="A5535">
        <v>5534</v>
      </c>
      <c r="B5535" t="s">
        <v>329</v>
      </c>
      <c r="C5535" t="s">
        <v>324</v>
      </c>
      <c r="D5535">
        <v>81</v>
      </c>
      <c r="E5535" t="s">
        <v>28</v>
      </c>
      <c r="F5535" t="s">
        <v>27</v>
      </c>
      <c r="G5535" t="s">
        <v>25</v>
      </c>
      <c r="H5535">
        <v>4</v>
      </c>
      <c r="I5535" t="s">
        <v>26</v>
      </c>
      <c r="J5535">
        <v>0</v>
      </c>
      <c r="K5535">
        <v>0</v>
      </c>
      <c r="L5535">
        <v>0</v>
      </c>
      <c r="M5535">
        <v>1</v>
      </c>
      <c r="N5535">
        <v>1</v>
      </c>
      <c r="O5535">
        <v>0</v>
      </c>
      <c r="P5535">
        <v>496</v>
      </c>
      <c r="Q5535">
        <v>0</v>
      </c>
      <c r="R5535">
        <v>1</v>
      </c>
      <c r="S5535">
        <v>1</v>
      </c>
      <c r="T5535">
        <v>1</v>
      </c>
      <c r="U5535">
        <v>0</v>
      </c>
      <c r="V5535">
        <v>0</v>
      </c>
      <c r="W5535">
        <v>0</v>
      </c>
    </row>
    <row r="5536" spans="1:23" ht="14.25" customHeight="1" x14ac:dyDescent="0.45">
      <c r="A5536">
        <v>5535</v>
      </c>
      <c r="B5536" t="s">
        <v>329</v>
      </c>
      <c r="C5536" s="1">
        <v>43498</v>
      </c>
      <c r="D5536">
        <v>82</v>
      </c>
      <c r="E5536" t="s">
        <v>23</v>
      </c>
      <c r="F5536" t="s">
        <v>27</v>
      </c>
      <c r="G5536" t="s">
        <v>25</v>
      </c>
      <c r="H5536">
        <v>10</v>
      </c>
      <c r="I5536" t="s">
        <v>26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47</v>
      </c>
      <c r="Q5536">
        <v>1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</row>
    <row r="5537" spans="1:23" ht="14.25" customHeight="1" x14ac:dyDescent="0.45">
      <c r="A5537">
        <v>5536</v>
      </c>
      <c r="B5537" t="s">
        <v>329</v>
      </c>
      <c r="C5537" t="s">
        <v>322</v>
      </c>
      <c r="D5537">
        <v>60</v>
      </c>
      <c r="E5537" t="s">
        <v>23</v>
      </c>
      <c r="F5537" t="s">
        <v>27</v>
      </c>
      <c r="G5537" t="s">
        <v>25</v>
      </c>
      <c r="H5537">
        <v>5</v>
      </c>
      <c r="I5537" t="s">
        <v>26</v>
      </c>
      <c r="J5537">
        <v>0</v>
      </c>
      <c r="K5537">
        <v>0</v>
      </c>
      <c r="L5537">
        <v>0</v>
      </c>
      <c r="M5537">
        <v>0</v>
      </c>
      <c r="N5537">
        <v>1</v>
      </c>
      <c r="O5537">
        <v>0</v>
      </c>
      <c r="P5537">
        <v>80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</row>
    <row r="5538" spans="1:23" ht="14.25" customHeight="1" x14ac:dyDescent="0.45">
      <c r="A5538">
        <v>5537</v>
      </c>
      <c r="B5538" t="s">
        <v>329</v>
      </c>
      <c r="C5538" t="s">
        <v>328</v>
      </c>
      <c r="D5538">
        <v>68</v>
      </c>
      <c r="E5538" t="s">
        <v>23</v>
      </c>
      <c r="F5538" t="s">
        <v>27</v>
      </c>
      <c r="G5538" t="s">
        <v>25</v>
      </c>
      <c r="H5538">
        <v>3</v>
      </c>
      <c r="I5538" t="s">
        <v>26</v>
      </c>
      <c r="J5538">
        <v>0</v>
      </c>
      <c r="K5538">
        <v>0</v>
      </c>
      <c r="L5538">
        <v>1</v>
      </c>
      <c r="M5538">
        <v>1</v>
      </c>
      <c r="N5538">
        <v>1</v>
      </c>
      <c r="O5538">
        <v>0</v>
      </c>
      <c r="P5538">
        <v>29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</row>
    <row r="5539" spans="1:23" ht="14.25" customHeight="1" x14ac:dyDescent="0.45">
      <c r="A5539">
        <v>5538</v>
      </c>
      <c r="B5539" t="s">
        <v>329</v>
      </c>
      <c r="C5539" t="s">
        <v>324</v>
      </c>
      <c r="D5539">
        <v>65</v>
      </c>
      <c r="E5539" t="s">
        <v>23</v>
      </c>
      <c r="F5539" t="s">
        <v>27</v>
      </c>
      <c r="G5539" t="s">
        <v>25</v>
      </c>
      <c r="H5539">
        <v>4</v>
      </c>
      <c r="I5539" t="s">
        <v>31</v>
      </c>
      <c r="J5539">
        <v>0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130</v>
      </c>
      <c r="Q5539">
        <v>1</v>
      </c>
      <c r="R5539">
        <v>1</v>
      </c>
      <c r="S5539">
        <v>0</v>
      </c>
      <c r="T5539">
        <v>1</v>
      </c>
      <c r="U5539">
        <v>0</v>
      </c>
      <c r="V5539">
        <v>0</v>
      </c>
      <c r="W5539">
        <v>0</v>
      </c>
    </row>
    <row r="5540" spans="1:23" ht="14.25" customHeight="1" x14ac:dyDescent="0.45">
      <c r="A5540">
        <v>5539</v>
      </c>
      <c r="B5540" t="s">
        <v>329</v>
      </c>
      <c r="C5540" s="1">
        <v>43587</v>
      </c>
      <c r="D5540">
        <v>53</v>
      </c>
      <c r="E5540" t="s">
        <v>23</v>
      </c>
      <c r="F5540" t="s">
        <v>27</v>
      </c>
      <c r="G5540" t="s">
        <v>25</v>
      </c>
      <c r="H5540">
        <v>13</v>
      </c>
      <c r="I5540" t="s">
        <v>26</v>
      </c>
      <c r="J5540">
        <v>0</v>
      </c>
      <c r="K5540">
        <v>0</v>
      </c>
      <c r="L5540">
        <v>0</v>
      </c>
      <c r="M5540">
        <v>1</v>
      </c>
      <c r="N5540">
        <v>1</v>
      </c>
      <c r="O5540">
        <v>0</v>
      </c>
      <c r="P5540">
        <v>1430</v>
      </c>
      <c r="Q5540">
        <v>1</v>
      </c>
      <c r="R5540">
        <v>1</v>
      </c>
      <c r="S5540">
        <v>1</v>
      </c>
      <c r="T5540">
        <v>1</v>
      </c>
      <c r="U5540">
        <v>0</v>
      </c>
      <c r="V5540">
        <v>0</v>
      </c>
      <c r="W5540">
        <v>0</v>
      </c>
    </row>
    <row r="5541" spans="1:23" ht="14.25" customHeight="1" x14ac:dyDescent="0.45">
      <c r="A5541">
        <v>5540</v>
      </c>
      <c r="B5541" t="s">
        <v>329</v>
      </c>
      <c r="C5541" t="s">
        <v>333</v>
      </c>
      <c r="D5541">
        <v>70</v>
      </c>
      <c r="E5541" t="s">
        <v>28</v>
      </c>
      <c r="F5541" t="s">
        <v>27</v>
      </c>
      <c r="G5541" t="s">
        <v>25</v>
      </c>
      <c r="H5541">
        <v>8</v>
      </c>
      <c r="I5541" t="s">
        <v>26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1380</v>
      </c>
      <c r="Q5541">
        <v>0</v>
      </c>
      <c r="R5541">
        <v>1</v>
      </c>
      <c r="S5541">
        <v>1</v>
      </c>
      <c r="T5541">
        <v>0</v>
      </c>
      <c r="U5541">
        <v>0</v>
      </c>
      <c r="V5541">
        <v>0</v>
      </c>
      <c r="W5541">
        <v>0</v>
      </c>
    </row>
    <row r="5542" spans="1:23" ht="14.25" customHeight="1" x14ac:dyDescent="0.45">
      <c r="A5542">
        <v>5541</v>
      </c>
      <c r="B5542" t="s">
        <v>329</v>
      </c>
      <c r="C5542" t="s">
        <v>322</v>
      </c>
      <c r="D5542">
        <v>52</v>
      </c>
      <c r="E5542" t="s">
        <v>23</v>
      </c>
      <c r="F5542" t="s">
        <v>27</v>
      </c>
      <c r="G5542" t="s">
        <v>25</v>
      </c>
      <c r="H5542">
        <v>5</v>
      </c>
      <c r="I5542" t="s">
        <v>26</v>
      </c>
      <c r="J5542">
        <v>0</v>
      </c>
      <c r="K5542">
        <v>0</v>
      </c>
      <c r="L5542">
        <v>0</v>
      </c>
      <c r="M5542">
        <v>0</v>
      </c>
      <c r="N5542">
        <v>1</v>
      </c>
      <c r="O5542">
        <v>0</v>
      </c>
      <c r="P5542">
        <v>113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</row>
    <row r="5543" spans="1:23" ht="14.25" customHeight="1" x14ac:dyDescent="0.45">
      <c r="A5543">
        <v>5542</v>
      </c>
      <c r="B5543" t="s">
        <v>329</v>
      </c>
      <c r="C5543" t="s">
        <v>333</v>
      </c>
      <c r="D5543">
        <v>60</v>
      </c>
      <c r="E5543" t="s">
        <v>23</v>
      </c>
      <c r="F5543" t="s">
        <v>27</v>
      </c>
      <c r="G5543" t="s">
        <v>30</v>
      </c>
      <c r="H5543">
        <v>8</v>
      </c>
      <c r="I5543" t="s">
        <v>26</v>
      </c>
      <c r="J5543">
        <v>0</v>
      </c>
      <c r="K5543">
        <v>0</v>
      </c>
      <c r="L5543">
        <v>0</v>
      </c>
      <c r="M5543">
        <v>1</v>
      </c>
      <c r="N5543">
        <v>1</v>
      </c>
      <c r="O5543">
        <v>1</v>
      </c>
      <c r="P5543">
        <v>1600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</row>
    <row r="5544" spans="1:23" ht="14.25" customHeight="1" x14ac:dyDescent="0.45">
      <c r="A5544">
        <v>5543</v>
      </c>
      <c r="B5544" t="s">
        <v>329</v>
      </c>
      <c r="C5544" t="s">
        <v>324</v>
      </c>
      <c r="D5544">
        <v>70</v>
      </c>
      <c r="E5544" t="s">
        <v>28</v>
      </c>
      <c r="F5544" t="s">
        <v>27</v>
      </c>
      <c r="G5544" t="s">
        <v>30</v>
      </c>
      <c r="H5544">
        <v>4</v>
      </c>
      <c r="I5544" t="s">
        <v>26</v>
      </c>
      <c r="J5544">
        <v>0</v>
      </c>
      <c r="K5544">
        <v>0</v>
      </c>
      <c r="L5544">
        <v>1</v>
      </c>
      <c r="M5544">
        <v>0</v>
      </c>
      <c r="N5544">
        <v>1</v>
      </c>
      <c r="O5544">
        <v>0</v>
      </c>
      <c r="P5544">
        <v>13</v>
      </c>
      <c r="Q5544">
        <v>0</v>
      </c>
      <c r="R5544">
        <v>1</v>
      </c>
      <c r="S5544">
        <v>0</v>
      </c>
      <c r="T5544">
        <v>0</v>
      </c>
      <c r="U5544">
        <v>0</v>
      </c>
      <c r="V5544">
        <v>0</v>
      </c>
      <c r="W5544">
        <v>0</v>
      </c>
    </row>
    <row r="5545" spans="1:23" ht="14.25" customHeight="1" x14ac:dyDescent="0.45">
      <c r="A5545">
        <v>5544</v>
      </c>
      <c r="B5545" t="s">
        <v>329</v>
      </c>
      <c r="C5545" t="s">
        <v>328</v>
      </c>
      <c r="D5545">
        <v>79</v>
      </c>
      <c r="E5545" t="s">
        <v>23</v>
      </c>
      <c r="F5545" t="s">
        <v>24</v>
      </c>
      <c r="G5545" t="s">
        <v>25</v>
      </c>
      <c r="H5545">
        <v>3</v>
      </c>
      <c r="I5545" t="s">
        <v>26</v>
      </c>
      <c r="J5545">
        <v>0</v>
      </c>
      <c r="K5545">
        <v>0</v>
      </c>
      <c r="L5545">
        <v>1</v>
      </c>
      <c r="M5545">
        <v>0</v>
      </c>
      <c r="N5545">
        <v>1</v>
      </c>
      <c r="O5545">
        <v>1</v>
      </c>
      <c r="P5545">
        <v>176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</row>
    <row r="5546" spans="1:23" ht="14.25" customHeight="1" x14ac:dyDescent="0.45">
      <c r="A5546">
        <v>5545</v>
      </c>
      <c r="B5546" t="s">
        <v>329</v>
      </c>
      <c r="C5546" t="s">
        <v>327</v>
      </c>
      <c r="D5546">
        <v>35</v>
      </c>
      <c r="E5546" t="s">
        <v>28</v>
      </c>
      <c r="F5546" t="s">
        <v>24</v>
      </c>
      <c r="G5546" t="s">
        <v>25</v>
      </c>
      <c r="H5546">
        <v>7</v>
      </c>
      <c r="I5546" t="s">
        <v>26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714</v>
      </c>
      <c r="Q5546">
        <v>1</v>
      </c>
      <c r="R5546">
        <v>0</v>
      </c>
      <c r="S5546">
        <v>1</v>
      </c>
      <c r="T5546">
        <v>0</v>
      </c>
      <c r="U5546">
        <v>0</v>
      </c>
      <c r="V5546">
        <v>0</v>
      </c>
      <c r="W5546">
        <v>0</v>
      </c>
    </row>
    <row r="5547" spans="1:23" ht="14.25" customHeight="1" x14ac:dyDescent="0.45">
      <c r="A5547">
        <v>5546</v>
      </c>
      <c r="B5547" t="s">
        <v>329</v>
      </c>
      <c r="C5547" t="s">
        <v>328</v>
      </c>
      <c r="D5547">
        <v>55</v>
      </c>
      <c r="E5547" t="s">
        <v>23</v>
      </c>
      <c r="F5547" t="s">
        <v>24</v>
      </c>
      <c r="G5547" t="s">
        <v>25</v>
      </c>
      <c r="H5547">
        <v>3</v>
      </c>
      <c r="I5547" t="s">
        <v>26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</row>
    <row r="5548" spans="1:23" ht="14.25" customHeight="1" x14ac:dyDescent="0.45">
      <c r="A5548">
        <v>5547</v>
      </c>
      <c r="B5548" t="s">
        <v>329</v>
      </c>
      <c r="C5548" t="s">
        <v>328</v>
      </c>
      <c r="D5548">
        <v>56</v>
      </c>
      <c r="E5548" t="s">
        <v>23</v>
      </c>
      <c r="F5548" t="s">
        <v>24</v>
      </c>
      <c r="G5548" t="s">
        <v>25</v>
      </c>
      <c r="H5548">
        <v>3</v>
      </c>
      <c r="I5548" t="s">
        <v>26</v>
      </c>
      <c r="J5548">
        <v>0</v>
      </c>
      <c r="K5548">
        <v>0</v>
      </c>
      <c r="L5548">
        <v>0</v>
      </c>
      <c r="M5548">
        <v>1</v>
      </c>
      <c r="N5548">
        <v>1</v>
      </c>
      <c r="O5548">
        <v>0</v>
      </c>
      <c r="P5548">
        <v>77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</row>
    <row r="5549" spans="1:23" ht="14.25" customHeight="1" x14ac:dyDescent="0.45">
      <c r="A5549">
        <v>5548</v>
      </c>
      <c r="B5549" t="s">
        <v>329</v>
      </c>
      <c r="C5549" t="s">
        <v>322</v>
      </c>
      <c r="D5549">
        <v>70</v>
      </c>
      <c r="E5549" t="s">
        <v>23</v>
      </c>
      <c r="F5549" t="s">
        <v>24</v>
      </c>
      <c r="G5549" t="s">
        <v>25</v>
      </c>
      <c r="H5549">
        <v>5</v>
      </c>
      <c r="I5549" t="s">
        <v>26</v>
      </c>
      <c r="J5549">
        <v>0</v>
      </c>
      <c r="K5549">
        <v>0</v>
      </c>
      <c r="L5549">
        <v>1</v>
      </c>
      <c r="M5549">
        <v>0</v>
      </c>
      <c r="N5549">
        <v>0</v>
      </c>
      <c r="O5549">
        <v>0</v>
      </c>
      <c r="P5549">
        <v>440</v>
      </c>
      <c r="Q5549">
        <v>1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0</v>
      </c>
    </row>
    <row r="5550" spans="1:23" ht="14.25" customHeight="1" x14ac:dyDescent="0.45">
      <c r="A5550">
        <v>5549</v>
      </c>
      <c r="B5550" s="1">
        <v>43489</v>
      </c>
      <c r="C5550" s="1">
        <v>43491</v>
      </c>
      <c r="D5550">
        <v>55</v>
      </c>
      <c r="E5550" t="s">
        <v>28</v>
      </c>
      <c r="F5550" t="s">
        <v>27</v>
      </c>
      <c r="G5550" t="s">
        <v>25</v>
      </c>
      <c r="H5550">
        <v>3</v>
      </c>
      <c r="I5550" t="s">
        <v>29</v>
      </c>
      <c r="J5550">
        <v>0</v>
      </c>
      <c r="K5550">
        <v>0</v>
      </c>
      <c r="L5550">
        <v>0</v>
      </c>
      <c r="M5550">
        <v>1</v>
      </c>
      <c r="N5550">
        <v>1</v>
      </c>
      <c r="O5550">
        <v>0</v>
      </c>
      <c r="P5550">
        <v>2780</v>
      </c>
      <c r="Q5550">
        <v>0</v>
      </c>
      <c r="R5550">
        <v>0</v>
      </c>
      <c r="S5550">
        <v>1</v>
      </c>
      <c r="T5550">
        <v>0</v>
      </c>
      <c r="U5550">
        <v>1</v>
      </c>
      <c r="V5550">
        <v>0</v>
      </c>
      <c r="W5550">
        <v>0</v>
      </c>
    </row>
    <row r="5551" spans="1:23" ht="14.25" customHeight="1" x14ac:dyDescent="0.45">
      <c r="A5551">
        <v>5550</v>
      </c>
      <c r="B5551" t="s">
        <v>329</v>
      </c>
      <c r="C5551" s="1">
        <v>43587</v>
      </c>
      <c r="D5551">
        <v>60</v>
      </c>
      <c r="E5551" t="s">
        <v>28</v>
      </c>
      <c r="F5551" t="s">
        <v>27</v>
      </c>
      <c r="G5551" t="s">
        <v>25</v>
      </c>
      <c r="H5551">
        <v>13</v>
      </c>
      <c r="I5551" t="s">
        <v>26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236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</row>
    <row r="5552" spans="1:23" ht="14.25" customHeight="1" x14ac:dyDescent="0.45">
      <c r="A5552">
        <v>5551</v>
      </c>
      <c r="B5552" t="s">
        <v>329</v>
      </c>
      <c r="C5552" t="s">
        <v>327</v>
      </c>
      <c r="D5552">
        <v>78</v>
      </c>
      <c r="E5552" t="s">
        <v>28</v>
      </c>
      <c r="F5552" t="s">
        <v>27</v>
      </c>
      <c r="G5552" t="s">
        <v>25</v>
      </c>
      <c r="H5552">
        <v>7</v>
      </c>
      <c r="I5552" t="s">
        <v>26</v>
      </c>
      <c r="J5552">
        <v>0</v>
      </c>
      <c r="K5552">
        <v>0</v>
      </c>
      <c r="L5552">
        <v>0</v>
      </c>
      <c r="M5552">
        <v>1</v>
      </c>
      <c r="N5552">
        <v>1</v>
      </c>
      <c r="O5552">
        <v>0</v>
      </c>
      <c r="P5552">
        <v>22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</row>
    <row r="5553" spans="1:23" ht="14.25" customHeight="1" x14ac:dyDescent="0.45">
      <c r="A5553">
        <v>5552</v>
      </c>
      <c r="B5553" t="s">
        <v>329</v>
      </c>
      <c r="C5553" s="1">
        <v>43467</v>
      </c>
      <c r="D5553">
        <v>51</v>
      </c>
      <c r="E5553" t="s">
        <v>23</v>
      </c>
      <c r="F5553" t="s">
        <v>27</v>
      </c>
      <c r="G5553" t="s">
        <v>25</v>
      </c>
      <c r="H5553">
        <v>9</v>
      </c>
      <c r="I5553" t="s">
        <v>26</v>
      </c>
      <c r="J5553">
        <v>0</v>
      </c>
      <c r="K5553">
        <v>0</v>
      </c>
      <c r="L5553">
        <v>0</v>
      </c>
      <c r="M5553">
        <v>1</v>
      </c>
      <c r="N5553">
        <v>1</v>
      </c>
      <c r="O5553">
        <v>1</v>
      </c>
      <c r="P5553">
        <v>72</v>
      </c>
      <c r="Q5553">
        <v>1</v>
      </c>
      <c r="R5553">
        <v>0</v>
      </c>
      <c r="S5553">
        <v>0</v>
      </c>
      <c r="T5553">
        <v>1</v>
      </c>
      <c r="U5553">
        <v>0</v>
      </c>
      <c r="V5553">
        <v>0</v>
      </c>
      <c r="W5553">
        <v>0</v>
      </c>
    </row>
    <row r="5554" spans="1:23" ht="14.25" customHeight="1" x14ac:dyDescent="0.45">
      <c r="A5554">
        <v>5553</v>
      </c>
      <c r="B5554" t="s">
        <v>329</v>
      </c>
      <c r="C5554" t="s">
        <v>328</v>
      </c>
      <c r="D5554">
        <v>53</v>
      </c>
      <c r="E5554" t="s">
        <v>23</v>
      </c>
      <c r="F5554" t="s">
        <v>27</v>
      </c>
      <c r="G5554" t="s">
        <v>25</v>
      </c>
      <c r="H5554">
        <v>3</v>
      </c>
      <c r="I5554" t="s">
        <v>26</v>
      </c>
      <c r="J5554">
        <v>0</v>
      </c>
      <c r="K5554">
        <v>0</v>
      </c>
      <c r="L5554">
        <v>0</v>
      </c>
      <c r="M5554">
        <v>0</v>
      </c>
      <c r="N5554">
        <v>1</v>
      </c>
      <c r="O5554">
        <v>0</v>
      </c>
      <c r="P5554">
        <v>459</v>
      </c>
      <c r="Q5554">
        <v>0</v>
      </c>
      <c r="R5554">
        <v>0</v>
      </c>
      <c r="S5554">
        <v>1</v>
      </c>
      <c r="T5554">
        <v>0</v>
      </c>
      <c r="U5554">
        <v>0</v>
      </c>
      <c r="V5554">
        <v>0</v>
      </c>
      <c r="W5554">
        <v>0</v>
      </c>
    </row>
    <row r="5555" spans="1:23" ht="14.25" customHeight="1" x14ac:dyDescent="0.45">
      <c r="A5555">
        <v>5554</v>
      </c>
      <c r="B5555" t="s">
        <v>329</v>
      </c>
      <c r="C5555" t="s">
        <v>329</v>
      </c>
      <c r="D5555">
        <v>66</v>
      </c>
      <c r="E5555" t="s">
        <v>23</v>
      </c>
      <c r="F5555" t="s">
        <v>27</v>
      </c>
      <c r="G5555" t="s">
        <v>25</v>
      </c>
      <c r="H5555">
        <v>1</v>
      </c>
      <c r="I5555" t="s">
        <v>31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124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</row>
    <row r="5556" spans="1:23" ht="14.25" customHeight="1" x14ac:dyDescent="0.45">
      <c r="A5556">
        <v>5555</v>
      </c>
      <c r="B5556" t="s">
        <v>329</v>
      </c>
      <c r="C5556" s="1">
        <v>43526</v>
      </c>
      <c r="D5556">
        <v>82</v>
      </c>
      <c r="E5556" t="s">
        <v>23</v>
      </c>
      <c r="F5556" t="s">
        <v>24</v>
      </c>
      <c r="G5556" t="s">
        <v>30</v>
      </c>
      <c r="H5556">
        <v>11</v>
      </c>
      <c r="I5556" t="s">
        <v>31</v>
      </c>
      <c r="J5556">
        <v>0</v>
      </c>
      <c r="K5556">
        <v>0</v>
      </c>
      <c r="L5556">
        <v>0</v>
      </c>
      <c r="M5556">
        <v>1</v>
      </c>
      <c r="N5556">
        <v>1</v>
      </c>
      <c r="O5556">
        <v>1</v>
      </c>
      <c r="P5556">
        <v>674</v>
      </c>
      <c r="Q5556">
        <v>0</v>
      </c>
      <c r="R5556">
        <v>0</v>
      </c>
      <c r="S5556">
        <v>1</v>
      </c>
      <c r="T5556">
        <v>1</v>
      </c>
      <c r="U5556">
        <v>0</v>
      </c>
      <c r="V5556">
        <v>0</v>
      </c>
      <c r="W5556">
        <v>0</v>
      </c>
    </row>
    <row r="5557" spans="1:23" ht="14.25" customHeight="1" x14ac:dyDescent="0.45">
      <c r="A5557">
        <v>5556</v>
      </c>
      <c r="B5557" t="s">
        <v>329</v>
      </c>
      <c r="C5557" t="s">
        <v>332</v>
      </c>
      <c r="D5557">
        <v>71</v>
      </c>
      <c r="E5557" t="s">
        <v>28</v>
      </c>
      <c r="F5557" t="s">
        <v>27</v>
      </c>
      <c r="G5557" t="s">
        <v>30</v>
      </c>
      <c r="H5557">
        <v>2</v>
      </c>
      <c r="I5557" t="s">
        <v>26</v>
      </c>
      <c r="J5557">
        <v>0</v>
      </c>
      <c r="K5557">
        <v>0</v>
      </c>
      <c r="L5557">
        <v>1</v>
      </c>
      <c r="M5557">
        <v>1</v>
      </c>
      <c r="N5557">
        <v>1</v>
      </c>
      <c r="O5557">
        <v>1</v>
      </c>
      <c r="P5557">
        <v>3610</v>
      </c>
      <c r="Q5557">
        <v>0</v>
      </c>
      <c r="R5557">
        <v>0</v>
      </c>
      <c r="S5557">
        <v>1</v>
      </c>
      <c r="T5557">
        <v>1</v>
      </c>
      <c r="U5557">
        <v>0</v>
      </c>
      <c r="V5557">
        <v>0</v>
      </c>
      <c r="W5557">
        <v>0</v>
      </c>
    </row>
    <row r="5558" spans="1:23" ht="14.25" customHeight="1" x14ac:dyDescent="0.45">
      <c r="A5558">
        <v>5557</v>
      </c>
      <c r="B5558" t="s">
        <v>332</v>
      </c>
      <c r="C5558" t="s">
        <v>324</v>
      </c>
      <c r="D5558">
        <v>65</v>
      </c>
      <c r="E5558" t="s">
        <v>23</v>
      </c>
      <c r="F5558" t="s">
        <v>24</v>
      </c>
      <c r="G5558" t="s">
        <v>25</v>
      </c>
      <c r="H5558">
        <v>3</v>
      </c>
      <c r="I5558" t="s">
        <v>26</v>
      </c>
      <c r="J5558">
        <v>0</v>
      </c>
      <c r="K5558">
        <v>0</v>
      </c>
      <c r="L5558">
        <v>0</v>
      </c>
      <c r="M5558">
        <v>0</v>
      </c>
      <c r="N5558">
        <v>1</v>
      </c>
      <c r="O5558">
        <v>0</v>
      </c>
      <c r="P5558">
        <v>27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0</v>
      </c>
    </row>
    <row r="5559" spans="1:23" ht="14.25" customHeight="1" x14ac:dyDescent="0.45">
      <c r="A5559">
        <v>5558</v>
      </c>
      <c r="B5559" t="s">
        <v>332</v>
      </c>
      <c r="C5559" t="s">
        <v>328</v>
      </c>
      <c r="D5559">
        <v>66</v>
      </c>
      <c r="E5559" t="s">
        <v>23</v>
      </c>
      <c r="F5559" t="s">
        <v>24</v>
      </c>
      <c r="G5559" t="s">
        <v>25</v>
      </c>
      <c r="H5559">
        <v>2</v>
      </c>
      <c r="I5559" t="s">
        <v>26</v>
      </c>
      <c r="J5559">
        <v>0</v>
      </c>
      <c r="K5559">
        <v>0</v>
      </c>
      <c r="L5559">
        <v>0</v>
      </c>
      <c r="M5559">
        <v>1</v>
      </c>
      <c r="N5559">
        <v>1</v>
      </c>
      <c r="O5559">
        <v>0</v>
      </c>
      <c r="P5559">
        <v>47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</row>
    <row r="5560" spans="1:23" ht="14.25" customHeight="1" x14ac:dyDescent="0.45">
      <c r="A5560">
        <v>5559</v>
      </c>
      <c r="B5560" t="s">
        <v>332</v>
      </c>
      <c r="C5560" s="1">
        <v>43498</v>
      </c>
      <c r="D5560">
        <v>70</v>
      </c>
      <c r="E5560" t="s">
        <v>23</v>
      </c>
      <c r="F5560" t="s">
        <v>24</v>
      </c>
      <c r="G5560" t="s">
        <v>25</v>
      </c>
      <c r="H5560">
        <v>9</v>
      </c>
      <c r="I5560" t="s">
        <v>26</v>
      </c>
      <c r="J5560">
        <v>0</v>
      </c>
      <c r="K5560">
        <v>0</v>
      </c>
      <c r="L5560">
        <v>0</v>
      </c>
      <c r="M5560">
        <v>0</v>
      </c>
      <c r="N5560">
        <v>1</v>
      </c>
      <c r="O5560">
        <v>0</v>
      </c>
      <c r="P5560">
        <v>187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</row>
    <row r="5561" spans="1:23" ht="14.25" customHeight="1" x14ac:dyDescent="0.45">
      <c r="A5561">
        <v>5560</v>
      </c>
      <c r="B5561" t="s">
        <v>332</v>
      </c>
      <c r="C5561" t="s">
        <v>334</v>
      </c>
      <c r="D5561">
        <v>73</v>
      </c>
      <c r="E5561" t="s">
        <v>23</v>
      </c>
      <c r="F5561" t="s">
        <v>24</v>
      </c>
      <c r="G5561" t="s">
        <v>25</v>
      </c>
      <c r="H5561">
        <v>5</v>
      </c>
      <c r="I5561" t="s">
        <v>26</v>
      </c>
      <c r="J5561">
        <v>0</v>
      </c>
      <c r="K5561">
        <v>0</v>
      </c>
      <c r="L5561">
        <v>0</v>
      </c>
      <c r="M5561">
        <v>1</v>
      </c>
      <c r="N5561">
        <v>1</v>
      </c>
      <c r="O5561">
        <v>0</v>
      </c>
      <c r="P5561">
        <v>28</v>
      </c>
      <c r="Q5561">
        <v>0</v>
      </c>
      <c r="R5561">
        <v>1</v>
      </c>
      <c r="S5561">
        <v>0</v>
      </c>
      <c r="T5561">
        <v>0</v>
      </c>
      <c r="U5561">
        <v>0</v>
      </c>
      <c r="V5561">
        <v>0</v>
      </c>
      <c r="W5561">
        <v>0</v>
      </c>
    </row>
    <row r="5562" spans="1:23" ht="14.25" customHeight="1" x14ac:dyDescent="0.45">
      <c r="A5562">
        <v>5561</v>
      </c>
      <c r="B5562" t="s">
        <v>332</v>
      </c>
      <c r="C5562" t="s">
        <v>327</v>
      </c>
      <c r="D5562">
        <v>45</v>
      </c>
      <c r="E5562" t="s">
        <v>23</v>
      </c>
      <c r="F5562" t="s">
        <v>27</v>
      </c>
      <c r="G5562" t="s">
        <v>25</v>
      </c>
      <c r="H5562">
        <v>6</v>
      </c>
      <c r="I5562" t="s">
        <v>26</v>
      </c>
      <c r="J5562">
        <v>0</v>
      </c>
      <c r="K5562">
        <v>1</v>
      </c>
      <c r="L5562">
        <v>0</v>
      </c>
      <c r="M5562">
        <v>0</v>
      </c>
      <c r="N5562">
        <v>1</v>
      </c>
      <c r="O5562">
        <v>0</v>
      </c>
      <c r="P5562">
        <v>6</v>
      </c>
      <c r="Q5562">
        <v>0</v>
      </c>
      <c r="R5562">
        <v>1</v>
      </c>
      <c r="S5562">
        <v>0</v>
      </c>
      <c r="T5562">
        <v>1</v>
      </c>
      <c r="U5562">
        <v>0</v>
      </c>
      <c r="V5562">
        <v>0</v>
      </c>
      <c r="W5562">
        <v>1</v>
      </c>
    </row>
    <row r="5563" spans="1:23" ht="14.25" customHeight="1" x14ac:dyDescent="0.45">
      <c r="A5563">
        <v>5562</v>
      </c>
      <c r="B5563" t="s">
        <v>332</v>
      </c>
      <c r="C5563" t="s">
        <v>333</v>
      </c>
      <c r="D5563">
        <v>65</v>
      </c>
      <c r="E5563" t="s">
        <v>23</v>
      </c>
      <c r="F5563" t="s">
        <v>27</v>
      </c>
      <c r="G5563" t="s">
        <v>25</v>
      </c>
      <c r="H5563">
        <v>7</v>
      </c>
      <c r="I5563" t="s">
        <v>26</v>
      </c>
      <c r="J5563">
        <v>0</v>
      </c>
      <c r="K5563">
        <v>0</v>
      </c>
      <c r="L5563">
        <v>1</v>
      </c>
      <c r="M5563">
        <v>1</v>
      </c>
      <c r="N5563">
        <v>1</v>
      </c>
      <c r="O5563">
        <v>0</v>
      </c>
      <c r="P5563">
        <v>604</v>
      </c>
      <c r="Q5563">
        <v>0</v>
      </c>
      <c r="R5563">
        <v>1</v>
      </c>
      <c r="S5563">
        <v>1</v>
      </c>
      <c r="T5563">
        <v>0</v>
      </c>
      <c r="U5563">
        <v>0</v>
      </c>
      <c r="V5563">
        <v>0</v>
      </c>
      <c r="W5563">
        <v>0</v>
      </c>
    </row>
    <row r="5564" spans="1:23" ht="14.25" customHeight="1" x14ac:dyDescent="0.45">
      <c r="A5564">
        <v>5563</v>
      </c>
      <c r="B5564" t="s">
        <v>332</v>
      </c>
      <c r="C5564" s="1">
        <v>43467</v>
      </c>
      <c r="D5564">
        <v>64</v>
      </c>
      <c r="E5564" t="s">
        <v>23</v>
      </c>
      <c r="F5564" t="s">
        <v>27</v>
      </c>
      <c r="G5564" t="s">
        <v>25</v>
      </c>
      <c r="H5564">
        <v>8</v>
      </c>
      <c r="I5564" t="s">
        <v>26</v>
      </c>
      <c r="J5564">
        <v>0</v>
      </c>
      <c r="K5564">
        <v>0</v>
      </c>
      <c r="L5564">
        <v>0</v>
      </c>
      <c r="M5564">
        <v>0</v>
      </c>
      <c r="N5564">
        <v>1</v>
      </c>
      <c r="O5564">
        <v>0</v>
      </c>
      <c r="P5564">
        <v>571</v>
      </c>
      <c r="Q5564">
        <v>0</v>
      </c>
      <c r="R5564">
        <v>1</v>
      </c>
      <c r="S5564">
        <v>1</v>
      </c>
      <c r="T5564">
        <v>0</v>
      </c>
      <c r="U5564">
        <v>0</v>
      </c>
      <c r="V5564">
        <v>0</v>
      </c>
      <c r="W5564">
        <v>0</v>
      </c>
    </row>
    <row r="5565" spans="1:23" ht="14.25" customHeight="1" x14ac:dyDescent="0.45">
      <c r="A5565">
        <v>5564</v>
      </c>
      <c r="B5565" t="s">
        <v>332</v>
      </c>
      <c r="C5565" t="s">
        <v>322</v>
      </c>
      <c r="D5565">
        <v>59</v>
      </c>
      <c r="E5565" t="s">
        <v>23</v>
      </c>
      <c r="F5565" t="s">
        <v>27</v>
      </c>
      <c r="G5565" t="s">
        <v>25</v>
      </c>
      <c r="H5565">
        <v>4</v>
      </c>
      <c r="I5565" t="s">
        <v>26</v>
      </c>
      <c r="J5565">
        <v>0</v>
      </c>
      <c r="K5565">
        <v>0</v>
      </c>
      <c r="L5565">
        <v>1</v>
      </c>
      <c r="M5565">
        <v>1</v>
      </c>
      <c r="N5565">
        <v>1</v>
      </c>
      <c r="O5565">
        <v>0</v>
      </c>
      <c r="P5565">
        <v>293</v>
      </c>
      <c r="Q5565">
        <v>0</v>
      </c>
      <c r="R5565">
        <v>1</v>
      </c>
      <c r="S5565">
        <v>1</v>
      </c>
      <c r="T5565">
        <v>0</v>
      </c>
      <c r="U5565">
        <v>0</v>
      </c>
      <c r="V5565">
        <v>0</v>
      </c>
      <c r="W5565">
        <v>0</v>
      </c>
    </row>
    <row r="5566" spans="1:23" ht="14.25" customHeight="1" x14ac:dyDescent="0.45">
      <c r="A5566">
        <v>5565</v>
      </c>
      <c r="B5566" t="s">
        <v>332</v>
      </c>
      <c r="C5566" t="s">
        <v>335</v>
      </c>
      <c r="D5566">
        <v>28</v>
      </c>
      <c r="E5566" t="s">
        <v>23</v>
      </c>
      <c r="F5566" t="s">
        <v>27</v>
      </c>
      <c r="G5566" t="s">
        <v>25</v>
      </c>
      <c r="H5566">
        <v>20</v>
      </c>
      <c r="I5566" t="s">
        <v>31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0</v>
      </c>
      <c r="P5566">
        <v>738</v>
      </c>
      <c r="Q5566">
        <v>0</v>
      </c>
      <c r="R5566">
        <v>1</v>
      </c>
      <c r="S5566">
        <v>1</v>
      </c>
      <c r="T5566">
        <v>0</v>
      </c>
      <c r="U5566">
        <v>0</v>
      </c>
      <c r="V5566">
        <v>0</v>
      </c>
      <c r="W5566">
        <v>0</v>
      </c>
    </row>
    <row r="5567" spans="1:23" ht="14.25" customHeight="1" x14ac:dyDescent="0.45">
      <c r="A5567">
        <v>5566</v>
      </c>
      <c r="B5567" t="s">
        <v>332</v>
      </c>
      <c r="C5567" s="1">
        <v>43801</v>
      </c>
      <c r="D5567">
        <v>40</v>
      </c>
      <c r="E5567" t="s">
        <v>23</v>
      </c>
      <c r="F5567" t="s">
        <v>27</v>
      </c>
      <c r="G5567" t="s">
        <v>25</v>
      </c>
      <c r="H5567">
        <v>19</v>
      </c>
      <c r="I5567" t="s">
        <v>26</v>
      </c>
      <c r="J5567">
        <v>0</v>
      </c>
      <c r="K5567">
        <v>0</v>
      </c>
      <c r="L5567">
        <v>1</v>
      </c>
      <c r="M5567">
        <v>0</v>
      </c>
      <c r="N5567">
        <v>0</v>
      </c>
      <c r="O5567">
        <v>0</v>
      </c>
      <c r="P5567">
        <v>65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</row>
    <row r="5568" spans="1:23" ht="14.25" customHeight="1" x14ac:dyDescent="0.45">
      <c r="A5568">
        <v>5567</v>
      </c>
      <c r="B5568" t="s">
        <v>332</v>
      </c>
      <c r="C5568" t="s">
        <v>333</v>
      </c>
      <c r="D5568">
        <v>50</v>
      </c>
      <c r="E5568" t="s">
        <v>23</v>
      </c>
      <c r="F5568" t="s">
        <v>27</v>
      </c>
      <c r="G5568" t="s">
        <v>25</v>
      </c>
      <c r="H5568">
        <v>7</v>
      </c>
      <c r="I5568" t="s">
        <v>26</v>
      </c>
      <c r="J5568">
        <v>0</v>
      </c>
      <c r="K5568">
        <v>0</v>
      </c>
      <c r="L5568">
        <v>1</v>
      </c>
      <c r="M5568">
        <v>1</v>
      </c>
      <c r="N5568">
        <v>1</v>
      </c>
      <c r="O5568">
        <v>0</v>
      </c>
      <c r="P5568">
        <v>539</v>
      </c>
      <c r="Q5568">
        <v>0</v>
      </c>
      <c r="R5568">
        <v>1</v>
      </c>
      <c r="S5568">
        <v>1</v>
      </c>
      <c r="T5568">
        <v>0</v>
      </c>
      <c r="U5568">
        <v>0</v>
      </c>
      <c r="V5568">
        <v>0</v>
      </c>
      <c r="W5568">
        <v>0</v>
      </c>
    </row>
    <row r="5569" spans="1:23" ht="14.25" customHeight="1" x14ac:dyDescent="0.45">
      <c r="A5569">
        <v>5568</v>
      </c>
      <c r="B5569" t="s">
        <v>332</v>
      </c>
      <c r="C5569" t="s">
        <v>327</v>
      </c>
      <c r="D5569">
        <v>73</v>
      </c>
      <c r="E5569" t="s">
        <v>28</v>
      </c>
      <c r="F5569" t="s">
        <v>27</v>
      </c>
      <c r="G5569" t="s">
        <v>30</v>
      </c>
      <c r="H5569">
        <v>6</v>
      </c>
      <c r="I5569" t="s">
        <v>26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38</v>
      </c>
      <c r="Q5569">
        <v>1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0</v>
      </c>
    </row>
    <row r="5570" spans="1:23" ht="14.25" customHeight="1" x14ac:dyDescent="0.45">
      <c r="A5570">
        <v>5569</v>
      </c>
      <c r="B5570" t="s">
        <v>332</v>
      </c>
      <c r="C5570" s="1">
        <v>43771</v>
      </c>
      <c r="D5570">
        <v>63</v>
      </c>
      <c r="E5570" t="s">
        <v>23</v>
      </c>
      <c r="F5570" t="s">
        <v>27</v>
      </c>
      <c r="G5570" t="s">
        <v>30</v>
      </c>
      <c r="H5570">
        <v>18</v>
      </c>
      <c r="I5570" t="s">
        <v>26</v>
      </c>
      <c r="J5570">
        <v>0</v>
      </c>
      <c r="K5570">
        <v>0</v>
      </c>
      <c r="L5570">
        <v>0</v>
      </c>
      <c r="M5570">
        <v>0</v>
      </c>
      <c r="N5570">
        <v>1</v>
      </c>
      <c r="O5570">
        <v>0</v>
      </c>
      <c r="P5570">
        <v>534</v>
      </c>
      <c r="Q5570">
        <v>0</v>
      </c>
      <c r="R5570">
        <v>1</v>
      </c>
      <c r="S5570">
        <v>1</v>
      </c>
      <c r="T5570">
        <v>0</v>
      </c>
      <c r="U5570">
        <v>0</v>
      </c>
      <c r="V5570">
        <v>0</v>
      </c>
      <c r="W5570">
        <v>0</v>
      </c>
    </row>
    <row r="5571" spans="1:23" ht="14.25" customHeight="1" x14ac:dyDescent="0.45">
      <c r="A5571">
        <v>5570</v>
      </c>
      <c r="B5571" t="s">
        <v>332</v>
      </c>
      <c r="C5571" t="s">
        <v>324</v>
      </c>
      <c r="D5571">
        <v>57</v>
      </c>
      <c r="E5571" t="s">
        <v>23</v>
      </c>
      <c r="F5571" t="s">
        <v>27</v>
      </c>
      <c r="G5571" t="s">
        <v>25</v>
      </c>
      <c r="H5571">
        <v>3</v>
      </c>
      <c r="I5571" t="s">
        <v>26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0</v>
      </c>
      <c r="P5571">
        <v>7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</row>
    <row r="5572" spans="1:23" ht="14.25" customHeight="1" x14ac:dyDescent="0.45">
      <c r="A5572">
        <v>5571</v>
      </c>
      <c r="B5572" t="s">
        <v>332</v>
      </c>
      <c r="C5572" s="1">
        <v>43498</v>
      </c>
      <c r="D5572">
        <v>91</v>
      </c>
      <c r="E5572" t="s">
        <v>23</v>
      </c>
      <c r="F5572" t="s">
        <v>27</v>
      </c>
      <c r="G5572" t="s">
        <v>25</v>
      </c>
      <c r="H5572">
        <v>9</v>
      </c>
      <c r="I5572" t="s">
        <v>26</v>
      </c>
      <c r="J5572">
        <v>0</v>
      </c>
      <c r="K5572">
        <v>0</v>
      </c>
      <c r="L5572">
        <v>0</v>
      </c>
      <c r="M5572">
        <v>1</v>
      </c>
      <c r="N5572">
        <v>1</v>
      </c>
      <c r="O5572">
        <v>1</v>
      </c>
      <c r="P5572">
        <v>5000</v>
      </c>
      <c r="Q5572">
        <v>1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</row>
    <row r="5573" spans="1:23" ht="14.25" customHeight="1" x14ac:dyDescent="0.45">
      <c r="A5573">
        <v>5572</v>
      </c>
      <c r="B5573" t="s">
        <v>332</v>
      </c>
      <c r="C5573" s="1">
        <v>43587</v>
      </c>
      <c r="D5573">
        <v>85</v>
      </c>
      <c r="E5573" t="s">
        <v>28</v>
      </c>
      <c r="F5573" t="s">
        <v>27</v>
      </c>
      <c r="G5573" t="s">
        <v>25</v>
      </c>
      <c r="H5573">
        <v>12</v>
      </c>
      <c r="I5573" t="s">
        <v>26</v>
      </c>
      <c r="J5573">
        <v>0</v>
      </c>
      <c r="K5573">
        <v>0</v>
      </c>
      <c r="L5573">
        <v>0</v>
      </c>
      <c r="M5573">
        <v>1</v>
      </c>
      <c r="N5573">
        <v>1</v>
      </c>
      <c r="O5573">
        <v>0</v>
      </c>
      <c r="P5573">
        <v>1310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</row>
    <row r="5574" spans="1:23" ht="14.25" customHeight="1" x14ac:dyDescent="0.45">
      <c r="A5574">
        <v>5573</v>
      </c>
      <c r="B5574" t="s">
        <v>332</v>
      </c>
      <c r="C5574" t="s">
        <v>333</v>
      </c>
      <c r="D5574">
        <v>69</v>
      </c>
      <c r="E5574" t="s">
        <v>23</v>
      </c>
      <c r="F5574" t="s">
        <v>27</v>
      </c>
      <c r="G5574" t="s">
        <v>25</v>
      </c>
      <c r="H5574">
        <v>7</v>
      </c>
      <c r="I5574" t="s">
        <v>26</v>
      </c>
      <c r="J5574">
        <v>0</v>
      </c>
      <c r="K5574">
        <v>1</v>
      </c>
      <c r="L5574">
        <v>1</v>
      </c>
      <c r="M5574">
        <v>1</v>
      </c>
      <c r="N5574">
        <v>1</v>
      </c>
      <c r="O5574">
        <v>0</v>
      </c>
      <c r="P5574">
        <v>17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</v>
      </c>
    </row>
    <row r="5575" spans="1:23" ht="14.25" customHeight="1" x14ac:dyDescent="0.45">
      <c r="A5575">
        <v>5574</v>
      </c>
      <c r="B5575" t="s">
        <v>332</v>
      </c>
      <c r="C5575" t="s">
        <v>324</v>
      </c>
      <c r="D5575">
        <v>71</v>
      </c>
      <c r="E5575" t="s">
        <v>28</v>
      </c>
      <c r="F5575" t="s">
        <v>27</v>
      </c>
      <c r="G5575" t="s">
        <v>25</v>
      </c>
      <c r="H5575">
        <v>3</v>
      </c>
      <c r="I5575" t="s">
        <v>26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72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</row>
    <row r="5576" spans="1:23" ht="14.25" customHeight="1" x14ac:dyDescent="0.45">
      <c r="A5576">
        <v>5575</v>
      </c>
      <c r="B5576" t="s">
        <v>332</v>
      </c>
      <c r="C5576" t="s">
        <v>327</v>
      </c>
      <c r="D5576">
        <v>59</v>
      </c>
      <c r="E5576" t="s">
        <v>28</v>
      </c>
      <c r="F5576" t="s">
        <v>27</v>
      </c>
      <c r="G5576" t="s">
        <v>25</v>
      </c>
      <c r="H5576">
        <v>6</v>
      </c>
      <c r="I5576" t="s">
        <v>26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20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</row>
    <row r="5577" spans="1:23" ht="14.25" customHeight="1" x14ac:dyDescent="0.45">
      <c r="A5577">
        <v>5576</v>
      </c>
      <c r="B5577" s="1">
        <v>43490</v>
      </c>
      <c r="C5577" s="1">
        <v>43499</v>
      </c>
      <c r="D5577">
        <v>68</v>
      </c>
      <c r="E5577" t="s">
        <v>28</v>
      </c>
      <c r="F5577" t="s">
        <v>27</v>
      </c>
      <c r="G5577" t="s">
        <v>25</v>
      </c>
      <c r="H5577">
        <v>10</v>
      </c>
      <c r="I5577" t="s">
        <v>29</v>
      </c>
      <c r="J5577">
        <v>0</v>
      </c>
      <c r="K5577">
        <v>0</v>
      </c>
      <c r="L5577">
        <v>1</v>
      </c>
      <c r="M5577">
        <v>1</v>
      </c>
      <c r="N5577">
        <v>0</v>
      </c>
      <c r="O5577">
        <v>0</v>
      </c>
      <c r="P5577">
        <v>22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</row>
    <row r="5578" spans="1:23" ht="14.25" customHeight="1" x14ac:dyDescent="0.45">
      <c r="A5578">
        <v>5577</v>
      </c>
      <c r="B5578" t="s">
        <v>332</v>
      </c>
      <c r="C5578" t="s">
        <v>324</v>
      </c>
      <c r="D5578">
        <v>40</v>
      </c>
      <c r="E5578" t="s">
        <v>23</v>
      </c>
      <c r="F5578" t="s">
        <v>24</v>
      </c>
      <c r="G5578" t="s">
        <v>30</v>
      </c>
      <c r="H5578">
        <v>3</v>
      </c>
      <c r="I5578" t="s">
        <v>26</v>
      </c>
      <c r="J5578">
        <v>1</v>
      </c>
      <c r="K5578">
        <v>1</v>
      </c>
      <c r="L5578">
        <v>0</v>
      </c>
      <c r="M5578">
        <v>1</v>
      </c>
      <c r="N5578">
        <v>1</v>
      </c>
      <c r="O5578">
        <v>0</v>
      </c>
      <c r="P5578">
        <v>970</v>
      </c>
      <c r="Q5578">
        <v>1</v>
      </c>
      <c r="R5578">
        <v>0</v>
      </c>
      <c r="S5578">
        <v>1</v>
      </c>
      <c r="T5578">
        <v>0</v>
      </c>
      <c r="U5578">
        <v>0</v>
      </c>
      <c r="V5578">
        <v>0</v>
      </c>
      <c r="W5578">
        <v>2</v>
      </c>
    </row>
    <row r="5579" spans="1:23" ht="14.25" customHeight="1" x14ac:dyDescent="0.45">
      <c r="A5579">
        <v>5578</v>
      </c>
      <c r="B5579" t="s">
        <v>332</v>
      </c>
      <c r="C5579" s="1">
        <v>43710</v>
      </c>
      <c r="D5579">
        <v>47</v>
      </c>
      <c r="E5579" t="s">
        <v>28</v>
      </c>
      <c r="F5579" t="s">
        <v>27</v>
      </c>
      <c r="G5579" t="s">
        <v>30</v>
      </c>
      <c r="H5579">
        <v>16</v>
      </c>
      <c r="I5579" t="s">
        <v>26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395</v>
      </c>
      <c r="Q5579">
        <v>0</v>
      </c>
      <c r="R5579">
        <v>0</v>
      </c>
      <c r="S5579">
        <v>1</v>
      </c>
      <c r="T5579">
        <v>0</v>
      </c>
      <c r="U5579">
        <v>0</v>
      </c>
      <c r="V5579">
        <v>0</v>
      </c>
      <c r="W5579">
        <v>0</v>
      </c>
    </row>
    <row r="5580" spans="1:23" ht="14.25" customHeight="1" x14ac:dyDescent="0.45">
      <c r="A5580">
        <v>5579</v>
      </c>
      <c r="B5580" t="s">
        <v>332</v>
      </c>
      <c r="C5580" t="s">
        <v>327</v>
      </c>
      <c r="D5580">
        <v>65</v>
      </c>
      <c r="E5580" t="s">
        <v>23</v>
      </c>
      <c r="F5580" t="s">
        <v>27</v>
      </c>
      <c r="G5580" t="s">
        <v>30</v>
      </c>
      <c r="H5580">
        <v>6</v>
      </c>
      <c r="I5580" t="s">
        <v>26</v>
      </c>
      <c r="J5580">
        <v>0</v>
      </c>
      <c r="K5580">
        <v>0</v>
      </c>
      <c r="L5580">
        <v>0</v>
      </c>
      <c r="M5580">
        <v>1</v>
      </c>
      <c r="N5580">
        <v>1</v>
      </c>
      <c r="O5580">
        <v>0</v>
      </c>
      <c r="P5580">
        <v>226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</row>
    <row r="5581" spans="1:23" ht="14.25" customHeight="1" x14ac:dyDescent="0.45">
      <c r="A5581">
        <v>5580</v>
      </c>
      <c r="B5581" t="s">
        <v>332</v>
      </c>
      <c r="C5581" s="1">
        <v>43498</v>
      </c>
      <c r="D5581">
        <v>70</v>
      </c>
      <c r="E5581" t="s">
        <v>28</v>
      </c>
      <c r="F5581" t="s">
        <v>24</v>
      </c>
      <c r="G5581" t="s">
        <v>25</v>
      </c>
      <c r="H5581">
        <v>8</v>
      </c>
      <c r="I5581" t="s">
        <v>26</v>
      </c>
      <c r="J5581">
        <v>0</v>
      </c>
      <c r="K5581">
        <v>0</v>
      </c>
      <c r="L5581">
        <v>0</v>
      </c>
      <c r="M5581">
        <v>1</v>
      </c>
      <c r="N5581">
        <v>1</v>
      </c>
      <c r="O5581">
        <v>0</v>
      </c>
      <c r="P5581">
        <v>1940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0</v>
      </c>
    </row>
    <row r="5582" spans="1:23" ht="14.25" customHeight="1" x14ac:dyDescent="0.45">
      <c r="A5582">
        <v>5581</v>
      </c>
      <c r="B5582" t="s">
        <v>328</v>
      </c>
      <c r="C5582" s="1">
        <v>43618</v>
      </c>
      <c r="D5582">
        <v>71</v>
      </c>
      <c r="E5582" t="s">
        <v>23</v>
      </c>
      <c r="F5582" t="s">
        <v>27</v>
      </c>
      <c r="G5582" t="s">
        <v>25</v>
      </c>
      <c r="H5582">
        <v>12</v>
      </c>
      <c r="I5582" t="s">
        <v>26</v>
      </c>
      <c r="J5582">
        <v>0</v>
      </c>
      <c r="K5582">
        <v>0</v>
      </c>
      <c r="L5582">
        <v>1</v>
      </c>
      <c r="M5582">
        <v>0</v>
      </c>
      <c r="N5582">
        <v>1</v>
      </c>
      <c r="O5582">
        <v>0</v>
      </c>
      <c r="P5582">
        <v>1190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</row>
    <row r="5583" spans="1:23" ht="14.25" customHeight="1" x14ac:dyDescent="0.45">
      <c r="A5583">
        <v>5582</v>
      </c>
      <c r="B5583" t="s">
        <v>328</v>
      </c>
      <c r="C5583" s="1">
        <v>43467</v>
      </c>
      <c r="D5583">
        <v>63</v>
      </c>
      <c r="E5583" t="s">
        <v>23</v>
      </c>
      <c r="F5583" t="s">
        <v>24</v>
      </c>
      <c r="G5583" t="s">
        <v>25</v>
      </c>
      <c r="H5583">
        <v>7</v>
      </c>
      <c r="I5583" t="s">
        <v>26</v>
      </c>
      <c r="J5583">
        <v>0</v>
      </c>
      <c r="K5583">
        <v>0</v>
      </c>
      <c r="L5583">
        <v>1</v>
      </c>
      <c r="M5583">
        <v>1</v>
      </c>
      <c r="N5583">
        <v>1</v>
      </c>
      <c r="O5583">
        <v>0</v>
      </c>
      <c r="P5583">
        <v>899</v>
      </c>
      <c r="Q5583">
        <v>1</v>
      </c>
      <c r="R5583">
        <v>1</v>
      </c>
      <c r="S5583">
        <v>1</v>
      </c>
      <c r="T5583">
        <v>1</v>
      </c>
      <c r="U5583">
        <v>0</v>
      </c>
      <c r="V5583">
        <v>0</v>
      </c>
      <c r="W5583">
        <v>0</v>
      </c>
    </row>
    <row r="5584" spans="1:23" ht="14.25" customHeight="1" x14ac:dyDescent="0.45">
      <c r="A5584">
        <v>5583</v>
      </c>
      <c r="B5584" t="s">
        <v>328</v>
      </c>
      <c r="C5584" t="s">
        <v>333</v>
      </c>
      <c r="D5584">
        <v>60</v>
      </c>
      <c r="E5584" t="s">
        <v>23</v>
      </c>
      <c r="F5584" t="s">
        <v>24</v>
      </c>
      <c r="G5584" t="s">
        <v>25</v>
      </c>
      <c r="H5584">
        <v>6</v>
      </c>
      <c r="I5584" t="s">
        <v>26</v>
      </c>
      <c r="J5584">
        <v>0</v>
      </c>
      <c r="K5584">
        <v>0</v>
      </c>
      <c r="L5584">
        <v>0</v>
      </c>
      <c r="M5584">
        <v>1</v>
      </c>
      <c r="N5584">
        <v>1</v>
      </c>
      <c r="O5584">
        <v>0</v>
      </c>
      <c r="P5584">
        <v>130</v>
      </c>
      <c r="Q5584">
        <v>0</v>
      </c>
      <c r="R5584">
        <v>1</v>
      </c>
      <c r="S5584">
        <v>0</v>
      </c>
      <c r="T5584">
        <v>0</v>
      </c>
      <c r="U5584">
        <v>0</v>
      </c>
      <c r="V5584">
        <v>0</v>
      </c>
      <c r="W5584">
        <v>0</v>
      </c>
    </row>
    <row r="5585" spans="1:23" ht="14.25" customHeight="1" x14ac:dyDescent="0.45">
      <c r="A5585">
        <v>5584</v>
      </c>
      <c r="B5585" t="s">
        <v>328</v>
      </c>
      <c r="C5585" s="1">
        <v>43467</v>
      </c>
      <c r="D5585">
        <v>76</v>
      </c>
      <c r="E5585" t="s">
        <v>23</v>
      </c>
      <c r="F5585" t="s">
        <v>24</v>
      </c>
      <c r="G5585" t="s">
        <v>25</v>
      </c>
      <c r="H5585">
        <v>7</v>
      </c>
      <c r="I5585" t="s">
        <v>26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0</v>
      </c>
      <c r="P5585">
        <v>14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1</v>
      </c>
      <c r="W5585">
        <v>0</v>
      </c>
    </row>
    <row r="5586" spans="1:23" ht="14.25" customHeight="1" x14ac:dyDescent="0.45">
      <c r="A5586">
        <v>5585</v>
      </c>
      <c r="B5586" t="s">
        <v>328</v>
      </c>
      <c r="C5586" t="s">
        <v>333</v>
      </c>
      <c r="D5586">
        <v>55</v>
      </c>
      <c r="E5586" t="s">
        <v>23</v>
      </c>
      <c r="F5586" t="s">
        <v>27</v>
      </c>
      <c r="G5586" t="s">
        <v>25</v>
      </c>
      <c r="H5586">
        <v>6</v>
      </c>
      <c r="I5586" t="s">
        <v>26</v>
      </c>
      <c r="J5586">
        <v>0</v>
      </c>
      <c r="K5586">
        <v>0</v>
      </c>
      <c r="L5586">
        <v>0</v>
      </c>
      <c r="M5586">
        <v>0</v>
      </c>
      <c r="N5586">
        <v>1</v>
      </c>
      <c r="O5586">
        <v>0</v>
      </c>
      <c r="P5586">
        <v>43</v>
      </c>
      <c r="Q5586">
        <v>0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0</v>
      </c>
    </row>
    <row r="5587" spans="1:23" ht="14.25" customHeight="1" x14ac:dyDescent="0.45">
      <c r="A5587">
        <v>5586</v>
      </c>
      <c r="B5587" t="s">
        <v>328</v>
      </c>
      <c r="C5587" t="s">
        <v>328</v>
      </c>
      <c r="D5587">
        <v>55</v>
      </c>
      <c r="E5587" t="s">
        <v>23</v>
      </c>
      <c r="F5587" t="s">
        <v>27</v>
      </c>
      <c r="G5587" t="s">
        <v>25</v>
      </c>
      <c r="H5587">
        <v>1</v>
      </c>
      <c r="I5587" t="s">
        <v>31</v>
      </c>
      <c r="J5587">
        <v>0</v>
      </c>
      <c r="K5587">
        <v>0</v>
      </c>
      <c r="L5587">
        <v>0</v>
      </c>
      <c r="M5587">
        <v>1</v>
      </c>
      <c r="N5587">
        <v>1</v>
      </c>
      <c r="O5587">
        <v>0</v>
      </c>
      <c r="P5587">
        <v>504</v>
      </c>
      <c r="Q5587">
        <v>0</v>
      </c>
      <c r="R5587">
        <v>1</v>
      </c>
      <c r="S5587">
        <v>1</v>
      </c>
      <c r="T5587">
        <v>0</v>
      </c>
      <c r="U5587">
        <v>0</v>
      </c>
      <c r="V5587">
        <v>0</v>
      </c>
      <c r="W5587">
        <v>0</v>
      </c>
    </row>
    <row r="5588" spans="1:23" ht="14.25" customHeight="1" x14ac:dyDescent="0.45">
      <c r="A5588">
        <v>5587</v>
      </c>
      <c r="B5588" t="s">
        <v>328</v>
      </c>
      <c r="C5588" t="s">
        <v>333</v>
      </c>
      <c r="D5588">
        <v>65</v>
      </c>
      <c r="E5588" t="s">
        <v>23</v>
      </c>
      <c r="F5588" t="s">
        <v>27</v>
      </c>
      <c r="G5588" t="s">
        <v>25</v>
      </c>
      <c r="H5588">
        <v>6</v>
      </c>
      <c r="I5588" t="s">
        <v>26</v>
      </c>
      <c r="J5588">
        <v>0</v>
      </c>
      <c r="K5588">
        <v>0</v>
      </c>
      <c r="L5588">
        <v>0</v>
      </c>
      <c r="M5588">
        <v>0</v>
      </c>
      <c r="N5588">
        <v>1</v>
      </c>
      <c r="O5588">
        <v>0</v>
      </c>
      <c r="P5588">
        <v>206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</row>
    <row r="5589" spans="1:23" ht="14.25" customHeight="1" x14ac:dyDescent="0.45">
      <c r="A5589">
        <v>5588</v>
      </c>
      <c r="B5589" t="s">
        <v>328</v>
      </c>
      <c r="C5589" t="s">
        <v>333</v>
      </c>
      <c r="D5589">
        <v>56</v>
      </c>
      <c r="E5589" t="s">
        <v>23</v>
      </c>
      <c r="F5589" t="s">
        <v>27</v>
      </c>
      <c r="G5589" t="s">
        <v>25</v>
      </c>
      <c r="H5589">
        <v>6</v>
      </c>
      <c r="I5589" t="s">
        <v>26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0</v>
      </c>
      <c r="P5589">
        <v>365</v>
      </c>
      <c r="Q5589">
        <v>0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0</v>
      </c>
    </row>
    <row r="5590" spans="1:23" ht="14.25" customHeight="1" x14ac:dyDescent="0.45">
      <c r="A5590">
        <v>5589</v>
      </c>
      <c r="B5590" t="s">
        <v>328</v>
      </c>
      <c r="C5590" t="s">
        <v>333</v>
      </c>
      <c r="D5590">
        <v>75</v>
      </c>
      <c r="E5590" t="s">
        <v>23</v>
      </c>
      <c r="F5590" t="s">
        <v>27</v>
      </c>
      <c r="G5590" t="s">
        <v>25</v>
      </c>
      <c r="H5590">
        <v>6</v>
      </c>
      <c r="I5590" t="s">
        <v>26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0</v>
      </c>
      <c r="P5590">
        <v>137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</row>
    <row r="5591" spans="1:23" ht="14.25" customHeight="1" x14ac:dyDescent="0.45">
      <c r="A5591">
        <v>5590</v>
      </c>
      <c r="B5591" t="s">
        <v>328</v>
      </c>
      <c r="C5591" s="1">
        <v>43587</v>
      </c>
      <c r="D5591">
        <v>75</v>
      </c>
      <c r="E5591" t="s">
        <v>28</v>
      </c>
      <c r="F5591" t="s">
        <v>27</v>
      </c>
      <c r="G5591" t="s">
        <v>25</v>
      </c>
      <c r="H5591">
        <v>11</v>
      </c>
      <c r="I5591" t="s">
        <v>26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1410</v>
      </c>
      <c r="Q5591">
        <v>0</v>
      </c>
      <c r="R5591">
        <v>1</v>
      </c>
      <c r="S5591">
        <v>1</v>
      </c>
      <c r="T5591">
        <v>0</v>
      </c>
      <c r="U5591">
        <v>0</v>
      </c>
      <c r="V5591">
        <v>0</v>
      </c>
      <c r="W5591">
        <v>0</v>
      </c>
    </row>
    <row r="5592" spans="1:23" ht="14.25" customHeight="1" x14ac:dyDescent="0.45">
      <c r="A5592">
        <v>5591</v>
      </c>
      <c r="B5592" t="s">
        <v>328</v>
      </c>
      <c r="C5592" t="s">
        <v>324</v>
      </c>
      <c r="D5592">
        <v>59</v>
      </c>
      <c r="E5592" t="s">
        <v>28</v>
      </c>
      <c r="F5592" t="s">
        <v>27</v>
      </c>
      <c r="G5592" t="s">
        <v>25</v>
      </c>
      <c r="H5592">
        <v>2</v>
      </c>
      <c r="I5592" t="s">
        <v>31</v>
      </c>
      <c r="J5592">
        <v>0</v>
      </c>
      <c r="K5592">
        <v>0</v>
      </c>
      <c r="L5592">
        <v>0</v>
      </c>
      <c r="M5592">
        <v>1</v>
      </c>
      <c r="N5592">
        <v>1</v>
      </c>
      <c r="O5592">
        <v>0</v>
      </c>
      <c r="P5592">
        <v>134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</row>
    <row r="5593" spans="1:23" ht="14.25" customHeight="1" x14ac:dyDescent="0.45">
      <c r="A5593">
        <v>5592</v>
      </c>
      <c r="B5593" t="s">
        <v>328</v>
      </c>
      <c r="C5593" t="s">
        <v>334</v>
      </c>
      <c r="D5593">
        <v>74</v>
      </c>
      <c r="E5593" t="s">
        <v>23</v>
      </c>
      <c r="F5593" t="s">
        <v>27</v>
      </c>
      <c r="G5593" t="s">
        <v>25</v>
      </c>
      <c r="H5593">
        <v>4</v>
      </c>
      <c r="I5593" t="s">
        <v>26</v>
      </c>
      <c r="J5593">
        <v>0</v>
      </c>
      <c r="K5593">
        <v>0</v>
      </c>
      <c r="L5593">
        <v>0</v>
      </c>
      <c r="M5593">
        <v>0</v>
      </c>
      <c r="N5593">
        <v>1</v>
      </c>
      <c r="O5593">
        <v>0</v>
      </c>
      <c r="P5593">
        <v>5</v>
      </c>
      <c r="Q5593">
        <v>1</v>
      </c>
      <c r="R5593">
        <v>1</v>
      </c>
      <c r="S5593">
        <v>0</v>
      </c>
      <c r="T5593">
        <v>0</v>
      </c>
      <c r="U5593">
        <v>0</v>
      </c>
      <c r="V5593">
        <v>0</v>
      </c>
      <c r="W5593">
        <v>0</v>
      </c>
    </row>
    <row r="5594" spans="1:23" ht="14.25" customHeight="1" x14ac:dyDescent="0.45">
      <c r="A5594">
        <v>5593</v>
      </c>
      <c r="B5594" t="s">
        <v>328</v>
      </c>
      <c r="C5594" t="s">
        <v>327</v>
      </c>
      <c r="D5594">
        <v>58</v>
      </c>
      <c r="E5594" t="s">
        <v>28</v>
      </c>
      <c r="F5594" t="s">
        <v>27</v>
      </c>
      <c r="G5594" t="s">
        <v>25</v>
      </c>
      <c r="H5594">
        <v>5</v>
      </c>
      <c r="I5594" t="s">
        <v>26</v>
      </c>
      <c r="J5594">
        <v>0</v>
      </c>
      <c r="K5594">
        <v>0</v>
      </c>
      <c r="L5594">
        <v>0</v>
      </c>
      <c r="M5594">
        <v>1</v>
      </c>
      <c r="N5594">
        <v>1</v>
      </c>
      <c r="O5594">
        <v>0</v>
      </c>
      <c r="P5594">
        <v>125</v>
      </c>
      <c r="Q5594">
        <v>0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</row>
    <row r="5595" spans="1:23" ht="14.25" customHeight="1" x14ac:dyDescent="0.45">
      <c r="A5595">
        <v>5594</v>
      </c>
      <c r="B5595" t="s">
        <v>328</v>
      </c>
      <c r="C5595" t="s">
        <v>322</v>
      </c>
      <c r="D5595">
        <v>52</v>
      </c>
      <c r="E5595" t="s">
        <v>23</v>
      </c>
      <c r="F5595" t="s">
        <v>27</v>
      </c>
      <c r="G5595" t="s">
        <v>25</v>
      </c>
      <c r="H5595">
        <v>3</v>
      </c>
      <c r="I5595" t="s">
        <v>26</v>
      </c>
      <c r="J5595">
        <v>0</v>
      </c>
      <c r="K5595">
        <v>0</v>
      </c>
      <c r="L5595">
        <v>0</v>
      </c>
      <c r="M5595">
        <v>1</v>
      </c>
      <c r="N5595">
        <v>1</v>
      </c>
      <c r="O5595">
        <v>0</v>
      </c>
      <c r="P5595">
        <v>5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0</v>
      </c>
    </row>
    <row r="5596" spans="1:23" ht="14.25" customHeight="1" x14ac:dyDescent="0.45">
      <c r="A5596">
        <v>5595</v>
      </c>
      <c r="B5596" t="s">
        <v>328</v>
      </c>
      <c r="C5596" s="1">
        <v>43648</v>
      </c>
      <c r="D5596">
        <v>78</v>
      </c>
      <c r="E5596" t="s">
        <v>28</v>
      </c>
      <c r="F5596" t="s">
        <v>27</v>
      </c>
      <c r="G5596" t="s">
        <v>25</v>
      </c>
      <c r="H5596">
        <v>13</v>
      </c>
      <c r="I5596" t="s">
        <v>26</v>
      </c>
      <c r="J5596">
        <v>0</v>
      </c>
      <c r="K5596">
        <v>0</v>
      </c>
      <c r="L5596">
        <v>0</v>
      </c>
      <c r="M5596">
        <v>1</v>
      </c>
      <c r="N5596">
        <v>1</v>
      </c>
      <c r="O5596">
        <v>1</v>
      </c>
      <c r="P5596">
        <v>407</v>
      </c>
      <c r="Q5596">
        <v>0</v>
      </c>
      <c r="R5596">
        <v>1</v>
      </c>
      <c r="S5596">
        <v>1</v>
      </c>
      <c r="T5596">
        <v>1</v>
      </c>
      <c r="U5596">
        <v>0</v>
      </c>
      <c r="V5596">
        <v>0</v>
      </c>
      <c r="W5596">
        <v>0</v>
      </c>
    </row>
    <row r="5597" spans="1:23" ht="14.25" customHeight="1" x14ac:dyDescent="0.45">
      <c r="A5597">
        <v>5596</v>
      </c>
      <c r="B5597" t="s">
        <v>328</v>
      </c>
      <c r="C5597" t="s">
        <v>334</v>
      </c>
      <c r="D5597">
        <v>70</v>
      </c>
      <c r="E5597" t="s">
        <v>23</v>
      </c>
      <c r="F5597" t="s">
        <v>27</v>
      </c>
      <c r="G5597" t="s">
        <v>30</v>
      </c>
      <c r="H5597">
        <v>4</v>
      </c>
      <c r="I5597" t="s">
        <v>26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72</v>
      </c>
      <c r="Q5597">
        <v>0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0</v>
      </c>
    </row>
    <row r="5598" spans="1:23" ht="14.25" customHeight="1" x14ac:dyDescent="0.45">
      <c r="A5598">
        <v>5597</v>
      </c>
      <c r="B5598" t="s">
        <v>328</v>
      </c>
      <c r="C5598" t="s">
        <v>322</v>
      </c>
      <c r="D5598">
        <v>68</v>
      </c>
      <c r="E5598" t="s">
        <v>23</v>
      </c>
      <c r="F5598" t="s">
        <v>24</v>
      </c>
      <c r="G5598" t="s">
        <v>25</v>
      </c>
      <c r="H5598">
        <v>3</v>
      </c>
      <c r="I5598" t="s">
        <v>31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1</v>
      </c>
      <c r="P5598">
        <v>3630</v>
      </c>
      <c r="Q5598">
        <v>0</v>
      </c>
      <c r="R5598">
        <v>0</v>
      </c>
      <c r="S5598">
        <v>1</v>
      </c>
      <c r="T5598">
        <v>1</v>
      </c>
      <c r="U5598">
        <v>0</v>
      </c>
      <c r="V5598">
        <v>0</v>
      </c>
      <c r="W5598">
        <v>0</v>
      </c>
    </row>
    <row r="5599" spans="1:23" ht="14.25" customHeight="1" x14ac:dyDescent="0.45">
      <c r="A5599">
        <v>5598</v>
      </c>
      <c r="B5599" t="s">
        <v>328</v>
      </c>
      <c r="C5599" t="s">
        <v>322</v>
      </c>
      <c r="D5599">
        <v>57</v>
      </c>
      <c r="E5599" t="s">
        <v>28</v>
      </c>
      <c r="F5599" t="s">
        <v>27</v>
      </c>
      <c r="G5599" t="s">
        <v>25</v>
      </c>
      <c r="H5599">
        <v>3</v>
      </c>
      <c r="I5599" t="s">
        <v>26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1060</v>
      </c>
      <c r="Q5599">
        <v>0</v>
      </c>
      <c r="R5599">
        <v>0</v>
      </c>
      <c r="S5599">
        <v>1</v>
      </c>
      <c r="T5599">
        <v>0</v>
      </c>
      <c r="U5599">
        <v>0</v>
      </c>
      <c r="V5599">
        <v>0</v>
      </c>
      <c r="W5599">
        <v>0</v>
      </c>
    </row>
    <row r="5600" spans="1:23" ht="14.25" customHeight="1" x14ac:dyDescent="0.45">
      <c r="A5600">
        <v>5599</v>
      </c>
      <c r="B5600" t="s">
        <v>328</v>
      </c>
      <c r="C5600" t="s">
        <v>333</v>
      </c>
      <c r="D5600">
        <v>80</v>
      </c>
      <c r="E5600" t="s">
        <v>28</v>
      </c>
      <c r="F5600" t="s">
        <v>27</v>
      </c>
      <c r="G5600" t="s">
        <v>25</v>
      </c>
      <c r="H5600">
        <v>6</v>
      </c>
      <c r="I5600" t="s">
        <v>26</v>
      </c>
      <c r="J5600">
        <v>0</v>
      </c>
      <c r="K5600">
        <v>0</v>
      </c>
      <c r="L5600">
        <v>1</v>
      </c>
      <c r="M5600">
        <v>1</v>
      </c>
      <c r="N5600">
        <v>1</v>
      </c>
      <c r="O5600">
        <v>0</v>
      </c>
      <c r="P5600">
        <v>1960</v>
      </c>
      <c r="Q5600">
        <v>1</v>
      </c>
      <c r="R5600">
        <v>0</v>
      </c>
      <c r="S5600">
        <v>1</v>
      </c>
      <c r="T5600">
        <v>1</v>
      </c>
      <c r="U5600">
        <v>0</v>
      </c>
      <c r="V5600">
        <v>0</v>
      </c>
      <c r="W5600">
        <v>0</v>
      </c>
    </row>
    <row r="5601" spans="1:23" ht="14.25" customHeight="1" x14ac:dyDescent="0.45">
      <c r="A5601">
        <v>5600</v>
      </c>
      <c r="B5601" t="s">
        <v>328</v>
      </c>
      <c r="C5601" t="s">
        <v>324</v>
      </c>
      <c r="D5601">
        <v>47</v>
      </c>
      <c r="E5601" t="s">
        <v>23</v>
      </c>
      <c r="F5601" t="s">
        <v>27</v>
      </c>
      <c r="G5601" t="s">
        <v>25</v>
      </c>
      <c r="H5601">
        <v>2</v>
      </c>
      <c r="I5601" t="s">
        <v>26</v>
      </c>
      <c r="J5601">
        <v>0</v>
      </c>
      <c r="K5601">
        <v>0</v>
      </c>
      <c r="L5601">
        <v>1</v>
      </c>
      <c r="M5601">
        <v>1</v>
      </c>
      <c r="N5601">
        <v>1</v>
      </c>
      <c r="O5601">
        <v>0</v>
      </c>
      <c r="P5601">
        <v>5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</row>
    <row r="5602" spans="1:23" ht="14.25" customHeight="1" x14ac:dyDescent="0.45">
      <c r="A5602">
        <v>5601</v>
      </c>
      <c r="B5602" t="s">
        <v>328</v>
      </c>
      <c r="C5602" t="s">
        <v>336</v>
      </c>
      <c r="D5602">
        <v>46</v>
      </c>
      <c r="E5602" t="s">
        <v>23</v>
      </c>
      <c r="F5602" t="s">
        <v>27</v>
      </c>
      <c r="G5602" t="s">
        <v>30</v>
      </c>
      <c r="H5602">
        <v>50</v>
      </c>
      <c r="I5602" t="s">
        <v>26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85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1</v>
      </c>
      <c r="W5602">
        <v>0</v>
      </c>
    </row>
    <row r="5603" spans="1:23" ht="14.25" customHeight="1" x14ac:dyDescent="0.45">
      <c r="A5603">
        <v>5602</v>
      </c>
      <c r="B5603" t="s">
        <v>328</v>
      </c>
      <c r="C5603" t="s">
        <v>322</v>
      </c>
      <c r="D5603">
        <v>65</v>
      </c>
      <c r="E5603" t="s">
        <v>28</v>
      </c>
      <c r="F5603" t="s">
        <v>27</v>
      </c>
      <c r="G5603" t="s">
        <v>30</v>
      </c>
      <c r="H5603">
        <v>3</v>
      </c>
      <c r="I5603" t="s">
        <v>26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35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</row>
    <row r="5604" spans="1:23" ht="14.25" customHeight="1" x14ac:dyDescent="0.45">
      <c r="A5604">
        <v>5603</v>
      </c>
      <c r="B5604" t="s">
        <v>328</v>
      </c>
      <c r="C5604" s="1">
        <v>43498</v>
      </c>
      <c r="D5604">
        <v>55</v>
      </c>
      <c r="E5604" t="s">
        <v>23</v>
      </c>
      <c r="F5604" t="s">
        <v>27</v>
      </c>
      <c r="G5604" t="s">
        <v>30</v>
      </c>
      <c r="H5604">
        <v>8</v>
      </c>
      <c r="I5604" t="s">
        <v>26</v>
      </c>
      <c r="J5604">
        <v>0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1320</v>
      </c>
      <c r="Q5604">
        <v>0</v>
      </c>
      <c r="R5604">
        <v>0</v>
      </c>
      <c r="S5604">
        <v>1</v>
      </c>
      <c r="T5604">
        <v>0</v>
      </c>
      <c r="U5604">
        <v>0</v>
      </c>
      <c r="V5604">
        <v>0</v>
      </c>
      <c r="W5604">
        <v>0</v>
      </c>
    </row>
    <row r="5605" spans="1:23" ht="14.25" customHeight="1" x14ac:dyDescent="0.45">
      <c r="A5605">
        <v>5604</v>
      </c>
      <c r="B5605" t="s">
        <v>324</v>
      </c>
      <c r="C5605" s="1">
        <v>43498</v>
      </c>
      <c r="D5605">
        <v>81</v>
      </c>
      <c r="E5605" t="s">
        <v>28</v>
      </c>
      <c r="F5605" t="s">
        <v>27</v>
      </c>
      <c r="G5605" t="s">
        <v>25</v>
      </c>
      <c r="H5605">
        <v>7</v>
      </c>
      <c r="I5605" t="s">
        <v>31</v>
      </c>
      <c r="J5605">
        <v>0</v>
      </c>
      <c r="K5605">
        <v>0</v>
      </c>
      <c r="L5605">
        <v>1</v>
      </c>
      <c r="M5605">
        <v>1</v>
      </c>
      <c r="N5605">
        <v>1</v>
      </c>
      <c r="O5605">
        <v>0</v>
      </c>
      <c r="P5605">
        <v>802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0</v>
      </c>
      <c r="W5605">
        <v>0</v>
      </c>
    </row>
    <row r="5606" spans="1:23" ht="14.25" customHeight="1" x14ac:dyDescent="0.45">
      <c r="A5606">
        <v>5605</v>
      </c>
      <c r="B5606" t="s">
        <v>324</v>
      </c>
      <c r="C5606" s="1">
        <v>43557</v>
      </c>
      <c r="D5606">
        <v>78</v>
      </c>
      <c r="E5606" t="s">
        <v>23</v>
      </c>
      <c r="F5606" t="s">
        <v>27</v>
      </c>
      <c r="G5606" t="s">
        <v>25</v>
      </c>
      <c r="H5606">
        <v>9</v>
      </c>
      <c r="I5606" t="s">
        <v>26</v>
      </c>
      <c r="J5606">
        <v>0</v>
      </c>
      <c r="K5606">
        <v>0</v>
      </c>
      <c r="L5606">
        <v>0</v>
      </c>
      <c r="M5606">
        <v>1</v>
      </c>
      <c r="N5606">
        <v>1</v>
      </c>
      <c r="O5606">
        <v>0</v>
      </c>
      <c r="P5606">
        <v>3370</v>
      </c>
      <c r="Q5606">
        <v>1</v>
      </c>
      <c r="R5606">
        <v>1</v>
      </c>
      <c r="S5606">
        <v>1</v>
      </c>
      <c r="T5606">
        <v>1</v>
      </c>
      <c r="U5606">
        <v>0</v>
      </c>
      <c r="V5606">
        <v>0</v>
      </c>
      <c r="W5606">
        <v>0</v>
      </c>
    </row>
    <row r="5607" spans="1:23" ht="14.25" customHeight="1" x14ac:dyDescent="0.45">
      <c r="A5607">
        <v>5606</v>
      </c>
      <c r="B5607" s="1">
        <v>43492</v>
      </c>
      <c r="C5607" s="1">
        <v>43498</v>
      </c>
      <c r="D5607">
        <v>60</v>
      </c>
      <c r="E5607" t="s">
        <v>28</v>
      </c>
      <c r="F5607" t="s">
        <v>24</v>
      </c>
      <c r="G5607" t="s">
        <v>25</v>
      </c>
      <c r="H5607">
        <v>7</v>
      </c>
      <c r="I5607" t="s">
        <v>29</v>
      </c>
      <c r="J5607">
        <v>0</v>
      </c>
      <c r="K5607">
        <v>0</v>
      </c>
      <c r="L5607">
        <v>0</v>
      </c>
      <c r="M5607">
        <v>1</v>
      </c>
      <c r="N5607">
        <v>1</v>
      </c>
      <c r="O5607">
        <v>1</v>
      </c>
      <c r="P5607">
        <v>314</v>
      </c>
      <c r="Q5607">
        <v>1</v>
      </c>
      <c r="R5607">
        <v>1</v>
      </c>
      <c r="S5607">
        <v>0</v>
      </c>
      <c r="T5607">
        <v>1</v>
      </c>
      <c r="U5607">
        <v>1</v>
      </c>
      <c r="V5607">
        <v>0</v>
      </c>
      <c r="W5607">
        <v>0</v>
      </c>
    </row>
    <row r="5608" spans="1:23" ht="14.25" customHeight="1" x14ac:dyDescent="0.45">
      <c r="A5608">
        <v>5607</v>
      </c>
      <c r="B5608" t="s">
        <v>324</v>
      </c>
      <c r="C5608" s="1">
        <v>43587</v>
      </c>
      <c r="D5608">
        <v>76</v>
      </c>
      <c r="E5608" t="s">
        <v>23</v>
      </c>
      <c r="F5608" t="s">
        <v>27</v>
      </c>
      <c r="G5608" t="s">
        <v>25</v>
      </c>
      <c r="H5608">
        <v>10</v>
      </c>
      <c r="I5608" t="s">
        <v>26</v>
      </c>
      <c r="J5608">
        <v>0</v>
      </c>
      <c r="K5608">
        <v>0</v>
      </c>
      <c r="L5608">
        <v>0</v>
      </c>
      <c r="M5608">
        <v>1</v>
      </c>
      <c r="N5608">
        <v>1</v>
      </c>
      <c r="O5608">
        <v>0</v>
      </c>
      <c r="P5608">
        <v>549</v>
      </c>
      <c r="Q5608">
        <v>0</v>
      </c>
      <c r="R5608">
        <v>1</v>
      </c>
      <c r="S5608">
        <v>1</v>
      </c>
      <c r="T5608">
        <v>1</v>
      </c>
      <c r="U5608">
        <v>0</v>
      </c>
      <c r="V5608">
        <v>0</v>
      </c>
      <c r="W5608">
        <v>0</v>
      </c>
    </row>
    <row r="5609" spans="1:23" ht="14.25" customHeight="1" x14ac:dyDescent="0.45">
      <c r="A5609">
        <v>5608</v>
      </c>
      <c r="B5609" t="s">
        <v>324</v>
      </c>
      <c r="C5609" s="1">
        <v>43587</v>
      </c>
      <c r="D5609">
        <v>76</v>
      </c>
      <c r="E5609" t="s">
        <v>23</v>
      </c>
      <c r="F5609" t="s">
        <v>27</v>
      </c>
      <c r="G5609" t="s">
        <v>25</v>
      </c>
      <c r="H5609">
        <v>10</v>
      </c>
      <c r="I5609" t="s">
        <v>26</v>
      </c>
      <c r="J5609">
        <v>0</v>
      </c>
      <c r="K5609">
        <v>0</v>
      </c>
      <c r="L5609">
        <v>0</v>
      </c>
      <c r="M5609">
        <v>1</v>
      </c>
      <c r="N5609">
        <v>1</v>
      </c>
      <c r="O5609">
        <v>0</v>
      </c>
      <c r="P5609">
        <v>549</v>
      </c>
      <c r="Q5609">
        <v>0</v>
      </c>
      <c r="R5609">
        <v>1</v>
      </c>
      <c r="S5609">
        <v>1</v>
      </c>
      <c r="T5609">
        <v>1</v>
      </c>
      <c r="U5609">
        <v>0</v>
      </c>
      <c r="V5609">
        <v>0</v>
      </c>
      <c r="W5609">
        <v>0</v>
      </c>
    </row>
    <row r="5610" spans="1:23" ht="14.25" customHeight="1" x14ac:dyDescent="0.45">
      <c r="A5610">
        <v>5609</v>
      </c>
      <c r="B5610" t="s">
        <v>324</v>
      </c>
      <c r="C5610" s="1">
        <v>43679</v>
      </c>
      <c r="D5610">
        <v>94</v>
      </c>
      <c r="E5610" t="s">
        <v>28</v>
      </c>
      <c r="F5610" t="s">
        <v>27</v>
      </c>
      <c r="G5610" t="s">
        <v>25</v>
      </c>
      <c r="H5610">
        <v>13</v>
      </c>
      <c r="I5610" t="s">
        <v>26</v>
      </c>
      <c r="J5610">
        <v>0</v>
      </c>
      <c r="K5610">
        <v>0</v>
      </c>
      <c r="L5610">
        <v>0</v>
      </c>
      <c r="M5610">
        <v>0</v>
      </c>
      <c r="N5610">
        <v>1</v>
      </c>
      <c r="O5610">
        <v>0</v>
      </c>
      <c r="P5610">
        <v>1070</v>
      </c>
      <c r="Q5610">
        <v>0</v>
      </c>
      <c r="R5610">
        <v>1</v>
      </c>
      <c r="S5610">
        <v>1</v>
      </c>
      <c r="T5610">
        <v>0</v>
      </c>
      <c r="U5610">
        <v>0</v>
      </c>
      <c r="V5610">
        <v>0</v>
      </c>
      <c r="W5610">
        <v>0</v>
      </c>
    </row>
    <row r="5611" spans="1:23" ht="14.25" customHeight="1" x14ac:dyDescent="0.45">
      <c r="A5611">
        <v>5610</v>
      </c>
      <c r="B5611" t="s">
        <v>324</v>
      </c>
      <c r="C5611" s="1">
        <v>43557</v>
      </c>
      <c r="D5611">
        <v>78</v>
      </c>
      <c r="E5611" t="s">
        <v>23</v>
      </c>
      <c r="F5611" t="s">
        <v>27</v>
      </c>
      <c r="G5611" t="s">
        <v>25</v>
      </c>
      <c r="H5611">
        <v>9</v>
      </c>
      <c r="I5611" t="s">
        <v>26</v>
      </c>
      <c r="J5611">
        <v>0</v>
      </c>
      <c r="K5611">
        <v>0</v>
      </c>
      <c r="L5611">
        <v>0</v>
      </c>
      <c r="M5611">
        <v>1</v>
      </c>
      <c r="N5611">
        <v>1</v>
      </c>
      <c r="O5611">
        <v>0</v>
      </c>
      <c r="P5611">
        <v>3370</v>
      </c>
      <c r="Q5611">
        <v>1</v>
      </c>
      <c r="R5611">
        <v>1</v>
      </c>
      <c r="S5611">
        <v>1</v>
      </c>
      <c r="T5611">
        <v>1</v>
      </c>
      <c r="U5611">
        <v>0</v>
      </c>
      <c r="V5611">
        <v>0</v>
      </c>
      <c r="W5611">
        <v>0</v>
      </c>
    </row>
    <row r="5612" spans="1:23" ht="14.25" customHeight="1" x14ac:dyDescent="0.45">
      <c r="A5612">
        <v>5611</v>
      </c>
      <c r="B5612" t="s">
        <v>324</v>
      </c>
      <c r="C5612" t="s">
        <v>333</v>
      </c>
      <c r="D5612">
        <v>61</v>
      </c>
      <c r="E5612" t="s">
        <v>23</v>
      </c>
      <c r="F5612" t="s">
        <v>27</v>
      </c>
      <c r="G5612" t="s">
        <v>25</v>
      </c>
      <c r="H5612">
        <v>5</v>
      </c>
      <c r="I5612" t="s">
        <v>26</v>
      </c>
      <c r="J5612">
        <v>0</v>
      </c>
      <c r="K5612">
        <v>0</v>
      </c>
      <c r="L5612">
        <v>0</v>
      </c>
      <c r="M5612">
        <v>0</v>
      </c>
      <c r="N5612">
        <v>1</v>
      </c>
      <c r="O5612">
        <v>0</v>
      </c>
      <c r="P5612">
        <v>135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</row>
    <row r="5613" spans="1:23" ht="14.25" customHeight="1" x14ac:dyDescent="0.45">
      <c r="A5613">
        <v>5612</v>
      </c>
      <c r="B5613" t="s">
        <v>324</v>
      </c>
      <c r="C5613" t="s">
        <v>327</v>
      </c>
      <c r="D5613">
        <v>60</v>
      </c>
      <c r="E5613" t="s">
        <v>23</v>
      </c>
      <c r="F5613" t="s">
        <v>27</v>
      </c>
      <c r="G5613" t="s">
        <v>30</v>
      </c>
      <c r="H5613">
        <v>4</v>
      </c>
      <c r="I5613" t="s">
        <v>26</v>
      </c>
      <c r="J5613">
        <v>0</v>
      </c>
      <c r="K5613">
        <v>0</v>
      </c>
      <c r="L5613">
        <v>0</v>
      </c>
      <c r="M5613">
        <v>1</v>
      </c>
      <c r="N5613">
        <v>1</v>
      </c>
      <c r="O5613">
        <v>0</v>
      </c>
      <c r="P5613">
        <v>549</v>
      </c>
      <c r="Q5613">
        <v>0</v>
      </c>
      <c r="R5613">
        <v>1</v>
      </c>
      <c r="S5613">
        <v>1</v>
      </c>
      <c r="T5613">
        <v>0</v>
      </c>
      <c r="U5613">
        <v>0</v>
      </c>
      <c r="V5613">
        <v>0</v>
      </c>
      <c r="W5613">
        <v>0</v>
      </c>
    </row>
    <row r="5614" spans="1:23" ht="14.25" customHeight="1" x14ac:dyDescent="0.45">
      <c r="A5614">
        <v>5613</v>
      </c>
      <c r="B5614" t="s">
        <v>324</v>
      </c>
      <c r="C5614" s="1">
        <v>43526</v>
      </c>
      <c r="D5614">
        <v>59</v>
      </c>
      <c r="E5614" t="s">
        <v>23</v>
      </c>
      <c r="F5614" t="s">
        <v>27</v>
      </c>
      <c r="G5614" t="s">
        <v>30</v>
      </c>
      <c r="H5614">
        <v>8</v>
      </c>
      <c r="I5614" t="s">
        <v>26</v>
      </c>
      <c r="J5614">
        <v>0</v>
      </c>
      <c r="K5614">
        <v>1</v>
      </c>
      <c r="L5614">
        <v>0</v>
      </c>
      <c r="M5614">
        <v>1</v>
      </c>
      <c r="N5614">
        <v>1</v>
      </c>
      <c r="O5614">
        <v>0</v>
      </c>
      <c r="P5614">
        <v>3150</v>
      </c>
      <c r="Q5614">
        <v>0</v>
      </c>
      <c r="R5614">
        <v>1</v>
      </c>
      <c r="S5614">
        <v>1</v>
      </c>
      <c r="T5614">
        <v>1</v>
      </c>
      <c r="U5614">
        <v>0</v>
      </c>
      <c r="V5614">
        <v>0</v>
      </c>
      <c r="W5614">
        <v>1</v>
      </c>
    </row>
    <row r="5615" spans="1:23" ht="14.25" customHeight="1" x14ac:dyDescent="0.45">
      <c r="A5615">
        <v>5614</v>
      </c>
      <c r="B5615" t="s">
        <v>324</v>
      </c>
      <c r="C5615" s="1">
        <v>43498</v>
      </c>
      <c r="D5615">
        <v>55</v>
      </c>
      <c r="E5615" t="s">
        <v>23</v>
      </c>
      <c r="F5615" t="s">
        <v>24</v>
      </c>
      <c r="G5615" t="s">
        <v>25</v>
      </c>
      <c r="H5615">
        <v>7</v>
      </c>
      <c r="I5615" t="s">
        <v>26</v>
      </c>
      <c r="J5615">
        <v>0</v>
      </c>
      <c r="K5615">
        <v>0</v>
      </c>
      <c r="L5615">
        <v>1</v>
      </c>
      <c r="M5615">
        <v>0</v>
      </c>
      <c r="N5615">
        <v>1</v>
      </c>
      <c r="O5615">
        <v>0</v>
      </c>
      <c r="P5615">
        <v>586</v>
      </c>
      <c r="Q5615">
        <v>0</v>
      </c>
      <c r="R5615">
        <v>0</v>
      </c>
      <c r="S5615">
        <v>1</v>
      </c>
      <c r="T5615">
        <v>0</v>
      </c>
      <c r="U5615">
        <v>0</v>
      </c>
      <c r="V5615">
        <v>0</v>
      </c>
      <c r="W5615">
        <v>0</v>
      </c>
    </row>
    <row r="5616" spans="1:23" ht="14.25" customHeight="1" x14ac:dyDescent="0.45">
      <c r="A5616">
        <v>5615</v>
      </c>
      <c r="B5616" t="s">
        <v>324</v>
      </c>
      <c r="C5616" s="1">
        <v>43618</v>
      </c>
      <c r="D5616">
        <v>66</v>
      </c>
      <c r="E5616" t="s">
        <v>23</v>
      </c>
      <c r="F5616" t="s">
        <v>24</v>
      </c>
      <c r="G5616" t="s">
        <v>25</v>
      </c>
      <c r="H5616">
        <v>11</v>
      </c>
      <c r="I5616" t="s">
        <v>26</v>
      </c>
      <c r="J5616">
        <v>0</v>
      </c>
      <c r="K5616">
        <v>0</v>
      </c>
      <c r="L5616">
        <v>0</v>
      </c>
      <c r="M5616">
        <v>1</v>
      </c>
      <c r="N5616">
        <v>1</v>
      </c>
      <c r="O5616">
        <v>1</v>
      </c>
      <c r="P5616">
        <v>731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0</v>
      </c>
      <c r="W5616">
        <v>0</v>
      </c>
    </row>
    <row r="5617" spans="1:23" ht="14.25" customHeight="1" x14ac:dyDescent="0.45">
      <c r="A5617">
        <v>5616</v>
      </c>
      <c r="B5617" t="s">
        <v>324</v>
      </c>
      <c r="C5617" s="1">
        <v>43557</v>
      </c>
      <c r="D5617">
        <v>71</v>
      </c>
      <c r="E5617" t="s">
        <v>23</v>
      </c>
      <c r="F5617" t="s">
        <v>27</v>
      </c>
      <c r="G5617" t="s">
        <v>25</v>
      </c>
      <c r="H5617">
        <v>9</v>
      </c>
      <c r="I5617" t="s">
        <v>26</v>
      </c>
      <c r="J5617">
        <v>0</v>
      </c>
      <c r="K5617">
        <v>0</v>
      </c>
      <c r="L5617">
        <v>1</v>
      </c>
      <c r="M5617">
        <v>1</v>
      </c>
      <c r="N5617">
        <v>1</v>
      </c>
      <c r="O5617">
        <v>1</v>
      </c>
      <c r="P5617">
        <v>1350</v>
      </c>
      <c r="Q5617">
        <v>0</v>
      </c>
      <c r="R5617">
        <v>0</v>
      </c>
      <c r="S5617">
        <v>1</v>
      </c>
      <c r="T5617">
        <v>1</v>
      </c>
      <c r="U5617">
        <v>0</v>
      </c>
      <c r="V5617">
        <v>0</v>
      </c>
      <c r="W5617">
        <v>0</v>
      </c>
    </row>
    <row r="5618" spans="1:23" ht="14.25" customHeight="1" x14ac:dyDescent="0.45">
      <c r="A5618">
        <v>5617</v>
      </c>
      <c r="B5618" t="s">
        <v>324</v>
      </c>
      <c r="C5618" s="1">
        <v>43557</v>
      </c>
      <c r="D5618">
        <v>71</v>
      </c>
      <c r="E5618" t="s">
        <v>23</v>
      </c>
      <c r="F5618" t="s">
        <v>27</v>
      </c>
      <c r="G5618" t="s">
        <v>25</v>
      </c>
      <c r="H5618">
        <v>9</v>
      </c>
      <c r="I5618" t="s">
        <v>26</v>
      </c>
      <c r="J5618">
        <v>0</v>
      </c>
      <c r="K5618">
        <v>0</v>
      </c>
      <c r="L5618">
        <v>1</v>
      </c>
      <c r="M5618">
        <v>1</v>
      </c>
      <c r="N5618">
        <v>1</v>
      </c>
      <c r="O5618">
        <v>1</v>
      </c>
      <c r="P5618">
        <v>1350</v>
      </c>
      <c r="Q5618">
        <v>0</v>
      </c>
      <c r="R5618">
        <v>0</v>
      </c>
      <c r="S5618">
        <v>1</v>
      </c>
      <c r="T5618">
        <v>1</v>
      </c>
      <c r="U5618">
        <v>0</v>
      </c>
      <c r="V5618">
        <v>0</v>
      </c>
      <c r="W5618">
        <v>0</v>
      </c>
    </row>
    <row r="5619" spans="1:23" ht="14.25" customHeight="1" x14ac:dyDescent="0.45">
      <c r="A5619">
        <v>5618</v>
      </c>
      <c r="B5619" t="s">
        <v>324</v>
      </c>
      <c r="C5619" t="s">
        <v>327</v>
      </c>
      <c r="D5619">
        <v>49</v>
      </c>
      <c r="E5619" t="s">
        <v>23</v>
      </c>
      <c r="F5619" t="s">
        <v>27</v>
      </c>
      <c r="G5619" t="s">
        <v>25</v>
      </c>
      <c r="H5619">
        <v>4</v>
      </c>
      <c r="I5619" t="s">
        <v>26</v>
      </c>
      <c r="J5619">
        <v>0</v>
      </c>
      <c r="K5619">
        <v>0</v>
      </c>
      <c r="L5619">
        <v>0</v>
      </c>
      <c r="M5619">
        <v>0</v>
      </c>
      <c r="N5619">
        <v>1</v>
      </c>
      <c r="O5619">
        <v>0</v>
      </c>
      <c r="P5619">
        <v>5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</row>
    <row r="5620" spans="1:23" ht="14.25" customHeight="1" x14ac:dyDescent="0.45">
      <c r="A5620">
        <v>5619</v>
      </c>
      <c r="B5620" s="1">
        <v>43492</v>
      </c>
      <c r="C5620" s="1">
        <v>43495</v>
      </c>
      <c r="D5620">
        <v>60</v>
      </c>
      <c r="E5620" t="s">
        <v>28</v>
      </c>
      <c r="F5620" t="s">
        <v>27</v>
      </c>
      <c r="G5620" t="s">
        <v>25</v>
      </c>
      <c r="H5620">
        <v>4</v>
      </c>
      <c r="I5620" t="s">
        <v>29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134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</row>
    <row r="5621" spans="1:23" ht="14.25" customHeight="1" x14ac:dyDescent="0.45">
      <c r="A5621">
        <v>5620</v>
      </c>
      <c r="B5621" t="s">
        <v>324</v>
      </c>
      <c r="C5621" t="s">
        <v>322</v>
      </c>
      <c r="D5621">
        <v>62</v>
      </c>
      <c r="E5621" t="s">
        <v>23</v>
      </c>
      <c r="F5621" t="s">
        <v>27</v>
      </c>
      <c r="G5621" t="s">
        <v>25</v>
      </c>
      <c r="H5621">
        <v>2</v>
      </c>
      <c r="I5621" t="s">
        <v>26</v>
      </c>
      <c r="J5621">
        <v>0</v>
      </c>
      <c r="K5621">
        <v>0</v>
      </c>
      <c r="L5621">
        <v>0</v>
      </c>
      <c r="M5621">
        <v>1</v>
      </c>
      <c r="N5621">
        <v>1</v>
      </c>
      <c r="O5621">
        <v>0</v>
      </c>
      <c r="P5621">
        <v>40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</row>
    <row r="5622" spans="1:23" ht="14.25" customHeight="1" x14ac:dyDescent="0.45">
      <c r="A5622">
        <v>5621</v>
      </c>
      <c r="B5622" t="s">
        <v>324</v>
      </c>
      <c r="C5622" s="1">
        <v>43618</v>
      </c>
      <c r="D5622">
        <v>60</v>
      </c>
      <c r="E5622" t="s">
        <v>23</v>
      </c>
      <c r="F5622" t="s">
        <v>27</v>
      </c>
      <c r="G5622" t="s">
        <v>30</v>
      </c>
      <c r="H5622">
        <v>11</v>
      </c>
      <c r="I5622" t="s">
        <v>26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1500</v>
      </c>
      <c r="Q5622">
        <v>0</v>
      </c>
      <c r="R5622">
        <v>0</v>
      </c>
      <c r="S5622">
        <v>1</v>
      </c>
      <c r="T5622">
        <v>0</v>
      </c>
      <c r="U5622">
        <v>0</v>
      </c>
      <c r="V5622">
        <v>0</v>
      </c>
      <c r="W5622">
        <v>0</v>
      </c>
    </row>
    <row r="5623" spans="1:23" ht="14.25" customHeight="1" x14ac:dyDescent="0.45">
      <c r="A5623">
        <v>5622</v>
      </c>
      <c r="B5623" t="s">
        <v>324</v>
      </c>
      <c r="C5623" t="s">
        <v>322</v>
      </c>
      <c r="D5623">
        <v>50</v>
      </c>
      <c r="E5623" t="s">
        <v>23</v>
      </c>
      <c r="F5623" t="s">
        <v>27</v>
      </c>
      <c r="G5623" t="s">
        <v>25</v>
      </c>
      <c r="H5623">
        <v>2</v>
      </c>
      <c r="I5623" t="s">
        <v>26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55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</row>
    <row r="5624" spans="1:23" ht="14.25" customHeight="1" x14ac:dyDescent="0.45">
      <c r="A5624">
        <v>5623</v>
      </c>
      <c r="B5624" t="s">
        <v>322</v>
      </c>
      <c r="C5624" t="s">
        <v>334</v>
      </c>
      <c r="D5624">
        <v>63</v>
      </c>
      <c r="E5624" t="s">
        <v>28</v>
      </c>
      <c r="F5624" t="s">
        <v>24</v>
      </c>
      <c r="G5624" t="s">
        <v>25</v>
      </c>
      <c r="H5624">
        <v>2</v>
      </c>
      <c r="I5624" t="s">
        <v>26</v>
      </c>
      <c r="J5624">
        <v>1</v>
      </c>
      <c r="K5624">
        <v>0</v>
      </c>
      <c r="L5624">
        <v>0</v>
      </c>
      <c r="M5624">
        <v>1</v>
      </c>
      <c r="N5624">
        <v>1</v>
      </c>
      <c r="O5624">
        <v>0</v>
      </c>
      <c r="P5624">
        <v>38</v>
      </c>
      <c r="Q5624">
        <v>0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1</v>
      </c>
    </row>
    <row r="5625" spans="1:23" ht="14.25" customHeight="1" x14ac:dyDescent="0.45">
      <c r="A5625">
        <v>5624</v>
      </c>
      <c r="B5625" t="s">
        <v>322</v>
      </c>
      <c r="C5625" t="s">
        <v>331</v>
      </c>
      <c r="D5625">
        <v>70</v>
      </c>
      <c r="E5625" t="s">
        <v>28</v>
      </c>
      <c r="F5625" t="s">
        <v>24</v>
      </c>
      <c r="G5625" t="s">
        <v>25</v>
      </c>
      <c r="H5625">
        <v>18</v>
      </c>
      <c r="I5625" t="s">
        <v>26</v>
      </c>
      <c r="J5625">
        <v>0</v>
      </c>
      <c r="K5625">
        <v>0</v>
      </c>
      <c r="L5625">
        <v>0</v>
      </c>
      <c r="M5625">
        <v>1</v>
      </c>
      <c r="N5625">
        <v>1</v>
      </c>
      <c r="O5625">
        <v>0</v>
      </c>
      <c r="P5625">
        <v>3270</v>
      </c>
      <c r="Q5625">
        <v>0</v>
      </c>
      <c r="R5625">
        <v>1</v>
      </c>
      <c r="S5625">
        <v>1</v>
      </c>
      <c r="T5625">
        <v>0</v>
      </c>
      <c r="U5625">
        <v>0</v>
      </c>
      <c r="V5625">
        <v>0</v>
      </c>
      <c r="W5625">
        <v>0</v>
      </c>
    </row>
    <row r="5626" spans="1:23" ht="14.25" customHeight="1" x14ac:dyDescent="0.45">
      <c r="A5626">
        <v>5625</v>
      </c>
      <c r="B5626" t="s">
        <v>322</v>
      </c>
      <c r="C5626" t="s">
        <v>331</v>
      </c>
      <c r="D5626">
        <v>70</v>
      </c>
      <c r="E5626" t="s">
        <v>28</v>
      </c>
      <c r="F5626" t="s">
        <v>24</v>
      </c>
      <c r="G5626" t="s">
        <v>25</v>
      </c>
      <c r="H5626">
        <v>18</v>
      </c>
      <c r="I5626" t="s">
        <v>26</v>
      </c>
      <c r="J5626">
        <v>0</v>
      </c>
      <c r="K5626">
        <v>0</v>
      </c>
      <c r="L5626">
        <v>0</v>
      </c>
      <c r="M5626">
        <v>1</v>
      </c>
      <c r="N5626">
        <v>1</v>
      </c>
      <c r="O5626">
        <v>0</v>
      </c>
      <c r="P5626">
        <v>3270</v>
      </c>
      <c r="Q5626">
        <v>0</v>
      </c>
      <c r="R5626">
        <v>1</v>
      </c>
      <c r="S5626">
        <v>1</v>
      </c>
      <c r="T5626">
        <v>0</v>
      </c>
      <c r="U5626">
        <v>0</v>
      </c>
      <c r="V5626">
        <v>0</v>
      </c>
      <c r="W5626">
        <v>0</v>
      </c>
    </row>
    <row r="5627" spans="1:23" ht="14.25" customHeight="1" x14ac:dyDescent="0.45">
      <c r="A5627">
        <v>5626</v>
      </c>
      <c r="B5627" t="s">
        <v>322</v>
      </c>
      <c r="C5627" t="s">
        <v>327</v>
      </c>
      <c r="D5627">
        <v>71</v>
      </c>
      <c r="E5627" t="s">
        <v>23</v>
      </c>
      <c r="F5627" t="s">
        <v>27</v>
      </c>
      <c r="G5627" t="s">
        <v>25</v>
      </c>
      <c r="H5627">
        <v>3</v>
      </c>
      <c r="I5627" t="s">
        <v>26</v>
      </c>
      <c r="J5627">
        <v>0</v>
      </c>
      <c r="K5627">
        <v>0</v>
      </c>
      <c r="L5627">
        <v>0</v>
      </c>
      <c r="M5627">
        <v>1</v>
      </c>
      <c r="N5627">
        <v>1</v>
      </c>
      <c r="O5627">
        <v>0</v>
      </c>
      <c r="P5627">
        <v>443</v>
      </c>
      <c r="Q5627">
        <v>0</v>
      </c>
      <c r="R5627">
        <v>1</v>
      </c>
      <c r="S5627">
        <v>1</v>
      </c>
      <c r="T5627">
        <v>1</v>
      </c>
      <c r="U5627">
        <v>0</v>
      </c>
      <c r="V5627">
        <v>0</v>
      </c>
      <c r="W5627">
        <v>0</v>
      </c>
    </row>
    <row r="5628" spans="1:23" ht="14.25" customHeight="1" x14ac:dyDescent="0.45">
      <c r="A5628">
        <v>5627</v>
      </c>
      <c r="B5628" t="s">
        <v>322</v>
      </c>
      <c r="C5628" s="1">
        <v>43648</v>
      </c>
      <c r="D5628">
        <v>83</v>
      </c>
      <c r="E5628" t="s">
        <v>28</v>
      </c>
      <c r="F5628" t="s">
        <v>27</v>
      </c>
      <c r="G5628" t="s">
        <v>25</v>
      </c>
      <c r="H5628">
        <v>11</v>
      </c>
      <c r="I5628" t="s">
        <v>26</v>
      </c>
      <c r="J5628">
        <v>0</v>
      </c>
      <c r="K5628">
        <v>0</v>
      </c>
      <c r="L5628">
        <v>0</v>
      </c>
      <c r="M5628">
        <v>1</v>
      </c>
      <c r="N5628">
        <v>1</v>
      </c>
      <c r="O5628">
        <v>0</v>
      </c>
      <c r="P5628">
        <v>436</v>
      </c>
      <c r="Q5628">
        <v>0</v>
      </c>
      <c r="R5628">
        <v>1</v>
      </c>
      <c r="S5628">
        <v>1</v>
      </c>
      <c r="T5628">
        <v>0</v>
      </c>
      <c r="U5628">
        <v>0</v>
      </c>
      <c r="V5628">
        <v>0</v>
      </c>
      <c r="W5628">
        <v>0</v>
      </c>
    </row>
    <row r="5629" spans="1:23" ht="14.25" customHeight="1" x14ac:dyDescent="0.45">
      <c r="A5629">
        <v>5628</v>
      </c>
      <c r="B5629" t="s">
        <v>322</v>
      </c>
      <c r="C5629" s="1">
        <v>43498</v>
      </c>
      <c r="D5629">
        <v>60</v>
      </c>
      <c r="E5629" t="s">
        <v>28</v>
      </c>
      <c r="F5629" t="s">
        <v>27</v>
      </c>
      <c r="G5629" t="s">
        <v>25</v>
      </c>
      <c r="H5629">
        <v>6</v>
      </c>
      <c r="I5629" t="s">
        <v>26</v>
      </c>
      <c r="J5629">
        <v>0</v>
      </c>
      <c r="K5629">
        <v>0</v>
      </c>
      <c r="L5629">
        <v>0</v>
      </c>
      <c r="M5629">
        <v>0</v>
      </c>
      <c r="N5629">
        <v>1</v>
      </c>
      <c r="O5629">
        <v>0</v>
      </c>
      <c r="P5629">
        <v>15</v>
      </c>
      <c r="Q5629">
        <v>0</v>
      </c>
      <c r="R5629">
        <v>1</v>
      </c>
      <c r="S5629">
        <v>0</v>
      </c>
      <c r="T5629">
        <v>0</v>
      </c>
      <c r="U5629">
        <v>0</v>
      </c>
      <c r="V5629">
        <v>0</v>
      </c>
      <c r="W5629">
        <v>0</v>
      </c>
    </row>
    <row r="5630" spans="1:23" ht="14.25" customHeight="1" x14ac:dyDescent="0.45">
      <c r="A5630">
        <v>5629</v>
      </c>
      <c r="B5630" t="s">
        <v>322</v>
      </c>
      <c r="C5630" s="1">
        <v>43467</v>
      </c>
      <c r="D5630">
        <v>59</v>
      </c>
      <c r="E5630" t="s">
        <v>23</v>
      </c>
      <c r="F5630" t="s">
        <v>27</v>
      </c>
      <c r="G5630" t="s">
        <v>25</v>
      </c>
      <c r="H5630">
        <v>5</v>
      </c>
      <c r="I5630" t="s">
        <v>26</v>
      </c>
      <c r="J5630">
        <v>0</v>
      </c>
      <c r="K5630">
        <v>0</v>
      </c>
      <c r="L5630">
        <v>0</v>
      </c>
      <c r="M5630">
        <v>1</v>
      </c>
      <c r="N5630">
        <v>1</v>
      </c>
      <c r="O5630">
        <v>0</v>
      </c>
      <c r="P5630">
        <v>6</v>
      </c>
      <c r="Q5630">
        <v>0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0</v>
      </c>
    </row>
    <row r="5631" spans="1:23" ht="14.25" customHeight="1" x14ac:dyDescent="0.45">
      <c r="A5631">
        <v>5630</v>
      </c>
      <c r="B5631" t="s">
        <v>322</v>
      </c>
      <c r="C5631" s="1">
        <v>43801</v>
      </c>
      <c r="D5631">
        <v>47</v>
      </c>
      <c r="E5631" t="s">
        <v>23</v>
      </c>
      <c r="F5631" t="s">
        <v>27</v>
      </c>
      <c r="G5631" t="s">
        <v>25</v>
      </c>
      <c r="H5631">
        <v>16</v>
      </c>
      <c r="I5631" t="s">
        <v>31</v>
      </c>
      <c r="J5631">
        <v>0</v>
      </c>
      <c r="K5631">
        <v>0</v>
      </c>
      <c r="L5631">
        <v>1</v>
      </c>
      <c r="M5631">
        <v>1</v>
      </c>
      <c r="N5631">
        <v>1</v>
      </c>
      <c r="O5631">
        <v>1</v>
      </c>
      <c r="P5631">
        <v>2420</v>
      </c>
      <c r="Q5631">
        <v>0</v>
      </c>
      <c r="R5631">
        <v>1</v>
      </c>
      <c r="S5631">
        <v>1</v>
      </c>
      <c r="T5631">
        <v>1</v>
      </c>
      <c r="U5631">
        <v>0</v>
      </c>
      <c r="V5631">
        <v>0</v>
      </c>
      <c r="W5631">
        <v>0</v>
      </c>
    </row>
    <row r="5632" spans="1:23" ht="14.25" customHeight="1" x14ac:dyDescent="0.45">
      <c r="A5632">
        <v>5631</v>
      </c>
      <c r="B5632" t="s">
        <v>322</v>
      </c>
      <c r="C5632" t="s">
        <v>327</v>
      </c>
      <c r="D5632">
        <v>70</v>
      </c>
      <c r="E5632" t="s">
        <v>23</v>
      </c>
      <c r="F5632" t="s">
        <v>27</v>
      </c>
      <c r="G5632" t="s">
        <v>25</v>
      </c>
      <c r="H5632">
        <v>3</v>
      </c>
      <c r="I5632" t="s">
        <v>26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0</v>
      </c>
      <c r="P5632">
        <v>835</v>
      </c>
      <c r="Q5632">
        <v>0</v>
      </c>
      <c r="R5632">
        <v>1</v>
      </c>
      <c r="S5632">
        <v>1</v>
      </c>
      <c r="T5632">
        <v>1</v>
      </c>
      <c r="U5632">
        <v>0</v>
      </c>
      <c r="V5632">
        <v>0</v>
      </c>
      <c r="W5632">
        <v>0</v>
      </c>
    </row>
    <row r="5633" spans="1:23" ht="14.25" customHeight="1" x14ac:dyDescent="0.45">
      <c r="A5633">
        <v>5632</v>
      </c>
      <c r="B5633" t="s">
        <v>322</v>
      </c>
      <c r="C5633" s="1">
        <v>43526</v>
      </c>
      <c r="D5633">
        <v>71</v>
      </c>
      <c r="E5633" t="s">
        <v>28</v>
      </c>
      <c r="F5633" t="s">
        <v>24</v>
      </c>
      <c r="G5633" t="s">
        <v>30</v>
      </c>
      <c r="H5633">
        <v>7</v>
      </c>
      <c r="I5633" t="s">
        <v>26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144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0</v>
      </c>
    </row>
    <row r="5634" spans="1:23" ht="14.25" customHeight="1" x14ac:dyDescent="0.45">
      <c r="A5634">
        <v>5633</v>
      </c>
      <c r="B5634" t="s">
        <v>322</v>
      </c>
      <c r="C5634" t="s">
        <v>322</v>
      </c>
      <c r="D5634">
        <v>60</v>
      </c>
      <c r="E5634" t="s">
        <v>28</v>
      </c>
      <c r="F5634" t="s">
        <v>27</v>
      </c>
      <c r="G5634" t="s">
        <v>30</v>
      </c>
      <c r="H5634">
        <v>1</v>
      </c>
      <c r="I5634" t="s">
        <v>26</v>
      </c>
      <c r="J5634">
        <v>0</v>
      </c>
      <c r="K5634">
        <v>0</v>
      </c>
      <c r="L5634">
        <v>0</v>
      </c>
      <c r="M5634">
        <v>0</v>
      </c>
      <c r="N5634">
        <v>1</v>
      </c>
      <c r="O5634">
        <v>0</v>
      </c>
      <c r="P5634">
        <v>1870</v>
      </c>
      <c r="Q5634">
        <v>1</v>
      </c>
      <c r="R5634">
        <v>1</v>
      </c>
      <c r="S5634">
        <v>1</v>
      </c>
      <c r="T5634">
        <v>0</v>
      </c>
      <c r="U5634">
        <v>0</v>
      </c>
      <c r="V5634">
        <v>0</v>
      </c>
      <c r="W5634">
        <v>0</v>
      </c>
    </row>
    <row r="5635" spans="1:23" ht="14.25" customHeight="1" x14ac:dyDescent="0.45">
      <c r="A5635">
        <v>5634</v>
      </c>
      <c r="B5635" t="s">
        <v>322</v>
      </c>
      <c r="C5635" s="1">
        <v>43498</v>
      </c>
      <c r="D5635">
        <v>79</v>
      </c>
      <c r="E5635" t="s">
        <v>23</v>
      </c>
      <c r="F5635" t="s">
        <v>27</v>
      </c>
      <c r="G5635" t="s">
        <v>30</v>
      </c>
      <c r="H5635">
        <v>6</v>
      </c>
      <c r="I5635" t="s">
        <v>26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121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0</v>
      </c>
    </row>
    <row r="5636" spans="1:23" ht="14.25" customHeight="1" x14ac:dyDescent="0.45">
      <c r="A5636">
        <v>5635</v>
      </c>
      <c r="B5636" t="s">
        <v>322</v>
      </c>
      <c r="C5636" t="s">
        <v>334</v>
      </c>
      <c r="D5636">
        <v>37</v>
      </c>
      <c r="E5636" t="s">
        <v>23</v>
      </c>
      <c r="F5636" t="s">
        <v>24</v>
      </c>
      <c r="G5636" t="s">
        <v>25</v>
      </c>
      <c r="H5636">
        <v>2</v>
      </c>
      <c r="I5636" t="s">
        <v>31</v>
      </c>
      <c r="J5636">
        <v>1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3250</v>
      </c>
      <c r="Q5636">
        <v>0</v>
      </c>
      <c r="R5636">
        <v>0</v>
      </c>
      <c r="S5636">
        <v>1</v>
      </c>
      <c r="T5636">
        <v>0</v>
      </c>
      <c r="U5636">
        <v>0</v>
      </c>
      <c r="V5636">
        <v>0</v>
      </c>
      <c r="W5636">
        <v>2</v>
      </c>
    </row>
    <row r="5637" spans="1:23" ht="14.25" customHeight="1" x14ac:dyDescent="0.45">
      <c r="A5637">
        <v>5636</v>
      </c>
      <c r="B5637" t="s">
        <v>322</v>
      </c>
      <c r="C5637" s="1">
        <v>43679</v>
      </c>
      <c r="D5637">
        <v>80</v>
      </c>
      <c r="E5637" t="s">
        <v>28</v>
      </c>
      <c r="F5637" t="s">
        <v>24</v>
      </c>
      <c r="G5637" t="s">
        <v>25</v>
      </c>
      <c r="H5637">
        <v>12</v>
      </c>
      <c r="I5637" t="s">
        <v>26</v>
      </c>
      <c r="J5637">
        <v>0</v>
      </c>
      <c r="K5637">
        <v>0</v>
      </c>
      <c r="L5637">
        <v>0</v>
      </c>
      <c r="M5637">
        <v>1</v>
      </c>
      <c r="N5637">
        <v>1</v>
      </c>
      <c r="O5637">
        <v>0</v>
      </c>
      <c r="P5637">
        <v>1220</v>
      </c>
      <c r="Q5637">
        <v>0</v>
      </c>
      <c r="R5637">
        <v>0</v>
      </c>
      <c r="S5637">
        <v>1</v>
      </c>
      <c r="T5637">
        <v>1</v>
      </c>
      <c r="U5637">
        <v>1</v>
      </c>
      <c r="V5637">
        <v>0</v>
      </c>
      <c r="W5637">
        <v>0</v>
      </c>
    </row>
    <row r="5638" spans="1:23" ht="14.25" customHeight="1" x14ac:dyDescent="0.45">
      <c r="A5638">
        <v>5637</v>
      </c>
      <c r="B5638" t="s">
        <v>322</v>
      </c>
      <c r="C5638" s="1">
        <v>43648</v>
      </c>
      <c r="D5638">
        <v>85</v>
      </c>
      <c r="E5638" t="s">
        <v>28</v>
      </c>
      <c r="F5638" t="s">
        <v>27</v>
      </c>
      <c r="G5638" t="s">
        <v>25</v>
      </c>
      <c r="H5638">
        <v>11</v>
      </c>
      <c r="I5638" t="s">
        <v>26</v>
      </c>
      <c r="J5638">
        <v>0</v>
      </c>
      <c r="K5638">
        <v>0</v>
      </c>
      <c r="L5638">
        <v>1</v>
      </c>
      <c r="M5638">
        <v>1</v>
      </c>
      <c r="N5638">
        <v>1</v>
      </c>
      <c r="O5638">
        <v>0</v>
      </c>
      <c r="P5638">
        <v>27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1</v>
      </c>
      <c r="W5638">
        <v>0</v>
      </c>
    </row>
    <row r="5639" spans="1:23" ht="14.25" customHeight="1" x14ac:dyDescent="0.45">
      <c r="A5639">
        <v>5638</v>
      </c>
      <c r="B5639" s="1">
        <v>43493</v>
      </c>
      <c r="C5639" s="1">
        <v>43494</v>
      </c>
      <c r="D5639">
        <v>84</v>
      </c>
      <c r="E5639" t="s">
        <v>23</v>
      </c>
      <c r="F5639" t="s">
        <v>27</v>
      </c>
      <c r="G5639" t="s">
        <v>25</v>
      </c>
      <c r="H5639">
        <v>2</v>
      </c>
      <c r="I5639" t="s">
        <v>29</v>
      </c>
      <c r="J5639">
        <v>0</v>
      </c>
      <c r="K5639">
        <v>0</v>
      </c>
      <c r="L5639">
        <v>0</v>
      </c>
      <c r="M5639">
        <v>1</v>
      </c>
      <c r="N5639">
        <v>0</v>
      </c>
      <c r="O5639">
        <v>1</v>
      </c>
      <c r="P5639">
        <v>1910</v>
      </c>
      <c r="Q5639">
        <v>0</v>
      </c>
      <c r="R5639">
        <v>0</v>
      </c>
      <c r="S5639">
        <v>1</v>
      </c>
      <c r="T5639">
        <v>1</v>
      </c>
      <c r="U5639">
        <v>1</v>
      </c>
      <c r="V5639">
        <v>1</v>
      </c>
      <c r="W5639">
        <v>0</v>
      </c>
    </row>
    <row r="5640" spans="1:23" ht="14.25" customHeight="1" x14ac:dyDescent="0.45">
      <c r="A5640">
        <v>5639</v>
      </c>
      <c r="B5640" t="s">
        <v>322</v>
      </c>
      <c r="C5640" s="1">
        <v>43587</v>
      </c>
      <c r="D5640">
        <v>72</v>
      </c>
      <c r="E5640" t="s">
        <v>23</v>
      </c>
      <c r="F5640" t="s">
        <v>27</v>
      </c>
      <c r="G5640" t="s">
        <v>25</v>
      </c>
      <c r="H5640">
        <v>9</v>
      </c>
      <c r="I5640" t="s">
        <v>31</v>
      </c>
      <c r="J5640">
        <v>0</v>
      </c>
      <c r="K5640">
        <v>0</v>
      </c>
      <c r="L5640">
        <v>0</v>
      </c>
      <c r="M5640">
        <v>1</v>
      </c>
      <c r="N5640">
        <v>1</v>
      </c>
      <c r="O5640">
        <v>1</v>
      </c>
      <c r="P5640">
        <v>5000</v>
      </c>
      <c r="Q5640">
        <v>1</v>
      </c>
      <c r="R5640">
        <v>0</v>
      </c>
      <c r="S5640">
        <v>1</v>
      </c>
      <c r="T5640">
        <v>1</v>
      </c>
      <c r="U5640">
        <v>0</v>
      </c>
      <c r="V5640">
        <v>0</v>
      </c>
      <c r="W5640">
        <v>0</v>
      </c>
    </row>
    <row r="5641" spans="1:23" ht="14.25" customHeight="1" x14ac:dyDescent="0.45">
      <c r="A5641">
        <v>5640</v>
      </c>
      <c r="B5641" s="1">
        <v>43493</v>
      </c>
      <c r="C5641" s="1">
        <v>43493</v>
      </c>
      <c r="D5641">
        <v>73</v>
      </c>
      <c r="E5641" t="s">
        <v>23</v>
      </c>
      <c r="F5641" t="s">
        <v>27</v>
      </c>
      <c r="G5641" t="s">
        <v>25</v>
      </c>
      <c r="H5641">
        <v>1</v>
      </c>
      <c r="I5641" t="s">
        <v>29</v>
      </c>
      <c r="J5641">
        <v>1</v>
      </c>
      <c r="K5641">
        <v>0</v>
      </c>
      <c r="L5641">
        <v>0</v>
      </c>
      <c r="M5641">
        <v>0</v>
      </c>
      <c r="N5641">
        <v>1</v>
      </c>
      <c r="O5641">
        <v>0</v>
      </c>
      <c r="P5641">
        <v>310</v>
      </c>
      <c r="Q5641">
        <v>0</v>
      </c>
      <c r="R5641">
        <v>0</v>
      </c>
      <c r="S5641">
        <v>1</v>
      </c>
      <c r="T5641">
        <v>0</v>
      </c>
      <c r="U5641">
        <v>0</v>
      </c>
      <c r="V5641">
        <v>0</v>
      </c>
      <c r="W5641">
        <v>1</v>
      </c>
    </row>
    <row r="5642" spans="1:23" ht="14.25" customHeight="1" x14ac:dyDescent="0.45">
      <c r="A5642">
        <v>5641</v>
      </c>
      <c r="B5642" t="s">
        <v>322</v>
      </c>
      <c r="C5642" t="s">
        <v>327</v>
      </c>
      <c r="D5642">
        <v>35</v>
      </c>
      <c r="E5642" t="s">
        <v>28</v>
      </c>
      <c r="F5642" t="s">
        <v>27</v>
      </c>
      <c r="G5642" t="s">
        <v>25</v>
      </c>
      <c r="H5642">
        <v>3</v>
      </c>
      <c r="I5642" t="s">
        <v>26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14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</row>
    <row r="5643" spans="1:23" ht="14.25" customHeight="1" x14ac:dyDescent="0.45">
      <c r="A5643">
        <v>5642</v>
      </c>
      <c r="B5643" t="s">
        <v>322</v>
      </c>
      <c r="C5643" s="1">
        <v>43526</v>
      </c>
      <c r="D5643">
        <v>70</v>
      </c>
      <c r="E5643" t="s">
        <v>23</v>
      </c>
      <c r="F5643" t="s">
        <v>27</v>
      </c>
      <c r="G5643" t="s">
        <v>25</v>
      </c>
      <c r="H5643">
        <v>7</v>
      </c>
      <c r="I5643" t="s">
        <v>26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146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</row>
    <row r="5644" spans="1:23" ht="14.25" customHeight="1" x14ac:dyDescent="0.45">
      <c r="A5644">
        <v>5643</v>
      </c>
      <c r="B5644" s="1">
        <v>43493</v>
      </c>
      <c r="C5644" s="1">
        <v>43494</v>
      </c>
      <c r="D5644">
        <v>71</v>
      </c>
      <c r="E5644" t="s">
        <v>23</v>
      </c>
      <c r="F5644" t="s">
        <v>27</v>
      </c>
      <c r="G5644" t="s">
        <v>25</v>
      </c>
      <c r="H5644">
        <v>2</v>
      </c>
      <c r="I5644" t="s">
        <v>29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1</v>
      </c>
      <c r="P5644">
        <v>5000</v>
      </c>
      <c r="Q5644">
        <v>0</v>
      </c>
      <c r="R5644">
        <v>0</v>
      </c>
      <c r="S5644">
        <v>1</v>
      </c>
      <c r="T5644">
        <v>1</v>
      </c>
      <c r="U5644">
        <v>1</v>
      </c>
      <c r="V5644">
        <v>0</v>
      </c>
      <c r="W5644">
        <v>0</v>
      </c>
    </row>
    <row r="5645" spans="1:23" ht="14.25" customHeight="1" x14ac:dyDescent="0.45">
      <c r="A5645">
        <v>5644</v>
      </c>
      <c r="B5645" t="s">
        <v>322</v>
      </c>
      <c r="C5645" t="s">
        <v>333</v>
      </c>
      <c r="D5645">
        <v>60</v>
      </c>
      <c r="E5645" t="s">
        <v>28</v>
      </c>
      <c r="F5645" t="s">
        <v>24</v>
      </c>
      <c r="G5645" t="s">
        <v>30</v>
      </c>
      <c r="H5645">
        <v>4</v>
      </c>
      <c r="I5645" t="s">
        <v>26</v>
      </c>
      <c r="J5645">
        <v>0</v>
      </c>
      <c r="K5645">
        <v>0</v>
      </c>
      <c r="L5645">
        <v>0</v>
      </c>
      <c r="M5645">
        <v>1</v>
      </c>
      <c r="N5645">
        <v>1</v>
      </c>
      <c r="O5645">
        <v>0</v>
      </c>
      <c r="P5645">
        <v>547</v>
      </c>
      <c r="Q5645">
        <v>0</v>
      </c>
      <c r="R5645">
        <v>0</v>
      </c>
      <c r="S5645">
        <v>1</v>
      </c>
      <c r="T5645">
        <v>0</v>
      </c>
      <c r="U5645">
        <v>0</v>
      </c>
      <c r="V5645">
        <v>0</v>
      </c>
      <c r="W5645">
        <v>0</v>
      </c>
    </row>
    <row r="5646" spans="1:23" ht="14.25" customHeight="1" x14ac:dyDescent="0.45">
      <c r="A5646">
        <v>5645</v>
      </c>
      <c r="B5646" t="s">
        <v>322</v>
      </c>
      <c r="C5646" t="s">
        <v>334</v>
      </c>
      <c r="D5646">
        <v>42</v>
      </c>
      <c r="E5646" t="s">
        <v>28</v>
      </c>
      <c r="F5646" t="s">
        <v>27</v>
      </c>
      <c r="G5646" t="s">
        <v>30</v>
      </c>
      <c r="H5646">
        <v>2</v>
      </c>
      <c r="I5646" t="s">
        <v>26</v>
      </c>
      <c r="J5646">
        <v>0</v>
      </c>
      <c r="K5646">
        <v>0</v>
      </c>
      <c r="L5646">
        <v>0</v>
      </c>
      <c r="M5646">
        <v>1</v>
      </c>
      <c r="N5646">
        <v>1</v>
      </c>
      <c r="O5646">
        <v>0</v>
      </c>
      <c r="P5646">
        <v>39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</row>
    <row r="5647" spans="1:23" ht="14.25" customHeight="1" x14ac:dyDescent="0.45">
      <c r="A5647">
        <v>5646</v>
      </c>
      <c r="B5647" t="s">
        <v>322</v>
      </c>
      <c r="C5647" s="1">
        <v>43467</v>
      </c>
      <c r="D5647">
        <v>70</v>
      </c>
      <c r="E5647" t="s">
        <v>23</v>
      </c>
      <c r="F5647" t="s">
        <v>27</v>
      </c>
      <c r="G5647" t="s">
        <v>30</v>
      </c>
      <c r="H5647">
        <v>5</v>
      </c>
      <c r="I5647" t="s">
        <v>26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</v>
      </c>
      <c r="P5647">
        <v>888</v>
      </c>
      <c r="Q5647">
        <v>0</v>
      </c>
      <c r="R5647">
        <v>0</v>
      </c>
      <c r="S5647">
        <v>1</v>
      </c>
      <c r="T5647">
        <v>1</v>
      </c>
      <c r="U5647">
        <v>0</v>
      </c>
      <c r="V5647">
        <v>0</v>
      </c>
      <c r="W5647">
        <v>0</v>
      </c>
    </row>
    <row r="5648" spans="1:23" ht="14.25" customHeight="1" x14ac:dyDescent="0.45">
      <c r="A5648">
        <v>5647</v>
      </c>
      <c r="B5648" t="s">
        <v>322</v>
      </c>
      <c r="C5648" t="s">
        <v>334</v>
      </c>
      <c r="D5648">
        <v>63</v>
      </c>
      <c r="E5648" t="s">
        <v>28</v>
      </c>
      <c r="F5648" t="s">
        <v>27</v>
      </c>
      <c r="G5648" t="s">
        <v>30</v>
      </c>
      <c r="H5648">
        <v>2</v>
      </c>
      <c r="I5648" t="s">
        <v>26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159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1</v>
      </c>
      <c r="W5648">
        <v>0</v>
      </c>
    </row>
    <row r="5649" spans="1:23" ht="14.25" customHeight="1" x14ac:dyDescent="0.45">
      <c r="A5649">
        <v>5648</v>
      </c>
      <c r="B5649" t="s">
        <v>322</v>
      </c>
      <c r="C5649" s="1">
        <v>43587</v>
      </c>
      <c r="D5649">
        <v>66</v>
      </c>
      <c r="E5649" t="s">
        <v>23</v>
      </c>
      <c r="F5649" t="s">
        <v>27</v>
      </c>
      <c r="G5649" t="s">
        <v>25</v>
      </c>
      <c r="H5649">
        <v>8</v>
      </c>
      <c r="I5649" t="s">
        <v>26</v>
      </c>
      <c r="J5649">
        <v>0</v>
      </c>
      <c r="K5649">
        <v>0</v>
      </c>
      <c r="L5649">
        <v>0</v>
      </c>
      <c r="M5649">
        <v>1</v>
      </c>
      <c r="N5649">
        <v>1</v>
      </c>
      <c r="O5649">
        <v>0</v>
      </c>
      <c r="P5649">
        <v>1030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</row>
    <row r="5650" spans="1:23" ht="14.25" customHeight="1" x14ac:dyDescent="0.45">
      <c r="A5650">
        <v>5649</v>
      </c>
      <c r="B5650" t="s">
        <v>334</v>
      </c>
      <c r="C5650" s="1">
        <v>43526</v>
      </c>
      <c r="D5650">
        <v>29</v>
      </c>
      <c r="E5650" t="s">
        <v>28</v>
      </c>
      <c r="F5650" t="s">
        <v>27</v>
      </c>
      <c r="G5650" t="s">
        <v>25</v>
      </c>
      <c r="H5650">
        <v>6</v>
      </c>
      <c r="I5650" t="s">
        <v>26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393</v>
      </c>
      <c r="Q5650">
        <v>0</v>
      </c>
      <c r="R5650">
        <v>0</v>
      </c>
      <c r="S5650">
        <v>1</v>
      </c>
      <c r="T5650">
        <v>0</v>
      </c>
      <c r="U5650">
        <v>0</v>
      </c>
      <c r="V5650">
        <v>0</v>
      </c>
      <c r="W5650">
        <v>0</v>
      </c>
    </row>
    <row r="5651" spans="1:23" ht="14.25" customHeight="1" x14ac:dyDescent="0.45">
      <c r="A5651">
        <v>5650</v>
      </c>
      <c r="B5651" t="s">
        <v>334</v>
      </c>
      <c r="C5651" s="1">
        <v>43618</v>
      </c>
      <c r="D5651">
        <v>38</v>
      </c>
      <c r="E5651" t="s">
        <v>23</v>
      </c>
      <c r="F5651" t="s">
        <v>24</v>
      </c>
      <c r="G5651" t="s">
        <v>25</v>
      </c>
      <c r="H5651">
        <v>9</v>
      </c>
      <c r="I5651" t="s">
        <v>26</v>
      </c>
      <c r="J5651">
        <v>0</v>
      </c>
      <c r="K5651">
        <v>0</v>
      </c>
      <c r="L5651">
        <v>0</v>
      </c>
      <c r="M5651">
        <v>0</v>
      </c>
      <c r="N5651">
        <v>1</v>
      </c>
      <c r="O5651">
        <v>0</v>
      </c>
      <c r="P5651">
        <v>52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3" ht="14.25" customHeight="1" x14ac:dyDescent="0.45">
      <c r="A5652">
        <v>5651</v>
      </c>
      <c r="B5652" t="s">
        <v>334</v>
      </c>
      <c r="C5652" s="1">
        <v>43587</v>
      </c>
      <c r="D5652">
        <v>68</v>
      </c>
      <c r="E5652" t="s">
        <v>23</v>
      </c>
      <c r="F5652" t="s">
        <v>24</v>
      </c>
      <c r="G5652" t="s">
        <v>25</v>
      </c>
      <c r="H5652">
        <v>8</v>
      </c>
      <c r="I5652" t="s">
        <v>26</v>
      </c>
      <c r="J5652">
        <v>0</v>
      </c>
      <c r="K5652">
        <v>0</v>
      </c>
      <c r="L5652">
        <v>1</v>
      </c>
      <c r="M5652">
        <v>0</v>
      </c>
      <c r="N5652">
        <v>1</v>
      </c>
      <c r="O5652">
        <v>1</v>
      </c>
      <c r="P5652">
        <v>410</v>
      </c>
      <c r="Q5652">
        <v>0</v>
      </c>
      <c r="R5652">
        <v>1</v>
      </c>
      <c r="S5652">
        <v>0</v>
      </c>
      <c r="T5652">
        <v>1</v>
      </c>
      <c r="U5652">
        <v>0</v>
      </c>
      <c r="V5652">
        <v>0</v>
      </c>
      <c r="W5652">
        <v>0</v>
      </c>
    </row>
    <row r="5653" spans="1:23" ht="14.25" customHeight="1" x14ac:dyDescent="0.45">
      <c r="A5653">
        <v>5652</v>
      </c>
      <c r="B5653" t="s">
        <v>334</v>
      </c>
      <c r="C5653" s="1">
        <v>43526</v>
      </c>
      <c r="D5653">
        <v>59</v>
      </c>
      <c r="E5653" t="s">
        <v>23</v>
      </c>
      <c r="F5653" t="s">
        <v>24</v>
      </c>
      <c r="G5653" t="s">
        <v>25</v>
      </c>
      <c r="H5653">
        <v>6</v>
      </c>
      <c r="I5653" t="s">
        <v>26</v>
      </c>
      <c r="J5653">
        <v>0</v>
      </c>
      <c r="K5653">
        <v>0</v>
      </c>
      <c r="L5653">
        <v>0</v>
      </c>
      <c r="M5653">
        <v>1</v>
      </c>
      <c r="N5653">
        <v>1</v>
      </c>
      <c r="O5653">
        <v>0</v>
      </c>
      <c r="P5653">
        <v>10</v>
      </c>
      <c r="Q5653">
        <v>0</v>
      </c>
      <c r="R5653">
        <v>1</v>
      </c>
      <c r="S5653">
        <v>0</v>
      </c>
      <c r="T5653">
        <v>0</v>
      </c>
      <c r="U5653">
        <v>0</v>
      </c>
      <c r="V5653">
        <v>0</v>
      </c>
      <c r="W5653">
        <v>0</v>
      </c>
    </row>
    <row r="5654" spans="1:23" ht="14.25" customHeight="1" x14ac:dyDescent="0.45">
      <c r="A5654">
        <v>5653</v>
      </c>
      <c r="B5654" t="s">
        <v>334</v>
      </c>
      <c r="C5654" s="1">
        <v>43557</v>
      </c>
      <c r="D5654">
        <v>71</v>
      </c>
      <c r="E5654" t="s">
        <v>23</v>
      </c>
      <c r="F5654" t="s">
        <v>27</v>
      </c>
      <c r="G5654" t="s">
        <v>25</v>
      </c>
      <c r="H5654">
        <v>7</v>
      </c>
      <c r="I5654" t="s">
        <v>26</v>
      </c>
      <c r="J5654">
        <v>0</v>
      </c>
      <c r="K5654">
        <v>0</v>
      </c>
      <c r="L5654">
        <v>0</v>
      </c>
      <c r="M5654">
        <v>1</v>
      </c>
      <c r="N5654">
        <v>1</v>
      </c>
      <c r="O5654">
        <v>0</v>
      </c>
      <c r="P5654">
        <v>500</v>
      </c>
      <c r="Q5654">
        <v>0</v>
      </c>
      <c r="R5654">
        <v>1</v>
      </c>
      <c r="S5654">
        <v>1</v>
      </c>
      <c r="T5654">
        <v>1</v>
      </c>
      <c r="U5654">
        <v>0</v>
      </c>
      <c r="V5654">
        <v>0</v>
      </c>
      <c r="W5654">
        <v>0</v>
      </c>
    </row>
    <row r="5655" spans="1:23" ht="14.25" customHeight="1" x14ac:dyDescent="0.45">
      <c r="A5655">
        <v>5654</v>
      </c>
      <c r="B5655" s="1">
        <v>43494</v>
      </c>
      <c r="C5655" s="1">
        <v>43495</v>
      </c>
      <c r="D5655">
        <v>71</v>
      </c>
      <c r="E5655" t="s">
        <v>23</v>
      </c>
      <c r="F5655" t="s">
        <v>27</v>
      </c>
      <c r="G5655" t="s">
        <v>25</v>
      </c>
      <c r="H5655">
        <v>2</v>
      </c>
      <c r="I5655" t="s">
        <v>29</v>
      </c>
      <c r="J5655">
        <v>0</v>
      </c>
      <c r="K5655">
        <v>0</v>
      </c>
      <c r="L5655">
        <v>0</v>
      </c>
      <c r="M5655">
        <v>1</v>
      </c>
      <c r="N5655">
        <v>1</v>
      </c>
      <c r="O5655">
        <v>0</v>
      </c>
      <c r="P5655">
        <v>31</v>
      </c>
      <c r="Q5655">
        <v>0</v>
      </c>
      <c r="R5655">
        <v>1</v>
      </c>
      <c r="S5655">
        <v>1</v>
      </c>
      <c r="T5655">
        <v>1</v>
      </c>
      <c r="U5655">
        <v>1</v>
      </c>
      <c r="V5655">
        <v>0</v>
      </c>
      <c r="W5655">
        <v>0</v>
      </c>
    </row>
    <row r="5656" spans="1:23" ht="14.25" customHeight="1" x14ac:dyDescent="0.45">
      <c r="A5656">
        <v>5655</v>
      </c>
      <c r="B5656" s="1">
        <v>43494</v>
      </c>
      <c r="C5656" s="1">
        <v>43494</v>
      </c>
      <c r="D5656">
        <v>69</v>
      </c>
      <c r="E5656" t="s">
        <v>23</v>
      </c>
      <c r="F5656" t="s">
        <v>27</v>
      </c>
      <c r="G5656" t="s">
        <v>25</v>
      </c>
      <c r="H5656">
        <v>1</v>
      </c>
      <c r="I5656" t="s">
        <v>29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945</v>
      </c>
      <c r="Q5656">
        <v>0</v>
      </c>
      <c r="R5656">
        <v>1</v>
      </c>
      <c r="S5656">
        <v>0</v>
      </c>
      <c r="T5656">
        <v>1</v>
      </c>
      <c r="U5656">
        <v>0</v>
      </c>
      <c r="V5656">
        <v>0</v>
      </c>
      <c r="W5656">
        <v>0</v>
      </c>
    </row>
    <row r="5657" spans="1:23" ht="14.25" customHeight="1" x14ac:dyDescent="0.45">
      <c r="A5657">
        <v>5656</v>
      </c>
      <c r="B5657" s="1">
        <v>43494</v>
      </c>
      <c r="C5657" s="1">
        <v>43495</v>
      </c>
      <c r="D5657">
        <v>52</v>
      </c>
      <c r="E5657" t="s">
        <v>23</v>
      </c>
      <c r="F5657" t="s">
        <v>27</v>
      </c>
      <c r="G5657" t="s">
        <v>25</v>
      </c>
      <c r="H5657">
        <v>2</v>
      </c>
      <c r="I5657" t="s">
        <v>29</v>
      </c>
      <c r="J5657">
        <v>0</v>
      </c>
      <c r="K5657">
        <v>0</v>
      </c>
      <c r="L5657">
        <v>0</v>
      </c>
      <c r="M5657">
        <v>0</v>
      </c>
      <c r="N5657">
        <v>1</v>
      </c>
      <c r="O5657">
        <v>0</v>
      </c>
      <c r="P5657">
        <v>1630</v>
      </c>
      <c r="Q5657">
        <v>0</v>
      </c>
      <c r="R5657">
        <v>1</v>
      </c>
      <c r="S5657">
        <v>1</v>
      </c>
      <c r="T5657">
        <v>1</v>
      </c>
      <c r="U5657">
        <v>1</v>
      </c>
      <c r="V5657">
        <v>0</v>
      </c>
      <c r="W5657">
        <v>0</v>
      </c>
    </row>
    <row r="5658" spans="1:23" ht="14.25" customHeight="1" x14ac:dyDescent="0.45">
      <c r="A5658">
        <v>5657</v>
      </c>
      <c r="B5658" t="s">
        <v>334</v>
      </c>
      <c r="C5658" s="1">
        <v>43587</v>
      </c>
      <c r="D5658">
        <v>71</v>
      </c>
      <c r="E5658" t="s">
        <v>28</v>
      </c>
      <c r="F5658" t="s">
        <v>27</v>
      </c>
      <c r="G5658" t="s">
        <v>25</v>
      </c>
      <c r="H5658">
        <v>8</v>
      </c>
      <c r="I5658" t="s">
        <v>26</v>
      </c>
      <c r="J5658">
        <v>0</v>
      </c>
      <c r="K5658">
        <v>0</v>
      </c>
      <c r="L5658">
        <v>0</v>
      </c>
      <c r="M5658">
        <v>1</v>
      </c>
      <c r="N5658">
        <v>1</v>
      </c>
      <c r="O5658">
        <v>0</v>
      </c>
      <c r="P5658">
        <v>399</v>
      </c>
      <c r="Q5658">
        <v>0</v>
      </c>
      <c r="R5658">
        <v>1</v>
      </c>
      <c r="S5658">
        <v>1</v>
      </c>
      <c r="T5658">
        <v>0</v>
      </c>
      <c r="U5658">
        <v>0</v>
      </c>
      <c r="V5658">
        <v>0</v>
      </c>
      <c r="W5658">
        <v>0</v>
      </c>
    </row>
    <row r="5659" spans="1:23" ht="14.25" customHeight="1" x14ac:dyDescent="0.45">
      <c r="A5659">
        <v>5658</v>
      </c>
      <c r="B5659" t="s">
        <v>334</v>
      </c>
      <c r="C5659" t="s">
        <v>327</v>
      </c>
      <c r="D5659">
        <v>60</v>
      </c>
      <c r="E5659" t="s">
        <v>23</v>
      </c>
      <c r="F5659" t="s">
        <v>24</v>
      </c>
      <c r="G5659" t="s">
        <v>30</v>
      </c>
      <c r="H5659">
        <v>2</v>
      </c>
      <c r="I5659" t="s">
        <v>26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38</v>
      </c>
      <c r="Q5659">
        <v>0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</row>
    <row r="5660" spans="1:23" ht="14.25" customHeight="1" x14ac:dyDescent="0.45">
      <c r="A5660">
        <v>5659</v>
      </c>
      <c r="B5660" t="s">
        <v>334</v>
      </c>
      <c r="C5660" s="1">
        <v>43587</v>
      </c>
      <c r="D5660">
        <v>77</v>
      </c>
      <c r="E5660" t="s">
        <v>28</v>
      </c>
      <c r="F5660" t="s">
        <v>27</v>
      </c>
      <c r="G5660" t="s">
        <v>30</v>
      </c>
      <c r="H5660">
        <v>8</v>
      </c>
      <c r="I5660" t="s">
        <v>26</v>
      </c>
      <c r="J5660">
        <v>0</v>
      </c>
      <c r="K5660">
        <v>0</v>
      </c>
      <c r="L5660">
        <v>0</v>
      </c>
      <c r="M5660">
        <v>1</v>
      </c>
      <c r="N5660">
        <v>1</v>
      </c>
      <c r="O5660">
        <v>0</v>
      </c>
      <c r="P5660">
        <v>20</v>
      </c>
      <c r="Q5660">
        <v>1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</row>
    <row r="5661" spans="1:23" ht="14.25" customHeight="1" x14ac:dyDescent="0.45">
      <c r="A5661">
        <v>5660</v>
      </c>
      <c r="B5661" t="s">
        <v>334</v>
      </c>
      <c r="C5661" s="1">
        <v>43587</v>
      </c>
      <c r="D5661">
        <v>77</v>
      </c>
      <c r="E5661" t="s">
        <v>28</v>
      </c>
      <c r="F5661" t="s">
        <v>27</v>
      </c>
      <c r="G5661" t="s">
        <v>30</v>
      </c>
      <c r="H5661">
        <v>8</v>
      </c>
      <c r="I5661" t="s">
        <v>26</v>
      </c>
      <c r="J5661">
        <v>0</v>
      </c>
      <c r="K5661">
        <v>0</v>
      </c>
      <c r="L5661">
        <v>0</v>
      </c>
      <c r="M5661">
        <v>1</v>
      </c>
      <c r="N5661">
        <v>1</v>
      </c>
      <c r="O5661">
        <v>0</v>
      </c>
      <c r="P5661">
        <v>20</v>
      </c>
      <c r="Q5661">
        <v>1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0</v>
      </c>
    </row>
    <row r="5662" spans="1:23" ht="14.25" customHeight="1" x14ac:dyDescent="0.45">
      <c r="A5662">
        <v>5661</v>
      </c>
      <c r="B5662" t="s">
        <v>334</v>
      </c>
      <c r="C5662" s="1">
        <v>43498</v>
      </c>
      <c r="D5662">
        <v>65</v>
      </c>
      <c r="E5662" t="s">
        <v>23</v>
      </c>
      <c r="F5662" t="s">
        <v>24</v>
      </c>
      <c r="G5662" t="s">
        <v>25</v>
      </c>
      <c r="H5662">
        <v>5</v>
      </c>
      <c r="I5662" t="s">
        <v>26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1510</v>
      </c>
      <c r="Q5662">
        <v>0</v>
      </c>
      <c r="R5662">
        <v>0</v>
      </c>
      <c r="S5662">
        <v>1</v>
      </c>
      <c r="T5662">
        <v>0</v>
      </c>
      <c r="U5662">
        <v>0</v>
      </c>
      <c r="V5662">
        <v>0</v>
      </c>
      <c r="W5662">
        <v>0</v>
      </c>
    </row>
    <row r="5663" spans="1:23" ht="14.25" customHeight="1" x14ac:dyDescent="0.45">
      <c r="A5663">
        <v>5662</v>
      </c>
      <c r="B5663" t="s">
        <v>334</v>
      </c>
      <c r="C5663" s="1">
        <v>43498</v>
      </c>
      <c r="D5663">
        <v>51</v>
      </c>
      <c r="E5663" t="s">
        <v>28</v>
      </c>
      <c r="F5663" t="s">
        <v>24</v>
      </c>
      <c r="G5663" t="s">
        <v>25</v>
      </c>
      <c r="H5663">
        <v>5</v>
      </c>
      <c r="I5663" t="s">
        <v>26</v>
      </c>
      <c r="J5663">
        <v>0</v>
      </c>
      <c r="K5663">
        <v>0</v>
      </c>
      <c r="L5663">
        <v>0</v>
      </c>
      <c r="M5663">
        <v>1</v>
      </c>
      <c r="N5663">
        <v>1</v>
      </c>
      <c r="O5663">
        <v>0</v>
      </c>
      <c r="P5663">
        <v>19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</row>
    <row r="5664" spans="1:23" ht="14.25" customHeight="1" x14ac:dyDescent="0.45">
      <c r="A5664">
        <v>5663</v>
      </c>
      <c r="B5664" s="1">
        <v>43494</v>
      </c>
      <c r="C5664" s="1">
        <v>43494</v>
      </c>
      <c r="D5664">
        <v>58</v>
      </c>
      <c r="E5664" t="s">
        <v>23</v>
      </c>
      <c r="F5664" t="s">
        <v>27</v>
      </c>
      <c r="G5664" t="s">
        <v>25</v>
      </c>
      <c r="H5664">
        <v>1</v>
      </c>
      <c r="I5664" t="s">
        <v>29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766</v>
      </c>
      <c r="Q5664">
        <v>0</v>
      </c>
      <c r="R5664">
        <v>0</v>
      </c>
      <c r="S5664">
        <v>1</v>
      </c>
      <c r="T5664">
        <v>0</v>
      </c>
      <c r="U5664">
        <v>1</v>
      </c>
      <c r="V5664">
        <v>0</v>
      </c>
      <c r="W5664">
        <v>0</v>
      </c>
    </row>
    <row r="5665" spans="1:23" ht="14.25" customHeight="1" x14ac:dyDescent="0.45">
      <c r="A5665">
        <v>5664</v>
      </c>
      <c r="B5665" t="s">
        <v>334</v>
      </c>
      <c r="C5665" t="s">
        <v>337</v>
      </c>
      <c r="D5665">
        <v>72</v>
      </c>
      <c r="E5665" t="s">
        <v>23</v>
      </c>
      <c r="F5665" t="s">
        <v>27</v>
      </c>
      <c r="G5665" t="s">
        <v>25</v>
      </c>
      <c r="H5665">
        <v>20</v>
      </c>
      <c r="I5665" t="s">
        <v>26</v>
      </c>
      <c r="J5665">
        <v>0</v>
      </c>
      <c r="K5665">
        <v>0</v>
      </c>
      <c r="L5665">
        <v>0</v>
      </c>
      <c r="M5665">
        <v>1</v>
      </c>
      <c r="N5665">
        <v>1</v>
      </c>
      <c r="O5665">
        <v>0</v>
      </c>
      <c r="P5665">
        <v>51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</v>
      </c>
      <c r="W5665">
        <v>0</v>
      </c>
    </row>
    <row r="5666" spans="1:23" ht="14.25" customHeight="1" x14ac:dyDescent="0.45">
      <c r="A5666">
        <v>5665</v>
      </c>
      <c r="B5666" t="s">
        <v>334</v>
      </c>
      <c r="C5666" s="1">
        <v>43648</v>
      </c>
      <c r="D5666">
        <v>85</v>
      </c>
      <c r="E5666" t="s">
        <v>23</v>
      </c>
      <c r="F5666" t="s">
        <v>27</v>
      </c>
      <c r="G5666" t="s">
        <v>25</v>
      </c>
      <c r="H5666">
        <v>10</v>
      </c>
      <c r="I5666" t="s">
        <v>26</v>
      </c>
      <c r="J5666">
        <v>0</v>
      </c>
      <c r="K5666">
        <v>0</v>
      </c>
      <c r="L5666">
        <v>0</v>
      </c>
      <c r="M5666">
        <v>1</v>
      </c>
      <c r="N5666">
        <v>1</v>
      </c>
      <c r="O5666">
        <v>0</v>
      </c>
      <c r="P5666">
        <v>34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</row>
    <row r="5667" spans="1:23" ht="14.25" customHeight="1" x14ac:dyDescent="0.45">
      <c r="A5667">
        <v>5666</v>
      </c>
      <c r="B5667" t="s">
        <v>334</v>
      </c>
      <c r="C5667" t="s">
        <v>333</v>
      </c>
      <c r="D5667">
        <v>75</v>
      </c>
      <c r="E5667" t="s">
        <v>23</v>
      </c>
      <c r="F5667" t="s">
        <v>27</v>
      </c>
      <c r="G5667" t="s">
        <v>25</v>
      </c>
      <c r="H5667">
        <v>3</v>
      </c>
      <c r="I5667" t="s">
        <v>26</v>
      </c>
      <c r="J5667">
        <v>0</v>
      </c>
      <c r="K5667">
        <v>0</v>
      </c>
      <c r="L5667">
        <v>1</v>
      </c>
      <c r="M5667">
        <v>1</v>
      </c>
      <c r="N5667">
        <v>1</v>
      </c>
      <c r="O5667">
        <v>0</v>
      </c>
      <c r="P5667">
        <v>25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</v>
      </c>
      <c r="W5667">
        <v>0</v>
      </c>
    </row>
    <row r="5668" spans="1:23" ht="14.25" customHeight="1" x14ac:dyDescent="0.45">
      <c r="A5668">
        <v>5667</v>
      </c>
      <c r="B5668" t="s">
        <v>334</v>
      </c>
      <c r="C5668" s="1">
        <v>43648</v>
      </c>
      <c r="D5668">
        <v>61</v>
      </c>
      <c r="E5668" t="s">
        <v>23</v>
      </c>
      <c r="F5668" t="s">
        <v>27</v>
      </c>
      <c r="G5668" t="s">
        <v>25</v>
      </c>
      <c r="H5668">
        <v>10</v>
      </c>
      <c r="I5668" t="s">
        <v>26</v>
      </c>
      <c r="J5668">
        <v>0</v>
      </c>
      <c r="K5668">
        <v>0</v>
      </c>
      <c r="L5668">
        <v>1</v>
      </c>
      <c r="M5668">
        <v>1</v>
      </c>
      <c r="N5668">
        <v>1</v>
      </c>
      <c r="O5668">
        <v>1</v>
      </c>
      <c r="P5668">
        <v>2930</v>
      </c>
      <c r="Q5668">
        <v>0</v>
      </c>
      <c r="R5668">
        <v>0</v>
      </c>
      <c r="S5668">
        <v>1</v>
      </c>
      <c r="T5668">
        <v>1</v>
      </c>
      <c r="U5668">
        <v>0</v>
      </c>
      <c r="V5668">
        <v>0</v>
      </c>
      <c r="W5668">
        <v>0</v>
      </c>
    </row>
    <row r="5669" spans="1:23" ht="14.25" customHeight="1" x14ac:dyDescent="0.45">
      <c r="A5669">
        <v>5668</v>
      </c>
      <c r="B5669" t="s">
        <v>334</v>
      </c>
      <c r="C5669" s="1">
        <v>43587</v>
      </c>
      <c r="D5669">
        <v>60</v>
      </c>
      <c r="E5669" t="s">
        <v>28</v>
      </c>
      <c r="F5669" t="s">
        <v>27</v>
      </c>
      <c r="G5669" t="s">
        <v>30</v>
      </c>
      <c r="H5669">
        <v>8</v>
      </c>
      <c r="I5669" t="s">
        <v>26</v>
      </c>
      <c r="J5669">
        <v>0</v>
      </c>
      <c r="K5669">
        <v>0</v>
      </c>
      <c r="L5669">
        <v>0</v>
      </c>
      <c r="M5669">
        <v>1</v>
      </c>
      <c r="N5669">
        <v>1</v>
      </c>
      <c r="O5669">
        <v>0</v>
      </c>
      <c r="P5669">
        <v>38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</row>
    <row r="5670" spans="1:23" ht="14.25" customHeight="1" x14ac:dyDescent="0.45">
      <c r="A5670">
        <v>5669</v>
      </c>
      <c r="B5670" t="s">
        <v>334</v>
      </c>
      <c r="C5670" s="1">
        <v>43587</v>
      </c>
      <c r="D5670">
        <v>60</v>
      </c>
      <c r="E5670" t="s">
        <v>28</v>
      </c>
      <c r="F5670" t="s">
        <v>27</v>
      </c>
      <c r="G5670" t="s">
        <v>30</v>
      </c>
      <c r="H5670">
        <v>8</v>
      </c>
      <c r="I5670" t="s">
        <v>26</v>
      </c>
      <c r="J5670">
        <v>0</v>
      </c>
      <c r="K5670">
        <v>0</v>
      </c>
      <c r="L5670">
        <v>0</v>
      </c>
      <c r="M5670">
        <v>1</v>
      </c>
      <c r="N5670">
        <v>1</v>
      </c>
      <c r="O5670">
        <v>0</v>
      </c>
      <c r="P5670">
        <v>38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</row>
    <row r="5671" spans="1:23" ht="14.25" customHeight="1" x14ac:dyDescent="0.45">
      <c r="A5671">
        <v>5670</v>
      </c>
      <c r="B5671" t="s">
        <v>334</v>
      </c>
      <c r="C5671" t="s">
        <v>333</v>
      </c>
      <c r="D5671">
        <v>76</v>
      </c>
      <c r="E5671" t="s">
        <v>23</v>
      </c>
      <c r="F5671" t="s">
        <v>27</v>
      </c>
      <c r="G5671" t="s">
        <v>30</v>
      </c>
      <c r="H5671">
        <v>3</v>
      </c>
      <c r="I5671" t="s">
        <v>26</v>
      </c>
      <c r="J5671">
        <v>0</v>
      </c>
      <c r="K5671">
        <v>0</v>
      </c>
      <c r="L5671">
        <v>0</v>
      </c>
      <c r="M5671">
        <v>0</v>
      </c>
      <c r="N5671">
        <v>1</v>
      </c>
      <c r="O5671">
        <v>1</v>
      </c>
      <c r="P5671">
        <v>68</v>
      </c>
      <c r="Q5671">
        <v>1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</row>
    <row r="5672" spans="1:23" ht="14.25" customHeight="1" x14ac:dyDescent="0.45">
      <c r="A5672">
        <v>5671</v>
      </c>
      <c r="B5672" s="1">
        <v>43494</v>
      </c>
      <c r="C5672" s="1">
        <v>43503</v>
      </c>
      <c r="D5672">
        <v>44</v>
      </c>
      <c r="E5672" t="s">
        <v>28</v>
      </c>
      <c r="F5672" t="s">
        <v>27</v>
      </c>
      <c r="G5672" t="s">
        <v>25</v>
      </c>
      <c r="H5672">
        <v>9</v>
      </c>
      <c r="I5672" t="s">
        <v>26</v>
      </c>
      <c r="J5672">
        <v>0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107</v>
      </c>
      <c r="Q5672">
        <v>1</v>
      </c>
      <c r="R5672">
        <v>0</v>
      </c>
      <c r="S5672">
        <v>0</v>
      </c>
      <c r="T5672">
        <v>0</v>
      </c>
      <c r="U5672">
        <v>0</v>
      </c>
      <c r="V5672">
        <v>1</v>
      </c>
      <c r="W5672">
        <v>0</v>
      </c>
    </row>
    <row r="5673" spans="1:23" ht="14.25" customHeight="1" x14ac:dyDescent="0.45">
      <c r="A5673">
        <v>5672</v>
      </c>
      <c r="B5673" t="s">
        <v>334</v>
      </c>
      <c r="C5673" s="1">
        <v>43526</v>
      </c>
      <c r="D5673">
        <v>49</v>
      </c>
      <c r="E5673" t="s">
        <v>23</v>
      </c>
      <c r="F5673" t="s">
        <v>27</v>
      </c>
      <c r="G5673" t="s">
        <v>30</v>
      </c>
      <c r="H5673">
        <v>5</v>
      </c>
      <c r="I5673" t="s">
        <v>26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340</v>
      </c>
      <c r="Q5673">
        <v>0</v>
      </c>
      <c r="R5673">
        <v>0</v>
      </c>
      <c r="S5673">
        <v>1</v>
      </c>
      <c r="T5673">
        <v>0</v>
      </c>
      <c r="U5673">
        <v>0</v>
      </c>
      <c r="V5673">
        <v>0</v>
      </c>
      <c r="W5673">
        <v>0</v>
      </c>
    </row>
    <row r="5674" spans="1:23" ht="14.25" customHeight="1" x14ac:dyDescent="0.45">
      <c r="A5674">
        <v>5673</v>
      </c>
      <c r="B5674" t="s">
        <v>327</v>
      </c>
      <c r="C5674" s="1">
        <v>43802</v>
      </c>
      <c r="D5674">
        <v>52</v>
      </c>
      <c r="E5674" t="s">
        <v>28</v>
      </c>
      <c r="F5674" t="s">
        <v>27</v>
      </c>
      <c r="G5674" t="s">
        <v>25</v>
      </c>
      <c r="H5674">
        <v>42</v>
      </c>
      <c r="I5674" t="s">
        <v>26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597</v>
      </c>
      <c r="Q5674">
        <v>1</v>
      </c>
      <c r="R5674">
        <v>0</v>
      </c>
      <c r="S5674">
        <v>1</v>
      </c>
      <c r="T5674">
        <v>0</v>
      </c>
      <c r="U5674">
        <v>0</v>
      </c>
      <c r="V5674">
        <v>0</v>
      </c>
      <c r="W5674">
        <v>0</v>
      </c>
    </row>
    <row r="5675" spans="1:23" ht="14.25" customHeight="1" x14ac:dyDescent="0.45">
      <c r="A5675">
        <v>5674</v>
      </c>
      <c r="B5675" t="s">
        <v>327</v>
      </c>
      <c r="C5675" s="1">
        <v>43648</v>
      </c>
      <c r="D5675">
        <v>50</v>
      </c>
      <c r="E5675" t="s">
        <v>28</v>
      </c>
      <c r="F5675" t="s">
        <v>24</v>
      </c>
      <c r="G5675" t="s">
        <v>25</v>
      </c>
      <c r="H5675">
        <v>9</v>
      </c>
      <c r="I5675" t="s">
        <v>26</v>
      </c>
      <c r="J5675">
        <v>0</v>
      </c>
      <c r="K5675">
        <v>0</v>
      </c>
      <c r="L5675">
        <v>0</v>
      </c>
      <c r="M5675">
        <v>1</v>
      </c>
      <c r="N5675">
        <v>1</v>
      </c>
      <c r="O5675">
        <v>0</v>
      </c>
      <c r="P5675">
        <v>606</v>
      </c>
      <c r="Q5675">
        <v>0</v>
      </c>
      <c r="R5675">
        <v>1</v>
      </c>
      <c r="S5675">
        <v>1</v>
      </c>
      <c r="T5675">
        <v>0</v>
      </c>
      <c r="U5675">
        <v>0</v>
      </c>
      <c r="V5675">
        <v>0</v>
      </c>
      <c r="W5675">
        <v>0</v>
      </c>
    </row>
    <row r="5676" spans="1:23" ht="14.25" customHeight="1" x14ac:dyDescent="0.45">
      <c r="A5676">
        <v>5675</v>
      </c>
      <c r="B5676" s="1">
        <v>43495</v>
      </c>
      <c r="C5676" s="1">
        <v>43526</v>
      </c>
      <c r="D5676">
        <v>65</v>
      </c>
      <c r="E5676" t="s">
        <v>23</v>
      </c>
      <c r="F5676" t="s">
        <v>27</v>
      </c>
      <c r="G5676" t="s">
        <v>25</v>
      </c>
      <c r="H5676">
        <v>32</v>
      </c>
      <c r="I5676" t="s">
        <v>29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1290</v>
      </c>
      <c r="Q5676">
        <v>0</v>
      </c>
      <c r="R5676">
        <v>1</v>
      </c>
      <c r="S5676">
        <v>1</v>
      </c>
      <c r="T5676">
        <v>0</v>
      </c>
      <c r="U5676">
        <v>0</v>
      </c>
      <c r="V5676">
        <v>0</v>
      </c>
      <c r="W5676">
        <v>0</v>
      </c>
    </row>
    <row r="5677" spans="1:23" ht="14.25" customHeight="1" x14ac:dyDescent="0.45">
      <c r="A5677">
        <v>5676</v>
      </c>
      <c r="B5677" t="s">
        <v>327</v>
      </c>
      <c r="C5677" s="1">
        <v>43648</v>
      </c>
      <c r="D5677">
        <v>58</v>
      </c>
      <c r="E5677" t="s">
        <v>23</v>
      </c>
      <c r="F5677" t="s">
        <v>27</v>
      </c>
      <c r="G5677" t="s">
        <v>25</v>
      </c>
      <c r="H5677">
        <v>9</v>
      </c>
      <c r="I5677" t="s">
        <v>26</v>
      </c>
      <c r="J5677">
        <v>0</v>
      </c>
      <c r="K5677">
        <v>0</v>
      </c>
      <c r="L5677">
        <v>0</v>
      </c>
      <c r="M5677">
        <v>1</v>
      </c>
      <c r="N5677">
        <v>1</v>
      </c>
      <c r="O5677">
        <v>0</v>
      </c>
      <c r="P5677">
        <v>18</v>
      </c>
      <c r="Q5677">
        <v>0</v>
      </c>
      <c r="R5677">
        <v>1</v>
      </c>
      <c r="S5677">
        <v>0</v>
      </c>
      <c r="T5677">
        <v>0</v>
      </c>
      <c r="U5677">
        <v>0</v>
      </c>
      <c r="V5677">
        <v>0</v>
      </c>
      <c r="W5677">
        <v>0</v>
      </c>
    </row>
    <row r="5678" spans="1:23" ht="14.25" customHeight="1" x14ac:dyDescent="0.45">
      <c r="A5678">
        <v>5677</v>
      </c>
      <c r="B5678" t="s">
        <v>327</v>
      </c>
      <c r="C5678" s="1">
        <v>43526</v>
      </c>
      <c r="D5678">
        <v>76</v>
      </c>
      <c r="E5678" t="s">
        <v>28</v>
      </c>
      <c r="F5678" t="s">
        <v>27</v>
      </c>
      <c r="G5678" t="s">
        <v>25</v>
      </c>
      <c r="H5678">
        <v>5</v>
      </c>
      <c r="I5678" t="s">
        <v>26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323</v>
      </c>
      <c r="Q5678">
        <v>0</v>
      </c>
      <c r="R5678">
        <v>1</v>
      </c>
      <c r="S5678">
        <v>1</v>
      </c>
      <c r="T5678">
        <v>0</v>
      </c>
      <c r="U5678">
        <v>0</v>
      </c>
      <c r="V5678">
        <v>0</v>
      </c>
      <c r="W5678">
        <v>0</v>
      </c>
    </row>
    <row r="5679" spans="1:23" ht="14.25" customHeight="1" x14ac:dyDescent="0.45">
      <c r="A5679">
        <v>5678</v>
      </c>
      <c r="B5679" t="s">
        <v>327</v>
      </c>
      <c r="C5679" s="1">
        <v>43587</v>
      </c>
      <c r="D5679">
        <v>62</v>
      </c>
      <c r="E5679" t="s">
        <v>23</v>
      </c>
      <c r="F5679" t="s">
        <v>27</v>
      </c>
      <c r="G5679" t="s">
        <v>25</v>
      </c>
      <c r="H5679">
        <v>7</v>
      </c>
      <c r="I5679" t="s">
        <v>26</v>
      </c>
      <c r="J5679">
        <v>0</v>
      </c>
      <c r="K5679">
        <v>0</v>
      </c>
      <c r="L5679">
        <v>0</v>
      </c>
      <c r="M5679">
        <v>0</v>
      </c>
      <c r="N5679">
        <v>1</v>
      </c>
      <c r="O5679">
        <v>0</v>
      </c>
      <c r="P5679">
        <v>53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</row>
    <row r="5680" spans="1:23" ht="14.25" customHeight="1" x14ac:dyDescent="0.45">
      <c r="A5680">
        <v>5679</v>
      </c>
      <c r="B5680" t="s">
        <v>327</v>
      </c>
      <c r="C5680" s="1">
        <v>43587</v>
      </c>
      <c r="D5680">
        <v>62</v>
      </c>
      <c r="E5680" t="s">
        <v>23</v>
      </c>
      <c r="F5680" t="s">
        <v>27</v>
      </c>
      <c r="G5680" t="s">
        <v>25</v>
      </c>
      <c r="H5680">
        <v>7</v>
      </c>
      <c r="I5680" t="s">
        <v>26</v>
      </c>
      <c r="J5680">
        <v>0</v>
      </c>
      <c r="K5680">
        <v>0</v>
      </c>
      <c r="L5680">
        <v>0</v>
      </c>
      <c r="M5680">
        <v>0</v>
      </c>
      <c r="N5680">
        <v>1</v>
      </c>
      <c r="O5680">
        <v>0</v>
      </c>
      <c r="P5680">
        <v>53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</row>
    <row r="5681" spans="1:23" ht="14.25" customHeight="1" x14ac:dyDescent="0.45">
      <c r="A5681">
        <v>5680</v>
      </c>
      <c r="B5681" t="s">
        <v>327</v>
      </c>
      <c r="C5681" t="s">
        <v>327</v>
      </c>
      <c r="D5681">
        <v>45</v>
      </c>
      <c r="E5681" t="s">
        <v>23</v>
      </c>
      <c r="F5681" t="s">
        <v>27</v>
      </c>
      <c r="G5681" t="s">
        <v>30</v>
      </c>
      <c r="H5681">
        <v>1</v>
      </c>
      <c r="I5681" t="s">
        <v>31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131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</row>
    <row r="5682" spans="1:23" ht="14.25" customHeight="1" x14ac:dyDescent="0.45">
      <c r="A5682">
        <v>5681</v>
      </c>
      <c r="B5682" t="s">
        <v>327</v>
      </c>
      <c r="C5682" t="s">
        <v>335</v>
      </c>
      <c r="D5682">
        <v>65</v>
      </c>
      <c r="E5682" t="s">
        <v>23</v>
      </c>
      <c r="F5682" t="s">
        <v>24</v>
      </c>
      <c r="G5682" t="s">
        <v>25</v>
      </c>
      <c r="H5682">
        <v>15</v>
      </c>
      <c r="I5682" t="s">
        <v>31</v>
      </c>
      <c r="J5682">
        <v>0</v>
      </c>
      <c r="K5682">
        <v>1</v>
      </c>
      <c r="L5682">
        <v>0</v>
      </c>
      <c r="M5682">
        <v>0</v>
      </c>
      <c r="N5682">
        <v>0</v>
      </c>
      <c r="O5682">
        <v>1</v>
      </c>
      <c r="P5682">
        <v>490</v>
      </c>
      <c r="Q5682">
        <v>0</v>
      </c>
      <c r="R5682">
        <v>0</v>
      </c>
      <c r="S5682">
        <v>1</v>
      </c>
      <c r="T5682">
        <v>1</v>
      </c>
      <c r="U5682">
        <v>0</v>
      </c>
      <c r="V5682">
        <v>0</v>
      </c>
      <c r="W5682">
        <v>1</v>
      </c>
    </row>
    <row r="5683" spans="1:23" ht="14.25" customHeight="1" x14ac:dyDescent="0.45">
      <c r="A5683">
        <v>5682</v>
      </c>
      <c r="B5683" t="s">
        <v>327</v>
      </c>
      <c r="C5683" s="1">
        <v>43587</v>
      </c>
      <c r="D5683">
        <v>71</v>
      </c>
      <c r="E5683" t="s">
        <v>28</v>
      </c>
      <c r="F5683" t="s">
        <v>27</v>
      </c>
      <c r="G5683" t="s">
        <v>25</v>
      </c>
      <c r="H5683">
        <v>7</v>
      </c>
      <c r="I5683" t="s">
        <v>26</v>
      </c>
      <c r="J5683">
        <v>0</v>
      </c>
      <c r="K5683">
        <v>0</v>
      </c>
      <c r="L5683">
        <v>1</v>
      </c>
      <c r="M5683">
        <v>1</v>
      </c>
      <c r="N5683">
        <v>1</v>
      </c>
      <c r="O5683">
        <v>1</v>
      </c>
      <c r="P5683">
        <v>3400</v>
      </c>
      <c r="Q5683">
        <v>0</v>
      </c>
      <c r="R5683">
        <v>0</v>
      </c>
      <c r="S5683">
        <v>1</v>
      </c>
      <c r="T5683">
        <v>1</v>
      </c>
      <c r="U5683">
        <v>0</v>
      </c>
      <c r="V5683">
        <v>0</v>
      </c>
      <c r="W5683">
        <v>0</v>
      </c>
    </row>
    <row r="5684" spans="1:23" ht="14.25" customHeight="1" x14ac:dyDescent="0.45">
      <c r="A5684">
        <v>5683</v>
      </c>
      <c r="B5684" t="s">
        <v>327</v>
      </c>
      <c r="C5684" s="1">
        <v>43587</v>
      </c>
      <c r="D5684">
        <v>71</v>
      </c>
      <c r="E5684" t="s">
        <v>28</v>
      </c>
      <c r="F5684" t="s">
        <v>27</v>
      </c>
      <c r="G5684" t="s">
        <v>25</v>
      </c>
      <c r="H5684">
        <v>7</v>
      </c>
      <c r="I5684" t="s">
        <v>26</v>
      </c>
      <c r="J5684">
        <v>0</v>
      </c>
      <c r="K5684">
        <v>0</v>
      </c>
      <c r="L5684">
        <v>1</v>
      </c>
      <c r="M5684">
        <v>1</v>
      </c>
      <c r="N5684">
        <v>1</v>
      </c>
      <c r="O5684">
        <v>1</v>
      </c>
      <c r="P5684">
        <v>3400</v>
      </c>
      <c r="Q5684">
        <v>0</v>
      </c>
      <c r="R5684">
        <v>0</v>
      </c>
      <c r="S5684">
        <v>1</v>
      </c>
      <c r="T5684">
        <v>1</v>
      </c>
      <c r="U5684">
        <v>0</v>
      </c>
      <c r="V5684">
        <v>0</v>
      </c>
      <c r="W5684">
        <v>0</v>
      </c>
    </row>
    <row r="5685" spans="1:23" ht="14.25" customHeight="1" x14ac:dyDescent="0.45">
      <c r="A5685">
        <v>5684</v>
      </c>
      <c r="B5685" s="1">
        <v>43495</v>
      </c>
      <c r="C5685" s="1">
        <v>43496</v>
      </c>
      <c r="D5685">
        <v>60</v>
      </c>
      <c r="E5685" t="s">
        <v>23</v>
      </c>
      <c r="F5685" t="s">
        <v>27</v>
      </c>
      <c r="G5685" t="s">
        <v>25</v>
      </c>
      <c r="H5685">
        <v>2</v>
      </c>
      <c r="I5685" t="s">
        <v>29</v>
      </c>
      <c r="J5685">
        <v>0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482</v>
      </c>
      <c r="Q5685">
        <v>0</v>
      </c>
      <c r="R5685">
        <v>0</v>
      </c>
      <c r="S5685">
        <v>1</v>
      </c>
      <c r="T5685">
        <v>1</v>
      </c>
      <c r="U5685">
        <v>1</v>
      </c>
      <c r="V5685">
        <v>0</v>
      </c>
      <c r="W5685">
        <v>0</v>
      </c>
    </row>
    <row r="5686" spans="1:23" ht="14.25" customHeight="1" x14ac:dyDescent="0.45">
      <c r="A5686">
        <v>5685</v>
      </c>
      <c r="B5686" t="s">
        <v>327</v>
      </c>
      <c r="C5686" s="1">
        <v>43557</v>
      </c>
      <c r="D5686">
        <v>60</v>
      </c>
      <c r="E5686" t="s">
        <v>23</v>
      </c>
      <c r="F5686" t="s">
        <v>27</v>
      </c>
      <c r="G5686" t="s">
        <v>25</v>
      </c>
      <c r="H5686">
        <v>6</v>
      </c>
      <c r="I5686" t="s">
        <v>26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450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</row>
    <row r="5687" spans="1:23" ht="14.25" customHeight="1" x14ac:dyDescent="0.45">
      <c r="A5687">
        <v>5686</v>
      </c>
      <c r="B5687" t="s">
        <v>327</v>
      </c>
      <c r="C5687" s="1">
        <v>43557</v>
      </c>
      <c r="D5687">
        <v>60</v>
      </c>
      <c r="E5687" t="s">
        <v>23</v>
      </c>
      <c r="F5687" t="s">
        <v>27</v>
      </c>
      <c r="G5687" t="s">
        <v>25</v>
      </c>
      <c r="H5687">
        <v>6</v>
      </c>
      <c r="I5687" t="s">
        <v>26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450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0</v>
      </c>
    </row>
    <row r="5688" spans="1:23" ht="14.25" customHeight="1" x14ac:dyDescent="0.45">
      <c r="A5688">
        <v>5687</v>
      </c>
      <c r="B5688" t="s">
        <v>327</v>
      </c>
      <c r="C5688" t="s">
        <v>335</v>
      </c>
      <c r="D5688">
        <v>73</v>
      </c>
      <c r="E5688" t="s">
        <v>23</v>
      </c>
      <c r="F5688" t="s">
        <v>27</v>
      </c>
      <c r="G5688" t="s">
        <v>25</v>
      </c>
      <c r="H5688">
        <v>15</v>
      </c>
      <c r="I5688" t="s">
        <v>26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1</v>
      </c>
      <c r="P5688">
        <v>1370</v>
      </c>
      <c r="Q5688">
        <v>0</v>
      </c>
      <c r="R5688">
        <v>0</v>
      </c>
      <c r="S5688">
        <v>1</v>
      </c>
      <c r="T5688">
        <v>1</v>
      </c>
      <c r="U5688">
        <v>0</v>
      </c>
      <c r="V5688">
        <v>0</v>
      </c>
      <c r="W5688">
        <v>0</v>
      </c>
    </row>
    <row r="5689" spans="1:23" ht="14.25" customHeight="1" x14ac:dyDescent="0.45">
      <c r="A5689">
        <v>5688</v>
      </c>
      <c r="B5689" t="s">
        <v>327</v>
      </c>
      <c r="C5689" t="s">
        <v>335</v>
      </c>
      <c r="D5689">
        <v>73</v>
      </c>
      <c r="E5689" t="s">
        <v>23</v>
      </c>
      <c r="F5689" t="s">
        <v>27</v>
      </c>
      <c r="G5689" t="s">
        <v>25</v>
      </c>
      <c r="H5689">
        <v>15</v>
      </c>
      <c r="I5689" t="s">
        <v>26</v>
      </c>
      <c r="J5689">
        <v>0</v>
      </c>
      <c r="K5689">
        <v>0</v>
      </c>
      <c r="L5689">
        <v>0</v>
      </c>
      <c r="M5689">
        <v>0</v>
      </c>
      <c r="N5689">
        <v>1</v>
      </c>
      <c r="O5689">
        <v>1</v>
      </c>
      <c r="P5689">
        <v>1370</v>
      </c>
      <c r="Q5689">
        <v>0</v>
      </c>
      <c r="R5689">
        <v>0</v>
      </c>
      <c r="S5689">
        <v>1</v>
      </c>
      <c r="T5689">
        <v>1</v>
      </c>
      <c r="U5689">
        <v>0</v>
      </c>
      <c r="V5689">
        <v>0</v>
      </c>
      <c r="W5689">
        <v>0</v>
      </c>
    </row>
    <row r="5690" spans="1:23" ht="14.25" customHeight="1" x14ac:dyDescent="0.45">
      <c r="A5690">
        <v>5689</v>
      </c>
      <c r="B5690" t="s">
        <v>327</v>
      </c>
      <c r="C5690" t="s">
        <v>333</v>
      </c>
      <c r="D5690">
        <v>45</v>
      </c>
      <c r="E5690" t="s">
        <v>23</v>
      </c>
      <c r="F5690" t="s">
        <v>24</v>
      </c>
      <c r="G5690" t="s">
        <v>30</v>
      </c>
      <c r="H5690">
        <v>2</v>
      </c>
      <c r="I5690" t="s">
        <v>26</v>
      </c>
      <c r="J5690">
        <v>0</v>
      </c>
      <c r="K5690">
        <v>0</v>
      </c>
      <c r="L5690">
        <v>0</v>
      </c>
      <c r="M5690">
        <v>1</v>
      </c>
      <c r="N5690">
        <v>1</v>
      </c>
      <c r="O5690">
        <v>1</v>
      </c>
      <c r="P5690">
        <v>5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</row>
    <row r="5691" spans="1:23" ht="14.25" customHeight="1" x14ac:dyDescent="0.45">
      <c r="A5691">
        <v>5690</v>
      </c>
      <c r="B5691" t="s">
        <v>327</v>
      </c>
      <c r="C5691" s="1">
        <v>43740</v>
      </c>
      <c r="D5691">
        <v>67</v>
      </c>
      <c r="E5691" t="s">
        <v>28</v>
      </c>
      <c r="F5691" t="s">
        <v>27</v>
      </c>
      <c r="G5691" t="s">
        <v>30</v>
      </c>
      <c r="H5691">
        <v>12</v>
      </c>
      <c r="I5691" t="s">
        <v>26</v>
      </c>
      <c r="J5691">
        <v>0</v>
      </c>
      <c r="K5691">
        <v>0</v>
      </c>
      <c r="L5691">
        <v>0</v>
      </c>
      <c r="M5691">
        <v>0</v>
      </c>
      <c r="N5691">
        <v>1</v>
      </c>
      <c r="O5691">
        <v>0</v>
      </c>
      <c r="P5691">
        <v>278</v>
      </c>
      <c r="Q5691">
        <v>1</v>
      </c>
      <c r="R5691">
        <v>0</v>
      </c>
      <c r="S5691">
        <v>1</v>
      </c>
      <c r="T5691">
        <v>0</v>
      </c>
      <c r="U5691">
        <v>0</v>
      </c>
      <c r="V5691">
        <v>0</v>
      </c>
      <c r="W5691">
        <v>0</v>
      </c>
    </row>
    <row r="5692" spans="1:23" ht="14.25" customHeight="1" x14ac:dyDescent="0.45">
      <c r="A5692">
        <v>5691</v>
      </c>
      <c r="B5692" t="s">
        <v>333</v>
      </c>
      <c r="C5692" s="1">
        <v>43467</v>
      </c>
      <c r="D5692">
        <v>55</v>
      </c>
      <c r="E5692" t="s">
        <v>23</v>
      </c>
      <c r="F5692" t="s">
        <v>27</v>
      </c>
      <c r="G5692" t="s">
        <v>30</v>
      </c>
      <c r="H5692">
        <v>2</v>
      </c>
      <c r="I5692" t="s">
        <v>26</v>
      </c>
      <c r="J5692">
        <v>0</v>
      </c>
      <c r="K5692">
        <v>0</v>
      </c>
      <c r="L5692">
        <v>0</v>
      </c>
      <c r="M5692">
        <v>1</v>
      </c>
      <c r="N5692">
        <v>1</v>
      </c>
      <c r="O5692">
        <v>0</v>
      </c>
      <c r="P5692">
        <v>34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</row>
    <row r="5693" spans="1:23" ht="14.25" customHeight="1" x14ac:dyDescent="0.45">
      <c r="A5693">
        <v>5692</v>
      </c>
      <c r="B5693" t="s">
        <v>333</v>
      </c>
      <c r="C5693" s="1">
        <v>43587</v>
      </c>
      <c r="D5693">
        <v>70</v>
      </c>
      <c r="E5693" t="s">
        <v>28</v>
      </c>
      <c r="F5693" t="s">
        <v>27</v>
      </c>
      <c r="G5693" t="s">
        <v>25</v>
      </c>
      <c r="H5693">
        <v>6</v>
      </c>
      <c r="I5693" t="s">
        <v>26</v>
      </c>
      <c r="J5693">
        <v>0</v>
      </c>
      <c r="K5693">
        <v>0</v>
      </c>
      <c r="L5693">
        <v>0</v>
      </c>
      <c r="M5693">
        <v>1</v>
      </c>
      <c r="N5693">
        <v>1</v>
      </c>
      <c r="O5693">
        <v>1</v>
      </c>
      <c r="P5693">
        <v>4530</v>
      </c>
      <c r="Q5693">
        <v>1</v>
      </c>
      <c r="R5693">
        <v>1</v>
      </c>
      <c r="S5693">
        <v>1</v>
      </c>
      <c r="T5693">
        <v>1</v>
      </c>
      <c r="U5693">
        <v>0</v>
      </c>
      <c r="V5693">
        <v>0</v>
      </c>
      <c r="W5693">
        <v>0</v>
      </c>
    </row>
    <row r="5694" spans="1:23" ht="14.25" customHeight="1" x14ac:dyDescent="0.45">
      <c r="A5694">
        <v>5693</v>
      </c>
      <c r="B5694" t="s">
        <v>333</v>
      </c>
      <c r="C5694" s="1">
        <v>43587</v>
      </c>
      <c r="D5694">
        <v>70</v>
      </c>
      <c r="E5694" t="s">
        <v>28</v>
      </c>
      <c r="F5694" t="s">
        <v>27</v>
      </c>
      <c r="G5694" t="s">
        <v>25</v>
      </c>
      <c r="H5694">
        <v>6</v>
      </c>
      <c r="I5694" t="s">
        <v>26</v>
      </c>
      <c r="J5694">
        <v>0</v>
      </c>
      <c r="K5694">
        <v>0</v>
      </c>
      <c r="L5694">
        <v>0</v>
      </c>
      <c r="M5694">
        <v>1</v>
      </c>
      <c r="N5694">
        <v>1</v>
      </c>
      <c r="O5694">
        <v>1</v>
      </c>
      <c r="P5694">
        <v>4530</v>
      </c>
      <c r="Q5694">
        <v>1</v>
      </c>
      <c r="R5694">
        <v>1</v>
      </c>
      <c r="S5694">
        <v>1</v>
      </c>
      <c r="T5694">
        <v>1</v>
      </c>
      <c r="U5694">
        <v>0</v>
      </c>
      <c r="V5694">
        <v>0</v>
      </c>
      <c r="W5694">
        <v>0</v>
      </c>
    </row>
    <row r="5695" spans="1:23" ht="14.25" customHeight="1" x14ac:dyDescent="0.45">
      <c r="A5695">
        <v>5694</v>
      </c>
      <c r="B5695" s="1">
        <v>43496</v>
      </c>
      <c r="C5695" s="1">
        <v>43507</v>
      </c>
      <c r="D5695">
        <v>84</v>
      </c>
      <c r="E5695" t="s">
        <v>23</v>
      </c>
      <c r="F5695" t="s">
        <v>27</v>
      </c>
      <c r="G5695" t="s">
        <v>25</v>
      </c>
      <c r="H5695">
        <v>12</v>
      </c>
      <c r="I5695" t="s">
        <v>29</v>
      </c>
      <c r="J5695">
        <v>0</v>
      </c>
      <c r="K5695">
        <v>0</v>
      </c>
      <c r="L5695">
        <v>0</v>
      </c>
      <c r="M5695">
        <v>1</v>
      </c>
      <c r="N5695">
        <v>1</v>
      </c>
      <c r="O5695">
        <v>0</v>
      </c>
      <c r="P5695">
        <v>1570</v>
      </c>
      <c r="Q5695">
        <v>0</v>
      </c>
      <c r="R5695">
        <v>1</v>
      </c>
      <c r="S5695">
        <v>1</v>
      </c>
      <c r="T5695">
        <v>0</v>
      </c>
      <c r="U5695">
        <v>1</v>
      </c>
      <c r="V5695">
        <v>0</v>
      </c>
      <c r="W5695">
        <v>0</v>
      </c>
    </row>
    <row r="5696" spans="1:23" ht="14.25" customHeight="1" x14ac:dyDescent="0.45">
      <c r="A5696">
        <v>5695</v>
      </c>
      <c r="B5696" s="1">
        <v>43496</v>
      </c>
      <c r="C5696" s="1">
        <v>43503</v>
      </c>
      <c r="D5696">
        <v>77</v>
      </c>
      <c r="E5696" t="s">
        <v>28</v>
      </c>
      <c r="F5696" t="s">
        <v>27</v>
      </c>
      <c r="G5696" t="s">
        <v>25</v>
      </c>
      <c r="H5696">
        <v>8</v>
      </c>
      <c r="I5696" t="s">
        <v>29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550</v>
      </c>
      <c r="Q5696">
        <v>0</v>
      </c>
      <c r="R5696">
        <v>1</v>
      </c>
      <c r="S5696">
        <v>0</v>
      </c>
      <c r="T5696">
        <v>0</v>
      </c>
      <c r="U5696">
        <v>1</v>
      </c>
      <c r="V5696">
        <v>0</v>
      </c>
      <c r="W5696">
        <v>0</v>
      </c>
    </row>
    <row r="5697" spans="1:23" ht="14.25" customHeight="1" x14ac:dyDescent="0.45">
      <c r="A5697">
        <v>5696</v>
      </c>
      <c r="B5697" t="s">
        <v>333</v>
      </c>
      <c r="C5697" s="1">
        <v>43557</v>
      </c>
      <c r="D5697">
        <v>65</v>
      </c>
      <c r="E5697" t="s">
        <v>23</v>
      </c>
      <c r="F5697" t="s">
        <v>27</v>
      </c>
      <c r="G5697" t="s">
        <v>25</v>
      </c>
      <c r="H5697">
        <v>5</v>
      </c>
      <c r="I5697" t="s">
        <v>26</v>
      </c>
      <c r="J5697">
        <v>0</v>
      </c>
      <c r="K5697">
        <v>0</v>
      </c>
      <c r="L5697">
        <v>1</v>
      </c>
      <c r="M5697">
        <v>1</v>
      </c>
      <c r="N5697">
        <v>1</v>
      </c>
      <c r="O5697">
        <v>0</v>
      </c>
      <c r="P5697">
        <v>240</v>
      </c>
      <c r="Q5697">
        <v>0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</row>
    <row r="5698" spans="1:23" ht="14.25" customHeight="1" x14ac:dyDescent="0.45">
      <c r="A5698">
        <v>5697</v>
      </c>
      <c r="B5698" t="s">
        <v>333</v>
      </c>
      <c r="C5698" s="1">
        <v>43557</v>
      </c>
      <c r="D5698">
        <v>65</v>
      </c>
      <c r="E5698" t="s">
        <v>23</v>
      </c>
      <c r="F5698" t="s">
        <v>27</v>
      </c>
      <c r="G5698" t="s">
        <v>25</v>
      </c>
      <c r="H5698">
        <v>5</v>
      </c>
      <c r="I5698" t="s">
        <v>26</v>
      </c>
      <c r="J5698">
        <v>0</v>
      </c>
      <c r="K5698">
        <v>0</v>
      </c>
      <c r="L5698">
        <v>1</v>
      </c>
      <c r="M5698">
        <v>1</v>
      </c>
      <c r="N5698">
        <v>1</v>
      </c>
      <c r="O5698">
        <v>0</v>
      </c>
      <c r="P5698">
        <v>240</v>
      </c>
      <c r="Q5698">
        <v>0</v>
      </c>
      <c r="R5698">
        <v>1</v>
      </c>
      <c r="S5698">
        <v>0</v>
      </c>
      <c r="T5698">
        <v>0</v>
      </c>
      <c r="U5698">
        <v>0</v>
      </c>
      <c r="V5698">
        <v>0</v>
      </c>
      <c r="W5698">
        <v>0</v>
      </c>
    </row>
    <row r="5699" spans="1:23" ht="14.25" customHeight="1" x14ac:dyDescent="0.45">
      <c r="A5699">
        <v>5698</v>
      </c>
      <c r="B5699" t="s">
        <v>333</v>
      </c>
      <c r="C5699" s="1">
        <v>43740</v>
      </c>
      <c r="D5699">
        <v>81</v>
      </c>
      <c r="E5699" t="s">
        <v>23</v>
      </c>
      <c r="F5699" t="s">
        <v>27</v>
      </c>
      <c r="G5699" t="s">
        <v>25</v>
      </c>
      <c r="H5699">
        <v>11</v>
      </c>
      <c r="I5699" t="s">
        <v>31</v>
      </c>
      <c r="J5699">
        <v>1</v>
      </c>
      <c r="K5699">
        <v>1</v>
      </c>
      <c r="L5699">
        <v>0</v>
      </c>
      <c r="M5699">
        <v>0</v>
      </c>
      <c r="N5699">
        <v>1</v>
      </c>
      <c r="O5699">
        <v>0</v>
      </c>
      <c r="P5699">
        <v>305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2</v>
      </c>
    </row>
    <row r="5700" spans="1:23" ht="14.25" customHeight="1" x14ac:dyDescent="0.45">
      <c r="A5700">
        <v>5699</v>
      </c>
      <c r="B5700" t="s">
        <v>333</v>
      </c>
      <c r="C5700" s="1">
        <v>43467</v>
      </c>
      <c r="D5700">
        <v>65</v>
      </c>
      <c r="E5700" t="s">
        <v>23</v>
      </c>
      <c r="F5700" t="s">
        <v>27</v>
      </c>
      <c r="G5700" t="s">
        <v>25</v>
      </c>
      <c r="H5700">
        <v>2</v>
      </c>
      <c r="I5700" t="s">
        <v>31</v>
      </c>
      <c r="J5700">
        <v>0</v>
      </c>
      <c r="K5700">
        <v>0</v>
      </c>
      <c r="L5700">
        <v>0</v>
      </c>
      <c r="M5700">
        <v>1</v>
      </c>
      <c r="N5700">
        <v>1</v>
      </c>
      <c r="O5700">
        <v>0</v>
      </c>
      <c r="P5700">
        <v>617</v>
      </c>
      <c r="Q5700">
        <v>1</v>
      </c>
      <c r="R5700">
        <v>1</v>
      </c>
      <c r="S5700">
        <v>1</v>
      </c>
      <c r="T5700">
        <v>1</v>
      </c>
      <c r="U5700">
        <v>0</v>
      </c>
      <c r="V5700">
        <v>0</v>
      </c>
      <c r="W5700">
        <v>0</v>
      </c>
    </row>
    <row r="5701" spans="1:23" ht="14.25" customHeight="1" x14ac:dyDescent="0.45">
      <c r="A5701">
        <v>5700</v>
      </c>
      <c r="B5701" t="s">
        <v>333</v>
      </c>
      <c r="C5701" s="1">
        <v>43526</v>
      </c>
      <c r="D5701">
        <v>64</v>
      </c>
      <c r="E5701" t="s">
        <v>23</v>
      </c>
      <c r="F5701" t="s">
        <v>27</v>
      </c>
      <c r="G5701" t="s">
        <v>25</v>
      </c>
      <c r="H5701">
        <v>4</v>
      </c>
      <c r="I5701" t="s">
        <v>26</v>
      </c>
      <c r="J5701">
        <v>0</v>
      </c>
      <c r="K5701">
        <v>0</v>
      </c>
      <c r="L5701">
        <v>0</v>
      </c>
      <c r="M5701">
        <v>0</v>
      </c>
      <c r="N5701">
        <v>1</v>
      </c>
      <c r="O5701">
        <v>0</v>
      </c>
      <c r="P5701">
        <v>45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0</v>
      </c>
    </row>
    <row r="5702" spans="1:23" ht="14.25" customHeight="1" x14ac:dyDescent="0.45">
      <c r="A5702">
        <v>5701</v>
      </c>
      <c r="B5702" t="s">
        <v>333</v>
      </c>
      <c r="C5702" s="1">
        <v>43740</v>
      </c>
      <c r="D5702">
        <v>65</v>
      </c>
      <c r="E5702" t="s">
        <v>28</v>
      </c>
      <c r="F5702" t="s">
        <v>27</v>
      </c>
      <c r="G5702" t="s">
        <v>25</v>
      </c>
      <c r="H5702">
        <v>11</v>
      </c>
      <c r="I5702" t="s">
        <v>26</v>
      </c>
      <c r="J5702">
        <v>0</v>
      </c>
      <c r="K5702">
        <v>0</v>
      </c>
      <c r="L5702">
        <v>0</v>
      </c>
      <c r="M5702">
        <v>1</v>
      </c>
      <c r="N5702">
        <v>1</v>
      </c>
      <c r="O5702">
        <v>0</v>
      </c>
      <c r="P5702">
        <v>14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</row>
    <row r="5703" spans="1:23" ht="14.25" customHeight="1" x14ac:dyDescent="0.45">
      <c r="A5703">
        <v>5702</v>
      </c>
      <c r="B5703" t="s">
        <v>333</v>
      </c>
      <c r="C5703" s="1">
        <v>43557</v>
      </c>
      <c r="D5703">
        <v>62</v>
      </c>
      <c r="E5703" t="s">
        <v>23</v>
      </c>
      <c r="F5703" t="s">
        <v>27</v>
      </c>
      <c r="G5703" t="s">
        <v>30</v>
      </c>
      <c r="H5703">
        <v>5</v>
      </c>
      <c r="I5703" t="s">
        <v>26</v>
      </c>
      <c r="J5703">
        <v>0</v>
      </c>
      <c r="K5703">
        <v>0</v>
      </c>
      <c r="L5703">
        <v>1</v>
      </c>
      <c r="M5703">
        <v>0</v>
      </c>
      <c r="N5703">
        <v>1</v>
      </c>
      <c r="O5703">
        <v>0</v>
      </c>
      <c r="P5703">
        <v>136</v>
      </c>
      <c r="Q5703">
        <v>0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0</v>
      </c>
    </row>
    <row r="5704" spans="1:23" ht="14.25" customHeight="1" x14ac:dyDescent="0.45">
      <c r="A5704">
        <v>5703</v>
      </c>
      <c r="B5704" t="s">
        <v>333</v>
      </c>
      <c r="C5704" s="1">
        <v>43710</v>
      </c>
      <c r="D5704">
        <v>62</v>
      </c>
      <c r="E5704" t="s">
        <v>23</v>
      </c>
      <c r="F5704" t="s">
        <v>27</v>
      </c>
      <c r="G5704" t="s">
        <v>30</v>
      </c>
      <c r="H5704">
        <v>10</v>
      </c>
      <c r="I5704" t="s">
        <v>26</v>
      </c>
      <c r="J5704">
        <v>0</v>
      </c>
      <c r="K5704">
        <v>0</v>
      </c>
      <c r="L5704">
        <v>0</v>
      </c>
      <c r="M5704">
        <v>0</v>
      </c>
      <c r="N5704">
        <v>1</v>
      </c>
      <c r="O5704">
        <v>0</v>
      </c>
      <c r="P5704">
        <v>933</v>
      </c>
      <c r="Q5704">
        <v>0</v>
      </c>
      <c r="R5704">
        <v>1</v>
      </c>
      <c r="S5704">
        <v>1</v>
      </c>
      <c r="T5704">
        <v>0</v>
      </c>
      <c r="U5704">
        <v>0</v>
      </c>
      <c r="V5704">
        <v>0</v>
      </c>
      <c r="W5704">
        <v>0</v>
      </c>
    </row>
    <row r="5705" spans="1:23" ht="14.25" customHeight="1" x14ac:dyDescent="0.45">
      <c r="A5705">
        <v>5704</v>
      </c>
      <c r="B5705" t="s">
        <v>333</v>
      </c>
      <c r="C5705" s="1">
        <v>43587</v>
      </c>
      <c r="D5705">
        <v>62</v>
      </c>
      <c r="E5705" t="s">
        <v>28</v>
      </c>
      <c r="F5705" t="s">
        <v>27</v>
      </c>
      <c r="G5705" t="s">
        <v>30</v>
      </c>
      <c r="H5705">
        <v>6</v>
      </c>
      <c r="I5705" t="s">
        <v>26</v>
      </c>
      <c r="J5705">
        <v>0</v>
      </c>
      <c r="K5705">
        <v>0</v>
      </c>
      <c r="L5705">
        <v>0</v>
      </c>
      <c r="M5705">
        <v>1</v>
      </c>
      <c r="N5705">
        <v>1</v>
      </c>
      <c r="O5705">
        <v>0</v>
      </c>
      <c r="P5705">
        <v>57</v>
      </c>
      <c r="Q5705">
        <v>1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</row>
    <row r="5706" spans="1:23" ht="14.25" customHeight="1" x14ac:dyDescent="0.45">
      <c r="A5706">
        <v>5705</v>
      </c>
      <c r="B5706" t="s">
        <v>333</v>
      </c>
      <c r="C5706" s="1">
        <v>43498</v>
      </c>
      <c r="D5706">
        <v>74</v>
      </c>
      <c r="E5706" t="s">
        <v>28</v>
      </c>
      <c r="F5706" t="s">
        <v>24</v>
      </c>
      <c r="G5706" t="s">
        <v>25</v>
      </c>
      <c r="H5706">
        <v>3</v>
      </c>
      <c r="I5706" t="s">
        <v>26</v>
      </c>
      <c r="J5706">
        <v>0</v>
      </c>
      <c r="K5706">
        <v>0</v>
      </c>
      <c r="L5706">
        <v>0</v>
      </c>
      <c r="M5706">
        <v>1</v>
      </c>
      <c r="N5706">
        <v>1</v>
      </c>
      <c r="O5706">
        <v>0</v>
      </c>
      <c r="P5706">
        <v>258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</row>
    <row r="5707" spans="1:23" ht="14.25" customHeight="1" x14ac:dyDescent="0.45">
      <c r="A5707">
        <v>5706</v>
      </c>
      <c r="B5707" t="s">
        <v>333</v>
      </c>
      <c r="C5707" s="1">
        <v>43648</v>
      </c>
      <c r="D5707">
        <v>70</v>
      </c>
      <c r="E5707" t="s">
        <v>28</v>
      </c>
      <c r="F5707" t="s">
        <v>24</v>
      </c>
      <c r="G5707" t="s">
        <v>25</v>
      </c>
      <c r="H5707">
        <v>8</v>
      </c>
      <c r="I5707" t="s">
        <v>26</v>
      </c>
      <c r="J5707">
        <v>0</v>
      </c>
      <c r="K5707">
        <v>0</v>
      </c>
      <c r="L5707">
        <v>0</v>
      </c>
      <c r="M5707">
        <v>1</v>
      </c>
      <c r="N5707">
        <v>1</v>
      </c>
      <c r="O5707">
        <v>0</v>
      </c>
      <c r="P5707">
        <v>210</v>
      </c>
      <c r="Q5707">
        <v>1</v>
      </c>
      <c r="R5707">
        <v>0</v>
      </c>
      <c r="S5707">
        <v>1</v>
      </c>
      <c r="T5707">
        <v>0</v>
      </c>
      <c r="U5707">
        <v>0</v>
      </c>
      <c r="V5707">
        <v>0</v>
      </c>
      <c r="W5707">
        <v>0</v>
      </c>
    </row>
    <row r="5708" spans="1:23" ht="14.25" customHeight="1" x14ac:dyDescent="0.45">
      <c r="A5708">
        <v>5707</v>
      </c>
      <c r="B5708" t="s">
        <v>333</v>
      </c>
      <c r="C5708" s="1">
        <v>43526</v>
      </c>
      <c r="D5708">
        <v>59</v>
      </c>
      <c r="E5708" t="s">
        <v>23</v>
      </c>
      <c r="F5708" t="s">
        <v>24</v>
      </c>
      <c r="G5708" t="s">
        <v>25</v>
      </c>
      <c r="H5708">
        <v>4</v>
      </c>
      <c r="I5708" t="s">
        <v>26</v>
      </c>
      <c r="J5708">
        <v>0</v>
      </c>
      <c r="K5708">
        <v>0</v>
      </c>
      <c r="L5708">
        <v>0</v>
      </c>
      <c r="M5708">
        <v>1</v>
      </c>
      <c r="N5708">
        <v>1</v>
      </c>
      <c r="O5708">
        <v>0</v>
      </c>
      <c r="P5708">
        <v>49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</row>
    <row r="5709" spans="1:23" ht="14.25" customHeight="1" x14ac:dyDescent="0.45">
      <c r="A5709">
        <v>5708</v>
      </c>
      <c r="B5709" t="s">
        <v>333</v>
      </c>
      <c r="C5709" s="1">
        <v>43740</v>
      </c>
      <c r="D5709">
        <v>60</v>
      </c>
      <c r="E5709" t="s">
        <v>28</v>
      </c>
      <c r="F5709" t="s">
        <v>24</v>
      </c>
      <c r="G5709" t="s">
        <v>25</v>
      </c>
      <c r="H5709">
        <v>11</v>
      </c>
      <c r="I5709" t="s">
        <v>31</v>
      </c>
      <c r="J5709">
        <v>0</v>
      </c>
      <c r="K5709">
        <v>0</v>
      </c>
      <c r="L5709">
        <v>1</v>
      </c>
      <c r="M5709">
        <v>1</v>
      </c>
      <c r="N5709">
        <v>1</v>
      </c>
      <c r="O5709">
        <v>1</v>
      </c>
      <c r="P5709">
        <v>1230</v>
      </c>
      <c r="Q5709">
        <v>0</v>
      </c>
      <c r="R5709">
        <v>0</v>
      </c>
      <c r="S5709">
        <v>1</v>
      </c>
      <c r="T5709">
        <v>1</v>
      </c>
      <c r="U5709">
        <v>0</v>
      </c>
      <c r="V5709">
        <v>1</v>
      </c>
      <c r="W5709">
        <v>0</v>
      </c>
    </row>
    <row r="5710" spans="1:23" ht="14.25" customHeight="1" x14ac:dyDescent="0.45">
      <c r="A5710">
        <v>5709</v>
      </c>
      <c r="B5710" t="s">
        <v>333</v>
      </c>
      <c r="C5710" s="1">
        <v>43498</v>
      </c>
      <c r="D5710">
        <v>43</v>
      </c>
      <c r="E5710" t="s">
        <v>28</v>
      </c>
      <c r="F5710" t="s">
        <v>24</v>
      </c>
      <c r="G5710" t="s">
        <v>25</v>
      </c>
      <c r="H5710">
        <v>3</v>
      </c>
      <c r="I5710" t="s">
        <v>26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550</v>
      </c>
      <c r="Q5710">
        <v>1</v>
      </c>
      <c r="R5710">
        <v>0</v>
      </c>
      <c r="S5710">
        <v>1</v>
      </c>
      <c r="T5710">
        <v>0</v>
      </c>
      <c r="U5710">
        <v>0</v>
      </c>
      <c r="V5710">
        <v>0</v>
      </c>
      <c r="W5710">
        <v>0</v>
      </c>
    </row>
    <row r="5711" spans="1:23" ht="14.25" customHeight="1" x14ac:dyDescent="0.45">
      <c r="A5711">
        <v>5710</v>
      </c>
      <c r="B5711" t="s">
        <v>333</v>
      </c>
      <c r="C5711" s="1">
        <v>43557</v>
      </c>
      <c r="D5711">
        <v>66</v>
      </c>
      <c r="E5711" t="s">
        <v>23</v>
      </c>
      <c r="F5711" t="s">
        <v>24</v>
      </c>
      <c r="G5711" t="s">
        <v>25</v>
      </c>
      <c r="H5711">
        <v>5</v>
      </c>
      <c r="I5711" t="s">
        <v>26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401</v>
      </c>
      <c r="Q5711">
        <v>0</v>
      </c>
      <c r="R5711">
        <v>0</v>
      </c>
      <c r="S5711">
        <v>1</v>
      </c>
      <c r="T5711">
        <v>0</v>
      </c>
      <c r="U5711">
        <v>0</v>
      </c>
      <c r="V5711">
        <v>0</v>
      </c>
      <c r="W5711">
        <v>0</v>
      </c>
    </row>
    <row r="5712" spans="1:23" ht="14.25" customHeight="1" x14ac:dyDescent="0.45">
      <c r="A5712">
        <v>5711</v>
      </c>
      <c r="B5712" t="s">
        <v>333</v>
      </c>
      <c r="C5712" s="1">
        <v>43679</v>
      </c>
      <c r="D5712">
        <v>81</v>
      </c>
      <c r="E5712" t="s">
        <v>28</v>
      </c>
      <c r="F5712" t="s">
        <v>27</v>
      </c>
      <c r="G5712" t="s">
        <v>25</v>
      </c>
      <c r="H5712">
        <v>9</v>
      </c>
      <c r="I5712" t="s">
        <v>26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3140</v>
      </c>
      <c r="Q5712">
        <v>0</v>
      </c>
      <c r="R5712">
        <v>0</v>
      </c>
      <c r="S5712">
        <v>1</v>
      </c>
      <c r="T5712">
        <v>0</v>
      </c>
      <c r="U5712">
        <v>0</v>
      </c>
      <c r="V5712">
        <v>0</v>
      </c>
      <c r="W5712">
        <v>0</v>
      </c>
    </row>
    <row r="5713" spans="1:23" ht="14.25" customHeight="1" x14ac:dyDescent="0.45">
      <c r="A5713">
        <v>5712</v>
      </c>
      <c r="B5713" t="s">
        <v>333</v>
      </c>
      <c r="C5713" s="1">
        <v>43587</v>
      </c>
      <c r="D5713">
        <v>73</v>
      </c>
      <c r="E5713" t="s">
        <v>23</v>
      </c>
      <c r="F5713" t="s">
        <v>27</v>
      </c>
      <c r="G5713" t="s">
        <v>25</v>
      </c>
      <c r="H5713">
        <v>6</v>
      </c>
      <c r="I5713" t="s">
        <v>26</v>
      </c>
      <c r="J5713">
        <v>0</v>
      </c>
      <c r="K5713">
        <v>0</v>
      </c>
      <c r="L5713">
        <v>1</v>
      </c>
      <c r="M5713">
        <v>1</v>
      </c>
      <c r="N5713">
        <v>1</v>
      </c>
      <c r="O5713">
        <v>1</v>
      </c>
      <c r="P5713">
        <v>2130</v>
      </c>
      <c r="Q5713">
        <v>1</v>
      </c>
      <c r="R5713">
        <v>0</v>
      </c>
      <c r="S5713">
        <v>1</v>
      </c>
      <c r="T5713">
        <v>1</v>
      </c>
      <c r="U5713">
        <v>0</v>
      </c>
      <c r="V5713">
        <v>0</v>
      </c>
      <c r="W5713">
        <v>0</v>
      </c>
    </row>
    <row r="5714" spans="1:23" ht="14.25" customHeight="1" x14ac:dyDescent="0.45">
      <c r="A5714">
        <v>5713</v>
      </c>
      <c r="B5714" t="s">
        <v>333</v>
      </c>
      <c r="C5714" s="1">
        <v>43587</v>
      </c>
      <c r="D5714">
        <v>73</v>
      </c>
      <c r="E5714" t="s">
        <v>23</v>
      </c>
      <c r="F5714" t="s">
        <v>27</v>
      </c>
      <c r="G5714" t="s">
        <v>25</v>
      </c>
      <c r="H5714">
        <v>6</v>
      </c>
      <c r="I5714" t="s">
        <v>26</v>
      </c>
      <c r="J5714">
        <v>0</v>
      </c>
      <c r="K5714">
        <v>0</v>
      </c>
      <c r="L5714">
        <v>1</v>
      </c>
      <c r="M5714">
        <v>1</v>
      </c>
      <c r="N5714">
        <v>1</v>
      </c>
      <c r="O5714">
        <v>1</v>
      </c>
      <c r="P5714">
        <v>2130</v>
      </c>
      <c r="Q5714">
        <v>1</v>
      </c>
      <c r="R5714">
        <v>0</v>
      </c>
      <c r="S5714">
        <v>1</v>
      </c>
      <c r="T5714">
        <v>1</v>
      </c>
      <c r="U5714">
        <v>0</v>
      </c>
      <c r="V5714">
        <v>0</v>
      </c>
      <c r="W5714">
        <v>0</v>
      </c>
    </row>
    <row r="5715" spans="1:23" ht="14.25" customHeight="1" x14ac:dyDescent="0.45">
      <c r="A5715">
        <v>5714</v>
      </c>
      <c r="B5715" s="1">
        <v>43496</v>
      </c>
      <c r="C5715" s="1">
        <v>43496</v>
      </c>
      <c r="D5715">
        <v>64</v>
      </c>
      <c r="E5715" t="s">
        <v>28</v>
      </c>
      <c r="F5715" t="s">
        <v>27</v>
      </c>
      <c r="G5715" t="s">
        <v>25</v>
      </c>
      <c r="H5715">
        <v>1</v>
      </c>
      <c r="I5715" t="s">
        <v>29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1034</v>
      </c>
      <c r="Q5715">
        <v>0</v>
      </c>
      <c r="R5715">
        <v>0</v>
      </c>
      <c r="S5715">
        <v>1</v>
      </c>
      <c r="T5715">
        <v>0</v>
      </c>
      <c r="U5715">
        <v>0</v>
      </c>
      <c r="V5715">
        <v>0</v>
      </c>
      <c r="W5715">
        <v>0</v>
      </c>
    </row>
    <row r="5716" spans="1:23" ht="14.25" customHeight="1" x14ac:dyDescent="0.45">
      <c r="A5716">
        <v>5715</v>
      </c>
      <c r="B5716" s="1">
        <v>43496</v>
      </c>
      <c r="C5716" s="1">
        <v>43497</v>
      </c>
      <c r="D5716">
        <v>45</v>
      </c>
      <c r="E5716" t="s">
        <v>23</v>
      </c>
      <c r="F5716" t="s">
        <v>27</v>
      </c>
      <c r="G5716" t="s">
        <v>25</v>
      </c>
      <c r="H5716">
        <v>2</v>
      </c>
      <c r="I5716" t="s">
        <v>29</v>
      </c>
      <c r="J5716">
        <v>0</v>
      </c>
      <c r="K5716">
        <v>0</v>
      </c>
      <c r="L5716">
        <v>1</v>
      </c>
      <c r="M5716">
        <v>1</v>
      </c>
      <c r="N5716">
        <v>0</v>
      </c>
      <c r="O5716">
        <v>1</v>
      </c>
      <c r="P5716">
        <v>5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</row>
    <row r="5717" spans="1:23" ht="14.25" customHeight="1" x14ac:dyDescent="0.45">
      <c r="A5717">
        <v>5716</v>
      </c>
      <c r="B5717" t="s">
        <v>333</v>
      </c>
      <c r="C5717" s="1">
        <v>43771</v>
      </c>
      <c r="D5717">
        <v>58</v>
      </c>
      <c r="E5717" t="s">
        <v>28</v>
      </c>
      <c r="F5717" t="s">
        <v>27</v>
      </c>
      <c r="G5717" t="s">
        <v>25</v>
      </c>
      <c r="H5717">
        <v>12</v>
      </c>
      <c r="I5717" t="s">
        <v>26</v>
      </c>
      <c r="J5717">
        <v>0</v>
      </c>
      <c r="K5717">
        <v>0</v>
      </c>
      <c r="L5717">
        <v>0</v>
      </c>
      <c r="M5717">
        <v>1</v>
      </c>
      <c r="N5717">
        <v>1</v>
      </c>
      <c r="O5717">
        <v>0</v>
      </c>
      <c r="P5717">
        <v>138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1</v>
      </c>
      <c r="W5717">
        <v>0</v>
      </c>
    </row>
    <row r="5718" spans="1:23" ht="14.25" customHeight="1" x14ac:dyDescent="0.45">
      <c r="A5718">
        <v>5717</v>
      </c>
      <c r="B5718" t="s">
        <v>333</v>
      </c>
      <c r="C5718" t="s">
        <v>338</v>
      </c>
      <c r="D5718">
        <v>68</v>
      </c>
      <c r="E5718" t="s">
        <v>28</v>
      </c>
      <c r="F5718" t="s">
        <v>27</v>
      </c>
      <c r="G5718" t="s">
        <v>25</v>
      </c>
      <c r="H5718">
        <v>25</v>
      </c>
      <c r="I5718" t="s">
        <v>31</v>
      </c>
      <c r="J5718">
        <v>0</v>
      </c>
      <c r="K5718">
        <v>0</v>
      </c>
      <c r="L5718">
        <v>0</v>
      </c>
      <c r="M5718">
        <v>1</v>
      </c>
      <c r="N5718">
        <v>1</v>
      </c>
      <c r="O5718">
        <v>1</v>
      </c>
      <c r="P5718">
        <v>139</v>
      </c>
      <c r="Q5718">
        <v>1</v>
      </c>
      <c r="R5718">
        <v>0</v>
      </c>
      <c r="S5718">
        <v>0</v>
      </c>
      <c r="T5718">
        <v>1</v>
      </c>
      <c r="U5718">
        <v>0</v>
      </c>
      <c r="V5718">
        <v>1</v>
      </c>
      <c r="W5718">
        <v>0</v>
      </c>
    </row>
    <row r="5719" spans="1:23" ht="14.25" customHeight="1" x14ac:dyDescent="0.45">
      <c r="A5719">
        <v>5718</v>
      </c>
      <c r="B5719" t="s">
        <v>333</v>
      </c>
      <c r="C5719" t="s">
        <v>331</v>
      </c>
      <c r="D5719">
        <v>65</v>
      </c>
      <c r="E5719" t="s">
        <v>23</v>
      </c>
      <c r="F5719" t="s">
        <v>27</v>
      </c>
      <c r="G5719" t="s">
        <v>30</v>
      </c>
      <c r="H5719">
        <v>15</v>
      </c>
      <c r="I5719" t="s">
        <v>26</v>
      </c>
      <c r="J5719">
        <v>0</v>
      </c>
      <c r="K5719">
        <v>0</v>
      </c>
      <c r="L5719">
        <v>1</v>
      </c>
      <c r="M5719">
        <v>1</v>
      </c>
      <c r="N5719">
        <v>1</v>
      </c>
      <c r="O5719">
        <v>1</v>
      </c>
      <c r="P5719">
        <v>701</v>
      </c>
      <c r="Q5719">
        <v>1</v>
      </c>
      <c r="R5719">
        <v>0</v>
      </c>
      <c r="S5719">
        <v>1</v>
      </c>
      <c r="T5719">
        <v>1</v>
      </c>
      <c r="U5719">
        <v>0</v>
      </c>
      <c r="V5719">
        <v>1</v>
      </c>
      <c r="W5719">
        <v>0</v>
      </c>
    </row>
    <row r="5720" spans="1:23" ht="14.25" customHeight="1" x14ac:dyDescent="0.45">
      <c r="A5720">
        <v>5719</v>
      </c>
      <c r="B5720" t="s">
        <v>333</v>
      </c>
      <c r="C5720" s="1">
        <v>43648</v>
      </c>
      <c r="D5720">
        <v>75</v>
      </c>
      <c r="E5720" t="s">
        <v>28</v>
      </c>
      <c r="F5720" t="s">
        <v>27</v>
      </c>
      <c r="G5720" t="s">
        <v>30</v>
      </c>
      <c r="H5720">
        <v>8</v>
      </c>
      <c r="I5720" t="s">
        <v>31</v>
      </c>
      <c r="J5720">
        <v>0</v>
      </c>
      <c r="K5720">
        <v>0</v>
      </c>
      <c r="L5720">
        <v>0</v>
      </c>
      <c r="M5720">
        <v>1</v>
      </c>
      <c r="N5720">
        <v>1</v>
      </c>
      <c r="O5720">
        <v>0</v>
      </c>
      <c r="P5720">
        <v>341</v>
      </c>
      <c r="Q5720">
        <v>0</v>
      </c>
      <c r="R5720">
        <v>0</v>
      </c>
      <c r="S5720">
        <v>1</v>
      </c>
      <c r="T5720">
        <v>1</v>
      </c>
      <c r="U5720">
        <v>0</v>
      </c>
      <c r="V5720">
        <v>0</v>
      </c>
      <c r="W5720">
        <v>0</v>
      </c>
    </row>
    <row r="5721" spans="1:23" ht="14.25" customHeight="1" x14ac:dyDescent="0.45">
      <c r="A5721">
        <v>5720</v>
      </c>
      <c r="B5721" t="s">
        <v>333</v>
      </c>
      <c r="C5721" s="1">
        <v>43618</v>
      </c>
      <c r="D5721">
        <v>63</v>
      </c>
      <c r="E5721" t="s">
        <v>23</v>
      </c>
      <c r="F5721" t="s">
        <v>27</v>
      </c>
      <c r="G5721" t="s">
        <v>30</v>
      </c>
      <c r="H5721">
        <v>7</v>
      </c>
      <c r="I5721" t="s">
        <v>26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200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</row>
    <row r="5722" spans="1:23" ht="14.25" customHeight="1" x14ac:dyDescent="0.45">
      <c r="A5722">
        <v>5721</v>
      </c>
      <c r="B5722" s="1">
        <v>43497</v>
      </c>
      <c r="C5722" s="1">
        <v>43497</v>
      </c>
      <c r="D5722">
        <v>54</v>
      </c>
      <c r="E5722" t="s">
        <v>23</v>
      </c>
      <c r="F5722" t="s">
        <v>27</v>
      </c>
      <c r="G5722" t="s">
        <v>25</v>
      </c>
      <c r="H5722">
        <v>1</v>
      </c>
      <c r="I5722" t="s">
        <v>29</v>
      </c>
      <c r="J5722">
        <v>0</v>
      </c>
      <c r="K5722">
        <v>0</v>
      </c>
      <c r="L5722">
        <v>0</v>
      </c>
      <c r="M5722">
        <v>1</v>
      </c>
      <c r="N5722">
        <v>1</v>
      </c>
      <c r="O5722">
        <v>1</v>
      </c>
      <c r="P5722">
        <v>946</v>
      </c>
      <c r="Q5722">
        <v>1</v>
      </c>
      <c r="R5722">
        <v>0</v>
      </c>
      <c r="S5722">
        <v>1</v>
      </c>
      <c r="T5722">
        <v>1</v>
      </c>
      <c r="U5722">
        <v>0</v>
      </c>
      <c r="V5722">
        <v>0</v>
      </c>
      <c r="W5722">
        <v>0</v>
      </c>
    </row>
    <row r="5723" spans="1:23" ht="14.25" customHeight="1" x14ac:dyDescent="0.45">
      <c r="A5723">
        <v>5722</v>
      </c>
      <c r="B5723" s="1">
        <v>43467</v>
      </c>
      <c r="C5723" s="1">
        <v>43618</v>
      </c>
      <c r="D5723">
        <v>64</v>
      </c>
      <c r="E5723" t="s">
        <v>23</v>
      </c>
      <c r="F5723" t="s">
        <v>27</v>
      </c>
      <c r="G5723" t="s">
        <v>25</v>
      </c>
      <c r="H5723">
        <v>6</v>
      </c>
      <c r="I5723" t="s">
        <v>26</v>
      </c>
      <c r="J5723">
        <v>0</v>
      </c>
      <c r="K5723">
        <v>0</v>
      </c>
      <c r="L5723">
        <v>1</v>
      </c>
      <c r="M5723">
        <v>1</v>
      </c>
      <c r="N5723">
        <v>1</v>
      </c>
      <c r="O5723">
        <v>0</v>
      </c>
      <c r="P5723">
        <v>1390</v>
      </c>
      <c r="Q5723">
        <v>0</v>
      </c>
      <c r="R5723">
        <v>0</v>
      </c>
      <c r="S5723">
        <v>1</v>
      </c>
      <c r="T5723">
        <v>0</v>
      </c>
      <c r="U5723">
        <v>0</v>
      </c>
      <c r="V5723">
        <v>0</v>
      </c>
      <c r="W5723">
        <v>0</v>
      </c>
    </row>
    <row r="5724" spans="1:23" ht="14.25" customHeight="1" x14ac:dyDescent="0.45">
      <c r="A5724">
        <v>5723</v>
      </c>
      <c r="B5724" s="1">
        <v>43467</v>
      </c>
      <c r="C5724" s="1">
        <v>43648</v>
      </c>
      <c r="D5724">
        <v>62</v>
      </c>
      <c r="E5724" t="s">
        <v>23</v>
      </c>
      <c r="F5724" t="s">
        <v>27</v>
      </c>
      <c r="G5724" t="s">
        <v>25</v>
      </c>
      <c r="H5724">
        <v>7</v>
      </c>
      <c r="I5724" t="s">
        <v>26</v>
      </c>
      <c r="J5724">
        <v>1</v>
      </c>
      <c r="K5724">
        <v>0</v>
      </c>
      <c r="L5724">
        <v>0</v>
      </c>
      <c r="M5724">
        <v>0</v>
      </c>
      <c r="N5724">
        <v>1</v>
      </c>
      <c r="O5724">
        <v>0</v>
      </c>
      <c r="P5724">
        <v>126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</v>
      </c>
    </row>
    <row r="5725" spans="1:23" ht="14.25" customHeight="1" x14ac:dyDescent="0.45">
      <c r="A5725">
        <v>5724</v>
      </c>
      <c r="B5725" s="1">
        <v>43467</v>
      </c>
      <c r="C5725" t="s">
        <v>339</v>
      </c>
      <c r="D5725">
        <v>82</v>
      </c>
      <c r="E5725" t="s">
        <v>28</v>
      </c>
      <c r="F5725" t="s">
        <v>27</v>
      </c>
      <c r="G5725" t="s">
        <v>25</v>
      </c>
      <c r="H5725">
        <v>20</v>
      </c>
      <c r="I5725" t="s">
        <v>26</v>
      </c>
      <c r="J5725">
        <v>0</v>
      </c>
      <c r="K5725">
        <v>0</v>
      </c>
      <c r="L5725">
        <v>0</v>
      </c>
      <c r="M5725">
        <v>1</v>
      </c>
      <c r="N5725">
        <v>1</v>
      </c>
      <c r="O5725">
        <v>0</v>
      </c>
      <c r="P5725">
        <v>910</v>
      </c>
      <c r="Q5725">
        <v>1</v>
      </c>
      <c r="R5725">
        <v>0</v>
      </c>
      <c r="S5725">
        <v>1</v>
      </c>
      <c r="T5725">
        <v>1</v>
      </c>
      <c r="U5725">
        <v>0</v>
      </c>
      <c r="V5725">
        <v>0</v>
      </c>
      <c r="W5725">
        <v>0</v>
      </c>
    </row>
    <row r="5726" spans="1:23" ht="14.25" customHeight="1" x14ac:dyDescent="0.45">
      <c r="A5726">
        <v>5725</v>
      </c>
      <c r="B5726" s="1">
        <v>43467</v>
      </c>
      <c r="C5726" s="1">
        <v>43587</v>
      </c>
      <c r="D5726">
        <v>55</v>
      </c>
      <c r="E5726" t="s">
        <v>28</v>
      </c>
      <c r="F5726" t="s">
        <v>27</v>
      </c>
      <c r="G5726" t="s">
        <v>25</v>
      </c>
      <c r="H5726">
        <v>5</v>
      </c>
      <c r="I5726" t="s">
        <v>26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980</v>
      </c>
      <c r="Q5726">
        <v>0</v>
      </c>
      <c r="R5726">
        <v>0</v>
      </c>
      <c r="S5726">
        <v>1</v>
      </c>
      <c r="T5726">
        <v>0</v>
      </c>
      <c r="U5726">
        <v>0</v>
      </c>
      <c r="V5726">
        <v>0</v>
      </c>
      <c r="W5726">
        <v>0</v>
      </c>
    </row>
    <row r="5727" spans="1:23" ht="14.25" customHeight="1" x14ac:dyDescent="0.45">
      <c r="A5727">
        <v>5726</v>
      </c>
      <c r="B5727" s="1">
        <v>43467</v>
      </c>
      <c r="C5727" s="1">
        <v>43498</v>
      </c>
      <c r="D5727">
        <v>59</v>
      </c>
      <c r="E5727" t="s">
        <v>23</v>
      </c>
      <c r="F5727" t="s">
        <v>27</v>
      </c>
      <c r="G5727" t="s">
        <v>25</v>
      </c>
      <c r="H5727">
        <v>2</v>
      </c>
      <c r="I5727" t="s">
        <v>26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133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</v>
      </c>
      <c r="W5727">
        <v>0</v>
      </c>
    </row>
    <row r="5728" spans="1:23" ht="14.25" customHeight="1" x14ac:dyDescent="0.45">
      <c r="A5728">
        <v>5727</v>
      </c>
      <c r="B5728" s="1">
        <v>43467</v>
      </c>
      <c r="C5728" s="1">
        <v>43557</v>
      </c>
      <c r="D5728">
        <v>29</v>
      </c>
      <c r="E5728" t="s">
        <v>28</v>
      </c>
      <c r="F5728" t="s">
        <v>27</v>
      </c>
      <c r="G5728" t="s">
        <v>25</v>
      </c>
      <c r="H5728">
        <v>4</v>
      </c>
      <c r="I5728" t="s">
        <v>26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0</v>
      </c>
    </row>
    <row r="5729" spans="1:23" ht="14.25" customHeight="1" x14ac:dyDescent="0.45">
      <c r="A5729">
        <v>5728</v>
      </c>
      <c r="B5729" s="1">
        <v>43467</v>
      </c>
      <c r="C5729" s="1">
        <v>43557</v>
      </c>
      <c r="D5729">
        <v>48</v>
      </c>
      <c r="E5729" t="s">
        <v>23</v>
      </c>
      <c r="F5729" t="s">
        <v>27</v>
      </c>
      <c r="G5729" t="s">
        <v>25</v>
      </c>
      <c r="H5729">
        <v>4</v>
      </c>
      <c r="I5729" t="s">
        <v>26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32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</v>
      </c>
      <c r="W5729">
        <v>0</v>
      </c>
    </row>
    <row r="5730" spans="1:23" ht="14.25" customHeight="1" x14ac:dyDescent="0.45">
      <c r="A5730">
        <v>5729</v>
      </c>
      <c r="B5730" s="1">
        <v>43467</v>
      </c>
      <c r="C5730" t="s">
        <v>335</v>
      </c>
      <c r="D5730">
        <v>69</v>
      </c>
      <c r="E5730" t="s">
        <v>28</v>
      </c>
      <c r="F5730" t="s">
        <v>27</v>
      </c>
      <c r="G5730" t="s">
        <v>25</v>
      </c>
      <c r="H5730">
        <v>13</v>
      </c>
      <c r="I5730" t="s">
        <v>26</v>
      </c>
      <c r="J5730">
        <v>0</v>
      </c>
      <c r="K5730">
        <v>0</v>
      </c>
      <c r="L5730">
        <v>0</v>
      </c>
      <c r="M5730">
        <v>1</v>
      </c>
      <c r="N5730">
        <v>1</v>
      </c>
      <c r="O5730">
        <v>0</v>
      </c>
      <c r="P5730">
        <v>780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0</v>
      </c>
      <c r="W5730">
        <v>0</v>
      </c>
    </row>
    <row r="5731" spans="1:23" ht="14.25" customHeight="1" x14ac:dyDescent="0.45">
      <c r="A5731">
        <v>5730</v>
      </c>
      <c r="B5731" s="1">
        <v>43467</v>
      </c>
      <c r="C5731" t="s">
        <v>335</v>
      </c>
      <c r="D5731">
        <v>69</v>
      </c>
      <c r="E5731" t="s">
        <v>28</v>
      </c>
      <c r="F5731" t="s">
        <v>27</v>
      </c>
      <c r="G5731" t="s">
        <v>25</v>
      </c>
      <c r="H5731">
        <v>13</v>
      </c>
      <c r="I5731" t="s">
        <v>26</v>
      </c>
      <c r="J5731">
        <v>0</v>
      </c>
      <c r="K5731">
        <v>0</v>
      </c>
      <c r="L5731">
        <v>0</v>
      </c>
      <c r="M5731">
        <v>1</v>
      </c>
      <c r="N5731">
        <v>1</v>
      </c>
      <c r="O5731">
        <v>0</v>
      </c>
      <c r="P5731">
        <v>780</v>
      </c>
      <c r="Q5731">
        <v>0</v>
      </c>
      <c r="R5731">
        <v>0</v>
      </c>
      <c r="S5731">
        <v>1</v>
      </c>
      <c r="T5731">
        <v>0</v>
      </c>
      <c r="U5731">
        <v>0</v>
      </c>
      <c r="V5731">
        <v>0</v>
      </c>
      <c r="W5731">
        <v>0</v>
      </c>
    </row>
    <row r="5732" spans="1:23" ht="14.25" customHeight="1" x14ac:dyDescent="0.45">
      <c r="A5732">
        <v>5731</v>
      </c>
      <c r="B5732" s="1">
        <v>43467</v>
      </c>
      <c r="C5732" t="s">
        <v>330</v>
      </c>
      <c r="D5732">
        <v>60</v>
      </c>
      <c r="E5732" t="s">
        <v>23</v>
      </c>
      <c r="F5732" t="s">
        <v>24</v>
      </c>
      <c r="G5732" t="s">
        <v>30</v>
      </c>
      <c r="H5732">
        <v>15</v>
      </c>
      <c r="I5732" t="s">
        <v>26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46</v>
      </c>
      <c r="Q5732">
        <v>0</v>
      </c>
      <c r="R5732">
        <v>0</v>
      </c>
      <c r="S5732">
        <v>0</v>
      </c>
      <c r="T5732">
        <v>0</v>
      </c>
      <c r="U5732">
        <v>1</v>
      </c>
      <c r="V5732">
        <v>0</v>
      </c>
      <c r="W5732">
        <v>0</v>
      </c>
    </row>
    <row r="5733" spans="1:23" ht="14.25" customHeight="1" x14ac:dyDescent="0.45">
      <c r="A5733">
        <v>5732</v>
      </c>
      <c r="B5733" s="1">
        <v>43467</v>
      </c>
      <c r="C5733" s="1">
        <v>43587</v>
      </c>
      <c r="D5733">
        <v>60</v>
      </c>
      <c r="E5733" t="s">
        <v>28</v>
      </c>
      <c r="F5733" t="s">
        <v>27</v>
      </c>
      <c r="G5733" t="s">
        <v>30</v>
      </c>
      <c r="H5733">
        <v>5</v>
      </c>
      <c r="I5733" t="s">
        <v>26</v>
      </c>
      <c r="J5733">
        <v>0</v>
      </c>
      <c r="K5733">
        <v>0</v>
      </c>
      <c r="L5733">
        <v>1</v>
      </c>
      <c r="M5733">
        <v>1</v>
      </c>
      <c r="N5733">
        <v>1</v>
      </c>
      <c r="O5733">
        <v>0</v>
      </c>
      <c r="P5733">
        <v>2100</v>
      </c>
      <c r="Q5733">
        <v>1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0</v>
      </c>
    </row>
    <row r="5734" spans="1:23" ht="14.25" customHeight="1" x14ac:dyDescent="0.45">
      <c r="A5734">
        <v>5733</v>
      </c>
      <c r="B5734" s="1">
        <v>43497</v>
      </c>
      <c r="C5734" s="1">
        <v>43500</v>
      </c>
      <c r="D5734">
        <v>74</v>
      </c>
      <c r="E5734" t="s">
        <v>28</v>
      </c>
      <c r="F5734" t="s">
        <v>27</v>
      </c>
      <c r="G5734" t="s">
        <v>30</v>
      </c>
      <c r="H5734">
        <v>4</v>
      </c>
      <c r="I5734" t="s">
        <v>29</v>
      </c>
      <c r="J5734">
        <v>0</v>
      </c>
      <c r="K5734">
        <v>0</v>
      </c>
      <c r="L5734">
        <v>0</v>
      </c>
      <c r="M5734">
        <v>1</v>
      </c>
      <c r="N5734">
        <v>1</v>
      </c>
      <c r="O5734">
        <v>1</v>
      </c>
      <c r="P5734">
        <v>777</v>
      </c>
      <c r="Q5734">
        <v>1</v>
      </c>
      <c r="R5734">
        <v>0</v>
      </c>
      <c r="S5734">
        <v>1</v>
      </c>
      <c r="T5734">
        <v>1</v>
      </c>
      <c r="U5734">
        <v>1</v>
      </c>
      <c r="V5734">
        <v>0</v>
      </c>
      <c r="W5734">
        <v>0</v>
      </c>
    </row>
    <row r="5735" spans="1:23" ht="14.25" customHeight="1" x14ac:dyDescent="0.45">
      <c r="A5735">
        <v>5734</v>
      </c>
      <c r="B5735" s="1">
        <v>43467</v>
      </c>
      <c r="C5735" s="1">
        <v>43679</v>
      </c>
      <c r="D5735">
        <v>60</v>
      </c>
      <c r="E5735" t="s">
        <v>28</v>
      </c>
      <c r="F5735" t="s">
        <v>27</v>
      </c>
      <c r="G5735" t="s">
        <v>30</v>
      </c>
      <c r="H5735">
        <v>8</v>
      </c>
      <c r="I5735" t="s">
        <v>26</v>
      </c>
      <c r="J5735">
        <v>0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1170</v>
      </c>
      <c r="Q5735">
        <v>0</v>
      </c>
      <c r="R5735">
        <v>0</v>
      </c>
      <c r="S5735">
        <v>1</v>
      </c>
      <c r="T5735">
        <v>0</v>
      </c>
      <c r="U5735">
        <v>0</v>
      </c>
      <c r="V5735">
        <v>0</v>
      </c>
      <c r="W5735">
        <v>0</v>
      </c>
    </row>
    <row r="5736" spans="1:23" ht="14.25" customHeight="1" x14ac:dyDescent="0.45">
      <c r="A5736">
        <v>5735</v>
      </c>
      <c r="B5736" s="1">
        <v>43467</v>
      </c>
      <c r="C5736" s="1">
        <v>43679</v>
      </c>
      <c r="D5736">
        <v>60</v>
      </c>
      <c r="E5736" t="s">
        <v>28</v>
      </c>
      <c r="F5736" t="s">
        <v>27</v>
      </c>
      <c r="G5736" t="s">
        <v>30</v>
      </c>
      <c r="H5736">
        <v>8</v>
      </c>
      <c r="I5736" t="s">
        <v>26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1170</v>
      </c>
      <c r="Q5736">
        <v>0</v>
      </c>
      <c r="R5736">
        <v>0</v>
      </c>
      <c r="S5736">
        <v>1</v>
      </c>
      <c r="T5736">
        <v>0</v>
      </c>
      <c r="U5736">
        <v>0</v>
      </c>
      <c r="V5736">
        <v>0</v>
      </c>
      <c r="W5736">
        <v>0</v>
      </c>
    </row>
    <row r="5737" spans="1:23" ht="14.25" customHeight="1" x14ac:dyDescent="0.45">
      <c r="A5737">
        <v>5736</v>
      </c>
      <c r="B5737" s="1">
        <v>43467</v>
      </c>
      <c r="C5737" s="1">
        <v>43648</v>
      </c>
      <c r="D5737">
        <v>56</v>
      </c>
      <c r="E5737" t="s">
        <v>23</v>
      </c>
      <c r="F5737" t="s">
        <v>27</v>
      </c>
      <c r="G5737" t="s">
        <v>25</v>
      </c>
      <c r="H5737">
        <v>7</v>
      </c>
      <c r="I5737" t="s">
        <v>26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347</v>
      </c>
      <c r="Q5737">
        <v>0</v>
      </c>
      <c r="R5737">
        <v>1</v>
      </c>
      <c r="S5737">
        <v>1</v>
      </c>
      <c r="T5737">
        <v>0</v>
      </c>
      <c r="U5737">
        <v>0</v>
      </c>
      <c r="V5737">
        <v>0</v>
      </c>
      <c r="W5737">
        <v>1</v>
      </c>
    </row>
    <row r="5738" spans="1:23" ht="14.25" customHeight="1" x14ac:dyDescent="0.45">
      <c r="A5738">
        <v>5737</v>
      </c>
      <c r="B5738" s="1">
        <v>43467</v>
      </c>
      <c r="C5738" s="1">
        <v>43526</v>
      </c>
      <c r="D5738">
        <v>43</v>
      </c>
      <c r="E5738" t="s">
        <v>23</v>
      </c>
      <c r="F5738" t="s">
        <v>24</v>
      </c>
      <c r="G5738" t="s">
        <v>30</v>
      </c>
      <c r="H5738">
        <v>3</v>
      </c>
      <c r="I5738" t="s">
        <v>26</v>
      </c>
      <c r="J5738">
        <v>0</v>
      </c>
      <c r="K5738">
        <v>0</v>
      </c>
      <c r="L5738">
        <v>0</v>
      </c>
      <c r="M5738">
        <v>0</v>
      </c>
      <c r="N5738">
        <v>1</v>
      </c>
      <c r="O5738">
        <v>0</v>
      </c>
      <c r="P5738">
        <v>20</v>
      </c>
      <c r="Q5738">
        <v>0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</row>
    <row r="5739" spans="1:23" ht="14.25" customHeight="1" x14ac:dyDescent="0.45">
      <c r="A5739">
        <v>5738</v>
      </c>
      <c r="B5739" s="1">
        <v>43498</v>
      </c>
      <c r="C5739" s="1">
        <v>43500</v>
      </c>
      <c r="D5739">
        <v>50</v>
      </c>
      <c r="E5739" t="s">
        <v>28</v>
      </c>
      <c r="F5739" t="s">
        <v>24</v>
      </c>
      <c r="G5739" t="s">
        <v>25</v>
      </c>
      <c r="H5739">
        <v>3</v>
      </c>
      <c r="I5739" t="s">
        <v>29</v>
      </c>
      <c r="J5739">
        <v>0</v>
      </c>
      <c r="K5739">
        <v>0</v>
      </c>
      <c r="L5739">
        <v>1</v>
      </c>
      <c r="M5739">
        <v>0</v>
      </c>
      <c r="N5739">
        <v>1</v>
      </c>
      <c r="O5739">
        <v>1</v>
      </c>
      <c r="P5739">
        <v>1920</v>
      </c>
      <c r="Q5739">
        <v>1</v>
      </c>
      <c r="R5739">
        <v>0</v>
      </c>
      <c r="S5739">
        <v>1</v>
      </c>
      <c r="T5739">
        <v>1</v>
      </c>
      <c r="U5739">
        <v>0</v>
      </c>
      <c r="V5739">
        <v>0</v>
      </c>
      <c r="W5739">
        <v>0</v>
      </c>
    </row>
    <row r="5740" spans="1:23" ht="14.25" customHeight="1" x14ac:dyDescent="0.45">
      <c r="A5740">
        <v>5739</v>
      </c>
      <c r="B5740" s="1">
        <v>43498</v>
      </c>
      <c r="C5740" s="1">
        <v>43502</v>
      </c>
      <c r="D5740">
        <v>82</v>
      </c>
      <c r="E5740" t="s">
        <v>23</v>
      </c>
      <c r="F5740" t="s">
        <v>27</v>
      </c>
      <c r="G5740" t="s">
        <v>25</v>
      </c>
      <c r="H5740">
        <v>5</v>
      </c>
      <c r="I5740" t="s">
        <v>29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760</v>
      </c>
      <c r="Q5740">
        <v>0</v>
      </c>
      <c r="R5740">
        <v>0</v>
      </c>
      <c r="S5740">
        <v>1</v>
      </c>
      <c r="T5740">
        <v>0</v>
      </c>
      <c r="U5740">
        <v>0</v>
      </c>
      <c r="V5740">
        <v>0</v>
      </c>
      <c r="W5740">
        <v>0</v>
      </c>
    </row>
    <row r="5741" spans="1:23" ht="14.25" customHeight="1" x14ac:dyDescent="0.45">
      <c r="A5741">
        <v>5740</v>
      </c>
      <c r="B5741" s="1">
        <v>43498</v>
      </c>
      <c r="C5741" s="1">
        <v>43557</v>
      </c>
      <c r="D5741">
        <v>73</v>
      </c>
      <c r="E5741" t="s">
        <v>28</v>
      </c>
      <c r="F5741" t="s">
        <v>27</v>
      </c>
      <c r="G5741" t="s">
        <v>25</v>
      </c>
      <c r="H5741">
        <v>3</v>
      </c>
      <c r="I5741" t="s">
        <v>31</v>
      </c>
      <c r="J5741">
        <v>0</v>
      </c>
      <c r="K5741">
        <v>0</v>
      </c>
      <c r="L5741">
        <v>0</v>
      </c>
      <c r="M5741">
        <v>1</v>
      </c>
      <c r="N5741">
        <v>1</v>
      </c>
      <c r="O5741">
        <v>0</v>
      </c>
      <c r="P5741">
        <v>4450</v>
      </c>
      <c r="Q5741">
        <v>1</v>
      </c>
      <c r="R5741">
        <v>0</v>
      </c>
      <c r="S5741">
        <v>1</v>
      </c>
      <c r="T5741">
        <v>0</v>
      </c>
      <c r="U5741">
        <v>0</v>
      </c>
      <c r="V5741">
        <v>0</v>
      </c>
      <c r="W5741">
        <v>0</v>
      </c>
    </row>
    <row r="5742" spans="1:23" ht="14.25" customHeight="1" x14ac:dyDescent="0.45">
      <c r="A5742">
        <v>5741</v>
      </c>
      <c r="B5742" s="1">
        <v>43498</v>
      </c>
      <c r="C5742" s="1">
        <v>43740</v>
      </c>
      <c r="D5742">
        <v>80</v>
      </c>
      <c r="E5742" t="s">
        <v>28</v>
      </c>
      <c r="F5742" t="s">
        <v>27</v>
      </c>
      <c r="G5742" t="s">
        <v>25</v>
      </c>
      <c r="H5742">
        <v>9</v>
      </c>
      <c r="I5742" t="s">
        <v>26</v>
      </c>
      <c r="J5742">
        <v>0</v>
      </c>
      <c r="K5742">
        <v>0</v>
      </c>
      <c r="L5742">
        <v>1</v>
      </c>
      <c r="M5742">
        <v>0</v>
      </c>
      <c r="N5742">
        <v>1</v>
      </c>
      <c r="O5742">
        <v>1</v>
      </c>
      <c r="P5742">
        <v>224</v>
      </c>
      <c r="Q5742">
        <v>1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</row>
    <row r="5743" spans="1:23" ht="14.25" customHeight="1" x14ac:dyDescent="0.45">
      <c r="A5743">
        <v>5742</v>
      </c>
      <c r="B5743" s="1">
        <v>43498</v>
      </c>
      <c r="C5743" s="1">
        <v>43740</v>
      </c>
      <c r="D5743">
        <v>81</v>
      </c>
      <c r="E5743" t="s">
        <v>23</v>
      </c>
      <c r="F5743" t="s">
        <v>27</v>
      </c>
      <c r="G5743" t="s">
        <v>25</v>
      </c>
      <c r="H5743">
        <v>9</v>
      </c>
      <c r="I5743" t="s">
        <v>26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690</v>
      </c>
      <c r="Q5743">
        <v>0</v>
      </c>
      <c r="R5743">
        <v>0</v>
      </c>
      <c r="S5743">
        <v>1</v>
      </c>
      <c r="T5743">
        <v>0</v>
      </c>
      <c r="U5743">
        <v>0</v>
      </c>
      <c r="V5743">
        <v>0</v>
      </c>
      <c r="W5743">
        <v>0</v>
      </c>
    </row>
    <row r="5744" spans="1:23" ht="14.25" customHeight="1" x14ac:dyDescent="0.45">
      <c r="A5744">
        <v>5743</v>
      </c>
      <c r="B5744" s="1">
        <v>43498</v>
      </c>
      <c r="C5744" s="1">
        <v>43587</v>
      </c>
      <c r="D5744">
        <v>56</v>
      </c>
      <c r="E5744" t="s">
        <v>23</v>
      </c>
      <c r="F5744" t="s">
        <v>27</v>
      </c>
      <c r="G5744" t="s">
        <v>25</v>
      </c>
      <c r="H5744">
        <v>4</v>
      </c>
      <c r="I5744" t="s">
        <v>26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722</v>
      </c>
      <c r="Q5744">
        <v>0</v>
      </c>
      <c r="R5744">
        <v>0</v>
      </c>
      <c r="S5744">
        <v>1</v>
      </c>
      <c r="T5744">
        <v>0</v>
      </c>
      <c r="U5744">
        <v>0</v>
      </c>
      <c r="V5744">
        <v>0</v>
      </c>
      <c r="W5744">
        <v>0</v>
      </c>
    </row>
    <row r="5745" spans="1:23" ht="14.25" customHeight="1" x14ac:dyDescent="0.45">
      <c r="A5745">
        <v>5744</v>
      </c>
      <c r="B5745" s="1">
        <v>43498</v>
      </c>
      <c r="C5745" s="1">
        <v>43557</v>
      </c>
      <c r="D5745">
        <v>53</v>
      </c>
      <c r="E5745" t="s">
        <v>23</v>
      </c>
      <c r="F5745" t="s">
        <v>27</v>
      </c>
      <c r="G5745" t="s">
        <v>25</v>
      </c>
      <c r="H5745">
        <v>3</v>
      </c>
      <c r="I5745" t="s">
        <v>26</v>
      </c>
      <c r="J5745">
        <v>0</v>
      </c>
      <c r="K5745">
        <v>0</v>
      </c>
      <c r="L5745">
        <v>0</v>
      </c>
      <c r="M5745">
        <v>1</v>
      </c>
      <c r="N5745">
        <v>1</v>
      </c>
      <c r="O5745">
        <v>0</v>
      </c>
      <c r="P5745">
        <v>7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</row>
    <row r="5746" spans="1:23" ht="14.25" customHeight="1" x14ac:dyDescent="0.45">
      <c r="A5746">
        <v>5745</v>
      </c>
      <c r="B5746" s="1">
        <v>43498</v>
      </c>
      <c r="C5746" s="1">
        <v>43587</v>
      </c>
      <c r="D5746">
        <v>32</v>
      </c>
      <c r="E5746" t="s">
        <v>23</v>
      </c>
      <c r="F5746" t="s">
        <v>24</v>
      </c>
      <c r="G5746" t="s">
        <v>30</v>
      </c>
      <c r="H5746">
        <v>4</v>
      </c>
      <c r="I5746" t="s">
        <v>26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</row>
    <row r="5747" spans="1:23" ht="14.25" customHeight="1" x14ac:dyDescent="0.45">
      <c r="A5747">
        <v>5746</v>
      </c>
      <c r="B5747" s="1">
        <v>43498</v>
      </c>
      <c r="C5747" s="1">
        <v>43618</v>
      </c>
      <c r="D5747">
        <v>66</v>
      </c>
      <c r="E5747" t="s">
        <v>23</v>
      </c>
      <c r="F5747" t="s">
        <v>27</v>
      </c>
      <c r="G5747" t="s">
        <v>30</v>
      </c>
      <c r="H5747">
        <v>5</v>
      </c>
      <c r="I5747" t="s">
        <v>26</v>
      </c>
      <c r="J5747">
        <v>0</v>
      </c>
      <c r="K5747">
        <v>0</v>
      </c>
      <c r="L5747">
        <v>0</v>
      </c>
      <c r="M5747">
        <v>1</v>
      </c>
      <c r="N5747">
        <v>1</v>
      </c>
      <c r="O5747">
        <v>0</v>
      </c>
      <c r="P5747">
        <v>93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</row>
    <row r="5748" spans="1:23" ht="14.25" customHeight="1" x14ac:dyDescent="0.45">
      <c r="A5748">
        <v>5747</v>
      </c>
      <c r="B5748" s="1">
        <v>43498</v>
      </c>
      <c r="C5748" s="1">
        <v>43648</v>
      </c>
      <c r="D5748">
        <v>55</v>
      </c>
      <c r="E5748" t="s">
        <v>23</v>
      </c>
      <c r="F5748" t="s">
        <v>27</v>
      </c>
      <c r="G5748" t="s">
        <v>25</v>
      </c>
      <c r="H5748">
        <v>6</v>
      </c>
      <c r="I5748" t="s">
        <v>26</v>
      </c>
      <c r="J5748">
        <v>0</v>
      </c>
      <c r="K5748">
        <v>0</v>
      </c>
      <c r="L5748">
        <v>0</v>
      </c>
      <c r="M5748">
        <v>1</v>
      </c>
      <c r="N5748">
        <v>1</v>
      </c>
      <c r="O5748">
        <v>0</v>
      </c>
      <c r="P5748">
        <v>151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</row>
    <row r="5749" spans="1:23" ht="14.25" customHeight="1" x14ac:dyDescent="0.45">
      <c r="A5749">
        <v>5748</v>
      </c>
      <c r="B5749" s="1">
        <v>43498</v>
      </c>
      <c r="C5749" s="1">
        <v>43648</v>
      </c>
      <c r="D5749">
        <v>56</v>
      </c>
      <c r="E5749" t="s">
        <v>23</v>
      </c>
      <c r="F5749" t="s">
        <v>27</v>
      </c>
      <c r="G5749" t="s">
        <v>25</v>
      </c>
      <c r="H5749">
        <v>6</v>
      </c>
      <c r="I5749" t="s">
        <v>26</v>
      </c>
      <c r="J5749">
        <v>0</v>
      </c>
      <c r="K5749">
        <v>0</v>
      </c>
      <c r="L5749">
        <v>1</v>
      </c>
      <c r="M5749">
        <v>0</v>
      </c>
      <c r="N5749">
        <v>1</v>
      </c>
      <c r="O5749">
        <v>0</v>
      </c>
      <c r="P5749">
        <v>1940</v>
      </c>
      <c r="Q5749">
        <v>0</v>
      </c>
      <c r="R5749">
        <v>1</v>
      </c>
      <c r="S5749">
        <v>1</v>
      </c>
      <c r="T5749">
        <v>0</v>
      </c>
      <c r="U5749">
        <v>0</v>
      </c>
      <c r="V5749">
        <v>0</v>
      </c>
      <c r="W5749">
        <v>0</v>
      </c>
    </row>
    <row r="5750" spans="1:23" ht="14.25" customHeight="1" x14ac:dyDescent="0.45">
      <c r="A5750">
        <v>5749</v>
      </c>
      <c r="B5750" s="1">
        <v>43498</v>
      </c>
      <c r="C5750" s="1">
        <v>43500</v>
      </c>
      <c r="D5750">
        <v>86</v>
      </c>
      <c r="E5750" t="s">
        <v>23</v>
      </c>
      <c r="F5750" t="s">
        <v>27</v>
      </c>
      <c r="G5750" t="s">
        <v>30</v>
      </c>
      <c r="H5750">
        <v>3</v>
      </c>
      <c r="I5750" t="s">
        <v>29</v>
      </c>
      <c r="J5750">
        <v>0</v>
      </c>
      <c r="K5750">
        <v>0</v>
      </c>
      <c r="L5750">
        <v>1</v>
      </c>
      <c r="M5750">
        <v>1</v>
      </c>
      <c r="N5750">
        <v>0</v>
      </c>
      <c r="O5750">
        <v>1</v>
      </c>
      <c r="P5750">
        <v>1650</v>
      </c>
      <c r="Q5750">
        <v>0</v>
      </c>
      <c r="R5750">
        <v>1</v>
      </c>
      <c r="S5750">
        <v>0</v>
      </c>
      <c r="T5750">
        <v>1</v>
      </c>
      <c r="U5750">
        <v>1</v>
      </c>
      <c r="V5750">
        <v>0</v>
      </c>
      <c r="W5750">
        <v>0</v>
      </c>
    </row>
    <row r="5751" spans="1:23" ht="14.25" customHeight="1" x14ac:dyDescent="0.45">
      <c r="A5751">
        <v>5750</v>
      </c>
      <c r="B5751" s="1">
        <v>43498</v>
      </c>
      <c r="C5751" s="1">
        <v>43679</v>
      </c>
      <c r="D5751">
        <v>49</v>
      </c>
      <c r="E5751" t="s">
        <v>23</v>
      </c>
      <c r="F5751" t="s">
        <v>27</v>
      </c>
      <c r="G5751" t="s">
        <v>30</v>
      </c>
      <c r="H5751">
        <v>7</v>
      </c>
      <c r="I5751" t="s">
        <v>26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74</v>
      </c>
      <c r="Q5751">
        <v>1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</row>
    <row r="5752" spans="1:23" ht="14.25" customHeight="1" x14ac:dyDescent="0.45">
      <c r="A5752">
        <v>5751</v>
      </c>
      <c r="B5752" s="1">
        <v>43526</v>
      </c>
      <c r="C5752" s="1">
        <v>43710</v>
      </c>
      <c r="D5752">
        <v>72</v>
      </c>
      <c r="E5752" t="s">
        <v>23</v>
      </c>
      <c r="F5752" t="s">
        <v>24</v>
      </c>
      <c r="G5752" t="s">
        <v>25</v>
      </c>
      <c r="H5752">
        <v>7</v>
      </c>
      <c r="I5752" t="s">
        <v>26</v>
      </c>
      <c r="J5752">
        <v>0</v>
      </c>
      <c r="K5752">
        <v>0</v>
      </c>
      <c r="L5752">
        <v>1</v>
      </c>
      <c r="M5752">
        <v>1</v>
      </c>
      <c r="N5752">
        <v>1</v>
      </c>
      <c r="O5752">
        <v>0</v>
      </c>
      <c r="P5752">
        <v>303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</row>
    <row r="5753" spans="1:23" ht="14.25" customHeight="1" x14ac:dyDescent="0.45">
      <c r="A5753">
        <v>5752</v>
      </c>
      <c r="B5753" s="1">
        <v>43526</v>
      </c>
      <c r="C5753" t="s">
        <v>335</v>
      </c>
      <c r="D5753">
        <v>61</v>
      </c>
      <c r="E5753" t="s">
        <v>28</v>
      </c>
      <c r="F5753" t="s">
        <v>27</v>
      </c>
      <c r="G5753" t="s">
        <v>25</v>
      </c>
      <c r="H5753">
        <v>11</v>
      </c>
      <c r="I5753" t="s">
        <v>26</v>
      </c>
      <c r="J5753">
        <v>0</v>
      </c>
      <c r="K5753">
        <v>0</v>
      </c>
      <c r="L5753">
        <v>0</v>
      </c>
      <c r="M5753">
        <v>1</v>
      </c>
      <c r="N5753">
        <v>1</v>
      </c>
      <c r="O5753">
        <v>1</v>
      </c>
      <c r="P5753">
        <v>3030</v>
      </c>
      <c r="Q5753">
        <v>1</v>
      </c>
      <c r="R5753">
        <v>0</v>
      </c>
      <c r="S5753">
        <v>1</v>
      </c>
      <c r="T5753">
        <v>1</v>
      </c>
      <c r="U5753">
        <v>0</v>
      </c>
      <c r="V5753">
        <v>0</v>
      </c>
      <c r="W5753">
        <v>0</v>
      </c>
    </row>
    <row r="5754" spans="1:23" ht="14.25" customHeight="1" x14ac:dyDescent="0.45">
      <c r="A5754">
        <v>5753</v>
      </c>
      <c r="B5754" s="1">
        <v>43526</v>
      </c>
      <c r="C5754" s="1">
        <v>43771</v>
      </c>
      <c r="D5754">
        <v>60</v>
      </c>
      <c r="E5754" t="s">
        <v>23</v>
      </c>
      <c r="F5754" t="s">
        <v>27</v>
      </c>
      <c r="G5754" t="s">
        <v>25</v>
      </c>
      <c r="H5754">
        <v>9</v>
      </c>
      <c r="I5754" t="s">
        <v>26</v>
      </c>
      <c r="J5754">
        <v>0</v>
      </c>
      <c r="K5754">
        <v>0</v>
      </c>
      <c r="L5754">
        <v>0</v>
      </c>
      <c r="M5754">
        <v>1</v>
      </c>
      <c r="N5754">
        <v>1</v>
      </c>
      <c r="O5754">
        <v>0</v>
      </c>
      <c r="P5754">
        <v>1350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0</v>
      </c>
      <c r="W5754">
        <v>0</v>
      </c>
    </row>
    <row r="5755" spans="1:23" ht="14.25" customHeight="1" x14ac:dyDescent="0.45">
      <c r="A5755">
        <v>5754</v>
      </c>
      <c r="B5755" s="1">
        <v>43526</v>
      </c>
      <c r="C5755" s="1">
        <v>43648</v>
      </c>
      <c r="D5755">
        <v>68</v>
      </c>
      <c r="E5755" t="s">
        <v>28</v>
      </c>
      <c r="F5755" t="s">
        <v>27</v>
      </c>
      <c r="G5755" t="s">
        <v>25</v>
      </c>
      <c r="H5755">
        <v>5</v>
      </c>
      <c r="I5755" t="s">
        <v>26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101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</row>
    <row r="5756" spans="1:23" ht="14.25" customHeight="1" x14ac:dyDescent="0.45">
      <c r="A5756">
        <v>5755</v>
      </c>
      <c r="B5756" s="1">
        <v>43526</v>
      </c>
      <c r="C5756" s="1">
        <v>43679</v>
      </c>
      <c r="D5756">
        <v>59</v>
      </c>
      <c r="E5756" t="s">
        <v>28</v>
      </c>
      <c r="F5756" t="s">
        <v>27</v>
      </c>
      <c r="G5756" t="s">
        <v>25</v>
      </c>
      <c r="H5756">
        <v>6</v>
      </c>
      <c r="I5756" t="s">
        <v>26</v>
      </c>
      <c r="J5756">
        <v>0</v>
      </c>
      <c r="K5756">
        <v>0</v>
      </c>
      <c r="L5756">
        <v>0</v>
      </c>
      <c r="M5756">
        <v>1</v>
      </c>
      <c r="N5756">
        <v>1</v>
      </c>
      <c r="O5756">
        <v>0</v>
      </c>
      <c r="P5756">
        <v>110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0</v>
      </c>
    </row>
    <row r="5757" spans="1:23" ht="14.25" customHeight="1" x14ac:dyDescent="0.45">
      <c r="A5757">
        <v>5756</v>
      </c>
      <c r="B5757" s="1">
        <v>43526</v>
      </c>
      <c r="C5757" s="1">
        <v>43679</v>
      </c>
      <c r="D5757">
        <v>55</v>
      </c>
      <c r="E5757" t="s">
        <v>28</v>
      </c>
      <c r="F5757" t="s">
        <v>27</v>
      </c>
      <c r="G5757" t="s">
        <v>25</v>
      </c>
      <c r="H5757">
        <v>6</v>
      </c>
      <c r="I5757" t="s">
        <v>26</v>
      </c>
      <c r="J5757">
        <v>0</v>
      </c>
      <c r="K5757">
        <v>0</v>
      </c>
      <c r="L5757">
        <v>0</v>
      </c>
      <c r="M5757">
        <v>1</v>
      </c>
      <c r="N5757">
        <v>1</v>
      </c>
      <c r="O5757">
        <v>0</v>
      </c>
      <c r="P5757">
        <v>15</v>
      </c>
      <c r="Q5757">
        <v>0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0</v>
      </c>
    </row>
    <row r="5758" spans="1:23" ht="14.25" customHeight="1" x14ac:dyDescent="0.45">
      <c r="A5758">
        <v>5757</v>
      </c>
      <c r="B5758" s="1">
        <v>43526</v>
      </c>
      <c r="C5758" s="1">
        <v>43679</v>
      </c>
      <c r="D5758">
        <v>55</v>
      </c>
      <c r="E5758" t="s">
        <v>28</v>
      </c>
      <c r="F5758" t="s">
        <v>27</v>
      </c>
      <c r="G5758" t="s">
        <v>25</v>
      </c>
      <c r="H5758">
        <v>6</v>
      </c>
      <c r="I5758" t="s">
        <v>26</v>
      </c>
      <c r="J5758">
        <v>0</v>
      </c>
      <c r="K5758">
        <v>0</v>
      </c>
      <c r="L5758">
        <v>0</v>
      </c>
      <c r="M5758">
        <v>1</v>
      </c>
      <c r="N5758">
        <v>1</v>
      </c>
      <c r="O5758">
        <v>0</v>
      </c>
      <c r="P5758">
        <v>15</v>
      </c>
      <c r="Q5758">
        <v>0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0</v>
      </c>
    </row>
    <row r="5759" spans="1:23" ht="14.25" customHeight="1" x14ac:dyDescent="0.45">
      <c r="A5759">
        <v>5758</v>
      </c>
      <c r="B5759" s="1">
        <v>43526</v>
      </c>
      <c r="C5759" s="1">
        <v>43648</v>
      </c>
      <c r="D5759">
        <v>66</v>
      </c>
      <c r="E5759" t="s">
        <v>23</v>
      </c>
      <c r="F5759" t="s">
        <v>27</v>
      </c>
      <c r="G5759" t="s">
        <v>25</v>
      </c>
      <c r="H5759">
        <v>5</v>
      </c>
      <c r="I5759" t="s">
        <v>26</v>
      </c>
      <c r="J5759">
        <v>0</v>
      </c>
      <c r="K5759">
        <v>0</v>
      </c>
      <c r="L5759">
        <v>0</v>
      </c>
      <c r="M5759">
        <v>0</v>
      </c>
      <c r="N5759">
        <v>1</v>
      </c>
      <c r="O5759">
        <v>1</v>
      </c>
      <c r="P5759">
        <v>1570</v>
      </c>
      <c r="Q5759">
        <v>0</v>
      </c>
      <c r="R5759">
        <v>1</v>
      </c>
      <c r="S5759">
        <v>1</v>
      </c>
      <c r="T5759">
        <v>1</v>
      </c>
      <c r="U5759">
        <v>0</v>
      </c>
      <c r="V5759">
        <v>0</v>
      </c>
      <c r="W5759">
        <v>0</v>
      </c>
    </row>
    <row r="5760" spans="1:23" ht="14.25" customHeight="1" x14ac:dyDescent="0.45">
      <c r="A5760">
        <v>5759</v>
      </c>
      <c r="B5760" s="1">
        <v>43557</v>
      </c>
      <c r="C5760" t="s">
        <v>330</v>
      </c>
      <c r="D5760">
        <v>34</v>
      </c>
      <c r="E5760" t="s">
        <v>23</v>
      </c>
      <c r="F5760" t="s">
        <v>24</v>
      </c>
      <c r="G5760" t="s">
        <v>25</v>
      </c>
      <c r="H5760">
        <v>12</v>
      </c>
      <c r="I5760" t="s">
        <v>26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14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</row>
    <row r="5761" spans="1:23" ht="14.25" customHeight="1" x14ac:dyDescent="0.45">
      <c r="A5761">
        <v>5760</v>
      </c>
      <c r="B5761" s="1">
        <v>43557</v>
      </c>
      <c r="C5761" s="1">
        <v>43587</v>
      </c>
      <c r="D5761">
        <v>66</v>
      </c>
      <c r="E5761" t="s">
        <v>23</v>
      </c>
      <c r="F5761" t="s">
        <v>27</v>
      </c>
      <c r="G5761" t="s">
        <v>25</v>
      </c>
      <c r="H5761">
        <v>2</v>
      </c>
      <c r="I5761" t="s">
        <v>26</v>
      </c>
      <c r="J5761">
        <v>0</v>
      </c>
      <c r="K5761">
        <v>0</v>
      </c>
      <c r="L5761">
        <v>0</v>
      </c>
      <c r="M5761">
        <v>1</v>
      </c>
      <c r="N5761">
        <v>1</v>
      </c>
      <c r="O5761">
        <v>0</v>
      </c>
      <c r="P5761">
        <v>6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</row>
    <row r="5762" spans="1:23" ht="14.25" customHeight="1" x14ac:dyDescent="0.45">
      <c r="A5762">
        <v>5761</v>
      </c>
      <c r="B5762" s="1">
        <v>43557</v>
      </c>
      <c r="C5762" s="1">
        <v>43587</v>
      </c>
      <c r="D5762">
        <v>66</v>
      </c>
      <c r="E5762" t="s">
        <v>23</v>
      </c>
      <c r="F5762" t="s">
        <v>27</v>
      </c>
      <c r="G5762" t="s">
        <v>25</v>
      </c>
      <c r="H5762">
        <v>2</v>
      </c>
      <c r="I5762" t="s">
        <v>26</v>
      </c>
      <c r="J5762">
        <v>0</v>
      </c>
      <c r="K5762">
        <v>0</v>
      </c>
      <c r="L5762">
        <v>0</v>
      </c>
      <c r="M5762">
        <v>1</v>
      </c>
      <c r="N5762">
        <v>1</v>
      </c>
      <c r="O5762">
        <v>0</v>
      </c>
      <c r="P5762">
        <v>6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</row>
    <row r="5763" spans="1:23" ht="14.25" customHeight="1" x14ac:dyDescent="0.45">
      <c r="A5763">
        <v>5762</v>
      </c>
      <c r="B5763" s="1">
        <v>43557</v>
      </c>
      <c r="C5763" s="1">
        <v>43557</v>
      </c>
      <c r="D5763">
        <v>67</v>
      </c>
      <c r="E5763" t="s">
        <v>23</v>
      </c>
      <c r="F5763" t="s">
        <v>27</v>
      </c>
      <c r="G5763" t="s">
        <v>25</v>
      </c>
      <c r="H5763">
        <v>1</v>
      </c>
      <c r="I5763" t="s">
        <v>26</v>
      </c>
      <c r="J5763">
        <v>0</v>
      </c>
      <c r="K5763">
        <v>0</v>
      </c>
      <c r="L5763">
        <v>1</v>
      </c>
      <c r="M5763">
        <v>1</v>
      </c>
      <c r="N5763">
        <v>1</v>
      </c>
      <c r="O5763">
        <v>0</v>
      </c>
      <c r="P5763">
        <v>499</v>
      </c>
      <c r="Q5763">
        <v>0</v>
      </c>
      <c r="R5763">
        <v>0</v>
      </c>
      <c r="S5763">
        <v>1</v>
      </c>
      <c r="T5763">
        <v>1</v>
      </c>
      <c r="U5763">
        <v>0</v>
      </c>
      <c r="V5763">
        <v>0</v>
      </c>
      <c r="W5763">
        <v>0</v>
      </c>
    </row>
    <row r="5764" spans="1:23" ht="14.25" customHeight="1" x14ac:dyDescent="0.45">
      <c r="A5764">
        <v>5763</v>
      </c>
      <c r="B5764" s="1">
        <v>43557</v>
      </c>
      <c r="C5764" s="1">
        <v>43557</v>
      </c>
      <c r="D5764">
        <v>67</v>
      </c>
      <c r="E5764" t="s">
        <v>23</v>
      </c>
      <c r="F5764" t="s">
        <v>27</v>
      </c>
      <c r="G5764" t="s">
        <v>25</v>
      </c>
      <c r="H5764">
        <v>1</v>
      </c>
      <c r="I5764" t="s">
        <v>26</v>
      </c>
      <c r="J5764">
        <v>0</v>
      </c>
      <c r="K5764">
        <v>0</v>
      </c>
      <c r="L5764">
        <v>1</v>
      </c>
      <c r="M5764">
        <v>1</v>
      </c>
      <c r="N5764">
        <v>1</v>
      </c>
      <c r="O5764">
        <v>0</v>
      </c>
      <c r="P5764">
        <v>499</v>
      </c>
      <c r="Q5764">
        <v>0</v>
      </c>
      <c r="R5764">
        <v>0</v>
      </c>
      <c r="S5764">
        <v>1</v>
      </c>
      <c r="T5764">
        <v>1</v>
      </c>
      <c r="U5764">
        <v>0</v>
      </c>
      <c r="V5764">
        <v>0</v>
      </c>
      <c r="W5764">
        <v>0</v>
      </c>
    </row>
    <row r="5765" spans="1:23" ht="14.25" customHeight="1" x14ac:dyDescent="0.45">
      <c r="A5765">
        <v>5764</v>
      </c>
      <c r="B5765" s="1">
        <v>43557</v>
      </c>
      <c r="C5765" s="1">
        <v>43801</v>
      </c>
      <c r="D5765">
        <v>58</v>
      </c>
      <c r="E5765" t="s">
        <v>23</v>
      </c>
      <c r="F5765" t="s">
        <v>27</v>
      </c>
      <c r="G5765" t="s">
        <v>25</v>
      </c>
      <c r="H5765">
        <v>9</v>
      </c>
      <c r="I5765" t="s">
        <v>26</v>
      </c>
      <c r="J5765">
        <v>0</v>
      </c>
      <c r="K5765">
        <v>0</v>
      </c>
      <c r="L5765">
        <v>0</v>
      </c>
      <c r="M5765">
        <v>1</v>
      </c>
      <c r="N5765">
        <v>1</v>
      </c>
      <c r="O5765">
        <v>0</v>
      </c>
      <c r="P5765">
        <v>1710</v>
      </c>
      <c r="Q5765">
        <v>1</v>
      </c>
      <c r="R5765">
        <v>0</v>
      </c>
      <c r="S5765">
        <v>1</v>
      </c>
      <c r="T5765">
        <v>1</v>
      </c>
      <c r="U5765">
        <v>0</v>
      </c>
      <c r="V5765">
        <v>0</v>
      </c>
      <c r="W5765">
        <v>0</v>
      </c>
    </row>
    <row r="5766" spans="1:23" ht="14.25" customHeight="1" x14ac:dyDescent="0.45">
      <c r="A5766">
        <v>5765</v>
      </c>
      <c r="B5766" s="1">
        <v>43557</v>
      </c>
      <c r="C5766" s="1">
        <v>43740</v>
      </c>
      <c r="D5766">
        <v>81</v>
      </c>
      <c r="E5766" t="s">
        <v>23</v>
      </c>
      <c r="F5766" t="s">
        <v>27</v>
      </c>
      <c r="G5766" t="s">
        <v>25</v>
      </c>
      <c r="H5766">
        <v>7</v>
      </c>
      <c r="I5766" t="s">
        <v>26</v>
      </c>
      <c r="J5766">
        <v>0</v>
      </c>
      <c r="K5766">
        <v>0</v>
      </c>
      <c r="L5766">
        <v>0</v>
      </c>
      <c r="M5766">
        <v>1</v>
      </c>
      <c r="N5766">
        <v>1</v>
      </c>
      <c r="O5766">
        <v>1</v>
      </c>
      <c r="P5766">
        <v>53</v>
      </c>
      <c r="Q5766">
        <v>1</v>
      </c>
      <c r="R5766">
        <v>0</v>
      </c>
      <c r="S5766">
        <v>1</v>
      </c>
      <c r="T5766">
        <v>1</v>
      </c>
      <c r="U5766">
        <v>0</v>
      </c>
      <c r="V5766">
        <v>0</v>
      </c>
      <c r="W5766">
        <v>0</v>
      </c>
    </row>
    <row r="5767" spans="1:23" ht="14.25" customHeight="1" x14ac:dyDescent="0.45">
      <c r="A5767">
        <v>5766</v>
      </c>
      <c r="B5767" s="1">
        <v>43557</v>
      </c>
      <c r="C5767" s="1">
        <v>43618</v>
      </c>
      <c r="D5767">
        <v>27</v>
      </c>
      <c r="E5767" t="s">
        <v>23</v>
      </c>
      <c r="F5767" t="s">
        <v>27</v>
      </c>
      <c r="G5767" t="s">
        <v>25</v>
      </c>
      <c r="H5767">
        <v>3</v>
      </c>
      <c r="I5767" t="s">
        <v>26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15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</row>
    <row r="5768" spans="1:23" ht="14.25" customHeight="1" x14ac:dyDescent="0.45">
      <c r="A5768">
        <v>5767</v>
      </c>
      <c r="B5768" s="1">
        <v>43557</v>
      </c>
      <c r="C5768" s="1">
        <v>43771</v>
      </c>
      <c r="D5768">
        <v>62</v>
      </c>
      <c r="E5768" t="s">
        <v>28</v>
      </c>
      <c r="F5768" t="s">
        <v>27</v>
      </c>
      <c r="G5768" t="s">
        <v>25</v>
      </c>
      <c r="H5768">
        <v>8</v>
      </c>
      <c r="I5768" t="s">
        <v>26</v>
      </c>
      <c r="J5768">
        <v>0</v>
      </c>
      <c r="K5768">
        <v>0</v>
      </c>
      <c r="L5768">
        <v>1</v>
      </c>
      <c r="M5768">
        <v>1</v>
      </c>
      <c r="N5768">
        <v>1</v>
      </c>
      <c r="O5768">
        <v>0</v>
      </c>
      <c r="P5768">
        <v>1080</v>
      </c>
      <c r="Q5768">
        <v>1</v>
      </c>
      <c r="R5768">
        <v>0</v>
      </c>
      <c r="S5768">
        <v>1</v>
      </c>
      <c r="T5768">
        <v>0</v>
      </c>
      <c r="U5768">
        <v>0</v>
      </c>
      <c r="V5768">
        <v>0</v>
      </c>
      <c r="W5768">
        <v>0</v>
      </c>
    </row>
    <row r="5769" spans="1:23" ht="14.25" customHeight="1" x14ac:dyDescent="0.45">
      <c r="A5769">
        <v>5768</v>
      </c>
      <c r="B5769" s="1">
        <v>43557</v>
      </c>
      <c r="C5769" s="1">
        <v>43618</v>
      </c>
      <c r="D5769">
        <v>44</v>
      </c>
      <c r="E5769" t="s">
        <v>28</v>
      </c>
      <c r="F5769" t="s">
        <v>24</v>
      </c>
      <c r="G5769" t="s">
        <v>30</v>
      </c>
      <c r="H5769">
        <v>3</v>
      </c>
      <c r="I5769" t="s">
        <v>26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496</v>
      </c>
      <c r="Q5769">
        <v>0</v>
      </c>
      <c r="R5769">
        <v>0</v>
      </c>
      <c r="S5769">
        <v>1</v>
      </c>
      <c r="T5769">
        <v>0</v>
      </c>
      <c r="U5769">
        <v>0</v>
      </c>
      <c r="V5769">
        <v>0</v>
      </c>
      <c r="W5769">
        <v>0</v>
      </c>
    </row>
    <row r="5770" spans="1:23" ht="14.25" customHeight="1" x14ac:dyDescent="0.45">
      <c r="A5770">
        <v>5769</v>
      </c>
      <c r="B5770" s="1">
        <v>43557</v>
      </c>
      <c r="C5770" s="1">
        <v>43587</v>
      </c>
      <c r="D5770">
        <v>48</v>
      </c>
      <c r="E5770" t="s">
        <v>28</v>
      </c>
      <c r="F5770" t="s">
        <v>27</v>
      </c>
      <c r="G5770" t="s">
        <v>30</v>
      </c>
      <c r="H5770">
        <v>2</v>
      </c>
      <c r="I5770" t="s">
        <v>26</v>
      </c>
      <c r="J5770">
        <v>0</v>
      </c>
      <c r="K5770">
        <v>0</v>
      </c>
      <c r="L5770">
        <v>0</v>
      </c>
      <c r="M5770">
        <v>1</v>
      </c>
      <c r="N5770">
        <v>1</v>
      </c>
      <c r="O5770">
        <v>0</v>
      </c>
      <c r="P5770">
        <v>5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</row>
    <row r="5771" spans="1:23" ht="14.25" customHeight="1" x14ac:dyDescent="0.45">
      <c r="A5771">
        <v>5770</v>
      </c>
      <c r="B5771" s="1">
        <v>43557</v>
      </c>
      <c r="C5771" s="1">
        <v>43618</v>
      </c>
      <c r="D5771">
        <v>56</v>
      </c>
      <c r="E5771" t="s">
        <v>28</v>
      </c>
      <c r="F5771" t="s">
        <v>27</v>
      </c>
      <c r="G5771" t="s">
        <v>30</v>
      </c>
      <c r="H5771">
        <v>3</v>
      </c>
      <c r="I5771" t="s">
        <v>31</v>
      </c>
      <c r="J5771">
        <v>0</v>
      </c>
      <c r="K5771">
        <v>0</v>
      </c>
      <c r="L5771">
        <v>0</v>
      </c>
      <c r="M5771">
        <v>1</v>
      </c>
      <c r="N5771">
        <v>1</v>
      </c>
      <c r="O5771">
        <v>1</v>
      </c>
      <c r="P5771">
        <v>2020</v>
      </c>
      <c r="Q5771">
        <v>1</v>
      </c>
      <c r="R5771">
        <v>0</v>
      </c>
      <c r="S5771">
        <v>1</v>
      </c>
      <c r="T5771">
        <v>1</v>
      </c>
      <c r="U5771">
        <v>0</v>
      </c>
      <c r="V5771">
        <v>0</v>
      </c>
      <c r="W5771">
        <v>0</v>
      </c>
    </row>
    <row r="5772" spans="1:23" ht="14.25" customHeight="1" x14ac:dyDescent="0.45">
      <c r="A5772">
        <v>5771</v>
      </c>
      <c r="B5772" s="1">
        <v>43557</v>
      </c>
      <c r="C5772" t="s">
        <v>340</v>
      </c>
      <c r="D5772">
        <v>66</v>
      </c>
      <c r="E5772" t="s">
        <v>28</v>
      </c>
      <c r="F5772" t="s">
        <v>27</v>
      </c>
      <c r="G5772" t="s">
        <v>30</v>
      </c>
      <c r="H5772">
        <v>13</v>
      </c>
      <c r="I5772" t="s">
        <v>26</v>
      </c>
      <c r="J5772">
        <v>0</v>
      </c>
      <c r="K5772">
        <v>0</v>
      </c>
      <c r="L5772">
        <v>0</v>
      </c>
      <c r="M5772">
        <v>1</v>
      </c>
      <c r="N5772">
        <v>1</v>
      </c>
      <c r="O5772">
        <v>0</v>
      </c>
      <c r="P5772">
        <v>44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</row>
    <row r="5773" spans="1:23" ht="14.25" customHeight="1" x14ac:dyDescent="0.45">
      <c r="A5773">
        <v>5772</v>
      </c>
      <c r="B5773" s="1">
        <v>43557</v>
      </c>
      <c r="C5773" s="1">
        <v>43801</v>
      </c>
      <c r="D5773">
        <v>71</v>
      </c>
      <c r="E5773" t="s">
        <v>23</v>
      </c>
      <c r="F5773" t="s">
        <v>24</v>
      </c>
      <c r="G5773" t="s">
        <v>25</v>
      </c>
      <c r="H5773">
        <v>9</v>
      </c>
      <c r="I5773" t="s">
        <v>26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1290</v>
      </c>
      <c r="Q5773">
        <v>0</v>
      </c>
      <c r="R5773">
        <v>1</v>
      </c>
      <c r="S5773">
        <v>1</v>
      </c>
      <c r="T5773">
        <v>0</v>
      </c>
      <c r="U5773">
        <v>0</v>
      </c>
      <c r="V5773">
        <v>0</v>
      </c>
      <c r="W5773">
        <v>1</v>
      </c>
    </row>
    <row r="5774" spans="1:23" ht="14.25" customHeight="1" x14ac:dyDescent="0.45">
      <c r="A5774">
        <v>5773</v>
      </c>
      <c r="B5774" s="1">
        <v>43557</v>
      </c>
      <c r="C5774" s="1">
        <v>43618</v>
      </c>
      <c r="D5774">
        <v>72</v>
      </c>
      <c r="E5774" t="s">
        <v>23</v>
      </c>
      <c r="F5774" t="s">
        <v>24</v>
      </c>
      <c r="G5774" t="s">
        <v>25</v>
      </c>
      <c r="H5774">
        <v>3</v>
      </c>
      <c r="I5774" t="s">
        <v>31</v>
      </c>
      <c r="J5774">
        <v>0</v>
      </c>
      <c r="K5774">
        <v>0</v>
      </c>
      <c r="L5774">
        <v>0</v>
      </c>
      <c r="M5774">
        <v>1</v>
      </c>
      <c r="N5774">
        <v>1</v>
      </c>
      <c r="O5774">
        <v>0</v>
      </c>
      <c r="P5774">
        <v>87</v>
      </c>
      <c r="Q5774">
        <v>0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0</v>
      </c>
    </row>
    <row r="5775" spans="1:23" ht="14.25" customHeight="1" x14ac:dyDescent="0.45">
      <c r="A5775">
        <v>5774</v>
      </c>
      <c r="B5775" s="1">
        <v>43557</v>
      </c>
      <c r="C5775" s="1">
        <v>43710</v>
      </c>
      <c r="D5775">
        <v>72</v>
      </c>
      <c r="E5775" t="s">
        <v>28</v>
      </c>
      <c r="F5775" t="s">
        <v>24</v>
      </c>
      <c r="G5775" t="s">
        <v>25</v>
      </c>
      <c r="H5775">
        <v>6</v>
      </c>
      <c r="I5775" t="s">
        <v>26</v>
      </c>
      <c r="J5775">
        <v>0</v>
      </c>
      <c r="K5775">
        <v>0</v>
      </c>
      <c r="L5775">
        <v>0</v>
      </c>
      <c r="M5775">
        <v>1</v>
      </c>
      <c r="N5775">
        <v>1</v>
      </c>
      <c r="O5775">
        <v>0</v>
      </c>
      <c r="P5775">
        <v>743</v>
      </c>
      <c r="Q5775">
        <v>0</v>
      </c>
      <c r="R5775">
        <v>1</v>
      </c>
      <c r="S5775">
        <v>1</v>
      </c>
      <c r="T5775">
        <v>0</v>
      </c>
      <c r="U5775">
        <v>0</v>
      </c>
      <c r="V5775">
        <v>0</v>
      </c>
      <c r="W5775">
        <v>0</v>
      </c>
    </row>
    <row r="5776" spans="1:23" ht="14.25" customHeight="1" x14ac:dyDescent="0.45">
      <c r="A5776">
        <v>5775</v>
      </c>
      <c r="B5776" s="1">
        <v>43557</v>
      </c>
      <c r="C5776" s="1">
        <v>43679</v>
      </c>
      <c r="D5776">
        <v>55</v>
      </c>
      <c r="E5776" t="s">
        <v>23</v>
      </c>
      <c r="F5776" t="s">
        <v>27</v>
      </c>
      <c r="G5776" t="s">
        <v>25</v>
      </c>
      <c r="H5776">
        <v>5</v>
      </c>
      <c r="I5776" t="s">
        <v>26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1240</v>
      </c>
      <c r="Q5776">
        <v>0</v>
      </c>
      <c r="R5776">
        <v>1</v>
      </c>
      <c r="S5776">
        <v>1</v>
      </c>
      <c r="T5776">
        <v>0</v>
      </c>
      <c r="U5776">
        <v>0</v>
      </c>
      <c r="V5776">
        <v>0</v>
      </c>
      <c r="W5776">
        <v>0</v>
      </c>
    </row>
    <row r="5777" spans="1:23" ht="14.25" customHeight="1" x14ac:dyDescent="0.45">
      <c r="A5777">
        <v>5776</v>
      </c>
      <c r="B5777" s="1">
        <v>43557</v>
      </c>
      <c r="C5777" s="1">
        <v>43679</v>
      </c>
      <c r="D5777">
        <v>55</v>
      </c>
      <c r="E5777" t="s">
        <v>23</v>
      </c>
      <c r="F5777" t="s">
        <v>27</v>
      </c>
      <c r="G5777" t="s">
        <v>25</v>
      </c>
      <c r="H5777">
        <v>5</v>
      </c>
      <c r="I5777" t="s">
        <v>26</v>
      </c>
      <c r="J5777">
        <v>0</v>
      </c>
      <c r="K5777">
        <v>0</v>
      </c>
      <c r="L5777">
        <v>0</v>
      </c>
      <c r="M5777">
        <v>0</v>
      </c>
      <c r="N5777">
        <v>1</v>
      </c>
      <c r="O5777">
        <v>0</v>
      </c>
      <c r="P5777">
        <v>1240</v>
      </c>
      <c r="Q5777">
        <v>0</v>
      </c>
      <c r="R5777">
        <v>1</v>
      </c>
      <c r="S5777">
        <v>1</v>
      </c>
      <c r="T5777">
        <v>0</v>
      </c>
      <c r="U5777">
        <v>0</v>
      </c>
      <c r="V5777">
        <v>0</v>
      </c>
      <c r="W5777">
        <v>0</v>
      </c>
    </row>
    <row r="5778" spans="1:23" ht="14.25" customHeight="1" x14ac:dyDescent="0.45">
      <c r="A5778">
        <v>5777</v>
      </c>
      <c r="B5778" s="1">
        <v>43557</v>
      </c>
      <c r="C5778" t="s">
        <v>335</v>
      </c>
      <c r="D5778">
        <v>86</v>
      </c>
      <c r="E5778" t="s">
        <v>28</v>
      </c>
      <c r="F5778" t="s">
        <v>27</v>
      </c>
      <c r="G5778" t="s">
        <v>25</v>
      </c>
      <c r="H5778">
        <v>10</v>
      </c>
      <c r="I5778" t="s">
        <v>26</v>
      </c>
      <c r="J5778">
        <v>0</v>
      </c>
      <c r="K5778">
        <v>0</v>
      </c>
      <c r="L5778">
        <v>0</v>
      </c>
      <c r="M5778">
        <v>1</v>
      </c>
      <c r="N5778">
        <v>1</v>
      </c>
      <c r="O5778">
        <v>0</v>
      </c>
      <c r="P5778">
        <v>1670</v>
      </c>
      <c r="Q5778">
        <v>1</v>
      </c>
      <c r="R5778">
        <v>1</v>
      </c>
      <c r="S5778">
        <v>1</v>
      </c>
      <c r="T5778">
        <v>0</v>
      </c>
      <c r="U5778">
        <v>0</v>
      </c>
      <c r="V5778">
        <v>0</v>
      </c>
      <c r="W5778">
        <v>0</v>
      </c>
    </row>
    <row r="5779" spans="1:23" ht="14.25" customHeight="1" x14ac:dyDescent="0.45">
      <c r="A5779">
        <v>5778</v>
      </c>
      <c r="B5779" s="1">
        <v>43557</v>
      </c>
      <c r="C5779" s="1">
        <v>43801</v>
      </c>
      <c r="D5779">
        <v>67</v>
      </c>
      <c r="E5779" t="s">
        <v>28</v>
      </c>
      <c r="F5779" t="s">
        <v>27</v>
      </c>
      <c r="G5779" t="s">
        <v>25</v>
      </c>
      <c r="H5779">
        <v>9</v>
      </c>
      <c r="I5779" t="s">
        <v>26</v>
      </c>
      <c r="J5779">
        <v>0</v>
      </c>
      <c r="K5779">
        <v>0</v>
      </c>
      <c r="L5779">
        <v>0</v>
      </c>
      <c r="M5779">
        <v>1</v>
      </c>
      <c r="N5779">
        <v>1</v>
      </c>
      <c r="O5779">
        <v>0</v>
      </c>
      <c r="P5779">
        <v>532</v>
      </c>
      <c r="Q5779">
        <v>1</v>
      </c>
      <c r="R5779">
        <v>1</v>
      </c>
      <c r="S5779">
        <v>1</v>
      </c>
      <c r="T5779">
        <v>0</v>
      </c>
      <c r="U5779">
        <v>0</v>
      </c>
      <c r="V5779">
        <v>0</v>
      </c>
      <c r="W5779">
        <v>0</v>
      </c>
    </row>
    <row r="5780" spans="1:23" ht="14.25" customHeight="1" x14ac:dyDescent="0.45">
      <c r="A5780">
        <v>5779</v>
      </c>
      <c r="B5780" s="1">
        <v>43557</v>
      </c>
      <c r="C5780" s="1">
        <v>43648</v>
      </c>
      <c r="D5780">
        <v>80</v>
      </c>
      <c r="E5780" t="s">
        <v>23</v>
      </c>
      <c r="F5780" t="s">
        <v>27</v>
      </c>
      <c r="G5780" t="s">
        <v>25</v>
      </c>
      <c r="H5780">
        <v>4</v>
      </c>
      <c r="I5780" t="s">
        <v>26</v>
      </c>
      <c r="J5780">
        <v>0</v>
      </c>
      <c r="K5780">
        <v>0</v>
      </c>
      <c r="L5780">
        <v>0</v>
      </c>
      <c r="M5780">
        <v>1</v>
      </c>
      <c r="N5780">
        <v>1</v>
      </c>
      <c r="O5780">
        <v>0</v>
      </c>
      <c r="P5780">
        <v>82</v>
      </c>
      <c r="Q5780">
        <v>0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</row>
    <row r="5781" spans="1:23" ht="14.25" customHeight="1" x14ac:dyDescent="0.45">
      <c r="A5781">
        <v>5780</v>
      </c>
      <c r="B5781" s="1">
        <v>43557</v>
      </c>
      <c r="C5781" s="1">
        <v>43710</v>
      </c>
      <c r="D5781">
        <v>46</v>
      </c>
      <c r="E5781" t="s">
        <v>23</v>
      </c>
      <c r="F5781" t="s">
        <v>27</v>
      </c>
      <c r="G5781" t="s">
        <v>25</v>
      </c>
      <c r="H5781">
        <v>6</v>
      </c>
      <c r="I5781" t="s">
        <v>26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660</v>
      </c>
      <c r="Q5781">
        <v>0</v>
      </c>
      <c r="R5781">
        <v>1</v>
      </c>
      <c r="S5781">
        <v>1</v>
      </c>
      <c r="T5781">
        <v>0</v>
      </c>
      <c r="U5781">
        <v>0</v>
      </c>
      <c r="V5781">
        <v>0</v>
      </c>
      <c r="W5781">
        <v>0</v>
      </c>
    </row>
    <row r="5782" spans="1:23" ht="14.25" customHeight="1" x14ac:dyDescent="0.45">
      <c r="A5782">
        <v>5781</v>
      </c>
      <c r="B5782" s="1">
        <v>43557</v>
      </c>
      <c r="C5782" s="1">
        <v>43679</v>
      </c>
      <c r="D5782">
        <v>50</v>
      </c>
      <c r="E5782" t="s">
        <v>23</v>
      </c>
      <c r="F5782" t="s">
        <v>27</v>
      </c>
      <c r="G5782" t="s">
        <v>25</v>
      </c>
      <c r="H5782">
        <v>5</v>
      </c>
      <c r="I5782" t="s">
        <v>26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70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</row>
    <row r="5783" spans="1:23" ht="14.25" customHeight="1" x14ac:dyDescent="0.45">
      <c r="A5783">
        <v>5782</v>
      </c>
      <c r="B5783" s="1">
        <v>43557</v>
      </c>
      <c r="C5783" s="1">
        <v>43679</v>
      </c>
      <c r="D5783">
        <v>44</v>
      </c>
      <c r="E5783" t="s">
        <v>23</v>
      </c>
      <c r="F5783" t="s">
        <v>27</v>
      </c>
      <c r="G5783" t="s">
        <v>25</v>
      </c>
      <c r="H5783">
        <v>5</v>
      </c>
      <c r="I5783" t="s">
        <v>26</v>
      </c>
      <c r="J5783">
        <v>0</v>
      </c>
      <c r="K5783">
        <v>0</v>
      </c>
      <c r="L5783">
        <v>0</v>
      </c>
      <c r="M5783">
        <v>1</v>
      </c>
      <c r="N5783">
        <v>1</v>
      </c>
      <c r="O5783">
        <v>0</v>
      </c>
      <c r="P5783">
        <v>90</v>
      </c>
      <c r="Q5783">
        <v>0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0</v>
      </c>
    </row>
    <row r="5784" spans="1:23" ht="14.25" customHeight="1" x14ac:dyDescent="0.45">
      <c r="A5784">
        <v>5783</v>
      </c>
      <c r="B5784" s="1">
        <v>43557</v>
      </c>
      <c r="C5784" s="1">
        <v>43679</v>
      </c>
      <c r="D5784">
        <v>44</v>
      </c>
      <c r="E5784" t="s">
        <v>23</v>
      </c>
      <c r="F5784" t="s">
        <v>27</v>
      </c>
      <c r="G5784" t="s">
        <v>25</v>
      </c>
      <c r="H5784">
        <v>5</v>
      </c>
      <c r="I5784" t="s">
        <v>26</v>
      </c>
      <c r="J5784">
        <v>0</v>
      </c>
      <c r="K5784">
        <v>0</v>
      </c>
      <c r="L5784">
        <v>0</v>
      </c>
      <c r="M5784">
        <v>1</v>
      </c>
      <c r="N5784">
        <v>1</v>
      </c>
      <c r="O5784">
        <v>0</v>
      </c>
      <c r="P5784">
        <v>90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</row>
    <row r="5785" spans="1:23" ht="14.25" customHeight="1" x14ac:dyDescent="0.45">
      <c r="A5785">
        <v>5784</v>
      </c>
      <c r="B5785" s="1">
        <v>43557</v>
      </c>
      <c r="C5785" s="1">
        <v>43648</v>
      </c>
      <c r="D5785">
        <v>62</v>
      </c>
      <c r="E5785" t="s">
        <v>23</v>
      </c>
      <c r="F5785" t="s">
        <v>27</v>
      </c>
      <c r="G5785" t="s">
        <v>25</v>
      </c>
      <c r="H5785">
        <v>4</v>
      </c>
      <c r="I5785" t="s">
        <v>26</v>
      </c>
      <c r="J5785">
        <v>0</v>
      </c>
      <c r="K5785">
        <v>0</v>
      </c>
      <c r="L5785">
        <v>0</v>
      </c>
      <c r="M5785">
        <v>1</v>
      </c>
      <c r="N5785">
        <v>1</v>
      </c>
      <c r="O5785">
        <v>0</v>
      </c>
      <c r="P5785">
        <v>34</v>
      </c>
      <c r="Q5785">
        <v>0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</row>
    <row r="5786" spans="1:23" ht="14.25" customHeight="1" x14ac:dyDescent="0.45">
      <c r="A5786">
        <v>5785</v>
      </c>
      <c r="B5786" s="1">
        <v>43587</v>
      </c>
      <c r="C5786" t="s">
        <v>335</v>
      </c>
      <c r="D5786">
        <v>66</v>
      </c>
      <c r="E5786" t="s">
        <v>23</v>
      </c>
      <c r="F5786" t="s">
        <v>24</v>
      </c>
      <c r="G5786" t="s">
        <v>25</v>
      </c>
      <c r="H5786">
        <v>9</v>
      </c>
      <c r="I5786" t="s">
        <v>26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558</v>
      </c>
      <c r="Q5786">
        <v>0</v>
      </c>
      <c r="R5786">
        <v>0</v>
      </c>
      <c r="S5786">
        <v>1</v>
      </c>
      <c r="T5786">
        <v>1</v>
      </c>
      <c r="U5786">
        <v>0</v>
      </c>
      <c r="V5786">
        <v>0</v>
      </c>
      <c r="W5786">
        <v>0</v>
      </c>
    </row>
    <row r="5787" spans="1:23" ht="14.25" customHeight="1" x14ac:dyDescent="0.45">
      <c r="A5787">
        <v>5786</v>
      </c>
      <c r="B5787" s="1">
        <v>43587</v>
      </c>
      <c r="C5787" t="s">
        <v>335</v>
      </c>
      <c r="D5787">
        <v>66</v>
      </c>
      <c r="E5787" t="s">
        <v>23</v>
      </c>
      <c r="F5787" t="s">
        <v>24</v>
      </c>
      <c r="G5787" t="s">
        <v>25</v>
      </c>
      <c r="H5787">
        <v>9</v>
      </c>
      <c r="I5787" t="s">
        <v>26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558</v>
      </c>
      <c r="Q5787">
        <v>0</v>
      </c>
      <c r="R5787">
        <v>0</v>
      </c>
      <c r="S5787">
        <v>1</v>
      </c>
      <c r="T5787">
        <v>1</v>
      </c>
      <c r="U5787">
        <v>0</v>
      </c>
      <c r="V5787">
        <v>0</v>
      </c>
      <c r="W5787">
        <v>0</v>
      </c>
    </row>
    <row r="5788" spans="1:23" ht="14.25" customHeight="1" x14ac:dyDescent="0.45">
      <c r="A5788">
        <v>5787</v>
      </c>
      <c r="B5788" s="1">
        <v>43587</v>
      </c>
      <c r="C5788" s="1">
        <v>43710</v>
      </c>
      <c r="D5788">
        <v>42</v>
      </c>
      <c r="E5788" t="s">
        <v>23</v>
      </c>
      <c r="F5788" t="s">
        <v>27</v>
      </c>
      <c r="G5788" t="s">
        <v>25</v>
      </c>
      <c r="H5788">
        <v>5</v>
      </c>
      <c r="I5788" t="s">
        <v>26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14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</row>
    <row r="5789" spans="1:23" ht="14.25" customHeight="1" x14ac:dyDescent="0.45">
      <c r="A5789">
        <v>5788</v>
      </c>
      <c r="B5789" s="1">
        <v>43587</v>
      </c>
      <c r="C5789" s="1">
        <v>43801</v>
      </c>
      <c r="D5789">
        <v>74</v>
      </c>
      <c r="E5789" t="s">
        <v>28</v>
      </c>
      <c r="F5789" t="s">
        <v>27</v>
      </c>
      <c r="G5789" t="s">
        <v>25</v>
      </c>
      <c r="H5789">
        <v>8</v>
      </c>
      <c r="I5789" t="s">
        <v>26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2930</v>
      </c>
      <c r="Q5789">
        <v>0</v>
      </c>
      <c r="R5789">
        <v>0</v>
      </c>
      <c r="S5789">
        <v>1</v>
      </c>
      <c r="T5789">
        <v>0</v>
      </c>
      <c r="U5789">
        <v>0</v>
      </c>
      <c r="V5789">
        <v>0</v>
      </c>
      <c r="W5789">
        <v>0</v>
      </c>
    </row>
    <row r="5790" spans="1:23" ht="14.25" customHeight="1" x14ac:dyDescent="0.45">
      <c r="A5790">
        <v>5789</v>
      </c>
      <c r="B5790" s="1">
        <v>43587</v>
      </c>
      <c r="C5790" s="1">
        <v>43710</v>
      </c>
      <c r="D5790">
        <v>54</v>
      </c>
      <c r="E5790" t="s">
        <v>23</v>
      </c>
      <c r="F5790" t="s">
        <v>27</v>
      </c>
      <c r="G5790" t="s">
        <v>25</v>
      </c>
      <c r="H5790">
        <v>5</v>
      </c>
      <c r="I5790" t="s">
        <v>26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0</v>
      </c>
      <c r="P5790">
        <v>2000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</row>
    <row r="5791" spans="1:23" ht="14.25" customHeight="1" x14ac:dyDescent="0.45">
      <c r="A5791">
        <v>5790</v>
      </c>
      <c r="B5791" s="1">
        <v>43587</v>
      </c>
      <c r="C5791" s="1">
        <v>43679</v>
      </c>
      <c r="D5791">
        <v>79</v>
      </c>
      <c r="E5791" t="s">
        <v>23</v>
      </c>
      <c r="F5791" t="s">
        <v>27</v>
      </c>
      <c r="G5791" t="s">
        <v>25</v>
      </c>
      <c r="H5791">
        <v>4</v>
      </c>
      <c r="I5791" t="s">
        <v>26</v>
      </c>
      <c r="J5791">
        <v>0</v>
      </c>
      <c r="K5791">
        <v>0</v>
      </c>
      <c r="L5791">
        <v>0</v>
      </c>
      <c r="M5791">
        <v>1</v>
      </c>
      <c r="N5791">
        <v>1</v>
      </c>
      <c r="O5791">
        <v>1</v>
      </c>
      <c r="P5791">
        <v>703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0</v>
      </c>
      <c r="W5791">
        <v>0</v>
      </c>
    </row>
    <row r="5792" spans="1:23" ht="14.25" customHeight="1" x14ac:dyDescent="0.45">
      <c r="A5792">
        <v>5791</v>
      </c>
      <c r="B5792" s="1">
        <v>43587</v>
      </c>
      <c r="C5792" s="1">
        <v>43679</v>
      </c>
      <c r="D5792">
        <v>69</v>
      </c>
      <c r="E5792" t="s">
        <v>28</v>
      </c>
      <c r="F5792" t="s">
        <v>27</v>
      </c>
      <c r="G5792" t="s">
        <v>25</v>
      </c>
      <c r="H5792">
        <v>4</v>
      </c>
      <c r="I5792" t="s">
        <v>26</v>
      </c>
      <c r="J5792">
        <v>0</v>
      </c>
      <c r="K5792">
        <v>0</v>
      </c>
      <c r="L5792">
        <v>0</v>
      </c>
      <c r="M5792">
        <v>0</v>
      </c>
      <c r="N5792">
        <v>1</v>
      </c>
      <c r="O5792">
        <v>1</v>
      </c>
      <c r="P5792">
        <v>61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</row>
    <row r="5793" spans="1:23" ht="14.25" customHeight="1" x14ac:dyDescent="0.45">
      <c r="A5793">
        <v>5792</v>
      </c>
      <c r="B5793" s="1">
        <v>43587</v>
      </c>
      <c r="C5793" s="1">
        <v>43710</v>
      </c>
      <c r="D5793">
        <v>60</v>
      </c>
      <c r="E5793" t="s">
        <v>23</v>
      </c>
      <c r="F5793" t="s">
        <v>27</v>
      </c>
      <c r="G5793" t="s">
        <v>25</v>
      </c>
      <c r="H5793">
        <v>5</v>
      </c>
      <c r="I5793" t="s">
        <v>26</v>
      </c>
      <c r="J5793">
        <v>0</v>
      </c>
      <c r="K5793">
        <v>0</v>
      </c>
      <c r="L5793">
        <v>0</v>
      </c>
      <c r="M5793">
        <v>0</v>
      </c>
      <c r="N5793">
        <v>1</v>
      </c>
      <c r="O5793">
        <v>0</v>
      </c>
      <c r="P5793">
        <v>602</v>
      </c>
      <c r="Q5793">
        <v>0</v>
      </c>
      <c r="R5793">
        <v>0</v>
      </c>
      <c r="S5793">
        <v>1</v>
      </c>
      <c r="T5793">
        <v>1</v>
      </c>
      <c r="U5793">
        <v>0</v>
      </c>
      <c r="V5793">
        <v>0</v>
      </c>
      <c r="W5793">
        <v>0</v>
      </c>
    </row>
    <row r="5794" spans="1:23" ht="14.25" customHeight="1" x14ac:dyDescent="0.45">
      <c r="A5794">
        <v>5793</v>
      </c>
      <c r="B5794" s="1">
        <v>43587</v>
      </c>
      <c r="C5794" s="1">
        <v>43710</v>
      </c>
      <c r="D5794">
        <v>63</v>
      </c>
      <c r="E5794" t="s">
        <v>23</v>
      </c>
      <c r="F5794" t="s">
        <v>27</v>
      </c>
      <c r="G5794" t="s">
        <v>25</v>
      </c>
      <c r="H5794">
        <v>5</v>
      </c>
      <c r="I5794" t="s">
        <v>26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2210</v>
      </c>
      <c r="Q5794">
        <v>0</v>
      </c>
      <c r="R5794">
        <v>0</v>
      </c>
      <c r="S5794">
        <v>1</v>
      </c>
      <c r="T5794">
        <v>0</v>
      </c>
      <c r="U5794">
        <v>0</v>
      </c>
      <c r="V5794">
        <v>0</v>
      </c>
      <c r="W5794">
        <v>0</v>
      </c>
    </row>
    <row r="5795" spans="1:23" ht="14.25" customHeight="1" x14ac:dyDescent="0.45">
      <c r="A5795">
        <v>5794</v>
      </c>
      <c r="B5795" s="1">
        <v>43587</v>
      </c>
      <c r="C5795" s="1">
        <v>43679</v>
      </c>
      <c r="D5795">
        <v>65</v>
      </c>
      <c r="E5795" t="s">
        <v>28</v>
      </c>
      <c r="F5795" t="s">
        <v>27</v>
      </c>
      <c r="G5795" t="s">
        <v>25</v>
      </c>
      <c r="H5795">
        <v>4</v>
      </c>
      <c r="I5795" t="s">
        <v>26</v>
      </c>
      <c r="J5795">
        <v>0</v>
      </c>
      <c r="K5795">
        <v>0</v>
      </c>
      <c r="L5795">
        <v>0</v>
      </c>
      <c r="M5795">
        <v>1</v>
      </c>
      <c r="N5795">
        <v>1</v>
      </c>
      <c r="O5795">
        <v>0</v>
      </c>
      <c r="P5795">
        <v>179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</row>
    <row r="5796" spans="1:23" ht="14.25" customHeight="1" x14ac:dyDescent="0.45">
      <c r="A5796">
        <v>5795</v>
      </c>
      <c r="B5796" s="1">
        <v>43587</v>
      </c>
      <c r="C5796" s="1">
        <v>43710</v>
      </c>
      <c r="D5796">
        <v>63</v>
      </c>
      <c r="E5796" t="s">
        <v>23</v>
      </c>
      <c r="F5796" t="s">
        <v>27</v>
      </c>
      <c r="G5796" t="s">
        <v>25</v>
      </c>
      <c r="H5796">
        <v>5</v>
      </c>
      <c r="I5796" t="s">
        <v>26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2210</v>
      </c>
      <c r="Q5796">
        <v>0</v>
      </c>
      <c r="R5796">
        <v>0</v>
      </c>
      <c r="S5796">
        <v>1</v>
      </c>
      <c r="T5796">
        <v>0</v>
      </c>
      <c r="U5796">
        <v>0</v>
      </c>
      <c r="V5796">
        <v>0</v>
      </c>
      <c r="W5796">
        <v>0</v>
      </c>
    </row>
    <row r="5797" spans="1:23" ht="14.25" customHeight="1" x14ac:dyDescent="0.45">
      <c r="A5797">
        <v>5796</v>
      </c>
      <c r="B5797" s="1">
        <v>43587</v>
      </c>
      <c r="C5797" s="1">
        <v>43679</v>
      </c>
      <c r="D5797">
        <v>65</v>
      </c>
      <c r="E5797" t="s">
        <v>28</v>
      </c>
      <c r="F5797" t="s">
        <v>27</v>
      </c>
      <c r="G5797" t="s">
        <v>25</v>
      </c>
      <c r="H5797">
        <v>4</v>
      </c>
      <c r="I5797" t="s">
        <v>26</v>
      </c>
      <c r="J5797">
        <v>0</v>
      </c>
      <c r="K5797">
        <v>0</v>
      </c>
      <c r="L5797">
        <v>0</v>
      </c>
      <c r="M5797">
        <v>1</v>
      </c>
      <c r="N5797">
        <v>1</v>
      </c>
      <c r="O5797">
        <v>0</v>
      </c>
      <c r="P5797">
        <v>179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</row>
    <row r="5798" spans="1:23" ht="14.25" customHeight="1" x14ac:dyDescent="0.45">
      <c r="A5798">
        <v>5797</v>
      </c>
      <c r="B5798" s="1">
        <v>43587</v>
      </c>
      <c r="C5798" s="1">
        <v>43648</v>
      </c>
      <c r="D5798">
        <v>80</v>
      </c>
      <c r="E5798" t="s">
        <v>23</v>
      </c>
      <c r="F5798" t="s">
        <v>27</v>
      </c>
      <c r="G5798" t="s">
        <v>30</v>
      </c>
      <c r="H5798">
        <v>3</v>
      </c>
      <c r="I5798" t="s">
        <v>26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75</v>
      </c>
      <c r="Q5798">
        <v>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</row>
    <row r="5799" spans="1:23" ht="14.25" customHeight="1" x14ac:dyDescent="0.45">
      <c r="A5799">
        <v>5798</v>
      </c>
      <c r="B5799" s="1">
        <v>43587</v>
      </c>
      <c r="C5799" s="1">
        <v>43648</v>
      </c>
      <c r="D5799">
        <v>80</v>
      </c>
      <c r="E5799" t="s">
        <v>23</v>
      </c>
      <c r="F5799" t="s">
        <v>27</v>
      </c>
      <c r="G5799" t="s">
        <v>30</v>
      </c>
      <c r="H5799">
        <v>3</v>
      </c>
      <c r="I5799" t="s">
        <v>26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75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</row>
    <row r="5800" spans="1:23" ht="14.25" customHeight="1" x14ac:dyDescent="0.45">
      <c r="A5800">
        <v>5799</v>
      </c>
      <c r="B5800" s="1">
        <v>43587</v>
      </c>
      <c r="C5800" s="1">
        <v>43618</v>
      </c>
      <c r="D5800">
        <v>52</v>
      </c>
      <c r="E5800" t="s">
        <v>28</v>
      </c>
      <c r="F5800" t="s">
        <v>27</v>
      </c>
      <c r="G5800" t="s">
        <v>30</v>
      </c>
      <c r="H5800">
        <v>2</v>
      </c>
      <c r="I5800" t="s">
        <v>26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30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</row>
    <row r="5801" spans="1:23" ht="14.25" customHeight="1" x14ac:dyDescent="0.45">
      <c r="A5801">
        <v>5800</v>
      </c>
      <c r="B5801" s="1">
        <v>43587</v>
      </c>
      <c r="C5801" t="s">
        <v>341</v>
      </c>
      <c r="D5801">
        <v>63</v>
      </c>
      <c r="E5801" t="s">
        <v>28</v>
      </c>
      <c r="F5801" t="s">
        <v>24</v>
      </c>
      <c r="G5801" t="s">
        <v>25</v>
      </c>
      <c r="H5801">
        <v>14</v>
      </c>
      <c r="I5801" t="s">
        <v>26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1470</v>
      </c>
      <c r="Q5801">
        <v>0</v>
      </c>
      <c r="R5801">
        <v>1</v>
      </c>
      <c r="S5801">
        <v>1</v>
      </c>
      <c r="T5801">
        <v>0</v>
      </c>
      <c r="U5801">
        <v>0</v>
      </c>
      <c r="V5801">
        <v>0</v>
      </c>
      <c r="W5801">
        <v>0</v>
      </c>
    </row>
    <row r="5802" spans="1:23" ht="14.25" customHeight="1" x14ac:dyDescent="0.45">
      <c r="A5802">
        <v>5801</v>
      </c>
      <c r="B5802" s="1">
        <v>43501</v>
      </c>
      <c r="C5802" s="1">
        <v>43502</v>
      </c>
      <c r="D5802">
        <v>80</v>
      </c>
      <c r="E5802" t="s">
        <v>23</v>
      </c>
      <c r="F5802" t="s">
        <v>24</v>
      </c>
      <c r="G5802" t="s">
        <v>25</v>
      </c>
      <c r="H5802">
        <v>2</v>
      </c>
      <c r="I5802" t="s">
        <v>29</v>
      </c>
      <c r="J5802">
        <v>0</v>
      </c>
      <c r="K5802">
        <v>0</v>
      </c>
      <c r="L5802">
        <v>0</v>
      </c>
      <c r="M5802">
        <v>0</v>
      </c>
      <c r="N5802">
        <v>1</v>
      </c>
      <c r="O5802">
        <v>0</v>
      </c>
      <c r="P5802">
        <v>235</v>
      </c>
      <c r="Q5802">
        <v>0</v>
      </c>
      <c r="R5802">
        <v>1</v>
      </c>
      <c r="S5802">
        <v>0</v>
      </c>
      <c r="T5802">
        <v>1</v>
      </c>
      <c r="U5802">
        <v>1</v>
      </c>
      <c r="V5802">
        <v>0</v>
      </c>
      <c r="W5802">
        <v>0</v>
      </c>
    </row>
    <row r="5803" spans="1:23" ht="14.25" customHeight="1" x14ac:dyDescent="0.45">
      <c r="A5803">
        <v>5802</v>
      </c>
      <c r="B5803" s="1">
        <v>43587</v>
      </c>
      <c r="C5803" s="1">
        <v>43801</v>
      </c>
      <c r="D5803">
        <v>66</v>
      </c>
      <c r="E5803" t="s">
        <v>23</v>
      </c>
      <c r="F5803" t="s">
        <v>24</v>
      </c>
      <c r="G5803" t="s">
        <v>25</v>
      </c>
      <c r="H5803">
        <v>8</v>
      </c>
      <c r="I5803" t="s">
        <v>26</v>
      </c>
      <c r="J5803">
        <v>0</v>
      </c>
      <c r="K5803">
        <v>0</v>
      </c>
      <c r="L5803">
        <v>0</v>
      </c>
      <c r="M5803">
        <v>1</v>
      </c>
      <c r="N5803">
        <v>1</v>
      </c>
      <c r="O5803">
        <v>1</v>
      </c>
      <c r="P5803">
        <v>1240</v>
      </c>
      <c r="Q5803">
        <v>0</v>
      </c>
      <c r="R5803">
        <v>1</v>
      </c>
      <c r="S5803">
        <v>0</v>
      </c>
      <c r="T5803">
        <v>1</v>
      </c>
      <c r="U5803">
        <v>0</v>
      </c>
      <c r="V5803">
        <v>0</v>
      </c>
      <c r="W5803">
        <v>0</v>
      </c>
    </row>
    <row r="5804" spans="1:23" ht="14.25" customHeight="1" x14ac:dyDescent="0.45">
      <c r="A5804">
        <v>5803</v>
      </c>
      <c r="B5804" s="1">
        <v>43587</v>
      </c>
      <c r="C5804" s="1">
        <v>43771</v>
      </c>
      <c r="D5804">
        <v>74</v>
      </c>
      <c r="E5804" t="s">
        <v>23</v>
      </c>
      <c r="F5804" t="s">
        <v>27</v>
      </c>
      <c r="G5804" t="s">
        <v>25</v>
      </c>
      <c r="H5804">
        <v>7</v>
      </c>
      <c r="I5804" t="s">
        <v>26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662</v>
      </c>
      <c r="Q5804">
        <v>1</v>
      </c>
      <c r="R5804">
        <v>1</v>
      </c>
      <c r="S5804">
        <v>1</v>
      </c>
      <c r="T5804">
        <v>1</v>
      </c>
      <c r="U5804">
        <v>0</v>
      </c>
      <c r="V5804">
        <v>0</v>
      </c>
      <c r="W5804">
        <v>0</v>
      </c>
    </row>
    <row r="5805" spans="1:23" ht="14.25" customHeight="1" x14ac:dyDescent="0.45">
      <c r="A5805">
        <v>5804</v>
      </c>
      <c r="B5805" s="1">
        <v>43587</v>
      </c>
      <c r="C5805" s="1">
        <v>43618</v>
      </c>
      <c r="D5805">
        <v>70</v>
      </c>
      <c r="E5805" t="s">
        <v>23</v>
      </c>
      <c r="F5805" t="s">
        <v>27</v>
      </c>
      <c r="G5805" t="s">
        <v>25</v>
      </c>
      <c r="H5805">
        <v>2</v>
      </c>
      <c r="I5805" t="s">
        <v>31</v>
      </c>
      <c r="J5805">
        <v>0</v>
      </c>
      <c r="K5805">
        <v>0</v>
      </c>
      <c r="L5805">
        <v>1</v>
      </c>
      <c r="M5805">
        <v>1</v>
      </c>
      <c r="N5805">
        <v>1</v>
      </c>
      <c r="O5805">
        <v>0</v>
      </c>
      <c r="P5805">
        <v>987</v>
      </c>
      <c r="Q5805">
        <v>0</v>
      </c>
      <c r="R5805">
        <v>1</v>
      </c>
      <c r="S5805">
        <v>1</v>
      </c>
      <c r="T5805">
        <v>0</v>
      </c>
      <c r="U5805">
        <v>0</v>
      </c>
      <c r="V5805">
        <v>0</v>
      </c>
      <c r="W5805">
        <v>0</v>
      </c>
    </row>
    <row r="5806" spans="1:23" ht="14.25" customHeight="1" x14ac:dyDescent="0.45">
      <c r="A5806">
        <v>5805</v>
      </c>
      <c r="B5806" s="1">
        <v>43587</v>
      </c>
      <c r="C5806" s="1">
        <v>43771</v>
      </c>
      <c r="D5806">
        <v>73</v>
      </c>
      <c r="E5806" t="s">
        <v>23</v>
      </c>
      <c r="F5806" t="s">
        <v>27</v>
      </c>
      <c r="G5806" t="s">
        <v>25</v>
      </c>
      <c r="H5806">
        <v>7</v>
      </c>
      <c r="I5806" t="s">
        <v>26</v>
      </c>
      <c r="J5806">
        <v>0</v>
      </c>
      <c r="K5806">
        <v>0</v>
      </c>
      <c r="L5806">
        <v>0</v>
      </c>
      <c r="M5806">
        <v>0</v>
      </c>
      <c r="N5806">
        <v>1</v>
      </c>
      <c r="O5806">
        <v>0</v>
      </c>
      <c r="P5806">
        <v>78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</row>
    <row r="5807" spans="1:23" ht="14.25" customHeight="1" x14ac:dyDescent="0.45">
      <c r="A5807">
        <v>5806</v>
      </c>
      <c r="B5807" s="1">
        <v>43587</v>
      </c>
      <c r="C5807" s="1">
        <v>43740</v>
      </c>
      <c r="D5807">
        <v>48</v>
      </c>
      <c r="E5807" t="s">
        <v>23</v>
      </c>
      <c r="F5807" t="s">
        <v>24</v>
      </c>
      <c r="G5807" t="s">
        <v>30</v>
      </c>
      <c r="H5807">
        <v>6</v>
      </c>
      <c r="I5807" t="s">
        <v>26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0</v>
      </c>
      <c r="P5807">
        <v>5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</row>
    <row r="5808" spans="1:23" ht="14.25" customHeight="1" x14ac:dyDescent="0.45">
      <c r="A5808">
        <v>5807</v>
      </c>
      <c r="B5808" s="1">
        <v>43618</v>
      </c>
      <c r="C5808" s="1">
        <v>43710</v>
      </c>
      <c r="D5808">
        <v>59</v>
      </c>
      <c r="E5808" t="s">
        <v>23</v>
      </c>
      <c r="F5808" t="s">
        <v>24</v>
      </c>
      <c r="G5808" t="s">
        <v>25</v>
      </c>
      <c r="H5808">
        <v>4</v>
      </c>
      <c r="I5808" t="s">
        <v>26</v>
      </c>
      <c r="J5808">
        <v>0</v>
      </c>
      <c r="K5808">
        <v>0</v>
      </c>
      <c r="L5808">
        <v>0</v>
      </c>
      <c r="M5808">
        <v>1</v>
      </c>
      <c r="N5808">
        <v>1</v>
      </c>
      <c r="O5808">
        <v>0</v>
      </c>
      <c r="P5808">
        <v>21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</v>
      </c>
      <c r="W5808">
        <v>0</v>
      </c>
    </row>
    <row r="5809" spans="1:23" ht="14.25" customHeight="1" x14ac:dyDescent="0.45">
      <c r="A5809">
        <v>5808</v>
      </c>
      <c r="B5809" s="1">
        <v>43618</v>
      </c>
      <c r="C5809" t="s">
        <v>335</v>
      </c>
      <c r="D5809">
        <v>40</v>
      </c>
      <c r="E5809" t="s">
        <v>28</v>
      </c>
      <c r="F5809" t="s">
        <v>24</v>
      </c>
      <c r="G5809" t="s">
        <v>25</v>
      </c>
      <c r="H5809">
        <v>8</v>
      </c>
      <c r="I5809" t="s">
        <v>26</v>
      </c>
      <c r="J5809">
        <v>0</v>
      </c>
      <c r="K5809">
        <v>0</v>
      </c>
      <c r="L5809">
        <v>0</v>
      </c>
      <c r="M5809">
        <v>0</v>
      </c>
      <c r="N5809">
        <v>1</v>
      </c>
      <c r="O5809">
        <v>0</v>
      </c>
      <c r="P5809">
        <v>542</v>
      </c>
      <c r="Q5809">
        <v>1</v>
      </c>
      <c r="R5809">
        <v>0</v>
      </c>
      <c r="S5809">
        <v>1</v>
      </c>
      <c r="T5809">
        <v>0</v>
      </c>
      <c r="U5809">
        <v>0</v>
      </c>
      <c r="V5809">
        <v>0</v>
      </c>
      <c r="W5809">
        <v>0</v>
      </c>
    </row>
    <row r="5810" spans="1:23" ht="14.25" customHeight="1" x14ac:dyDescent="0.45">
      <c r="A5810">
        <v>5809</v>
      </c>
      <c r="B5810" s="1">
        <v>43618</v>
      </c>
      <c r="C5810" t="s">
        <v>335</v>
      </c>
      <c r="D5810">
        <v>40</v>
      </c>
      <c r="E5810" t="s">
        <v>28</v>
      </c>
      <c r="F5810" t="s">
        <v>24</v>
      </c>
      <c r="G5810" t="s">
        <v>25</v>
      </c>
      <c r="H5810">
        <v>8</v>
      </c>
      <c r="I5810" t="s">
        <v>26</v>
      </c>
      <c r="J5810">
        <v>0</v>
      </c>
      <c r="K5810">
        <v>0</v>
      </c>
      <c r="L5810">
        <v>0</v>
      </c>
      <c r="M5810">
        <v>0</v>
      </c>
      <c r="N5810">
        <v>1</v>
      </c>
      <c r="O5810">
        <v>0</v>
      </c>
      <c r="P5810">
        <v>542</v>
      </c>
      <c r="Q5810">
        <v>1</v>
      </c>
      <c r="R5810">
        <v>0</v>
      </c>
      <c r="S5810">
        <v>1</v>
      </c>
      <c r="T5810">
        <v>0</v>
      </c>
      <c r="U5810">
        <v>0</v>
      </c>
      <c r="V5810">
        <v>0</v>
      </c>
      <c r="W5810">
        <v>0</v>
      </c>
    </row>
    <row r="5811" spans="1:23" ht="14.25" customHeight="1" x14ac:dyDescent="0.45">
      <c r="A5811">
        <v>5810</v>
      </c>
      <c r="B5811" s="1">
        <v>43618</v>
      </c>
      <c r="C5811" s="1">
        <v>43710</v>
      </c>
      <c r="D5811">
        <v>83</v>
      </c>
      <c r="E5811" t="s">
        <v>28</v>
      </c>
      <c r="F5811" t="s">
        <v>27</v>
      </c>
      <c r="G5811" t="s">
        <v>25</v>
      </c>
      <c r="H5811">
        <v>4</v>
      </c>
      <c r="I5811" t="s">
        <v>26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426</v>
      </c>
      <c r="Q5811">
        <v>1</v>
      </c>
      <c r="R5811">
        <v>0</v>
      </c>
      <c r="S5811">
        <v>1</v>
      </c>
      <c r="T5811">
        <v>0</v>
      </c>
      <c r="U5811">
        <v>0</v>
      </c>
      <c r="V5811">
        <v>0</v>
      </c>
      <c r="W5811">
        <v>0</v>
      </c>
    </row>
    <row r="5812" spans="1:23" ht="14.25" customHeight="1" x14ac:dyDescent="0.45">
      <c r="A5812">
        <v>5811</v>
      </c>
      <c r="B5812" s="1">
        <v>43618</v>
      </c>
      <c r="C5812" s="1">
        <v>43740</v>
      </c>
      <c r="D5812">
        <v>67</v>
      </c>
      <c r="E5812" t="s">
        <v>28</v>
      </c>
      <c r="F5812" t="s">
        <v>27</v>
      </c>
      <c r="G5812" t="s">
        <v>25</v>
      </c>
      <c r="H5812">
        <v>5</v>
      </c>
      <c r="I5812" t="s">
        <v>26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2280</v>
      </c>
      <c r="Q5812">
        <v>0</v>
      </c>
      <c r="R5812">
        <v>0</v>
      </c>
      <c r="S5812">
        <v>1</v>
      </c>
      <c r="T5812">
        <v>1</v>
      </c>
      <c r="U5812">
        <v>0</v>
      </c>
      <c r="V5812">
        <v>0</v>
      </c>
      <c r="W5812">
        <v>0</v>
      </c>
    </row>
    <row r="5813" spans="1:23" ht="14.25" customHeight="1" x14ac:dyDescent="0.45">
      <c r="A5813">
        <v>5812</v>
      </c>
      <c r="B5813" s="1">
        <v>43618</v>
      </c>
      <c r="C5813" s="1">
        <v>43740</v>
      </c>
      <c r="D5813">
        <v>61</v>
      </c>
      <c r="E5813" t="s">
        <v>28</v>
      </c>
      <c r="F5813" t="s">
        <v>27</v>
      </c>
      <c r="G5813" t="s">
        <v>25</v>
      </c>
      <c r="H5813">
        <v>5</v>
      </c>
      <c r="I5813" t="s">
        <v>26</v>
      </c>
      <c r="J5813">
        <v>0</v>
      </c>
      <c r="K5813">
        <v>0</v>
      </c>
      <c r="L5813">
        <v>0</v>
      </c>
      <c r="M5813">
        <v>1</v>
      </c>
      <c r="N5813">
        <v>1</v>
      </c>
      <c r="O5813">
        <v>0</v>
      </c>
      <c r="P5813">
        <v>5000</v>
      </c>
      <c r="Q5813">
        <v>0</v>
      </c>
      <c r="R5813">
        <v>0</v>
      </c>
      <c r="S5813">
        <v>1</v>
      </c>
      <c r="T5813">
        <v>1</v>
      </c>
      <c r="U5813">
        <v>0</v>
      </c>
      <c r="V5813">
        <v>0</v>
      </c>
      <c r="W5813">
        <v>0</v>
      </c>
    </row>
    <row r="5814" spans="1:23" ht="14.25" customHeight="1" x14ac:dyDescent="0.45">
      <c r="A5814">
        <v>5813</v>
      </c>
      <c r="B5814" s="1">
        <v>43618</v>
      </c>
      <c r="C5814" t="s">
        <v>335</v>
      </c>
      <c r="D5814">
        <v>53</v>
      </c>
      <c r="E5814" t="s">
        <v>23</v>
      </c>
      <c r="F5814" t="s">
        <v>27</v>
      </c>
      <c r="G5814" t="s">
        <v>25</v>
      </c>
      <c r="H5814">
        <v>8</v>
      </c>
      <c r="I5814" t="s">
        <v>26</v>
      </c>
      <c r="J5814">
        <v>0</v>
      </c>
      <c r="K5814">
        <v>1</v>
      </c>
      <c r="L5814">
        <v>0</v>
      </c>
      <c r="M5814">
        <v>1</v>
      </c>
      <c r="N5814">
        <v>1</v>
      </c>
      <c r="O5814">
        <v>0</v>
      </c>
      <c r="P5814">
        <v>405</v>
      </c>
      <c r="Q5814">
        <v>1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1</v>
      </c>
    </row>
    <row r="5815" spans="1:23" ht="14.25" customHeight="1" x14ac:dyDescent="0.45">
      <c r="A5815">
        <v>5814</v>
      </c>
      <c r="B5815" s="1">
        <v>43618</v>
      </c>
      <c r="C5815" s="1">
        <v>43710</v>
      </c>
      <c r="D5815">
        <v>72</v>
      </c>
      <c r="E5815" t="s">
        <v>23</v>
      </c>
      <c r="F5815" t="s">
        <v>27</v>
      </c>
      <c r="G5815" t="s">
        <v>30</v>
      </c>
      <c r="H5815">
        <v>4</v>
      </c>
      <c r="I5815" t="s">
        <v>26</v>
      </c>
      <c r="J5815">
        <v>0</v>
      </c>
      <c r="K5815">
        <v>0</v>
      </c>
      <c r="L5815">
        <v>0</v>
      </c>
      <c r="M5815">
        <v>0</v>
      </c>
      <c r="N5815">
        <v>1</v>
      </c>
      <c r="O5815">
        <v>0</v>
      </c>
      <c r="P5815">
        <v>41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</row>
    <row r="5816" spans="1:23" ht="14.25" customHeight="1" x14ac:dyDescent="0.45">
      <c r="A5816">
        <v>5815</v>
      </c>
      <c r="B5816" s="1">
        <v>43618</v>
      </c>
      <c r="C5816" s="1">
        <v>43771</v>
      </c>
      <c r="D5816">
        <v>52</v>
      </c>
      <c r="E5816" t="s">
        <v>28</v>
      </c>
      <c r="F5816" t="s">
        <v>27</v>
      </c>
      <c r="G5816" t="s">
        <v>30</v>
      </c>
      <c r="H5816">
        <v>6</v>
      </c>
      <c r="I5816" t="s">
        <v>26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6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</row>
    <row r="5817" spans="1:23" ht="14.25" customHeight="1" x14ac:dyDescent="0.45">
      <c r="A5817">
        <v>5816</v>
      </c>
      <c r="B5817" s="1">
        <v>43502</v>
      </c>
      <c r="C5817" s="1">
        <v>43507</v>
      </c>
      <c r="D5817">
        <v>64</v>
      </c>
      <c r="E5817" t="s">
        <v>28</v>
      </c>
      <c r="F5817" t="s">
        <v>24</v>
      </c>
      <c r="G5817" t="s">
        <v>25</v>
      </c>
      <c r="H5817">
        <v>6</v>
      </c>
      <c r="I5817" t="s">
        <v>29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374</v>
      </c>
      <c r="Q5817">
        <v>1</v>
      </c>
      <c r="R5817">
        <v>1</v>
      </c>
      <c r="S5817">
        <v>0</v>
      </c>
      <c r="T5817">
        <v>1</v>
      </c>
      <c r="U5817">
        <v>0</v>
      </c>
      <c r="V5817">
        <v>0</v>
      </c>
      <c r="W5817">
        <v>0</v>
      </c>
    </row>
    <row r="5818" spans="1:23" ht="14.25" customHeight="1" x14ac:dyDescent="0.45">
      <c r="A5818">
        <v>5817</v>
      </c>
      <c r="B5818" s="1">
        <v>43618</v>
      </c>
      <c r="C5818" s="1">
        <v>43679</v>
      </c>
      <c r="D5818">
        <v>30</v>
      </c>
      <c r="E5818" t="s">
        <v>23</v>
      </c>
      <c r="F5818" t="s">
        <v>27</v>
      </c>
      <c r="G5818" t="s">
        <v>25</v>
      </c>
      <c r="H5818">
        <v>3</v>
      </c>
      <c r="I5818" t="s">
        <v>26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87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</row>
    <row r="5819" spans="1:23" ht="14.25" customHeight="1" x14ac:dyDescent="0.45">
      <c r="A5819">
        <v>5818</v>
      </c>
      <c r="B5819" s="1">
        <v>43618</v>
      </c>
      <c r="C5819" s="1">
        <v>43771</v>
      </c>
      <c r="D5819">
        <v>74</v>
      </c>
      <c r="E5819" t="s">
        <v>28</v>
      </c>
      <c r="F5819" t="s">
        <v>27</v>
      </c>
      <c r="G5819" t="s">
        <v>25</v>
      </c>
      <c r="H5819">
        <v>6</v>
      </c>
      <c r="I5819" t="s">
        <v>26</v>
      </c>
      <c r="J5819">
        <v>0</v>
      </c>
      <c r="K5819">
        <v>0</v>
      </c>
      <c r="L5819">
        <v>0</v>
      </c>
      <c r="M5819">
        <v>1</v>
      </c>
      <c r="N5819">
        <v>1</v>
      </c>
      <c r="O5819">
        <v>0</v>
      </c>
      <c r="P5819">
        <v>940</v>
      </c>
      <c r="Q5819">
        <v>1</v>
      </c>
      <c r="R5819">
        <v>1</v>
      </c>
      <c r="S5819">
        <v>1</v>
      </c>
      <c r="T5819">
        <v>0</v>
      </c>
      <c r="U5819">
        <v>0</v>
      </c>
      <c r="V5819">
        <v>0</v>
      </c>
      <c r="W5819">
        <v>0</v>
      </c>
    </row>
    <row r="5820" spans="1:23" ht="14.25" customHeight="1" x14ac:dyDescent="0.45">
      <c r="A5820">
        <v>5819</v>
      </c>
      <c r="B5820" s="1">
        <v>43618</v>
      </c>
      <c r="C5820" s="1">
        <v>43679</v>
      </c>
      <c r="D5820">
        <v>58</v>
      </c>
      <c r="E5820" t="s">
        <v>28</v>
      </c>
      <c r="F5820" t="s">
        <v>27</v>
      </c>
      <c r="G5820" t="s">
        <v>25</v>
      </c>
      <c r="H5820">
        <v>3</v>
      </c>
      <c r="I5820" t="s">
        <v>26</v>
      </c>
      <c r="J5820">
        <v>0</v>
      </c>
      <c r="K5820">
        <v>0</v>
      </c>
      <c r="L5820">
        <v>0</v>
      </c>
      <c r="M5820">
        <v>1</v>
      </c>
      <c r="N5820">
        <v>1</v>
      </c>
      <c r="O5820">
        <v>0</v>
      </c>
      <c r="P5820">
        <v>44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</row>
    <row r="5821" spans="1:23" ht="14.25" customHeight="1" x14ac:dyDescent="0.45">
      <c r="A5821">
        <v>5820</v>
      </c>
      <c r="B5821" s="1">
        <v>43618</v>
      </c>
      <c r="C5821" s="1">
        <v>43710</v>
      </c>
      <c r="D5821">
        <v>39</v>
      </c>
      <c r="E5821" t="s">
        <v>23</v>
      </c>
      <c r="F5821" t="s">
        <v>27</v>
      </c>
      <c r="G5821" t="s">
        <v>25</v>
      </c>
      <c r="H5821">
        <v>4</v>
      </c>
      <c r="I5821" t="s">
        <v>26</v>
      </c>
      <c r="J5821">
        <v>1</v>
      </c>
      <c r="K5821">
        <v>0</v>
      </c>
      <c r="L5821">
        <v>0</v>
      </c>
      <c r="M5821">
        <v>0</v>
      </c>
      <c r="N5821">
        <v>1</v>
      </c>
      <c r="O5821">
        <v>0</v>
      </c>
      <c r="P5821">
        <v>5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1</v>
      </c>
    </row>
    <row r="5822" spans="1:23" ht="14.25" customHeight="1" x14ac:dyDescent="0.45">
      <c r="A5822">
        <v>5821</v>
      </c>
      <c r="B5822" s="1">
        <v>43618</v>
      </c>
      <c r="C5822" t="s">
        <v>335</v>
      </c>
      <c r="D5822">
        <v>65</v>
      </c>
      <c r="E5822" t="s">
        <v>23</v>
      </c>
      <c r="F5822" t="s">
        <v>27</v>
      </c>
      <c r="G5822" t="s">
        <v>25</v>
      </c>
      <c r="H5822">
        <v>8</v>
      </c>
      <c r="I5822" t="s">
        <v>26</v>
      </c>
      <c r="J5822">
        <v>0</v>
      </c>
      <c r="K5822">
        <v>0</v>
      </c>
      <c r="L5822">
        <v>0</v>
      </c>
      <c r="M5822">
        <v>1</v>
      </c>
      <c r="N5822">
        <v>1</v>
      </c>
      <c r="O5822">
        <v>0</v>
      </c>
      <c r="P5822">
        <v>676</v>
      </c>
      <c r="Q5822">
        <v>0</v>
      </c>
      <c r="R5822">
        <v>1</v>
      </c>
      <c r="S5822">
        <v>1</v>
      </c>
      <c r="T5822">
        <v>0</v>
      </c>
      <c r="U5822">
        <v>0</v>
      </c>
      <c r="V5822">
        <v>0</v>
      </c>
      <c r="W5822">
        <v>0</v>
      </c>
    </row>
    <row r="5823" spans="1:23" ht="14.25" customHeight="1" x14ac:dyDescent="0.45">
      <c r="A5823">
        <v>5822</v>
      </c>
      <c r="B5823" s="1">
        <v>43618</v>
      </c>
      <c r="C5823" s="1">
        <v>43771</v>
      </c>
      <c r="D5823">
        <v>52</v>
      </c>
      <c r="E5823" t="s">
        <v>23</v>
      </c>
      <c r="F5823" t="s">
        <v>27</v>
      </c>
      <c r="G5823" t="s">
        <v>25</v>
      </c>
      <c r="H5823">
        <v>6</v>
      </c>
      <c r="I5823" t="s">
        <v>26</v>
      </c>
      <c r="J5823">
        <v>0</v>
      </c>
      <c r="K5823">
        <v>0</v>
      </c>
      <c r="L5823">
        <v>0</v>
      </c>
      <c r="M5823">
        <v>0</v>
      </c>
      <c r="N5823">
        <v>1</v>
      </c>
      <c r="O5823">
        <v>0</v>
      </c>
      <c r="P5823">
        <v>5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</row>
    <row r="5824" spans="1:23" ht="14.25" customHeight="1" x14ac:dyDescent="0.45">
      <c r="A5824">
        <v>5823</v>
      </c>
      <c r="B5824" s="1">
        <v>43618</v>
      </c>
      <c r="C5824" s="1">
        <v>43710</v>
      </c>
      <c r="D5824">
        <v>61</v>
      </c>
      <c r="E5824" t="s">
        <v>23</v>
      </c>
      <c r="F5824" t="s">
        <v>24</v>
      </c>
      <c r="G5824" t="s">
        <v>30</v>
      </c>
      <c r="H5824">
        <v>4</v>
      </c>
      <c r="I5824" t="s">
        <v>26</v>
      </c>
      <c r="J5824">
        <v>0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5</v>
      </c>
      <c r="Q5824">
        <v>0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</row>
    <row r="5825" spans="1:23" ht="14.25" customHeight="1" x14ac:dyDescent="0.45">
      <c r="A5825">
        <v>5824</v>
      </c>
      <c r="B5825" s="1">
        <v>43618</v>
      </c>
      <c r="C5825" t="s">
        <v>335</v>
      </c>
      <c r="D5825">
        <v>65</v>
      </c>
      <c r="E5825" t="s">
        <v>28</v>
      </c>
      <c r="F5825" t="s">
        <v>27</v>
      </c>
      <c r="G5825" t="s">
        <v>30</v>
      </c>
      <c r="H5825">
        <v>8</v>
      </c>
      <c r="I5825" t="s">
        <v>26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1430</v>
      </c>
      <c r="Q5825">
        <v>0</v>
      </c>
      <c r="R5825">
        <v>1</v>
      </c>
      <c r="S5825">
        <v>1</v>
      </c>
      <c r="T5825">
        <v>1</v>
      </c>
      <c r="U5825">
        <v>0</v>
      </c>
      <c r="V5825">
        <v>0</v>
      </c>
      <c r="W5825">
        <v>0</v>
      </c>
    </row>
    <row r="5826" spans="1:23" ht="14.25" customHeight="1" x14ac:dyDescent="0.45">
      <c r="A5826">
        <v>5825</v>
      </c>
      <c r="B5826" s="1">
        <v>43618</v>
      </c>
      <c r="C5826" t="s">
        <v>331</v>
      </c>
      <c r="D5826">
        <v>59</v>
      </c>
      <c r="E5826" t="s">
        <v>28</v>
      </c>
      <c r="F5826" t="s">
        <v>27</v>
      </c>
      <c r="G5826" t="s">
        <v>30</v>
      </c>
      <c r="H5826">
        <v>9</v>
      </c>
      <c r="I5826" t="s">
        <v>26</v>
      </c>
      <c r="J5826">
        <v>0</v>
      </c>
      <c r="K5826">
        <v>0</v>
      </c>
      <c r="L5826">
        <v>0</v>
      </c>
      <c r="M5826">
        <v>1</v>
      </c>
      <c r="N5826">
        <v>1</v>
      </c>
      <c r="O5826">
        <v>0</v>
      </c>
      <c r="P5826">
        <v>84</v>
      </c>
      <c r="Q5826">
        <v>1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0</v>
      </c>
    </row>
    <row r="5827" spans="1:23" ht="14.25" customHeight="1" x14ac:dyDescent="0.45">
      <c r="A5827">
        <v>5826</v>
      </c>
      <c r="B5827" s="1">
        <v>43648</v>
      </c>
      <c r="C5827" t="s">
        <v>337</v>
      </c>
      <c r="D5827">
        <v>57</v>
      </c>
      <c r="E5827" t="s">
        <v>23</v>
      </c>
      <c r="F5827" t="s">
        <v>24</v>
      </c>
      <c r="G5827" t="s">
        <v>25</v>
      </c>
      <c r="H5827">
        <v>11</v>
      </c>
      <c r="I5827" t="s">
        <v>26</v>
      </c>
      <c r="J5827">
        <v>0</v>
      </c>
      <c r="K5827">
        <v>0</v>
      </c>
      <c r="L5827">
        <v>0</v>
      </c>
      <c r="M5827">
        <v>1</v>
      </c>
      <c r="N5827">
        <v>1</v>
      </c>
      <c r="O5827">
        <v>1</v>
      </c>
      <c r="P5827">
        <v>1680</v>
      </c>
      <c r="Q5827">
        <v>0</v>
      </c>
      <c r="R5827">
        <v>0</v>
      </c>
      <c r="S5827">
        <v>1</v>
      </c>
      <c r="T5827">
        <v>1</v>
      </c>
      <c r="U5827">
        <v>0</v>
      </c>
      <c r="V5827">
        <v>0</v>
      </c>
      <c r="W5827">
        <v>0</v>
      </c>
    </row>
    <row r="5828" spans="1:23" ht="14.25" customHeight="1" x14ac:dyDescent="0.45">
      <c r="A5828">
        <v>5827</v>
      </c>
      <c r="B5828" s="1">
        <v>43648</v>
      </c>
      <c r="C5828" s="1">
        <v>43771</v>
      </c>
      <c r="D5828">
        <v>45</v>
      </c>
      <c r="E5828" t="s">
        <v>23</v>
      </c>
      <c r="F5828" t="s">
        <v>24</v>
      </c>
      <c r="G5828" t="s">
        <v>25</v>
      </c>
      <c r="H5828">
        <v>5</v>
      </c>
      <c r="I5828" t="s">
        <v>26</v>
      </c>
      <c r="J5828">
        <v>0</v>
      </c>
      <c r="K5828">
        <v>1</v>
      </c>
      <c r="L5828">
        <v>0</v>
      </c>
      <c r="M5828">
        <v>1</v>
      </c>
      <c r="N5828">
        <v>1</v>
      </c>
      <c r="O5828">
        <v>0</v>
      </c>
      <c r="P5828">
        <v>762</v>
      </c>
      <c r="Q5828">
        <v>0</v>
      </c>
      <c r="R5828">
        <v>0</v>
      </c>
      <c r="S5828">
        <v>1</v>
      </c>
      <c r="T5828">
        <v>0</v>
      </c>
      <c r="U5828">
        <v>0</v>
      </c>
      <c r="V5828">
        <v>0</v>
      </c>
      <c r="W5828">
        <v>1</v>
      </c>
    </row>
    <row r="5829" spans="1:23" ht="14.25" customHeight="1" x14ac:dyDescent="0.45">
      <c r="A5829">
        <v>5828</v>
      </c>
      <c r="B5829" s="1">
        <v>43648</v>
      </c>
      <c r="C5829" s="1">
        <v>43771</v>
      </c>
      <c r="D5829">
        <v>72</v>
      </c>
      <c r="E5829" t="s">
        <v>28</v>
      </c>
      <c r="F5829" t="s">
        <v>24</v>
      </c>
      <c r="G5829" t="s">
        <v>25</v>
      </c>
      <c r="H5829">
        <v>5</v>
      </c>
      <c r="I5829" t="s">
        <v>26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485</v>
      </c>
      <c r="Q5829">
        <v>1</v>
      </c>
      <c r="R5829">
        <v>0</v>
      </c>
      <c r="S5829">
        <v>1</v>
      </c>
      <c r="T5829">
        <v>1</v>
      </c>
      <c r="U5829">
        <v>0</v>
      </c>
      <c r="V5829">
        <v>0</v>
      </c>
      <c r="W5829">
        <v>0</v>
      </c>
    </row>
    <row r="5830" spans="1:23" ht="14.25" customHeight="1" x14ac:dyDescent="0.45">
      <c r="A5830">
        <v>5829</v>
      </c>
      <c r="B5830" s="1">
        <v>43648</v>
      </c>
      <c r="C5830" s="1">
        <v>43771</v>
      </c>
      <c r="D5830">
        <v>60</v>
      </c>
      <c r="E5830" t="s">
        <v>28</v>
      </c>
      <c r="F5830" t="s">
        <v>24</v>
      </c>
      <c r="G5830" t="s">
        <v>25</v>
      </c>
      <c r="H5830">
        <v>5</v>
      </c>
      <c r="I5830" t="s">
        <v>31</v>
      </c>
      <c r="J5830">
        <v>0</v>
      </c>
      <c r="K5830">
        <v>0</v>
      </c>
      <c r="L5830">
        <v>1</v>
      </c>
      <c r="M5830">
        <v>0</v>
      </c>
      <c r="N5830">
        <v>1</v>
      </c>
      <c r="O5830">
        <v>1</v>
      </c>
      <c r="P5830">
        <v>10</v>
      </c>
      <c r="Q5830">
        <v>1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</row>
    <row r="5831" spans="1:23" ht="14.25" customHeight="1" x14ac:dyDescent="0.45">
      <c r="A5831">
        <v>5830</v>
      </c>
      <c r="B5831" s="1">
        <v>43648</v>
      </c>
      <c r="C5831" s="1">
        <v>43801</v>
      </c>
      <c r="D5831">
        <v>23</v>
      </c>
      <c r="E5831" t="s">
        <v>28</v>
      </c>
      <c r="F5831" t="s">
        <v>27</v>
      </c>
      <c r="G5831" t="s">
        <v>25</v>
      </c>
      <c r="H5831">
        <v>6</v>
      </c>
      <c r="I5831" t="s">
        <v>26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790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</row>
    <row r="5832" spans="1:23" ht="14.25" customHeight="1" x14ac:dyDescent="0.45">
      <c r="A5832">
        <v>5831</v>
      </c>
      <c r="B5832" s="1">
        <v>43503</v>
      </c>
      <c r="C5832" s="1">
        <v>43509</v>
      </c>
      <c r="D5832">
        <v>63</v>
      </c>
      <c r="E5832" t="s">
        <v>28</v>
      </c>
      <c r="F5832" t="s">
        <v>27</v>
      </c>
      <c r="G5832" t="s">
        <v>25</v>
      </c>
      <c r="H5832">
        <v>7</v>
      </c>
      <c r="I5832" t="s">
        <v>29</v>
      </c>
      <c r="J5832">
        <v>0</v>
      </c>
      <c r="K5832">
        <v>0</v>
      </c>
      <c r="L5832">
        <v>0</v>
      </c>
      <c r="M5832">
        <v>1</v>
      </c>
      <c r="N5832">
        <v>1</v>
      </c>
      <c r="O5832">
        <v>0</v>
      </c>
      <c r="P5832">
        <v>42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</row>
    <row r="5833" spans="1:23" ht="14.25" customHeight="1" x14ac:dyDescent="0.45">
      <c r="A5833">
        <v>5832</v>
      </c>
      <c r="B5833" s="1">
        <v>43648</v>
      </c>
      <c r="C5833" s="1">
        <v>43771</v>
      </c>
      <c r="D5833">
        <v>64</v>
      </c>
      <c r="E5833" t="s">
        <v>23</v>
      </c>
      <c r="F5833" t="s">
        <v>27</v>
      </c>
      <c r="G5833" t="s">
        <v>25</v>
      </c>
      <c r="H5833">
        <v>5</v>
      </c>
      <c r="I5833" t="s">
        <v>26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</row>
    <row r="5834" spans="1:23" ht="14.25" customHeight="1" x14ac:dyDescent="0.45">
      <c r="A5834">
        <v>5833</v>
      </c>
      <c r="B5834" s="1">
        <v>43648</v>
      </c>
      <c r="C5834" t="s">
        <v>330</v>
      </c>
      <c r="D5834">
        <v>58</v>
      </c>
      <c r="E5834" t="s">
        <v>23</v>
      </c>
      <c r="F5834" t="s">
        <v>27</v>
      </c>
      <c r="G5834" t="s">
        <v>25</v>
      </c>
      <c r="H5834">
        <v>9</v>
      </c>
      <c r="I5834" t="s">
        <v>26</v>
      </c>
      <c r="J5834">
        <v>0</v>
      </c>
      <c r="K5834">
        <v>0</v>
      </c>
      <c r="L5834">
        <v>0</v>
      </c>
      <c r="M5834">
        <v>1</v>
      </c>
      <c r="N5834">
        <v>1</v>
      </c>
      <c r="O5834">
        <v>0</v>
      </c>
      <c r="P5834">
        <v>569</v>
      </c>
      <c r="Q5834">
        <v>0</v>
      </c>
      <c r="R5834">
        <v>0</v>
      </c>
      <c r="S5834">
        <v>1</v>
      </c>
      <c r="T5834">
        <v>1</v>
      </c>
      <c r="U5834">
        <v>0</v>
      </c>
      <c r="V5834">
        <v>0</v>
      </c>
      <c r="W5834">
        <v>0</v>
      </c>
    </row>
    <row r="5835" spans="1:23" ht="14.25" customHeight="1" x14ac:dyDescent="0.45">
      <c r="A5835">
        <v>5834</v>
      </c>
      <c r="B5835" s="1">
        <v>43648</v>
      </c>
      <c r="C5835" s="1">
        <v>43710</v>
      </c>
      <c r="D5835">
        <v>85</v>
      </c>
      <c r="E5835" t="s">
        <v>28</v>
      </c>
      <c r="F5835" t="s">
        <v>27</v>
      </c>
      <c r="G5835" t="s">
        <v>25</v>
      </c>
      <c r="H5835">
        <v>3</v>
      </c>
      <c r="I5835" t="s">
        <v>26</v>
      </c>
      <c r="J5835">
        <v>0</v>
      </c>
      <c r="K5835">
        <v>0</v>
      </c>
      <c r="L5835">
        <v>0</v>
      </c>
      <c r="M5835">
        <v>1</v>
      </c>
      <c r="N5835">
        <v>1</v>
      </c>
      <c r="O5835">
        <v>0</v>
      </c>
      <c r="P5835">
        <v>570</v>
      </c>
      <c r="Q5835">
        <v>0</v>
      </c>
      <c r="R5835">
        <v>0</v>
      </c>
      <c r="S5835">
        <v>1</v>
      </c>
      <c r="T5835">
        <v>0</v>
      </c>
      <c r="U5835">
        <v>0</v>
      </c>
      <c r="V5835">
        <v>0</v>
      </c>
      <c r="W5835">
        <v>0</v>
      </c>
    </row>
    <row r="5836" spans="1:23" ht="14.25" customHeight="1" x14ac:dyDescent="0.45">
      <c r="A5836">
        <v>5835</v>
      </c>
      <c r="B5836" s="1">
        <v>43648</v>
      </c>
      <c r="C5836" t="s">
        <v>331</v>
      </c>
      <c r="D5836">
        <v>70</v>
      </c>
      <c r="E5836" t="s">
        <v>23</v>
      </c>
      <c r="F5836" t="s">
        <v>27</v>
      </c>
      <c r="G5836" t="s">
        <v>25</v>
      </c>
      <c r="H5836">
        <v>8</v>
      </c>
      <c r="I5836" t="s">
        <v>26</v>
      </c>
      <c r="J5836">
        <v>0</v>
      </c>
      <c r="K5836">
        <v>0</v>
      </c>
      <c r="L5836">
        <v>0</v>
      </c>
      <c r="M5836">
        <v>1</v>
      </c>
      <c r="N5836">
        <v>1</v>
      </c>
      <c r="O5836">
        <v>0</v>
      </c>
      <c r="P5836">
        <v>52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</v>
      </c>
      <c r="W5836">
        <v>0</v>
      </c>
    </row>
    <row r="5837" spans="1:23" ht="14.25" customHeight="1" x14ac:dyDescent="0.45">
      <c r="A5837">
        <v>5836</v>
      </c>
      <c r="B5837" s="1">
        <v>43648</v>
      </c>
      <c r="C5837" t="s">
        <v>339</v>
      </c>
      <c r="D5837">
        <v>53</v>
      </c>
      <c r="E5837" t="s">
        <v>28</v>
      </c>
      <c r="F5837" t="s">
        <v>27</v>
      </c>
      <c r="G5837" t="s">
        <v>25</v>
      </c>
      <c r="H5837">
        <v>14</v>
      </c>
      <c r="I5837" t="s">
        <v>26</v>
      </c>
      <c r="J5837">
        <v>0</v>
      </c>
      <c r="K5837">
        <v>0</v>
      </c>
      <c r="L5837">
        <v>0</v>
      </c>
      <c r="M5837">
        <v>1</v>
      </c>
      <c r="N5837">
        <v>1</v>
      </c>
      <c r="O5837">
        <v>0</v>
      </c>
      <c r="P5837">
        <v>262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</row>
    <row r="5838" spans="1:23" ht="14.25" customHeight="1" x14ac:dyDescent="0.45">
      <c r="A5838">
        <v>5837</v>
      </c>
      <c r="B5838" s="1">
        <v>43648</v>
      </c>
      <c r="C5838" t="s">
        <v>339</v>
      </c>
      <c r="D5838">
        <v>53</v>
      </c>
      <c r="E5838" t="s">
        <v>28</v>
      </c>
      <c r="F5838" t="s">
        <v>27</v>
      </c>
      <c r="G5838" t="s">
        <v>25</v>
      </c>
      <c r="H5838">
        <v>14</v>
      </c>
      <c r="I5838" t="s">
        <v>26</v>
      </c>
      <c r="J5838">
        <v>0</v>
      </c>
      <c r="K5838">
        <v>0</v>
      </c>
      <c r="L5838">
        <v>0</v>
      </c>
      <c r="M5838">
        <v>1</v>
      </c>
      <c r="N5838">
        <v>1</v>
      </c>
      <c r="O5838">
        <v>0</v>
      </c>
      <c r="P5838">
        <v>262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</row>
    <row r="5839" spans="1:23" ht="14.25" customHeight="1" x14ac:dyDescent="0.45">
      <c r="A5839">
        <v>5838</v>
      </c>
      <c r="B5839" s="1">
        <v>43648</v>
      </c>
      <c r="C5839" t="s">
        <v>342</v>
      </c>
      <c r="D5839">
        <v>52</v>
      </c>
      <c r="E5839" t="s">
        <v>23</v>
      </c>
      <c r="F5839" t="s">
        <v>27</v>
      </c>
      <c r="G5839" t="s">
        <v>25</v>
      </c>
      <c r="H5839">
        <v>21</v>
      </c>
      <c r="I5839" t="s">
        <v>26</v>
      </c>
      <c r="J5839">
        <v>0</v>
      </c>
      <c r="K5839">
        <v>0</v>
      </c>
      <c r="L5839">
        <v>0</v>
      </c>
      <c r="M5839">
        <v>1</v>
      </c>
      <c r="N5839">
        <v>1</v>
      </c>
      <c r="O5839">
        <v>0</v>
      </c>
      <c r="P5839">
        <v>1860</v>
      </c>
      <c r="Q5839">
        <v>0</v>
      </c>
      <c r="R5839">
        <v>0</v>
      </c>
      <c r="S5839">
        <v>1</v>
      </c>
      <c r="T5839">
        <v>1</v>
      </c>
      <c r="U5839">
        <v>0</v>
      </c>
      <c r="V5839">
        <v>0</v>
      </c>
      <c r="W5839">
        <v>0</v>
      </c>
    </row>
    <row r="5840" spans="1:23" ht="14.25" customHeight="1" x14ac:dyDescent="0.45">
      <c r="A5840">
        <v>5839</v>
      </c>
      <c r="B5840" s="1">
        <v>43503</v>
      </c>
      <c r="C5840" s="1">
        <v>43509</v>
      </c>
      <c r="D5840">
        <v>51</v>
      </c>
      <c r="E5840" t="s">
        <v>23</v>
      </c>
      <c r="F5840" t="s">
        <v>27</v>
      </c>
      <c r="G5840" t="s">
        <v>25</v>
      </c>
      <c r="H5840">
        <v>7</v>
      </c>
      <c r="I5840" t="s">
        <v>29</v>
      </c>
      <c r="J5840">
        <v>0</v>
      </c>
      <c r="K5840">
        <v>0</v>
      </c>
      <c r="L5840">
        <v>1</v>
      </c>
      <c r="M5840">
        <v>0</v>
      </c>
      <c r="N5840">
        <v>1</v>
      </c>
      <c r="O5840">
        <v>0</v>
      </c>
      <c r="P5840">
        <v>257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</row>
    <row r="5841" spans="1:23" ht="14.25" customHeight="1" x14ac:dyDescent="0.45">
      <c r="A5841">
        <v>5840</v>
      </c>
      <c r="B5841" s="1">
        <v>43648</v>
      </c>
      <c r="C5841" t="s">
        <v>331</v>
      </c>
      <c r="D5841">
        <v>57</v>
      </c>
      <c r="E5841" t="s">
        <v>28</v>
      </c>
      <c r="F5841" t="s">
        <v>27</v>
      </c>
      <c r="G5841" t="s">
        <v>30</v>
      </c>
      <c r="H5841">
        <v>8</v>
      </c>
      <c r="I5841" t="s">
        <v>26</v>
      </c>
      <c r="J5841">
        <v>0</v>
      </c>
      <c r="K5841">
        <v>0</v>
      </c>
      <c r="L5841">
        <v>1</v>
      </c>
      <c r="M5841">
        <v>1</v>
      </c>
      <c r="N5841">
        <v>1</v>
      </c>
      <c r="O5841">
        <v>0</v>
      </c>
      <c r="P5841">
        <v>1380</v>
      </c>
      <c r="Q5841">
        <v>1</v>
      </c>
      <c r="R5841">
        <v>0</v>
      </c>
      <c r="S5841">
        <v>1</v>
      </c>
      <c r="T5841">
        <v>0</v>
      </c>
      <c r="U5841">
        <v>0</v>
      </c>
      <c r="V5841">
        <v>0</v>
      </c>
      <c r="W5841">
        <v>0</v>
      </c>
    </row>
    <row r="5842" spans="1:23" ht="14.25" customHeight="1" x14ac:dyDescent="0.45">
      <c r="A5842">
        <v>5841</v>
      </c>
      <c r="B5842" s="1">
        <v>43648</v>
      </c>
      <c r="C5842" s="1">
        <v>43710</v>
      </c>
      <c r="D5842">
        <v>57</v>
      </c>
      <c r="E5842" t="s">
        <v>23</v>
      </c>
      <c r="F5842" t="s">
        <v>27</v>
      </c>
      <c r="G5842" t="s">
        <v>30</v>
      </c>
      <c r="H5842">
        <v>3</v>
      </c>
      <c r="I5842" t="s">
        <v>26</v>
      </c>
      <c r="J5842">
        <v>0</v>
      </c>
      <c r="K5842">
        <v>0</v>
      </c>
      <c r="L5842">
        <v>1</v>
      </c>
      <c r="M5842">
        <v>1</v>
      </c>
      <c r="N5842">
        <v>1</v>
      </c>
      <c r="O5842">
        <v>0</v>
      </c>
      <c r="P5842">
        <v>781</v>
      </c>
      <c r="Q5842">
        <v>0</v>
      </c>
      <c r="R5842">
        <v>0</v>
      </c>
      <c r="S5842">
        <v>1</v>
      </c>
      <c r="T5842">
        <v>0</v>
      </c>
      <c r="U5842">
        <v>0</v>
      </c>
      <c r="V5842">
        <v>0</v>
      </c>
      <c r="W5842">
        <v>0</v>
      </c>
    </row>
    <row r="5843" spans="1:23" ht="14.25" customHeight="1" x14ac:dyDescent="0.45">
      <c r="A5843">
        <v>5842</v>
      </c>
      <c r="B5843" s="1">
        <v>43648</v>
      </c>
      <c r="C5843" t="s">
        <v>343</v>
      </c>
      <c r="D5843">
        <v>60</v>
      </c>
      <c r="E5843" t="s">
        <v>28</v>
      </c>
      <c r="F5843" t="s">
        <v>24</v>
      </c>
      <c r="G5843" t="s">
        <v>25</v>
      </c>
      <c r="H5843">
        <v>15</v>
      </c>
      <c r="I5843" t="s">
        <v>26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3200</v>
      </c>
      <c r="Q5843">
        <v>0</v>
      </c>
      <c r="R5843">
        <v>1</v>
      </c>
      <c r="S5843">
        <v>1</v>
      </c>
      <c r="T5843">
        <v>0</v>
      </c>
      <c r="U5843">
        <v>0</v>
      </c>
      <c r="V5843">
        <v>0</v>
      </c>
      <c r="W5843">
        <v>0</v>
      </c>
    </row>
    <row r="5844" spans="1:23" ht="14.25" customHeight="1" x14ac:dyDescent="0.45">
      <c r="A5844">
        <v>5843</v>
      </c>
      <c r="B5844" s="1">
        <v>43648</v>
      </c>
      <c r="C5844" t="s">
        <v>343</v>
      </c>
      <c r="D5844">
        <v>60</v>
      </c>
      <c r="E5844" t="s">
        <v>28</v>
      </c>
      <c r="F5844" t="s">
        <v>24</v>
      </c>
      <c r="G5844" t="s">
        <v>25</v>
      </c>
      <c r="H5844">
        <v>15</v>
      </c>
      <c r="I5844" t="s">
        <v>26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3200</v>
      </c>
      <c r="Q5844">
        <v>0</v>
      </c>
      <c r="R5844">
        <v>1</v>
      </c>
      <c r="S5844">
        <v>1</v>
      </c>
      <c r="T5844">
        <v>0</v>
      </c>
      <c r="U5844">
        <v>0</v>
      </c>
      <c r="V5844">
        <v>0</v>
      </c>
      <c r="W5844">
        <v>0</v>
      </c>
    </row>
    <row r="5845" spans="1:23" ht="14.25" customHeight="1" x14ac:dyDescent="0.45">
      <c r="A5845">
        <v>5844</v>
      </c>
      <c r="B5845" s="1">
        <v>43648</v>
      </c>
      <c r="C5845" s="1">
        <v>43801</v>
      </c>
      <c r="D5845">
        <v>52</v>
      </c>
      <c r="E5845" t="s">
        <v>28</v>
      </c>
      <c r="F5845" t="s">
        <v>24</v>
      </c>
      <c r="G5845" t="s">
        <v>25</v>
      </c>
      <c r="H5845">
        <v>6</v>
      </c>
      <c r="I5845" t="s">
        <v>26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344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0</v>
      </c>
    </row>
    <row r="5846" spans="1:23" ht="14.25" customHeight="1" x14ac:dyDescent="0.45">
      <c r="A5846">
        <v>5845</v>
      </c>
      <c r="B5846" s="1">
        <v>43648</v>
      </c>
      <c r="C5846" s="1">
        <v>43771</v>
      </c>
      <c r="D5846">
        <v>53</v>
      </c>
      <c r="E5846" t="s">
        <v>23</v>
      </c>
      <c r="F5846" t="s">
        <v>24</v>
      </c>
      <c r="G5846" t="s">
        <v>25</v>
      </c>
      <c r="H5846">
        <v>5</v>
      </c>
      <c r="I5846" t="s">
        <v>26</v>
      </c>
      <c r="J5846">
        <v>0</v>
      </c>
      <c r="K5846">
        <v>0</v>
      </c>
      <c r="L5846">
        <v>0</v>
      </c>
      <c r="M5846">
        <v>1</v>
      </c>
      <c r="N5846">
        <v>1</v>
      </c>
      <c r="O5846">
        <v>0</v>
      </c>
      <c r="P5846">
        <v>106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0</v>
      </c>
    </row>
    <row r="5847" spans="1:23" ht="14.25" customHeight="1" x14ac:dyDescent="0.45">
      <c r="A5847">
        <v>5846</v>
      </c>
      <c r="B5847" s="1">
        <v>43648</v>
      </c>
      <c r="C5847" t="s">
        <v>340</v>
      </c>
      <c r="D5847">
        <v>70</v>
      </c>
      <c r="E5847" t="s">
        <v>23</v>
      </c>
      <c r="F5847" t="s">
        <v>24</v>
      </c>
      <c r="G5847" t="s">
        <v>25</v>
      </c>
      <c r="H5847">
        <v>10</v>
      </c>
      <c r="I5847" t="s">
        <v>26</v>
      </c>
      <c r="J5847">
        <v>0</v>
      </c>
      <c r="K5847">
        <v>0</v>
      </c>
      <c r="L5847">
        <v>0</v>
      </c>
      <c r="M5847">
        <v>1</v>
      </c>
      <c r="N5847">
        <v>1</v>
      </c>
      <c r="O5847">
        <v>0</v>
      </c>
      <c r="P5847">
        <v>710</v>
      </c>
      <c r="Q5847">
        <v>1</v>
      </c>
      <c r="R5847">
        <v>1</v>
      </c>
      <c r="S5847">
        <v>1</v>
      </c>
      <c r="T5847">
        <v>0</v>
      </c>
      <c r="U5847">
        <v>0</v>
      </c>
      <c r="V5847">
        <v>0</v>
      </c>
      <c r="W5847">
        <v>0</v>
      </c>
    </row>
    <row r="5848" spans="1:23" ht="14.25" customHeight="1" x14ac:dyDescent="0.45">
      <c r="A5848">
        <v>5847</v>
      </c>
      <c r="B5848" s="1">
        <v>43648</v>
      </c>
      <c r="C5848" t="s">
        <v>330</v>
      </c>
      <c r="D5848">
        <v>73</v>
      </c>
      <c r="E5848" t="s">
        <v>23</v>
      </c>
      <c r="F5848" t="s">
        <v>27</v>
      </c>
      <c r="G5848" t="s">
        <v>25</v>
      </c>
      <c r="H5848">
        <v>9</v>
      </c>
      <c r="I5848" t="s">
        <v>31</v>
      </c>
      <c r="J5848">
        <v>0</v>
      </c>
      <c r="K5848">
        <v>0</v>
      </c>
      <c r="L5848">
        <v>0</v>
      </c>
      <c r="M5848">
        <v>1</v>
      </c>
      <c r="N5848">
        <v>1</v>
      </c>
      <c r="O5848">
        <v>0</v>
      </c>
      <c r="P5848">
        <v>76</v>
      </c>
      <c r="Q5848">
        <v>1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</row>
    <row r="5849" spans="1:23" ht="14.25" customHeight="1" x14ac:dyDescent="0.45">
      <c r="A5849">
        <v>5848</v>
      </c>
      <c r="B5849" s="1">
        <v>43648</v>
      </c>
      <c r="C5849" s="1">
        <v>43801</v>
      </c>
      <c r="D5849">
        <v>70</v>
      </c>
      <c r="E5849" t="s">
        <v>23</v>
      </c>
      <c r="F5849" t="s">
        <v>27</v>
      </c>
      <c r="G5849" t="s">
        <v>25</v>
      </c>
      <c r="H5849">
        <v>6</v>
      </c>
      <c r="I5849" t="s">
        <v>26</v>
      </c>
      <c r="J5849">
        <v>0</v>
      </c>
      <c r="K5849">
        <v>0</v>
      </c>
      <c r="L5849">
        <v>0</v>
      </c>
      <c r="M5849">
        <v>0</v>
      </c>
      <c r="N5849">
        <v>1</v>
      </c>
      <c r="O5849">
        <v>0</v>
      </c>
      <c r="P5849">
        <v>58</v>
      </c>
      <c r="Q5849">
        <v>0</v>
      </c>
      <c r="R5849">
        <v>1</v>
      </c>
      <c r="S5849">
        <v>0</v>
      </c>
      <c r="T5849">
        <v>1</v>
      </c>
      <c r="U5849">
        <v>0</v>
      </c>
      <c r="V5849">
        <v>0</v>
      </c>
      <c r="W5849">
        <v>0</v>
      </c>
    </row>
    <row r="5850" spans="1:23" ht="14.25" customHeight="1" x14ac:dyDescent="0.45">
      <c r="A5850">
        <v>5849</v>
      </c>
      <c r="B5850" s="1">
        <v>43503</v>
      </c>
      <c r="C5850" s="1">
        <v>43505</v>
      </c>
      <c r="D5850">
        <v>55</v>
      </c>
      <c r="E5850" t="s">
        <v>28</v>
      </c>
      <c r="F5850" t="s">
        <v>27</v>
      </c>
      <c r="G5850" t="s">
        <v>25</v>
      </c>
      <c r="H5850">
        <v>3</v>
      </c>
      <c r="I5850" t="s">
        <v>29</v>
      </c>
      <c r="J5850">
        <v>0</v>
      </c>
      <c r="K5850">
        <v>0</v>
      </c>
      <c r="L5850">
        <v>0</v>
      </c>
      <c r="M5850">
        <v>1</v>
      </c>
      <c r="N5850">
        <v>0</v>
      </c>
      <c r="O5850">
        <v>0</v>
      </c>
      <c r="P5850">
        <v>2430</v>
      </c>
      <c r="Q5850">
        <v>0</v>
      </c>
      <c r="R5850">
        <v>1</v>
      </c>
      <c r="S5850">
        <v>1</v>
      </c>
      <c r="T5850">
        <v>0</v>
      </c>
      <c r="U5850">
        <v>0</v>
      </c>
      <c r="V5850">
        <v>0</v>
      </c>
      <c r="W5850">
        <v>0</v>
      </c>
    </row>
    <row r="5851" spans="1:23" ht="14.25" customHeight="1" x14ac:dyDescent="0.45">
      <c r="A5851">
        <v>5850</v>
      </c>
      <c r="B5851" s="1">
        <v>43648</v>
      </c>
      <c r="C5851" s="1">
        <v>43710</v>
      </c>
      <c r="D5851">
        <v>60</v>
      </c>
      <c r="E5851" t="s">
        <v>28</v>
      </c>
      <c r="F5851" t="s">
        <v>27</v>
      </c>
      <c r="G5851" t="s">
        <v>25</v>
      </c>
      <c r="H5851">
        <v>3</v>
      </c>
      <c r="I5851" t="s">
        <v>26</v>
      </c>
      <c r="J5851">
        <v>0</v>
      </c>
      <c r="K5851">
        <v>0</v>
      </c>
      <c r="L5851">
        <v>0</v>
      </c>
      <c r="M5851">
        <v>0</v>
      </c>
      <c r="N5851">
        <v>1</v>
      </c>
      <c r="O5851">
        <v>0</v>
      </c>
      <c r="P5851">
        <v>452</v>
      </c>
      <c r="Q5851">
        <v>1</v>
      </c>
      <c r="R5851">
        <v>1</v>
      </c>
      <c r="S5851">
        <v>1</v>
      </c>
      <c r="T5851">
        <v>0</v>
      </c>
      <c r="U5851">
        <v>0</v>
      </c>
      <c r="V5851">
        <v>0</v>
      </c>
      <c r="W5851">
        <v>0</v>
      </c>
    </row>
    <row r="5852" spans="1:23" ht="14.25" customHeight="1" x14ac:dyDescent="0.45">
      <c r="A5852">
        <v>5851</v>
      </c>
      <c r="B5852" s="1">
        <v>43679</v>
      </c>
      <c r="C5852" t="s">
        <v>335</v>
      </c>
      <c r="D5852">
        <v>67</v>
      </c>
      <c r="E5852" t="s">
        <v>23</v>
      </c>
      <c r="F5852" t="s">
        <v>27</v>
      </c>
      <c r="G5852" t="s">
        <v>25</v>
      </c>
      <c r="H5852">
        <v>6</v>
      </c>
      <c r="I5852" t="s">
        <v>26</v>
      </c>
      <c r="J5852">
        <v>0</v>
      </c>
      <c r="K5852">
        <v>1</v>
      </c>
      <c r="L5852">
        <v>1</v>
      </c>
      <c r="M5852">
        <v>1</v>
      </c>
      <c r="N5852">
        <v>1</v>
      </c>
      <c r="O5852">
        <v>1</v>
      </c>
      <c r="P5852">
        <v>220</v>
      </c>
      <c r="Q5852">
        <v>1</v>
      </c>
      <c r="R5852">
        <v>0</v>
      </c>
      <c r="S5852">
        <v>1</v>
      </c>
      <c r="T5852">
        <v>0</v>
      </c>
      <c r="U5852">
        <v>0</v>
      </c>
      <c r="V5852">
        <v>0</v>
      </c>
      <c r="W5852">
        <v>1</v>
      </c>
    </row>
    <row r="5853" spans="1:23" ht="14.25" customHeight="1" x14ac:dyDescent="0.45">
      <c r="A5853">
        <v>5852</v>
      </c>
      <c r="B5853" s="1">
        <v>43679</v>
      </c>
      <c r="C5853" t="s">
        <v>331</v>
      </c>
      <c r="D5853">
        <v>48</v>
      </c>
      <c r="E5853" t="s">
        <v>23</v>
      </c>
      <c r="F5853" t="s">
        <v>27</v>
      </c>
      <c r="G5853" t="s">
        <v>25</v>
      </c>
      <c r="H5853">
        <v>7</v>
      </c>
      <c r="I5853" t="s">
        <v>26</v>
      </c>
      <c r="J5853">
        <v>0</v>
      </c>
      <c r="K5853">
        <v>0</v>
      </c>
      <c r="L5853">
        <v>1</v>
      </c>
      <c r="M5853">
        <v>1</v>
      </c>
      <c r="N5853">
        <v>1</v>
      </c>
      <c r="O5853">
        <v>0</v>
      </c>
      <c r="P5853">
        <v>5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</row>
    <row r="5854" spans="1:23" ht="14.25" customHeight="1" x14ac:dyDescent="0.45">
      <c r="A5854">
        <v>5853</v>
      </c>
      <c r="B5854" s="1">
        <v>43679</v>
      </c>
      <c r="C5854" t="s">
        <v>344</v>
      </c>
      <c r="D5854">
        <v>82</v>
      </c>
      <c r="E5854" t="s">
        <v>23</v>
      </c>
      <c r="F5854" t="s">
        <v>27</v>
      </c>
      <c r="G5854" t="s">
        <v>25</v>
      </c>
      <c r="H5854">
        <v>15</v>
      </c>
      <c r="I5854" t="s">
        <v>26</v>
      </c>
      <c r="J5854">
        <v>0</v>
      </c>
      <c r="K5854">
        <v>0</v>
      </c>
      <c r="L5854">
        <v>1</v>
      </c>
      <c r="M5854">
        <v>1</v>
      </c>
      <c r="N5854">
        <v>1</v>
      </c>
      <c r="O5854">
        <v>0</v>
      </c>
      <c r="P5854">
        <v>405</v>
      </c>
      <c r="Q5854">
        <v>0</v>
      </c>
      <c r="R5854">
        <v>0</v>
      </c>
      <c r="S5854">
        <v>1</v>
      </c>
      <c r="T5854">
        <v>1</v>
      </c>
      <c r="U5854">
        <v>0</v>
      </c>
      <c r="V5854">
        <v>0</v>
      </c>
      <c r="W5854">
        <v>0</v>
      </c>
    </row>
    <row r="5855" spans="1:23" ht="14.25" customHeight="1" x14ac:dyDescent="0.45">
      <c r="A5855">
        <v>5854</v>
      </c>
      <c r="B5855" s="1">
        <v>43679</v>
      </c>
      <c r="C5855" s="1">
        <v>43740</v>
      </c>
      <c r="D5855">
        <v>62</v>
      </c>
      <c r="E5855" t="s">
        <v>23</v>
      </c>
      <c r="F5855" t="s">
        <v>24</v>
      </c>
      <c r="G5855" t="s">
        <v>30</v>
      </c>
      <c r="H5855">
        <v>3</v>
      </c>
      <c r="I5855" t="s">
        <v>26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1370</v>
      </c>
      <c r="Q5855">
        <v>0</v>
      </c>
      <c r="R5855">
        <v>0</v>
      </c>
      <c r="S5855">
        <v>1</v>
      </c>
      <c r="T5855">
        <v>0</v>
      </c>
      <c r="U5855">
        <v>0</v>
      </c>
      <c r="V5855">
        <v>0</v>
      </c>
      <c r="W5855">
        <v>0</v>
      </c>
    </row>
    <row r="5856" spans="1:23" ht="14.25" customHeight="1" x14ac:dyDescent="0.45">
      <c r="A5856">
        <v>5855</v>
      </c>
      <c r="B5856" s="1">
        <v>43504</v>
      </c>
      <c r="C5856" s="1">
        <v>43506</v>
      </c>
      <c r="D5856">
        <v>47</v>
      </c>
      <c r="E5856" t="s">
        <v>28</v>
      </c>
      <c r="F5856" t="s">
        <v>27</v>
      </c>
      <c r="G5856" t="s">
        <v>30</v>
      </c>
      <c r="H5856">
        <v>3</v>
      </c>
      <c r="I5856" t="s">
        <v>29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969</v>
      </c>
      <c r="Q5856">
        <v>0</v>
      </c>
      <c r="R5856">
        <v>0</v>
      </c>
      <c r="S5856">
        <v>1</v>
      </c>
      <c r="T5856">
        <v>0</v>
      </c>
      <c r="U5856">
        <v>1</v>
      </c>
      <c r="V5856">
        <v>0</v>
      </c>
      <c r="W5856">
        <v>0</v>
      </c>
    </row>
    <row r="5857" spans="1:23" ht="14.25" customHeight="1" x14ac:dyDescent="0.45">
      <c r="A5857">
        <v>5856</v>
      </c>
      <c r="B5857" s="1">
        <v>43679</v>
      </c>
      <c r="C5857" s="1">
        <v>43771</v>
      </c>
      <c r="D5857">
        <v>59</v>
      </c>
      <c r="E5857" t="s">
        <v>23</v>
      </c>
      <c r="F5857" t="s">
        <v>24</v>
      </c>
      <c r="G5857" t="s">
        <v>25</v>
      </c>
      <c r="H5857">
        <v>4</v>
      </c>
      <c r="I5857" t="s">
        <v>26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210</v>
      </c>
      <c r="Q5857">
        <v>1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0</v>
      </c>
    </row>
    <row r="5858" spans="1:23" ht="14.25" customHeight="1" x14ac:dyDescent="0.45">
      <c r="A5858">
        <v>5857</v>
      </c>
      <c r="B5858" s="1">
        <v>43679</v>
      </c>
      <c r="C5858" s="1">
        <v>43771</v>
      </c>
      <c r="D5858">
        <v>59</v>
      </c>
      <c r="E5858" t="s">
        <v>23</v>
      </c>
      <c r="F5858" t="s">
        <v>24</v>
      </c>
      <c r="G5858" t="s">
        <v>25</v>
      </c>
      <c r="H5858">
        <v>4</v>
      </c>
      <c r="I5858" t="s">
        <v>26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210</v>
      </c>
      <c r="Q5858">
        <v>1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0</v>
      </c>
    </row>
    <row r="5859" spans="1:23" ht="14.25" customHeight="1" x14ac:dyDescent="0.45">
      <c r="A5859">
        <v>5858</v>
      </c>
      <c r="B5859" s="1">
        <v>43679</v>
      </c>
      <c r="C5859" t="s">
        <v>343</v>
      </c>
      <c r="D5859">
        <v>84</v>
      </c>
      <c r="E5859" t="s">
        <v>23</v>
      </c>
      <c r="F5859" t="s">
        <v>24</v>
      </c>
      <c r="G5859" t="s">
        <v>25</v>
      </c>
      <c r="H5859">
        <v>14</v>
      </c>
      <c r="I5859" t="s">
        <v>26</v>
      </c>
      <c r="J5859">
        <v>0</v>
      </c>
      <c r="K5859">
        <v>0</v>
      </c>
      <c r="L5859">
        <v>1</v>
      </c>
      <c r="M5859">
        <v>0</v>
      </c>
      <c r="N5859">
        <v>0</v>
      </c>
      <c r="O5859">
        <v>0</v>
      </c>
      <c r="P5859">
        <v>1890</v>
      </c>
      <c r="Q5859">
        <v>1</v>
      </c>
      <c r="R5859">
        <v>1</v>
      </c>
      <c r="S5859">
        <v>1</v>
      </c>
      <c r="T5859">
        <v>0</v>
      </c>
      <c r="U5859">
        <v>0</v>
      </c>
      <c r="V5859">
        <v>0</v>
      </c>
      <c r="W5859">
        <v>0</v>
      </c>
    </row>
    <row r="5860" spans="1:23" ht="14.25" customHeight="1" x14ac:dyDescent="0.45">
      <c r="A5860">
        <v>5859</v>
      </c>
      <c r="B5860" s="1">
        <v>43679</v>
      </c>
      <c r="C5860" s="1">
        <v>43801</v>
      </c>
      <c r="D5860">
        <v>60</v>
      </c>
      <c r="E5860" t="s">
        <v>28</v>
      </c>
      <c r="F5860" t="s">
        <v>24</v>
      </c>
      <c r="G5860" t="s">
        <v>25</v>
      </c>
      <c r="H5860">
        <v>5</v>
      </c>
      <c r="I5860" t="s">
        <v>31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1180</v>
      </c>
      <c r="Q5860">
        <v>0</v>
      </c>
      <c r="R5860">
        <v>1</v>
      </c>
      <c r="S5860">
        <v>1</v>
      </c>
      <c r="T5860">
        <v>1</v>
      </c>
      <c r="U5860">
        <v>0</v>
      </c>
      <c r="V5860">
        <v>0</v>
      </c>
      <c r="W5860">
        <v>0</v>
      </c>
    </row>
    <row r="5861" spans="1:23" ht="14.25" customHeight="1" x14ac:dyDescent="0.45">
      <c r="A5861">
        <v>5860</v>
      </c>
      <c r="B5861" s="1">
        <v>43679</v>
      </c>
      <c r="C5861" s="1">
        <v>43468</v>
      </c>
      <c r="D5861">
        <v>65</v>
      </c>
      <c r="E5861" t="s">
        <v>28</v>
      </c>
      <c r="F5861" t="s">
        <v>24</v>
      </c>
      <c r="G5861" t="s">
        <v>25</v>
      </c>
      <c r="H5861">
        <v>22</v>
      </c>
      <c r="I5861" t="s">
        <v>26</v>
      </c>
      <c r="J5861">
        <v>0</v>
      </c>
      <c r="K5861">
        <v>0</v>
      </c>
      <c r="L5861">
        <v>0</v>
      </c>
      <c r="M5861">
        <v>0</v>
      </c>
      <c r="N5861">
        <v>1</v>
      </c>
      <c r="O5861">
        <v>1</v>
      </c>
      <c r="P5861">
        <v>1500</v>
      </c>
      <c r="Q5861">
        <v>0</v>
      </c>
      <c r="R5861">
        <v>1</v>
      </c>
      <c r="S5861">
        <v>1</v>
      </c>
      <c r="T5861">
        <v>1</v>
      </c>
      <c r="U5861">
        <v>0</v>
      </c>
      <c r="V5861">
        <v>0</v>
      </c>
      <c r="W5861">
        <v>0</v>
      </c>
    </row>
    <row r="5862" spans="1:23" ht="14.25" customHeight="1" x14ac:dyDescent="0.45">
      <c r="A5862">
        <v>5861</v>
      </c>
      <c r="B5862" s="1">
        <v>43679</v>
      </c>
      <c r="C5862" t="s">
        <v>335</v>
      </c>
      <c r="D5862">
        <v>67</v>
      </c>
      <c r="E5862" t="s">
        <v>23</v>
      </c>
      <c r="F5862" t="s">
        <v>27</v>
      </c>
      <c r="G5862" t="s">
        <v>25</v>
      </c>
      <c r="H5862">
        <v>6</v>
      </c>
      <c r="I5862" t="s">
        <v>31</v>
      </c>
      <c r="J5862">
        <v>1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2350</v>
      </c>
      <c r="Q5862">
        <v>1</v>
      </c>
      <c r="R5862">
        <v>1</v>
      </c>
      <c r="S5862">
        <v>1</v>
      </c>
      <c r="T5862">
        <v>0</v>
      </c>
      <c r="U5862">
        <v>0</v>
      </c>
      <c r="V5862">
        <v>0</v>
      </c>
      <c r="W5862">
        <v>2</v>
      </c>
    </row>
    <row r="5863" spans="1:23" ht="14.25" customHeight="1" x14ac:dyDescent="0.45">
      <c r="A5863">
        <v>5862</v>
      </c>
      <c r="B5863" s="1">
        <v>43679</v>
      </c>
      <c r="C5863" s="1">
        <v>43740</v>
      </c>
      <c r="D5863">
        <v>48</v>
      </c>
      <c r="E5863" t="s">
        <v>23</v>
      </c>
      <c r="F5863" t="s">
        <v>27</v>
      </c>
      <c r="G5863" t="s">
        <v>25</v>
      </c>
      <c r="H5863">
        <v>3</v>
      </c>
      <c r="I5863" t="s">
        <v>31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410</v>
      </c>
      <c r="Q5863">
        <v>0</v>
      </c>
      <c r="R5863">
        <v>1</v>
      </c>
      <c r="S5863">
        <v>1</v>
      </c>
      <c r="T5863">
        <v>0</v>
      </c>
      <c r="U5863">
        <v>0</v>
      </c>
      <c r="V5863">
        <v>0</v>
      </c>
      <c r="W5863">
        <v>0</v>
      </c>
    </row>
    <row r="5864" spans="1:23" ht="14.25" customHeight="1" x14ac:dyDescent="0.45">
      <c r="A5864">
        <v>5863</v>
      </c>
      <c r="B5864" s="1">
        <v>43504</v>
      </c>
      <c r="C5864" s="1">
        <v>43519</v>
      </c>
      <c r="D5864">
        <v>48</v>
      </c>
      <c r="E5864" t="s">
        <v>28</v>
      </c>
      <c r="F5864" t="s">
        <v>27</v>
      </c>
      <c r="G5864" t="s">
        <v>25</v>
      </c>
      <c r="H5864">
        <v>16</v>
      </c>
      <c r="I5864" t="s">
        <v>29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120</v>
      </c>
      <c r="Q5864">
        <v>1</v>
      </c>
      <c r="R5864">
        <v>1</v>
      </c>
      <c r="S5864">
        <v>0</v>
      </c>
      <c r="T5864">
        <v>1</v>
      </c>
      <c r="U5864">
        <v>0</v>
      </c>
      <c r="V5864">
        <v>0</v>
      </c>
      <c r="W5864">
        <v>0</v>
      </c>
    </row>
    <row r="5865" spans="1:23" ht="14.25" customHeight="1" x14ac:dyDescent="0.45">
      <c r="A5865">
        <v>5864</v>
      </c>
      <c r="B5865" s="1">
        <v>43679</v>
      </c>
      <c r="C5865" s="1">
        <v>43771</v>
      </c>
      <c r="D5865">
        <v>59</v>
      </c>
      <c r="E5865" t="s">
        <v>23</v>
      </c>
      <c r="F5865" t="s">
        <v>27</v>
      </c>
      <c r="G5865" t="s">
        <v>25</v>
      </c>
      <c r="H5865">
        <v>4</v>
      </c>
      <c r="I5865" t="s">
        <v>26</v>
      </c>
      <c r="J5865">
        <v>0</v>
      </c>
      <c r="K5865">
        <v>0</v>
      </c>
      <c r="L5865">
        <v>1</v>
      </c>
      <c r="M5865">
        <v>1</v>
      </c>
      <c r="N5865">
        <v>1</v>
      </c>
      <c r="O5865">
        <v>0</v>
      </c>
      <c r="P5865">
        <v>148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</row>
    <row r="5866" spans="1:23" ht="14.25" customHeight="1" x14ac:dyDescent="0.45">
      <c r="A5866">
        <v>5865</v>
      </c>
      <c r="B5866" s="1">
        <v>43679</v>
      </c>
      <c r="C5866" t="s">
        <v>341</v>
      </c>
      <c r="D5866">
        <v>78</v>
      </c>
      <c r="E5866" t="s">
        <v>23</v>
      </c>
      <c r="F5866" t="s">
        <v>27</v>
      </c>
      <c r="G5866" t="s">
        <v>25</v>
      </c>
      <c r="H5866">
        <v>11</v>
      </c>
      <c r="I5866" t="s">
        <v>26</v>
      </c>
      <c r="J5866">
        <v>0</v>
      </c>
      <c r="K5866">
        <v>0</v>
      </c>
      <c r="L5866">
        <v>0</v>
      </c>
      <c r="M5866">
        <v>1</v>
      </c>
      <c r="N5866">
        <v>1</v>
      </c>
      <c r="O5866">
        <v>0</v>
      </c>
      <c r="P5866">
        <v>30</v>
      </c>
      <c r="Q5866">
        <v>0</v>
      </c>
      <c r="R5866">
        <v>1</v>
      </c>
      <c r="S5866">
        <v>0</v>
      </c>
      <c r="T5866">
        <v>0</v>
      </c>
      <c r="U5866">
        <v>0</v>
      </c>
      <c r="V5866">
        <v>0</v>
      </c>
      <c r="W5866">
        <v>0</v>
      </c>
    </row>
    <row r="5867" spans="1:23" ht="14.25" customHeight="1" x14ac:dyDescent="0.45">
      <c r="A5867">
        <v>5866</v>
      </c>
      <c r="B5867" s="1">
        <v>43679</v>
      </c>
      <c r="C5867" s="1">
        <v>43771</v>
      </c>
      <c r="D5867">
        <v>79</v>
      </c>
      <c r="E5867" t="s">
        <v>28</v>
      </c>
      <c r="F5867" t="s">
        <v>27</v>
      </c>
      <c r="G5867" t="s">
        <v>25</v>
      </c>
      <c r="H5867">
        <v>4</v>
      </c>
      <c r="I5867" t="s">
        <v>26</v>
      </c>
      <c r="J5867">
        <v>0</v>
      </c>
      <c r="K5867">
        <v>0</v>
      </c>
      <c r="L5867">
        <v>0</v>
      </c>
      <c r="M5867">
        <v>1</v>
      </c>
      <c r="N5867">
        <v>1</v>
      </c>
      <c r="O5867">
        <v>0</v>
      </c>
      <c r="P5867">
        <v>973</v>
      </c>
      <c r="Q5867">
        <v>0</v>
      </c>
      <c r="R5867">
        <v>1</v>
      </c>
      <c r="S5867">
        <v>1</v>
      </c>
      <c r="T5867">
        <v>0</v>
      </c>
      <c r="U5867">
        <v>0</v>
      </c>
      <c r="V5867">
        <v>0</v>
      </c>
      <c r="W5867">
        <v>0</v>
      </c>
    </row>
    <row r="5868" spans="1:23" ht="14.25" customHeight="1" x14ac:dyDescent="0.45">
      <c r="A5868">
        <v>5867</v>
      </c>
      <c r="B5868" s="1">
        <v>43679</v>
      </c>
      <c r="C5868" t="s">
        <v>340</v>
      </c>
      <c r="D5868">
        <v>73</v>
      </c>
      <c r="E5868" t="s">
        <v>28</v>
      </c>
      <c r="F5868" t="s">
        <v>27</v>
      </c>
      <c r="G5868" t="s">
        <v>25</v>
      </c>
      <c r="H5868">
        <v>9</v>
      </c>
      <c r="I5868" t="s">
        <v>26</v>
      </c>
      <c r="J5868">
        <v>0</v>
      </c>
      <c r="K5868">
        <v>0</v>
      </c>
      <c r="L5868">
        <v>0</v>
      </c>
      <c r="M5868">
        <v>1</v>
      </c>
      <c r="N5868">
        <v>1</v>
      </c>
      <c r="O5868">
        <v>0</v>
      </c>
      <c r="P5868">
        <v>137</v>
      </c>
      <c r="Q5868">
        <v>0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0</v>
      </c>
    </row>
    <row r="5869" spans="1:23" ht="14.25" customHeight="1" x14ac:dyDescent="0.45">
      <c r="A5869">
        <v>5868</v>
      </c>
      <c r="B5869" s="1">
        <v>43679</v>
      </c>
      <c r="C5869" t="s">
        <v>340</v>
      </c>
      <c r="D5869">
        <v>73</v>
      </c>
      <c r="E5869" t="s">
        <v>28</v>
      </c>
      <c r="F5869" t="s">
        <v>27</v>
      </c>
      <c r="G5869" t="s">
        <v>25</v>
      </c>
      <c r="H5869">
        <v>9</v>
      </c>
      <c r="I5869" t="s">
        <v>26</v>
      </c>
      <c r="J5869">
        <v>0</v>
      </c>
      <c r="K5869">
        <v>0</v>
      </c>
      <c r="L5869">
        <v>0</v>
      </c>
      <c r="M5869">
        <v>1</v>
      </c>
      <c r="N5869">
        <v>1</v>
      </c>
      <c r="O5869">
        <v>0</v>
      </c>
      <c r="P5869">
        <v>137</v>
      </c>
      <c r="Q5869">
        <v>0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0</v>
      </c>
    </row>
    <row r="5870" spans="1:23" ht="14.25" customHeight="1" x14ac:dyDescent="0.45">
      <c r="A5870">
        <v>5869</v>
      </c>
      <c r="B5870" s="1">
        <v>43505</v>
      </c>
      <c r="C5870" s="1">
        <v>43510</v>
      </c>
      <c r="D5870">
        <v>71</v>
      </c>
      <c r="E5870" t="s">
        <v>23</v>
      </c>
      <c r="F5870" t="s">
        <v>24</v>
      </c>
      <c r="G5870" t="s">
        <v>25</v>
      </c>
      <c r="H5870">
        <v>6</v>
      </c>
      <c r="I5870" t="s">
        <v>29</v>
      </c>
      <c r="J5870">
        <v>0</v>
      </c>
      <c r="K5870">
        <v>0</v>
      </c>
      <c r="L5870">
        <v>1</v>
      </c>
      <c r="M5870">
        <v>0</v>
      </c>
      <c r="N5870">
        <v>1</v>
      </c>
      <c r="O5870">
        <v>1</v>
      </c>
      <c r="P5870">
        <v>782</v>
      </c>
      <c r="Q5870">
        <v>1</v>
      </c>
      <c r="R5870">
        <v>0</v>
      </c>
      <c r="S5870">
        <v>1</v>
      </c>
      <c r="T5870">
        <v>1</v>
      </c>
      <c r="U5870">
        <v>1</v>
      </c>
      <c r="V5870">
        <v>0</v>
      </c>
      <c r="W5870">
        <v>0</v>
      </c>
    </row>
    <row r="5871" spans="1:23" ht="14.25" customHeight="1" x14ac:dyDescent="0.45">
      <c r="A5871">
        <v>5870</v>
      </c>
      <c r="B5871" s="1">
        <v>43710</v>
      </c>
      <c r="C5871" t="s">
        <v>345</v>
      </c>
      <c r="D5871">
        <v>83</v>
      </c>
      <c r="E5871" t="s">
        <v>23</v>
      </c>
      <c r="F5871" t="s">
        <v>27</v>
      </c>
      <c r="G5871" t="s">
        <v>25</v>
      </c>
      <c r="H5871">
        <v>17</v>
      </c>
      <c r="I5871" t="s">
        <v>26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1</v>
      </c>
      <c r="P5871">
        <v>415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0</v>
      </c>
    </row>
    <row r="5872" spans="1:23" ht="14.25" customHeight="1" x14ac:dyDescent="0.45">
      <c r="A5872">
        <v>5871</v>
      </c>
      <c r="B5872" s="1">
        <v>43710</v>
      </c>
      <c r="C5872" t="s">
        <v>345</v>
      </c>
      <c r="D5872">
        <v>83</v>
      </c>
      <c r="E5872" t="s">
        <v>23</v>
      </c>
      <c r="F5872" t="s">
        <v>27</v>
      </c>
      <c r="G5872" t="s">
        <v>25</v>
      </c>
      <c r="H5872">
        <v>17</v>
      </c>
      <c r="I5872" t="s">
        <v>26</v>
      </c>
      <c r="J5872">
        <v>0</v>
      </c>
      <c r="K5872">
        <v>0</v>
      </c>
      <c r="L5872">
        <v>0</v>
      </c>
      <c r="M5872">
        <v>0</v>
      </c>
      <c r="N5872">
        <v>1</v>
      </c>
      <c r="O5872">
        <v>1</v>
      </c>
      <c r="P5872">
        <v>415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0</v>
      </c>
    </row>
    <row r="5873" spans="1:23" ht="14.25" customHeight="1" x14ac:dyDescent="0.45">
      <c r="A5873">
        <v>5872</v>
      </c>
      <c r="B5873" s="1">
        <v>43710</v>
      </c>
      <c r="C5873" s="1">
        <v>43771</v>
      </c>
      <c r="D5873">
        <v>75</v>
      </c>
      <c r="E5873" t="s">
        <v>28</v>
      </c>
      <c r="F5873" t="s">
        <v>27</v>
      </c>
      <c r="G5873" t="s">
        <v>25</v>
      </c>
      <c r="H5873">
        <v>3</v>
      </c>
      <c r="I5873" t="s">
        <v>26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357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</row>
    <row r="5874" spans="1:23" ht="14.25" customHeight="1" x14ac:dyDescent="0.45">
      <c r="A5874">
        <v>5873</v>
      </c>
      <c r="B5874" s="1">
        <v>43710</v>
      </c>
      <c r="C5874" t="s">
        <v>341</v>
      </c>
      <c r="D5874">
        <v>79</v>
      </c>
      <c r="E5874" t="s">
        <v>23</v>
      </c>
      <c r="F5874" t="s">
        <v>27</v>
      </c>
      <c r="G5874" t="s">
        <v>25</v>
      </c>
      <c r="H5874">
        <v>10</v>
      </c>
      <c r="I5874" t="s">
        <v>26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29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</row>
    <row r="5875" spans="1:23" ht="14.25" customHeight="1" x14ac:dyDescent="0.45">
      <c r="A5875">
        <v>5874</v>
      </c>
      <c r="B5875" s="1">
        <v>43710</v>
      </c>
      <c r="C5875" t="s">
        <v>330</v>
      </c>
      <c r="D5875">
        <v>60</v>
      </c>
      <c r="E5875" t="s">
        <v>23</v>
      </c>
      <c r="F5875" t="s">
        <v>27</v>
      </c>
      <c r="G5875" t="s">
        <v>25</v>
      </c>
      <c r="H5875">
        <v>7</v>
      </c>
      <c r="I5875" t="s">
        <v>26</v>
      </c>
      <c r="J5875">
        <v>0</v>
      </c>
      <c r="K5875">
        <v>0</v>
      </c>
      <c r="L5875">
        <v>0</v>
      </c>
      <c r="M5875">
        <v>1</v>
      </c>
      <c r="N5875">
        <v>1</v>
      </c>
      <c r="O5875">
        <v>0</v>
      </c>
      <c r="P5875">
        <v>560</v>
      </c>
      <c r="Q5875">
        <v>0</v>
      </c>
      <c r="R5875">
        <v>0</v>
      </c>
      <c r="S5875">
        <v>1</v>
      </c>
      <c r="T5875">
        <v>0</v>
      </c>
      <c r="U5875">
        <v>0</v>
      </c>
      <c r="V5875">
        <v>0</v>
      </c>
      <c r="W5875">
        <v>0</v>
      </c>
    </row>
    <row r="5876" spans="1:23" ht="14.25" customHeight="1" x14ac:dyDescent="0.45">
      <c r="A5876">
        <v>5875</v>
      </c>
      <c r="B5876" s="1">
        <v>43710</v>
      </c>
      <c r="C5876" t="s">
        <v>339</v>
      </c>
      <c r="D5876">
        <v>68</v>
      </c>
      <c r="E5876" t="s">
        <v>28</v>
      </c>
      <c r="F5876" t="s">
        <v>24</v>
      </c>
      <c r="G5876" t="s">
        <v>30</v>
      </c>
      <c r="H5876">
        <v>12</v>
      </c>
      <c r="I5876" t="s">
        <v>26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139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</row>
    <row r="5877" spans="1:23" ht="14.25" customHeight="1" x14ac:dyDescent="0.45">
      <c r="A5877">
        <v>5876</v>
      </c>
      <c r="B5877" s="1">
        <v>43710</v>
      </c>
      <c r="C5877" t="s">
        <v>330</v>
      </c>
      <c r="D5877">
        <v>63</v>
      </c>
      <c r="E5877" t="s">
        <v>28</v>
      </c>
      <c r="F5877" t="s">
        <v>27</v>
      </c>
      <c r="G5877" t="s">
        <v>30</v>
      </c>
      <c r="H5877">
        <v>7</v>
      </c>
      <c r="I5877" t="s">
        <v>26</v>
      </c>
      <c r="J5877">
        <v>0</v>
      </c>
      <c r="K5877">
        <v>0</v>
      </c>
      <c r="L5877">
        <v>0</v>
      </c>
      <c r="M5877">
        <v>1</v>
      </c>
      <c r="N5877">
        <v>1</v>
      </c>
      <c r="O5877">
        <v>0</v>
      </c>
      <c r="P5877">
        <v>181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</row>
    <row r="5878" spans="1:23" ht="14.25" customHeight="1" x14ac:dyDescent="0.45">
      <c r="A5878">
        <v>5877</v>
      </c>
      <c r="B5878" s="1">
        <v>43710</v>
      </c>
      <c r="C5878" t="s">
        <v>335</v>
      </c>
      <c r="D5878">
        <v>47</v>
      </c>
      <c r="E5878" t="s">
        <v>23</v>
      </c>
      <c r="F5878" t="s">
        <v>27</v>
      </c>
      <c r="G5878" t="s">
        <v>30</v>
      </c>
      <c r="H5878">
        <v>5</v>
      </c>
      <c r="I5878" t="s">
        <v>26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2420</v>
      </c>
      <c r="Q5878">
        <v>0</v>
      </c>
      <c r="R5878">
        <v>0</v>
      </c>
      <c r="S5878">
        <v>1</v>
      </c>
      <c r="T5878">
        <v>0</v>
      </c>
      <c r="U5878">
        <v>0</v>
      </c>
      <c r="V5878">
        <v>0</v>
      </c>
      <c r="W5878">
        <v>0</v>
      </c>
    </row>
    <row r="5879" spans="1:23" ht="14.25" customHeight="1" x14ac:dyDescent="0.45">
      <c r="A5879">
        <v>5878</v>
      </c>
      <c r="B5879" s="1">
        <v>43710</v>
      </c>
      <c r="C5879" t="s">
        <v>335</v>
      </c>
      <c r="D5879">
        <v>54</v>
      </c>
      <c r="E5879" t="s">
        <v>23</v>
      </c>
      <c r="F5879" t="s">
        <v>27</v>
      </c>
      <c r="G5879" t="s">
        <v>30</v>
      </c>
      <c r="H5879">
        <v>5</v>
      </c>
      <c r="I5879" t="s">
        <v>26</v>
      </c>
      <c r="J5879">
        <v>0</v>
      </c>
      <c r="K5879">
        <v>0</v>
      </c>
      <c r="L5879">
        <v>1</v>
      </c>
      <c r="M5879">
        <v>0</v>
      </c>
      <c r="N5879">
        <v>0</v>
      </c>
      <c r="O5879">
        <v>0</v>
      </c>
      <c r="P5879">
        <v>398</v>
      </c>
      <c r="Q5879">
        <v>0</v>
      </c>
      <c r="R5879">
        <v>0</v>
      </c>
      <c r="S5879">
        <v>1</v>
      </c>
      <c r="T5879">
        <v>0</v>
      </c>
      <c r="U5879">
        <v>0</v>
      </c>
      <c r="V5879">
        <v>0</v>
      </c>
      <c r="W5879">
        <v>0</v>
      </c>
    </row>
    <row r="5880" spans="1:23" ht="14.25" customHeight="1" x14ac:dyDescent="0.45">
      <c r="A5880">
        <v>5879</v>
      </c>
      <c r="B5880" s="1">
        <v>43710</v>
      </c>
      <c r="C5880" t="s">
        <v>335</v>
      </c>
      <c r="D5880">
        <v>54</v>
      </c>
      <c r="E5880" t="s">
        <v>23</v>
      </c>
      <c r="F5880" t="s">
        <v>27</v>
      </c>
      <c r="G5880" t="s">
        <v>30</v>
      </c>
      <c r="H5880">
        <v>5</v>
      </c>
      <c r="I5880" t="s">
        <v>26</v>
      </c>
      <c r="J5880">
        <v>0</v>
      </c>
      <c r="K5880">
        <v>0</v>
      </c>
      <c r="L5880">
        <v>1</v>
      </c>
      <c r="M5880">
        <v>0</v>
      </c>
      <c r="N5880">
        <v>0</v>
      </c>
      <c r="O5880">
        <v>0</v>
      </c>
      <c r="P5880">
        <v>398</v>
      </c>
      <c r="Q5880">
        <v>0</v>
      </c>
      <c r="R5880">
        <v>0</v>
      </c>
      <c r="S5880">
        <v>1</v>
      </c>
      <c r="T5880">
        <v>0</v>
      </c>
      <c r="U5880">
        <v>0</v>
      </c>
      <c r="V5880">
        <v>0</v>
      </c>
      <c r="W5880">
        <v>0</v>
      </c>
    </row>
    <row r="5881" spans="1:23" ht="14.25" customHeight="1" x14ac:dyDescent="0.45">
      <c r="A5881">
        <v>5880</v>
      </c>
      <c r="B5881" s="1">
        <v>43710</v>
      </c>
      <c r="C5881" t="s">
        <v>335</v>
      </c>
      <c r="D5881">
        <v>60</v>
      </c>
      <c r="E5881" t="s">
        <v>28</v>
      </c>
      <c r="F5881" t="s">
        <v>27</v>
      </c>
      <c r="G5881" t="s">
        <v>25</v>
      </c>
      <c r="H5881">
        <v>5</v>
      </c>
      <c r="I5881" t="s">
        <v>26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180</v>
      </c>
      <c r="Q5881">
        <v>0</v>
      </c>
      <c r="R5881">
        <v>1</v>
      </c>
      <c r="S5881">
        <v>1</v>
      </c>
      <c r="T5881">
        <v>1</v>
      </c>
      <c r="U5881">
        <v>0</v>
      </c>
      <c r="V5881">
        <v>0</v>
      </c>
      <c r="W5881">
        <v>0</v>
      </c>
    </row>
    <row r="5882" spans="1:23" ht="14.25" customHeight="1" x14ac:dyDescent="0.45">
      <c r="A5882">
        <v>5881</v>
      </c>
      <c r="B5882" s="1">
        <v>43710</v>
      </c>
      <c r="C5882" t="s">
        <v>335</v>
      </c>
      <c r="D5882">
        <v>70</v>
      </c>
      <c r="E5882" t="s">
        <v>23</v>
      </c>
      <c r="F5882" t="s">
        <v>27</v>
      </c>
      <c r="G5882" t="s">
        <v>30</v>
      </c>
      <c r="H5882">
        <v>5</v>
      </c>
      <c r="I5882" t="s">
        <v>26</v>
      </c>
      <c r="J5882">
        <v>0</v>
      </c>
      <c r="K5882">
        <v>0</v>
      </c>
      <c r="L5882">
        <v>0</v>
      </c>
      <c r="M5882">
        <v>1</v>
      </c>
      <c r="N5882">
        <v>1</v>
      </c>
      <c r="O5882">
        <v>0</v>
      </c>
      <c r="P5882">
        <v>10</v>
      </c>
      <c r="Q5882">
        <v>0</v>
      </c>
      <c r="R5882">
        <v>1</v>
      </c>
      <c r="S5882">
        <v>0</v>
      </c>
      <c r="T5882">
        <v>0</v>
      </c>
      <c r="U5882">
        <v>0</v>
      </c>
      <c r="V5882">
        <v>0</v>
      </c>
      <c r="W5882">
        <v>0</v>
      </c>
    </row>
    <row r="5883" spans="1:23" ht="14.25" customHeight="1" x14ac:dyDescent="0.45">
      <c r="A5883">
        <v>5882</v>
      </c>
      <c r="B5883" s="1">
        <v>43506</v>
      </c>
      <c r="C5883" s="1">
        <v>43506</v>
      </c>
      <c r="D5883">
        <v>68</v>
      </c>
      <c r="E5883" t="s">
        <v>28</v>
      </c>
      <c r="F5883" t="s">
        <v>24</v>
      </c>
      <c r="G5883" t="s">
        <v>25</v>
      </c>
      <c r="H5883">
        <v>1</v>
      </c>
      <c r="I5883" t="s">
        <v>29</v>
      </c>
      <c r="J5883">
        <v>0</v>
      </c>
      <c r="K5883">
        <v>0</v>
      </c>
      <c r="L5883">
        <v>1</v>
      </c>
      <c r="M5883">
        <v>0</v>
      </c>
      <c r="N5883">
        <v>1</v>
      </c>
      <c r="O5883">
        <v>0</v>
      </c>
      <c r="P5883">
        <v>250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</row>
    <row r="5884" spans="1:23" ht="14.25" customHeight="1" x14ac:dyDescent="0.45">
      <c r="A5884">
        <v>5883</v>
      </c>
      <c r="B5884" s="1">
        <v>43506</v>
      </c>
      <c r="C5884" s="1">
        <v>43506</v>
      </c>
      <c r="D5884">
        <v>63</v>
      </c>
      <c r="E5884" t="s">
        <v>28</v>
      </c>
      <c r="F5884" t="s">
        <v>24</v>
      </c>
      <c r="G5884" t="s">
        <v>25</v>
      </c>
      <c r="H5884">
        <v>1</v>
      </c>
      <c r="I5884" t="s">
        <v>29</v>
      </c>
      <c r="J5884">
        <v>0</v>
      </c>
      <c r="K5884">
        <v>0</v>
      </c>
      <c r="L5884">
        <v>1</v>
      </c>
      <c r="M5884">
        <v>1</v>
      </c>
      <c r="N5884">
        <v>1</v>
      </c>
      <c r="O5884">
        <v>0</v>
      </c>
      <c r="P5884">
        <v>1480</v>
      </c>
      <c r="Q5884">
        <v>0</v>
      </c>
      <c r="R5884">
        <v>0</v>
      </c>
      <c r="S5884">
        <v>1</v>
      </c>
      <c r="T5884">
        <v>1</v>
      </c>
      <c r="U5884">
        <v>0</v>
      </c>
      <c r="V5884">
        <v>0</v>
      </c>
      <c r="W5884">
        <v>0</v>
      </c>
    </row>
    <row r="5885" spans="1:23" ht="14.25" customHeight="1" x14ac:dyDescent="0.45">
      <c r="A5885">
        <v>5884</v>
      </c>
      <c r="B5885" s="1">
        <v>43506</v>
      </c>
      <c r="C5885" s="1">
        <v>43511</v>
      </c>
      <c r="D5885">
        <v>80</v>
      </c>
      <c r="E5885" t="s">
        <v>23</v>
      </c>
      <c r="F5885" t="s">
        <v>24</v>
      </c>
      <c r="G5885" t="s">
        <v>25</v>
      </c>
      <c r="H5885">
        <v>6</v>
      </c>
      <c r="I5885" t="s">
        <v>29</v>
      </c>
      <c r="J5885">
        <v>0</v>
      </c>
      <c r="K5885">
        <v>0</v>
      </c>
      <c r="L5885">
        <v>0</v>
      </c>
      <c r="M5885">
        <v>1</v>
      </c>
      <c r="N5885">
        <v>0</v>
      </c>
      <c r="O5885">
        <v>0</v>
      </c>
      <c r="P5885">
        <v>1960</v>
      </c>
      <c r="Q5885">
        <v>0</v>
      </c>
      <c r="R5885">
        <v>0</v>
      </c>
      <c r="S5885">
        <v>1</v>
      </c>
      <c r="T5885">
        <v>0</v>
      </c>
      <c r="U5885">
        <v>1</v>
      </c>
      <c r="V5885">
        <v>0</v>
      </c>
      <c r="W5885">
        <v>0</v>
      </c>
    </row>
    <row r="5886" spans="1:23" ht="14.25" customHeight="1" x14ac:dyDescent="0.45">
      <c r="A5886">
        <v>5885</v>
      </c>
      <c r="B5886" s="1">
        <v>43506</v>
      </c>
      <c r="C5886" s="1">
        <v>43506</v>
      </c>
      <c r="D5886">
        <v>65</v>
      </c>
      <c r="E5886" t="s">
        <v>23</v>
      </c>
      <c r="F5886" t="s">
        <v>24</v>
      </c>
      <c r="G5886" t="s">
        <v>25</v>
      </c>
      <c r="H5886">
        <v>1</v>
      </c>
      <c r="I5886" t="s">
        <v>29</v>
      </c>
      <c r="J5886">
        <v>0</v>
      </c>
      <c r="K5886">
        <v>0</v>
      </c>
      <c r="L5886">
        <v>1</v>
      </c>
      <c r="M5886">
        <v>0</v>
      </c>
      <c r="N5886">
        <v>0</v>
      </c>
      <c r="O5886">
        <v>0</v>
      </c>
      <c r="P5886">
        <v>2280</v>
      </c>
      <c r="Q5886">
        <v>0</v>
      </c>
      <c r="R5886">
        <v>0</v>
      </c>
      <c r="S5886">
        <v>1</v>
      </c>
      <c r="T5886">
        <v>0</v>
      </c>
      <c r="U5886">
        <v>1</v>
      </c>
      <c r="V5886">
        <v>0</v>
      </c>
      <c r="W5886">
        <v>0</v>
      </c>
    </row>
    <row r="5887" spans="1:23" ht="14.25" customHeight="1" x14ac:dyDescent="0.45">
      <c r="A5887">
        <v>5886</v>
      </c>
      <c r="B5887" s="1">
        <v>43740</v>
      </c>
      <c r="C5887" s="1">
        <v>43801</v>
      </c>
      <c r="D5887">
        <v>70</v>
      </c>
      <c r="E5887" t="s">
        <v>23</v>
      </c>
      <c r="F5887" t="s">
        <v>27</v>
      </c>
      <c r="G5887" t="s">
        <v>25</v>
      </c>
      <c r="H5887">
        <v>3</v>
      </c>
      <c r="I5887" t="s">
        <v>26</v>
      </c>
      <c r="J5887">
        <v>0</v>
      </c>
      <c r="K5887">
        <v>0</v>
      </c>
      <c r="L5887">
        <v>0</v>
      </c>
      <c r="M5887">
        <v>0</v>
      </c>
      <c r="N5887">
        <v>1</v>
      </c>
      <c r="O5887">
        <v>0</v>
      </c>
      <c r="P5887">
        <v>65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0</v>
      </c>
    </row>
    <row r="5888" spans="1:23" ht="14.25" customHeight="1" x14ac:dyDescent="0.45">
      <c r="A5888">
        <v>5887</v>
      </c>
      <c r="B5888" s="1">
        <v>43740</v>
      </c>
      <c r="C5888" t="s">
        <v>346</v>
      </c>
      <c r="D5888">
        <v>70</v>
      </c>
      <c r="E5888" t="s">
        <v>23</v>
      </c>
      <c r="F5888" t="s">
        <v>27</v>
      </c>
      <c r="G5888" t="s">
        <v>25</v>
      </c>
      <c r="H5888">
        <v>10</v>
      </c>
      <c r="I5888" t="s">
        <v>26</v>
      </c>
      <c r="J5888">
        <v>0</v>
      </c>
      <c r="K5888">
        <v>0</v>
      </c>
      <c r="L5888">
        <v>0</v>
      </c>
      <c r="M5888">
        <v>1</v>
      </c>
      <c r="N5888">
        <v>1</v>
      </c>
      <c r="O5888">
        <v>0</v>
      </c>
      <c r="P5888">
        <v>262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</row>
    <row r="5889" spans="1:23" ht="14.25" customHeight="1" x14ac:dyDescent="0.45">
      <c r="A5889">
        <v>5888</v>
      </c>
      <c r="B5889" s="1">
        <v>43740</v>
      </c>
      <c r="C5889" t="s">
        <v>331</v>
      </c>
      <c r="D5889">
        <v>65</v>
      </c>
      <c r="E5889" t="s">
        <v>23</v>
      </c>
      <c r="F5889" t="s">
        <v>24</v>
      </c>
      <c r="G5889" t="s">
        <v>30</v>
      </c>
      <c r="H5889">
        <v>5</v>
      </c>
      <c r="I5889" t="s">
        <v>26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49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</row>
    <row r="5890" spans="1:23" ht="14.25" customHeight="1" x14ac:dyDescent="0.45">
      <c r="A5890">
        <v>5889</v>
      </c>
      <c r="B5890" s="1">
        <v>43740</v>
      </c>
      <c r="C5890" t="s">
        <v>331</v>
      </c>
      <c r="D5890">
        <v>65</v>
      </c>
      <c r="E5890" t="s">
        <v>23</v>
      </c>
      <c r="F5890" t="s">
        <v>24</v>
      </c>
      <c r="G5890" t="s">
        <v>30</v>
      </c>
      <c r="H5890">
        <v>5</v>
      </c>
      <c r="I5890" t="s">
        <v>26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49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</row>
    <row r="5891" spans="1:23" ht="14.25" customHeight="1" x14ac:dyDescent="0.45">
      <c r="A5891">
        <v>5890</v>
      </c>
      <c r="B5891" s="1">
        <v>43740</v>
      </c>
      <c r="C5891" t="s">
        <v>343</v>
      </c>
      <c r="D5891">
        <v>68</v>
      </c>
      <c r="E5891" t="s">
        <v>23</v>
      </c>
      <c r="F5891" t="s">
        <v>27</v>
      </c>
      <c r="G5891" t="s">
        <v>30</v>
      </c>
      <c r="H5891">
        <v>12</v>
      </c>
      <c r="I5891" t="s">
        <v>26</v>
      </c>
      <c r="J5891">
        <v>0</v>
      </c>
      <c r="K5891">
        <v>0</v>
      </c>
      <c r="L5891">
        <v>1</v>
      </c>
      <c r="M5891">
        <v>1</v>
      </c>
      <c r="N5891">
        <v>1</v>
      </c>
      <c r="O5891">
        <v>1</v>
      </c>
      <c r="P5891">
        <v>1850</v>
      </c>
      <c r="Q5891">
        <v>1</v>
      </c>
      <c r="R5891">
        <v>0</v>
      </c>
      <c r="S5891">
        <v>1</v>
      </c>
      <c r="T5891">
        <v>1</v>
      </c>
      <c r="U5891">
        <v>0</v>
      </c>
      <c r="V5891">
        <v>0</v>
      </c>
      <c r="W5891">
        <v>0</v>
      </c>
    </row>
    <row r="5892" spans="1:23" ht="14.25" customHeight="1" x14ac:dyDescent="0.45">
      <c r="A5892">
        <v>5891</v>
      </c>
      <c r="B5892" s="1">
        <v>43740</v>
      </c>
      <c r="C5892" t="s">
        <v>331</v>
      </c>
      <c r="D5892">
        <v>71</v>
      </c>
      <c r="E5892" t="s">
        <v>23</v>
      </c>
      <c r="F5892" t="s">
        <v>27</v>
      </c>
      <c r="G5892" t="s">
        <v>25</v>
      </c>
      <c r="H5892">
        <v>5</v>
      </c>
      <c r="I5892" t="s">
        <v>26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0</v>
      </c>
      <c r="P5892">
        <v>593</v>
      </c>
      <c r="Q5892">
        <v>0</v>
      </c>
      <c r="R5892">
        <v>1</v>
      </c>
      <c r="S5892">
        <v>1</v>
      </c>
      <c r="T5892">
        <v>1</v>
      </c>
      <c r="U5892">
        <v>0</v>
      </c>
      <c r="V5892">
        <v>0</v>
      </c>
      <c r="W5892">
        <v>2</v>
      </c>
    </row>
    <row r="5893" spans="1:23" ht="14.25" customHeight="1" x14ac:dyDescent="0.45">
      <c r="A5893">
        <v>5892</v>
      </c>
      <c r="B5893" s="1">
        <v>43740</v>
      </c>
      <c r="C5893" s="1">
        <v>43801</v>
      </c>
      <c r="D5893">
        <v>46</v>
      </c>
      <c r="E5893" t="s">
        <v>23</v>
      </c>
      <c r="F5893" t="s">
        <v>27</v>
      </c>
      <c r="G5893" t="s">
        <v>30</v>
      </c>
      <c r="H5893">
        <v>3</v>
      </c>
      <c r="I5893" t="s">
        <v>26</v>
      </c>
      <c r="J5893">
        <v>0</v>
      </c>
      <c r="K5893">
        <v>0</v>
      </c>
      <c r="L5893">
        <v>0</v>
      </c>
      <c r="M5893">
        <v>1</v>
      </c>
      <c r="N5893">
        <v>1</v>
      </c>
      <c r="O5893">
        <v>0</v>
      </c>
      <c r="P5893">
        <v>70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0</v>
      </c>
    </row>
    <row r="5894" spans="1:23" ht="14.25" customHeight="1" x14ac:dyDescent="0.45">
      <c r="A5894">
        <v>5893</v>
      </c>
      <c r="B5894" s="1">
        <v>43771</v>
      </c>
      <c r="C5894" t="s">
        <v>335</v>
      </c>
      <c r="D5894">
        <v>33</v>
      </c>
      <c r="E5894" t="s">
        <v>23</v>
      </c>
      <c r="F5894" t="s">
        <v>27</v>
      </c>
      <c r="G5894" t="s">
        <v>25</v>
      </c>
      <c r="H5894">
        <v>3</v>
      </c>
      <c r="I5894" t="s">
        <v>31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238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0</v>
      </c>
      <c r="W5894">
        <v>0</v>
      </c>
    </row>
    <row r="5895" spans="1:23" ht="14.25" customHeight="1" x14ac:dyDescent="0.45">
      <c r="A5895">
        <v>5894</v>
      </c>
      <c r="B5895" s="1">
        <v>43771</v>
      </c>
      <c r="C5895" t="s">
        <v>341</v>
      </c>
      <c r="D5895">
        <v>72</v>
      </c>
      <c r="E5895" t="s">
        <v>23</v>
      </c>
      <c r="F5895" t="s">
        <v>27</v>
      </c>
      <c r="G5895" t="s">
        <v>25</v>
      </c>
      <c r="H5895">
        <v>8</v>
      </c>
      <c r="I5895" t="s">
        <v>26</v>
      </c>
      <c r="J5895">
        <v>0</v>
      </c>
      <c r="K5895">
        <v>0</v>
      </c>
      <c r="L5895">
        <v>0</v>
      </c>
      <c r="M5895">
        <v>1</v>
      </c>
      <c r="N5895">
        <v>1</v>
      </c>
      <c r="O5895">
        <v>0</v>
      </c>
      <c r="P5895">
        <v>119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</row>
    <row r="5896" spans="1:23" ht="14.25" customHeight="1" x14ac:dyDescent="0.45">
      <c r="A5896">
        <v>5895</v>
      </c>
      <c r="B5896" s="1">
        <v>43771</v>
      </c>
      <c r="C5896" t="s">
        <v>340</v>
      </c>
      <c r="D5896">
        <v>63</v>
      </c>
      <c r="E5896" t="s">
        <v>23</v>
      </c>
      <c r="F5896" t="s">
        <v>27</v>
      </c>
      <c r="G5896" t="s">
        <v>25</v>
      </c>
      <c r="H5896">
        <v>6</v>
      </c>
      <c r="I5896" t="s">
        <v>26</v>
      </c>
      <c r="J5896">
        <v>0</v>
      </c>
      <c r="K5896">
        <v>0</v>
      </c>
      <c r="L5896">
        <v>0</v>
      </c>
      <c r="M5896">
        <v>1</v>
      </c>
      <c r="N5896">
        <v>1</v>
      </c>
      <c r="O5896">
        <v>0</v>
      </c>
      <c r="P5896">
        <v>688</v>
      </c>
      <c r="Q5896">
        <v>0</v>
      </c>
      <c r="R5896">
        <v>0</v>
      </c>
      <c r="S5896">
        <v>1</v>
      </c>
      <c r="T5896">
        <v>0</v>
      </c>
      <c r="U5896">
        <v>0</v>
      </c>
      <c r="V5896">
        <v>0</v>
      </c>
      <c r="W5896">
        <v>0</v>
      </c>
    </row>
    <row r="5897" spans="1:23" ht="14.25" customHeight="1" x14ac:dyDescent="0.45">
      <c r="A5897">
        <v>5896</v>
      </c>
      <c r="B5897" s="1">
        <v>43771</v>
      </c>
      <c r="C5897" s="1">
        <v>43558</v>
      </c>
      <c r="D5897">
        <v>66</v>
      </c>
      <c r="E5897" t="s">
        <v>23</v>
      </c>
      <c r="F5897" t="s">
        <v>27</v>
      </c>
      <c r="G5897" t="s">
        <v>25</v>
      </c>
      <c r="H5897">
        <v>22</v>
      </c>
      <c r="I5897" t="s">
        <v>26</v>
      </c>
      <c r="J5897">
        <v>0</v>
      </c>
      <c r="K5897">
        <v>0</v>
      </c>
      <c r="L5897">
        <v>0</v>
      </c>
      <c r="M5897">
        <v>1</v>
      </c>
      <c r="N5897">
        <v>1</v>
      </c>
      <c r="O5897">
        <v>1</v>
      </c>
      <c r="P5897">
        <v>1190</v>
      </c>
      <c r="Q5897">
        <v>1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</row>
    <row r="5898" spans="1:23" ht="14.25" customHeight="1" x14ac:dyDescent="0.45">
      <c r="A5898">
        <v>5897</v>
      </c>
      <c r="B5898" s="1">
        <v>43771</v>
      </c>
      <c r="C5898" t="s">
        <v>331</v>
      </c>
      <c r="D5898">
        <v>54</v>
      </c>
      <c r="E5898" t="s">
        <v>23</v>
      </c>
      <c r="F5898" t="s">
        <v>27</v>
      </c>
      <c r="G5898" t="s">
        <v>25</v>
      </c>
      <c r="H5898">
        <v>4</v>
      </c>
      <c r="I5898" t="s">
        <v>26</v>
      </c>
      <c r="J5898">
        <v>0</v>
      </c>
      <c r="K5898">
        <v>0</v>
      </c>
      <c r="L5898">
        <v>0</v>
      </c>
      <c r="M5898">
        <v>1</v>
      </c>
      <c r="N5898">
        <v>1</v>
      </c>
      <c r="O5898">
        <v>0</v>
      </c>
      <c r="P5898">
        <v>272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0</v>
      </c>
      <c r="W5898">
        <v>0</v>
      </c>
    </row>
    <row r="5899" spans="1:23" ht="14.25" customHeight="1" x14ac:dyDescent="0.45">
      <c r="A5899">
        <v>5898</v>
      </c>
      <c r="B5899" s="1">
        <v>43771</v>
      </c>
      <c r="C5899" t="s">
        <v>341</v>
      </c>
      <c r="D5899">
        <v>62</v>
      </c>
      <c r="E5899" t="s">
        <v>23</v>
      </c>
      <c r="F5899" t="s">
        <v>27</v>
      </c>
      <c r="G5899" t="s">
        <v>25</v>
      </c>
      <c r="H5899">
        <v>8</v>
      </c>
      <c r="I5899" t="s">
        <v>26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3720</v>
      </c>
      <c r="Q5899">
        <v>1</v>
      </c>
      <c r="R5899">
        <v>0</v>
      </c>
      <c r="S5899">
        <v>1</v>
      </c>
      <c r="T5899">
        <v>1</v>
      </c>
      <c r="U5899">
        <v>0</v>
      </c>
      <c r="V5899">
        <v>0</v>
      </c>
      <c r="W5899">
        <v>0</v>
      </c>
    </row>
    <row r="5900" spans="1:23" ht="14.25" customHeight="1" x14ac:dyDescent="0.45">
      <c r="A5900">
        <v>5899</v>
      </c>
      <c r="B5900" s="1">
        <v>43771</v>
      </c>
      <c r="C5900" t="s">
        <v>330</v>
      </c>
      <c r="D5900">
        <v>64</v>
      </c>
      <c r="E5900" t="s">
        <v>23</v>
      </c>
      <c r="F5900" t="s">
        <v>24</v>
      </c>
      <c r="G5900" t="s">
        <v>30</v>
      </c>
      <c r="H5900">
        <v>5</v>
      </c>
      <c r="I5900" t="s">
        <v>26</v>
      </c>
      <c r="J5900">
        <v>0</v>
      </c>
      <c r="K5900">
        <v>0</v>
      </c>
      <c r="L5900">
        <v>0</v>
      </c>
      <c r="M5900">
        <v>1</v>
      </c>
      <c r="N5900">
        <v>1</v>
      </c>
      <c r="O5900">
        <v>1</v>
      </c>
      <c r="P5900">
        <v>70</v>
      </c>
      <c r="Q5900">
        <v>1</v>
      </c>
      <c r="R5900">
        <v>0</v>
      </c>
      <c r="S5900">
        <v>0</v>
      </c>
      <c r="T5900">
        <v>1</v>
      </c>
      <c r="U5900">
        <v>0</v>
      </c>
      <c r="V5900">
        <v>0</v>
      </c>
      <c r="W5900">
        <v>0</v>
      </c>
    </row>
    <row r="5901" spans="1:23" ht="14.25" customHeight="1" x14ac:dyDescent="0.45">
      <c r="A5901">
        <v>5900</v>
      </c>
      <c r="B5901" s="1">
        <v>43771</v>
      </c>
      <c r="C5901" t="s">
        <v>341</v>
      </c>
      <c r="D5901">
        <v>80</v>
      </c>
      <c r="E5901" t="s">
        <v>28</v>
      </c>
      <c r="F5901" t="s">
        <v>27</v>
      </c>
      <c r="G5901" t="s">
        <v>30</v>
      </c>
      <c r="H5901">
        <v>8</v>
      </c>
      <c r="I5901" t="s">
        <v>26</v>
      </c>
      <c r="J5901">
        <v>0</v>
      </c>
      <c r="K5901">
        <v>0</v>
      </c>
      <c r="L5901">
        <v>0</v>
      </c>
      <c r="M5901">
        <v>1</v>
      </c>
      <c r="N5901">
        <v>1</v>
      </c>
      <c r="O5901">
        <v>0</v>
      </c>
      <c r="P5901">
        <v>780</v>
      </c>
      <c r="Q5901">
        <v>0</v>
      </c>
      <c r="R5901">
        <v>0</v>
      </c>
      <c r="S5901">
        <v>1</v>
      </c>
      <c r="T5901">
        <v>0</v>
      </c>
      <c r="U5901">
        <v>0</v>
      </c>
      <c r="V5901">
        <v>0</v>
      </c>
      <c r="W5901">
        <v>0</v>
      </c>
    </row>
    <row r="5902" spans="1:23" ht="14.25" customHeight="1" x14ac:dyDescent="0.45">
      <c r="A5902">
        <v>5901</v>
      </c>
      <c r="B5902" s="1">
        <v>43771</v>
      </c>
      <c r="C5902" t="s">
        <v>330</v>
      </c>
      <c r="D5902">
        <v>50</v>
      </c>
      <c r="E5902" t="s">
        <v>23</v>
      </c>
      <c r="F5902" t="s">
        <v>27</v>
      </c>
      <c r="G5902" t="s">
        <v>30</v>
      </c>
      <c r="H5902">
        <v>5</v>
      </c>
      <c r="I5902" t="s">
        <v>26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1130</v>
      </c>
      <c r="Q5902">
        <v>0</v>
      </c>
      <c r="R5902">
        <v>0</v>
      </c>
      <c r="S5902">
        <v>1</v>
      </c>
      <c r="T5902">
        <v>0</v>
      </c>
      <c r="U5902">
        <v>0</v>
      </c>
      <c r="V5902">
        <v>0</v>
      </c>
      <c r="W5902">
        <v>0</v>
      </c>
    </row>
    <row r="5903" spans="1:23" ht="14.25" customHeight="1" x14ac:dyDescent="0.45">
      <c r="A5903">
        <v>5902</v>
      </c>
      <c r="B5903" s="1">
        <v>43771</v>
      </c>
      <c r="C5903" t="s">
        <v>346</v>
      </c>
      <c r="D5903">
        <v>56</v>
      </c>
      <c r="E5903" t="s">
        <v>23</v>
      </c>
      <c r="F5903" t="s">
        <v>27</v>
      </c>
      <c r="G5903" t="s">
        <v>30</v>
      </c>
      <c r="H5903">
        <v>9</v>
      </c>
      <c r="I5903" t="s">
        <v>26</v>
      </c>
      <c r="J5903">
        <v>0</v>
      </c>
      <c r="K5903">
        <v>0</v>
      </c>
      <c r="L5903">
        <v>1</v>
      </c>
      <c r="M5903">
        <v>0</v>
      </c>
      <c r="N5903">
        <v>0</v>
      </c>
      <c r="O5903">
        <v>0</v>
      </c>
      <c r="P5903">
        <v>87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</row>
    <row r="5904" spans="1:23" ht="14.25" customHeight="1" x14ac:dyDescent="0.45">
      <c r="A5904">
        <v>5903</v>
      </c>
      <c r="B5904" s="1">
        <v>43771</v>
      </c>
      <c r="C5904" t="s">
        <v>330</v>
      </c>
      <c r="D5904">
        <v>76</v>
      </c>
      <c r="E5904" t="s">
        <v>28</v>
      </c>
      <c r="F5904" t="s">
        <v>24</v>
      </c>
      <c r="G5904" t="s">
        <v>25</v>
      </c>
      <c r="H5904">
        <v>5</v>
      </c>
      <c r="I5904" t="s">
        <v>26</v>
      </c>
      <c r="J5904">
        <v>0</v>
      </c>
      <c r="K5904">
        <v>0</v>
      </c>
      <c r="L5904">
        <v>0</v>
      </c>
      <c r="M5904">
        <v>1</v>
      </c>
      <c r="N5904">
        <v>1</v>
      </c>
      <c r="O5904">
        <v>0</v>
      </c>
      <c r="P5904">
        <v>576</v>
      </c>
      <c r="Q5904">
        <v>0</v>
      </c>
      <c r="R5904">
        <v>1</v>
      </c>
      <c r="S5904">
        <v>1</v>
      </c>
      <c r="T5904">
        <v>0</v>
      </c>
      <c r="U5904">
        <v>0</v>
      </c>
      <c r="V5904">
        <v>0</v>
      </c>
      <c r="W5904">
        <v>0</v>
      </c>
    </row>
    <row r="5905" spans="1:23" ht="14.25" customHeight="1" x14ac:dyDescent="0.45">
      <c r="A5905">
        <v>5904</v>
      </c>
      <c r="B5905" s="1">
        <v>43771</v>
      </c>
      <c r="C5905" t="s">
        <v>330</v>
      </c>
      <c r="D5905">
        <v>80</v>
      </c>
      <c r="E5905" t="s">
        <v>23</v>
      </c>
      <c r="F5905" t="s">
        <v>24</v>
      </c>
      <c r="G5905" t="s">
        <v>25</v>
      </c>
      <c r="H5905">
        <v>5</v>
      </c>
      <c r="I5905" t="s">
        <v>26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1280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0</v>
      </c>
      <c r="W5905">
        <v>0</v>
      </c>
    </row>
    <row r="5906" spans="1:23" ht="14.25" customHeight="1" x14ac:dyDescent="0.45">
      <c r="A5906">
        <v>5905</v>
      </c>
      <c r="B5906" s="1">
        <v>43771</v>
      </c>
      <c r="C5906" t="s">
        <v>330</v>
      </c>
      <c r="D5906">
        <v>80</v>
      </c>
      <c r="E5906" t="s">
        <v>23</v>
      </c>
      <c r="F5906" t="s">
        <v>24</v>
      </c>
      <c r="G5906" t="s">
        <v>25</v>
      </c>
      <c r="H5906">
        <v>5</v>
      </c>
      <c r="I5906" t="s">
        <v>26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1280</v>
      </c>
      <c r="Q5906">
        <v>0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0</v>
      </c>
    </row>
    <row r="5907" spans="1:23" ht="14.25" customHeight="1" x14ac:dyDescent="0.45">
      <c r="A5907">
        <v>5906</v>
      </c>
      <c r="B5907" s="1">
        <v>43771</v>
      </c>
      <c r="C5907" t="s">
        <v>335</v>
      </c>
      <c r="D5907">
        <v>62</v>
      </c>
      <c r="E5907" t="s">
        <v>23</v>
      </c>
      <c r="F5907" t="s">
        <v>27</v>
      </c>
      <c r="G5907" t="s">
        <v>25</v>
      </c>
      <c r="H5907">
        <v>3</v>
      </c>
      <c r="I5907" t="s">
        <v>26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692</v>
      </c>
      <c r="Q5907">
        <v>1</v>
      </c>
      <c r="R5907">
        <v>1</v>
      </c>
      <c r="S5907">
        <v>1</v>
      </c>
      <c r="T5907">
        <v>0</v>
      </c>
      <c r="U5907">
        <v>0</v>
      </c>
      <c r="V5907">
        <v>0</v>
      </c>
      <c r="W5907">
        <v>0</v>
      </c>
    </row>
    <row r="5908" spans="1:23" ht="14.25" customHeight="1" x14ac:dyDescent="0.45">
      <c r="A5908">
        <v>5907</v>
      </c>
      <c r="B5908" s="1">
        <v>43771</v>
      </c>
      <c r="C5908" t="s">
        <v>335</v>
      </c>
      <c r="D5908">
        <v>62</v>
      </c>
      <c r="E5908" t="s">
        <v>23</v>
      </c>
      <c r="F5908" t="s">
        <v>27</v>
      </c>
      <c r="G5908" t="s">
        <v>25</v>
      </c>
      <c r="H5908">
        <v>3</v>
      </c>
      <c r="I5908" t="s">
        <v>26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692</v>
      </c>
      <c r="Q5908">
        <v>1</v>
      </c>
      <c r="R5908">
        <v>1</v>
      </c>
      <c r="S5908">
        <v>1</v>
      </c>
      <c r="T5908">
        <v>0</v>
      </c>
      <c r="U5908">
        <v>0</v>
      </c>
      <c r="V5908">
        <v>0</v>
      </c>
      <c r="W5908">
        <v>0</v>
      </c>
    </row>
    <row r="5909" spans="1:23" ht="14.25" customHeight="1" x14ac:dyDescent="0.45">
      <c r="A5909">
        <v>5908</v>
      </c>
      <c r="B5909" s="1">
        <v>43771</v>
      </c>
      <c r="C5909" t="s">
        <v>343</v>
      </c>
      <c r="D5909">
        <v>73</v>
      </c>
      <c r="E5909" t="s">
        <v>28</v>
      </c>
      <c r="F5909" t="s">
        <v>27</v>
      </c>
      <c r="G5909" t="s">
        <v>25</v>
      </c>
      <c r="H5909">
        <v>11</v>
      </c>
      <c r="I5909" t="s">
        <v>26</v>
      </c>
      <c r="J5909">
        <v>0</v>
      </c>
      <c r="K5909">
        <v>0</v>
      </c>
      <c r="L5909">
        <v>0</v>
      </c>
      <c r="M5909">
        <v>1</v>
      </c>
      <c r="N5909">
        <v>1</v>
      </c>
      <c r="O5909">
        <v>0</v>
      </c>
      <c r="P5909">
        <v>455</v>
      </c>
      <c r="Q5909">
        <v>1</v>
      </c>
      <c r="R5909">
        <v>1</v>
      </c>
      <c r="S5909">
        <v>1</v>
      </c>
      <c r="T5909">
        <v>0</v>
      </c>
      <c r="U5909">
        <v>0</v>
      </c>
      <c r="V5909">
        <v>0</v>
      </c>
      <c r="W5909">
        <v>0</v>
      </c>
    </row>
    <row r="5910" spans="1:23" ht="14.25" customHeight="1" x14ac:dyDescent="0.45">
      <c r="A5910">
        <v>5909</v>
      </c>
      <c r="B5910" s="1">
        <v>43771</v>
      </c>
      <c r="C5910" t="s">
        <v>331</v>
      </c>
      <c r="D5910">
        <v>76</v>
      </c>
      <c r="E5910" t="s">
        <v>23</v>
      </c>
      <c r="F5910" t="s">
        <v>27</v>
      </c>
      <c r="G5910" t="s">
        <v>25</v>
      </c>
      <c r="H5910">
        <v>4</v>
      </c>
      <c r="I5910" t="s">
        <v>26</v>
      </c>
      <c r="J5910">
        <v>0</v>
      </c>
      <c r="K5910">
        <v>0</v>
      </c>
      <c r="L5910">
        <v>0</v>
      </c>
      <c r="M5910">
        <v>1</v>
      </c>
      <c r="N5910">
        <v>1</v>
      </c>
      <c r="O5910">
        <v>0</v>
      </c>
      <c r="P5910">
        <v>204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0</v>
      </c>
    </row>
    <row r="5911" spans="1:23" ht="14.25" customHeight="1" x14ac:dyDescent="0.45">
      <c r="A5911">
        <v>5910</v>
      </c>
      <c r="B5911" s="1">
        <v>43771</v>
      </c>
      <c r="C5911" t="s">
        <v>346</v>
      </c>
      <c r="D5911">
        <v>52</v>
      </c>
      <c r="E5911" t="s">
        <v>28</v>
      </c>
      <c r="F5911" t="s">
        <v>27</v>
      </c>
      <c r="G5911" t="s">
        <v>25</v>
      </c>
      <c r="H5911">
        <v>9</v>
      </c>
      <c r="I5911" t="s">
        <v>26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1590</v>
      </c>
      <c r="Q5911">
        <v>0</v>
      </c>
      <c r="R5911">
        <v>1</v>
      </c>
      <c r="S5911">
        <v>1</v>
      </c>
      <c r="T5911">
        <v>0</v>
      </c>
      <c r="U5911">
        <v>0</v>
      </c>
      <c r="V5911">
        <v>0</v>
      </c>
      <c r="W5911">
        <v>0</v>
      </c>
    </row>
    <row r="5912" spans="1:23" ht="14.25" customHeight="1" x14ac:dyDescent="0.45">
      <c r="A5912">
        <v>5911</v>
      </c>
      <c r="B5912" s="1">
        <v>43507</v>
      </c>
      <c r="C5912" s="1">
        <v>43509</v>
      </c>
      <c r="D5912">
        <v>88</v>
      </c>
      <c r="E5912" t="s">
        <v>23</v>
      </c>
      <c r="F5912" t="s">
        <v>27</v>
      </c>
      <c r="G5912" t="s">
        <v>25</v>
      </c>
      <c r="H5912">
        <v>3</v>
      </c>
      <c r="I5912" t="s">
        <v>29</v>
      </c>
      <c r="J5912">
        <v>0</v>
      </c>
      <c r="K5912">
        <v>0</v>
      </c>
      <c r="L5912">
        <v>1</v>
      </c>
      <c r="M5912">
        <v>1</v>
      </c>
      <c r="N5912">
        <v>1</v>
      </c>
      <c r="O5912">
        <v>0</v>
      </c>
      <c r="P5912">
        <v>784</v>
      </c>
      <c r="Q5912">
        <v>0</v>
      </c>
      <c r="R5912">
        <v>1</v>
      </c>
      <c r="S5912">
        <v>1</v>
      </c>
      <c r="T5912">
        <v>1</v>
      </c>
      <c r="U5912">
        <v>0</v>
      </c>
      <c r="V5912">
        <v>0</v>
      </c>
      <c r="W5912">
        <v>0</v>
      </c>
    </row>
    <row r="5913" spans="1:23" ht="14.25" customHeight="1" x14ac:dyDescent="0.45">
      <c r="A5913">
        <v>5912</v>
      </c>
      <c r="B5913" s="1">
        <v>43771</v>
      </c>
      <c r="C5913" t="s">
        <v>347</v>
      </c>
      <c r="D5913">
        <v>78</v>
      </c>
      <c r="E5913" t="s">
        <v>23</v>
      </c>
      <c r="F5913" t="s">
        <v>27</v>
      </c>
      <c r="G5913" t="s">
        <v>25</v>
      </c>
      <c r="H5913">
        <v>13</v>
      </c>
      <c r="I5913" t="s">
        <v>26</v>
      </c>
      <c r="J5913">
        <v>0</v>
      </c>
      <c r="K5913">
        <v>0</v>
      </c>
      <c r="L5913">
        <v>0</v>
      </c>
      <c r="M5913">
        <v>1</v>
      </c>
      <c r="N5913">
        <v>1</v>
      </c>
      <c r="O5913">
        <v>0</v>
      </c>
      <c r="P5913">
        <v>114</v>
      </c>
      <c r="Q5913">
        <v>0</v>
      </c>
      <c r="R5913">
        <v>1</v>
      </c>
      <c r="S5913">
        <v>1</v>
      </c>
      <c r="T5913">
        <v>0</v>
      </c>
      <c r="U5913">
        <v>0</v>
      </c>
      <c r="V5913">
        <v>0</v>
      </c>
      <c r="W5913">
        <v>0</v>
      </c>
    </row>
    <row r="5914" spans="1:23" ht="14.25" customHeight="1" x14ac:dyDescent="0.45">
      <c r="A5914">
        <v>5913</v>
      </c>
      <c r="B5914" s="1">
        <v>43771</v>
      </c>
      <c r="C5914" t="s">
        <v>337</v>
      </c>
      <c r="D5914">
        <v>61</v>
      </c>
      <c r="E5914" t="s">
        <v>23</v>
      </c>
      <c r="F5914" t="s">
        <v>27</v>
      </c>
      <c r="G5914" t="s">
        <v>30</v>
      </c>
      <c r="H5914">
        <v>7</v>
      </c>
      <c r="I5914" t="s">
        <v>31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2340</v>
      </c>
      <c r="Q5914">
        <v>0</v>
      </c>
      <c r="R5914">
        <v>1</v>
      </c>
      <c r="S5914">
        <v>1</v>
      </c>
      <c r="T5914">
        <v>0</v>
      </c>
      <c r="U5914">
        <v>0</v>
      </c>
      <c r="V5914">
        <v>0</v>
      </c>
      <c r="W5914">
        <v>0</v>
      </c>
    </row>
    <row r="5915" spans="1:23" ht="14.25" customHeight="1" x14ac:dyDescent="0.45">
      <c r="A5915">
        <v>5914</v>
      </c>
      <c r="B5915" s="1">
        <v>43801</v>
      </c>
      <c r="C5915" t="s">
        <v>341</v>
      </c>
      <c r="D5915">
        <v>64</v>
      </c>
      <c r="E5915" t="s">
        <v>23</v>
      </c>
      <c r="F5915" t="s">
        <v>27</v>
      </c>
      <c r="G5915" t="s">
        <v>25</v>
      </c>
      <c r="H5915">
        <v>7</v>
      </c>
      <c r="I5915" t="s">
        <v>26</v>
      </c>
      <c r="J5915">
        <v>0</v>
      </c>
      <c r="K5915">
        <v>0</v>
      </c>
      <c r="L5915">
        <v>1</v>
      </c>
      <c r="M5915">
        <v>1</v>
      </c>
      <c r="N5915">
        <v>1</v>
      </c>
      <c r="O5915">
        <v>0</v>
      </c>
      <c r="P5915">
        <v>72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1</v>
      </c>
      <c r="W5915">
        <v>0</v>
      </c>
    </row>
    <row r="5916" spans="1:23" ht="14.25" customHeight="1" x14ac:dyDescent="0.45">
      <c r="A5916">
        <v>5915</v>
      </c>
      <c r="B5916" s="1">
        <v>43801</v>
      </c>
      <c r="C5916" t="s">
        <v>331</v>
      </c>
      <c r="D5916">
        <v>63</v>
      </c>
      <c r="E5916" t="s">
        <v>28</v>
      </c>
      <c r="F5916" t="s">
        <v>27</v>
      </c>
      <c r="G5916" t="s">
        <v>25</v>
      </c>
      <c r="H5916">
        <v>3</v>
      </c>
      <c r="I5916" t="s">
        <v>26</v>
      </c>
      <c r="J5916">
        <v>0</v>
      </c>
      <c r="K5916">
        <v>0</v>
      </c>
      <c r="L5916">
        <v>1</v>
      </c>
      <c r="M5916">
        <v>0</v>
      </c>
      <c r="N5916">
        <v>0</v>
      </c>
      <c r="O5916">
        <v>0</v>
      </c>
      <c r="P5916">
        <v>307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</v>
      </c>
      <c r="W5916">
        <v>0</v>
      </c>
    </row>
    <row r="5917" spans="1:23" ht="14.25" customHeight="1" x14ac:dyDescent="0.45">
      <c r="A5917">
        <v>5916</v>
      </c>
      <c r="B5917" s="1">
        <v>43801</v>
      </c>
      <c r="C5917" t="s">
        <v>341</v>
      </c>
      <c r="D5917">
        <v>31</v>
      </c>
      <c r="E5917" t="s">
        <v>23</v>
      </c>
      <c r="F5917" t="s">
        <v>27</v>
      </c>
      <c r="G5917" t="s">
        <v>25</v>
      </c>
      <c r="H5917">
        <v>7</v>
      </c>
      <c r="I5917" t="s">
        <v>26</v>
      </c>
      <c r="J5917">
        <v>0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22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1</v>
      </c>
    </row>
    <row r="5918" spans="1:23" ht="14.25" customHeight="1" x14ac:dyDescent="0.45">
      <c r="A5918">
        <v>5917</v>
      </c>
      <c r="B5918" s="1">
        <v>43801</v>
      </c>
      <c r="C5918" t="s">
        <v>341</v>
      </c>
      <c r="D5918">
        <v>69</v>
      </c>
      <c r="E5918" t="s">
        <v>28</v>
      </c>
      <c r="F5918" t="s">
        <v>27</v>
      </c>
      <c r="G5918" t="s">
        <v>25</v>
      </c>
      <c r="H5918">
        <v>7</v>
      </c>
      <c r="I5918" t="s">
        <v>26</v>
      </c>
      <c r="J5918">
        <v>0</v>
      </c>
      <c r="K5918">
        <v>0</v>
      </c>
      <c r="L5918">
        <v>0</v>
      </c>
      <c r="M5918">
        <v>1</v>
      </c>
      <c r="N5918">
        <v>1</v>
      </c>
      <c r="O5918">
        <v>0</v>
      </c>
      <c r="P5918">
        <v>310</v>
      </c>
      <c r="Q5918">
        <v>0</v>
      </c>
      <c r="R5918">
        <v>0</v>
      </c>
      <c r="S5918">
        <v>1</v>
      </c>
      <c r="T5918">
        <v>1</v>
      </c>
      <c r="U5918">
        <v>0</v>
      </c>
      <c r="V5918">
        <v>0</v>
      </c>
      <c r="W5918">
        <v>0</v>
      </c>
    </row>
    <row r="5919" spans="1:23" ht="14.25" customHeight="1" x14ac:dyDescent="0.45">
      <c r="A5919">
        <v>5918</v>
      </c>
      <c r="B5919" s="1">
        <v>43801</v>
      </c>
      <c r="C5919" t="s">
        <v>343</v>
      </c>
      <c r="D5919">
        <v>62</v>
      </c>
      <c r="E5919" t="s">
        <v>28</v>
      </c>
      <c r="F5919" t="s">
        <v>27</v>
      </c>
      <c r="G5919" t="s">
        <v>25</v>
      </c>
      <c r="H5919">
        <v>10</v>
      </c>
      <c r="I5919" t="s">
        <v>31</v>
      </c>
      <c r="J5919">
        <v>0</v>
      </c>
      <c r="K5919">
        <v>0</v>
      </c>
      <c r="L5919">
        <v>0</v>
      </c>
      <c r="M5919">
        <v>1</v>
      </c>
      <c r="N5919">
        <v>1</v>
      </c>
      <c r="O5919">
        <v>0</v>
      </c>
      <c r="P5919">
        <v>790</v>
      </c>
      <c r="Q5919">
        <v>1</v>
      </c>
      <c r="R5919">
        <v>0</v>
      </c>
      <c r="S5919">
        <v>1</v>
      </c>
      <c r="T5919">
        <v>0</v>
      </c>
      <c r="U5919">
        <v>0</v>
      </c>
      <c r="V5919">
        <v>0</v>
      </c>
      <c r="W5919">
        <v>0</v>
      </c>
    </row>
    <row r="5920" spans="1:23" ht="14.25" customHeight="1" x14ac:dyDescent="0.45">
      <c r="A5920">
        <v>5919</v>
      </c>
      <c r="B5920" s="1">
        <v>43801</v>
      </c>
      <c r="C5920" t="s">
        <v>347</v>
      </c>
      <c r="D5920">
        <v>78</v>
      </c>
      <c r="E5920" t="s">
        <v>28</v>
      </c>
      <c r="F5920" t="s">
        <v>27</v>
      </c>
      <c r="G5920" t="s">
        <v>25</v>
      </c>
      <c r="H5920">
        <v>12</v>
      </c>
      <c r="I5920" t="s">
        <v>26</v>
      </c>
      <c r="J5920">
        <v>0</v>
      </c>
      <c r="K5920">
        <v>0</v>
      </c>
      <c r="L5920">
        <v>0</v>
      </c>
      <c r="M5920">
        <v>1</v>
      </c>
      <c r="N5920">
        <v>1</v>
      </c>
      <c r="O5920">
        <v>0</v>
      </c>
      <c r="P5920">
        <v>113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</row>
    <row r="5921" spans="1:23" ht="14.25" customHeight="1" x14ac:dyDescent="0.45">
      <c r="A5921">
        <v>5920</v>
      </c>
      <c r="B5921" s="1">
        <v>43801</v>
      </c>
      <c r="C5921" t="s">
        <v>338</v>
      </c>
      <c r="D5921">
        <v>55</v>
      </c>
      <c r="E5921" t="s">
        <v>23</v>
      </c>
      <c r="F5921" t="s">
        <v>27</v>
      </c>
      <c r="G5921" t="s">
        <v>25</v>
      </c>
      <c r="H5921">
        <v>13</v>
      </c>
      <c r="I5921" t="s">
        <v>26</v>
      </c>
      <c r="J5921">
        <v>0</v>
      </c>
      <c r="K5921">
        <v>0</v>
      </c>
      <c r="L5921">
        <v>0</v>
      </c>
      <c r="M5921">
        <v>1</v>
      </c>
      <c r="N5921">
        <v>1</v>
      </c>
      <c r="O5921">
        <v>0</v>
      </c>
      <c r="P5921">
        <v>2150</v>
      </c>
      <c r="Q5921">
        <v>0</v>
      </c>
      <c r="R5921">
        <v>0</v>
      </c>
      <c r="S5921">
        <v>1</v>
      </c>
      <c r="T5921">
        <v>1</v>
      </c>
      <c r="U5921">
        <v>0</v>
      </c>
      <c r="V5921">
        <v>0</v>
      </c>
      <c r="W5921">
        <v>0</v>
      </c>
    </row>
    <row r="5922" spans="1:23" ht="14.25" customHeight="1" x14ac:dyDescent="0.45">
      <c r="A5922">
        <v>5921</v>
      </c>
      <c r="B5922" s="1">
        <v>43801</v>
      </c>
      <c r="C5922" t="s">
        <v>347</v>
      </c>
      <c r="D5922">
        <v>73</v>
      </c>
      <c r="E5922" t="s">
        <v>23</v>
      </c>
      <c r="F5922" t="s">
        <v>27</v>
      </c>
      <c r="G5922" t="s">
        <v>25</v>
      </c>
      <c r="H5922">
        <v>12</v>
      </c>
      <c r="I5922" t="s">
        <v>26</v>
      </c>
      <c r="J5922">
        <v>0</v>
      </c>
      <c r="K5922">
        <v>0</v>
      </c>
      <c r="L5922">
        <v>0</v>
      </c>
      <c r="M5922">
        <v>0</v>
      </c>
      <c r="N5922">
        <v>1</v>
      </c>
      <c r="O5922">
        <v>0</v>
      </c>
      <c r="P5922">
        <v>1280</v>
      </c>
      <c r="Q5922">
        <v>1</v>
      </c>
      <c r="R5922">
        <v>1</v>
      </c>
      <c r="S5922">
        <v>1</v>
      </c>
      <c r="T5922">
        <v>0</v>
      </c>
      <c r="U5922">
        <v>0</v>
      </c>
      <c r="V5922">
        <v>0</v>
      </c>
      <c r="W5922">
        <v>0</v>
      </c>
    </row>
    <row r="5923" spans="1:23" ht="14.25" customHeight="1" x14ac:dyDescent="0.45">
      <c r="A5923">
        <v>5922</v>
      </c>
      <c r="B5923" s="1">
        <v>43801</v>
      </c>
      <c r="C5923" t="s">
        <v>347</v>
      </c>
      <c r="D5923">
        <v>73</v>
      </c>
      <c r="E5923" t="s">
        <v>23</v>
      </c>
      <c r="F5923" t="s">
        <v>27</v>
      </c>
      <c r="G5923" t="s">
        <v>25</v>
      </c>
      <c r="H5923">
        <v>12</v>
      </c>
      <c r="I5923" t="s">
        <v>26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1280</v>
      </c>
      <c r="Q5923">
        <v>1</v>
      </c>
      <c r="R5923">
        <v>1</v>
      </c>
      <c r="S5923">
        <v>1</v>
      </c>
      <c r="T5923">
        <v>0</v>
      </c>
      <c r="U5923">
        <v>0</v>
      </c>
      <c r="V5923">
        <v>0</v>
      </c>
      <c r="W5923">
        <v>0</v>
      </c>
    </row>
    <row r="5924" spans="1:23" ht="14.25" customHeight="1" x14ac:dyDescent="0.45">
      <c r="A5924">
        <v>5923</v>
      </c>
      <c r="B5924" s="1">
        <v>43801</v>
      </c>
      <c r="C5924" t="s">
        <v>335</v>
      </c>
      <c r="D5924">
        <v>59</v>
      </c>
      <c r="E5924" t="s">
        <v>23</v>
      </c>
      <c r="F5924" t="s">
        <v>24</v>
      </c>
      <c r="G5924" t="s">
        <v>30</v>
      </c>
      <c r="H5924">
        <v>2</v>
      </c>
      <c r="I5924" t="s">
        <v>26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309</v>
      </c>
      <c r="Q5924">
        <v>0</v>
      </c>
      <c r="R5924">
        <v>1</v>
      </c>
      <c r="S5924">
        <v>1</v>
      </c>
      <c r="T5924">
        <v>0</v>
      </c>
      <c r="U5924">
        <v>0</v>
      </c>
      <c r="V5924">
        <v>0</v>
      </c>
      <c r="W5924">
        <v>0</v>
      </c>
    </row>
    <row r="5925" spans="1:23" ht="14.25" customHeight="1" x14ac:dyDescent="0.45">
      <c r="A5925">
        <v>5924</v>
      </c>
      <c r="B5925" s="1">
        <v>43801</v>
      </c>
      <c r="C5925" t="s">
        <v>331</v>
      </c>
      <c r="D5925">
        <v>64</v>
      </c>
      <c r="E5925" t="s">
        <v>28</v>
      </c>
      <c r="F5925" t="s">
        <v>27</v>
      </c>
      <c r="G5925" t="s">
        <v>30</v>
      </c>
      <c r="H5925">
        <v>3</v>
      </c>
      <c r="I5925" t="s">
        <v>26</v>
      </c>
      <c r="J5925">
        <v>0</v>
      </c>
      <c r="K5925">
        <v>0</v>
      </c>
      <c r="L5925">
        <v>0</v>
      </c>
      <c r="M5925">
        <v>0</v>
      </c>
      <c r="N5925">
        <v>1</v>
      </c>
      <c r="O5925">
        <v>0</v>
      </c>
      <c r="P5925">
        <v>489</v>
      </c>
      <c r="Q5925">
        <v>1</v>
      </c>
      <c r="R5925">
        <v>1</v>
      </c>
      <c r="S5925">
        <v>1</v>
      </c>
      <c r="T5925">
        <v>1</v>
      </c>
      <c r="U5925">
        <v>0</v>
      </c>
      <c r="V5925">
        <v>0</v>
      </c>
      <c r="W5925">
        <v>0</v>
      </c>
    </row>
    <row r="5926" spans="1:23" ht="14.25" customHeight="1" x14ac:dyDescent="0.45">
      <c r="A5926">
        <v>5925</v>
      </c>
      <c r="B5926" t="s">
        <v>335</v>
      </c>
      <c r="C5926" t="s">
        <v>339</v>
      </c>
      <c r="D5926">
        <v>80</v>
      </c>
      <c r="E5926" t="s">
        <v>28</v>
      </c>
      <c r="F5926" t="s">
        <v>24</v>
      </c>
      <c r="G5926" t="s">
        <v>25</v>
      </c>
      <c r="H5926">
        <v>8</v>
      </c>
      <c r="I5926" t="s">
        <v>26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554</v>
      </c>
      <c r="Q5926">
        <v>0</v>
      </c>
      <c r="R5926">
        <v>0</v>
      </c>
      <c r="S5926">
        <v>1</v>
      </c>
      <c r="T5926">
        <v>0</v>
      </c>
      <c r="U5926">
        <v>0</v>
      </c>
      <c r="V5926">
        <v>0</v>
      </c>
      <c r="W5926">
        <v>0</v>
      </c>
    </row>
    <row r="5927" spans="1:23" ht="14.25" customHeight="1" x14ac:dyDescent="0.45">
      <c r="A5927">
        <v>5926</v>
      </c>
      <c r="B5927" t="s">
        <v>335</v>
      </c>
      <c r="C5927" t="s">
        <v>339</v>
      </c>
      <c r="D5927">
        <v>67</v>
      </c>
      <c r="E5927" t="s">
        <v>23</v>
      </c>
      <c r="F5927" t="s">
        <v>24</v>
      </c>
      <c r="G5927" t="s">
        <v>25</v>
      </c>
      <c r="H5927">
        <v>8</v>
      </c>
      <c r="I5927" t="s">
        <v>26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1400</v>
      </c>
      <c r="Q5927">
        <v>1</v>
      </c>
      <c r="R5927">
        <v>0</v>
      </c>
      <c r="S5927">
        <v>1</v>
      </c>
      <c r="T5927">
        <v>0</v>
      </c>
      <c r="U5927">
        <v>0</v>
      </c>
      <c r="V5927">
        <v>0</v>
      </c>
      <c r="W5927">
        <v>1</v>
      </c>
    </row>
    <row r="5928" spans="1:23" ht="14.25" customHeight="1" x14ac:dyDescent="0.45">
      <c r="A5928">
        <v>5927</v>
      </c>
      <c r="B5928" t="s">
        <v>335</v>
      </c>
      <c r="C5928" t="s">
        <v>339</v>
      </c>
      <c r="D5928">
        <v>86</v>
      </c>
      <c r="E5928" t="s">
        <v>28</v>
      </c>
      <c r="F5928" t="s">
        <v>27</v>
      </c>
      <c r="G5928" t="s">
        <v>25</v>
      </c>
      <c r="H5928">
        <v>8</v>
      </c>
      <c r="I5928" t="s">
        <v>26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578</v>
      </c>
      <c r="Q5928">
        <v>1</v>
      </c>
      <c r="R5928">
        <v>0</v>
      </c>
      <c r="S5928">
        <v>1</v>
      </c>
      <c r="T5928">
        <v>1</v>
      </c>
      <c r="U5928">
        <v>0</v>
      </c>
      <c r="V5928">
        <v>0</v>
      </c>
      <c r="W5928">
        <v>0</v>
      </c>
    </row>
    <row r="5929" spans="1:23" ht="14.25" customHeight="1" x14ac:dyDescent="0.45">
      <c r="A5929">
        <v>5928</v>
      </c>
      <c r="B5929" t="s">
        <v>335</v>
      </c>
      <c r="C5929" t="s">
        <v>330</v>
      </c>
      <c r="D5929">
        <v>71</v>
      </c>
      <c r="E5929" t="s">
        <v>28</v>
      </c>
      <c r="F5929" t="s">
        <v>27</v>
      </c>
      <c r="G5929" t="s">
        <v>25</v>
      </c>
      <c r="H5929">
        <v>3</v>
      </c>
      <c r="I5929" t="s">
        <v>31</v>
      </c>
      <c r="J5929">
        <v>0</v>
      </c>
      <c r="K5929">
        <v>0</v>
      </c>
      <c r="L5929">
        <v>1</v>
      </c>
      <c r="M5929">
        <v>1</v>
      </c>
      <c r="N5929">
        <v>1</v>
      </c>
      <c r="O5929">
        <v>0</v>
      </c>
      <c r="P5929">
        <v>401</v>
      </c>
      <c r="Q5929">
        <v>1</v>
      </c>
      <c r="R5929">
        <v>0</v>
      </c>
      <c r="S5929">
        <v>1</v>
      </c>
      <c r="T5929">
        <v>0</v>
      </c>
      <c r="U5929">
        <v>0</v>
      </c>
      <c r="V5929">
        <v>0</v>
      </c>
      <c r="W5929">
        <v>0</v>
      </c>
    </row>
    <row r="5930" spans="1:23" ht="14.25" customHeight="1" x14ac:dyDescent="0.45">
      <c r="A5930">
        <v>5929</v>
      </c>
      <c r="B5930" t="s">
        <v>335</v>
      </c>
      <c r="C5930" t="s">
        <v>340</v>
      </c>
      <c r="D5930">
        <v>75</v>
      </c>
      <c r="E5930" t="s">
        <v>28</v>
      </c>
      <c r="F5930" t="s">
        <v>27</v>
      </c>
      <c r="G5930" t="s">
        <v>25</v>
      </c>
      <c r="H5930">
        <v>4</v>
      </c>
      <c r="I5930" t="s">
        <v>26</v>
      </c>
      <c r="J5930">
        <v>0</v>
      </c>
      <c r="K5930">
        <v>0</v>
      </c>
      <c r="L5930">
        <v>0</v>
      </c>
      <c r="M5930">
        <v>1</v>
      </c>
      <c r="N5930">
        <v>1</v>
      </c>
      <c r="O5930">
        <v>1</v>
      </c>
      <c r="P5930">
        <v>530</v>
      </c>
      <c r="Q5930">
        <v>1</v>
      </c>
      <c r="R5930">
        <v>0</v>
      </c>
      <c r="S5930">
        <v>1</v>
      </c>
      <c r="T5930">
        <v>1</v>
      </c>
      <c r="U5930">
        <v>0</v>
      </c>
      <c r="V5930">
        <v>0</v>
      </c>
      <c r="W5930">
        <v>0</v>
      </c>
    </row>
    <row r="5931" spans="1:23" ht="14.25" customHeight="1" x14ac:dyDescent="0.45">
      <c r="A5931">
        <v>5930</v>
      </c>
      <c r="B5931" t="s">
        <v>335</v>
      </c>
      <c r="C5931" t="s">
        <v>348</v>
      </c>
      <c r="D5931">
        <v>74</v>
      </c>
      <c r="E5931" t="s">
        <v>23</v>
      </c>
      <c r="F5931" t="s">
        <v>27</v>
      </c>
      <c r="G5931" t="s">
        <v>25</v>
      </c>
      <c r="H5931">
        <v>16</v>
      </c>
      <c r="I5931" t="s">
        <v>26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</v>
      </c>
      <c r="P5931">
        <v>5000</v>
      </c>
      <c r="Q5931">
        <v>1</v>
      </c>
      <c r="R5931">
        <v>0</v>
      </c>
      <c r="S5931">
        <v>1</v>
      </c>
      <c r="T5931">
        <v>0</v>
      </c>
      <c r="U5931">
        <v>0</v>
      </c>
      <c r="V5931">
        <v>0</v>
      </c>
      <c r="W5931">
        <v>0</v>
      </c>
    </row>
    <row r="5932" spans="1:23" ht="14.25" customHeight="1" x14ac:dyDescent="0.45">
      <c r="A5932">
        <v>5931</v>
      </c>
      <c r="B5932" t="s">
        <v>335</v>
      </c>
      <c r="C5932" t="s">
        <v>344</v>
      </c>
      <c r="D5932">
        <v>65</v>
      </c>
      <c r="E5932" t="s">
        <v>23</v>
      </c>
      <c r="F5932" t="s">
        <v>27</v>
      </c>
      <c r="G5932" t="s">
        <v>25</v>
      </c>
      <c r="H5932">
        <v>10</v>
      </c>
      <c r="I5932" t="s">
        <v>26</v>
      </c>
      <c r="J5932">
        <v>0</v>
      </c>
      <c r="K5932">
        <v>0</v>
      </c>
      <c r="L5932">
        <v>0</v>
      </c>
      <c r="M5932">
        <v>1</v>
      </c>
      <c r="N5932">
        <v>1</v>
      </c>
      <c r="O5932">
        <v>1</v>
      </c>
      <c r="P5932">
        <v>69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</row>
    <row r="5933" spans="1:23" ht="14.25" customHeight="1" x14ac:dyDescent="0.45">
      <c r="A5933">
        <v>5932</v>
      </c>
      <c r="B5933" t="s">
        <v>335</v>
      </c>
      <c r="C5933" t="s">
        <v>330</v>
      </c>
      <c r="D5933">
        <v>65</v>
      </c>
      <c r="E5933" t="s">
        <v>28</v>
      </c>
      <c r="F5933" t="s">
        <v>24</v>
      </c>
      <c r="G5933" t="s">
        <v>25</v>
      </c>
      <c r="H5933">
        <v>3</v>
      </c>
      <c r="I5933" t="s">
        <v>26</v>
      </c>
      <c r="J5933">
        <v>0</v>
      </c>
      <c r="K5933">
        <v>0</v>
      </c>
      <c r="L5933">
        <v>0</v>
      </c>
      <c r="M5933">
        <v>0</v>
      </c>
      <c r="N5933">
        <v>1</v>
      </c>
      <c r="O5933">
        <v>0</v>
      </c>
      <c r="P5933">
        <v>710</v>
      </c>
      <c r="Q5933">
        <v>0</v>
      </c>
      <c r="R5933">
        <v>1</v>
      </c>
      <c r="S5933">
        <v>1</v>
      </c>
      <c r="T5933">
        <v>0</v>
      </c>
      <c r="U5933">
        <v>0</v>
      </c>
      <c r="V5933">
        <v>0</v>
      </c>
      <c r="W5933">
        <v>0</v>
      </c>
    </row>
    <row r="5934" spans="1:23" ht="14.25" customHeight="1" x14ac:dyDescent="0.45">
      <c r="A5934">
        <v>5933</v>
      </c>
      <c r="B5934" t="s">
        <v>335</v>
      </c>
      <c r="C5934" s="1">
        <v>43558</v>
      </c>
      <c r="D5934">
        <v>75</v>
      </c>
      <c r="E5934" t="s">
        <v>28</v>
      </c>
      <c r="F5934" t="s">
        <v>27</v>
      </c>
      <c r="G5934" t="s">
        <v>25</v>
      </c>
      <c r="H5934">
        <v>20</v>
      </c>
      <c r="I5934" t="s">
        <v>26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1260</v>
      </c>
      <c r="Q5934">
        <v>0</v>
      </c>
      <c r="R5934">
        <v>1</v>
      </c>
      <c r="S5934">
        <v>1</v>
      </c>
      <c r="T5934">
        <v>0</v>
      </c>
      <c r="U5934">
        <v>0</v>
      </c>
      <c r="V5934">
        <v>0</v>
      </c>
      <c r="W5934">
        <v>0</v>
      </c>
    </row>
    <row r="5935" spans="1:23" ht="14.25" customHeight="1" x14ac:dyDescent="0.45">
      <c r="A5935">
        <v>5934</v>
      </c>
      <c r="B5935" t="s">
        <v>335</v>
      </c>
      <c r="C5935" t="s">
        <v>331</v>
      </c>
      <c r="D5935">
        <v>58</v>
      </c>
      <c r="E5935" t="s">
        <v>28</v>
      </c>
      <c r="F5935" t="s">
        <v>27</v>
      </c>
      <c r="G5935" t="s">
        <v>25</v>
      </c>
      <c r="H5935">
        <v>2</v>
      </c>
      <c r="I5935" t="s">
        <v>31</v>
      </c>
      <c r="J5935">
        <v>0</v>
      </c>
      <c r="K5935">
        <v>0</v>
      </c>
      <c r="L5935">
        <v>1</v>
      </c>
      <c r="M5935">
        <v>0</v>
      </c>
      <c r="N5935">
        <v>0</v>
      </c>
      <c r="O5935">
        <v>0</v>
      </c>
      <c r="P5935">
        <v>730</v>
      </c>
      <c r="Q5935">
        <v>0</v>
      </c>
      <c r="R5935">
        <v>1</v>
      </c>
      <c r="S5935">
        <v>1</v>
      </c>
      <c r="T5935">
        <v>0</v>
      </c>
      <c r="U5935">
        <v>0</v>
      </c>
      <c r="V5935">
        <v>0</v>
      </c>
      <c r="W5935">
        <v>0</v>
      </c>
    </row>
    <row r="5936" spans="1:23" ht="14.25" customHeight="1" x14ac:dyDescent="0.45">
      <c r="A5936">
        <v>5935</v>
      </c>
      <c r="B5936" t="s">
        <v>335</v>
      </c>
      <c r="C5936" t="s">
        <v>346</v>
      </c>
      <c r="D5936">
        <v>57</v>
      </c>
      <c r="E5936" t="s">
        <v>28</v>
      </c>
      <c r="F5936" t="s">
        <v>27</v>
      </c>
      <c r="G5936" t="s">
        <v>25</v>
      </c>
      <c r="H5936">
        <v>7</v>
      </c>
      <c r="I5936" t="s">
        <v>26</v>
      </c>
      <c r="J5936">
        <v>0</v>
      </c>
      <c r="K5936">
        <v>0</v>
      </c>
      <c r="L5936">
        <v>0</v>
      </c>
      <c r="M5936">
        <v>1</v>
      </c>
      <c r="N5936">
        <v>1</v>
      </c>
      <c r="O5936">
        <v>0</v>
      </c>
      <c r="P5936">
        <v>28</v>
      </c>
      <c r="Q5936">
        <v>0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0</v>
      </c>
    </row>
    <row r="5937" spans="1:23" ht="14.25" customHeight="1" x14ac:dyDescent="0.45">
      <c r="A5937">
        <v>5936</v>
      </c>
      <c r="B5937" s="1">
        <v>43509</v>
      </c>
      <c r="C5937" s="1">
        <v>43511</v>
      </c>
      <c r="D5937">
        <v>63</v>
      </c>
      <c r="E5937" t="s">
        <v>28</v>
      </c>
      <c r="F5937" t="s">
        <v>27</v>
      </c>
      <c r="G5937" t="s">
        <v>25</v>
      </c>
      <c r="H5937">
        <v>3</v>
      </c>
      <c r="I5937" t="s">
        <v>29</v>
      </c>
      <c r="J5937">
        <v>0</v>
      </c>
      <c r="K5937">
        <v>0</v>
      </c>
      <c r="L5937">
        <v>0</v>
      </c>
      <c r="M5937">
        <v>1</v>
      </c>
      <c r="N5937">
        <v>1</v>
      </c>
      <c r="O5937">
        <v>1</v>
      </c>
      <c r="P5937">
        <v>94</v>
      </c>
      <c r="Q5937">
        <v>0</v>
      </c>
      <c r="R5937">
        <v>1</v>
      </c>
      <c r="S5937">
        <v>0</v>
      </c>
      <c r="T5937">
        <v>1</v>
      </c>
      <c r="U5937">
        <v>1</v>
      </c>
      <c r="V5937">
        <v>0</v>
      </c>
      <c r="W5937">
        <v>0</v>
      </c>
    </row>
    <row r="5938" spans="1:23" ht="14.25" customHeight="1" x14ac:dyDescent="0.45">
      <c r="A5938">
        <v>5937</v>
      </c>
      <c r="B5938" t="s">
        <v>335</v>
      </c>
      <c r="C5938" t="s">
        <v>339</v>
      </c>
      <c r="D5938">
        <v>61</v>
      </c>
      <c r="E5938" t="s">
        <v>23</v>
      </c>
      <c r="F5938" t="s">
        <v>27</v>
      </c>
      <c r="G5938" t="s">
        <v>25</v>
      </c>
      <c r="H5938">
        <v>8</v>
      </c>
      <c r="I5938" t="s">
        <v>26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1</v>
      </c>
      <c r="P5938">
        <v>1240</v>
      </c>
      <c r="Q5938">
        <v>1</v>
      </c>
      <c r="R5938">
        <v>1</v>
      </c>
      <c r="S5938">
        <v>1</v>
      </c>
      <c r="T5938">
        <v>1</v>
      </c>
      <c r="U5938">
        <v>0</v>
      </c>
      <c r="V5938">
        <v>0</v>
      </c>
      <c r="W5938">
        <v>0</v>
      </c>
    </row>
    <row r="5939" spans="1:23" ht="14.25" customHeight="1" x14ac:dyDescent="0.45">
      <c r="A5939">
        <v>5938</v>
      </c>
      <c r="B5939" t="s">
        <v>335</v>
      </c>
      <c r="C5939" t="s">
        <v>330</v>
      </c>
      <c r="D5939">
        <v>69</v>
      </c>
      <c r="E5939" t="s">
        <v>28</v>
      </c>
      <c r="F5939" t="s">
        <v>27</v>
      </c>
      <c r="G5939" t="s">
        <v>30</v>
      </c>
      <c r="H5939">
        <v>3</v>
      </c>
      <c r="I5939" t="s">
        <v>26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280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</row>
    <row r="5940" spans="1:23" ht="14.25" customHeight="1" x14ac:dyDescent="0.45">
      <c r="A5940">
        <v>5939</v>
      </c>
      <c r="B5940" t="s">
        <v>335</v>
      </c>
      <c r="C5940" t="s">
        <v>340</v>
      </c>
      <c r="D5940">
        <v>66</v>
      </c>
      <c r="E5940" t="s">
        <v>28</v>
      </c>
      <c r="F5940" t="s">
        <v>27</v>
      </c>
      <c r="G5940" t="s">
        <v>30</v>
      </c>
      <c r="H5940">
        <v>4</v>
      </c>
      <c r="I5940" t="s">
        <v>26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538</v>
      </c>
      <c r="Q5940">
        <v>0</v>
      </c>
      <c r="R5940">
        <v>1</v>
      </c>
      <c r="S5940">
        <v>1</v>
      </c>
      <c r="T5940">
        <v>0</v>
      </c>
      <c r="U5940">
        <v>0</v>
      </c>
      <c r="V5940">
        <v>0</v>
      </c>
      <c r="W5940">
        <v>0</v>
      </c>
    </row>
    <row r="5941" spans="1:23" ht="14.25" customHeight="1" x14ac:dyDescent="0.45">
      <c r="A5941">
        <v>5940</v>
      </c>
      <c r="B5941" t="s">
        <v>331</v>
      </c>
      <c r="C5941" t="s">
        <v>346</v>
      </c>
      <c r="D5941">
        <v>51</v>
      </c>
      <c r="E5941" t="s">
        <v>28</v>
      </c>
      <c r="F5941" t="s">
        <v>24</v>
      </c>
      <c r="G5941" t="s">
        <v>25</v>
      </c>
      <c r="H5941">
        <v>6</v>
      </c>
      <c r="I5941" t="s">
        <v>26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250</v>
      </c>
      <c r="Q5941">
        <v>1</v>
      </c>
      <c r="R5941">
        <v>0</v>
      </c>
      <c r="S5941">
        <v>1</v>
      </c>
      <c r="T5941">
        <v>0</v>
      </c>
      <c r="U5941">
        <v>0</v>
      </c>
      <c r="V5941">
        <v>0</v>
      </c>
      <c r="W5941">
        <v>0</v>
      </c>
    </row>
    <row r="5942" spans="1:23" ht="14.25" customHeight="1" x14ac:dyDescent="0.45">
      <c r="A5942">
        <v>5941</v>
      </c>
      <c r="B5942" t="s">
        <v>331</v>
      </c>
      <c r="C5942" t="s">
        <v>345</v>
      </c>
      <c r="D5942">
        <v>66</v>
      </c>
      <c r="E5942" t="s">
        <v>28</v>
      </c>
      <c r="F5942" t="s">
        <v>27</v>
      </c>
      <c r="G5942" t="s">
        <v>25</v>
      </c>
      <c r="H5942">
        <v>12</v>
      </c>
      <c r="I5942" t="s">
        <v>26</v>
      </c>
      <c r="J5942">
        <v>0</v>
      </c>
      <c r="K5942">
        <v>0</v>
      </c>
      <c r="L5942">
        <v>1</v>
      </c>
      <c r="M5942">
        <v>0</v>
      </c>
      <c r="N5942">
        <v>1</v>
      </c>
      <c r="O5942">
        <v>1</v>
      </c>
      <c r="P5942">
        <v>2460</v>
      </c>
      <c r="Q5942">
        <v>0</v>
      </c>
      <c r="R5942">
        <v>0</v>
      </c>
      <c r="S5942">
        <v>1</v>
      </c>
      <c r="T5942">
        <v>1</v>
      </c>
      <c r="U5942">
        <v>0</v>
      </c>
      <c r="V5942">
        <v>0</v>
      </c>
      <c r="W5942">
        <v>0</v>
      </c>
    </row>
    <row r="5943" spans="1:23" ht="14.25" customHeight="1" x14ac:dyDescent="0.45">
      <c r="A5943">
        <v>5942</v>
      </c>
      <c r="B5943" t="s">
        <v>331</v>
      </c>
      <c r="C5943" t="s">
        <v>344</v>
      </c>
      <c r="D5943">
        <v>55</v>
      </c>
      <c r="E5943" t="s">
        <v>23</v>
      </c>
      <c r="F5943" t="s">
        <v>27</v>
      </c>
      <c r="G5943" t="s">
        <v>25</v>
      </c>
      <c r="H5943">
        <v>9</v>
      </c>
      <c r="I5943" t="s">
        <v>26</v>
      </c>
      <c r="J5943">
        <v>0</v>
      </c>
      <c r="K5943">
        <v>0</v>
      </c>
      <c r="L5943">
        <v>0</v>
      </c>
      <c r="M5943">
        <v>0</v>
      </c>
      <c r="N5943">
        <v>1</v>
      </c>
      <c r="O5943">
        <v>0</v>
      </c>
      <c r="P5943">
        <v>338</v>
      </c>
      <c r="Q5943">
        <v>0</v>
      </c>
      <c r="R5943">
        <v>0</v>
      </c>
      <c r="S5943">
        <v>1</v>
      </c>
      <c r="T5943">
        <v>0</v>
      </c>
      <c r="U5943">
        <v>0</v>
      </c>
      <c r="V5943">
        <v>0</v>
      </c>
      <c r="W5943">
        <v>0</v>
      </c>
    </row>
    <row r="5944" spans="1:23" ht="14.25" customHeight="1" x14ac:dyDescent="0.45">
      <c r="A5944">
        <v>5943</v>
      </c>
      <c r="B5944" t="s">
        <v>331</v>
      </c>
      <c r="C5944" s="1">
        <v>43772</v>
      </c>
      <c r="D5944">
        <v>68</v>
      </c>
      <c r="E5944" t="s">
        <v>28</v>
      </c>
      <c r="F5944" t="s">
        <v>27</v>
      </c>
      <c r="G5944" t="s">
        <v>25</v>
      </c>
      <c r="H5944">
        <v>26</v>
      </c>
      <c r="I5944" t="s">
        <v>26</v>
      </c>
      <c r="J5944">
        <v>0</v>
      </c>
      <c r="K5944">
        <v>0</v>
      </c>
      <c r="L5944">
        <v>0</v>
      </c>
      <c r="M5944">
        <v>1</v>
      </c>
      <c r="N5944">
        <v>1</v>
      </c>
      <c r="O5944">
        <v>1</v>
      </c>
      <c r="P5944">
        <v>480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</row>
    <row r="5945" spans="1:23" ht="14.25" customHeight="1" x14ac:dyDescent="0.45">
      <c r="A5945">
        <v>5944</v>
      </c>
      <c r="B5945" t="s">
        <v>331</v>
      </c>
      <c r="C5945" t="s">
        <v>340</v>
      </c>
      <c r="D5945">
        <v>41</v>
      </c>
      <c r="E5945" t="s">
        <v>23</v>
      </c>
      <c r="F5945" t="s">
        <v>27</v>
      </c>
      <c r="G5945" t="s">
        <v>25</v>
      </c>
      <c r="H5945">
        <v>3</v>
      </c>
      <c r="I5945" t="s">
        <v>26</v>
      </c>
      <c r="J5945">
        <v>0</v>
      </c>
      <c r="K5945">
        <v>0</v>
      </c>
      <c r="L5945">
        <v>0</v>
      </c>
      <c r="M5945">
        <v>0</v>
      </c>
      <c r="N5945">
        <v>1</v>
      </c>
      <c r="O5945">
        <v>0</v>
      </c>
      <c r="P5945">
        <v>68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</row>
    <row r="5946" spans="1:23" ht="14.25" customHeight="1" x14ac:dyDescent="0.45">
      <c r="A5946">
        <v>5945</v>
      </c>
      <c r="B5946" t="s">
        <v>331</v>
      </c>
      <c r="C5946" t="s">
        <v>347</v>
      </c>
      <c r="D5946">
        <v>78</v>
      </c>
      <c r="E5946" t="s">
        <v>23</v>
      </c>
      <c r="F5946" t="s">
        <v>27</v>
      </c>
      <c r="G5946" t="s">
        <v>25</v>
      </c>
      <c r="H5946">
        <v>10</v>
      </c>
      <c r="I5946" t="s">
        <v>31</v>
      </c>
      <c r="J5946">
        <v>0</v>
      </c>
      <c r="K5946">
        <v>0</v>
      </c>
      <c r="L5946">
        <v>0</v>
      </c>
      <c r="M5946">
        <v>1</v>
      </c>
      <c r="N5946">
        <v>1</v>
      </c>
      <c r="O5946">
        <v>0</v>
      </c>
      <c r="P5946">
        <v>682</v>
      </c>
      <c r="Q5946">
        <v>1</v>
      </c>
      <c r="R5946">
        <v>0</v>
      </c>
      <c r="S5946">
        <v>1</v>
      </c>
      <c r="T5946">
        <v>0</v>
      </c>
      <c r="U5946">
        <v>0</v>
      </c>
      <c r="V5946">
        <v>0</v>
      </c>
      <c r="W5946">
        <v>0</v>
      </c>
    </row>
    <row r="5947" spans="1:23" ht="14.25" customHeight="1" x14ac:dyDescent="0.45">
      <c r="A5947">
        <v>5946</v>
      </c>
      <c r="B5947" t="s">
        <v>331</v>
      </c>
      <c r="C5947" t="s">
        <v>347</v>
      </c>
      <c r="D5947">
        <v>78</v>
      </c>
      <c r="E5947" t="s">
        <v>23</v>
      </c>
      <c r="F5947" t="s">
        <v>27</v>
      </c>
      <c r="G5947" t="s">
        <v>25</v>
      </c>
      <c r="H5947">
        <v>10</v>
      </c>
      <c r="I5947" t="s">
        <v>31</v>
      </c>
      <c r="J5947">
        <v>0</v>
      </c>
      <c r="K5947">
        <v>0</v>
      </c>
      <c r="L5947">
        <v>0</v>
      </c>
      <c r="M5947">
        <v>1</v>
      </c>
      <c r="N5947">
        <v>1</v>
      </c>
      <c r="O5947">
        <v>0</v>
      </c>
      <c r="P5947">
        <v>682</v>
      </c>
      <c r="Q5947">
        <v>1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</row>
    <row r="5948" spans="1:23" ht="14.25" customHeight="1" x14ac:dyDescent="0.45">
      <c r="A5948">
        <v>5947</v>
      </c>
      <c r="B5948" t="s">
        <v>331</v>
      </c>
      <c r="C5948" t="s">
        <v>340</v>
      </c>
      <c r="D5948">
        <v>88</v>
      </c>
      <c r="E5948" t="s">
        <v>23</v>
      </c>
      <c r="F5948" t="s">
        <v>27</v>
      </c>
      <c r="G5948" t="s">
        <v>25</v>
      </c>
      <c r="H5948">
        <v>3</v>
      </c>
      <c r="I5948" t="s">
        <v>26</v>
      </c>
      <c r="J5948">
        <v>0</v>
      </c>
      <c r="K5948">
        <v>0</v>
      </c>
      <c r="L5948">
        <v>0</v>
      </c>
      <c r="M5948">
        <v>1</v>
      </c>
      <c r="N5948">
        <v>1</v>
      </c>
      <c r="O5948">
        <v>0</v>
      </c>
      <c r="P5948">
        <v>10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0</v>
      </c>
    </row>
    <row r="5949" spans="1:23" ht="14.25" customHeight="1" x14ac:dyDescent="0.45">
      <c r="A5949">
        <v>5948</v>
      </c>
      <c r="B5949" t="s">
        <v>331</v>
      </c>
      <c r="C5949" t="s">
        <v>346</v>
      </c>
      <c r="D5949">
        <v>68</v>
      </c>
      <c r="E5949" t="s">
        <v>23</v>
      </c>
      <c r="F5949" t="s">
        <v>27</v>
      </c>
      <c r="G5949" t="s">
        <v>25</v>
      </c>
      <c r="H5949">
        <v>6</v>
      </c>
      <c r="I5949" t="s">
        <v>26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796</v>
      </c>
      <c r="Q5949">
        <v>1</v>
      </c>
      <c r="R5949">
        <v>0</v>
      </c>
      <c r="S5949">
        <v>1</v>
      </c>
      <c r="T5949">
        <v>0</v>
      </c>
      <c r="U5949">
        <v>0</v>
      </c>
      <c r="V5949">
        <v>0</v>
      </c>
      <c r="W5949">
        <v>0</v>
      </c>
    </row>
    <row r="5950" spans="1:23" ht="14.25" customHeight="1" x14ac:dyDescent="0.45">
      <c r="A5950">
        <v>5949</v>
      </c>
      <c r="B5950" t="s">
        <v>331</v>
      </c>
      <c r="C5950" t="s">
        <v>346</v>
      </c>
      <c r="D5950">
        <v>68</v>
      </c>
      <c r="E5950" t="s">
        <v>23</v>
      </c>
      <c r="F5950" t="s">
        <v>27</v>
      </c>
      <c r="G5950" t="s">
        <v>25</v>
      </c>
      <c r="H5950">
        <v>6</v>
      </c>
      <c r="I5950" t="s">
        <v>26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796</v>
      </c>
      <c r="Q5950">
        <v>1</v>
      </c>
      <c r="R5950">
        <v>0</v>
      </c>
      <c r="S5950">
        <v>1</v>
      </c>
      <c r="T5950">
        <v>0</v>
      </c>
      <c r="U5950">
        <v>0</v>
      </c>
      <c r="V5950">
        <v>0</v>
      </c>
      <c r="W5950">
        <v>0</v>
      </c>
    </row>
    <row r="5951" spans="1:23" ht="14.25" customHeight="1" x14ac:dyDescent="0.45">
      <c r="A5951">
        <v>5950</v>
      </c>
      <c r="B5951" t="s">
        <v>331</v>
      </c>
      <c r="C5951" t="s">
        <v>343</v>
      </c>
      <c r="D5951">
        <v>59</v>
      </c>
      <c r="E5951" t="s">
        <v>23</v>
      </c>
      <c r="F5951" t="s">
        <v>27</v>
      </c>
      <c r="G5951" t="s">
        <v>30</v>
      </c>
      <c r="H5951">
        <v>8</v>
      </c>
      <c r="I5951" t="s">
        <v>26</v>
      </c>
      <c r="J5951">
        <v>0</v>
      </c>
      <c r="K5951">
        <v>0</v>
      </c>
      <c r="L5951">
        <v>0</v>
      </c>
      <c r="M5951">
        <v>1</v>
      </c>
      <c r="N5951">
        <v>1</v>
      </c>
      <c r="O5951">
        <v>1</v>
      </c>
      <c r="P5951">
        <v>223</v>
      </c>
      <c r="Q5951">
        <v>1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</row>
    <row r="5952" spans="1:23" ht="14.25" customHeight="1" x14ac:dyDescent="0.45">
      <c r="A5952">
        <v>5951</v>
      </c>
      <c r="B5952" t="s">
        <v>331</v>
      </c>
      <c r="C5952" t="s">
        <v>341</v>
      </c>
      <c r="D5952">
        <v>60</v>
      </c>
      <c r="E5952" t="s">
        <v>23</v>
      </c>
      <c r="F5952" t="s">
        <v>27</v>
      </c>
      <c r="G5952" t="s">
        <v>30</v>
      </c>
      <c r="H5952">
        <v>5</v>
      </c>
      <c r="I5952" t="s">
        <v>26</v>
      </c>
      <c r="J5952">
        <v>0</v>
      </c>
      <c r="K5952">
        <v>0</v>
      </c>
      <c r="L5952">
        <v>0</v>
      </c>
      <c r="M5952">
        <v>1</v>
      </c>
      <c r="N5952">
        <v>1</v>
      </c>
      <c r="O5952">
        <v>0</v>
      </c>
      <c r="P5952">
        <v>540</v>
      </c>
      <c r="Q5952">
        <v>0</v>
      </c>
      <c r="R5952">
        <v>0</v>
      </c>
      <c r="S5952">
        <v>1</v>
      </c>
      <c r="T5952">
        <v>0</v>
      </c>
      <c r="U5952">
        <v>0</v>
      </c>
      <c r="V5952">
        <v>0</v>
      </c>
      <c r="W5952">
        <v>0</v>
      </c>
    </row>
    <row r="5953" spans="1:23" ht="14.25" customHeight="1" x14ac:dyDescent="0.45">
      <c r="A5953">
        <v>5952</v>
      </c>
      <c r="B5953" s="1">
        <v>43510</v>
      </c>
      <c r="C5953" s="1">
        <v>43511</v>
      </c>
      <c r="D5953">
        <v>65</v>
      </c>
      <c r="E5953" t="s">
        <v>23</v>
      </c>
      <c r="F5953" t="s">
        <v>24</v>
      </c>
      <c r="G5953" t="s">
        <v>25</v>
      </c>
      <c r="H5953">
        <v>2</v>
      </c>
      <c r="I5953" t="s">
        <v>29</v>
      </c>
      <c r="J5953">
        <v>0</v>
      </c>
      <c r="K5953">
        <v>0</v>
      </c>
      <c r="L5953">
        <v>0</v>
      </c>
      <c r="M5953">
        <v>1</v>
      </c>
      <c r="N5953">
        <v>0</v>
      </c>
      <c r="O5953">
        <v>0</v>
      </c>
      <c r="P5953">
        <v>1510</v>
      </c>
      <c r="Q5953">
        <v>0</v>
      </c>
      <c r="R5953">
        <v>1</v>
      </c>
      <c r="S5953">
        <v>1</v>
      </c>
      <c r="T5953">
        <v>1</v>
      </c>
      <c r="U5953">
        <v>0</v>
      </c>
      <c r="V5953">
        <v>0</v>
      </c>
      <c r="W5953">
        <v>0</v>
      </c>
    </row>
    <row r="5954" spans="1:23" ht="14.25" customHeight="1" x14ac:dyDescent="0.45">
      <c r="A5954">
        <v>5953</v>
      </c>
      <c r="B5954" t="s">
        <v>331</v>
      </c>
      <c r="C5954" t="s">
        <v>346</v>
      </c>
      <c r="D5954">
        <v>45</v>
      </c>
      <c r="E5954" t="s">
        <v>23</v>
      </c>
      <c r="F5954" t="s">
        <v>27</v>
      </c>
      <c r="G5954" t="s">
        <v>25</v>
      </c>
      <c r="H5954">
        <v>6</v>
      </c>
      <c r="I5954" t="s">
        <v>26</v>
      </c>
      <c r="J5954">
        <v>0</v>
      </c>
      <c r="K5954">
        <v>0</v>
      </c>
      <c r="L5954">
        <v>0</v>
      </c>
      <c r="M5954">
        <v>1</v>
      </c>
      <c r="N5954">
        <v>1</v>
      </c>
      <c r="O5954">
        <v>0</v>
      </c>
      <c r="P5954">
        <v>610</v>
      </c>
      <c r="Q5954">
        <v>1</v>
      </c>
      <c r="R5954">
        <v>1</v>
      </c>
      <c r="S5954">
        <v>1</v>
      </c>
      <c r="T5954">
        <v>0</v>
      </c>
      <c r="U5954">
        <v>0</v>
      </c>
      <c r="V5954">
        <v>0</v>
      </c>
      <c r="W5954">
        <v>0</v>
      </c>
    </row>
    <row r="5955" spans="1:23" ht="14.25" customHeight="1" x14ac:dyDescent="0.45">
      <c r="A5955">
        <v>5954</v>
      </c>
      <c r="B5955" t="s">
        <v>331</v>
      </c>
      <c r="C5955" t="s">
        <v>346</v>
      </c>
      <c r="D5955">
        <v>45</v>
      </c>
      <c r="E5955" t="s">
        <v>23</v>
      </c>
      <c r="F5955" t="s">
        <v>27</v>
      </c>
      <c r="G5955" t="s">
        <v>25</v>
      </c>
      <c r="H5955">
        <v>6</v>
      </c>
      <c r="I5955" t="s">
        <v>26</v>
      </c>
      <c r="J5955">
        <v>0</v>
      </c>
      <c r="K5955">
        <v>0</v>
      </c>
      <c r="L5955">
        <v>0</v>
      </c>
      <c r="M5955">
        <v>1</v>
      </c>
      <c r="N5955">
        <v>1</v>
      </c>
      <c r="O5955">
        <v>0</v>
      </c>
      <c r="P5955">
        <v>610</v>
      </c>
      <c r="Q5955">
        <v>1</v>
      </c>
      <c r="R5955">
        <v>1</v>
      </c>
      <c r="S5955">
        <v>1</v>
      </c>
      <c r="T5955">
        <v>0</v>
      </c>
      <c r="U5955">
        <v>0</v>
      </c>
      <c r="V5955">
        <v>0</v>
      </c>
      <c r="W5955">
        <v>0</v>
      </c>
    </row>
    <row r="5956" spans="1:23" ht="14.25" customHeight="1" x14ac:dyDescent="0.45">
      <c r="A5956">
        <v>5955</v>
      </c>
      <c r="B5956" t="s">
        <v>331</v>
      </c>
      <c r="C5956" t="s">
        <v>345</v>
      </c>
      <c r="D5956">
        <v>45</v>
      </c>
      <c r="E5956" t="s">
        <v>23</v>
      </c>
      <c r="F5956" t="s">
        <v>27</v>
      </c>
      <c r="G5956" t="s">
        <v>25</v>
      </c>
      <c r="H5956">
        <v>12</v>
      </c>
      <c r="I5956" t="s">
        <v>26</v>
      </c>
      <c r="J5956">
        <v>0</v>
      </c>
      <c r="K5956">
        <v>0</v>
      </c>
      <c r="L5956">
        <v>0</v>
      </c>
      <c r="M5956">
        <v>0</v>
      </c>
      <c r="N5956">
        <v>1</v>
      </c>
      <c r="O5956">
        <v>0</v>
      </c>
      <c r="P5956">
        <v>414</v>
      </c>
      <c r="Q5956">
        <v>0</v>
      </c>
      <c r="R5956">
        <v>1</v>
      </c>
      <c r="S5956">
        <v>1</v>
      </c>
      <c r="T5956">
        <v>0</v>
      </c>
      <c r="U5956">
        <v>0</v>
      </c>
      <c r="V5956">
        <v>0</v>
      </c>
      <c r="W5956">
        <v>0</v>
      </c>
    </row>
    <row r="5957" spans="1:23" ht="14.25" customHeight="1" x14ac:dyDescent="0.45">
      <c r="A5957">
        <v>5956</v>
      </c>
      <c r="B5957" t="s">
        <v>331</v>
      </c>
      <c r="C5957" t="s">
        <v>340</v>
      </c>
      <c r="D5957">
        <v>88</v>
      </c>
      <c r="E5957" t="s">
        <v>23</v>
      </c>
      <c r="F5957" t="s">
        <v>27</v>
      </c>
      <c r="G5957" t="s">
        <v>25</v>
      </c>
      <c r="H5957">
        <v>3</v>
      </c>
      <c r="I5957" t="s">
        <v>26</v>
      </c>
      <c r="J5957">
        <v>0</v>
      </c>
      <c r="K5957">
        <v>0</v>
      </c>
      <c r="L5957">
        <v>0</v>
      </c>
      <c r="M5957">
        <v>1</v>
      </c>
      <c r="N5957">
        <v>1</v>
      </c>
      <c r="O5957">
        <v>0</v>
      </c>
      <c r="P5957">
        <v>117</v>
      </c>
      <c r="Q5957">
        <v>0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0</v>
      </c>
    </row>
    <row r="5958" spans="1:23" ht="14.25" customHeight="1" x14ac:dyDescent="0.45">
      <c r="A5958">
        <v>5957</v>
      </c>
      <c r="B5958" t="s">
        <v>331</v>
      </c>
      <c r="C5958" s="1">
        <v>43619</v>
      </c>
      <c r="D5958">
        <v>48</v>
      </c>
      <c r="E5958" t="s">
        <v>28</v>
      </c>
      <c r="F5958" t="s">
        <v>27</v>
      </c>
      <c r="G5958" t="s">
        <v>25</v>
      </c>
      <c r="H5958">
        <v>21</v>
      </c>
      <c r="I5958" t="s">
        <v>26</v>
      </c>
      <c r="J5958">
        <v>0</v>
      </c>
      <c r="K5958">
        <v>0</v>
      </c>
      <c r="L5958">
        <v>0</v>
      </c>
      <c r="M5958">
        <v>1</v>
      </c>
      <c r="N5958">
        <v>1</v>
      </c>
      <c r="O5958">
        <v>0</v>
      </c>
      <c r="P5958">
        <v>1130</v>
      </c>
      <c r="Q5958">
        <v>1</v>
      </c>
      <c r="R5958">
        <v>1</v>
      </c>
      <c r="S5958">
        <v>1</v>
      </c>
      <c r="T5958">
        <v>0</v>
      </c>
      <c r="U5958">
        <v>0</v>
      </c>
      <c r="V5958">
        <v>0</v>
      </c>
      <c r="W5958">
        <v>0</v>
      </c>
    </row>
    <row r="5959" spans="1:23" ht="14.25" customHeight="1" x14ac:dyDescent="0.45">
      <c r="A5959">
        <v>5958</v>
      </c>
      <c r="B5959" t="s">
        <v>331</v>
      </c>
      <c r="C5959" t="s">
        <v>341</v>
      </c>
      <c r="D5959">
        <v>72</v>
      </c>
      <c r="E5959" t="s">
        <v>23</v>
      </c>
      <c r="F5959" t="s">
        <v>27</v>
      </c>
      <c r="G5959" t="s">
        <v>25</v>
      </c>
      <c r="H5959">
        <v>5</v>
      </c>
      <c r="I5959" t="s">
        <v>26</v>
      </c>
      <c r="J5959">
        <v>0</v>
      </c>
      <c r="K5959">
        <v>0</v>
      </c>
      <c r="L5959">
        <v>1</v>
      </c>
      <c r="M5959">
        <v>1</v>
      </c>
      <c r="N5959">
        <v>1</v>
      </c>
      <c r="O5959">
        <v>0</v>
      </c>
      <c r="P5959">
        <v>46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</row>
    <row r="5960" spans="1:23" ht="14.25" customHeight="1" x14ac:dyDescent="0.45">
      <c r="A5960">
        <v>5959</v>
      </c>
      <c r="B5960" t="s">
        <v>331</v>
      </c>
      <c r="C5960" t="s">
        <v>331</v>
      </c>
      <c r="D5960">
        <v>52</v>
      </c>
      <c r="E5960" t="s">
        <v>23</v>
      </c>
      <c r="F5960" t="s">
        <v>27</v>
      </c>
      <c r="G5960" t="s">
        <v>25</v>
      </c>
      <c r="H5960">
        <v>1</v>
      </c>
      <c r="I5960" t="s">
        <v>31</v>
      </c>
      <c r="J5960">
        <v>0</v>
      </c>
      <c r="K5960">
        <v>0</v>
      </c>
      <c r="L5960">
        <v>0</v>
      </c>
      <c r="M5960">
        <v>0</v>
      </c>
      <c r="N5960">
        <v>1</v>
      </c>
      <c r="O5960">
        <v>0</v>
      </c>
      <c r="P5960">
        <v>70</v>
      </c>
      <c r="Q5960">
        <v>0</v>
      </c>
      <c r="R5960">
        <v>1</v>
      </c>
      <c r="S5960">
        <v>0</v>
      </c>
      <c r="T5960">
        <v>0</v>
      </c>
      <c r="U5960">
        <v>0</v>
      </c>
      <c r="V5960">
        <v>0</v>
      </c>
      <c r="W5960">
        <v>0</v>
      </c>
    </row>
    <row r="5961" spans="1:23" ht="14.25" customHeight="1" x14ac:dyDescent="0.45">
      <c r="A5961">
        <v>5960</v>
      </c>
      <c r="B5961" t="s">
        <v>331</v>
      </c>
      <c r="C5961" t="s">
        <v>341</v>
      </c>
      <c r="D5961">
        <v>63</v>
      </c>
      <c r="E5961" t="s">
        <v>28</v>
      </c>
      <c r="F5961" t="s">
        <v>27</v>
      </c>
      <c r="G5961" t="s">
        <v>25</v>
      </c>
      <c r="H5961">
        <v>5</v>
      </c>
      <c r="I5961" t="s">
        <v>26</v>
      </c>
      <c r="J5961">
        <v>0</v>
      </c>
      <c r="K5961">
        <v>0</v>
      </c>
      <c r="L5961">
        <v>0</v>
      </c>
      <c r="M5961">
        <v>1</v>
      </c>
      <c r="N5961">
        <v>1</v>
      </c>
      <c r="O5961">
        <v>0</v>
      </c>
      <c r="P5961">
        <v>68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</row>
    <row r="5962" spans="1:23" ht="14.25" customHeight="1" x14ac:dyDescent="0.45">
      <c r="A5962">
        <v>5961</v>
      </c>
      <c r="B5962" t="s">
        <v>331</v>
      </c>
      <c r="C5962" t="s">
        <v>349</v>
      </c>
      <c r="D5962">
        <v>50</v>
      </c>
      <c r="E5962" t="s">
        <v>23</v>
      </c>
      <c r="F5962" t="s">
        <v>24</v>
      </c>
      <c r="G5962" t="s">
        <v>30</v>
      </c>
      <c r="H5962">
        <v>28</v>
      </c>
      <c r="I5962" t="s">
        <v>26</v>
      </c>
      <c r="J5962">
        <v>0</v>
      </c>
      <c r="K5962">
        <v>0</v>
      </c>
      <c r="L5962">
        <v>1</v>
      </c>
      <c r="M5962">
        <v>1</v>
      </c>
      <c r="N5962">
        <v>1</v>
      </c>
      <c r="O5962">
        <v>0</v>
      </c>
      <c r="P5962">
        <v>962</v>
      </c>
      <c r="Q5962">
        <v>0</v>
      </c>
      <c r="R5962">
        <v>1</v>
      </c>
      <c r="S5962">
        <v>1</v>
      </c>
      <c r="T5962">
        <v>0</v>
      </c>
      <c r="U5962">
        <v>0</v>
      </c>
      <c r="V5962">
        <v>0</v>
      </c>
      <c r="W5962">
        <v>0</v>
      </c>
    </row>
    <row r="5963" spans="1:23" ht="14.25" customHeight="1" x14ac:dyDescent="0.45">
      <c r="A5963">
        <v>5962</v>
      </c>
      <c r="B5963" t="s">
        <v>330</v>
      </c>
      <c r="C5963" t="s">
        <v>338</v>
      </c>
      <c r="D5963">
        <v>63</v>
      </c>
      <c r="E5963" t="s">
        <v>23</v>
      </c>
      <c r="F5963" t="s">
        <v>27</v>
      </c>
      <c r="G5963" t="s">
        <v>25</v>
      </c>
      <c r="H5963">
        <v>10</v>
      </c>
      <c r="I5963" t="s">
        <v>26</v>
      </c>
      <c r="J5963">
        <v>0</v>
      </c>
      <c r="K5963">
        <v>0</v>
      </c>
      <c r="L5963">
        <v>0</v>
      </c>
      <c r="M5963">
        <v>1</v>
      </c>
      <c r="N5963">
        <v>1</v>
      </c>
      <c r="O5963">
        <v>0</v>
      </c>
      <c r="P5963">
        <v>36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</row>
    <row r="5964" spans="1:23" ht="14.25" customHeight="1" x14ac:dyDescent="0.45">
      <c r="A5964">
        <v>5963</v>
      </c>
      <c r="B5964" t="s">
        <v>330</v>
      </c>
      <c r="C5964" t="s">
        <v>344</v>
      </c>
      <c r="D5964">
        <v>70</v>
      </c>
      <c r="E5964" t="s">
        <v>23</v>
      </c>
      <c r="F5964" t="s">
        <v>27</v>
      </c>
      <c r="G5964" t="s">
        <v>25</v>
      </c>
      <c r="H5964">
        <v>8</v>
      </c>
      <c r="I5964" t="s">
        <v>31</v>
      </c>
      <c r="J5964">
        <v>0</v>
      </c>
      <c r="K5964">
        <v>0</v>
      </c>
      <c r="L5964">
        <v>0</v>
      </c>
      <c r="M5964">
        <v>1</v>
      </c>
      <c r="N5964">
        <v>1</v>
      </c>
      <c r="O5964">
        <v>0</v>
      </c>
      <c r="P5964">
        <v>1980</v>
      </c>
      <c r="Q5964">
        <v>1</v>
      </c>
      <c r="R5964">
        <v>0</v>
      </c>
      <c r="S5964">
        <v>1</v>
      </c>
      <c r="T5964">
        <v>0</v>
      </c>
      <c r="U5964">
        <v>0</v>
      </c>
      <c r="V5964">
        <v>0</v>
      </c>
      <c r="W5964">
        <v>0</v>
      </c>
    </row>
    <row r="5965" spans="1:23" ht="14.25" customHeight="1" x14ac:dyDescent="0.45">
      <c r="A5965">
        <v>5964</v>
      </c>
      <c r="B5965" t="s">
        <v>330</v>
      </c>
      <c r="C5965" s="1">
        <v>43619</v>
      </c>
      <c r="D5965">
        <v>75</v>
      </c>
      <c r="E5965" t="s">
        <v>28</v>
      </c>
      <c r="F5965" t="s">
        <v>27</v>
      </c>
      <c r="G5965" t="s">
        <v>25</v>
      </c>
      <c r="H5965">
        <v>20</v>
      </c>
      <c r="I5965" t="s">
        <v>26</v>
      </c>
      <c r="J5965">
        <v>0</v>
      </c>
      <c r="K5965">
        <v>0</v>
      </c>
      <c r="L5965">
        <v>0</v>
      </c>
      <c r="M5965">
        <v>1</v>
      </c>
      <c r="N5965">
        <v>1</v>
      </c>
      <c r="O5965">
        <v>0</v>
      </c>
      <c r="P5965">
        <v>790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0</v>
      </c>
      <c r="W5965">
        <v>0</v>
      </c>
    </row>
    <row r="5966" spans="1:23" ht="14.25" customHeight="1" x14ac:dyDescent="0.45">
      <c r="A5966">
        <v>5965</v>
      </c>
      <c r="B5966" t="s">
        <v>330</v>
      </c>
      <c r="C5966" t="s">
        <v>338</v>
      </c>
      <c r="D5966">
        <v>80</v>
      </c>
      <c r="E5966" t="s">
        <v>28</v>
      </c>
      <c r="F5966" t="s">
        <v>27</v>
      </c>
      <c r="G5966" t="s">
        <v>25</v>
      </c>
      <c r="H5966">
        <v>10</v>
      </c>
      <c r="I5966" t="s">
        <v>26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333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</row>
    <row r="5967" spans="1:23" ht="14.25" customHeight="1" x14ac:dyDescent="0.45">
      <c r="A5967">
        <v>5966</v>
      </c>
      <c r="B5967" t="s">
        <v>330</v>
      </c>
      <c r="C5967" s="1">
        <v>43619</v>
      </c>
      <c r="D5967">
        <v>75</v>
      </c>
      <c r="E5967" t="s">
        <v>28</v>
      </c>
      <c r="F5967" t="s">
        <v>27</v>
      </c>
      <c r="G5967" t="s">
        <v>25</v>
      </c>
      <c r="H5967">
        <v>20</v>
      </c>
      <c r="I5967" t="s">
        <v>26</v>
      </c>
      <c r="J5967">
        <v>0</v>
      </c>
      <c r="K5967">
        <v>0</v>
      </c>
      <c r="L5967">
        <v>0</v>
      </c>
      <c r="M5967">
        <v>1</v>
      </c>
      <c r="N5967">
        <v>1</v>
      </c>
      <c r="O5967">
        <v>0</v>
      </c>
      <c r="P5967">
        <v>790</v>
      </c>
      <c r="Q5967">
        <v>0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0</v>
      </c>
    </row>
    <row r="5968" spans="1:23" ht="14.25" customHeight="1" x14ac:dyDescent="0.45">
      <c r="A5968">
        <v>5967</v>
      </c>
      <c r="B5968" t="s">
        <v>330</v>
      </c>
      <c r="C5968" t="s">
        <v>345</v>
      </c>
      <c r="D5968">
        <v>65</v>
      </c>
      <c r="E5968" t="s">
        <v>23</v>
      </c>
      <c r="F5968" t="s">
        <v>27</v>
      </c>
      <c r="G5968" t="s">
        <v>25</v>
      </c>
      <c r="H5968">
        <v>11</v>
      </c>
      <c r="I5968" t="s">
        <v>26</v>
      </c>
      <c r="J5968">
        <v>0</v>
      </c>
      <c r="K5968">
        <v>0</v>
      </c>
      <c r="L5968">
        <v>0</v>
      </c>
      <c r="M5968">
        <v>1</v>
      </c>
      <c r="N5968">
        <v>1</v>
      </c>
      <c r="O5968">
        <v>0</v>
      </c>
      <c r="P5968">
        <v>4550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0</v>
      </c>
    </row>
    <row r="5969" spans="1:23" ht="14.25" customHeight="1" x14ac:dyDescent="0.45">
      <c r="A5969">
        <v>5968</v>
      </c>
      <c r="B5969" t="s">
        <v>330</v>
      </c>
      <c r="C5969" s="1">
        <v>43619</v>
      </c>
      <c r="D5969">
        <v>75</v>
      </c>
      <c r="E5969" t="s">
        <v>23</v>
      </c>
      <c r="F5969" t="s">
        <v>27</v>
      </c>
      <c r="G5969" t="s">
        <v>25</v>
      </c>
      <c r="H5969">
        <v>20</v>
      </c>
      <c r="I5969" t="s">
        <v>26</v>
      </c>
      <c r="J5969">
        <v>0</v>
      </c>
      <c r="K5969">
        <v>0</v>
      </c>
      <c r="L5969">
        <v>0</v>
      </c>
      <c r="M5969">
        <v>1</v>
      </c>
      <c r="N5969">
        <v>1</v>
      </c>
      <c r="O5969">
        <v>0</v>
      </c>
      <c r="P5969">
        <v>131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</v>
      </c>
      <c r="W5969">
        <v>0</v>
      </c>
    </row>
    <row r="5970" spans="1:23" ht="14.25" customHeight="1" x14ac:dyDescent="0.45">
      <c r="A5970">
        <v>5969</v>
      </c>
      <c r="B5970" t="s">
        <v>330</v>
      </c>
      <c r="C5970" s="1">
        <v>43619</v>
      </c>
      <c r="D5970">
        <v>75</v>
      </c>
      <c r="E5970" t="s">
        <v>23</v>
      </c>
      <c r="F5970" t="s">
        <v>27</v>
      </c>
      <c r="G5970" t="s">
        <v>25</v>
      </c>
      <c r="H5970">
        <v>20</v>
      </c>
      <c r="I5970" t="s">
        <v>26</v>
      </c>
      <c r="J5970">
        <v>0</v>
      </c>
      <c r="K5970">
        <v>0</v>
      </c>
      <c r="L5970">
        <v>0</v>
      </c>
      <c r="M5970">
        <v>1</v>
      </c>
      <c r="N5970">
        <v>1</v>
      </c>
      <c r="O5970">
        <v>0</v>
      </c>
      <c r="P5970">
        <v>131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1</v>
      </c>
      <c r="W5970">
        <v>0</v>
      </c>
    </row>
    <row r="5971" spans="1:23" ht="14.25" customHeight="1" x14ac:dyDescent="0.45">
      <c r="A5971">
        <v>5970</v>
      </c>
      <c r="B5971" t="s">
        <v>330</v>
      </c>
      <c r="C5971" t="s">
        <v>339</v>
      </c>
      <c r="D5971">
        <v>77</v>
      </c>
      <c r="E5971" t="s">
        <v>23</v>
      </c>
      <c r="F5971" t="s">
        <v>27</v>
      </c>
      <c r="G5971" t="s">
        <v>25</v>
      </c>
      <c r="H5971">
        <v>6</v>
      </c>
      <c r="I5971" t="s">
        <v>26</v>
      </c>
      <c r="J5971">
        <v>0</v>
      </c>
      <c r="K5971">
        <v>0</v>
      </c>
      <c r="L5971">
        <v>0</v>
      </c>
      <c r="M5971">
        <v>1</v>
      </c>
      <c r="N5971">
        <v>1</v>
      </c>
      <c r="O5971">
        <v>1</v>
      </c>
      <c r="P5971">
        <v>2530</v>
      </c>
      <c r="Q5971">
        <v>1</v>
      </c>
      <c r="R5971">
        <v>0</v>
      </c>
      <c r="S5971">
        <v>1</v>
      </c>
      <c r="T5971">
        <v>1</v>
      </c>
      <c r="U5971">
        <v>0</v>
      </c>
      <c r="V5971">
        <v>0</v>
      </c>
      <c r="W5971">
        <v>0</v>
      </c>
    </row>
    <row r="5972" spans="1:23" ht="14.25" customHeight="1" x14ac:dyDescent="0.45">
      <c r="A5972">
        <v>5971</v>
      </c>
      <c r="B5972" t="s">
        <v>330</v>
      </c>
      <c r="C5972" t="s">
        <v>339</v>
      </c>
      <c r="D5972">
        <v>77</v>
      </c>
      <c r="E5972" t="s">
        <v>23</v>
      </c>
      <c r="F5972" t="s">
        <v>27</v>
      </c>
      <c r="G5972" t="s">
        <v>25</v>
      </c>
      <c r="H5972">
        <v>6</v>
      </c>
      <c r="I5972" t="s">
        <v>26</v>
      </c>
      <c r="J5972">
        <v>0</v>
      </c>
      <c r="K5972">
        <v>0</v>
      </c>
      <c r="L5972">
        <v>0</v>
      </c>
      <c r="M5972">
        <v>1</v>
      </c>
      <c r="N5972">
        <v>1</v>
      </c>
      <c r="O5972">
        <v>1</v>
      </c>
      <c r="P5972">
        <v>2530</v>
      </c>
      <c r="Q5972">
        <v>1</v>
      </c>
      <c r="R5972">
        <v>0</v>
      </c>
      <c r="S5972">
        <v>1</v>
      </c>
      <c r="T5972">
        <v>1</v>
      </c>
      <c r="U5972">
        <v>0</v>
      </c>
      <c r="V5972">
        <v>0</v>
      </c>
      <c r="W5972">
        <v>0</v>
      </c>
    </row>
    <row r="5973" spans="1:23" ht="14.25" customHeight="1" x14ac:dyDescent="0.45">
      <c r="A5973">
        <v>5972</v>
      </c>
      <c r="B5973" s="1">
        <v>43511</v>
      </c>
      <c r="C5973" s="1">
        <v>43516</v>
      </c>
      <c r="D5973">
        <v>70</v>
      </c>
      <c r="E5973" t="s">
        <v>23</v>
      </c>
      <c r="F5973" t="s">
        <v>27</v>
      </c>
      <c r="G5973" t="s">
        <v>25</v>
      </c>
      <c r="H5973">
        <v>6</v>
      </c>
      <c r="I5973" t="s">
        <v>29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76</v>
      </c>
      <c r="Q5973">
        <v>0</v>
      </c>
      <c r="R5973">
        <v>1</v>
      </c>
      <c r="S5973">
        <v>0</v>
      </c>
      <c r="T5973">
        <v>1</v>
      </c>
      <c r="U5973">
        <v>0</v>
      </c>
      <c r="V5973">
        <v>0</v>
      </c>
      <c r="W5973">
        <v>0</v>
      </c>
    </row>
    <row r="5974" spans="1:23" ht="14.25" customHeight="1" x14ac:dyDescent="0.45">
      <c r="A5974">
        <v>5973</v>
      </c>
      <c r="B5974" t="s">
        <v>330</v>
      </c>
      <c r="C5974" t="s">
        <v>337</v>
      </c>
      <c r="D5974">
        <v>60</v>
      </c>
      <c r="E5974" t="s">
        <v>23</v>
      </c>
      <c r="F5974" t="s">
        <v>27</v>
      </c>
      <c r="G5974" t="s">
        <v>25</v>
      </c>
      <c r="H5974">
        <v>3</v>
      </c>
      <c r="I5974" t="s">
        <v>31</v>
      </c>
      <c r="J5974">
        <v>0</v>
      </c>
      <c r="K5974">
        <v>0</v>
      </c>
      <c r="L5974">
        <v>0</v>
      </c>
      <c r="M5974">
        <v>1</v>
      </c>
      <c r="N5974">
        <v>1</v>
      </c>
      <c r="O5974">
        <v>1</v>
      </c>
      <c r="P5974">
        <v>110</v>
      </c>
      <c r="Q5974">
        <v>1</v>
      </c>
      <c r="R5974">
        <v>1</v>
      </c>
      <c r="S5974">
        <v>0</v>
      </c>
      <c r="T5974">
        <v>1</v>
      </c>
      <c r="U5974">
        <v>0</v>
      </c>
      <c r="V5974">
        <v>0</v>
      </c>
      <c r="W5974">
        <v>0</v>
      </c>
    </row>
    <row r="5975" spans="1:23" ht="14.25" customHeight="1" x14ac:dyDescent="0.45">
      <c r="A5975">
        <v>5974</v>
      </c>
      <c r="B5975" t="s">
        <v>330</v>
      </c>
      <c r="C5975" t="s">
        <v>337</v>
      </c>
      <c r="D5975">
        <v>60</v>
      </c>
      <c r="E5975" t="s">
        <v>23</v>
      </c>
      <c r="F5975" t="s">
        <v>27</v>
      </c>
      <c r="G5975" t="s">
        <v>25</v>
      </c>
      <c r="H5975">
        <v>3</v>
      </c>
      <c r="I5975" t="s">
        <v>31</v>
      </c>
      <c r="J5975">
        <v>0</v>
      </c>
      <c r="K5975">
        <v>0</v>
      </c>
      <c r="L5975">
        <v>0</v>
      </c>
      <c r="M5975">
        <v>1</v>
      </c>
      <c r="N5975">
        <v>1</v>
      </c>
      <c r="O5975">
        <v>1</v>
      </c>
      <c r="P5975">
        <v>110</v>
      </c>
      <c r="Q5975">
        <v>1</v>
      </c>
      <c r="R5975">
        <v>1</v>
      </c>
      <c r="S5975">
        <v>0</v>
      </c>
      <c r="T5975">
        <v>1</v>
      </c>
      <c r="U5975">
        <v>0</v>
      </c>
      <c r="V5975">
        <v>0</v>
      </c>
      <c r="W5975">
        <v>0</v>
      </c>
    </row>
    <row r="5976" spans="1:23" ht="14.25" customHeight="1" x14ac:dyDescent="0.45">
      <c r="A5976">
        <v>5975</v>
      </c>
      <c r="B5976" t="s">
        <v>330</v>
      </c>
      <c r="C5976" t="s">
        <v>341</v>
      </c>
      <c r="D5976">
        <v>61</v>
      </c>
      <c r="E5976" t="s">
        <v>23</v>
      </c>
      <c r="F5976" t="s">
        <v>27</v>
      </c>
      <c r="G5976" t="s">
        <v>25</v>
      </c>
      <c r="H5976">
        <v>4</v>
      </c>
      <c r="I5976" t="s">
        <v>26</v>
      </c>
      <c r="J5976">
        <v>0</v>
      </c>
      <c r="K5976">
        <v>0</v>
      </c>
      <c r="L5976">
        <v>0</v>
      </c>
      <c r="M5976">
        <v>0</v>
      </c>
      <c r="N5976">
        <v>1</v>
      </c>
      <c r="O5976">
        <v>0</v>
      </c>
      <c r="P5976">
        <v>2310</v>
      </c>
      <c r="Q5976">
        <v>1</v>
      </c>
      <c r="R5976">
        <v>1</v>
      </c>
      <c r="S5976">
        <v>1</v>
      </c>
      <c r="T5976">
        <v>0</v>
      </c>
      <c r="U5976">
        <v>0</v>
      </c>
      <c r="V5976">
        <v>0</v>
      </c>
      <c r="W5976">
        <v>0</v>
      </c>
    </row>
    <row r="5977" spans="1:23" ht="14.25" customHeight="1" x14ac:dyDescent="0.45">
      <c r="A5977">
        <v>5976</v>
      </c>
      <c r="B5977" t="s">
        <v>330</v>
      </c>
      <c r="C5977" t="s">
        <v>346</v>
      </c>
      <c r="D5977">
        <v>47</v>
      </c>
      <c r="E5977" t="s">
        <v>23</v>
      </c>
      <c r="F5977" t="s">
        <v>27</v>
      </c>
      <c r="G5977" t="s">
        <v>25</v>
      </c>
      <c r="H5977">
        <v>5</v>
      </c>
      <c r="I5977" t="s">
        <v>26</v>
      </c>
      <c r="J5977">
        <v>0</v>
      </c>
      <c r="K5977">
        <v>0</v>
      </c>
      <c r="L5977">
        <v>0</v>
      </c>
      <c r="M5977">
        <v>1</v>
      </c>
      <c r="N5977">
        <v>1</v>
      </c>
      <c r="O5977">
        <v>0</v>
      </c>
      <c r="P5977">
        <v>46</v>
      </c>
      <c r="Q5977">
        <v>0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</row>
    <row r="5978" spans="1:23" ht="14.25" customHeight="1" x14ac:dyDescent="0.45">
      <c r="A5978">
        <v>5977</v>
      </c>
      <c r="B5978" t="s">
        <v>330</v>
      </c>
      <c r="C5978" t="s">
        <v>340</v>
      </c>
      <c r="D5978">
        <v>61</v>
      </c>
      <c r="E5978" t="s">
        <v>23</v>
      </c>
      <c r="F5978" t="s">
        <v>27</v>
      </c>
      <c r="G5978" t="s">
        <v>30</v>
      </c>
      <c r="H5978">
        <v>2</v>
      </c>
      <c r="I5978" t="s">
        <v>26</v>
      </c>
      <c r="J5978">
        <v>0</v>
      </c>
      <c r="K5978">
        <v>0</v>
      </c>
      <c r="L5978">
        <v>0</v>
      </c>
      <c r="M5978">
        <v>1</v>
      </c>
      <c r="N5978">
        <v>1</v>
      </c>
      <c r="O5978">
        <v>0</v>
      </c>
      <c r="P5978">
        <v>212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</row>
    <row r="5979" spans="1:23" ht="14.25" customHeight="1" x14ac:dyDescent="0.45">
      <c r="A5979">
        <v>5978</v>
      </c>
      <c r="B5979" t="s">
        <v>330</v>
      </c>
      <c r="C5979" t="s">
        <v>340</v>
      </c>
      <c r="D5979">
        <v>61</v>
      </c>
      <c r="E5979" t="s">
        <v>23</v>
      </c>
      <c r="F5979" t="s">
        <v>27</v>
      </c>
      <c r="G5979" t="s">
        <v>30</v>
      </c>
      <c r="H5979">
        <v>2</v>
      </c>
      <c r="I5979" t="s">
        <v>26</v>
      </c>
      <c r="J5979">
        <v>0</v>
      </c>
      <c r="K5979">
        <v>0</v>
      </c>
      <c r="L5979">
        <v>0</v>
      </c>
      <c r="M5979">
        <v>1</v>
      </c>
      <c r="N5979">
        <v>1</v>
      </c>
      <c r="O5979">
        <v>0</v>
      </c>
      <c r="P5979">
        <v>212</v>
      </c>
      <c r="Q5979">
        <v>0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0</v>
      </c>
    </row>
    <row r="5980" spans="1:23" ht="14.25" customHeight="1" x14ac:dyDescent="0.45">
      <c r="A5980">
        <v>5979</v>
      </c>
      <c r="B5980" t="s">
        <v>340</v>
      </c>
      <c r="C5980" t="s">
        <v>344</v>
      </c>
      <c r="D5980">
        <v>72</v>
      </c>
      <c r="E5980" t="s">
        <v>28</v>
      </c>
      <c r="F5980" t="s">
        <v>24</v>
      </c>
      <c r="G5980" t="s">
        <v>25</v>
      </c>
      <c r="H5980">
        <v>7</v>
      </c>
      <c r="I5980" t="s">
        <v>26</v>
      </c>
      <c r="J5980">
        <v>0</v>
      </c>
      <c r="K5980">
        <v>0</v>
      </c>
      <c r="L5980">
        <v>0</v>
      </c>
      <c r="M5980">
        <v>1</v>
      </c>
      <c r="N5980">
        <v>1</v>
      </c>
      <c r="O5980">
        <v>0</v>
      </c>
      <c r="P5980">
        <v>83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</row>
    <row r="5981" spans="1:23" ht="14.25" customHeight="1" x14ac:dyDescent="0.45">
      <c r="A5981">
        <v>5980</v>
      </c>
      <c r="B5981" t="s">
        <v>340</v>
      </c>
      <c r="C5981" t="s">
        <v>339</v>
      </c>
      <c r="D5981">
        <v>44</v>
      </c>
      <c r="E5981" t="s">
        <v>28</v>
      </c>
      <c r="F5981" t="s">
        <v>27</v>
      </c>
      <c r="G5981" t="s">
        <v>25</v>
      </c>
      <c r="H5981">
        <v>5</v>
      </c>
      <c r="I5981" t="s">
        <v>26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155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</v>
      </c>
      <c r="W5981">
        <v>0</v>
      </c>
    </row>
    <row r="5982" spans="1:23" ht="14.25" customHeight="1" x14ac:dyDescent="0.45">
      <c r="A5982">
        <v>5981</v>
      </c>
      <c r="B5982" t="s">
        <v>340</v>
      </c>
      <c r="C5982" t="s">
        <v>339</v>
      </c>
      <c r="D5982">
        <v>44</v>
      </c>
      <c r="E5982" t="s">
        <v>28</v>
      </c>
      <c r="F5982" t="s">
        <v>27</v>
      </c>
      <c r="G5982" t="s">
        <v>25</v>
      </c>
      <c r="H5982">
        <v>5</v>
      </c>
      <c r="I5982" t="s">
        <v>26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155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0</v>
      </c>
    </row>
    <row r="5983" spans="1:23" ht="14.25" customHeight="1" x14ac:dyDescent="0.45">
      <c r="A5983">
        <v>5982</v>
      </c>
      <c r="B5983" t="s">
        <v>340</v>
      </c>
      <c r="C5983" t="s">
        <v>339</v>
      </c>
      <c r="D5983">
        <v>74</v>
      </c>
      <c r="E5983" t="s">
        <v>28</v>
      </c>
      <c r="F5983" t="s">
        <v>27</v>
      </c>
      <c r="G5983" t="s">
        <v>25</v>
      </c>
      <c r="H5983">
        <v>5</v>
      </c>
      <c r="I5983" t="s">
        <v>26</v>
      </c>
      <c r="J5983">
        <v>0</v>
      </c>
      <c r="K5983">
        <v>0</v>
      </c>
      <c r="L5983">
        <v>0</v>
      </c>
      <c r="M5983">
        <v>1</v>
      </c>
      <c r="N5983">
        <v>1</v>
      </c>
      <c r="O5983">
        <v>0</v>
      </c>
      <c r="P5983">
        <v>136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1</v>
      </c>
      <c r="W5983">
        <v>0</v>
      </c>
    </row>
    <row r="5984" spans="1:23" ht="14.25" customHeight="1" x14ac:dyDescent="0.45">
      <c r="A5984">
        <v>5983</v>
      </c>
      <c r="B5984" t="s">
        <v>340</v>
      </c>
      <c r="C5984" t="s">
        <v>344</v>
      </c>
      <c r="D5984">
        <v>65</v>
      </c>
      <c r="E5984" t="s">
        <v>23</v>
      </c>
      <c r="F5984" t="s">
        <v>24</v>
      </c>
      <c r="G5984" t="s">
        <v>25</v>
      </c>
      <c r="H5984">
        <v>7</v>
      </c>
      <c r="I5984" t="s">
        <v>26</v>
      </c>
      <c r="J5984">
        <v>0</v>
      </c>
      <c r="K5984">
        <v>0</v>
      </c>
      <c r="L5984">
        <v>1</v>
      </c>
      <c r="M5984">
        <v>0</v>
      </c>
      <c r="N5984">
        <v>1</v>
      </c>
      <c r="O5984">
        <v>0</v>
      </c>
      <c r="P5984">
        <v>132</v>
      </c>
      <c r="Q5984">
        <v>0</v>
      </c>
      <c r="R5984">
        <v>1</v>
      </c>
      <c r="S5984">
        <v>0</v>
      </c>
      <c r="T5984">
        <v>1</v>
      </c>
      <c r="U5984">
        <v>0</v>
      </c>
      <c r="V5984">
        <v>0</v>
      </c>
      <c r="W5984">
        <v>0</v>
      </c>
    </row>
    <row r="5985" spans="1:23" ht="14.25" customHeight="1" x14ac:dyDescent="0.45">
      <c r="A5985">
        <v>5984</v>
      </c>
      <c r="B5985" t="s">
        <v>340</v>
      </c>
      <c r="C5985" s="1">
        <v>43802</v>
      </c>
      <c r="D5985">
        <v>65</v>
      </c>
      <c r="E5985" t="s">
        <v>23</v>
      </c>
      <c r="F5985" t="s">
        <v>27</v>
      </c>
      <c r="G5985" t="s">
        <v>25</v>
      </c>
      <c r="H5985">
        <v>25</v>
      </c>
      <c r="I5985" t="s">
        <v>26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0</v>
      </c>
      <c r="P5985">
        <v>1380</v>
      </c>
      <c r="Q5985">
        <v>0</v>
      </c>
      <c r="R5985">
        <v>1</v>
      </c>
      <c r="S5985">
        <v>1</v>
      </c>
      <c r="T5985">
        <v>0</v>
      </c>
      <c r="U5985">
        <v>0</v>
      </c>
      <c r="V5985">
        <v>0</v>
      </c>
      <c r="W5985">
        <v>0</v>
      </c>
    </row>
    <row r="5986" spans="1:23" ht="14.25" customHeight="1" x14ac:dyDescent="0.45">
      <c r="A5986">
        <v>5985</v>
      </c>
      <c r="B5986" t="s">
        <v>340</v>
      </c>
      <c r="C5986" t="s">
        <v>345</v>
      </c>
      <c r="D5986">
        <v>59</v>
      </c>
      <c r="E5986" t="s">
        <v>23</v>
      </c>
      <c r="F5986" t="s">
        <v>27</v>
      </c>
      <c r="G5986" t="s">
        <v>25</v>
      </c>
      <c r="H5986">
        <v>10</v>
      </c>
      <c r="I5986" t="s">
        <v>26</v>
      </c>
      <c r="J5986">
        <v>0</v>
      </c>
      <c r="K5986">
        <v>0</v>
      </c>
      <c r="L5986">
        <v>0</v>
      </c>
      <c r="M5986">
        <v>0</v>
      </c>
      <c r="N5986">
        <v>1</v>
      </c>
      <c r="O5986">
        <v>0</v>
      </c>
      <c r="P5986">
        <v>920</v>
      </c>
      <c r="Q5986">
        <v>0</v>
      </c>
      <c r="R5986">
        <v>1</v>
      </c>
      <c r="S5986">
        <v>1</v>
      </c>
      <c r="T5986">
        <v>0</v>
      </c>
      <c r="U5986">
        <v>0</v>
      </c>
      <c r="V5986">
        <v>0</v>
      </c>
      <c r="W5986">
        <v>0</v>
      </c>
    </row>
    <row r="5987" spans="1:23" ht="14.25" customHeight="1" x14ac:dyDescent="0.45">
      <c r="A5987">
        <v>5986</v>
      </c>
      <c r="B5987" s="1">
        <v>43512</v>
      </c>
      <c r="C5987" s="1">
        <v>43514</v>
      </c>
      <c r="D5987">
        <v>68</v>
      </c>
      <c r="E5987" t="s">
        <v>23</v>
      </c>
      <c r="F5987" t="s">
        <v>27</v>
      </c>
      <c r="G5987" t="s">
        <v>25</v>
      </c>
      <c r="H5987">
        <v>3</v>
      </c>
      <c r="I5987" t="s">
        <v>29</v>
      </c>
      <c r="J5987">
        <v>0</v>
      </c>
      <c r="K5987">
        <v>0</v>
      </c>
      <c r="L5987">
        <v>1</v>
      </c>
      <c r="M5987">
        <v>1</v>
      </c>
      <c r="N5987">
        <v>0</v>
      </c>
      <c r="O5987">
        <v>1</v>
      </c>
      <c r="P5987">
        <v>109</v>
      </c>
      <c r="Q5987">
        <v>1</v>
      </c>
      <c r="R5987">
        <v>1</v>
      </c>
      <c r="S5987">
        <v>0</v>
      </c>
      <c r="T5987">
        <v>1</v>
      </c>
      <c r="U5987">
        <v>1</v>
      </c>
      <c r="V5987">
        <v>0</v>
      </c>
      <c r="W5987">
        <v>0</v>
      </c>
    </row>
    <row r="5988" spans="1:23" ht="14.25" customHeight="1" x14ac:dyDescent="0.45">
      <c r="A5988">
        <v>5987</v>
      </c>
      <c r="B5988" t="s">
        <v>340</v>
      </c>
      <c r="C5988" t="s">
        <v>344</v>
      </c>
      <c r="D5988">
        <v>72</v>
      </c>
      <c r="E5988" t="s">
        <v>28</v>
      </c>
      <c r="F5988" t="s">
        <v>27</v>
      </c>
      <c r="G5988" t="s">
        <v>25</v>
      </c>
      <c r="H5988">
        <v>7</v>
      </c>
      <c r="I5988" t="s">
        <v>26</v>
      </c>
      <c r="J5988">
        <v>0</v>
      </c>
      <c r="K5988">
        <v>0</v>
      </c>
      <c r="L5988">
        <v>0</v>
      </c>
      <c r="M5988">
        <v>1</v>
      </c>
      <c r="N5988">
        <v>1</v>
      </c>
      <c r="O5988">
        <v>1</v>
      </c>
      <c r="P5988">
        <v>627</v>
      </c>
      <c r="Q5988">
        <v>0</v>
      </c>
      <c r="R5988">
        <v>1</v>
      </c>
      <c r="S5988">
        <v>1</v>
      </c>
      <c r="T5988">
        <v>1</v>
      </c>
      <c r="U5988">
        <v>0</v>
      </c>
      <c r="V5988">
        <v>0</v>
      </c>
      <c r="W5988">
        <v>0</v>
      </c>
    </row>
    <row r="5989" spans="1:23" ht="14.25" customHeight="1" x14ac:dyDescent="0.45">
      <c r="A5989">
        <v>5988</v>
      </c>
      <c r="B5989" t="s">
        <v>340</v>
      </c>
      <c r="C5989" t="s">
        <v>344</v>
      </c>
      <c r="D5989">
        <v>72</v>
      </c>
      <c r="E5989" t="s">
        <v>28</v>
      </c>
      <c r="F5989" t="s">
        <v>27</v>
      </c>
      <c r="G5989" t="s">
        <v>25</v>
      </c>
      <c r="H5989">
        <v>7</v>
      </c>
      <c r="I5989" t="s">
        <v>26</v>
      </c>
      <c r="J5989">
        <v>0</v>
      </c>
      <c r="K5989">
        <v>0</v>
      </c>
      <c r="L5989">
        <v>0</v>
      </c>
      <c r="M5989">
        <v>1</v>
      </c>
      <c r="N5989">
        <v>1</v>
      </c>
      <c r="O5989">
        <v>1</v>
      </c>
      <c r="P5989">
        <v>627</v>
      </c>
      <c r="Q5989">
        <v>0</v>
      </c>
      <c r="R5989">
        <v>1</v>
      </c>
      <c r="S5989">
        <v>1</v>
      </c>
      <c r="T5989">
        <v>1</v>
      </c>
      <c r="U5989">
        <v>0</v>
      </c>
      <c r="V5989">
        <v>0</v>
      </c>
      <c r="W5989">
        <v>0</v>
      </c>
    </row>
    <row r="5990" spans="1:23" ht="14.25" customHeight="1" x14ac:dyDescent="0.45">
      <c r="A5990">
        <v>5989</v>
      </c>
      <c r="B5990" t="s">
        <v>340</v>
      </c>
      <c r="C5990" t="s">
        <v>339</v>
      </c>
      <c r="D5990">
        <v>61</v>
      </c>
      <c r="E5990" t="s">
        <v>23</v>
      </c>
      <c r="F5990" t="s">
        <v>27</v>
      </c>
      <c r="G5990" t="s">
        <v>25</v>
      </c>
      <c r="H5990">
        <v>5</v>
      </c>
      <c r="I5990" t="s">
        <v>26</v>
      </c>
      <c r="J5990">
        <v>0</v>
      </c>
      <c r="K5990">
        <v>0</v>
      </c>
      <c r="L5990">
        <v>0</v>
      </c>
      <c r="M5990">
        <v>0</v>
      </c>
      <c r="N5990">
        <v>1</v>
      </c>
      <c r="O5990">
        <v>0</v>
      </c>
      <c r="P5990">
        <v>7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</row>
    <row r="5991" spans="1:23" ht="14.25" customHeight="1" x14ac:dyDescent="0.45">
      <c r="A5991">
        <v>5990</v>
      </c>
      <c r="B5991" t="s">
        <v>340</v>
      </c>
      <c r="C5991" t="s">
        <v>338</v>
      </c>
      <c r="D5991">
        <v>60</v>
      </c>
      <c r="E5991" t="s">
        <v>28</v>
      </c>
      <c r="F5991" t="s">
        <v>27</v>
      </c>
      <c r="G5991" t="s">
        <v>25</v>
      </c>
      <c r="H5991">
        <v>9</v>
      </c>
      <c r="I5991" t="s">
        <v>26</v>
      </c>
      <c r="J5991">
        <v>0</v>
      </c>
      <c r="K5991">
        <v>0</v>
      </c>
      <c r="L5991">
        <v>0</v>
      </c>
      <c r="M5991">
        <v>1</v>
      </c>
      <c r="N5991">
        <v>1</v>
      </c>
      <c r="O5991">
        <v>0</v>
      </c>
      <c r="P5991">
        <v>1130</v>
      </c>
      <c r="Q5991">
        <v>0</v>
      </c>
      <c r="R5991">
        <v>1</v>
      </c>
      <c r="S5991">
        <v>1</v>
      </c>
      <c r="T5991">
        <v>0</v>
      </c>
      <c r="U5991">
        <v>0</v>
      </c>
      <c r="V5991">
        <v>0</v>
      </c>
      <c r="W5991">
        <v>0</v>
      </c>
    </row>
    <row r="5992" spans="1:23" ht="14.25" customHeight="1" x14ac:dyDescent="0.45">
      <c r="A5992">
        <v>5991</v>
      </c>
      <c r="B5992" t="s">
        <v>340</v>
      </c>
      <c r="C5992" t="s">
        <v>343</v>
      </c>
      <c r="D5992">
        <v>63</v>
      </c>
      <c r="E5992" t="s">
        <v>28</v>
      </c>
      <c r="F5992" t="s">
        <v>27</v>
      </c>
      <c r="G5992" t="s">
        <v>30</v>
      </c>
      <c r="H5992">
        <v>6</v>
      </c>
      <c r="I5992" t="s">
        <v>26</v>
      </c>
      <c r="J5992">
        <v>0</v>
      </c>
      <c r="K5992">
        <v>0</v>
      </c>
      <c r="L5992">
        <v>0</v>
      </c>
      <c r="M5992">
        <v>1</v>
      </c>
      <c r="N5992">
        <v>1</v>
      </c>
      <c r="O5992">
        <v>0</v>
      </c>
      <c r="P5992">
        <v>1510</v>
      </c>
      <c r="Q5992">
        <v>0</v>
      </c>
      <c r="R5992">
        <v>1</v>
      </c>
      <c r="S5992">
        <v>1</v>
      </c>
      <c r="T5992">
        <v>1</v>
      </c>
      <c r="U5992">
        <v>0</v>
      </c>
      <c r="V5992">
        <v>0</v>
      </c>
      <c r="W5992">
        <v>0</v>
      </c>
    </row>
    <row r="5993" spans="1:23" ht="14.25" customHeight="1" x14ac:dyDescent="0.45">
      <c r="A5993">
        <v>5992</v>
      </c>
      <c r="B5993" t="s">
        <v>340</v>
      </c>
      <c r="C5993" t="s">
        <v>343</v>
      </c>
      <c r="D5993">
        <v>63</v>
      </c>
      <c r="E5993" t="s">
        <v>28</v>
      </c>
      <c r="F5993" t="s">
        <v>27</v>
      </c>
      <c r="G5993" t="s">
        <v>30</v>
      </c>
      <c r="H5993">
        <v>6</v>
      </c>
      <c r="I5993" t="s">
        <v>26</v>
      </c>
      <c r="J5993">
        <v>0</v>
      </c>
      <c r="K5993">
        <v>0</v>
      </c>
      <c r="L5993">
        <v>0</v>
      </c>
      <c r="M5993">
        <v>1</v>
      </c>
      <c r="N5993">
        <v>1</v>
      </c>
      <c r="O5993">
        <v>0</v>
      </c>
      <c r="P5993">
        <v>1510</v>
      </c>
      <c r="Q5993">
        <v>0</v>
      </c>
      <c r="R5993">
        <v>1</v>
      </c>
      <c r="S5993">
        <v>1</v>
      </c>
      <c r="T5993">
        <v>1</v>
      </c>
      <c r="U5993">
        <v>0</v>
      </c>
      <c r="V5993">
        <v>0</v>
      </c>
      <c r="W5993">
        <v>0</v>
      </c>
    </row>
    <row r="5994" spans="1:23" ht="14.25" customHeight="1" x14ac:dyDescent="0.45">
      <c r="A5994">
        <v>5993</v>
      </c>
      <c r="B5994" t="s">
        <v>340</v>
      </c>
      <c r="C5994" t="s">
        <v>344</v>
      </c>
      <c r="D5994">
        <v>66</v>
      </c>
      <c r="E5994" t="s">
        <v>28</v>
      </c>
      <c r="F5994" t="s">
        <v>27</v>
      </c>
      <c r="G5994" t="s">
        <v>30</v>
      </c>
      <c r="H5994">
        <v>7</v>
      </c>
      <c r="I5994" t="s">
        <v>26</v>
      </c>
      <c r="J5994">
        <v>0</v>
      </c>
      <c r="K5994">
        <v>0</v>
      </c>
      <c r="L5994">
        <v>0</v>
      </c>
      <c r="M5994">
        <v>1</v>
      </c>
      <c r="N5994">
        <v>1</v>
      </c>
      <c r="O5994">
        <v>0</v>
      </c>
      <c r="P5994">
        <v>3880</v>
      </c>
      <c r="Q5994">
        <v>0</v>
      </c>
      <c r="R5994">
        <v>1</v>
      </c>
      <c r="S5994">
        <v>1</v>
      </c>
      <c r="T5994">
        <v>1</v>
      </c>
      <c r="U5994">
        <v>0</v>
      </c>
      <c r="V5994">
        <v>0</v>
      </c>
      <c r="W5994">
        <v>0</v>
      </c>
    </row>
    <row r="5995" spans="1:23" ht="14.25" customHeight="1" x14ac:dyDescent="0.45">
      <c r="A5995">
        <v>5994</v>
      </c>
      <c r="B5995" t="s">
        <v>340</v>
      </c>
      <c r="C5995" t="s">
        <v>344</v>
      </c>
      <c r="D5995">
        <v>66</v>
      </c>
      <c r="E5995" t="s">
        <v>28</v>
      </c>
      <c r="F5995" t="s">
        <v>27</v>
      </c>
      <c r="G5995" t="s">
        <v>30</v>
      </c>
      <c r="H5995">
        <v>7</v>
      </c>
      <c r="I5995" t="s">
        <v>26</v>
      </c>
      <c r="J5995">
        <v>0</v>
      </c>
      <c r="K5995">
        <v>0</v>
      </c>
      <c r="L5995">
        <v>0</v>
      </c>
      <c r="M5995">
        <v>1</v>
      </c>
      <c r="N5995">
        <v>1</v>
      </c>
      <c r="O5995">
        <v>0</v>
      </c>
      <c r="P5995">
        <v>3880</v>
      </c>
      <c r="Q5995">
        <v>0</v>
      </c>
      <c r="R5995">
        <v>1</v>
      </c>
      <c r="S5995">
        <v>1</v>
      </c>
      <c r="T5995">
        <v>1</v>
      </c>
      <c r="U5995">
        <v>0</v>
      </c>
      <c r="V5995">
        <v>0</v>
      </c>
      <c r="W5995">
        <v>0</v>
      </c>
    </row>
    <row r="5996" spans="1:23" ht="14.25" customHeight="1" x14ac:dyDescent="0.45">
      <c r="A5996">
        <v>5995</v>
      </c>
      <c r="B5996" t="s">
        <v>337</v>
      </c>
      <c r="C5996" t="s">
        <v>345</v>
      </c>
      <c r="D5996">
        <v>65</v>
      </c>
      <c r="E5996" t="s">
        <v>28</v>
      </c>
      <c r="F5996" t="s">
        <v>27</v>
      </c>
      <c r="G5996" t="s">
        <v>25</v>
      </c>
      <c r="H5996">
        <v>9</v>
      </c>
      <c r="I5996" t="s">
        <v>26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1</v>
      </c>
      <c r="P5996">
        <v>318</v>
      </c>
      <c r="Q5996">
        <v>1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</row>
    <row r="5997" spans="1:23" ht="14.25" customHeight="1" x14ac:dyDescent="0.45">
      <c r="A5997">
        <v>5996</v>
      </c>
      <c r="B5997" t="s">
        <v>337</v>
      </c>
      <c r="C5997" t="s">
        <v>341</v>
      </c>
      <c r="D5997">
        <v>43</v>
      </c>
      <c r="E5997" t="s">
        <v>23</v>
      </c>
      <c r="F5997" t="s">
        <v>27</v>
      </c>
      <c r="G5997" t="s">
        <v>25</v>
      </c>
      <c r="H5997">
        <v>2</v>
      </c>
      <c r="I5997" t="s">
        <v>26</v>
      </c>
      <c r="J5997">
        <v>1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2</v>
      </c>
    </row>
    <row r="5998" spans="1:23" ht="14.25" customHeight="1" x14ac:dyDescent="0.45">
      <c r="A5998">
        <v>5997</v>
      </c>
      <c r="B5998" t="s">
        <v>337</v>
      </c>
      <c r="C5998" t="s">
        <v>343</v>
      </c>
      <c r="D5998">
        <v>88</v>
      </c>
      <c r="E5998" t="s">
        <v>23</v>
      </c>
      <c r="F5998" t="s">
        <v>27</v>
      </c>
      <c r="G5998" t="s">
        <v>25</v>
      </c>
      <c r="H5998">
        <v>5</v>
      </c>
      <c r="I5998" t="s">
        <v>26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0</v>
      </c>
      <c r="P5998">
        <v>93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</row>
    <row r="5999" spans="1:23" ht="14.25" customHeight="1" x14ac:dyDescent="0.45">
      <c r="A5999">
        <v>5998</v>
      </c>
      <c r="B5999" t="s">
        <v>337</v>
      </c>
      <c r="C5999" t="s">
        <v>339</v>
      </c>
      <c r="D5999">
        <v>70</v>
      </c>
      <c r="E5999" t="s">
        <v>28</v>
      </c>
      <c r="F5999" t="s">
        <v>27</v>
      </c>
      <c r="G5999" t="s">
        <v>25</v>
      </c>
      <c r="H5999">
        <v>4</v>
      </c>
      <c r="I5999" t="s">
        <v>26</v>
      </c>
      <c r="J5999">
        <v>0</v>
      </c>
      <c r="K5999">
        <v>0</v>
      </c>
      <c r="L5999">
        <v>0</v>
      </c>
      <c r="M5999">
        <v>1</v>
      </c>
      <c r="N5999">
        <v>1</v>
      </c>
      <c r="O5999">
        <v>0</v>
      </c>
      <c r="P5999">
        <v>78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</v>
      </c>
      <c r="W5999">
        <v>0</v>
      </c>
    </row>
    <row r="6000" spans="1:23" ht="14.25" customHeight="1" x14ac:dyDescent="0.45">
      <c r="A6000">
        <v>5999</v>
      </c>
      <c r="B6000" s="1">
        <v>43513</v>
      </c>
      <c r="C6000" s="1">
        <v>43516</v>
      </c>
      <c r="D6000">
        <v>71</v>
      </c>
      <c r="E6000" t="s">
        <v>28</v>
      </c>
      <c r="F6000" t="s">
        <v>27</v>
      </c>
      <c r="G6000" t="s">
        <v>30</v>
      </c>
      <c r="H6000">
        <v>4</v>
      </c>
      <c r="I6000" t="s">
        <v>29</v>
      </c>
      <c r="J6000">
        <v>0</v>
      </c>
      <c r="K6000">
        <v>0</v>
      </c>
      <c r="L6000">
        <v>0</v>
      </c>
      <c r="M6000">
        <v>1</v>
      </c>
      <c r="N6000">
        <v>1</v>
      </c>
      <c r="O6000">
        <v>1</v>
      </c>
      <c r="P6000">
        <v>3240</v>
      </c>
      <c r="Q6000">
        <v>0</v>
      </c>
      <c r="R6000">
        <v>0</v>
      </c>
      <c r="S6000">
        <v>1</v>
      </c>
      <c r="T6000">
        <v>1</v>
      </c>
      <c r="U6000">
        <v>0</v>
      </c>
      <c r="V6000">
        <v>0</v>
      </c>
      <c r="W6000">
        <v>0</v>
      </c>
    </row>
    <row r="6001" spans="1:23" ht="14.25" customHeight="1" x14ac:dyDescent="0.45">
      <c r="A6001">
        <v>6000</v>
      </c>
      <c r="B6001" s="1">
        <v>43513</v>
      </c>
      <c r="C6001" s="1">
        <v>43519</v>
      </c>
      <c r="D6001">
        <v>54</v>
      </c>
      <c r="E6001" t="s">
        <v>23</v>
      </c>
      <c r="F6001" t="s">
        <v>27</v>
      </c>
      <c r="G6001" t="s">
        <v>30</v>
      </c>
      <c r="H6001">
        <v>7</v>
      </c>
      <c r="I6001" t="s">
        <v>29</v>
      </c>
      <c r="J6001">
        <v>0</v>
      </c>
      <c r="K6001">
        <v>0</v>
      </c>
      <c r="L6001">
        <v>0</v>
      </c>
      <c r="M6001">
        <v>0</v>
      </c>
      <c r="N6001">
        <v>1</v>
      </c>
      <c r="O6001">
        <v>1</v>
      </c>
      <c r="P6001">
        <v>206</v>
      </c>
      <c r="Q6001">
        <v>0</v>
      </c>
      <c r="R6001">
        <v>0</v>
      </c>
      <c r="S6001">
        <v>1</v>
      </c>
      <c r="T6001">
        <v>1</v>
      </c>
      <c r="U6001">
        <v>1</v>
      </c>
      <c r="V6001">
        <v>0</v>
      </c>
      <c r="W6001">
        <v>0</v>
      </c>
    </row>
    <row r="6002" spans="1:23" ht="14.25" customHeight="1" x14ac:dyDescent="0.45">
      <c r="A6002">
        <v>6001</v>
      </c>
      <c r="B6002" t="s">
        <v>337</v>
      </c>
      <c r="C6002" t="s">
        <v>346</v>
      </c>
      <c r="D6002">
        <v>110</v>
      </c>
      <c r="E6002" t="s">
        <v>23</v>
      </c>
      <c r="F6002" t="s">
        <v>27</v>
      </c>
      <c r="G6002" t="s">
        <v>30</v>
      </c>
      <c r="H6002">
        <v>3</v>
      </c>
      <c r="I6002" t="s">
        <v>26</v>
      </c>
      <c r="J6002">
        <v>0</v>
      </c>
      <c r="K6002">
        <v>0</v>
      </c>
      <c r="L6002">
        <v>0</v>
      </c>
      <c r="M6002">
        <v>0</v>
      </c>
      <c r="N6002">
        <v>1</v>
      </c>
      <c r="O6002">
        <v>1</v>
      </c>
      <c r="P6002">
        <v>1130</v>
      </c>
      <c r="Q6002">
        <v>0</v>
      </c>
      <c r="R6002">
        <v>0</v>
      </c>
      <c r="S6002">
        <v>1</v>
      </c>
      <c r="T6002">
        <v>1</v>
      </c>
      <c r="U6002">
        <v>0</v>
      </c>
      <c r="V6002">
        <v>0</v>
      </c>
      <c r="W6002">
        <v>0</v>
      </c>
    </row>
    <row r="6003" spans="1:23" ht="14.25" customHeight="1" x14ac:dyDescent="0.45">
      <c r="A6003">
        <v>6002</v>
      </c>
      <c r="B6003" t="s">
        <v>337</v>
      </c>
      <c r="C6003" t="s">
        <v>339</v>
      </c>
      <c r="D6003">
        <v>42</v>
      </c>
      <c r="E6003" t="s">
        <v>23</v>
      </c>
      <c r="F6003" t="s">
        <v>24</v>
      </c>
      <c r="G6003" t="s">
        <v>25</v>
      </c>
      <c r="H6003">
        <v>4</v>
      </c>
      <c r="I6003" t="s">
        <v>26</v>
      </c>
      <c r="J6003">
        <v>0</v>
      </c>
      <c r="K6003">
        <v>0</v>
      </c>
      <c r="L6003">
        <v>0</v>
      </c>
      <c r="M6003">
        <v>1</v>
      </c>
      <c r="N6003">
        <v>1</v>
      </c>
      <c r="O6003">
        <v>0</v>
      </c>
      <c r="P6003">
        <v>269</v>
      </c>
      <c r="Q6003">
        <v>0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0</v>
      </c>
    </row>
    <row r="6004" spans="1:23" ht="14.25" customHeight="1" x14ac:dyDescent="0.45">
      <c r="A6004">
        <v>6003</v>
      </c>
      <c r="B6004" t="s">
        <v>337</v>
      </c>
      <c r="C6004" t="s">
        <v>346</v>
      </c>
      <c r="D6004">
        <v>53</v>
      </c>
      <c r="E6004" t="s">
        <v>23</v>
      </c>
      <c r="F6004" t="s">
        <v>27</v>
      </c>
      <c r="G6004" t="s">
        <v>25</v>
      </c>
      <c r="H6004">
        <v>3</v>
      </c>
      <c r="I6004" t="s">
        <v>31</v>
      </c>
      <c r="J6004">
        <v>0</v>
      </c>
      <c r="K6004">
        <v>0</v>
      </c>
      <c r="L6004">
        <v>1</v>
      </c>
      <c r="M6004">
        <v>1</v>
      </c>
      <c r="N6004">
        <v>1</v>
      </c>
      <c r="O6004">
        <v>0</v>
      </c>
      <c r="P6004">
        <v>658</v>
      </c>
      <c r="Q6004">
        <v>0</v>
      </c>
      <c r="R6004">
        <v>1</v>
      </c>
      <c r="S6004">
        <v>1</v>
      </c>
      <c r="T6004">
        <v>0</v>
      </c>
      <c r="U6004">
        <v>0</v>
      </c>
      <c r="V6004">
        <v>0</v>
      </c>
      <c r="W6004">
        <v>0</v>
      </c>
    </row>
    <row r="6005" spans="1:23" ht="14.25" customHeight="1" x14ac:dyDescent="0.45">
      <c r="A6005">
        <v>6004</v>
      </c>
      <c r="B6005" t="s">
        <v>337</v>
      </c>
      <c r="C6005" t="s">
        <v>343</v>
      </c>
      <c r="D6005">
        <v>69</v>
      </c>
      <c r="E6005" t="s">
        <v>23</v>
      </c>
      <c r="F6005" t="s">
        <v>27</v>
      </c>
      <c r="G6005" t="s">
        <v>25</v>
      </c>
      <c r="H6005">
        <v>5</v>
      </c>
      <c r="I6005" t="s">
        <v>26</v>
      </c>
      <c r="J6005">
        <v>0</v>
      </c>
      <c r="K6005">
        <v>0</v>
      </c>
      <c r="L6005">
        <v>0</v>
      </c>
      <c r="M6005">
        <v>1</v>
      </c>
      <c r="N6005">
        <v>1</v>
      </c>
      <c r="O6005">
        <v>0</v>
      </c>
      <c r="P6005">
        <v>1360</v>
      </c>
      <c r="Q6005">
        <v>1</v>
      </c>
      <c r="R6005">
        <v>1</v>
      </c>
      <c r="S6005">
        <v>1</v>
      </c>
      <c r="T6005">
        <v>0</v>
      </c>
      <c r="U6005">
        <v>0</v>
      </c>
      <c r="V6005">
        <v>0</v>
      </c>
      <c r="W6005">
        <v>0</v>
      </c>
    </row>
    <row r="6006" spans="1:23" ht="14.25" customHeight="1" x14ac:dyDescent="0.45">
      <c r="A6006">
        <v>6005</v>
      </c>
      <c r="B6006" t="s">
        <v>337</v>
      </c>
      <c r="C6006" t="s">
        <v>339</v>
      </c>
      <c r="D6006">
        <v>75</v>
      </c>
      <c r="E6006" t="s">
        <v>23</v>
      </c>
      <c r="F6006" t="s">
        <v>27</v>
      </c>
      <c r="G6006" t="s">
        <v>25</v>
      </c>
      <c r="H6006">
        <v>4</v>
      </c>
      <c r="I6006" t="s">
        <v>26</v>
      </c>
      <c r="J6006">
        <v>0</v>
      </c>
      <c r="K6006">
        <v>0</v>
      </c>
      <c r="L6006">
        <v>1</v>
      </c>
      <c r="M6006">
        <v>1</v>
      </c>
      <c r="N6006">
        <v>1</v>
      </c>
      <c r="O6006">
        <v>0</v>
      </c>
      <c r="P6006">
        <v>261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0</v>
      </c>
    </row>
    <row r="6007" spans="1:23" ht="14.25" customHeight="1" x14ac:dyDescent="0.45">
      <c r="A6007">
        <v>6006</v>
      </c>
      <c r="B6007" t="s">
        <v>337</v>
      </c>
      <c r="C6007" t="s">
        <v>342</v>
      </c>
      <c r="D6007">
        <v>60</v>
      </c>
      <c r="E6007" t="s">
        <v>23</v>
      </c>
      <c r="F6007" t="s">
        <v>27</v>
      </c>
      <c r="G6007" t="s">
        <v>25</v>
      </c>
      <c r="H6007">
        <v>11</v>
      </c>
      <c r="I6007" t="s">
        <v>26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124</v>
      </c>
      <c r="Q6007">
        <v>0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1</v>
      </c>
    </row>
    <row r="6008" spans="1:23" ht="14.25" customHeight="1" x14ac:dyDescent="0.45">
      <c r="A6008">
        <v>6007</v>
      </c>
      <c r="B6008" t="s">
        <v>337</v>
      </c>
      <c r="C6008" t="s">
        <v>346</v>
      </c>
      <c r="D6008">
        <v>60</v>
      </c>
      <c r="E6008" t="s">
        <v>28</v>
      </c>
      <c r="F6008" t="s">
        <v>27</v>
      </c>
      <c r="G6008" t="s">
        <v>25</v>
      </c>
      <c r="H6008">
        <v>3</v>
      </c>
      <c r="I6008" t="s">
        <v>31</v>
      </c>
      <c r="J6008">
        <v>0</v>
      </c>
      <c r="K6008">
        <v>0</v>
      </c>
      <c r="L6008">
        <v>0</v>
      </c>
      <c r="M6008">
        <v>1</v>
      </c>
      <c r="N6008">
        <v>1</v>
      </c>
      <c r="O6008">
        <v>0</v>
      </c>
      <c r="P6008">
        <v>540</v>
      </c>
      <c r="Q6008">
        <v>0</v>
      </c>
      <c r="R6008">
        <v>1</v>
      </c>
      <c r="S6008">
        <v>1</v>
      </c>
      <c r="T6008">
        <v>1</v>
      </c>
      <c r="U6008">
        <v>0</v>
      </c>
      <c r="V6008">
        <v>0</v>
      </c>
      <c r="W6008">
        <v>0</v>
      </c>
    </row>
    <row r="6009" spans="1:23" ht="14.25" customHeight="1" x14ac:dyDescent="0.45">
      <c r="A6009">
        <v>6008</v>
      </c>
      <c r="B6009" t="s">
        <v>337</v>
      </c>
      <c r="C6009" t="s">
        <v>343</v>
      </c>
      <c r="D6009">
        <v>63</v>
      </c>
      <c r="E6009" t="s">
        <v>28</v>
      </c>
      <c r="F6009" t="s">
        <v>27</v>
      </c>
      <c r="G6009" t="s">
        <v>25</v>
      </c>
      <c r="H6009">
        <v>5</v>
      </c>
      <c r="I6009" t="s">
        <v>26</v>
      </c>
      <c r="J6009">
        <v>0</v>
      </c>
      <c r="K6009">
        <v>0</v>
      </c>
      <c r="L6009">
        <v>0</v>
      </c>
      <c r="M6009">
        <v>1</v>
      </c>
      <c r="N6009">
        <v>1</v>
      </c>
      <c r="O6009">
        <v>0</v>
      </c>
      <c r="P6009">
        <v>437</v>
      </c>
      <c r="Q6009">
        <v>0</v>
      </c>
      <c r="R6009">
        <v>1</v>
      </c>
      <c r="S6009">
        <v>1</v>
      </c>
      <c r="T6009">
        <v>0</v>
      </c>
      <c r="U6009">
        <v>0</v>
      </c>
      <c r="V6009">
        <v>0</v>
      </c>
      <c r="W6009">
        <v>0</v>
      </c>
    </row>
    <row r="6010" spans="1:23" ht="14.25" customHeight="1" x14ac:dyDescent="0.45">
      <c r="A6010">
        <v>6009</v>
      </c>
      <c r="B6010" t="s">
        <v>337</v>
      </c>
      <c r="C6010" t="s">
        <v>338</v>
      </c>
      <c r="D6010">
        <v>71</v>
      </c>
      <c r="E6010" t="s">
        <v>23</v>
      </c>
      <c r="F6010" t="s">
        <v>27</v>
      </c>
      <c r="G6010" t="s">
        <v>25</v>
      </c>
      <c r="H6010">
        <v>8</v>
      </c>
      <c r="I6010" t="s">
        <v>26</v>
      </c>
      <c r="J6010">
        <v>0</v>
      </c>
      <c r="K6010">
        <v>0</v>
      </c>
      <c r="L6010">
        <v>0</v>
      </c>
      <c r="M6010">
        <v>1</v>
      </c>
      <c r="N6010">
        <v>1</v>
      </c>
      <c r="O6010">
        <v>0</v>
      </c>
      <c r="P6010">
        <v>1420</v>
      </c>
      <c r="Q6010">
        <v>1</v>
      </c>
      <c r="R6010">
        <v>1</v>
      </c>
      <c r="S6010">
        <v>1</v>
      </c>
      <c r="T6010">
        <v>0</v>
      </c>
      <c r="U6010">
        <v>0</v>
      </c>
      <c r="V6010">
        <v>0</v>
      </c>
      <c r="W6010">
        <v>0</v>
      </c>
    </row>
    <row r="6011" spans="1:23" ht="14.25" customHeight="1" x14ac:dyDescent="0.45">
      <c r="A6011">
        <v>6010</v>
      </c>
      <c r="B6011" t="s">
        <v>337</v>
      </c>
      <c r="C6011" t="s">
        <v>338</v>
      </c>
      <c r="D6011">
        <v>71</v>
      </c>
      <c r="E6011" t="s">
        <v>23</v>
      </c>
      <c r="F6011" t="s">
        <v>27</v>
      </c>
      <c r="G6011" t="s">
        <v>25</v>
      </c>
      <c r="H6011">
        <v>8</v>
      </c>
      <c r="I6011" t="s">
        <v>26</v>
      </c>
      <c r="J6011">
        <v>0</v>
      </c>
      <c r="K6011">
        <v>0</v>
      </c>
      <c r="L6011">
        <v>0</v>
      </c>
      <c r="M6011">
        <v>1</v>
      </c>
      <c r="N6011">
        <v>1</v>
      </c>
      <c r="O6011">
        <v>0</v>
      </c>
      <c r="P6011">
        <v>1420</v>
      </c>
      <c r="Q6011">
        <v>1</v>
      </c>
      <c r="R6011">
        <v>1</v>
      </c>
      <c r="S6011">
        <v>1</v>
      </c>
      <c r="T6011">
        <v>0</v>
      </c>
      <c r="U6011">
        <v>0</v>
      </c>
      <c r="V6011">
        <v>0</v>
      </c>
      <c r="W6011">
        <v>0</v>
      </c>
    </row>
    <row r="6012" spans="1:23" ht="14.25" customHeight="1" x14ac:dyDescent="0.45">
      <c r="A6012">
        <v>6011</v>
      </c>
      <c r="B6012" s="1">
        <v>43514</v>
      </c>
      <c r="C6012" s="1">
        <v>43518</v>
      </c>
      <c r="D6012">
        <v>65</v>
      </c>
      <c r="E6012" t="s">
        <v>23</v>
      </c>
      <c r="F6012" t="s">
        <v>24</v>
      </c>
      <c r="G6012" t="s">
        <v>25</v>
      </c>
      <c r="H6012">
        <v>5</v>
      </c>
      <c r="I6012" t="s">
        <v>29</v>
      </c>
      <c r="J6012">
        <v>1</v>
      </c>
      <c r="K6012">
        <v>1</v>
      </c>
      <c r="L6012">
        <v>0</v>
      </c>
      <c r="M6012">
        <v>0</v>
      </c>
      <c r="N6012">
        <v>1</v>
      </c>
      <c r="O6012">
        <v>0</v>
      </c>
      <c r="P6012">
        <v>90</v>
      </c>
      <c r="Q6012">
        <v>0</v>
      </c>
      <c r="R6012">
        <v>0</v>
      </c>
      <c r="S6012">
        <v>0</v>
      </c>
      <c r="T6012">
        <v>1</v>
      </c>
      <c r="U6012">
        <v>1</v>
      </c>
      <c r="V6012">
        <v>0</v>
      </c>
      <c r="W6012">
        <v>2</v>
      </c>
    </row>
    <row r="6013" spans="1:23" ht="14.25" customHeight="1" x14ac:dyDescent="0.45">
      <c r="A6013">
        <v>6012</v>
      </c>
      <c r="B6013" t="s">
        <v>341</v>
      </c>
      <c r="C6013" t="s">
        <v>347</v>
      </c>
      <c r="D6013">
        <v>66</v>
      </c>
      <c r="E6013" t="s">
        <v>23</v>
      </c>
      <c r="F6013" t="s">
        <v>27</v>
      </c>
      <c r="G6013" t="s">
        <v>25</v>
      </c>
      <c r="H6013">
        <v>6</v>
      </c>
      <c r="I6013" t="s">
        <v>26</v>
      </c>
      <c r="J6013">
        <v>0</v>
      </c>
      <c r="K6013">
        <v>0</v>
      </c>
      <c r="L6013">
        <v>0</v>
      </c>
      <c r="M6013">
        <v>1</v>
      </c>
      <c r="N6013">
        <v>1</v>
      </c>
      <c r="O6013">
        <v>0</v>
      </c>
      <c r="P6013">
        <v>1800</v>
      </c>
      <c r="Q6013">
        <v>0</v>
      </c>
      <c r="R6013">
        <v>0</v>
      </c>
      <c r="S6013">
        <v>1</v>
      </c>
      <c r="T6013">
        <v>1</v>
      </c>
      <c r="U6013">
        <v>0</v>
      </c>
      <c r="V6013">
        <v>0</v>
      </c>
      <c r="W6013">
        <v>0</v>
      </c>
    </row>
    <row r="6014" spans="1:23" ht="14.25" customHeight="1" x14ac:dyDescent="0.45">
      <c r="A6014">
        <v>6013</v>
      </c>
      <c r="B6014" t="s">
        <v>341</v>
      </c>
      <c r="C6014" t="s">
        <v>347</v>
      </c>
      <c r="D6014">
        <v>82</v>
      </c>
      <c r="E6014" t="s">
        <v>28</v>
      </c>
      <c r="F6014" t="s">
        <v>27</v>
      </c>
      <c r="G6014" t="s">
        <v>25</v>
      </c>
      <c r="H6014">
        <v>6</v>
      </c>
      <c r="I6014" t="s">
        <v>26</v>
      </c>
      <c r="J6014">
        <v>0</v>
      </c>
      <c r="K6014">
        <v>0</v>
      </c>
      <c r="L6014">
        <v>0</v>
      </c>
      <c r="M6014">
        <v>0</v>
      </c>
      <c r="N6014">
        <v>1</v>
      </c>
      <c r="O6014">
        <v>0</v>
      </c>
      <c r="P6014">
        <v>163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</row>
    <row r="6015" spans="1:23" ht="14.25" customHeight="1" x14ac:dyDescent="0.45">
      <c r="A6015">
        <v>6014</v>
      </c>
      <c r="B6015" t="s">
        <v>341</v>
      </c>
      <c r="C6015" t="s">
        <v>350</v>
      </c>
      <c r="D6015">
        <v>70</v>
      </c>
      <c r="E6015" t="s">
        <v>23</v>
      </c>
      <c r="F6015" t="s">
        <v>27</v>
      </c>
      <c r="G6015" t="s">
        <v>25</v>
      </c>
      <c r="H6015">
        <v>29</v>
      </c>
      <c r="I6015" t="s">
        <v>26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850</v>
      </c>
      <c r="Q6015">
        <v>1</v>
      </c>
      <c r="R6015">
        <v>0</v>
      </c>
      <c r="S6015">
        <v>1</v>
      </c>
      <c r="T6015">
        <v>1</v>
      </c>
      <c r="U6015">
        <v>0</v>
      </c>
      <c r="V6015">
        <v>0</v>
      </c>
      <c r="W6015">
        <v>0</v>
      </c>
    </row>
    <row r="6016" spans="1:23" ht="14.25" customHeight="1" x14ac:dyDescent="0.45">
      <c r="A6016">
        <v>6015</v>
      </c>
      <c r="B6016" t="s">
        <v>341</v>
      </c>
      <c r="C6016" t="s">
        <v>350</v>
      </c>
      <c r="D6016">
        <v>70</v>
      </c>
      <c r="E6016" t="s">
        <v>23</v>
      </c>
      <c r="F6016" t="s">
        <v>27</v>
      </c>
      <c r="G6016" t="s">
        <v>25</v>
      </c>
      <c r="H6016">
        <v>29</v>
      </c>
      <c r="I6016" t="s">
        <v>26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850</v>
      </c>
      <c r="Q6016">
        <v>1</v>
      </c>
      <c r="R6016">
        <v>0</v>
      </c>
      <c r="S6016">
        <v>1</v>
      </c>
      <c r="T6016">
        <v>1</v>
      </c>
      <c r="U6016">
        <v>0</v>
      </c>
      <c r="V6016">
        <v>0</v>
      </c>
      <c r="W6016">
        <v>0</v>
      </c>
    </row>
    <row r="6017" spans="1:23" ht="14.25" customHeight="1" x14ac:dyDescent="0.45">
      <c r="A6017">
        <v>6016</v>
      </c>
      <c r="B6017" t="s">
        <v>341</v>
      </c>
      <c r="C6017" s="1">
        <v>43558</v>
      </c>
      <c r="D6017">
        <v>73</v>
      </c>
      <c r="E6017" t="s">
        <v>23</v>
      </c>
      <c r="F6017" t="s">
        <v>27</v>
      </c>
      <c r="G6017" t="s">
        <v>25</v>
      </c>
      <c r="H6017">
        <v>15</v>
      </c>
      <c r="I6017" t="s">
        <v>26</v>
      </c>
      <c r="J6017">
        <v>0</v>
      </c>
      <c r="K6017">
        <v>0</v>
      </c>
      <c r="L6017">
        <v>0</v>
      </c>
      <c r="M6017">
        <v>1</v>
      </c>
      <c r="N6017">
        <v>1</v>
      </c>
      <c r="O6017">
        <v>0</v>
      </c>
      <c r="P6017">
        <v>83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</row>
    <row r="6018" spans="1:23" ht="14.25" customHeight="1" x14ac:dyDescent="0.45">
      <c r="A6018">
        <v>6017</v>
      </c>
      <c r="B6018" t="s">
        <v>341</v>
      </c>
      <c r="C6018" s="1">
        <v>43499</v>
      </c>
      <c r="D6018">
        <v>74</v>
      </c>
      <c r="E6018" t="s">
        <v>23</v>
      </c>
      <c r="F6018" t="s">
        <v>27</v>
      </c>
      <c r="G6018" t="s">
        <v>25</v>
      </c>
      <c r="H6018">
        <v>13</v>
      </c>
      <c r="I6018" t="s">
        <v>26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722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0</v>
      </c>
      <c r="W6018">
        <v>0</v>
      </c>
    </row>
    <row r="6019" spans="1:23" ht="14.25" customHeight="1" x14ac:dyDescent="0.45">
      <c r="A6019">
        <v>6018</v>
      </c>
      <c r="B6019" t="s">
        <v>341</v>
      </c>
      <c r="C6019" t="s">
        <v>344</v>
      </c>
      <c r="D6019">
        <v>50</v>
      </c>
      <c r="E6019" t="s">
        <v>28</v>
      </c>
      <c r="F6019" t="s">
        <v>24</v>
      </c>
      <c r="G6019" t="s">
        <v>30</v>
      </c>
      <c r="H6019">
        <v>5</v>
      </c>
      <c r="I6019" t="s">
        <v>26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310</v>
      </c>
      <c r="Q6019">
        <v>0</v>
      </c>
      <c r="R6019">
        <v>0</v>
      </c>
      <c r="S6019">
        <v>1</v>
      </c>
      <c r="T6019">
        <v>0</v>
      </c>
      <c r="U6019">
        <v>0</v>
      </c>
      <c r="V6019">
        <v>0</v>
      </c>
      <c r="W6019">
        <v>0</v>
      </c>
    </row>
    <row r="6020" spans="1:23" ht="14.25" customHeight="1" x14ac:dyDescent="0.45">
      <c r="A6020">
        <v>6019</v>
      </c>
      <c r="B6020" t="s">
        <v>341</v>
      </c>
      <c r="C6020" t="s">
        <v>339</v>
      </c>
      <c r="D6020">
        <v>87</v>
      </c>
      <c r="E6020" t="s">
        <v>23</v>
      </c>
      <c r="F6020" t="s">
        <v>24</v>
      </c>
      <c r="G6020" t="s">
        <v>30</v>
      </c>
      <c r="H6020">
        <v>3</v>
      </c>
      <c r="I6020" t="s">
        <v>26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787</v>
      </c>
      <c r="Q6020">
        <v>0</v>
      </c>
      <c r="R6020">
        <v>0</v>
      </c>
      <c r="S6020">
        <v>1</v>
      </c>
      <c r="T6020">
        <v>0</v>
      </c>
      <c r="U6020">
        <v>0</v>
      </c>
      <c r="V6020">
        <v>0</v>
      </c>
      <c r="W6020">
        <v>0</v>
      </c>
    </row>
    <row r="6021" spans="1:23" ht="14.25" customHeight="1" x14ac:dyDescent="0.45">
      <c r="A6021">
        <v>6020</v>
      </c>
      <c r="B6021" t="s">
        <v>341</v>
      </c>
      <c r="C6021" t="s">
        <v>339</v>
      </c>
      <c r="D6021">
        <v>64</v>
      </c>
      <c r="E6021" t="s">
        <v>28</v>
      </c>
      <c r="F6021" t="s">
        <v>27</v>
      </c>
      <c r="G6021" t="s">
        <v>30</v>
      </c>
      <c r="H6021">
        <v>3</v>
      </c>
      <c r="I6021" t="s">
        <v>26</v>
      </c>
      <c r="J6021">
        <v>0</v>
      </c>
      <c r="K6021">
        <v>0</v>
      </c>
      <c r="L6021">
        <v>1</v>
      </c>
      <c r="M6021">
        <v>1</v>
      </c>
      <c r="N6021">
        <v>1</v>
      </c>
      <c r="O6021">
        <v>0</v>
      </c>
      <c r="P6021">
        <v>41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</row>
    <row r="6022" spans="1:23" ht="14.25" customHeight="1" x14ac:dyDescent="0.45">
      <c r="A6022">
        <v>6021</v>
      </c>
      <c r="B6022" t="s">
        <v>341</v>
      </c>
      <c r="C6022" s="1">
        <v>43619</v>
      </c>
      <c r="D6022">
        <v>89</v>
      </c>
      <c r="E6022" t="s">
        <v>28</v>
      </c>
      <c r="F6022" t="s">
        <v>27</v>
      </c>
      <c r="G6022" t="s">
        <v>30</v>
      </c>
      <c r="H6022">
        <v>17</v>
      </c>
      <c r="I6022" t="s">
        <v>26</v>
      </c>
      <c r="J6022">
        <v>0</v>
      </c>
      <c r="K6022">
        <v>0</v>
      </c>
      <c r="L6022">
        <v>0</v>
      </c>
      <c r="M6022">
        <v>1</v>
      </c>
      <c r="N6022">
        <v>1</v>
      </c>
      <c r="O6022">
        <v>1</v>
      </c>
      <c r="P6022">
        <v>98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</row>
    <row r="6023" spans="1:23" ht="14.25" customHeight="1" x14ac:dyDescent="0.45">
      <c r="A6023">
        <v>6022</v>
      </c>
      <c r="B6023" t="s">
        <v>341</v>
      </c>
      <c r="C6023" t="s">
        <v>338</v>
      </c>
      <c r="D6023">
        <v>41</v>
      </c>
      <c r="E6023" t="s">
        <v>28</v>
      </c>
      <c r="F6023" t="s">
        <v>27</v>
      </c>
      <c r="G6023" t="s">
        <v>30</v>
      </c>
      <c r="H6023">
        <v>7</v>
      </c>
      <c r="I6023" t="s">
        <v>31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104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</row>
    <row r="6024" spans="1:23" ht="14.25" customHeight="1" x14ac:dyDescent="0.45">
      <c r="A6024">
        <v>6023</v>
      </c>
      <c r="B6024" t="s">
        <v>341</v>
      </c>
      <c r="C6024" t="s">
        <v>347</v>
      </c>
      <c r="D6024">
        <v>30</v>
      </c>
      <c r="E6024" t="s">
        <v>23</v>
      </c>
      <c r="F6024" t="s">
        <v>24</v>
      </c>
      <c r="G6024" t="s">
        <v>25</v>
      </c>
      <c r="H6024">
        <v>6</v>
      </c>
      <c r="I6024" t="s">
        <v>26</v>
      </c>
      <c r="J6024">
        <v>0</v>
      </c>
      <c r="K6024">
        <v>0</v>
      </c>
      <c r="L6024">
        <v>0</v>
      </c>
      <c r="M6024">
        <v>1</v>
      </c>
      <c r="N6024">
        <v>1</v>
      </c>
      <c r="O6024">
        <v>0</v>
      </c>
      <c r="P6024">
        <v>12</v>
      </c>
      <c r="Q6024">
        <v>0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0</v>
      </c>
    </row>
    <row r="6025" spans="1:23" ht="14.25" customHeight="1" x14ac:dyDescent="0.45">
      <c r="A6025">
        <v>6024</v>
      </c>
      <c r="B6025" t="s">
        <v>341</v>
      </c>
      <c r="C6025" t="s">
        <v>351</v>
      </c>
      <c r="D6025">
        <v>65</v>
      </c>
      <c r="E6025" t="s">
        <v>23</v>
      </c>
      <c r="F6025" t="s">
        <v>27</v>
      </c>
      <c r="G6025" t="s">
        <v>25</v>
      </c>
      <c r="H6025">
        <v>9</v>
      </c>
      <c r="I6025" t="s">
        <v>26</v>
      </c>
      <c r="J6025">
        <v>1</v>
      </c>
      <c r="K6025">
        <v>0</v>
      </c>
      <c r="L6025">
        <v>0</v>
      </c>
      <c r="M6025">
        <v>0</v>
      </c>
      <c r="N6025">
        <v>1</v>
      </c>
      <c r="O6025">
        <v>0</v>
      </c>
      <c r="P6025">
        <v>92</v>
      </c>
      <c r="Q6025">
        <v>0</v>
      </c>
      <c r="R6025">
        <v>1</v>
      </c>
      <c r="S6025">
        <v>0</v>
      </c>
      <c r="T6025">
        <v>0</v>
      </c>
      <c r="U6025">
        <v>0</v>
      </c>
      <c r="V6025">
        <v>0</v>
      </c>
      <c r="W6025">
        <v>1</v>
      </c>
    </row>
    <row r="6026" spans="1:23" ht="14.25" customHeight="1" x14ac:dyDescent="0.45">
      <c r="A6026">
        <v>6025</v>
      </c>
      <c r="B6026" t="s">
        <v>341</v>
      </c>
      <c r="C6026" t="s">
        <v>344</v>
      </c>
      <c r="D6026">
        <v>34</v>
      </c>
      <c r="E6026" t="s">
        <v>23</v>
      </c>
      <c r="F6026" t="s">
        <v>27</v>
      </c>
      <c r="G6026" t="s">
        <v>30</v>
      </c>
      <c r="H6026">
        <v>5</v>
      </c>
      <c r="I6026" t="s">
        <v>26</v>
      </c>
      <c r="J6026">
        <v>0</v>
      </c>
      <c r="K6026">
        <v>0</v>
      </c>
      <c r="L6026">
        <v>0</v>
      </c>
      <c r="M6026">
        <v>1</v>
      </c>
      <c r="N6026">
        <v>1</v>
      </c>
      <c r="O6026">
        <v>0</v>
      </c>
      <c r="P6026">
        <v>1230</v>
      </c>
      <c r="Q6026">
        <v>0</v>
      </c>
      <c r="R6026">
        <v>1</v>
      </c>
      <c r="S6026">
        <v>1</v>
      </c>
      <c r="T6026">
        <v>0</v>
      </c>
      <c r="U6026">
        <v>0</v>
      </c>
      <c r="V6026">
        <v>0</v>
      </c>
      <c r="W6026">
        <v>0</v>
      </c>
    </row>
    <row r="6027" spans="1:23" ht="14.25" customHeight="1" x14ac:dyDescent="0.45">
      <c r="A6027">
        <v>6026</v>
      </c>
      <c r="B6027" t="s">
        <v>346</v>
      </c>
      <c r="C6027" t="s">
        <v>348</v>
      </c>
      <c r="D6027">
        <v>63</v>
      </c>
      <c r="E6027" t="s">
        <v>28</v>
      </c>
      <c r="F6027" t="s">
        <v>24</v>
      </c>
      <c r="G6027" t="s">
        <v>25</v>
      </c>
      <c r="H6027">
        <v>10</v>
      </c>
      <c r="I6027" t="s">
        <v>26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953</v>
      </c>
      <c r="Q6027">
        <v>0</v>
      </c>
      <c r="R6027">
        <v>0</v>
      </c>
      <c r="S6027">
        <v>1</v>
      </c>
      <c r="T6027">
        <v>0</v>
      </c>
      <c r="U6027">
        <v>0</v>
      </c>
      <c r="V6027">
        <v>0</v>
      </c>
      <c r="W6027">
        <v>0</v>
      </c>
    </row>
    <row r="6028" spans="1:23" ht="14.25" customHeight="1" x14ac:dyDescent="0.45">
      <c r="A6028">
        <v>6027</v>
      </c>
      <c r="B6028" t="s">
        <v>346</v>
      </c>
      <c r="C6028" t="s">
        <v>343</v>
      </c>
      <c r="D6028">
        <v>59</v>
      </c>
      <c r="E6028" t="s">
        <v>28</v>
      </c>
      <c r="F6028" t="s">
        <v>27</v>
      </c>
      <c r="G6028" t="s">
        <v>25</v>
      </c>
      <c r="H6028">
        <v>3</v>
      </c>
      <c r="I6028" t="s">
        <v>26</v>
      </c>
      <c r="J6028">
        <v>0</v>
      </c>
      <c r="K6028">
        <v>0</v>
      </c>
      <c r="L6028">
        <v>0</v>
      </c>
      <c r="M6028">
        <v>0</v>
      </c>
      <c r="N6028">
        <v>1</v>
      </c>
      <c r="O6028">
        <v>0</v>
      </c>
      <c r="P6028">
        <v>350</v>
      </c>
      <c r="Q6028">
        <v>0</v>
      </c>
      <c r="R6028">
        <v>0</v>
      </c>
      <c r="S6028">
        <v>1</v>
      </c>
      <c r="T6028">
        <v>0</v>
      </c>
      <c r="U6028">
        <v>0</v>
      </c>
      <c r="V6028">
        <v>0</v>
      </c>
      <c r="W6028">
        <v>0</v>
      </c>
    </row>
    <row r="6029" spans="1:23" ht="14.25" customHeight="1" x14ac:dyDescent="0.45">
      <c r="A6029">
        <v>6028</v>
      </c>
      <c r="B6029" t="s">
        <v>346</v>
      </c>
      <c r="C6029" s="1">
        <v>43499</v>
      </c>
      <c r="D6029">
        <v>68</v>
      </c>
      <c r="E6029" t="s">
        <v>23</v>
      </c>
      <c r="F6029" t="s">
        <v>27</v>
      </c>
      <c r="G6029" t="s">
        <v>25</v>
      </c>
      <c r="H6029">
        <v>12</v>
      </c>
      <c r="I6029" t="s">
        <v>26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540</v>
      </c>
      <c r="Q6029">
        <v>0</v>
      </c>
      <c r="R6029">
        <v>0</v>
      </c>
      <c r="S6029">
        <v>1</v>
      </c>
      <c r="T6029">
        <v>0</v>
      </c>
      <c r="U6029">
        <v>0</v>
      </c>
      <c r="V6029">
        <v>0</v>
      </c>
      <c r="W6029">
        <v>0</v>
      </c>
    </row>
    <row r="6030" spans="1:23" ht="14.25" customHeight="1" x14ac:dyDescent="0.45">
      <c r="A6030">
        <v>6029</v>
      </c>
      <c r="B6030" t="s">
        <v>346</v>
      </c>
      <c r="C6030" s="1">
        <v>43499</v>
      </c>
      <c r="D6030">
        <v>68</v>
      </c>
      <c r="E6030" t="s">
        <v>23</v>
      </c>
      <c r="F6030" t="s">
        <v>27</v>
      </c>
      <c r="G6030" t="s">
        <v>25</v>
      </c>
      <c r="H6030">
        <v>12</v>
      </c>
      <c r="I6030" t="s">
        <v>26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540</v>
      </c>
      <c r="Q6030">
        <v>0</v>
      </c>
      <c r="R6030">
        <v>0</v>
      </c>
      <c r="S6030">
        <v>1</v>
      </c>
      <c r="T6030">
        <v>0</v>
      </c>
      <c r="U6030">
        <v>0</v>
      </c>
      <c r="V6030">
        <v>0</v>
      </c>
      <c r="W6030">
        <v>0</v>
      </c>
    </row>
    <row r="6031" spans="1:23" ht="14.25" customHeight="1" x14ac:dyDescent="0.45">
      <c r="A6031">
        <v>6030</v>
      </c>
      <c r="B6031" t="s">
        <v>346</v>
      </c>
      <c r="C6031" t="s">
        <v>345</v>
      </c>
      <c r="D6031">
        <v>74</v>
      </c>
      <c r="E6031" t="s">
        <v>23</v>
      </c>
      <c r="F6031" t="s">
        <v>27</v>
      </c>
      <c r="G6031" t="s">
        <v>25</v>
      </c>
      <c r="H6031">
        <v>7</v>
      </c>
      <c r="I6031" t="s">
        <v>26</v>
      </c>
      <c r="J6031">
        <v>0</v>
      </c>
      <c r="K6031">
        <v>0</v>
      </c>
      <c r="L6031">
        <v>0</v>
      </c>
      <c r="M6031">
        <v>1</v>
      </c>
      <c r="N6031">
        <v>1</v>
      </c>
      <c r="O6031">
        <v>0</v>
      </c>
      <c r="P6031">
        <v>338</v>
      </c>
      <c r="Q6031">
        <v>1</v>
      </c>
      <c r="R6031">
        <v>0</v>
      </c>
      <c r="S6031">
        <v>1</v>
      </c>
      <c r="T6031">
        <v>0</v>
      </c>
      <c r="U6031">
        <v>0</v>
      </c>
      <c r="V6031">
        <v>0</v>
      </c>
      <c r="W6031">
        <v>0</v>
      </c>
    </row>
    <row r="6032" spans="1:23" ht="14.25" customHeight="1" x14ac:dyDescent="0.45">
      <c r="A6032">
        <v>6031</v>
      </c>
      <c r="B6032" t="s">
        <v>346</v>
      </c>
      <c r="C6032" s="1">
        <v>43558</v>
      </c>
      <c r="D6032">
        <v>75</v>
      </c>
      <c r="E6032" t="s">
        <v>23</v>
      </c>
      <c r="F6032" t="s">
        <v>24</v>
      </c>
      <c r="G6032" t="s">
        <v>30</v>
      </c>
      <c r="H6032">
        <v>14</v>
      </c>
      <c r="I6032" t="s">
        <v>26</v>
      </c>
      <c r="J6032">
        <v>0</v>
      </c>
      <c r="K6032">
        <v>0</v>
      </c>
      <c r="L6032">
        <v>0</v>
      </c>
      <c r="M6032">
        <v>1</v>
      </c>
      <c r="N6032">
        <v>1</v>
      </c>
      <c r="O6032">
        <v>1</v>
      </c>
      <c r="P6032">
        <v>5000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</row>
    <row r="6033" spans="1:23" ht="14.25" customHeight="1" x14ac:dyDescent="0.45">
      <c r="A6033">
        <v>6032</v>
      </c>
      <c r="B6033" t="s">
        <v>346</v>
      </c>
      <c r="C6033" t="s">
        <v>343</v>
      </c>
      <c r="D6033">
        <v>55</v>
      </c>
      <c r="E6033" t="s">
        <v>28</v>
      </c>
      <c r="F6033" t="s">
        <v>24</v>
      </c>
      <c r="G6033" t="s">
        <v>30</v>
      </c>
      <c r="H6033">
        <v>3</v>
      </c>
      <c r="I6033" t="s">
        <v>26</v>
      </c>
      <c r="J6033">
        <v>0</v>
      </c>
      <c r="K6033">
        <v>0</v>
      </c>
      <c r="L6033">
        <v>0</v>
      </c>
      <c r="M6033">
        <v>1</v>
      </c>
      <c r="N6033">
        <v>1</v>
      </c>
      <c r="O6033">
        <v>0</v>
      </c>
      <c r="P6033">
        <v>112</v>
      </c>
      <c r="Q6033">
        <v>0</v>
      </c>
      <c r="R6033">
        <v>0</v>
      </c>
      <c r="S6033">
        <v>1</v>
      </c>
      <c r="T6033">
        <v>0</v>
      </c>
      <c r="U6033">
        <v>0</v>
      </c>
      <c r="V6033">
        <v>0</v>
      </c>
      <c r="W6033">
        <v>0</v>
      </c>
    </row>
    <row r="6034" spans="1:23" ht="14.25" customHeight="1" x14ac:dyDescent="0.45">
      <c r="A6034">
        <v>6033</v>
      </c>
      <c r="B6034" t="s">
        <v>346</v>
      </c>
      <c r="C6034" t="s">
        <v>344</v>
      </c>
      <c r="D6034">
        <v>69</v>
      </c>
      <c r="E6034" t="s">
        <v>23</v>
      </c>
      <c r="F6034" t="s">
        <v>27</v>
      </c>
      <c r="G6034" t="s">
        <v>30</v>
      </c>
      <c r="H6034">
        <v>4</v>
      </c>
      <c r="I6034" t="s">
        <v>26</v>
      </c>
      <c r="J6034">
        <v>0</v>
      </c>
      <c r="K6034">
        <v>0</v>
      </c>
      <c r="L6034">
        <v>0</v>
      </c>
      <c r="M6034">
        <v>1</v>
      </c>
      <c r="N6034">
        <v>1</v>
      </c>
      <c r="O6034">
        <v>0</v>
      </c>
      <c r="P6034">
        <v>54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</v>
      </c>
      <c r="W6034">
        <v>0</v>
      </c>
    </row>
    <row r="6035" spans="1:23" ht="14.25" customHeight="1" x14ac:dyDescent="0.45">
      <c r="A6035">
        <v>6034</v>
      </c>
      <c r="B6035" t="s">
        <v>346</v>
      </c>
      <c r="C6035" t="s">
        <v>351</v>
      </c>
      <c r="D6035">
        <v>53</v>
      </c>
      <c r="E6035" t="s">
        <v>23</v>
      </c>
      <c r="F6035" t="s">
        <v>24</v>
      </c>
      <c r="G6035" t="s">
        <v>25</v>
      </c>
      <c r="H6035">
        <v>8</v>
      </c>
      <c r="I6035" t="s">
        <v>26</v>
      </c>
      <c r="J6035">
        <v>1</v>
      </c>
      <c r="K6035">
        <v>0</v>
      </c>
      <c r="L6035">
        <v>1</v>
      </c>
      <c r="M6035">
        <v>0</v>
      </c>
      <c r="N6035">
        <v>1</v>
      </c>
      <c r="O6035">
        <v>0</v>
      </c>
      <c r="P6035">
        <v>199</v>
      </c>
      <c r="Q6035">
        <v>0</v>
      </c>
      <c r="R6035">
        <v>1</v>
      </c>
      <c r="S6035">
        <v>0</v>
      </c>
      <c r="T6035">
        <v>0</v>
      </c>
      <c r="U6035">
        <v>0</v>
      </c>
      <c r="V6035">
        <v>0</v>
      </c>
      <c r="W6035">
        <v>1</v>
      </c>
    </row>
    <row r="6036" spans="1:23" ht="14.25" customHeight="1" x14ac:dyDescent="0.45">
      <c r="A6036">
        <v>6035</v>
      </c>
      <c r="B6036" s="1">
        <v>43515</v>
      </c>
      <c r="C6036" s="1">
        <v>43517</v>
      </c>
      <c r="D6036">
        <v>59</v>
      </c>
      <c r="E6036" t="s">
        <v>28</v>
      </c>
      <c r="F6036" t="s">
        <v>27</v>
      </c>
      <c r="G6036" t="s">
        <v>25</v>
      </c>
      <c r="H6036">
        <v>3</v>
      </c>
      <c r="I6036" t="s">
        <v>29</v>
      </c>
      <c r="J6036">
        <v>0</v>
      </c>
      <c r="K6036">
        <v>0</v>
      </c>
      <c r="L6036">
        <v>0</v>
      </c>
      <c r="M6036">
        <v>0</v>
      </c>
      <c r="N6036">
        <v>1</v>
      </c>
      <c r="O6036">
        <v>0</v>
      </c>
      <c r="P6036">
        <v>2100</v>
      </c>
      <c r="Q6036">
        <v>0</v>
      </c>
      <c r="R6036">
        <v>1</v>
      </c>
      <c r="S6036">
        <v>1</v>
      </c>
      <c r="T6036">
        <v>1</v>
      </c>
      <c r="U6036">
        <v>0</v>
      </c>
      <c r="V6036">
        <v>0</v>
      </c>
      <c r="W6036">
        <v>0</v>
      </c>
    </row>
    <row r="6037" spans="1:23" ht="14.25" customHeight="1" x14ac:dyDescent="0.45">
      <c r="A6037">
        <v>6036</v>
      </c>
      <c r="B6037" t="s">
        <v>346</v>
      </c>
      <c r="C6037" t="s">
        <v>338</v>
      </c>
      <c r="D6037">
        <v>67</v>
      </c>
      <c r="E6037" t="s">
        <v>23</v>
      </c>
      <c r="F6037" t="s">
        <v>27</v>
      </c>
      <c r="G6037" t="s">
        <v>25</v>
      </c>
      <c r="H6037">
        <v>6</v>
      </c>
      <c r="I6037" t="s">
        <v>26</v>
      </c>
      <c r="J6037">
        <v>0</v>
      </c>
      <c r="K6037">
        <v>0</v>
      </c>
      <c r="L6037">
        <v>0</v>
      </c>
      <c r="M6037">
        <v>1</v>
      </c>
      <c r="N6037">
        <v>1</v>
      </c>
      <c r="O6037">
        <v>0</v>
      </c>
      <c r="P6037">
        <v>24</v>
      </c>
      <c r="Q6037">
        <v>0</v>
      </c>
      <c r="R6037">
        <v>1</v>
      </c>
      <c r="S6037">
        <v>0</v>
      </c>
      <c r="T6037">
        <v>0</v>
      </c>
      <c r="U6037">
        <v>0</v>
      </c>
      <c r="V6037">
        <v>0</v>
      </c>
      <c r="W6037">
        <v>0</v>
      </c>
    </row>
    <row r="6038" spans="1:23" ht="14.25" customHeight="1" x14ac:dyDescent="0.45">
      <c r="A6038">
        <v>6037</v>
      </c>
      <c r="B6038" t="s">
        <v>346</v>
      </c>
      <c r="C6038" t="s">
        <v>338</v>
      </c>
      <c r="D6038">
        <v>67</v>
      </c>
      <c r="E6038" t="s">
        <v>23</v>
      </c>
      <c r="F6038" t="s">
        <v>27</v>
      </c>
      <c r="G6038" t="s">
        <v>25</v>
      </c>
      <c r="H6038">
        <v>6</v>
      </c>
      <c r="I6038" t="s">
        <v>26</v>
      </c>
      <c r="J6038">
        <v>0</v>
      </c>
      <c r="K6038">
        <v>0</v>
      </c>
      <c r="L6038">
        <v>0</v>
      </c>
      <c r="M6038">
        <v>1</v>
      </c>
      <c r="N6038">
        <v>1</v>
      </c>
      <c r="O6038">
        <v>0</v>
      </c>
      <c r="P6038">
        <v>24</v>
      </c>
      <c r="Q6038">
        <v>0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0</v>
      </c>
    </row>
    <row r="6039" spans="1:23" ht="14.25" customHeight="1" x14ac:dyDescent="0.45">
      <c r="A6039">
        <v>6038</v>
      </c>
      <c r="B6039" t="s">
        <v>346</v>
      </c>
      <c r="C6039" t="s">
        <v>344</v>
      </c>
      <c r="D6039">
        <v>40</v>
      </c>
      <c r="E6039" t="s">
        <v>23</v>
      </c>
      <c r="F6039" t="s">
        <v>27</v>
      </c>
      <c r="G6039" t="s">
        <v>25</v>
      </c>
      <c r="H6039">
        <v>4</v>
      </c>
      <c r="I6039" t="s">
        <v>26</v>
      </c>
      <c r="J6039">
        <v>0</v>
      </c>
      <c r="K6039">
        <v>0</v>
      </c>
      <c r="L6039">
        <v>0</v>
      </c>
      <c r="M6039">
        <v>0</v>
      </c>
      <c r="N6039">
        <v>1</v>
      </c>
      <c r="O6039">
        <v>0</v>
      </c>
      <c r="P6039">
        <v>28</v>
      </c>
      <c r="Q6039">
        <v>0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0</v>
      </c>
    </row>
    <row r="6040" spans="1:23" ht="14.25" customHeight="1" x14ac:dyDescent="0.45">
      <c r="A6040">
        <v>6039</v>
      </c>
      <c r="B6040" t="s">
        <v>346</v>
      </c>
      <c r="C6040" t="s">
        <v>347</v>
      </c>
      <c r="D6040">
        <v>79</v>
      </c>
      <c r="E6040" t="s">
        <v>28</v>
      </c>
      <c r="F6040" t="s">
        <v>27</v>
      </c>
      <c r="G6040" t="s">
        <v>25</v>
      </c>
      <c r="H6040">
        <v>5</v>
      </c>
      <c r="I6040" t="s">
        <v>26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499</v>
      </c>
      <c r="Q6040">
        <v>1</v>
      </c>
      <c r="R6040">
        <v>1</v>
      </c>
      <c r="S6040">
        <v>1</v>
      </c>
      <c r="T6040">
        <v>0</v>
      </c>
      <c r="U6040">
        <v>0</v>
      </c>
      <c r="V6040">
        <v>0</v>
      </c>
      <c r="W6040">
        <v>0</v>
      </c>
    </row>
    <row r="6041" spans="1:23" ht="14.25" customHeight="1" x14ac:dyDescent="0.45">
      <c r="A6041">
        <v>6040</v>
      </c>
      <c r="B6041" s="1">
        <v>43515</v>
      </c>
      <c r="C6041" s="1">
        <v>43519</v>
      </c>
      <c r="D6041">
        <v>77</v>
      </c>
      <c r="E6041" t="s">
        <v>23</v>
      </c>
      <c r="F6041" t="s">
        <v>27</v>
      </c>
      <c r="G6041" t="s">
        <v>25</v>
      </c>
      <c r="H6041">
        <v>5</v>
      </c>
      <c r="I6041" t="s">
        <v>29</v>
      </c>
      <c r="J6041">
        <v>0</v>
      </c>
      <c r="K6041">
        <v>0</v>
      </c>
      <c r="L6041">
        <v>1</v>
      </c>
      <c r="M6041">
        <v>0</v>
      </c>
      <c r="N6041">
        <v>1</v>
      </c>
      <c r="O6041">
        <v>0</v>
      </c>
      <c r="P6041">
        <v>79</v>
      </c>
      <c r="Q6041">
        <v>0</v>
      </c>
      <c r="R6041">
        <v>1</v>
      </c>
      <c r="S6041">
        <v>0</v>
      </c>
      <c r="T6041">
        <v>1</v>
      </c>
      <c r="U6041">
        <v>1</v>
      </c>
      <c r="V6041">
        <v>0</v>
      </c>
      <c r="W6041">
        <v>0</v>
      </c>
    </row>
    <row r="6042" spans="1:23" ht="14.25" customHeight="1" x14ac:dyDescent="0.45">
      <c r="A6042">
        <v>6041</v>
      </c>
      <c r="B6042" t="s">
        <v>346</v>
      </c>
      <c r="C6042" t="s">
        <v>351</v>
      </c>
      <c r="D6042">
        <v>70</v>
      </c>
      <c r="E6042" t="s">
        <v>23</v>
      </c>
      <c r="F6042" t="s">
        <v>27</v>
      </c>
      <c r="G6042" t="s">
        <v>25</v>
      </c>
      <c r="H6042">
        <v>8</v>
      </c>
      <c r="I6042" t="s">
        <v>26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0</v>
      </c>
      <c r="P6042">
        <v>2320</v>
      </c>
      <c r="Q6042">
        <v>0</v>
      </c>
      <c r="R6042">
        <v>1</v>
      </c>
      <c r="S6042">
        <v>1</v>
      </c>
      <c r="T6042">
        <v>1</v>
      </c>
      <c r="U6042">
        <v>0</v>
      </c>
      <c r="V6042">
        <v>0</v>
      </c>
      <c r="W6042">
        <v>0</v>
      </c>
    </row>
    <row r="6043" spans="1:23" ht="14.25" customHeight="1" x14ac:dyDescent="0.45">
      <c r="A6043">
        <v>6042</v>
      </c>
      <c r="B6043" t="s">
        <v>346</v>
      </c>
      <c r="C6043" t="s">
        <v>343</v>
      </c>
      <c r="D6043">
        <v>61</v>
      </c>
      <c r="E6043" t="s">
        <v>23</v>
      </c>
      <c r="F6043" t="s">
        <v>27</v>
      </c>
      <c r="G6043" t="s">
        <v>25</v>
      </c>
      <c r="H6043">
        <v>3</v>
      </c>
      <c r="I6043" t="s">
        <v>26</v>
      </c>
      <c r="J6043">
        <v>0</v>
      </c>
      <c r="K6043">
        <v>0</v>
      </c>
      <c r="L6043">
        <v>1</v>
      </c>
      <c r="M6043">
        <v>0</v>
      </c>
      <c r="N6043">
        <v>1</v>
      </c>
      <c r="O6043">
        <v>0</v>
      </c>
      <c r="P6043">
        <v>91</v>
      </c>
      <c r="Q6043">
        <v>0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0</v>
      </c>
    </row>
    <row r="6044" spans="1:23" ht="14.25" customHeight="1" x14ac:dyDescent="0.45">
      <c r="A6044">
        <v>6043</v>
      </c>
      <c r="B6044" t="s">
        <v>339</v>
      </c>
      <c r="C6044" t="s">
        <v>344</v>
      </c>
      <c r="D6044">
        <v>76</v>
      </c>
      <c r="E6044" t="s">
        <v>28</v>
      </c>
      <c r="F6044" t="s">
        <v>24</v>
      </c>
      <c r="G6044" t="s">
        <v>25</v>
      </c>
      <c r="H6044">
        <v>3</v>
      </c>
      <c r="I6044" t="s">
        <v>26</v>
      </c>
      <c r="J6044">
        <v>0</v>
      </c>
      <c r="K6044">
        <v>0</v>
      </c>
      <c r="L6044">
        <v>0</v>
      </c>
      <c r="M6044">
        <v>1</v>
      </c>
      <c r="N6044">
        <v>1</v>
      </c>
      <c r="O6044">
        <v>0</v>
      </c>
      <c r="P6044">
        <v>1310</v>
      </c>
      <c r="Q6044">
        <v>0</v>
      </c>
      <c r="R6044">
        <v>0</v>
      </c>
      <c r="S6044">
        <v>1</v>
      </c>
      <c r="T6044">
        <v>0</v>
      </c>
      <c r="U6044">
        <v>0</v>
      </c>
      <c r="V6044">
        <v>0</v>
      </c>
      <c r="W6044">
        <v>0</v>
      </c>
    </row>
    <row r="6045" spans="1:23" ht="14.25" customHeight="1" x14ac:dyDescent="0.45">
      <c r="A6045">
        <v>6044</v>
      </c>
      <c r="B6045" t="s">
        <v>339</v>
      </c>
      <c r="C6045" t="s">
        <v>344</v>
      </c>
      <c r="D6045">
        <v>55</v>
      </c>
      <c r="E6045" t="s">
        <v>23</v>
      </c>
      <c r="F6045" t="s">
        <v>24</v>
      </c>
      <c r="G6045" t="s">
        <v>25</v>
      </c>
      <c r="H6045">
        <v>3</v>
      </c>
      <c r="I6045" t="s">
        <v>26</v>
      </c>
      <c r="J6045">
        <v>0</v>
      </c>
      <c r="K6045">
        <v>0</v>
      </c>
      <c r="L6045">
        <v>0</v>
      </c>
      <c r="M6045">
        <v>1</v>
      </c>
      <c r="N6045">
        <v>1</v>
      </c>
      <c r="O6045">
        <v>0</v>
      </c>
      <c r="P6045">
        <v>108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</row>
    <row r="6046" spans="1:23" ht="14.25" customHeight="1" x14ac:dyDescent="0.45">
      <c r="A6046">
        <v>6045</v>
      </c>
      <c r="B6046" t="s">
        <v>339</v>
      </c>
      <c r="C6046" t="s">
        <v>342</v>
      </c>
      <c r="D6046">
        <v>59</v>
      </c>
      <c r="E6046" t="s">
        <v>23</v>
      </c>
      <c r="F6046" t="s">
        <v>24</v>
      </c>
      <c r="G6046" t="s">
        <v>25</v>
      </c>
      <c r="H6046">
        <v>8</v>
      </c>
      <c r="I6046" t="s">
        <v>26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1540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0</v>
      </c>
      <c r="W6046">
        <v>0</v>
      </c>
    </row>
    <row r="6047" spans="1:23" ht="14.25" customHeight="1" x14ac:dyDescent="0.45">
      <c r="A6047">
        <v>6046</v>
      </c>
      <c r="B6047" t="s">
        <v>339</v>
      </c>
      <c r="C6047" t="s">
        <v>348</v>
      </c>
      <c r="D6047">
        <v>70</v>
      </c>
      <c r="E6047" t="s">
        <v>23</v>
      </c>
      <c r="F6047" t="s">
        <v>27</v>
      </c>
      <c r="G6047" t="s">
        <v>25</v>
      </c>
      <c r="H6047">
        <v>9</v>
      </c>
      <c r="I6047" t="s">
        <v>26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2170</v>
      </c>
      <c r="Q6047">
        <v>0</v>
      </c>
      <c r="R6047">
        <v>0</v>
      </c>
      <c r="S6047">
        <v>1</v>
      </c>
      <c r="T6047">
        <v>0</v>
      </c>
      <c r="U6047">
        <v>0</v>
      </c>
      <c r="V6047">
        <v>0</v>
      </c>
      <c r="W6047">
        <v>0</v>
      </c>
    </row>
    <row r="6048" spans="1:23" ht="14.25" customHeight="1" x14ac:dyDescent="0.45">
      <c r="A6048">
        <v>6047</v>
      </c>
      <c r="B6048" t="s">
        <v>339</v>
      </c>
      <c r="C6048" t="s">
        <v>344</v>
      </c>
      <c r="D6048">
        <v>76</v>
      </c>
      <c r="E6048" t="s">
        <v>28</v>
      </c>
      <c r="F6048" t="s">
        <v>24</v>
      </c>
      <c r="G6048" t="s">
        <v>30</v>
      </c>
      <c r="H6048">
        <v>3</v>
      </c>
      <c r="I6048" t="s">
        <v>26</v>
      </c>
      <c r="J6048">
        <v>0</v>
      </c>
      <c r="K6048">
        <v>0</v>
      </c>
      <c r="L6048">
        <v>0</v>
      </c>
      <c r="M6048">
        <v>1</v>
      </c>
      <c r="N6048">
        <v>1</v>
      </c>
      <c r="O6048">
        <v>0</v>
      </c>
      <c r="P6048">
        <v>1310</v>
      </c>
      <c r="Q6048">
        <v>0</v>
      </c>
      <c r="R6048">
        <v>0</v>
      </c>
      <c r="S6048">
        <v>1</v>
      </c>
      <c r="T6048">
        <v>0</v>
      </c>
      <c r="U6048">
        <v>0</v>
      </c>
      <c r="V6048">
        <v>0</v>
      </c>
      <c r="W6048">
        <v>0</v>
      </c>
    </row>
    <row r="6049" spans="1:23" ht="14.25" customHeight="1" x14ac:dyDescent="0.45">
      <c r="A6049">
        <v>6048</v>
      </c>
      <c r="B6049" t="s">
        <v>339</v>
      </c>
      <c r="C6049" t="s">
        <v>348</v>
      </c>
      <c r="D6049">
        <v>67</v>
      </c>
      <c r="E6049" t="s">
        <v>28</v>
      </c>
      <c r="F6049" t="s">
        <v>27</v>
      </c>
      <c r="G6049" t="s">
        <v>30</v>
      </c>
      <c r="H6049">
        <v>9</v>
      </c>
      <c r="I6049" t="s">
        <v>26</v>
      </c>
      <c r="J6049">
        <v>0</v>
      </c>
      <c r="K6049">
        <v>0</v>
      </c>
      <c r="L6049">
        <v>0</v>
      </c>
      <c r="M6049">
        <v>1</v>
      </c>
      <c r="N6049">
        <v>1</v>
      </c>
      <c r="O6049">
        <v>0</v>
      </c>
      <c r="P6049">
        <v>692</v>
      </c>
      <c r="Q6049">
        <v>0</v>
      </c>
      <c r="R6049">
        <v>0</v>
      </c>
      <c r="S6049">
        <v>1</v>
      </c>
      <c r="T6049">
        <v>0</v>
      </c>
      <c r="U6049">
        <v>0</v>
      </c>
      <c r="V6049">
        <v>0</v>
      </c>
      <c r="W6049">
        <v>0</v>
      </c>
    </row>
    <row r="6050" spans="1:23" ht="14.25" customHeight="1" x14ac:dyDescent="0.45">
      <c r="A6050">
        <v>6049</v>
      </c>
      <c r="B6050" t="s">
        <v>339</v>
      </c>
      <c r="C6050" t="s">
        <v>338</v>
      </c>
      <c r="D6050">
        <v>57</v>
      </c>
      <c r="E6050" t="s">
        <v>23</v>
      </c>
      <c r="F6050" t="s">
        <v>27</v>
      </c>
      <c r="G6050" t="s">
        <v>30</v>
      </c>
      <c r="H6050">
        <v>5</v>
      </c>
      <c r="I6050" t="s">
        <v>31</v>
      </c>
      <c r="J6050">
        <v>0</v>
      </c>
      <c r="K6050">
        <v>0</v>
      </c>
      <c r="L6050">
        <v>1</v>
      </c>
      <c r="M6050">
        <v>0</v>
      </c>
      <c r="N6050">
        <v>0</v>
      </c>
      <c r="O6050">
        <v>0</v>
      </c>
      <c r="P6050">
        <v>790</v>
      </c>
      <c r="Q6050">
        <v>0</v>
      </c>
      <c r="R6050">
        <v>0</v>
      </c>
      <c r="S6050">
        <v>1</v>
      </c>
      <c r="T6050">
        <v>0</v>
      </c>
      <c r="U6050">
        <v>0</v>
      </c>
      <c r="V6050">
        <v>0</v>
      </c>
      <c r="W6050">
        <v>0</v>
      </c>
    </row>
    <row r="6051" spans="1:23" ht="14.25" customHeight="1" x14ac:dyDescent="0.45">
      <c r="A6051">
        <v>6050</v>
      </c>
      <c r="B6051" t="s">
        <v>339</v>
      </c>
      <c r="C6051" t="s">
        <v>347</v>
      </c>
      <c r="D6051">
        <v>82</v>
      </c>
      <c r="E6051" t="s">
        <v>23</v>
      </c>
      <c r="F6051" t="s">
        <v>27</v>
      </c>
      <c r="G6051" t="s">
        <v>25</v>
      </c>
      <c r="H6051">
        <v>4</v>
      </c>
      <c r="I6051" t="s">
        <v>26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60</v>
      </c>
      <c r="Q6051">
        <v>0</v>
      </c>
      <c r="R6051">
        <v>1</v>
      </c>
      <c r="S6051">
        <v>0</v>
      </c>
      <c r="T6051">
        <v>0</v>
      </c>
      <c r="U6051">
        <v>0</v>
      </c>
      <c r="V6051">
        <v>0</v>
      </c>
      <c r="W6051">
        <v>0</v>
      </c>
    </row>
    <row r="6052" spans="1:23" ht="14.25" customHeight="1" x14ac:dyDescent="0.45">
      <c r="A6052">
        <v>6051</v>
      </c>
      <c r="B6052" t="s">
        <v>339</v>
      </c>
      <c r="C6052" t="s">
        <v>347</v>
      </c>
      <c r="D6052">
        <v>82</v>
      </c>
      <c r="E6052" t="s">
        <v>23</v>
      </c>
      <c r="F6052" t="s">
        <v>27</v>
      </c>
      <c r="G6052" t="s">
        <v>25</v>
      </c>
      <c r="H6052">
        <v>4</v>
      </c>
      <c r="I6052" t="s">
        <v>26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60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0</v>
      </c>
    </row>
    <row r="6053" spans="1:23" ht="14.25" customHeight="1" x14ac:dyDescent="0.45">
      <c r="A6053">
        <v>6052</v>
      </c>
      <c r="B6053" t="s">
        <v>339</v>
      </c>
      <c r="C6053" t="s">
        <v>338</v>
      </c>
      <c r="D6053">
        <v>64</v>
      </c>
      <c r="E6053" t="s">
        <v>23</v>
      </c>
      <c r="F6053" t="s">
        <v>27</v>
      </c>
      <c r="G6053" t="s">
        <v>25</v>
      </c>
      <c r="H6053">
        <v>5</v>
      </c>
      <c r="I6053" t="s">
        <v>26</v>
      </c>
      <c r="J6053">
        <v>0</v>
      </c>
      <c r="K6053">
        <v>0</v>
      </c>
      <c r="L6053">
        <v>0</v>
      </c>
      <c r="M6053">
        <v>1</v>
      </c>
      <c r="N6053">
        <v>1</v>
      </c>
      <c r="O6053">
        <v>0</v>
      </c>
      <c r="P6053">
        <v>639</v>
      </c>
      <c r="Q6053">
        <v>0</v>
      </c>
      <c r="R6053">
        <v>1</v>
      </c>
      <c r="S6053">
        <v>1</v>
      </c>
      <c r="T6053">
        <v>1</v>
      </c>
      <c r="U6053">
        <v>0</v>
      </c>
      <c r="V6053">
        <v>0</v>
      </c>
      <c r="W6053">
        <v>0</v>
      </c>
    </row>
    <row r="6054" spans="1:23" ht="14.25" customHeight="1" x14ac:dyDescent="0.45">
      <c r="A6054">
        <v>6053</v>
      </c>
      <c r="B6054" t="s">
        <v>339</v>
      </c>
      <c r="C6054" t="s">
        <v>338</v>
      </c>
      <c r="D6054">
        <v>64</v>
      </c>
      <c r="E6054" t="s">
        <v>23</v>
      </c>
      <c r="F6054" t="s">
        <v>27</v>
      </c>
      <c r="G6054" t="s">
        <v>25</v>
      </c>
      <c r="H6054">
        <v>5</v>
      </c>
      <c r="I6054" t="s">
        <v>26</v>
      </c>
      <c r="J6054">
        <v>0</v>
      </c>
      <c r="K6054">
        <v>0</v>
      </c>
      <c r="L6054">
        <v>0</v>
      </c>
      <c r="M6054">
        <v>1</v>
      </c>
      <c r="N6054">
        <v>1</v>
      </c>
      <c r="O6054">
        <v>0</v>
      </c>
      <c r="P6054">
        <v>639</v>
      </c>
      <c r="Q6054">
        <v>0</v>
      </c>
      <c r="R6054">
        <v>1</v>
      </c>
      <c r="S6054">
        <v>1</v>
      </c>
      <c r="T6054">
        <v>1</v>
      </c>
      <c r="U6054">
        <v>0</v>
      </c>
      <c r="V6054">
        <v>0</v>
      </c>
      <c r="W6054">
        <v>0</v>
      </c>
    </row>
    <row r="6055" spans="1:23" ht="14.25" customHeight="1" x14ac:dyDescent="0.45">
      <c r="A6055">
        <v>6054</v>
      </c>
      <c r="B6055" t="s">
        <v>339</v>
      </c>
      <c r="C6055" s="1">
        <v>43468</v>
      </c>
      <c r="D6055">
        <v>74</v>
      </c>
      <c r="E6055" t="s">
        <v>23</v>
      </c>
      <c r="F6055" t="s">
        <v>27</v>
      </c>
      <c r="G6055" t="s">
        <v>25</v>
      </c>
      <c r="H6055">
        <v>10</v>
      </c>
      <c r="I6055" t="s">
        <v>26</v>
      </c>
      <c r="J6055">
        <v>0</v>
      </c>
      <c r="K6055">
        <v>0</v>
      </c>
      <c r="L6055">
        <v>0</v>
      </c>
      <c r="M6055">
        <v>1</v>
      </c>
      <c r="N6055">
        <v>1</v>
      </c>
      <c r="O6055">
        <v>0</v>
      </c>
      <c r="P6055">
        <v>1140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</row>
    <row r="6056" spans="1:23" ht="14.25" customHeight="1" x14ac:dyDescent="0.45">
      <c r="A6056">
        <v>6055</v>
      </c>
      <c r="B6056" t="s">
        <v>339</v>
      </c>
      <c r="C6056" t="s">
        <v>348</v>
      </c>
      <c r="D6056">
        <v>62</v>
      </c>
      <c r="E6056" t="s">
        <v>28</v>
      </c>
      <c r="F6056" t="s">
        <v>27</v>
      </c>
      <c r="G6056" t="s">
        <v>25</v>
      </c>
      <c r="H6056">
        <v>9</v>
      </c>
      <c r="I6056" t="s">
        <v>26</v>
      </c>
      <c r="J6056">
        <v>0</v>
      </c>
      <c r="K6056">
        <v>0</v>
      </c>
      <c r="L6056">
        <v>0</v>
      </c>
      <c r="M6056">
        <v>1</v>
      </c>
      <c r="N6056">
        <v>1</v>
      </c>
      <c r="O6056">
        <v>0</v>
      </c>
      <c r="P6056">
        <v>1590</v>
      </c>
      <c r="Q6056">
        <v>1</v>
      </c>
      <c r="R6056">
        <v>1</v>
      </c>
      <c r="S6056">
        <v>1</v>
      </c>
      <c r="T6056">
        <v>0</v>
      </c>
      <c r="U6056">
        <v>0</v>
      </c>
      <c r="V6056">
        <v>0</v>
      </c>
      <c r="W6056">
        <v>0</v>
      </c>
    </row>
    <row r="6057" spans="1:23" ht="14.25" customHeight="1" x14ac:dyDescent="0.45">
      <c r="A6057">
        <v>6056</v>
      </c>
      <c r="B6057" t="s">
        <v>339</v>
      </c>
      <c r="C6057" t="s">
        <v>344</v>
      </c>
      <c r="D6057">
        <v>49</v>
      </c>
      <c r="E6057" t="s">
        <v>23</v>
      </c>
      <c r="F6057" t="s">
        <v>27</v>
      </c>
      <c r="G6057" t="s">
        <v>30</v>
      </c>
      <c r="H6057">
        <v>3</v>
      </c>
      <c r="I6057" t="s">
        <v>26</v>
      </c>
      <c r="J6057">
        <v>0</v>
      </c>
      <c r="K6057">
        <v>0</v>
      </c>
      <c r="L6057">
        <v>0</v>
      </c>
      <c r="M6057">
        <v>0</v>
      </c>
      <c r="N6057">
        <v>1</v>
      </c>
      <c r="O6057">
        <v>0</v>
      </c>
      <c r="P6057">
        <v>5</v>
      </c>
      <c r="Q6057">
        <v>0</v>
      </c>
      <c r="R6057">
        <v>1</v>
      </c>
      <c r="S6057">
        <v>0</v>
      </c>
      <c r="T6057">
        <v>0</v>
      </c>
      <c r="U6057">
        <v>0</v>
      </c>
      <c r="V6057">
        <v>0</v>
      </c>
      <c r="W6057">
        <v>0</v>
      </c>
    </row>
    <row r="6058" spans="1:23" ht="14.25" customHeight="1" x14ac:dyDescent="0.45">
      <c r="A6058">
        <v>6057</v>
      </c>
      <c r="B6058" t="s">
        <v>343</v>
      </c>
      <c r="C6058" t="s">
        <v>348</v>
      </c>
      <c r="D6058">
        <v>66</v>
      </c>
      <c r="E6058" t="s">
        <v>28</v>
      </c>
      <c r="F6058" t="s">
        <v>24</v>
      </c>
      <c r="G6058" t="s">
        <v>25</v>
      </c>
      <c r="H6058">
        <v>8</v>
      </c>
      <c r="I6058" t="s">
        <v>26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1430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</row>
    <row r="6059" spans="1:23" ht="14.25" customHeight="1" x14ac:dyDescent="0.45">
      <c r="A6059">
        <v>6058</v>
      </c>
      <c r="B6059" t="s">
        <v>343</v>
      </c>
      <c r="C6059" t="s">
        <v>342</v>
      </c>
      <c r="D6059">
        <v>64</v>
      </c>
      <c r="E6059" t="s">
        <v>28</v>
      </c>
      <c r="F6059" t="s">
        <v>24</v>
      </c>
      <c r="G6059" t="s">
        <v>25</v>
      </c>
      <c r="H6059">
        <v>7</v>
      </c>
      <c r="I6059" t="s">
        <v>26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661</v>
      </c>
      <c r="Q6059">
        <v>0</v>
      </c>
      <c r="R6059">
        <v>0</v>
      </c>
      <c r="S6059">
        <v>1</v>
      </c>
      <c r="T6059">
        <v>0</v>
      </c>
      <c r="U6059">
        <v>0</v>
      </c>
      <c r="V6059">
        <v>0</v>
      </c>
      <c r="W6059">
        <v>0</v>
      </c>
    </row>
    <row r="6060" spans="1:23" ht="14.25" customHeight="1" x14ac:dyDescent="0.45">
      <c r="A6060">
        <v>6059</v>
      </c>
      <c r="B6060" t="s">
        <v>343</v>
      </c>
      <c r="C6060" t="s">
        <v>347</v>
      </c>
      <c r="D6060">
        <v>61</v>
      </c>
      <c r="E6060" t="s">
        <v>23</v>
      </c>
      <c r="F6060" t="s">
        <v>27</v>
      </c>
      <c r="G6060" t="s">
        <v>25</v>
      </c>
      <c r="H6060">
        <v>3</v>
      </c>
      <c r="I6060" t="s">
        <v>26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76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0</v>
      </c>
      <c r="W6060">
        <v>0</v>
      </c>
    </row>
    <row r="6061" spans="1:23" ht="14.25" customHeight="1" x14ac:dyDescent="0.45">
      <c r="A6061">
        <v>6060</v>
      </c>
      <c r="B6061" t="s">
        <v>343</v>
      </c>
      <c r="C6061" t="s">
        <v>347</v>
      </c>
      <c r="D6061">
        <v>61</v>
      </c>
      <c r="E6061" t="s">
        <v>23</v>
      </c>
      <c r="F6061" t="s">
        <v>27</v>
      </c>
      <c r="G6061" t="s">
        <v>25</v>
      </c>
      <c r="H6061">
        <v>3</v>
      </c>
      <c r="I6061" t="s">
        <v>26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76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</row>
    <row r="6062" spans="1:23" ht="14.25" customHeight="1" x14ac:dyDescent="0.45">
      <c r="A6062">
        <v>6061</v>
      </c>
      <c r="B6062" s="1">
        <v>43517</v>
      </c>
      <c r="C6062" s="1">
        <v>43518</v>
      </c>
      <c r="D6062">
        <v>60</v>
      </c>
      <c r="E6062" t="s">
        <v>28</v>
      </c>
      <c r="F6062" t="s">
        <v>27</v>
      </c>
      <c r="G6062" t="s">
        <v>25</v>
      </c>
      <c r="H6062">
        <v>2</v>
      </c>
      <c r="I6062" t="s">
        <v>29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5000</v>
      </c>
      <c r="Q6062">
        <v>1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</row>
    <row r="6063" spans="1:23" ht="14.25" customHeight="1" x14ac:dyDescent="0.45">
      <c r="A6063">
        <v>6062</v>
      </c>
      <c r="B6063" t="s">
        <v>343</v>
      </c>
      <c r="C6063" t="s">
        <v>345</v>
      </c>
      <c r="D6063">
        <v>75</v>
      </c>
      <c r="E6063" t="s">
        <v>28</v>
      </c>
      <c r="F6063" t="s">
        <v>27</v>
      </c>
      <c r="G6063" t="s">
        <v>25</v>
      </c>
      <c r="H6063">
        <v>5</v>
      </c>
      <c r="I6063" t="s">
        <v>26</v>
      </c>
      <c r="J6063">
        <v>0</v>
      </c>
      <c r="K6063">
        <v>0</v>
      </c>
      <c r="L6063">
        <v>0</v>
      </c>
      <c r="M6063">
        <v>1</v>
      </c>
      <c r="N6063">
        <v>1</v>
      </c>
      <c r="O6063">
        <v>0</v>
      </c>
      <c r="P6063">
        <v>45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</row>
    <row r="6064" spans="1:23" ht="14.25" customHeight="1" x14ac:dyDescent="0.45">
      <c r="A6064">
        <v>6063</v>
      </c>
      <c r="B6064" t="s">
        <v>343</v>
      </c>
      <c r="C6064" t="s">
        <v>345</v>
      </c>
      <c r="D6064">
        <v>75</v>
      </c>
      <c r="E6064" t="s">
        <v>28</v>
      </c>
      <c r="F6064" t="s">
        <v>27</v>
      </c>
      <c r="G6064" t="s">
        <v>25</v>
      </c>
      <c r="H6064">
        <v>5</v>
      </c>
      <c r="I6064" t="s">
        <v>26</v>
      </c>
      <c r="J6064">
        <v>0</v>
      </c>
      <c r="K6064">
        <v>0</v>
      </c>
      <c r="L6064">
        <v>0</v>
      </c>
      <c r="M6064">
        <v>1</v>
      </c>
      <c r="N6064">
        <v>1</v>
      </c>
      <c r="O6064">
        <v>0</v>
      </c>
      <c r="P6064">
        <v>45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</row>
    <row r="6065" spans="1:23" ht="14.25" customHeight="1" x14ac:dyDescent="0.45">
      <c r="A6065">
        <v>6064</v>
      </c>
      <c r="B6065" t="s">
        <v>343</v>
      </c>
      <c r="C6065" t="s">
        <v>343</v>
      </c>
      <c r="D6065">
        <v>55</v>
      </c>
      <c r="E6065" t="s">
        <v>23</v>
      </c>
      <c r="F6065" t="s">
        <v>27</v>
      </c>
      <c r="G6065" t="s">
        <v>25</v>
      </c>
      <c r="H6065">
        <v>1</v>
      </c>
      <c r="I6065" t="s">
        <v>31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0</v>
      </c>
      <c r="P6065">
        <v>1230</v>
      </c>
      <c r="Q6065">
        <v>0</v>
      </c>
      <c r="R6065">
        <v>0</v>
      </c>
      <c r="S6065">
        <v>1</v>
      </c>
      <c r="T6065">
        <v>0</v>
      </c>
      <c r="U6065">
        <v>0</v>
      </c>
      <c r="V6065">
        <v>0</v>
      </c>
      <c r="W6065">
        <v>0</v>
      </c>
    </row>
    <row r="6066" spans="1:23" ht="14.25" customHeight="1" x14ac:dyDescent="0.45">
      <c r="A6066">
        <v>6065</v>
      </c>
      <c r="B6066" t="s">
        <v>343</v>
      </c>
      <c r="C6066" t="s">
        <v>343</v>
      </c>
      <c r="D6066">
        <v>55</v>
      </c>
      <c r="E6066" t="s">
        <v>23</v>
      </c>
      <c r="F6066" t="s">
        <v>27</v>
      </c>
      <c r="G6066" t="s">
        <v>25</v>
      </c>
      <c r="H6066">
        <v>1</v>
      </c>
      <c r="I6066" t="s">
        <v>31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0</v>
      </c>
      <c r="P6066">
        <v>1230</v>
      </c>
      <c r="Q6066">
        <v>0</v>
      </c>
      <c r="R6066">
        <v>0</v>
      </c>
      <c r="S6066">
        <v>1</v>
      </c>
      <c r="T6066">
        <v>0</v>
      </c>
      <c r="U6066">
        <v>0</v>
      </c>
      <c r="V6066">
        <v>0</v>
      </c>
      <c r="W6066">
        <v>0</v>
      </c>
    </row>
    <row r="6067" spans="1:23" ht="14.25" customHeight="1" x14ac:dyDescent="0.45">
      <c r="A6067">
        <v>6066</v>
      </c>
      <c r="B6067" t="s">
        <v>343</v>
      </c>
      <c r="C6067" t="s">
        <v>338</v>
      </c>
      <c r="D6067">
        <v>50</v>
      </c>
      <c r="E6067" t="s">
        <v>23</v>
      </c>
      <c r="F6067" t="s">
        <v>27</v>
      </c>
      <c r="G6067" t="s">
        <v>25</v>
      </c>
      <c r="H6067">
        <v>4</v>
      </c>
      <c r="I6067" t="s">
        <v>26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83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</row>
    <row r="6068" spans="1:23" ht="14.25" customHeight="1" x14ac:dyDescent="0.45">
      <c r="A6068">
        <v>6067</v>
      </c>
      <c r="B6068" t="s">
        <v>343</v>
      </c>
      <c r="C6068" t="s">
        <v>344</v>
      </c>
      <c r="D6068">
        <v>72</v>
      </c>
      <c r="E6068" t="s">
        <v>28</v>
      </c>
      <c r="F6068" t="s">
        <v>27</v>
      </c>
      <c r="G6068" t="s">
        <v>25</v>
      </c>
      <c r="H6068">
        <v>2</v>
      </c>
      <c r="I6068" t="s">
        <v>31</v>
      </c>
      <c r="J6068">
        <v>0</v>
      </c>
      <c r="K6068">
        <v>0</v>
      </c>
      <c r="L6068">
        <v>0</v>
      </c>
      <c r="M6068">
        <v>1</v>
      </c>
      <c r="N6068">
        <v>1</v>
      </c>
      <c r="O6068">
        <v>1</v>
      </c>
      <c r="P6068">
        <v>1430</v>
      </c>
      <c r="Q6068">
        <v>0</v>
      </c>
      <c r="R6068">
        <v>0</v>
      </c>
      <c r="S6068">
        <v>1</v>
      </c>
      <c r="T6068">
        <v>1</v>
      </c>
      <c r="U6068">
        <v>0</v>
      </c>
      <c r="V6068">
        <v>0</v>
      </c>
      <c r="W6068">
        <v>0</v>
      </c>
    </row>
    <row r="6069" spans="1:23" ht="14.25" customHeight="1" x14ac:dyDescent="0.45">
      <c r="A6069">
        <v>6068</v>
      </c>
      <c r="B6069" t="s">
        <v>343</v>
      </c>
      <c r="C6069" t="s">
        <v>347</v>
      </c>
      <c r="D6069">
        <v>65</v>
      </c>
      <c r="E6069" t="s">
        <v>28</v>
      </c>
      <c r="F6069" t="s">
        <v>27</v>
      </c>
      <c r="G6069" t="s">
        <v>30</v>
      </c>
      <c r="H6069">
        <v>3</v>
      </c>
      <c r="I6069" t="s">
        <v>26</v>
      </c>
      <c r="J6069">
        <v>0</v>
      </c>
      <c r="K6069">
        <v>0</v>
      </c>
      <c r="L6069">
        <v>0</v>
      </c>
      <c r="M6069">
        <v>1</v>
      </c>
      <c r="N6069">
        <v>1</v>
      </c>
      <c r="O6069">
        <v>0</v>
      </c>
      <c r="P6069">
        <v>60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</row>
    <row r="6070" spans="1:23" ht="14.25" customHeight="1" x14ac:dyDescent="0.45">
      <c r="A6070">
        <v>6069</v>
      </c>
      <c r="B6070" t="s">
        <v>343</v>
      </c>
      <c r="C6070" s="1">
        <v>43558</v>
      </c>
      <c r="D6070">
        <v>65</v>
      </c>
      <c r="E6070" t="s">
        <v>28</v>
      </c>
      <c r="F6070" t="s">
        <v>27</v>
      </c>
      <c r="G6070" t="s">
        <v>30</v>
      </c>
      <c r="H6070">
        <v>12</v>
      </c>
      <c r="I6070" t="s">
        <v>26</v>
      </c>
      <c r="J6070">
        <v>0</v>
      </c>
      <c r="K6070">
        <v>0</v>
      </c>
      <c r="L6070">
        <v>0</v>
      </c>
      <c r="M6070">
        <v>1</v>
      </c>
      <c r="N6070">
        <v>1</v>
      </c>
      <c r="O6070">
        <v>0</v>
      </c>
      <c r="P6070">
        <v>177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</row>
    <row r="6071" spans="1:23" ht="14.25" customHeight="1" x14ac:dyDescent="0.45">
      <c r="A6071">
        <v>6070</v>
      </c>
      <c r="B6071" t="s">
        <v>343</v>
      </c>
      <c r="C6071" t="s">
        <v>344</v>
      </c>
      <c r="D6071">
        <v>64</v>
      </c>
      <c r="E6071" t="s">
        <v>28</v>
      </c>
      <c r="F6071" t="s">
        <v>27</v>
      </c>
      <c r="G6071" t="s">
        <v>30</v>
      </c>
      <c r="H6071">
        <v>2</v>
      </c>
      <c r="I6071" t="s">
        <v>26</v>
      </c>
      <c r="J6071">
        <v>0</v>
      </c>
      <c r="K6071">
        <v>0</v>
      </c>
      <c r="L6071">
        <v>0</v>
      </c>
      <c r="M6071">
        <v>1</v>
      </c>
      <c r="N6071">
        <v>1</v>
      </c>
      <c r="O6071">
        <v>0</v>
      </c>
      <c r="P6071">
        <v>38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</row>
    <row r="6072" spans="1:23" ht="14.25" customHeight="1" x14ac:dyDescent="0.45">
      <c r="A6072">
        <v>6071</v>
      </c>
      <c r="B6072" t="s">
        <v>343</v>
      </c>
      <c r="C6072" t="s">
        <v>345</v>
      </c>
      <c r="D6072">
        <v>85</v>
      </c>
      <c r="E6072" t="s">
        <v>23</v>
      </c>
      <c r="F6072" t="s">
        <v>24</v>
      </c>
      <c r="G6072" t="s">
        <v>25</v>
      </c>
      <c r="H6072">
        <v>5</v>
      </c>
      <c r="I6072" t="s">
        <v>26</v>
      </c>
      <c r="J6072">
        <v>0</v>
      </c>
      <c r="K6072">
        <v>0</v>
      </c>
      <c r="L6072">
        <v>1</v>
      </c>
      <c r="M6072">
        <v>1</v>
      </c>
      <c r="N6072">
        <v>1</v>
      </c>
      <c r="O6072">
        <v>0</v>
      </c>
      <c r="P6072">
        <v>37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0</v>
      </c>
    </row>
    <row r="6073" spans="1:23" ht="14.25" customHeight="1" x14ac:dyDescent="0.45">
      <c r="A6073">
        <v>6072</v>
      </c>
      <c r="B6073" t="s">
        <v>343</v>
      </c>
      <c r="C6073" t="s">
        <v>345</v>
      </c>
      <c r="D6073">
        <v>85</v>
      </c>
      <c r="E6073" t="s">
        <v>23</v>
      </c>
      <c r="F6073" t="s">
        <v>24</v>
      </c>
      <c r="G6073" t="s">
        <v>25</v>
      </c>
      <c r="H6073">
        <v>5</v>
      </c>
      <c r="I6073" t="s">
        <v>26</v>
      </c>
      <c r="J6073">
        <v>0</v>
      </c>
      <c r="K6073">
        <v>0</v>
      </c>
      <c r="L6073">
        <v>1</v>
      </c>
      <c r="M6073">
        <v>1</v>
      </c>
      <c r="N6073">
        <v>1</v>
      </c>
      <c r="O6073">
        <v>0</v>
      </c>
      <c r="P6073">
        <v>37</v>
      </c>
      <c r="Q6073">
        <v>0</v>
      </c>
      <c r="R6073">
        <v>1</v>
      </c>
      <c r="S6073">
        <v>0</v>
      </c>
      <c r="T6073">
        <v>0</v>
      </c>
      <c r="U6073">
        <v>0</v>
      </c>
      <c r="V6073">
        <v>0</v>
      </c>
      <c r="W6073">
        <v>0</v>
      </c>
    </row>
    <row r="6074" spans="1:23" ht="14.25" customHeight="1" x14ac:dyDescent="0.45">
      <c r="A6074">
        <v>6073</v>
      </c>
      <c r="B6074" t="s">
        <v>343</v>
      </c>
      <c r="C6074" s="1">
        <v>43527</v>
      </c>
      <c r="D6074">
        <v>89</v>
      </c>
      <c r="E6074" t="s">
        <v>28</v>
      </c>
      <c r="F6074" t="s">
        <v>27</v>
      </c>
      <c r="G6074" t="s">
        <v>25</v>
      </c>
      <c r="H6074">
        <v>11</v>
      </c>
      <c r="I6074" t="s">
        <v>26</v>
      </c>
      <c r="J6074">
        <v>0</v>
      </c>
      <c r="K6074">
        <v>0</v>
      </c>
      <c r="L6074">
        <v>0</v>
      </c>
      <c r="M6074">
        <v>1</v>
      </c>
      <c r="N6074">
        <v>1</v>
      </c>
      <c r="O6074">
        <v>0</v>
      </c>
      <c r="P6074">
        <v>428</v>
      </c>
      <c r="Q6074">
        <v>1</v>
      </c>
      <c r="R6074">
        <v>1</v>
      </c>
      <c r="S6074">
        <v>1</v>
      </c>
      <c r="T6074">
        <v>0</v>
      </c>
      <c r="U6074">
        <v>0</v>
      </c>
      <c r="V6074">
        <v>0</v>
      </c>
      <c r="W6074">
        <v>0</v>
      </c>
    </row>
    <row r="6075" spans="1:23" ht="14.25" customHeight="1" x14ac:dyDescent="0.45">
      <c r="A6075">
        <v>6074</v>
      </c>
      <c r="B6075" t="s">
        <v>343</v>
      </c>
      <c r="C6075" t="s">
        <v>342</v>
      </c>
      <c r="D6075">
        <v>60</v>
      </c>
      <c r="E6075" t="s">
        <v>23</v>
      </c>
      <c r="F6075" t="s">
        <v>27</v>
      </c>
      <c r="G6075" t="s">
        <v>25</v>
      </c>
      <c r="H6075">
        <v>7</v>
      </c>
      <c r="I6075" t="s">
        <v>26</v>
      </c>
      <c r="J6075">
        <v>0</v>
      </c>
      <c r="K6075">
        <v>0</v>
      </c>
      <c r="L6075">
        <v>0</v>
      </c>
      <c r="M6075">
        <v>1</v>
      </c>
      <c r="N6075">
        <v>1</v>
      </c>
      <c r="O6075">
        <v>0</v>
      </c>
      <c r="P6075">
        <v>106</v>
      </c>
      <c r="Q6075">
        <v>0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0</v>
      </c>
    </row>
    <row r="6076" spans="1:23" ht="14.25" customHeight="1" x14ac:dyDescent="0.45">
      <c r="A6076">
        <v>6075</v>
      </c>
      <c r="B6076" t="s">
        <v>343</v>
      </c>
      <c r="C6076" t="s">
        <v>345</v>
      </c>
      <c r="D6076">
        <v>35</v>
      </c>
      <c r="E6076" t="s">
        <v>23</v>
      </c>
      <c r="F6076" t="s">
        <v>27</v>
      </c>
      <c r="G6076" t="s">
        <v>25</v>
      </c>
      <c r="H6076">
        <v>5</v>
      </c>
      <c r="I6076" t="s">
        <v>26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0</v>
      </c>
      <c r="P6076">
        <v>74</v>
      </c>
      <c r="Q6076">
        <v>0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0</v>
      </c>
    </row>
    <row r="6077" spans="1:23" ht="14.25" customHeight="1" x14ac:dyDescent="0.45">
      <c r="A6077">
        <v>6076</v>
      </c>
      <c r="B6077" t="s">
        <v>343</v>
      </c>
      <c r="C6077" t="s">
        <v>347</v>
      </c>
      <c r="D6077">
        <v>49</v>
      </c>
      <c r="E6077" t="s">
        <v>23</v>
      </c>
      <c r="F6077" t="s">
        <v>27</v>
      </c>
      <c r="G6077" t="s">
        <v>25</v>
      </c>
      <c r="H6077">
        <v>3</v>
      </c>
      <c r="I6077" t="s">
        <v>26</v>
      </c>
      <c r="J6077">
        <v>0</v>
      </c>
      <c r="K6077">
        <v>0</v>
      </c>
      <c r="L6077">
        <v>0</v>
      </c>
      <c r="M6077">
        <v>1</v>
      </c>
      <c r="N6077">
        <v>1</v>
      </c>
      <c r="O6077">
        <v>0</v>
      </c>
      <c r="P6077">
        <v>118</v>
      </c>
      <c r="Q6077">
        <v>0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0</v>
      </c>
    </row>
    <row r="6078" spans="1:23" ht="14.25" customHeight="1" x14ac:dyDescent="0.45">
      <c r="A6078">
        <v>6077</v>
      </c>
      <c r="B6078" t="s">
        <v>343</v>
      </c>
      <c r="C6078" t="s">
        <v>347</v>
      </c>
      <c r="D6078">
        <v>49</v>
      </c>
      <c r="E6078" t="s">
        <v>23</v>
      </c>
      <c r="F6078" t="s">
        <v>27</v>
      </c>
      <c r="G6078" t="s">
        <v>25</v>
      </c>
      <c r="H6078">
        <v>3</v>
      </c>
      <c r="I6078" t="s">
        <v>26</v>
      </c>
      <c r="J6078">
        <v>0</v>
      </c>
      <c r="K6078">
        <v>0</v>
      </c>
      <c r="L6078">
        <v>0</v>
      </c>
      <c r="M6078">
        <v>1</v>
      </c>
      <c r="N6078">
        <v>1</v>
      </c>
      <c r="O6078">
        <v>0</v>
      </c>
      <c r="P6078">
        <v>118</v>
      </c>
      <c r="Q6078">
        <v>0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</row>
    <row r="6079" spans="1:23" ht="14.25" customHeight="1" x14ac:dyDescent="0.45">
      <c r="A6079">
        <v>6078</v>
      </c>
      <c r="B6079" t="s">
        <v>343</v>
      </c>
      <c r="C6079" t="s">
        <v>347</v>
      </c>
      <c r="D6079">
        <v>77</v>
      </c>
      <c r="E6079" t="s">
        <v>28</v>
      </c>
      <c r="F6079" t="s">
        <v>24</v>
      </c>
      <c r="G6079" t="s">
        <v>30</v>
      </c>
      <c r="H6079">
        <v>3</v>
      </c>
      <c r="I6079" t="s">
        <v>26</v>
      </c>
      <c r="J6079">
        <v>0</v>
      </c>
      <c r="K6079">
        <v>0</v>
      </c>
      <c r="L6079">
        <v>0</v>
      </c>
      <c r="M6079">
        <v>1</v>
      </c>
      <c r="N6079">
        <v>1</v>
      </c>
      <c r="O6079">
        <v>0</v>
      </c>
      <c r="P6079">
        <v>24</v>
      </c>
      <c r="Q6079">
        <v>0</v>
      </c>
      <c r="R6079">
        <v>1</v>
      </c>
      <c r="S6079">
        <v>0</v>
      </c>
      <c r="T6079">
        <v>0</v>
      </c>
      <c r="U6079">
        <v>0</v>
      </c>
      <c r="V6079">
        <v>0</v>
      </c>
      <c r="W6079">
        <v>0</v>
      </c>
    </row>
    <row r="6080" spans="1:23" ht="14.25" customHeight="1" x14ac:dyDescent="0.45">
      <c r="A6080">
        <v>6079</v>
      </c>
      <c r="B6080" s="1">
        <v>43518</v>
      </c>
      <c r="C6080" s="1">
        <v>43531</v>
      </c>
      <c r="D6080">
        <v>75</v>
      </c>
      <c r="E6080" t="s">
        <v>23</v>
      </c>
      <c r="F6080" t="s">
        <v>24</v>
      </c>
      <c r="G6080" t="s">
        <v>25</v>
      </c>
      <c r="H6080">
        <v>14</v>
      </c>
      <c r="I6080" t="s">
        <v>29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0</v>
      </c>
      <c r="P6080">
        <v>220</v>
      </c>
      <c r="Q6080">
        <v>1</v>
      </c>
      <c r="R6080">
        <v>0</v>
      </c>
      <c r="S6080">
        <v>0</v>
      </c>
      <c r="T6080">
        <v>1</v>
      </c>
      <c r="U6080">
        <v>1</v>
      </c>
      <c r="V6080">
        <v>0</v>
      </c>
      <c r="W6080">
        <v>0</v>
      </c>
    </row>
    <row r="6081" spans="1:23" ht="14.25" customHeight="1" x14ac:dyDescent="0.45">
      <c r="A6081">
        <v>6080</v>
      </c>
      <c r="B6081" t="s">
        <v>344</v>
      </c>
      <c r="C6081" t="s">
        <v>347</v>
      </c>
      <c r="D6081">
        <v>50</v>
      </c>
      <c r="E6081" t="s">
        <v>28</v>
      </c>
      <c r="F6081" t="s">
        <v>24</v>
      </c>
      <c r="G6081" t="s">
        <v>25</v>
      </c>
      <c r="H6081">
        <v>2</v>
      </c>
      <c r="I6081" t="s">
        <v>26</v>
      </c>
      <c r="J6081">
        <v>0</v>
      </c>
      <c r="K6081">
        <v>0</v>
      </c>
      <c r="L6081">
        <v>0</v>
      </c>
      <c r="M6081">
        <v>1</v>
      </c>
      <c r="N6081">
        <v>1</v>
      </c>
      <c r="O6081">
        <v>0</v>
      </c>
      <c r="P6081">
        <v>30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</row>
    <row r="6082" spans="1:23" ht="14.25" customHeight="1" x14ac:dyDescent="0.45">
      <c r="A6082">
        <v>6081</v>
      </c>
      <c r="B6082" t="s">
        <v>344</v>
      </c>
      <c r="C6082" t="s">
        <v>342</v>
      </c>
      <c r="D6082">
        <v>33</v>
      </c>
      <c r="E6082" t="s">
        <v>23</v>
      </c>
      <c r="F6082" t="s">
        <v>27</v>
      </c>
      <c r="G6082" t="s">
        <v>25</v>
      </c>
      <c r="H6082">
        <v>6</v>
      </c>
      <c r="I6082" t="s">
        <v>26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285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</row>
    <row r="6083" spans="1:23" ht="14.25" customHeight="1" x14ac:dyDescent="0.45">
      <c r="A6083">
        <v>6082</v>
      </c>
      <c r="B6083" t="s">
        <v>344</v>
      </c>
      <c r="C6083" t="s">
        <v>351</v>
      </c>
      <c r="D6083">
        <v>76</v>
      </c>
      <c r="E6083" t="s">
        <v>23</v>
      </c>
      <c r="F6083" t="s">
        <v>27</v>
      </c>
      <c r="G6083" t="s">
        <v>25</v>
      </c>
      <c r="H6083">
        <v>5</v>
      </c>
      <c r="I6083" t="s">
        <v>26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21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</row>
    <row r="6084" spans="1:23" ht="14.25" customHeight="1" x14ac:dyDescent="0.45">
      <c r="A6084">
        <v>6083</v>
      </c>
      <c r="B6084" t="s">
        <v>344</v>
      </c>
      <c r="C6084" s="1">
        <v>43558</v>
      </c>
      <c r="D6084">
        <v>57</v>
      </c>
      <c r="E6084" t="s">
        <v>28</v>
      </c>
      <c r="F6084" t="s">
        <v>24</v>
      </c>
      <c r="G6084" t="s">
        <v>30</v>
      </c>
      <c r="H6084">
        <v>11</v>
      </c>
      <c r="I6084" t="s">
        <v>26</v>
      </c>
      <c r="J6084">
        <v>0</v>
      </c>
      <c r="K6084">
        <v>0</v>
      </c>
      <c r="L6084">
        <v>0</v>
      </c>
      <c r="M6084">
        <v>1</v>
      </c>
      <c r="N6084">
        <v>1</v>
      </c>
      <c r="O6084">
        <v>0</v>
      </c>
      <c r="P6084">
        <v>5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1</v>
      </c>
      <c r="W6084">
        <v>0</v>
      </c>
    </row>
    <row r="6085" spans="1:23" ht="14.25" customHeight="1" x14ac:dyDescent="0.45">
      <c r="A6085">
        <v>6084</v>
      </c>
      <c r="B6085" t="s">
        <v>344</v>
      </c>
      <c r="C6085" t="s">
        <v>338</v>
      </c>
      <c r="D6085">
        <v>71</v>
      </c>
      <c r="E6085" t="s">
        <v>23</v>
      </c>
      <c r="F6085" t="s">
        <v>27</v>
      </c>
      <c r="G6085" t="s">
        <v>30</v>
      </c>
      <c r="H6085">
        <v>3</v>
      </c>
      <c r="I6085" t="s">
        <v>26</v>
      </c>
      <c r="J6085">
        <v>0</v>
      </c>
      <c r="K6085">
        <v>0</v>
      </c>
      <c r="L6085">
        <v>0</v>
      </c>
      <c r="M6085">
        <v>1</v>
      </c>
      <c r="N6085">
        <v>1</v>
      </c>
      <c r="O6085">
        <v>0</v>
      </c>
      <c r="P6085">
        <v>20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</row>
    <row r="6086" spans="1:23" ht="14.25" customHeight="1" x14ac:dyDescent="0.45">
      <c r="A6086">
        <v>6085</v>
      </c>
      <c r="B6086" t="s">
        <v>344</v>
      </c>
      <c r="C6086" t="s">
        <v>338</v>
      </c>
      <c r="D6086">
        <v>71</v>
      </c>
      <c r="E6086" t="s">
        <v>23</v>
      </c>
      <c r="F6086" t="s">
        <v>27</v>
      </c>
      <c r="G6086" t="s">
        <v>30</v>
      </c>
      <c r="H6086">
        <v>3</v>
      </c>
      <c r="I6086" t="s">
        <v>26</v>
      </c>
      <c r="J6086">
        <v>0</v>
      </c>
      <c r="K6086">
        <v>0</v>
      </c>
      <c r="L6086">
        <v>0</v>
      </c>
      <c r="M6086">
        <v>1</v>
      </c>
      <c r="N6086">
        <v>1</v>
      </c>
      <c r="O6086">
        <v>0</v>
      </c>
      <c r="P6086">
        <v>20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</row>
    <row r="6087" spans="1:23" ht="14.25" customHeight="1" x14ac:dyDescent="0.45">
      <c r="A6087">
        <v>6086</v>
      </c>
      <c r="B6087" t="s">
        <v>344</v>
      </c>
      <c r="C6087" t="s">
        <v>345</v>
      </c>
      <c r="D6087">
        <v>78</v>
      </c>
      <c r="E6087" t="s">
        <v>23</v>
      </c>
      <c r="F6087" t="s">
        <v>27</v>
      </c>
      <c r="G6087" t="s">
        <v>30</v>
      </c>
      <c r="H6087">
        <v>4</v>
      </c>
      <c r="I6087" t="s">
        <v>26</v>
      </c>
      <c r="J6087">
        <v>0</v>
      </c>
      <c r="K6087">
        <v>0</v>
      </c>
      <c r="L6087">
        <v>0</v>
      </c>
      <c r="M6087">
        <v>1</v>
      </c>
      <c r="N6087">
        <v>1</v>
      </c>
      <c r="O6087">
        <v>0</v>
      </c>
      <c r="P6087">
        <v>553</v>
      </c>
      <c r="Q6087">
        <v>0</v>
      </c>
      <c r="R6087">
        <v>0</v>
      </c>
      <c r="S6087">
        <v>1</v>
      </c>
      <c r="T6087">
        <v>0</v>
      </c>
      <c r="U6087">
        <v>0</v>
      </c>
      <c r="V6087">
        <v>0</v>
      </c>
      <c r="W6087">
        <v>0</v>
      </c>
    </row>
    <row r="6088" spans="1:23" ht="14.25" customHeight="1" x14ac:dyDescent="0.45">
      <c r="A6088">
        <v>6087</v>
      </c>
      <c r="B6088" t="s">
        <v>344</v>
      </c>
      <c r="C6088" t="s">
        <v>348</v>
      </c>
      <c r="D6088">
        <v>77</v>
      </c>
      <c r="E6088" t="s">
        <v>23</v>
      </c>
      <c r="F6088" t="s">
        <v>27</v>
      </c>
      <c r="G6088" t="s">
        <v>30</v>
      </c>
      <c r="H6088">
        <v>7</v>
      </c>
      <c r="I6088" t="s">
        <v>26</v>
      </c>
      <c r="J6088">
        <v>0</v>
      </c>
      <c r="K6088">
        <v>0</v>
      </c>
      <c r="L6088">
        <v>0</v>
      </c>
      <c r="M6088">
        <v>1</v>
      </c>
      <c r="N6088">
        <v>1</v>
      </c>
      <c r="O6088">
        <v>0</v>
      </c>
      <c r="P6088">
        <v>188</v>
      </c>
      <c r="Q6088">
        <v>1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0</v>
      </c>
    </row>
    <row r="6089" spans="1:23" ht="14.25" customHeight="1" x14ac:dyDescent="0.45">
      <c r="A6089">
        <v>6088</v>
      </c>
      <c r="B6089" t="s">
        <v>344</v>
      </c>
      <c r="C6089" t="s">
        <v>351</v>
      </c>
      <c r="D6089">
        <v>74</v>
      </c>
      <c r="E6089" t="s">
        <v>23</v>
      </c>
      <c r="F6089" t="s">
        <v>27</v>
      </c>
      <c r="G6089" t="s">
        <v>30</v>
      </c>
      <c r="H6089">
        <v>5</v>
      </c>
      <c r="I6089" t="s">
        <v>26</v>
      </c>
      <c r="J6089">
        <v>0</v>
      </c>
      <c r="K6089">
        <v>0</v>
      </c>
      <c r="L6089">
        <v>0</v>
      </c>
      <c r="M6089">
        <v>0</v>
      </c>
      <c r="N6089">
        <v>1</v>
      </c>
      <c r="O6089">
        <v>0</v>
      </c>
      <c r="P6089">
        <v>1190</v>
      </c>
      <c r="Q6089">
        <v>0</v>
      </c>
      <c r="R6089">
        <v>0</v>
      </c>
      <c r="S6089">
        <v>1</v>
      </c>
      <c r="T6089">
        <v>0</v>
      </c>
      <c r="U6089">
        <v>0</v>
      </c>
      <c r="V6089">
        <v>0</v>
      </c>
      <c r="W6089">
        <v>0</v>
      </c>
    </row>
    <row r="6090" spans="1:23" ht="14.25" customHeight="1" x14ac:dyDescent="0.45">
      <c r="A6090">
        <v>6089</v>
      </c>
      <c r="B6090" t="s">
        <v>344</v>
      </c>
      <c r="C6090" t="s">
        <v>351</v>
      </c>
      <c r="D6090">
        <v>74</v>
      </c>
      <c r="E6090" t="s">
        <v>23</v>
      </c>
      <c r="F6090" t="s">
        <v>27</v>
      </c>
      <c r="G6090" t="s">
        <v>30</v>
      </c>
      <c r="H6090">
        <v>5</v>
      </c>
      <c r="I6090" t="s">
        <v>26</v>
      </c>
      <c r="J6090">
        <v>0</v>
      </c>
      <c r="K6090">
        <v>0</v>
      </c>
      <c r="L6090">
        <v>0</v>
      </c>
      <c r="M6090">
        <v>0</v>
      </c>
      <c r="N6090">
        <v>1</v>
      </c>
      <c r="O6090">
        <v>0</v>
      </c>
      <c r="P6090">
        <v>1190</v>
      </c>
      <c r="Q6090">
        <v>0</v>
      </c>
      <c r="R6090">
        <v>0</v>
      </c>
      <c r="S6090">
        <v>1</v>
      </c>
      <c r="T6090">
        <v>0</v>
      </c>
      <c r="U6090">
        <v>0</v>
      </c>
      <c r="V6090">
        <v>0</v>
      </c>
      <c r="W6090">
        <v>0</v>
      </c>
    </row>
    <row r="6091" spans="1:23" ht="14.25" customHeight="1" x14ac:dyDescent="0.45">
      <c r="A6091">
        <v>6090</v>
      </c>
      <c r="B6091" t="s">
        <v>344</v>
      </c>
      <c r="C6091" t="s">
        <v>345</v>
      </c>
      <c r="D6091">
        <v>45</v>
      </c>
      <c r="E6091" t="s">
        <v>28</v>
      </c>
      <c r="F6091" t="s">
        <v>27</v>
      </c>
      <c r="G6091" t="s">
        <v>30</v>
      </c>
      <c r="H6091">
        <v>4</v>
      </c>
      <c r="I6091" t="s">
        <v>26</v>
      </c>
      <c r="J6091">
        <v>0</v>
      </c>
      <c r="K6091">
        <v>0</v>
      </c>
      <c r="L6091">
        <v>1</v>
      </c>
      <c r="M6091">
        <v>1</v>
      </c>
      <c r="N6091">
        <v>1</v>
      </c>
      <c r="O6091">
        <v>0</v>
      </c>
      <c r="P6091">
        <v>70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</row>
    <row r="6092" spans="1:23" ht="14.25" customHeight="1" x14ac:dyDescent="0.45">
      <c r="A6092">
        <v>6091</v>
      </c>
      <c r="B6092" s="1">
        <v>43518</v>
      </c>
      <c r="C6092" s="1">
        <v>43521</v>
      </c>
      <c r="D6092">
        <v>60</v>
      </c>
      <c r="E6092" t="s">
        <v>28</v>
      </c>
      <c r="F6092" t="s">
        <v>24</v>
      </c>
      <c r="G6092" t="s">
        <v>25</v>
      </c>
      <c r="H6092">
        <v>4</v>
      </c>
      <c r="I6092" t="s">
        <v>29</v>
      </c>
      <c r="J6092">
        <v>0</v>
      </c>
      <c r="K6092">
        <v>0</v>
      </c>
      <c r="L6092">
        <v>1</v>
      </c>
      <c r="M6092">
        <v>0</v>
      </c>
      <c r="N6092">
        <v>1</v>
      </c>
      <c r="O6092">
        <v>0</v>
      </c>
      <c r="P6092">
        <v>2180</v>
      </c>
      <c r="Q6092">
        <v>1</v>
      </c>
      <c r="R6092">
        <v>1</v>
      </c>
      <c r="S6092">
        <v>1</v>
      </c>
      <c r="T6092">
        <v>1</v>
      </c>
      <c r="U6092">
        <v>1</v>
      </c>
      <c r="V6092">
        <v>0</v>
      </c>
      <c r="W6092">
        <v>0</v>
      </c>
    </row>
    <row r="6093" spans="1:23" ht="14.25" customHeight="1" x14ac:dyDescent="0.45">
      <c r="A6093">
        <v>6092</v>
      </c>
      <c r="B6093" t="s">
        <v>344</v>
      </c>
      <c r="C6093" t="s">
        <v>345</v>
      </c>
      <c r="D6093">
        <v>74</v>
      </c>
      <c r="E6093" t="s">
        <v>23</v>
      </c>
      <c r="F6093" t="s">
        <v>27</v>
      </c>
      <c r="G6093" t="s">
        <v>25</v>
      </c>
      <c r="H6093">
        <v>4</v>
      </c>
      <c r="I6093" t="s">
        <v>26</v>
      </c>
      <c r="J6093">
        <v>0</v>
      </c>
      <c r="K6093">
        <v>0</v>
      </c>
      <c r="L6093">
        <v>0</v>
      </c>
      <c r="M6093">
        <v>1</v>
      </c>
      <c r="N6093">
        <v>1</v>
      </c>
      <c r="O6093">
        <v>0</v>
      </c>
      <c r="P6093">
        <v>138</v>
      </c>
      <c r="Q6093">
        <v>0</v>
      </c>
      <c r="R6093">
        <v>1</v>
      </c>
      <c r="S6093">
        <v>0</v>
      </c>
      <c r="T6093">
        <v>0</v>
      </c>
      <c r="U6093">
        <v>0</v>
      </c>
      <c r="V6093">
        <v>0</v>
      </c>
      <c r="W6093">
        <v>0</v>
      </c>
    </row>
    <row r="6094" spans="1:23" ht="14.25" customHeight="1" x14ac:dyDescent="0.45">
      <c r="A6094">
        <v>6093</v>
      </c>
      <c r="B6094" t="s">
        <v>344</v>
      </c>
      <c r="C6094" t="s">
        <v>345</v>
      </c>
      <c r="D6094">
        <v>74</v>
      </c>
      <c r="E6094" t="s">
        <v>23</v>
      </c>
      <c r="F6094" t="s">
        <v>27</v>
      </c>
      <c r="G6094" t="s">
        <v>25</v>
      </c>
      <c r="H6094">
        <v>4</v>
      </c>
      <c r="I6094" t="s">
        <v>26</v>
      </c>
      <c r="J6094">
        <v>0</v>
      </c>
      <c r="K6094">
        <v>0</v>
      </c>
      <c r="L6094">
        <v>0</v>
      </c>
      <c r="M6094">
        <v>1</v>
      </c>
      <c r="N6094">
        <v>1</v>
      </c>
      <c r="O6094">
        <v>0</v>
      </c>
      <c r="P6094">
        <v>138</v>
      </c>
      <c r="Q6094">
        <v>0</v>
      </c>
      <c r="R6094">
        <v>1</v>
      </c>
      <c r="S6094">
        <v>0</v>
      </c>
      <c r="T6094">
        <v>0</v>
      </c>
      <c r="U6094">
        <v>0</v>
      </c>
      <c r="V6094">
        <v>0</v>
      </c>
      <c r="W6094">
        <v>0</v>
      </c>
    </row>
    <row r="6095" spans="1:23" ht="14.25" customHeight="1" x14ac:dyDescent="0.45">
      <c r="A6095">
        <v>6094</v>
      </c>
      <c r="B6095" t="s">
        <v>344</v>
      </c>
      <c r="C6095" t="s">
        <v>351</v>
      </c>
      <c r="D6095">
        <v>80</v>
      </c>
      <c r="E6095" t="s">
        <v>28</v>
      </c>
      <c r="F6095" t="s">
        <v>27</v>
      </c>
      <c r="G6095" t="s">
        <v>25</v>
      </c>
      <c r="H6095">
        <v>5</v>
      </c>
      <c r="I6095" t="s">
        <v>26</v>
      </c>
      <c r="J6095">
        <v>0</v>
      </c>
      <c r="K6095">
        <v>0</v>
      </c>
      <c r="L6095">
        <v>1</v>
      </c>
      <c r="M6095">
        <v>1</v>
      </c>
      <c r="N6095">
        <v>1</v>
      </c>
      <c r="O6095">
        <v>0</v>
      </c>
      <c r="P6095">
        <v>1370</v>
      </c>
      <c r="Q6095">
        <v>1</v>
      </c>
      <c r="R6095">
        <v>1</v>
      </c>
      <c r="S6095">
        <v>1</v>
      </c>
      <c r="T6095">
        <v>0</v>
      </c>
      <c r="U6095">
        <v>0</v>
      </c>
      <c r="V6095">
        <v>0</v>
      </c>
      <c r="W6095">
        <v>0</v>
      </c>
    </row>
    <row r="6096" spans="1:23" ht="14.25" customHeight="1" x14ac:dyDescent="0.45">
      <c r="A6096">
        <v>6095</v>
      </c>
      <c r="B6096" t="s">
        <v>344</v>
      </c>
      <c r="C6096" t="s">
        <v>348</v>
      </c>
      <c r="D6096">
        <v>59</v>
      </c>
      <c r="E6096" t="s">
        <v>23</v>
      </c>
      <c r="F6096" t="s">
        <v>27</v>
      </c>
      <c r="G6096" t="s">
        <v>25</v>
      </c>
      <c r="H6096">
        <v>7</v>
      </c>
      <c r="I6096" t="s">
        <v>26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746</v>
      </c>
      <c r="Q6096">
        <v>0</v>
      </c>
      <c r="R6096">
        <v>1</v>
      </c>
      <c r="S6096">
        <v>1</v>
      </c>
      <c r="T6096">
        <v>0</v>
      </c>
      <c r="U6096">
        <v>0</v>
      </c>
      <c r="V6096">
        <v>0</v>
      </c>
      <c r="W6096">
        <v>0</v>
      </c>
    </row>
    <row r="6097" spans="1:23" ht="14.25" customHeight="1" x14ac:dyDescent="0.45">
      <c r="A6097">
        <v>6096</v>
      </c>
      <c r="B6097" t="s">
        <v>344</v>
      </c>
      <c r="C6097" t="s">
        <v>348</v>
      </c>
      <c r="D6097">
        <v>59</v>
      </c>
      <c r="E6097" t="s">
        <v>23</v>
      </c>
      <c r="F6097" t="s">
        <v>27</v>
      </c>
      <c r="G6097" t="s">
        <v>25</v>
      </c>
      <c r="H6097">
        <v>7</v>
      </c>
      <c r="I6097" t="s">
        <v>26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746</v>
      </c>
      <c r="Q6097">
        <v>0</v>
      </c>
      <c r="R6097">
        <v>1</v>
      </c>
      <c r="S6097">
        <v>1</v>
      </c>
      <c r="T6097">
        <v>0</v>
      </c>
      <c r="U6097">
        <v>0</v>
      </c>
      <c r="V6097">
        <v>0</v>
      </c>
      <c r="W6097">
        <v>0</v>
      </c>
    </row>
    <row r="6098" spans="1:23" ht="14.25" customHeight="1" x14ac:dyDescent="0.45">
      <c r="A6098">
        <v>6097</v>
      </c>
      <c r="B6098" t="s">
        <v>344</v>
      </c>
      <c r="C6098" t="s">
        <v>342</v>
      </c>
      <c r="D6098">
        <v>45</v>
      </c>
      <c r="E6098" t="s">
        <v>23</v>
      </c>
      <c r="F6098" t="s">
        <v>27</v>
      </c>
      <c r="G6098" t="s">
        <v>25</v>
      </c>
      <c r="H6098">
        <v>6</v>
      </c>
      <c r="I6098" t="s">
        <v>26</v>
      </c>
      <c r="J6098">
        <v>0</v>
      </c>
      <c r="K6098">
        <v>0</v>
      </c>
      <c r="L6098">
        <v>0</v>
      </c>
      <c r="M6098">
        <v>1</v>
      </c>
      <c r="N6098">
        <v>1</v>
      </c>
      <c r="O6098">
        <v>0</v>
      </c>
      <c r="P6098">
        <v>180</v>
      </c>
      <c r="Q6098">
        <v>0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0</v>
      </c>
    </row>
    <row r="6099" spans="1:23" ht="14.25" customHeight="1" x14ac:dyDescent="0.45">
      <c r="A6099">
        <v>6098</v>
      </c>
      <c r="B6099" t="s">
        <v>347</v>
      </c>
      <c r="C6099" t="s">
        <v>351</v>
      </c>
      <c r="D6099">
        <v>61</v>
      </c>
      <c r="E6099" t="s">
        <v>23</v>
      </c>
      <c r="F6099" t="s">
        <v>27</v>
      </c>
      <c r="G6099" t="s">
        <v>25</v>
      </c>
      <c r="H6099">
        <v>4</v>
      </c>
      <c r="I6099" t="s">
        <v>26</v>
      </c>
      <c r="J6099">
        <v>0</v>
      </c>
      <c r="K6099">
        <v>0</v>
      </c>
      <c r="L6099">
        <v>0</v>
      </c>
      <c r="M6099">
        <v>1</v>
      </c>
      <c r="N6099">
        <v>1</v>
      </c>
      <c r="O6099">
        <v>0</v>
      </c>
      <c r="P6099">
        <v>289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</row>
    <row r="6100" spans="1:23" ht="14.25" customHeight="1" x14ac:dyDescent="0.45">
      <c r="A6100">
        <v>6099</v>
      </c>
      <c r="B6100" t="s">
        <v>347</v>
      </c>
      <c r="C6100" t="s">
        <v>342</v>
      </c>
      <c r="D6100">
        <v>61</v>
      </c>
      <c r="E6100" t="s">
        <v>28</v>
      </c>
      <c r="F6100" t="s">
        <v>27</v>
      </c>
      <c r="G6100" t="s">
        <v>25</v>
      </c>
      <c r="H6100">
        <v>5</v>
      </c>
      <c r="I6100" t="s">
        <v>26</v>
      </c>
      <c r="J6100">
        <v>0</v>
      </c>
      <c r="K6100">
        <v>0</v>
      </c>
      <c r="L6100">
        <v>0</v>
      </c>
      <c r="M6100">
        <v>1</v>
      </c>
      <c r="N6100">
        <v>1</v>
      </c>
      <c r="O6100">
        <v>1</v>
      </c>
      <c r="P6100">
        <v>98</v>
      </c>
      <c r="Q6100">
        <v>1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0</v>
      </c>
    </row>
    <row r="6101" spans="1:23" ht="14.25" customHeight="1" x14ac:dyDescent="0.45">
      <c r="A6101">
        <v>6100</v>
      </c>
      <c r="B6101" t="s">
        <v>347</v>
      </c>
      <c r="C6101" s="1">
        <v>43468</v>
      </c>
      <c r="D6101">
        <v>57</v>
      </c>
      <c r="E6101" t="s">
        <v>23</v>
      </c>
      <c r="F6101" t="s">
        <v>27</v>
      </c>
      <c r="G6101" t="s">
        <v>25</v>
      </c>
      <c r="H6101">
        <v>7</v>
      </c>
      <c r="I6101" t="s">
        <v>26</v>
      </c>
      <c r="J6101">
        <v>0</v>
      </c>
      <c r="K6101">
        <v>0</v>
      </c>
      <c r="L6101">
        <v>0</v>
      </c>
      <c r="M6101">
        <v>1</v>
      </c>
      <c r="N6101">
        <v>1</v>
      </c>
      <c r="O6101">
        <v>0</v>
      </c>
      <c r="P6101">
        <v>233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</row>
    <row r="6102" spans="1:23" ht="14.25" customHeight="1" x14ac:dyDescent="0.45">
      <c r="A6102">
        <v>6101</v>
      </c>
      <c r="B6102" t="s">
        <v>347</v>
      </c>
      <c r="C6102" s="1">
        <v>43772</v>
      </c>
      <c r="D6102">
        <v>89</v>
      </c>
      <c r="E6102" t="s">
        <v>23</v>
      </c>
      <c r="F6102" t="s">
        <v>24</v>
      </c>
      <c r="G6102" t="s">
        <v>30</v>
      </c>
      <c r="H6102">
        <v>17</v>
      </c>
      <c r="I6102" t="s">
        <v>26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0</v>
      </c>
      <c r="P6102">
        <v>78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1</v>
      </c>
      <c r="W6102">
        <v>0</v>
      </c>
    </row>
    <row r="6103" spans="1:23" ht="14.25" customHeight="1" x14ac:dyDescent="0.45">
      <c r="A6103">
        <v>6102</v>
      </c>
      <c r="B6103" t="s">
        <v>347</v>
      </c>
      <c r="C6103" t="s">
        <v>342</v>
      </c>
      <c r="D6103">
        <v>81</v>
      </c>
      <c r="E6103" t="s">
        <v>23</v>
      </c>
      <c r="F6103" t="s">
        <v>27</v>
      </c>
      <c r="G6103" t="s">
        <v>30</v>
      </c>
      <c r="H6103">
        <v>5</v>
      </c>
      <c r="I6103" t="s">
        <v>26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570</v>
      </c>
      <c r="Q6103">
        <v>0</v>
      </c>
      <c r="R6103">
        <v>0</v>
      </c>
      <c r="S6103">
        <v>1</v>
      </c>
      <c r="T6103">
        <v>1</v>
      </c>
      <c r="U6103">
        <v>0</v>
      </c>
      <c r="V6103">
        <v>0</v>
      </c>
      <c r="W6103">
        <v>0</v>
      </c>
    </row>
    <row r="6104" spans="1:23" ht="14.25" customHeight="1" x14ac:dyDescent="0.45">
      <c r="A6104">
        <v>6103</v>
      </c>
      <c r="B6104" t="s">
        <v>347</v>
      </c>
      <c r="C6104" t="s">
        <v>348</v>
      </c>
      <c r="D6104">
        <v>65</v>
      </c>
      <c r="E6104" t="s">
        <v>23</v>
      </c>
      <c r="F6104" t="s">
        <v>27</v>
      </c>
      <c r="G6104" t="s">
        <v>30</v>
      </c>
      <c r="H6104">
        <v>6</v>
      </c>
      <c r="I6104" t="s">
        <v>26</v>
      </c>
      <c r="J6104">
        <v>0</v>
      </c>
      <c r="K6104">
        <v>0</v>
      </c>
      <c r="L6104">
        <v>0</v>
      </c>
      <c r="M6104">
        <v>1</v>
      </c>
      <c r="N6104">
        <v>1</v>
      </c>
      <c r="O6104">
        <v>0</v>
      </c>
      <c r="P6104">
        <v>21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</row>
    <row r="6105" spans="1:23" ht="14.25" customHeight="1" x14ac:dyDescent="0.45">
      <c r="A6105">
        <v>6104</v>
      </c>
      <c r="B6105" t="s">
        <v>347</v>
      </c>
      <c r="C6105" s="1">
        <v>43558</v>
      </c>
      <c r="D6105">
        <v>70</v>
      </c>
      <c r="E6105" t="s">
        <v>28</v>
      </c>
      <c r="F6105" t="s">
        <v>27</v>
      </c>
      <c r="G6105" t="s">
        <v>25</v>
      </c>
      <c r="H6105">
        <v>10</v>
      </c>
      <c r="I6105" t="s">
        <v>26</v>
      </c>
      <c r="J6105">
        <v>0</v>
      </c>
      <c r="K6105">
        <v>0</v>
      </c>
      <c r="L6105">
        <v>0</v>
      </c>
      <c r="M6105">
        <v>1</v>
      </c>
      <c r="N6105">
        <v>1</v>
      </c>
      <c r="O6105">
        <v>1</v>
      </c>
      <c r="P6105">
        <v>920</v>
      </c>
      <c r="Q6105">
        <v>0</v>
      </c>
      <c r="R6105">
        <v>1</v>
      </c>
      <c r="S6105">
        <v>1</v>
      </c>
      <c r="T6105">
        <v>1</v>
      </c>
      <c r="U6105">
        <v>0</v>
      </c>
      <c r="V6105">
        <v>0</v>
      </c>
      <c r="W6105">
        <v>0</v>
      </c>
    </row>
    <row r="6106" spans="1:23" ht="14.25" customHeight="1" x14ac:dyDescent="0.45">
      <c r="A6106">
        <v>6105</v>
      </c>
      <c r="B6106" t="s">
        <v>347</v>
      </c>
      <c r="C6106" s="1">
        <v>43649</v>
      </c>
      <c r="D6106">
        <v>88</v>
      </c>
      <c r="E6106" t="s">
        <v>23</v>
      </c>
      <c r="F6106" t="s">
        <v>27</v>
      </c>
      <c r="G6106" t="s">
        <v>25</v>
      </c>
      <c r="H6106">
        <v>13</v>
      </c>
      <c r="I6106" t="s">
        <v>26</v>
      </c>
      <c r="J6106">
        <v>0</v>
      </c>
      <c r="K6106">
        <v>0</v>
      </c>
      <c r="L6106">
        <v>1</v>
      </c>
      <c r="M6106">
        <v>1</v>
      </c>
      <c r="N6106">
        <v>1</v>
      </c>
      <c r="O6106">
        <v>0</v>
      </c>
      <c r="P6106">
        <v>1200</v>
      </c>
      <c r="Q6106">
        <v>0</v>
      </c>
      <c r="R6106">
        <v>1</v>
      </c>
      <c r="S6106">
        <v>1</v>
      </c>
      <c r="T6106">
        <v>0</v>
      </c>
      <c r="U6106">
        <v>0</v>
      </c>
      <c r="V6106">
        <v>0</v>
      </c>
      <c r="W6106">
        <v>0</v>
      </c>
    </row>
    <row r="6107" spans="1:23" ht="14.25" customHeight="1" x14ac:dyDescent="0.45">
      <c r="A6107">
        <v>6106</v>
      </c>
      <c r="B6107" t="s">
        <v>347</v>
      </c>
      <c r="C6107" t="s">
        <v>342</v>
      </c>
      <c r="D6107">
        <v>75</v>
      </c>
      <c r="E6107" t="s">
        <v>28</v>
      </c>
      <c r="F6107" t="s">
        <v>27</v>
      </c>
      <c r="G6107" t="s">
        <v>25</v>
      </c>
      <c r="H6107">
        <v>5</v>
      </c>
      <c r="I6107" t="s">
        <v>26</v>
      </c>
      <c r="J6107">
        <v>0</v>
      </c>
      <c r="K6107">
        <v>0</v>
      </c>
      <c r="L6107">
        <v>0</v>
      </c>
      <c r="M6107">
        <v>0</v>
      </c>
      <c r="N6107">
        <v>1</v>
      </c>
      <c r="O6107">
        <v>0</v>
      </c>
      <c r="P6107">
        <v>1450</v>
      </c>
      <c r="Q6107">
        <v>1</v>
      </c>
      <c r="R6107">
        <v>1</v>
      </c>
      <c r="S6107">
        <v>1</v>
      </c>
      <c r="T6107">
        <v>0</v>
      </c>
      <c r="U6107">
        <v>0</v>
      </c>
      <c r="V6107">
        <v>0</v>
      </c>
      <c r="W6107">
        <v>0</v>
      </c>
    </row>
    <row r="6108" spans="1:23" ht="14.25" customHeight="1" x14ac:dyDescent="0.45">
      <c r="A6108">
        <v>6107</v>
      </c>
      <c r="B6108" t="s">
        <v>347</v>
      </c>
      <c r="C6108" t="s">
        <v>342</v>
      </c>
      <c r="D6108">
        <v>75</v>
      </c>
      <c r="E6108" t="s">
        <v>28</v>
      </c>
      <c r="F6108" t="s">
        <v>27</v>
      </c>
      <c r="G6108" t="s">
        <v>25</v>
      </c>
      <c r="H6108">
        <v>5</v>
      </c>
      <c r="I6108" t="s">
        <v>26</v>
      </c>
      <c r="J6108">
        <v>0</v>
      </c>
      <c r="K6108">
        <v>0</v>
      </c>
      <c r="L6108">
        <v>0</v>
      </c>
      <c r="M6108">
        <v>0</v>
      </c>
      <c r="N6108">
        <v>1</v>
      </c>
      <c r="O6108">
        <v>0</v>
      </c>
      <c r="P6108">
        <v>1450</v>
      </c>
      <c r="Q6108">
        <v>1</v>
      </c>
      <c r="R6108">
        <v>1</v>
      </c>
      <c r="S6108">
        <v>1</v>
      </c>
      <c r="T6108">
        <v>0</v>
      </c>
      <c r="U6108">
        <v>0</v>
      </c>
      <c r="V6108">
        <v>0</v>
      </c>
      <c r="W6108">
        <v>0</v>
      </c>
    </row>
    <row r="6109" spans="1:23" ht="14.25" customHeight="1" x14ac:dyDescent="0.45">
      <c r="A6109">
        <v>6108</v>
      </c>
      <c r="B6109" t="s">
        <v>347</v>
      </c>
      <c r="C6109" s="1">
        <v>43499</v>
      </c>
      <c r="D6109">
        <v>74</v>
      </c>
      <c r="E6109" t="s">
        <v>23</v>
      </c>
      <c r="F6109" t="s">
        <v>27</v>
      </c>
      <c r="G6109" t="s">
        <v>25</v>
      </c>
      <c r="H6109">
        <v>8</v>
      </c>
      <c r="I6109" t="s">
        <v>26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623</v>
      </c>
      <c r="Q6109">
        <v>0</v>
      </c>
      <c r="R6109">
        <v>1</v>
      </c>
      <c r="S6109">
        <v>0</v>
      </c>
      <c r="T6109">
        <v>1</v>
      </c>
      <c r="U6109">
        <v>0</v>
      </c>
      <c r="V6109">
        <v>0</v>
      </c>
      <c r="W6109">
        <v>0</v>
      </c>
    </row>
    <row r="6110" spans="1:23" ht="14.25" customHeight="1" x14ac:dyDescent="0.45">
      <c r="A6110">
        <v>6109</v>
      </c>
      <c r="B6110" t="s">
        <v>347</v>
      </c>
      <c r="C6110" s="1">
        <v>43468</v>
      </c>
      <c r="D6110">
        <v>62</v>
      </c>
      <c r="E6110" t="s">
        <v>23</v>
      </c>
      <c r="F6110" t="s">
        <v>27</v>
      </c>
      <c r="G6110" t="s">
        <v>25</v>
      </c>
      <c r="H6110">
        <v>7</v>
      </c>
      <c r="I6110" t="s">
        <v>26</v>
      </c>
      <c r="J6110">
        <v>0</v>
      </c>
      <c r="K6110">
        <v>0</v>
      </c>
      <c r="L6110">
        <v>0</v>
      </c>
      <c r="M6110">
        <v>0</v>
      </c>
      <c r="N6110">
        <v>1</v>
      </c>
      <c r="O6110">
        <v>0</v>
      </c>
      <c r="P6110">
        <v>320</v>
      </c>
      <c r="Q6110">
        <v>0</v>
      </c>
      <c r="R6110">
        <v>1</v>
      </c>
      <c r="S6110">
        <v>1</v>
      </c>
      <c r="T6110">
        <v>0</v>
      </c>
      <c r="U6110">
        <v>0</v>
      </c>
      <c r="V6110">
        <v>0</v>
      </c>
      <c r="W6110">
        <v>0</v>
      </c>
    </row>
    <row r="6111" spans="1:23" ht="14.25" customHeight="1" x14ac:dyDescent="0.45">
      <c r="A6111">
        <v>6110</v>
      </c>
      <c r="B6111" t="s">
        <v>347</v>
      </c>
      <c r="C6111" t="s">
        <v>348</v>
      </c>
      <c r="D6111">
        <v>81</v>
      </c>
      <c r="E6111" t="s">
        <v>23</v>
      </c>
      <c r="F6111" t="s">
        <v>27</v>
      </c>
      <c r="G6111" t="s">
        <v>30</v>
      </c>
      <c r="H6111">
        <v>6</v>
      </c>
      <c r="I6111" t="s">
        <v>26</v>
      </c>
      <c r="J6111">
        <v>0</v>
      </c>
      <c r="K6111">
        <v>0</v>
      </c>
      <c r="L6111">
        <v>0</v>
      </c>
      <c r="M6111">
        <v>1</v>
      </c>
      <c r="N6111">
        <v>1</v>
      </c>
      <c r="O6111">
        <v>0</v>
      </c>
      <c r="P6111">
        <v>49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</row>
    <row r="6112" spans="1:23" ht="14.25" customHeight="1" x14ac:dyDescent="0.45">
      <c r="A6112">
        <v>6111</v>
      </c>
      <c r="B6112" t="s">
        <v>347</v>
      </c>
      <c r="C6112" s="1">
        <v>43649</v>
      </c>
      <c r="D6112">
        <v>76</v>
      </c>
      <c r="E6112" t="s">
        <v>23</v>
      </c>
      <c r="F6112" t="s">
        <v>27</v>
      </c>
      <c r="G6112" t="s">
        <v>30</v>
      </c>
      <c r="H6112">
        <v>13</v>
      </c>
      <c r="I6112" t="s">
        <v>26</v>
      </c>
      <c r="J6112">
        <v>0</v>
      </c>
      <c r="K6112">
        <v>0</v>
      </c>
      <c r="L6112">
        <v>0</v>
      </c>
      <c r="M6112">
        <v>1</v>
      </c>
      <c r="N6112">
        <v>1</v>
      </c>
      <c r="O6112">
        <v>1</v>
      </c>
      <c r="P6112">
        <v>1540</v>
      </c>
      <c r="Q6112">
        <v>0</v>
      </c>
      <c r="R6112">
        <v>1</v>
      </c>
      <c r="S6112">
        <v>1</v>
      </c>
      <c r="T6112">
        <v>1</v>
      </c>
      <c r="U6112">
        <v>0</v>
      </c>
      <c r="V6112">
        <v>0</v>
      </c>
      <c r="W6112">
        <v>0</v>
      </c>
    </row>
    <row r="6113" spans="1:23" ht="14.25" customHeight="1" x14ac:dyDescent="0.45">
      <c r="A6113">
        <v>6112</v>
      </c>
      <c r="B6113" t="s">
        <v>347</v>
      </c>
      <c r="C6113" s="1">
        <v>43649</v>
      </c>
      <c r="D6113">
        <v>76</v>
      </c>
      <c r="E6113" t="s">
        <v>23</v>
      </c>
      <c r="F6113" t="s">
        <v>27</v>
      </c>
      <c r="G6113" t="s">
        <v>30</v>
      </c>
      <c r="H6113">
        <v>13</v>
      </c>
      <c r="I6113" t="s">
        <v>26</v>
      </c>
      <c r="J6113">
        <v>0</v>
      </c>
      <c r="K6113">
        <v>0</v>
      </c>
      <c r="L6113">
        <v>0</v>
      </c>
      <c r="M6113">
        <v>1</v>
      </c>
      <c r="N6113">
        <v>1</v>
      </c>
      <c r="O6113">
        <v>1</v>
      </c>
      <c r="P6113">
        <v>1540</v>
      </c>
      <c r="Q6113">
        <v>0</v>
      </c>
      <c r="R6113">
        <v>1</v>
      </c>
      <c r="S6113">
        <v>1</v>
      </c>
      <c r="T6113">
        <v>1</v>
      </c>
      <c r="U6113">
        <v>0</v>
      </c>
      <c r="V6113">
        <v>0</v>
      </c>
      <c r="W6113">
        <v>0</v>
      </c>
    </row>
    <row r="6114" spans="1:23" ht="14.25" customHeight="1" x14ac:dyDescent="0.45">
      <c r="A6114">
        <v>6113</v>
      </c>
      <c r="B6114" t="s">
        <v>338</v>
      </c>
      <c r="C6114" t="s">
        <v>338</v>
      </c>
      <c r="D6114">
        <v>60</v>
      </c>
      <c r="E6114" t="s">
        <v>23</v>
      </c>
      <c r="F6114" t="s">
        <v>27</v>
      </c>
      <c r="G6114" t="s">
        <v>25</v>
      </c>
      <c r="H6114">
        <v>1</v>
      </c>
      <c r="I6114" t="s">
        <v>26</v>
      </c>
      <c r="J6114">
        <v>0</v>
      </c>
      <c r="K6114">
        <v>0</v>
      </c>
      <c r="L6114">
        <v>0</v>
      </c>
      <c r="M6114">
        <v>1</v>
      </c>
      <c r="N6114">
        <v>1</v>
      </c>
      <c r="O6114">
        <v>0</v>
      </c>
      <c r="P6114">
        <v>32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</row>
    <row r="6115" spans="1:23" ht="14.25" customHeight="1" x14ac:dyDescent="0.45">
      <c r="A6115">
        <v>6114</v>
      </c>
      <c r="B6115" t="s">
        <v>338</v>
      </c>
      <c r="C6115" s="1">
        <v>43499</v>
      </c>
      <c r="D6115">
        <v>49</v>
      </c>
      <c r="E6115" t="s">
        <v>28</v>
      </c>
      <c r="F6115" t="s">
        <v>27</v>
      </c>
      <c r="G6115" t="s">
        <v>25</v>
      </c>
      <c r="H6115">
        <v>7</v>
      </c>
      <c r="I6115" t="s">
        <v>26</v>
      </c>
      <c r="J6115">
        <v>0</v>
      </c>
      <c r="K6115">
        <v>0</v>
      </c>
      <c r="L6115">
        <v>0</v>
      </c>
      <c r="M6115">
        <v>1</v>
      </c>
      <c r="N6115">
        <v>1</v>
      </c>
      <c r="O6115">
        <v>1</v>
      </c>
      <c r="P6115">
        <v>487</v>
      </c>
      <c r="Q6115">
        <v>1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</row>
    <row r="6116" spans="1:23" ht="14.25" customHeight="1" x14ac:dyDescent="0.45">
      <c r="A6116">
        <v>6115</v>
      </c>
      <c r="B6116" t="s">
        <v>338</v>
      </c>
      <c r="C6116" s="1">
        <v>43802</v>
      </c>
      <c r="D6116">
        <v>69</v>
      </c>
      <c r="E6116" t="s">
        <v>23</v>
      </c>
      <c r="F6116" t="s">
        <v>27</v>
      </c>
      <c r="G6116" t="s">
        <v>25</v>
      </c>
      <c r="H6116">
        <v>17</v>
      </c>
      <c r="I6116" t="s">
        <v>26</v>
      </c>
      <c r="J6116">
        <v>0</v>
      </c>
      <c r="K6116">
        <v>0</v>
      </c>
      <c r="L6116">
        <v>0</v>
      </c>
      <c r="M6116">
        <v>1</v>
      </c>
      <c r="N6116">
        <v>1</v>
      </c>
      <c r="O6116">
        <v>1</v>
      </c>
      <c r="P6116">
        <v>393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</row>
    <row r="6117" spans="1:23" ht="14.25" customHeight="1" x14ac:dyDescent="0.45">
      <c r="A6117">
        <v>6116</v>
      </c>
      <c r="B6117" t="s">
        <v>338</v>
      </c>
      <c r="C6117" s="1">
        <v>43802</v>
      </c>
      <c r="D6117">
        <v>69</v>
      </c>
      <c r="E6117" t="s">
        <v>23</v>
      </c>
      <c r="F6117" t="s">
        <v>27</v>
      </c>
      <c r="G6117" t="s">
        <v>25</v>
      </c>
      <c r="H6117">
        <v>17</v>
      </c>
      <c r="I6117" t="s">
        <v>26</v>
      </c>
      <c r="J6117">
        <v>0</v>
      </c>
      <c r="K6117">
        <v>0</v>
      </c>
      <c r="L6117">
        <v>0</v>
      </c>
      <c r="M6117">
        <v>1</v>
      </c>
      <c r="N6117">
        <v>1</v>
      </c>
      <c r="O6117">
        <v>1</v>
      </c>
      <c r="P6117">
        <v>393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0</v>
      </c>
    </row>
    <row r="6118" spans="1:23" ht="14.25" customHeight="1" x14ac:dyDescent="0.45">
      <c r="A6118">
        <v>6117</v>
      </c>
      <c r="B6118" t="s">
        <v>338</v>
      </c>
      <c r="C6118" t="s">
        <v>351</v>
      </c>
      <c r="D6118">
        <v>63</v>
      </c>
      <c r="E6118" t="s">
        <v>23</v>
      </c>
      <c r="F6118" t="s">
        <v>27</v>
      </c>
      <c r="G6118" t="s">
        <v>25</v>
      </c>
      <c r="H6118">
        <v>3</v>
      </c>
      <c r="I6118" t="s">
        <v>31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1140</v>
      </c>
      <c r="Q6118">
        <v>1</v>
      </c>
      <c r="R6118">
        <v>0</v>
      </c>
      <c r="S6118">
        <v>1</v>
      </c>
      <c r="T6118">
        <v>0</v>
      </c>
      <c r="U6118">
        <v>0</v>
      </c>
      <c r="V6118">
        <v>0</v>
      </c>
      <c r="W6118">
        <v>0</v>
      </c>
    </row>
    <row r="6119" spans="1:23" ht="14.25" customHeight="1" x14ac:dyDescent="0.45">
      <c r="A6119">
        <v>6118</v>
      </c>
      <c r="B6119" t="s">
        <v>338</v>
      </c>
      <c r="C6119" s="1">
        <v>43468</v>
      </c>
      <c r="D6119">
        <v>78</v>
      </c>
      <c r="E6119" t="s">
        <v>28</v>
      </c>
      <c r="F6119" t="s">
        <v>24</v>
      </c>
      <c r="G6119" t="s">
        <v>30</v>
      </c>
      <c r="H6119">
        <v>6</v>
      </c>
      <c r="I6119" t="s">
        <v>26</v>
      </c>
      <c r="J6119">
        <v>0</v>
      </c>
      <c r="K6119">
        <v>0</v>
      </c>
      <c r="L6119">
        <v>0</v>
      </c>
      <c r="M6119">
        <v>0</v>
      </c>
      <c r="N6119">
        <v>1</v>
      </c>
      <c r="O6119">
        <v>0</v>
      </c>
      <c r="P6119">
        <v>890</v>
      </c>
      <c r="Q6119">
        <v>0</v>
      </c>
      <c r="R6119">
        <v>0</v>
      </c>
      <c r="S6119">
        <v>1</v>
      </c>
      <c r="T6119">
        <v>0</v>
      </c>
      <c r="U6119">
        <v>0</v>
      </c>
      <c r="V6119">
        <v>0</v>
      </c>
      <c r="W6119">
        <v>0</v>
      </c>
    </row>
    <row r="6120" spans="1:23" ht="14.25" customHeight="1" x14ac:dyDescent="0.45">
      <c r="A6120">
        <v>6119</v>
      </c>
      <c r="B6120" t="s">
        <v>338</v>
      </c>
      <c r="C6120" t="s">
        <v>342</v>
      </c>
      <c r="D6120">
        <v>71</v>
      </c>
      <c r="E6120" t="s">
        <v>23</v>
      </c>
      <c r="F6120" t="s">
        <v>27</v>
      </c>
      <c r="G6120" t="s">
        <v>30</v>
      </c>
      <c r="H6120">
        <v>4</v>
      </c>
      <c r="I6120" t="s">
        <v>26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1570</v>
      </c>
      <c r="Q6120">
        <v>0</v>
      </c>
      <c r="R6120">
        <v>0</v>
      </c>
      <c r="S6120">
        <v>1</v>
      </c>
      <c r="T6120">
        <v>1</v>
      </c>
      <c r="U6120">
        <v>0</v>
      </c>
      <c r="V6120">
        <v>0</v>
      </c>
      <c r="W6120">
        <v>0</v>
      </c>
    </row>
    <row r="6121" spans="1:23" ht="14.25" customHeight="1" x14ac:dyDescent="0.45">
      <c r="A6121">
        <v>6120</v>
      </c>
      <c r="B6121" t="s">
        <v>338</v>
      </c>
      <c r="C6121" s="1">
        <v>43558</v>
      </c>
      <c r="D6121">
        <v>77</v>
      </c>
      <c r="E6121" t="s">
        <v>28</v>
      </c>
      <c r="F6121" t="s">
        <v>24</v>
      </c>
      <c r="G6121" t="s">
        <v>25</v>
      </c>
      <c r="H6121">
        <v>9</v>
      </c>
      <c r="I6121" t="s">
        <v>31</v>
      </c>
      <c r="J6121">
        <v>0</v>
      </c>
      <c r="K6121">
        <v>0</v>
      </c>
      <c r="L6121">
        <v>0</v>
      </c>
      <c r="M6121">
        <v>1</v>
      </c>
      <c r="N6121">
        <v>1</v>
      </c>
      <c r="O6121">
        <v>0</v>
      </c>
      <c r="P6121">
        <v>1490</v>
      </c>
      <c r="Q6121">
        <v>1</v>
      </c>
      <c r="R6121">
        <v>1</v>
      </c>
      <c r="S6121">
        <v>1</v>
      </c>
      <c r="T6121">
        <v>0</v>
      </c>
      <c r="U6121">
        <v>0</v>
      </c>
      <c r="V6121">
        <v>0</v>
      </c>
      <c r="W6121">
        <v>0</v>
      </c>
    </row>
    <row r="6122" spans="1:23" ht="14.25" customHeight="1" x14ac:dyDescent="0.45">
      <c r="A6122">
        <v>6121</v>
      </c>
      <c r="B6122" t="s">
        <v>338</v>
      </c>
      <c r="C6122" s="1">
        <v>43558</v>
      </c>
      <c r="D6122">
        <v>65</v>
      </c>
      <c r="E6122" t="s">
        <v>28</v>
      </c>
      <c r="F6122" t="s">
        <v>27</v>
      </c>
      <c r="G6122" t="s">
        <v>25</v>
      </c>
      <c r="H6122">
        <v>9</v>
      </c>
      <c r="I6122" t="s">
        <v>26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1040</v>
      </c>
      <c r="Q6122">
        <v>0</v>
      </c>
      <c r="R6122">
        <v>1</v>
      </c>
      <c r="S6122">
        <v>1</v>
      </c>
      <c r="T6122">
        <v>0</v>
      </c>
      <c r="U6122">
        <v>0</v>
      </c>
      <c r="V6122">
        <v>0</v>
      </c>
      <c r="W6122">
        <v>0</v>
      </c>
    </row>
    <row r="6123" spans="1:23" ht="14.25" customHeight="1" x14ac:dyDescent="0.45">
      <c r="A6123">
        <v>6122</v>
      </c>
      <c r="B6123" t="s">
        <v>338</v>
      </c>
      <c r="C6123" s="1">
        <v>43680</v>
      </c>
      <c r="D6123">
        <v>82</v>
      </c>
      <c r="E6123" t="s">
        <v>23</v>
      </c>
      <c r="F6123" t="s">
        <v>27</v>
      </c>
      <c r="G6123" t="s">
        <v>25</v>
      </c>
      <c r="H6123">
        <v>13</v>
      </c>
      <c r="I6123" t="s">
        <v>26</v>
      </c>
      <c r="J6123">
        <v>0</v>
      </c>
      <c r="K6123">
        <v>0</v>
      </c>
      <c r="L6123">
        <v>0</v>
      </c>
      <c r="M6123">
        <v>1</v>
      </c>
      <c r="N6123">
        <v>1</v>
      </c>
      <c r="O6123">
        <v>0</v>
      </c>
      <c r="P6123">
        <v>232</v>
      </c>
      <c r="Q6123">
        <v>0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0</v>
      </c>
    </row>
    <row r="6124" spans="1:23" ht="14.25" customHeight="1" x14ac:dyDescent="0.45">
      <c r="A6124">
        <v>6123</v>
      </c>
      <c r="B6124" t="s">
        <v>338</v>
      </c>
      <c r="C6124" t="s">
        <v>348</v>
      </c>
      <c r="D6124">
        <v>80</v>
      </c>
      <c r="E6124" t="s">
        <v>23</v>
      </c>
      <c r="F6124" t="s">
        <v>27</v>
      </c>
      <c r="G6124" t="s">
        <v>25</v>
      </c>
      <c r="H6124">
        <v>5</v>
      </c>
      <c r="I6124" t="s">
        <v>26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1490</v>
      </c>
      <c r="Q6124">
        <v>0</v>
      </c>
      <c r="R6124">
        <v>1</v>
      </c>
      <c r="S6124">
        <v>1</v>
      </c>
      <c r="T6124">
        <v>0</v>
      </c>
      <c r="U6124">
        <v>0</v>
      </c>
      <c r="V6124">
        <v>0</v>
      </c>
      <c r="W6124">
        <v>0</v>
      </c>
    </row>
    <row r="6125" spans="1:23" ht="14.25" customHeight="1" x14ac:dyDescent="0.45">
      <c r="A6125">
        <v>6124</v>
      </c>
      <c r="B6125" t="s">
        <v>338</v>
      </c>
      <c r="C6125" s="1">
        <v>43558</v>
      </c>
      <c r="D6125">
        <v>46</v>
      </c>
      <c r="E6125" t="s">
        <v>23</v>
      </c>
      <c r="F6125" t="s">
        <v>27</v>
      </c>
      <c r="G6125" t="s">
        <v>25</v>
      </c>
      <c r="H6125">
        <v>9</v>
      </c>
      <c r="I6125" t="s">
        <v>26</v>
      </c>
      <c r="J6125">
        <v>0</v>
      </c>
      <c r="K6125">
        <v>0</v>
      </c>
      <c r="L6125">
        <v>0</v>
      </c>
      <c r="M6125">
        <v>0</v>
      </c>
      <c r="N6125">
        <v>1</v>
      </c>
      <c r="O6125">
        <v>0</v>
      </c>
      <c r="P6125">
        <v>22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</row>
    <row r="6126" spans="1:23" ht="14.25" customHeight="1" x14ac:dyDescent="0.45">
      <c r="A6126">
        <v>6125</v>
      </c>
      <c r="B6126" t="s">
        <v>338</v>
      </c>
      <c r="C6126" s="1">
        <v>43558</v>
      </c>
      <c r="D6126">
        <v>54</v>
      </c>
      <c r="E6126" t="s">
        <v>23</v>
      </c>
      <c r="F6126" t="s">
        <v>24</v>
      </c>
      <c r="G6126" t="s">
        <v>30</v>
      </c>
      <c r="H6126">
        <v>9</v>
      </c>
      <c r="I6126" t="s">
        <v>26</v>
      </c>
      <c r="J6126">
        <v>0</v>
      </c>
      <c r="K6126">
        <v>0</v>
      </c>
      <c r="L6126">
        <v>0</v>
      </c>
      <c r="M6126">
        <v>1</v>
      </c>
      <c r="N6126">
        <v>1</v>
      </c>
      <c r="O6126">
        <v>0</v>
      </c>
      <c r="P6126">
        <v>264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</row>
    <row r="6127" spans="1:23" ht="14.25" customHeight="1" x14ac:dyDescent="0.45">
      <c r="A6127">
        <v>6126</v>
      </c>
      <c r="B6127" t="s">
        <v>338</v>
      </c>
      <c r="C6127" s="1">
        <v>43527</v>
      </c>
      <c r="D6127">
        <v>48</v>
      </c>
      <c r="E6127" t="s">
        <v>23</v>
      </c>
      <c r="F6127" t="s">
        <v>27</v>
      </c>
      <c r="G6127" t="s">
        <v>30</v>
      </c>
      <c r="H6127">
        <v>8</v>
      </c>
      <c r="I6127" t="s">
        <v>26</v>
      </c>
      <c r="J6127">
        <v>0</v>
      </c>
      <c r="K6127">
        <v>0</v>
      </c>
      <c r="L6127">
        <v>0</v>
      </c>
      <c r="M6127">
        <v>1</v>
      </c>
      <c r="N6127">
        <v>1</v>
      </c>
      <c r="O6127">
        <v>0</v>
      </c>
      <c r="P6127">
        <v>347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</row>
    <row r="6128" spans="1:23" ht="14.25" customHeight="1" x14ac:dyDescent="0.45">
      <c r="A6128">
        <v>6127</v>
      </c>
      <c r="B6128" t="s">
        <v>338</v>
      </c>
      <c r="C6128" s="1">
        <v>43527</v>
      </c>
      <c r="D6128">
        <v>48</v>
      </c>
      <c r="E6128" t="s">
        <v>23</v>
      </c>
      <c r="F6128" t="s">
        <v>27</v>
      </c>
      <c r="G6128" t="s">
        <v>30</v>
      </c>
      <c r="H6128">
        <v>8</v>
      </c>
      <c r="I6128" t="s">
        <v>26</v>
      </c>
      <c r="J6128">
        <v>0</v>
      </c>
      <c r="K6128">
        <v>0</v>
      </c>
      <c r="L6128">
        <v>0</v>
      </c>
      <c r="M6128">
        <v>1</v>
      </c>
      <c r="N6128">
        <v>1</v>
      </c>
      <c r="O6128">
        <v>0</v>
      </c>
      <c r="P6128">
        <v>347</v>
      </c>
      <c r="Q6128">
        <v>0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0</v>
      </c>
    </row>
    <row r="6129" spans="1:23" ht="14.25" customHeight="1" x14ac:dyDescent="0.45">
      <c r="A6129">
        <v>6128</v>
      </c>
      <c r="B6129" t="s">
        <v>338</v>
      </c>
      <c r="C6129" s="1">
        <v>43619</v>
      </c>
      <c r="D6129">
        <v>68</v>
      </c>
      <c r="E6129" t="s">
        <v>23</v>
      </c>
      <c r="F6129" t="s">
        <v>27</v>
      </c>
      <c r="G6129" t="s">
        <v>30</v>
      </c>
      <c r="H6129">
        <v>11</v>
      </c>
      <c r="I6129" t="s">
        <v>26</v>
      </c>
      <c r="J6129">
        <v>0</v>
      </c>
      <c r="K6129">
        <v>0</v>
      </c>
      <c r="L6129">
        <v>0</v>
      </c>
      <c r="M6129">
        <v>1</v>
      </c>
      <c r="N6129">
        <v>1</v>
      </c>
      <c r="O6129">
        <v>1</v>
      </c>
      <c r="P6129">
        <v>1180</v>
      </c>
      <c r="Q6129">
        <v>1</v>
      </c>
      <c r="R6129">
        <v>1</v>
      </c>
      <c r="S6129">
        <v>1</v>
      </c>
      <c r="T6129">
        <v>1</v>
      </c>
      <c r="U6129">
        <v>0</v>
      </c>
      <c r="V6129">
        <v>0</v>
      </c>
      <c r="W6129">
        <v>0</v>
      </c>
    </row>
    <row r="6130" spans="1:23" ht="14.25" customHeight="1" x14ac:dyDescent="0.45">
      <c r="A6130">
        <v>6129</v>
      </c>
      <c r="B6130" t="s">
        <v>338</v>
      </c>
      <c r="C6130" s="1">
        <v>43619</v>
      </c>
      <c r="D6130">
        <v>68</v>
      </c>
      <c r="E6130" t="s">
        <v>23</v>
      </c>
      <c r="F6130" t="s">
        <v>27</v>
      </c>
      <c r="G6130" t="s">
        <v>30</v>
      </c>
      <c r="H6130">
        <v>11</v>
      </c>
      <c r="I6130" t="s">
        <v>26</v>
      </c>
      <c r="J6130">
        <v>0</v>
      </c>
      <c r="K6130">
        <v>0</v>
      </c>
      <c r="L6130">
        <v>0</v>
      </c>
      <c r="M6130">
        <v>1</v>
      </c>
      <c r="N6130">
        <v>1</v>
      </c>
      <c r="O6130">
        <v>0</v>
      </c>
      <c r="P6130">
        <v>1180</v>
      </c>
      <c r="Q6130">
        <v>1</v>
      </c>
      <c r="R6130">
        <v>1</v>
      </c>
      <c r="S6130">
        <v>1</v>
      </c>
      <c r="T6130">
        <v>1</v>
      </c>
      <c r="U6130">
        <v>0</v>
      </c>
      <c r="V6130">
        <v>0</v>
      </c>
      <c r="W6130">
        <v>0</v>
      </c>
    </row>
    <row r="6131" spans="1:23" ht="14.25" customHeight="1" x14ac:dyDescent="0.45">
      <c r="A6131">
        <v>6130</v>
      </c>
      <c r="B6131" t="s">
        <v>345</v>
      </c>
      <c r="C6131" s="1">
        <v>43468</v>
      </c>
      <c r="D6131">
        <v>77</v>
      </c>
      <c r="E6131" t="s">
        <v>28</v>
      </c>
      <c r="F6131" t="s">
        <v>24</v>
      </c>
      <c r="G6131" t="s">
        <v>25</v>
      </c>
      <c r="H6131">
        <v>5</v>
      </c>
      <c r="I6131" t="s">
        <v>26</v>
      </c>
      <c r="J6131">
        <v>0</v>
      </c>
      <c r="K6131">
        <v>0</v>
      </c>
      <c r="L6131">
        <v>0</v>
      </c>
      <c r="M6131">
        <v>0</v>
      </c>
      <c r="N6131">
        <v>1</v>
      </c>
      <c r="O6131">
        <v>0</v>
      </c>
      <c r="P6131">
        <v>138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</row>
    <row r="6132" spans="1:23" ht="14.25" customHeight="1" x14ac:dyDescent="0.45">
      <c r="A6132">
        <v>6131</v>
      </c>
      <c r="B6132" t="s">
        <v>345</v>
      </c>
      <c r="C6132" s="1">
        <v>43619</v>
      </c>
      <c r="D6132">
        <v>62</v>
      </c>
      <c r="E6132" t="s">
        <v>23</v>
      </c>
      <c r="F6132" t="s">
        <v>24</v>
      </c>
      <c r="G6132" t="s">
        <v>25</v>
      </c>
      <c r="H6132">
        <v>10</v>
      </c>
      <c r="I6132" t="s">
        <v>26</v>
      </c>
      <c r="J6132">
        <v>0</v>
      </c>
      <c r="K6132">
        <v>0</v>
      </c>
      <c r="L6132">
        <v>0</v>
      </c>
      <c r="M6132">
        <v>0</v>
      </c>
      <c r="N6132">
        <v>1</v>
      </c>
      <c r="O6132">
        <v>0</v>
      </c>
      <c r="P6132">
        <v>360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</row>
    <row r="6133" spans="1:23" ht="14.25" customHeight="1" x14ac:dyDescent="0.45">
      <c r="A6133">
        <v>6132</v>
      </c>
      <c r="B6133" t="s">
        <v>345</v>
      </c>
      <c r="C6133" s="1">
        <v>43499</v>
      </c>
      <c r="D6133">
        <v>65</v>
      </c>
      <c r="E6133" t="s">
        <v>23</v>
      </c>
      <c r="F6133" t="s">
        <v>27</v>
      </c>
      <c r="G6133" t="s">
        <v>25</v>
      </c>
      <c r="H6133">
        <v>6</v>
      </c>
      <c r="I6133" t="s">
        <v>26</v>
      </c>
      <c r="J6133">
        <v>0</v>
      </c>
      <c r="K6133">
        <v>0</v>
      </c>
      <c r="L6133">
        <v>0</v>
      </c>
      <c r="M6133">
        <v>1</v>
      </c>
      <c r="N6133">
        <v>1</v>
      </c>
      <c r="O6133">
        <v>0</v>
      </c>
      <c r="P6133">
        <v>57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</row>
    <row r="6134" spans="1:23" ht="14.25" customHeight="1" x14ac:dyDescent="0.45">
      <c r="A6134">
        <v>6133</v>
      </c>
      <c r="B6134" t="s">
        <v>345</v>
      </c>
      <c r="C6134" s="1">
        <v>43499</v>
      </c>
      <c r="D6134">
        <v>65</v>
      </c>
      <c r="E6134" t="s">
        <v>23</v>
      </c>
      <c r="F6134" t="s">
        <v>27</v>
      </c>
      <c r="G6134" t="s">
        <v>25</v>
      </c>
      <c r="H6134">
        <v>6</v>
      </c>
      <c r="I6134" t="s">
        <v>26</v>
      </c>
      <c r="J6134">
        <v>0</v>
      </c>
      <c r="K6134">
        <v>0</v>
      </c>
      <c r="L6134">
        <v>0</v>
      </c>
      <c r="M6134">
        <v>1</v>
      </c>
      <c r="N6134">
        <v>1</v>
      </c>
      <c r="O6134">
        <v>0</v>
      </c>
      <c r="P6134">
        <v>57</v>
      </c>
      <c r="Q6134">
        <v>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</row>
    <row r="6135" spans="1:23" ht="14.25" customHeight="1" x14ac:dyDescent="0.45">
      <c r="A6135">
        <v>6134</v>
      </c>
      <c r="B6135" t="s">
        <v>345</v>
      </c>
      <c r="C6135" s="1">
        <v>43527</v>
      </c>
      <c r="D6135">
        <v>80</v>
      </c>
      <c r="E6135" t="s">
        <v>23</v>
      </c>
      <c r="F6135" t="s">
        <v>27</v>
      </c>
      <c r="G6135" t="s">
        <v>25</v>
      </c>
      <c r="H6135">
        <v>7</v>
      </c>
      <c r="I6135" t="s">
        <v>26</v>
      </c>
      <c r="J6135">
        <v>1</v>
      </c>
      <c r="K6135">
        <v>1</v>
      </c>
      <c r="L6135">
        <v>0</v>
      </c>
      <c r="M6135">
        <v>1</v>
      </c>
      <c r="N6135">
        <v>1</v>
      </c>
      <c r="O6135">
        <v>1</v>
      </c>
      <c r="P6135">
        <v>748</v>
      </c>
      <c r="Q6135">
        <v>0</v>
      </c>
      <c r="R6135">
        <v>0</v>
      </c>
      <c r="S6135">
        <v>1</v>
      </c>
      <c r="T6135">
        <v>1</v>
      </c>
      <c r="U6135">
        <v>0</v>
      </c>
      <c r="V6135">
        <v>0</v>
      </c>
      <c r="W6135">
        <v>2</v>
      </c>
    </row>
    <row r="6136" spans="1:23" ht="14.25" customHeight="1" x14ac:dyDescent="0.45">
      <c r="A6136">
        <v>6135</v>
      </c>
      <c r="B6136" t="s">
        <v>345</v>
      </c>
      <c r="C6136" t="s">
        <v>348</v>
      </c>
      <c r="D6136">
        <v>68</v>
      </c>
      <c r="E6136" t="s">
        <v>28</v>
      </c>
      <c r="F6136" t="s">
        <v>27</v>
      </c>
      <c r="G6136" t="s">
        <v>25</v>
      </c>
      <c r="H6136">
        <v>4</v>
      </c>
      <c r="I6136" t="s">
        <v>31</v>
      </c>
      <c r="J6136">
        <v>0</v>
      </c>
      <c r="K6136">
        <v>0</v>
      </c>
      <c r="L6136">
        <v>0</v>
      </c>
      <c r="M6136">
        <v>1</v>
      </c>
      <c r="N6136">
        <v>1</v>
      </c>
      <c r="O6136">
        <v>0</v>
      </c>
      <c r="P6136">
        <v>1070</v>
      </c>
      <c r="Q6136">
        <v>0</v>
      </c>
      <c r="R6136">
        <v>0</v>
      </c>
      <c r="S6136">
        <v>1</v>
      </c>
      <c r="T6136">
        <v>1</v>
      </c>
      <c r="U6136">
        <v>0</v>
      </c>
      <c r="V6136">
        <v>0</v>
      </c>
      <c r="W6136">
        <v>0</v>
      </c>
    </row>
    <row r="6137" spans="1:23" ht="14.25" customHeight="1" x14ac:dyDescent="0.45">
      <c r="A6137">
        <v>6136</v>
      </c>
      <c r="B6137" t="s">
        <v>345</v>
      </c>
      <c r="C6137" s="1">
        <v>43527</v>
      </c>
      <c r="D6137">
        <v>80</v>
      </c>
      <c r="E6137" t="s">
        <v>23</v>
      </c>
      <c r="F6137" t="s">
        <v>27</v>
      </c>
      <c r="G6137" t="s">
        <v>25</v>
      </c>
      <c r="H6137">
        <v>7</v>
      </c>
      <c r="I6137" t="s">
        <v>26</v>
      </c>
      <c r="J6137">
        <v>1</v>
      </c>
      <c r="K6137">
        <v>1</v>
      </c>
      <c r="L6137">
        <v>0</v>
      </c>
      <c r="M6137">
        <v>1</v>
      </c>
      <c r="N6137">
        <v>1</v>
      </c>
      <c r="O6137">
        <v>1</v>
      </c>
      <c r="P6137">
        <v>748</v>
      </c>
      <c r="Q6137">
        <v>0</v>
      </c>
      <c r="R6137">
        <v>0</v>
      </c>
      <c r="S6137">
        <v>1</v>
      </c>
      <c r="T6137">
        <v>1</v>
      </c>
      <c r="U6137">
        <v>0</v>
      </c>
      <c r="V6137">
        <v>0</v>
      </c>
      <c r="W6137">
        <v>2</v>
      </c>
    </row>
    <row r="6138" spans="1:23" ht="14.25" customHeight="1" x14ac:dyDescent="0.45">
      <c r="A6138">
        <v>6137</v>
      </c>
      <c r="B6138" t="s">
        <v>345</v>
      </c>
      <c r="C6138" s="1">
        <v>43527</v>
      </c>
      <c r="D6138">
        <v>76</v>
      </c>
      <c r="E6138" t="s">
        <v>28</v>
      </c>
      <c r="F6138" t="s">
        <v>27</v>
      </c>
      <c r="G6138" t="s">
        <v>25</v>
      </c>
      <c r="H6138">
        <v>7</v>
      </c>
      <c r="I6138" t="s">
        <v>26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673</v>
      </c>
      <c r="Q6138">
        <v>0</v>
      </c>
      <c r="R6138">
        <v>0</v>
      </c>
      <c r="S6138">
        <v>1</v>
      </c>
      <c r="T6138">
        <v>0</v>
      </c>
      <c r="U6138">
        <v>0</v>
      </c>
      <c r="V6138">
        <v>0</v>
      </c>
      <c r="W6138">
        <v>0</v>
      </c>
    </row>
    <row r="6139" spans="1:23" ht="14.25" customHeight="1" x14ac:dyDescent="0.45">
      <c r="A6139">
        <v>6138</v>
      </c>
      <c r="B6139" s="1">
        <v>43521</v>
      </c>
      <c r="C6139" s="1">
        <v>43523</v>
      </c>
      <c r="D6139">
        <v>75</v>
      </c>
      <c r="E6139" t="s">
        <v>28</v>
      </c>
      <c r="F6139" t="s">
        <v>27</v>
      </c>
      <c r="G6139" t="s">
        <v>25</v>
      </c>
      <c r="H6139">
        <v>3</v>
      </c>
      <c r="I6139" t="s">
        <v>29</v>
      </c>
      <c r="J6139">
        <v>0</v>
      </c>
      <c r="K6139">
        <v>0</v>
      </c>
      <c r="L6139">
        <v>1</v>
      </c>
      <c r="M6139">
        <v>0</v>
      </c>
      <c r="N6139">
        <v>1</v>
      </c>
      <c r="O6139">
        <v>0</v>
      </c>
      <c r="P6139">
        <v>124</v>
      </c>
      <c r="Q6139">
        <v>1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</row>
    <row r="6140" spans="1:23" ht="14.25" customHeight="1" x14ac:dyDescent="0.45">
      <c r="A6140">
        <v>6139</v>
      </c>
      <c r="B6140" t="s">
        <v>345</v>
      </c>
      <c r="C6140" s="1">
        <v>43499</v>
      </c>
      <c r="D6140">
        <v>65</v>
      </c>
      <c r="E6140" t="s">
        <v>23</v>
      </c>
      <c r="F6140" t="s">
        <v>27</v>
      </c>
      <c r="G6140" t="s">
        <v>25</v>
      </c>
      <c r="H6140">
        <v>6</v>
      </c>
      <c r="I6140" t="s">
        <v>26</v>
      </c>
      <c r="J6140">
        <v>1</v>
      </c>
      <c r="K6140">
        <v>0</v>
      </c>
      <c r="L6140">
        <v>0</v>
      </c>
      <c r="M6140">
        <v>1</v>
      </c>
      <c r="N6140">
        <v>1</v>
      </c>
      <c r="O6140">
        <v>0</v>
      </c>
      <c r="P6140">
        <v>421</v>
      </c>
      <c r="Q6140">
        <v>0</v>
      </c>
      <c r="R6140">
        <v>0</v>
      </c>
      <c r="S6140">
        <v>1</v>
      </c>
      <c r="T6140">
        <v>0</v>
      </c>
      <c r="U6140">
        <v>0</v>
      </c>
      <c r="V6140">
        <v>0</v>
      </c>
      <c r="W6140">
        <v>1</v>
      </c>
    </row>
    <row r="6141" spans="1:23" ht="14.25" customHeight="1" x14ac:dyDescent="0.45">
      <c r="A6141">
        <v>6140</v>
      </c>
      <c r="B6141" t="s">
        <v>345</v>
      </c>
      <c r="C6141" s="1">
        <v>43499</v>
      </c>
      <c r="D6141">
        <v>65</v>
      </c>
      <c r="E6141" t="s">
        <v>23</v>
      </c>
      <c r="F6141" t="s">
        <v>27</v>
      </c>
      <c r="G6141" t="s">
        <v>25</v>
      </c>
      <c r="H6141">
        <v>6</v>
      </c>
      <c r="I6141" t="s">
        <v>26</v>
      </c>
      <c r="J6141">
        <v>1</v>
      </c>
      <c r="K6141">
        <v>0</v>
      </c>
      <c r="L6141">
        <v>0</v>
      </c>
      <c r="M6141">
        <v>1</v>
      </c>
      <c r="N6141">
        <v>1</v>
      </c>
      <c r="O6141">
        <v>0</v>
      </c>
      <c r="P6141">
        <v>421</v>
      </c>
      <c r="Q6141">
        <v>0</v>
      </c>
      <c r="R6141">
        <v>0</v>
      </c>
      <c r="S6141">
        <v>1</v>
      </c>
      <c r="T6141">
        <v>0</v>
      </c>
      <c r="U6141">
        <v>0</v>
      </c>
      <c r="V6141">
        <v>0</v>
      </c>
      <c r="W6141">
        <v>1</v>
      </c>
    </row>
    <row r="6142" spans="1:23" ht="14.25" customHeight="1" x14ac:dyDescent="0.45">
      <c r="A6142">
        <v>6141</v>
      </c>
      <c r="B6142" t="s">
        <v>345</v>
      </c>
      <c r="C6142" s="1">
        <v>43558</v>
      </c>
      <c r="D6142">
        <v>65</v>
      </c>
      <c r="E6142" t="s">
        <v>23</v>
      </c>
      <c r="F6142" t="s">
        <v>27</v>
      </c>
      <c r="G6142" t="s">
        <v>25</v>
      </c>
      <c r="H6142">
        <v>8</v>
      </c>
      <c r="I6142" t="s">
        <v>26</v>
      </c>
      <c r="J6142">
        <v>0</v>
      </c>
      <c r="K6142">
        <v>1</v>
      </c>
      <c r="L6142">
        <v>1</v>
      </c>
      <c r="M6142">
        <v>0</v>
      </c>
      <c r="N6142">
        <v>0</v>
      </c>
      <c r="O6142">
        <v>0</v>
      </c>
      <c r="P6142">
        <v>162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1</v>
      </c>
    </row>
    <row r="6143" spans="1:23" ht="14.25" customHeight="1" x14ac:dyDescent="0.45">
      <c r="A6143">
        <v>6142</v>
      </c>
      <c r="B6143" t="s">
        <v>345</v>
      </c>
      <c r="C6143" t="s">
        <v>348</v>
      </c>
      <c r="D6143">
        <v>67</v>
      </c>
      <c r="E6143" t="s">
        <v>28</v>
      </c>
      <c r="F6143" t="s">
        <v>24</v>
      </c>
      <c r="G6143" t="s">
        <v>25</v>
      </c>
      <c r="H6143">
        <v>4</v>
      </c>
      <c r="I6143" t="s">
        <v>26</v>
      </c>
      <c r="J6143">
        <v>0</v>
      </c>
      <c r="K6143">
        <v>0</v>
      </c>
      <c r="L6143">
        <v>0</v>
      </c>
      <c r="M6143">
        <v>1</v>
      </c>
      <c r="N6143">
        <v>1</v>
      </c>
      <c r="O6143">
        <v>1</v>
      </c>
      <c r="P6143">
        <v>781</v>
      </c>
      <c r="Q6143">
        <v>0</v>
      </c>
      <c r="R6143">
        <v>1</v>
      </c>
      <c r="S6143">
        <v>0</v>
      </c>
      <c r="T6143">
        <v>0</v>
      </c>
      <c r="U6143">
        <v>0</v>
      </c>
      <c r="V6143">
        <v>0</v>
      </c>
      <c r="W6143">
        <v>0</v>
      </c>
    </row>
    <row r="6144" spans="1:23" ht="14.25" customHeight="1" x14ac:dyDescent="0.45">
      <c r="A6144">
        <v>6143</v>
      </c>
      <c r="B6144" t="s">
        <v>345</v>
      </c>
      <c r="C6144" t="s">
        <v>348</v>
      </c>
      <c r="D6144">
        <v>67</v>
      </c>
      <c r="E6144" t="s">
        <v>28</v>
      </c>
      <c r="F6144" t="s">
        <v>24</v>
      </c>
      <c r="G6144" t="s">
        <v>25</v>
      </c>
      <c r="H6144">
        <v>4</v>
      </c>
      <c r="I6144" t="s">
        <v>26</v>
      </c>
      <c r="J6144">
        <v>0</v>
      </c>
      <c r="K6144">
        <v>0</v>
      </c>
      <c r="L6144">
        <v>0</v>
      </c>
      <c r="M6144">
        <v>1</v>
      </c>
      <c r="N6144">
        <v>1</v>
      </c>
      <c r="O6144">
        <v>1</v>
      </c>
      <c r="P6144">
        <v>781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0</v>
      </c>
    </row>
    <row r="6145" spans="1:23" ht="14.25" customHeight="1" x14ac:dyDescent="0.45">
      <c r="A6145">
        <v>6144</v>
      </c>
      <c r="B6145" t="s">
        <v>345</v>
      </c>
      <c r="C6145" s="1">
        <v>43558</v>
      </c>
      <c r="D6145">
        <v>60</v>
      </c>
      <c r="E6145" t="s">
        <v>28</v>
      </c>
      <c r="F6145" t="s">
        <v>24</v>
      </c>
      <c r="G6145" t="s">
        <v>25</v>
      </c>
      <c r="H6145">
        <v>8</v>
      </c>
      <c r="I6145" t="s">
        <v>26</v>
      </c>
      <c r="J6145">
        <v>0</v>
      </c>
      <c r="K6145">
        <v>0</v>
      </c>
      <c r="L6145">
        <v>1</v>
      </c>
      <c r="M6145">
        <v>1</v>
      </c>
      <c r="N6145">
        <v>1</v>
      </c>
      <c r="O6145">
        <v>0</v>
      </c>
      <c r="P6145">
        <v>276</v>
      </c>
      <c r="Q6145">
        <v>0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0</v>
      </c>
    </row>
    <row r="6146" spans="1:23" ht="14.25" customHeight="1" x14ac:dyDescent="0.45">
      <c r="A6146">
        <v>6145</v>
      </c>
      <c r="B6146" t="s">
        <v>345</v>
      </c>
      <c r="C6146" t="s">
        <v>351</v>
      </c>
      <c r="D6146">
        <v>65</v>
      </c>
      <c r="E6146" t="s">
        <v>23</v>
      </c>
      <c r="F6146" t="s">
        <v>27</v>
      </c>
      <c r="G6146" t="s">
        <v>25</v>
      </c>
      <c r="H6146">
        <v>2</v>
      </c>
      <c r="I6146" t="s">
        <v>26</v>
      </c>
      <c r="J6146">
        <v>0</v>
      </c>
      <c r="K6146">
        <v>0</v>
      </c>
      <c r="L6146">
        <v>0</v>
      </c>
      <c r="M6146">
        <v>0</v>
      </c>
      <c r="N6146">
        <v>1</v>
      </c>
      <c r="O6146">
        <v>0</v>
      </c>
      <c r="P6146">
        <v>500</v>
      </c>
      <c r="Q6146">
        <v>0</v>
      </c>
      <c r="R6146">
        <v>1</v>
      </c>
      <c r="S6146">
        <v>1</v>
      </c>
      <c r="T6146">
        <v>0</v>
      </c>
      <c r="U6146">
        <v>0</v>
      </c>
      <c r="V6146">
        <v>0</v>
      </c>
      <c r="W6146">
        <v>0</v>
      </c>
    </row>
    <row r="6147" spans="1:23" ht="14.25" customHeight="1" x14ac:dyDescent="0.45">
      <c r="A6147">
        <v>6146</v>
      </c>
      <c r="B6147" t="s">
        <v>345</v>
      </c>
      <c r="C6147" t="s">
        <v>351</v>
      </c>
      <c r="D6147">
        <v>65</v>
      </c>
      <c r="E6147" t="s">
        <v>23</v>
      </c>
      <c r="F6147" t="s">
        <v>27</v>
      </c>
      <c r="G6147" t="s">
        <v>25</v>
      </c>
      <c r="H6147">
        <v>2</v>
      </c>
      <c r="I6147" t="s">
        <v>26</v>
      </c>
      <c r="J6147">
        <v>0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500</v>
      </c>
      <c r="Q6147">
        <v>0</v>
      </c>
      <c r="R6147">
        <v>1</v>
      </c>
      <c r="S6147">
        <v>1</v>
      </c>
      <c r="T6147">
        <v>0</v>
      </c>
      <c r="U6147">
        <v>0</v>
      </c>
      <c r="V6147">
        <v>0</v>
      </c>
      <c r="W6147">
        <v>0</v>
      </c>
    </row>
    <row r="6148" spans="1:23" ht="14.25" customHeight="1" x14ac:dyDescent="0.45">
      <c r="A6148">
        <v>6147</v>
      </c>
      <c r="B6148" t="s">
        <v>345</v>
      </c>
      <c r="C6148" t="s">
        <v>348</v>
      </c>
      <c r="D6148">
        <v>77</v>
      </c>
      <c r="E6148" t="s">
        <v>23</v>
      </c>
      <c r="F6148" t="s">
        <v>27</v>
      </c>
      <c r="G6148" t="s">
        <v>25</v>
      </c>
      <c r="H6148">
        <v>4</v>
      </c>
      <c r="I6148" t="s">
        <v>26</v>
      </c>
      <c r="J6148">
        <v>0</v>
      </c>
      <c r="K6148">
        <v>0</v>
      </c>
      <c r="L6148">
        <v>0</v>
      </c>
      <c r="M6148">
        <v>1</v>
      </c>
      <c r="N6148">
        <v>1</v>
      </c>
      <c r="O6148">
        <v>0</v>
      </c>
      <c r="P6148">
        <v>455</v>
      </c>
      <c r="Q6148">
        <v>0</v>
      </c>
      <c r="R6148">
        <v>1</v>
      </c>
      <c r="S6148">
        <v>1</v>
      </c>
      <c r="T6148">
        <v>0</v>
      </c>
      <c r="U6148">
        <v>0</v>
      </c>
      <c r="V6148">
        <v>0</v>
      </c>
      <c r="W6148">
        <v>0</v>
      </c>
    </row>
    <row r="6149" spans="1:23" ht="14.25" customHeight="1" x14ac:dyDescent="0.45">
      <c r="A6149">
        <v>6148</v>
      </c>
      <c r="B6149" t="s">
        <v>345</v>
      </c>
      <c r="C6149" s="1">
        <v>43527</v>
      </c>
      <c r="D6149">
        <v>59</v>
      </c>
      <c r="E6149" t="s">
        <v>23</v>
      </c>
      <c r="F6149" t="s">
        <v>27</v>
      </c>
      <c r="G6149" t="s">
        <v>25</v>
      </c>
      <c r="H6149">
        <v>7</v>
      </c>
      <c r="I6149" t="s">
        <v>26</v>
      </c>
      <c r="J6149">
        <v>0</v>
      </c>
      <c r="K6149">
        <v>0</v>
      </c>
      <c r="L6149">
        <v>0</v>
      </c>
      <c r="M6149">
        <v>1</v>
      </c>
      <c r="N6149">
        <v>1</v>
      </c>
      <c r="O6149">
        <v>0</v>
      </c>
      <c r="P6149">
        <v>17</v>
      </c>
      <c r="Q6149">
        <v>0</v>
      </c>
      <c r="R6149">
        <v>1</v>
      </c>
      <c r="S6149">
        <v>0</v>
      </c>
      <c r="T6149">
        <v>0</v>
      </c>
      <c r="U6149">
        <v>0</v>
      </c>
      <c r="V6149">
        <v>0</v>
      </c>
      <c r="W6149">
        <v>0</v>
      </c>
    </row>
    <row r="6150" spans="1:23" ht="14.25" customHeight="1" x14ac:dyDescent="0.45">
      <c r="A6150">
        <v>6149</v>
      </c>
      <c r="B6150" t="s">
        <v>345</v>
      </c>
      <c r="C6150" s="1">
        <v>43527</v>
      </c>
      <c r="D6150">
        <v>59</v>
      </c>
      <c r="E6150" t="s">
        <v>23</v>
      </c>
      <c r="F6150" t="s">
        <v>27</v>
      </c>
      <c r="G6150" t="s">
        <v>25</v>
      </c>
      <c r="H6150">
        <v>7</v>
      </c>
      <c r="I6150" t="s">
        <v>26</v>
      </c>
      <c r="J6150">
        <v>0</v>
      </c>
      <c r="K6150">
        <v>0</v>
      </c>
      <c r="L6150">
        <v>0</v>
      </c>
      <c r="M6150">
        <v>1</v>
      </c>
      <c r="N6150">
        <v>1</v>
      </c>
      <c r="O6150">
        <v>0</v>
      </c>
      <c r="P6150">
        <v>17</v>
      </c>
      <c r="Q6150">
        <v>0</v>
      </c>
      <c r="R6150">
        <v>1</v>
      </c>
      <c r="S6150">
        <v>0</v>
      </c>
      <c r="T6150">
        <v>0</v>
      </c>
      <c r="U6150">
        <v>0</v>
      </c>
      <c r="V6150">
        <v>0</v>
      </c>
      <c r="W6150">
        <v>0</v>
      </c>
    </row>
    <row r="6151" spans="1:23" ht="14.25" customHeight="1" x14ac:dyDescent="0.45">
      <c r="A6151">
        <v>6150</v>
      </c>
      <c r="B6151" t="s">
        <v>345</v>
      </c>
      <c r="C6151" s="1">
        <v>43468</v>
      </c>
      <c r="D6151">
        <v>72</v>
      </c>
      <c r="E6151" t="s">
        <v>23</v>
      </c>
      <c r="F6151" t="s">
        <v>27</v>
      </c>
      <c r="G6151" t="s">
        <v>25</v>
      </c>
      <c r="H6151">
        <v>5</v>
      </c>
      <c r="I6151" t="s">
        <v>26</v>
      </c>
      <c r="J6151">
        <v>0</v>
      </c>
      <c r="K6151">
        <v>0</v>
      </c>
      <c r="L6151">
        <v>0</v>
      </c>
      <c r="M6151">
        <v>1</v>
      </c>
      <c r="N6151">
        <v>1</v>
      </c>
      <c r="O6151">
        <v>0</v>
      </c>
      <c r="P6151">
        <v>76</v>
      </c>
      <c r="Q6151">
        <v>1</v>
      </c>
      <c r="R6151">
        <v>1</v>
      </c>
      <c r="S6151">
        <v>0</v>
      </c>
      <c r="T6151">
        <v>0</v>
      </c>
      <c r="U6151">
        <v>0</v>
      </c>
      <c r="V6151">
        <v>0</v>
      </c>
      <c r="W6151">
        <v>0</v>
      </c>
    </row>
    <row r="6152" spans="1:23" ht="14.25" customHeight="1" x14ac:dyDescent="0.45">
      <c r="A6152">
        <v>6151</v>
      </c>
      <c r="B6152" t="s">
        <v>345</v>
      </c>
      <c r="C6152" s="1">
        <v>43468</v>
      </c>
      <c r="D6152">
        <v>58</v>
      </c>
      <c r="E6152" t="s">
        <v>23</v>
      </c>
      <c r="F6152" t="s">
        <v>27</v>
      </c>
      <c r="G6152" t="s">
        <v>25</v>
      </c>
      <c r="H6152">
        <v>5</v>
      </c>
      <c r="I6152" t="s">
        <v>26</v>
      </c>
      <c r="J6152">
        <v>0</v>
      </c>
      <c r="K6152">
        <v>0</v>
      </c>
      <c r="L6152">
        <v>1</v>
      </c>
      <c r="M6152">
        <v>0</v>
      </c>
      <c r="N6152">
        <v>1</v>
      </c>
      <c r="O6152">
        <v>1</v>
      </c>
      <c r="P6152">
        <v>170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0</v>
      </c>
    </row>
    <row r="6153" spans="1:23" ht="14.25" customHeight="1" x14ac:dyDescent="0.45">
      <c r="A6153">
        <v>6152</v>
      </c>
      <c r="B6153" t="s">
        <v>345</v>
      </c>
      <c r="C6153" t="s">
        <v>348</v>
      </c>
      <c r="D6153">
        <v>52</v>
      </c>
      <c r="E6153" t="s">
        <v>23</v>
      </c>
      <c r="F6153" t="s">
        <v>24</v>
      </c>
      <c r="G6153" t="s">
        <v>30</v>
      </c>
      <c r="H6153">
        <v>4</v>
      </c>
      <c r="I6153" t="s">
        <v>31</v>
      </c>
      <c r="J6153">
        <v>0</v>
      </c>
      <c r="K6153">
        <v>0</v>
      </c>
      <c r="L6153">
        <v>0</v>
      </c>
      <c r="M6153">
        <v>1</v>
      </c>
      <c r="N6153">
        <v>1</v>
      </c>
      <c r="O6153">
        <v>0</v>
      </c>
      <c r="P6153">
        <v>925</v>
      </c>
      <c r="Q6153">
        <v>0</v>
      </c>
      <c r="R6153">
        <v>1</v>
      </c>
      <c r="S6153">
        <v>1</v>
      </c>
      <c r="T6153">
        <v>0</v>
      </c>
      <c r="U6153">
        <v>0</v>
      </c>
      <c r="V6153">
        <v>0</v>
      </c>
      <c r="W6153">
        <v>0</v>
      </c>
    </row>
    <row r="6154" spans="1:23" ht="14.25" customHeight="1" x14ac:dyDescent="0.45">
      <c r="A6154">
        <v>6153</v>
      </c>
      <c r="B6154" t="s">
        <v>345</v>
      </c>
      <c r="C6154" s="1">
        <v>43468</v>
      </c>
      <c r="D6154">
        <v>75</v>
      </c>
      <c r="E6154" t="s">
        <v>23</v>
      </c>
      <c r="F6154" t="s">
        <v>24</v>
      </c>
      <c r="G6154" t="s">
        <v>30</v>
      </c>
      <c r="H6154">
        <v>5</v>
      </c>
      <c r="I6154" t="s">
        <v>26</v>
      </c>
      <c r="J6154">
        <v>0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1150</v>
      </c>
      <c r="Q6154">
        <v>0</v>
      </c>
      <c r="R6154">
        <v>1</v>
      </c>
      <c r="S6154">
        <v>1</v>
      </c>
      <c r="T6154">
        <v>0</v>
      </c>
      <c r="U6154">
        <v>0</v>
      </c>
      <c r="V6154">
        <v>0</v>
      </c>
      <c r="W6154">
        <v>0</v>
      </c>
    </row>
    <row r="6155" spans="1:23" ht="14.25" customHeight="1" x14ac:dyDescent="0.45">
      <c r="A6155">
        <v>6154</v>
      </c>
      <c r="B6155" t="s">
        <v>345</v>
      </c>
      <c r="C6155" t="s">
        <v>342</v>
      </c>
      <c r="D6155">
        <v>82</v>
      </c>
      <c r="E6155" t="s">
        <v>23</v>
      </c>
      <c r="F6155" t="s">
        <v>27</v>
      </c>
      <c r="G6155" t="s">
        <v>30</v>
      </c>
      <c r="H6155">
        <v>3</v>
      </c>
      <c r="I6155" t="s">
        <v>26</v>
      </c>
      <c r="J6155">
        <v>0</v>
      </c>
      <c r="K6155">
        <v>0</v>
      </c>
      <c r="L6155">
        <v>0</v>
      </c>
      <c r="M6155">
        <v>1</v>
      </c>
      <c r="N6155">
        <v>1</v>
      </c>
      <c r="O6155">
        <v>0</v>
      </c>
      <c r="P6155">
        <v>242</v>
      </c>
      <c r="Q6155">
        <v>0</v>
      </c>
      <c r="R6155">
        <v>1</v>
      </c>
      <c r="S6155">
        <v>0</v>
      </c>
      <c r="T6155">
        <v>1</v>
      </c>
      <c r="U6155">
        <v>0</v>
      </c>
      <c r="V6155">
        <v>0</v>
      </c>
      <c r="W6155">
        <v>0</v>
      </c>
    </row>
    <row r="6156" spans="1:23" ht="14.25" customHeight="1" x14ac:dyDescent="0.45">
      <c r="A6156">
        <v>6155</v>
      </c>
      <c r="B6156" t="s">
        <v>351</v>
      </c>
      <c r="C6156" s="1">
        <v>43468</v>
      </c>
      <c r="D6156">
        <v>67</v>
      </c>
      <c r="E6156" t="s">
        <v>23</v>
      </c>
      <c r="F6156" t="s">
        <v>24</v>
      </c>
      <c r="G6156" t="s">
        <v>25</v>
      </c>
      <c r="H6156">
        <v>4</v>
      </c>
      <c r="I6156" t="s">
        <v>26</v>
      </c>
      <c r="J6156">
        <v>0</v>
      </c>
      <c r="K6156">
        <v>0</v>
      </c>
      <c r="L6156">
        <v>0</v>
      </c>
      <c r="M6156">
        <v>1</v>
      </c>
      <c r="N6156">
        <v>1</v>
      </c>
      <c r="O6156">
        <v>0</v>
      </c>
      <c r="P6156">
        <v>9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</row>
    <row r="6157" spans="1:23" ht="14.25" customHeight="1" x14ac:dyDescent="0.45">
      <c r="A6157">
        <v>6156</v>
      </c>
      <c r="B6157" t="s">
        <v>351</v>
      </c>
      <c r="C6157" s="1">
        <v>43558</v>
      </c>
      <c r="D6157">
        <v>82</v>
      </c>
      <c r="E6157" t="s">
        <v>23</v>
      </c>
      <c r="F6157" t="s">
        <v>24</v>
      </c>
      <c r="G6157" t="s">
        <v>25</v>
      </c>
      <c r="H6157">
        <v>7</v>
      </c>
      <c r="I6157" t="s">
        <v>26</v>
      </c>
      <c r="J6157">
        <v>0</v>
      </c>
      <c r="K6157">
        <v>0</v>
      </c>
      <c r="L6157">
        <v>0</v>
      </c>
      <c r="M6157">
        <v>1</v>
      </c>
      <c r="N6157">
        <v>1</v>
      </c>
      <c r="O6157">
        <v>0</v>
      </c>
      <c r="P6157">
        <v>1500</v>
      </c>
      <c r="Q6157">
        <v>0</v>
      </c>
      <c r="R6157">
        <v>0</v>
      </c>
      <c r="S6157">
        <v>1</v>
      </c>
      <c r="T6157">
        <v>1</v>
      </c>
      <c r="U6157">
        <v>0</v>
      </c>
      <c r="V6157">
        <v>0</v>
      </c>
      <c r="W6157">
        <v>0</v>
      </c>
    </row>
    <row r="6158" spans="1:23" ht="14.25" customHeight="1" x14ac:dyDescent="0.45">
      <c r="A6158">
        <v>6157</v>
      </c>
      <c r="B6158" t="s">
        <v>351</v>
      </c>
      <c r="C6158" s="1">
        <v>43649</v>
      </c>
      <c r="D6158">
        <v>69</v>
      </c>
      <c r="E6158" t="s">
        <v>23</v>
      </c>
      <c r="F6158" t="s">
        <v>27</v>
      </c>
      <c r="G6158" t="s">
        <v>25</v>
      </c>
      <c r="H6158">
        <v>10</v>
      </c>
      <c r="I6158" t="s">
        <v>26</v>
      </c>
      <c r="J6158">
        <v>0</v>
      </c>
      <c r="K6158">
        <v>0</v>
      </c>
      <c r="L6158">
        <v>0</v>
      </c>
      <c r="M6158">
        <v>1</v>
      </c>
      <c r="N6158">
        <v>1</v>
      </c>
      <c r="O6158">
        <v>1</v>
      </c>
      <c r="P6158">
        <v>752</v>
      </c>
      <c r="Q6158">
        <v>1</v>
      </c>
      <c r="R6158">
        <v>0</v>
      </c>
      <c r="S6158">
        <v>0</v>
      </c>
      <c r="T6158">
        <v>1</v>
      </c>
      <c r="U6158">
        <v>0</v>
      </c>
      <c r="V6158">
        <v>0</v>
      </c>
      <c r="W6158">
        <v>0</v>
      </c>
    </row>
    <row r="6159" spans="1:23" ht="14.25" customHeight="1" x14ac:dyDescent="0.45">
      <c r="A6159">
        <v>6158</v>
      </c>
      <c r="B6159" t="s">
        <v>351</v>
      </c>
      <c r="C6159" s="1">
        <v>43680</v>
      </c>
      <c r="D6159">
        <v>74</v>
      </c>
      <c r="E6159" t="s">
        <v>23</v>
      </c>
      <c r="F6159" t="s">
        <v>27</v>
      </c>
      <c r="G6159" t="s">
        <v>25</v>
      </c>
      <c r="H6159">
        <v>11</v>
      </c>
      <c r="I6159" t="s">
        <v>26</v>
      </c>
      <c r="J6159">
        <v>0</v>
      </c>
      <c r="K6159">
        <v>0</v>
      </c>
      <c r="L6159">
        <v>0</v>
      </c>
      <c r="M6159">
        <v>1</v>
      </c>
      <c r="N6159">
        <v>1</v>
      </c>
      <c r="O6159">
        <v>0</v>
      </c>
      <c r="P6159">
        <v>530</v>
      </c>
      <c r="Q6159">
        <v>1</v>
      </c>
      <c r="R6159">
        <v>0</v>
      </c>
      <c r="S6159">
        <v>1</v>
      </c>
      <c r="T6159">
        <v>0</v>
      </c>
      <c r="U6159">
        <v>0</v>
      </c>
      <c r="V6159">
        <v>0</v>
      </c>
      <c r="W6159">
        <v>0</v>
      </c>
    </row>
    <row r="6160" spans="1:23" ht="14.25" customHeight="1" x14ac:dyDescent="0.45">
      <c r="A6160">
        <v>6159</v>
      </c>
      <c r="B6160" t="s">
        <v>351</v>
      </c>
      <c r="C6160" s="1">
        <v>43680</v>
      </c>
      <c r="D6160">
        <v>74</v>
      </c>
      <c r="E6160" t="s">
        <v>23</v>
      </c>
      <c r="F6160" t="s">
        <v>27</v>
      </c>
      <c r="G6160" t="s">
        <v>25</v>
      </c>
      <c r="H6160">
        <v>11</v>
      </c>
      <c r="I6160" t="s">
        <v>26</v>
      </c>
      <c r="J6160">
        <v>0</v>
      </c>
      <c r="K6160">
        <v>0</v>
      </c>
      <c r="L6160">
        <v>0</v>
      </c>
      <c r="M6160">
        <v>1</v>
      </c>
      <c r="N6160">
        <v>1</v>
      </c>
      <c r="O6160">
        <v>0</v>
      </c>
      <c r="P6160">
        <v>530</v>
      </c>
      <c r="Q6160">
        <v>1</v>
      </c>
      <c r="R6160">
        <v>0</v>
      </c>
      <c r="S6160">
        <v>1</v>
      </c>
      <c r="T6160">
        <v>0</v>
      </c>
      <c r="U6160">
        <v>0</v>
      </c>
      <c r="V6160">
        <v>0</v>
      </c>
      <c r="W6160">
        <v>0</v>
      </c>
    </row>
    <row r="6161" spans="1:23" ht="14.25" customHeight="1" x14ac:dyDescent="0.45">
      <c r="A6161">
        <v>6160</v>
      </c>
      <c r="B6161" s="1">
        <v>43522</v>
      </c>
      <c r="C6161" s="1">
        <v>43532</v>
      </c>
      <c r="D6161">
        <v>44</v>
      </c>
      <c r="E6161" t="s">
        <v>23</v>
      </c>
      <c r="F6161" t="s">
        <v>27</v>
      </c>
      <c r="G6161" t="s">
        <v>25</v>
      </c>
      <c r="H6161">
        <v>11</v>
      </c>
      <c r="I6161" t="s">
        <v>29</v>
      </c>
      <c r="J6161">
        <v>0</v>
      </c>
      <c r="K6161">
        <v>1</v>
      </c>
      <c r="L6161">
        <v>1</v>
      </c>
      <c r="M6161">
        <v>1</v>
      </c>
      <c r="N6161">
        <v>0</v>
      </c>
      <c r="O6161">
        <v>0</v>
      </c>
      <c r="P6161">
        <v>5000</v>
      </c>
      <c r="Q6161">
        <v>0</v>
      </c>
      <c r="R6161">
        <v>0</v>
      </c>
      <c r="S6161">
        <v>1</v>
      </c>
      <c r="T6161">
        <v>0</v>
      </c>
      <c r="U6161">
        <v>0</v>
      </c>
      <c r="V6161">
        <v>0</v>
      </c>
      <c r="W6161">
        <v>1</v>
      </c>
    </row>
    <row r="6162" spans="1:23" ht="14.25" customHeight="1" x14ac:dyDescent="0.45">
      <c r="A6162">
        <v>6161</v>
      </c>
      <c r="B6162" t="s">
        <v>351</v>
      </c>
      <c r="C6162" t="s">
        <v>352</v>
      </c>
      <c r="D6162">
        <v>58</v>
      </c>
      <c r="E6162" t="s">
        <v>23</v>
      </c>
      <c r="F6162" t="s">
        <v>27</v>
      </c>
      <c r="G6162" t="s">
        <v>25</v>
      </c>
      <c r="H6162">
        <v>23</v>
      </c>
      <c r="I6162" t="s">
        <v>26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0</v>
      </c>
      <c r="P6162">
        <v>974</v>
      </c>
      <c r="Q6162">
        <v>1</v>
      </c>
      <c r="R6162">
        <v>0</v>
      </c>
      <c r="S6162">
        <v>1</v>
      </c>
      <c r="T6162">
        <v>1</v>
      </c>
      <c r="U6162">
        <v>0</v>
      </c>
      <c r="V6162">
        <v>0</v>
      </c>
      <c r="W6162">
        <v>0</v>
      </c>
    </row>
    <row r="6163" spans="1:23" ht="14.25" customHeight="1" x14ac:dyDescent="0.45">
      <c r="A6163">
        <v>6162</v>
      </c>
      <c r="B6163" t="s">
        <v>351</v>
      </c>
      <c r="C6163" t="s">
        <v>348</v>
      </c>
      <c r="D6163">
        <v>26</v>
      </c>
      <c r="E6163" t="s">
        <v>28</v>
      </c>
      <c r="F6163" t="s">
        <v>24</v>
      </c>
      <c r="G6163" t="s">
        <v>30</v>
      </c>
      <c r="H6163">
        <v>3</v>
      </c>
      <c r="I6163" t="s">
        <v>26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2450</v>
      </c>
      <c r="Q6163">
        <v>0</v>
      </c>
      <c r="R6163">
        <v>0</v>
      </c>
      <c r="S6163">
        <v>1</v>
      </c>
      <c r="T6163">
        <v>0</v>
      </c>
      <c r="U6163">
        <v>0</v>
      </c>
      <c r="V6163">
        <v>0</v>
      </c>
      <c r="W6163">
        <v>0</v>
      </c>
    </row>
    <row r="6164" spans="1:23" ht="14.25" customHeight="1" x14ac:dyDescent="0.45">
      <c r="A6164">
        <v>6163</v>
      </c>
      <c r="B6164" t="s">
        <v>351</v>
      </c>
      <c r="C6164" s="1">
        <v>43588</v>
      </c>
      <c r="D6164">
        <v>50</v>
      </c>
      <c r="E6164" t="s">
        <v>28</v>
      </c>
      <c r="F6164" t="s">
        <v>27</v>
      </c>
      <c r="G6164" t="s">
        <v>30</v>
      </c>
      <c r="H6164">
        <v>8</v>
      </c>
      <c r="I6164" t="s">
        <v>26</v>
      </c>
      <c r="J6164">
        <v>0</v>
      </c>
      <c r="K6164">
        <v>0</v>
      </c>
      <c r="L6164">
        <v>0</v>
      </c>
      <c r="M6164">
        <v>0</v>
      </c>
      <c r="N6164">
        <v>1</v>
      </c>
      <c r="O6164">
        <v>0</v>
      </c>
      <c r="P6164">
        <v>790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0</v>
      </c>
      <c r="W6164">
        <v>0</v>
      </c>
    </row>
    <row r="6165" spans="1:23" ht="14.25" customHeight="1" x14ac:dyDescent="0.45">
      <c r="A6165">
        <v>6164</v>
      </c>
      <c r="B6165" t="s">
        <v>351</v>
      </c>
      <c r="C6165" s="1">
        <v>43588</v>
      </c>
      <c r="D6165">
        <v>65</v>
      </c>
      <c r="E6165" t="s">
        <v>28</v>
      </c>
      <c r="F6165" t="s">
        <v>27</v>
      </c>
      <c r="G6165" t="s">
        <v>30</v>
      </c>
      <c r="H6165">
        <v>8</v>
      </c>
      <c r="I6165" t="s">
        <v>26</v>
      </c>
      <c r="J6165">
        <v>0</v>
      </c>
      <c r="K6165">
        <v>0</v>
      </c>
      <c r="L6165">
        <v>0</v>
      </c>
      <c r="M6165">
        <v>1</v>
      </c>
      <c r="N6165">
        <v>1</v>
      </c>
      <c r="O6165">
        <v>1</v>
      </c>
      <c r="P6165">
        <v>841</v>
      </c>
      <c r="Q6165">
        <v>1</v>
      </c>
      <c r="R6165">
        <v>0</v>
      </c>
      <c r="S6165">
        <v>1</v>
      </c>
      <c r="T6165">
        <v>1</v>
      </c>
      <c r="U6165">
        <v>0</v>
      </c>
      <c r="V6165">
        <v>0</v>
      </c>
      <c r="W6165">
        <v>0</v>
      </c>
    </row>
    <row r="6166" spans="1:23" ht="14.25" customHeight="1" x14ac:dyDescent="0.45">
      <c r="A6166">
        <v>6165</v>
      </c>
      <c r="B6166" t="s">
        <v>351</v>
      </c>
      <c r="C6166" s="1">
        <v>43741</v>
      </c>
      <c r="D6166">
        <v>60</v>
      </c>
      <c r="E6166" t="s">
        <v>23</v>
      </c>
      <c r="F6166" t="s">
        <v>24</v>
      </c>
      <c r="G6166" t="s">
        <v>25</v>
      </c>
      <c r="H6166">
        <v>13</v>
      </c>
      <c r="I6166" t="s">
        <v>26</v>
      </c>
      <c r="J6166">
        <v>0</v>
      </c>
      <c r="K6166">
        <v>0</v>
      </c>
      <c r="L6166">
        <v>0</v>
      </c>
      <c r="M6166">
        <v>1</v>
      </c>
      <c r="N6166">
        <v>1</v>
      </c>
      <c r="O6166">
        <v>0</v>
      </c>
      <c r="P6166">
        <v>652</v>
      </c>
      <c r="Q6166">
        <v>0</v>
      </c>
      <c r="R6166">
        <v>1</v>
      </c>
      <c r="S6166">
        <v>1</v>
      </c>
      <c r="T6166">
        <v>1</v>
      </c>
      <c r="U6166">
        <v>0</v>
      </c>
      <c r="V6166">
        <v>0</v>
      </c>
      <c r="W6166">
        <v>0</v>
      </c>
    </row>
    <row r="6167" spans="1:23" ht="14.25" customHeight="1" x14ac:dyDescent="0.45">
      <c r="A6167">
        <v>6166</v>
      </c>
      <c r="B6167" t="s">
        <v>351</v>
      </c>
      <c r="C6167" t="s">
        <v>342</v>
      </c>
      <c r="D6167">
        <v>70</v>
      </c>
      <c r="E6167" t="s">
        <v>28</v>
      </c>
      <c r="F6167" t="s">
        <v>24</v>
      </c>
      <c r="G6167" t="s">
        <v>25</v>
      </c>
      <c r="H6167">
        <v>2</v>
      </c>
      <c r="I6167" t="s">
        <v>26</v>
      </c>
      <c r="J6167">
        <v>0</v>
      </c>
      <c r="K6167">
        <v>0</v>
      </c>
      <c r="L6167">
        <v>0</v>
      </c>
      <c r="M6167">
        <v>1</v>
      </c>
      <c r="N6167">
        <v>1</v>
      </c>
      <c r="O6167">
        <v>1</v>
      </c>
      <c r="P6167">
        <v>2080</v>
      </c>
      <c r="Q6167">
        <v>0</v>
      </c>
      <c r="R6167">
        <v>1</v>
      </c>
      <c r="S6167">
        <v>1</v>
      </c>
      <c r="T6167">
        <v>1</v>
      </c>
      <c r="U6167">
        <v>0</v>
      </c>
      <c r="V6167">
        <v>0</v>
      </c>
      <c r="W6167">
        <v>0</v>
      </c>
    </row>
    <row r="6168" spans="1:23" ht="14.25" customHeight="1" x14ac:dyDescent="0.45">
      <c r="A6168">
        <v>6167</v>
      </c>
      <c r="B6168" t="s">
        <v>351</v>
      </c>
      <c r="C6168" s="1">
        <v>43527</v>
      </c>
      <c r="D6168">
        <v>85</v>
      </c>
      <c r="E6168" t="s">
        <v>23</v>
      </c>
      <c r="F6168" t="s">
        <v>27</v>
      </c>
      <c r="G6168" t="s">
        <v>25</v>
      </c>
      <c r="H6168">
        <v>6</v>
      </c>
      <c r="I6168" t="s">
        <v>31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1900</v>
      </c>
      <c r="Q6168">
        <v>0</v>
      </c>
      <c r="R6168">
        <v>1</v>
      </c>
      <c r="S6168">
        <v>1</v>
      </c>
      <c r="T6168">
        <v>0</v>
      </c>
      <c r="U6168">
        <v>0</v>
      </c>
      <c r="V6168">
        <v>1</v>
      </c>
      <c r="W6168">
        <v>0</v>
      </c>
    </row>
    <row r="6169" spans="1:23" ht="14.25" customHeight="1" x14ac:dyDescent="0.45">
      <c r="A6169">
        <v>6168</v>
      </c>
      <c r="B6169" t="s">
        <v>351</v>
      </c>
      <c r="C6169" t="s">
        <v>348</v>
      </c>
      <c r="D6169">
        <v>62</v>
      </c>
      <c r="E6169" t="s">
        <v>23</v>
      </c>
      <c r="F6169" t="s">
        <v>27</v>
      </c>
      <c r="G6169" t="s">
        <v>25</v>
      </c>
      <c r="H6169">
        <v>3</v>
      </c>
      <c r="I6169" t="s">
        <v>26</v>
      </c>
      <c r="J6169">
        <v>0</v>
      </c>
      <c r="K6169">
        <v>0</v>
      </c>
      <c r="L6169">
        <v>0</v>
      </c>
      <c r="M6169">
        <v>1</v>
      </c>
      <c r="N6169">
        <v>1</v>
      </c>
      <c r="O6169">
        <v>0</v>
      </c>
      <c r="P6169">
        <v>16</v>
      </c>
      <c r="Q6169">
        <v>0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0</v>
      </c>
    </row>
    <row r="6170" spans="1:23" ht="14.25" customHeight="1" x14ac:dyDescent="0.45">
      <c r="A6170">
        <v>6169</v>
      </c>
      <c r="B6170" t="s">
        <v>351</v>
      </c>
      <c r="C6170" s="1">
        <v>43468</v>
      </c>
      <c r="D6170">
        <v>75</v>
      </c>
      <c r="E6170" t="s">
        <v>28</v>
      </c>
      <c r="F6170" t="s">
        <v>27</v>
      </c>
      <c r="G6170" t="s">
        <v>25</v>
      </c>
      <c r="H6170">
        <v>4</v>
      </c>
      <c r="I6170" t="s">
        <v>26</v>
      </c>
      <c r="J6170">
        <v>0</v>
      </c>
      <c r="K6170">
        <v>0</v>
      </c>
      <c r="L6170">
        <v>0</v>
      </c>
      <c r="M6170">
        <v>0</v>
      </c>
      <c r="N6170">
        <v>1</v>
      </c>
      <c r="O6170">
        <v>0</v>
      </c>
      <c r="P6170">
        <v>80</v>
      </c>
      <c r="Q6170">
        <v>0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0</v>
      </c>
    </row>
    <row r="6171" spans="1:23" ht="14.25" customHeight="1" x14ac:dyDescent="0.45">
      <c r="A6171">
        <v>6170</v>
      </c>
      <c r="B6171" t="s">
        <v>351</v>
      </c>
      <c r="C6171" s="1">
        <v>43468</v>
      </c>
      <c r="D6171">
        <v>74</v>
      </c>
      <c r="E6171" t="s">
        <v>23</v>
      </c>
      <c r="F6171" t="s">
        <v>27</v>
      </c>
      <c r="G6171" t="s">
        <v>25</v>
      </c>
      <c r="H6171">
        <v>4</v>
      </c>
      <c r="I6171" t="s">
        <v>26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0</v>
      </c>
      <c r="P6171">
        <v>305</v>
      </c>
      <c r="Q6171">
        <v>1</v>
      </c>
      <c r="R6171">
        <v>1</v>
      </c>
      <c r="S6171">
        <v>1</v>
      </c>
      <c r="T6171">
        <v>0</v>
      </c>
      <c r="U6171">
        <v>0</v>
      </c>
      <c r="V6171">
        <v>0</v>
      </c>
      <c r="W6171">
        <v>0</v>
      </c>
    </row>
    <row r="6172" spans="1:23" ht="14.25" customHeight="1" x14ac:dyDescent="0.45">
      <c r="A6172">
        <v>6171</v>
      </c>
      <c r="B6172" t="s">
        <v>351</v>
      </c>
      <c r="C6172" s="1">
        <v>43468</v>
      </c>
      <c r="D6172">
        <v>74</v>
      </c>
      <c r="E6172" t="s">
        <v>23</v>
      </c>
      <c r="F6172" t="s">
        <v>27</v>
      </c>
      <c r="G6172" t="s">
        <v>25</v>
      </c>
      <c r="H6172">
        <v>4</v>
      </c>
      <c r="I6172" t="s">
        <v>26</v>
      </c>
      <c r="J6172">
        <v>0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305</v>
      </c>
      <c r="Q6172">
        <v>1</v>
      </c>
      <c r="R6172">
        <v>1</v>
      </c>
      <c r="S6172">
        <v>1</v>
      </c>
      <c r="T6172">
        <v>0</v>
      </c>
      <c r="U6172">
        <v>0</v>
      </c>
      <c r="V6172">
        <v>0</v>
      </c>
      <c r="W6172">
        <v>0</v>
      </c>
    </row>
    <row r="6173" spans="1:23" ht="14.25" customHeight="1" x14ac:dyDescent="0.45">
      <c r="A6173">
        <v>6172</v>
      </c>
      <c r="B6173" t="s">
        <v>351</v>
      </c>
      <c r="C6173" t="s">
        <v>348</v>
      </c>
      <c r="D6173">
        <v>77</v>
      </c>
      <c r="E6173" t="s">
        <v>28</v>
      </c>
      <c r="F6173" t="s">
        <v>27</v>
      </c>
      <c r="G6173" t="s">
        <v>30</v>
      </c>
      <c r="H6173">
        <v>3</v>
      </c>
      <c r="I6173" t="s">
        <v>26</v>
      </c>
      <c r="J6173">
        <v>0</v>
      </c>
      <c r="K6173">
        <v>0</v>
      </c>
      <c r="L6173">
        <v>0</v>
      </c>
      <c r="M6173">
        <v>1</v>
      </c>
      <c r="N6173">
        <v>1</v>
      </c>
      <c r="O6173">
        <v>0</v>
      </c>
      <c r="P6173">
        <v>108</v>
      </c>
      <c r="Q6173">
        <v>0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0</v>
      </c>
    </row>
    <row r="6174" spans="1:23" ht="14.25" customHeight="1" x14ac:dyDescent="0.45">
      <c r="A6174">
        <v>6173</v>
      </c>
      <c r="B6174" t="s">
        <v>342</v>
      </c>
      <c r="C6174" s="1">
        <v>43468</v>
      </c>
      <c r="D6174">
        <v>58</v>
      </c>
      <c r="E6174" t="s">
        <v>23</v>
      </c>
      <c r="F6174" t="s">
        <v>24</v>
      </c>
      <c r="G6174" t="s">
        <v>25</v>
      </c>
      <c r="H6174">
        <v>3</v>
      </c>
      <c r="I6174" t="s">
        <v>26</v>
      </c>
      <c r="J6174">
        <v>0</v>
      </c>
      <c r="K6174">
        <v>0</v>
      </c>
      <c r="L6174">
        <v>0</v>
      </c>
      <c r="M6174">
        <v>1</v>
      </c>
      <c r="N6174">
        <v>1</v>
      </c>
      <c r="O6174">
        <v>0</v>
      </c>
      <c r="P6174">
        <v>89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</row>
    <row r="6175" spans="1:23" ht="14.25" customHeight="1" x14ac:dyDescent="0.45">
      <c r="A6175">
        <v>6174</v>
      </c>
      <c r="B6175" t="s">
        <v>342</v>
      </c>
      <c r="C6175" s="1">
        <v>43588</v>
      </c>
      <c r="D6175">
        <v>69</v>
      </c>
      <c r="E6175" t="s">
        <v>28</v>
      </c>
      <c r="F6175" t="s">
        <v>27</v>
      </c>
      <c r="G6175" t="s">
        <v>25</v>
      </c>
      <c r="H6175">
        <v>7</v>
      </c>
      <c r="I6175" t="s">
        <v>26</v>
      </c>
      <c r="J6175">
        <v>0</v>
      </c>
      <c r="K6175">
        <v>0</v>
      </c>
      <c r="L6175">
        <v>0</v>
      </c>
      <c r="M6175">
        <v>1</v>
      </c>
      <c r="N6175">
        <v>1</v>
      </c>
      <c r="O6175">
        <v>0</v>
      </c>
      <c r="P6175">
        <v>772</v>
      </c>
      <c r="Q6175">
        <v>0</v>
      </c>
      <c r="R6175">
        <v>0</v>
      </c>
      <c r="S6175">
        <v>1</v>
      </c>
      <c r="T6175">
        <v>0</v>
      </c>
      <c r="U6175">
        <v>0</v>
      </c>
      <c r="V6175">
        <v>0</v>
      </c>
      <c r="W6175">
        <v>0</v>
      </c>
    </row>
    <row r="6176" spans="1:23" ht="14.25" customHeight="1" x14ac:dyDescent="0.45">
      <c r="A6176">
        <v>6175</v>
      </c>
      <c r="B6176" t="s">
        <v>342</v>
      </c>
      <c r="C6176" s="1">
        <v>43619</v>
      </c>
      <c r="D6176">
        <v>80</v>
      </c>
      <c r="E6176" t="s">
        <v>28</v>
      </c>
      <c r="F6176" t="s">
        <v>27</v>
      </c>
      <c r="G6176" t="s">
        <v>25</v>
      </c>
      <c r="H6176">
        <v>8</v>
      </c>
      <c r="I6176" t="s">
        <v>26</v>
      </c>
      <c r="J6176">
        <v>0</v>
      </c>
      <c r="K6176">
        <v>0</v>
      </c>
      <c r="L6176">
        <v>0</v>
      </c>
      <c r="M6176">
        <v>1</v>
      </c>
      <c r="N6176">
        <v>1</v>
      </c>
      <c r="O6176">
        <v>0</v>
      </c>
      <c r="P6176">
        <v>526</v>
      </c>
      <c r="Q6176">
        <v>1</v>
      </c>
      <c r="R6176">
        <v>0</v>
      </c>
      <c r="S6176">
        <v>1</v>
      </c>
      <c r="T6176">
        <v>1</v>
      </c>
      <c r="U6176">
        <v>0</v>
      </c>
      <c r="V6176">
        <v>0</v>
      </c>
      <c r="W6176">
        <v>0</v>
      </c>
    </row>
    <row r="6177" spans="1:23" ht="14.25" customHeight="1" x14ac:dyDescent="0.45">
      <c r="A6177">
        <v>6176</v>
      </c>
      <c r="B6177" t="s">
        <v>342</v>
      </c>
      <c r="C6177" t="s">
        <v>348</v>
      </c>
      <c r="D6177">
        <v>34</v>
      </c>
      <c r="E6177" t="s">
        <v>23</v>
      </c>
      <c r="F6177" t="s">
        <v>27</v>
      </c>
      <c r="G6177" t="s">
        <v>25</v>
      </c>
      <c r="H6177">
        <v>2</v>
      </c>
      <c r="I6177" t="s">
        <v>26</v>
      </c>
      <c r="J6177">
        <v>0</v>
      </c>
      <c r="K6177">
        <v>0</v>
      </c>
      <c r="L6177">
        <v>0</v>
      </c>
      <c r="M6177">
        <v>0</v>
      </c>
      <c r="N6177">
        <v>1</v>
      </c>
      <c r="O6177">
        <v>0</v>
      </c>
      <c r="P6177">
        <v>59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</row>
    <row r="6178" spans="1:23" ht="14.25" customHeight="1" x14ac:dyDescent="0.45">
      <c r="A6178">
        <v>6177</v>
      </c>
      <c r="B6178" s="1">
        <v>43523</v>
      </c>
      <c r="C6178" s="1">
        <v>43528</v>
      </c>
      <c r="D6178">
        <v>74</v>
      </c>
      <c r="E6178" t="s">
        <v>23</v>
      </c>
      <c r="F6178" t="s">
        <v>27</v>
      </c>
      <c r="G6178" t="s">
        <v>25</v>
      </c>
      <c r="H6178">
        <v>6</v>
      </c>
      <c r="I6178" t="s">
        <v>29</v>
      </c>
      <c r="J6178">
        <v>0</v>
      </c>
      <c r="K6178">
        <v>0</v>
      </c>
      <c r="L6178">
        <v>0</v>
      </c>
      <c r="M6178">
        <v>1</v>
      </c>
      <c r="N6178">
        <v>0</v>
      </c>
      <c r="O6178">
        <v>0</v>
      </c>
      <c r="P6178">
        <v>61</v>
      </c>
      <c r="Q6178">
        <v>0</v>
      </c>
      <c r="R6178">
        <v>0</v>
      </c>
      <c r="S6178">
        <v>1</v>
      </c>
      <c r="T6178">
        <v>0</v>
      </c>
      <c r="U6178">
        <v>1</v>
      </c>
      <c r="V6178">
        <v>0</v>
      </c>
      <c r="W6178">
        <v>0</v>
      </c>
    </row>
    <row r="6179" spans="1:23" ht="14.25" customHeight="1" x14ac:dyDescent="0.45">
      <c r="A6179">
        <v>6178</v>
      </c>
      <c r="B6179" t="s">
        <v>342</v>
      </c>
      <c r="C6179" s="1">
        <v>43499</v>
      </c>
      <c r="D6179">
        <v>65</v>
      </c>
      <c r="E6179" t="s">
        <v>28</v>
      </c>
      <c r="F6179" t="s">
        <v>27</v>
      </c>
      <c r="G6179" t="s">
        <v>30</v>
      </c>
      <c r="H6179">
        <v>4</v>
      </c>
      <c r="I6179" t="s">
        <v>26</v>
      </c>
      <c r="J6179">
        <v>0</v>
      </c>
      <c r="K6179">
        <v>0</v>
      </c>
      <c r="L6179">
        <v>0</v>
      </c>
      <c r="M6179">
        <v>1</v>
      </c>
      <c r="N6179">
        <v>1</v>
      </c>
      <c r="O6179">
        <v>0</v>
      </c>
      <c r="P6179">
        <v>1750</v>
      </c>
      <c r="Q6179">
        <v>0</v>
      </c>
      <c r="R6179">
        <v>0</v>
      </c>
      <c r="S6179">
        <v>1</v>
      </c>
      <c r="T6179">
        <v>0</v>
      </c>
      <c r="U6179">
        <v>0</v>
      </c>
      <c r="V6179">
        <v>0</v>
      </c>
      <c r="W6179">
        <v>0</v>
      </c>
    </row>
    <row r="6180" spans="1:23" ht="14.25" customHeight="1" x14ac:dyDescent="0.45">
      <c r="A6180">
        <v>6179</v>
      </c>
      <c r="B6180" t="s">
        <v>342</v>
      </c>
      <c r="C6180" s="1">
        <v>43468</v>
      </c>
      <c r="D6180">
        <v>75</v>
      </c>
      <c r="E6180" t="s">
        <v>23</v>
      </c>
      <c r="F6180" t="s">
        <v>27</v>
      </c>
      <c r="G6180" t="s">
        <v>30</v>
      </c>
      <c r="H6180">
        <v>3</v>
      </c>
      <c r="I6180" t="s">
        <v>26</v>
      </c>
      <c r="J6180">
        <v>0</v>
      </c>
      <c r="K6180">
        <v>0</v>
      </c>
      <c r="L6180">
        <v>0</v>
      </c>
      <c r="M6180">
        <v>0</v>
      </c>
      <c r="N6180">
        <v>1</v>
      </c>
      <c r="O6180">
        <v>0</v>
      </c>
      <c r="P6180">
        <v>14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</row>
    <row r="6181" spans="1:23" ht="14.25" customHeight="1" x14ac:dyDescent="0.45">
      <c r="A6181">
        <v>6180</v>
      </c>
      <c r="B6181" t="s">
        <v>342</v>
      </c>
      <c r="C6181" s="1">
        <v>43680</v>
      </c>
      <c r="D6181">
        <v>85</v>
      </c>
      <c r="E6181" t="s">
        <v>23</v>
      </c>
      <c r="F6181" t="s">
        <v>27</v>
      </c>
      <c r="G6181" t="s">
        <v>30</v>
      </c>
      <c r="H6181">
        <v>10</v>
      </c>
      <c r="I6181" t="s">
        <v>26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1080</v>
      </c>
      <c r="Q6181">
        <v>0</v>
      </c>
      <c r="R6181">
        <v>0</v>
      </c>
      <c r="S6181">
        <v>1</v>
      </c>
      <c r="T6181">
        <v>0</v>
      </c>
      <c r="U6181">
        <v>0</v>
      </c>
      <c r="V6181">
        <v>0</v>
      </c>
      <c r="W6181">
        <v>0</v>
      </c>
    </row>
    <row r="6182" spans="1:23" ht="14.25" customHeight="1" x14ac:dyDescent="0.45">
      <c r="A6182">
        <v>6181</v>
      </c>
      <c r="B6182" t="s">
        <v>342</v>
      </c>
      <c r="C6182" s="1">
        <v>43680</v>
      </c>
      <c r="D6182">
        <v>85</v>
      </c>
      <c r="E6182" t="s">
        <v>23</v>
      </c>
      <c r="F6182" t="s">
        <v>27</v>
      </c>
      <c r="G6182" t="s">
        <v>30</v>
      </c>
      <c r="H6182">
        <v>10</v>
      </c>
      <c r="I6182" t="s">
        <v>26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1080</v>
      </c>
      <c r="Q6182">
        <v>0</v>
      </c>
      <c r="R6182">
        <v>0</v>
      </c>
      <c r="S6182">
        <v>1</v>
      </c>
      <c r="T6182">
        <v>0</v>
      </c>
      <c r="U6182">
        <v>0</v>
      </c>
      <c r="V6182">
        <v>0</v>
      </c>
      <c r="W6182">
        <v>0</v>
      </c>
    </row>
    <row r="6183" spans="1:23" ht="14.25" customHeight="1" x14ac:dyDescent="0.45">
      <c r="A6183">
        <v>6182</v>
      </c>
      <c r="B6183" t="s">
        <v>342</v>
      </c>
      <c r="C6183" t="s">
        <v>348</v>
      </c>
      <c r="D6183">
        <v>60</v>
      </c>
      <c r="E6183" t="s">
        <v>28</v>
      </c>
      <c r="F6183" t="s">
        <v>27</v>
      </c>
      <c r="G6183" t="s">
        <v>30</v>
      </c>
      <c r="H6183">
        <v>2</v>
      </c>
      <c r="I6183" t="s">
        <v>31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978</v>
      </c>
      <c r="Q6183">
        <v>0</v>
      </c>
      <c r="R6183">
        <v>0</v>
      </c>
      <c r="S6183">
        <v>1</v>
      </c>
      <c r="T6183">
        <v>0</v>
      </c>
      <c r="U6183">
        <v>0</v>
      </c>
      <c r="V6183">
        <v>0</v>
      </c>
      <c r="W6183">
        <v>0</v>
      </c>
    </row>
    <row r="6184" spans="1:23" ht="14.25" customHeight="1" x14ac:dyDescent="0.45">
      <c r="A6184">
        <v>6183</v>
      </c>
      <c r="B6184" t="s">
        <v>342</v>
      </c>
      <c r="C6184" t="s">
        <v>348</v>
      </c>
      <c r="D6184">
        <v>60</v>
      </c>
      <c r="E6184" t="s">
        <v>28</v>
      </c>
      <c r="F6184" t="s">
        <v>27</v>
      </c>
      <c r="G6184" t="s">
        <v>30</v>
      </c>
      <c r="H6184">
        <v>2</v>
      </c>
      <c r="I6184" t="s">
        <v>31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978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0</v>
      </c>
      <c r="W6184">
        <v>0</v>
      </c>
    </row>
    <row r="6185" spans="1:23" ht="14.25" customHeight="1" x14ac:dyDescent="0.45">
      <c r="A6185">
        <v>6184</v>
      </c>
      <c r="B6185" t="s">
        <v>342</v>
      </c>
      <c r="C6185" s="1">
        <v>43802</v>
      </c>
      <c r="D6185">
        <v>68</v>
      </c>
      <c r="E6185" t="s">
        <v>28</v>
      </c>
      <c r="F6185" t="s">
        <v>24</v>
      </c>
      <c r="G6185" t="s">
        <v>25</v>
      </c>
      <c r="H6185">
        <v>14</v>
      </c>
      <c r="I6185" t="s">
        <v>26</v>
      </c>
      <c r="J6185">
        <v>0</v>
      </c>
      <c r="K6185">
        <v>0</v>
      </c>
      <c r="L6185">
        <v>0</v>
      </c>
      <c r="M6185">
        <v>1</v>
      </c>
      <c r="N6185">
        <v>1</v>
      </c>
      <c r="O6185">
        <v>0</v>
      </c>
      <c r="P6185">
        <v>925</v>
      </c>
      <c r="Q6185">
        <v>1</v>
      </c>
      <c r="R6185">
        <v>1</v>
      </c>
      <c r="S6185">
        <v>1</v>
      </c>
      <c r="T6185">
        <v>0</v>
      </c>
      <c r="U6185">
        <v>0</v>
      </c>
      <c r="V6185">
        <v>0</v>
      </c>
      <c r="W6185">
        <v>0</v>
      </c>
    </row>
    <row r="6186" spans="1:23" ht="14.25" customHeight="1" x14ac:dyDescent="0.45">
      <c r="A6186">
        <v>6185</v>
      </c>
      <c r="B6186" t="s">
        <v>342</v>
      </c>
      <c r="C6186" s="1">
        <v>43619</v>
      </c>
      <c r="D6186">
        <v>71</v>
      </c>
      <c r="E6186" t="s">
        <v>23</v>
      </c>
      <c r="F6186" t="s">
        <v>27</v>
      </c>
      <c r="G6186" t="s">
        <v>25</v>
      </c>
      <c r="H6186">
        <v>8</v>
      </c>
      <c r="I6186" t="s">
        <v>26</v>
      </c>
      <c r="J6186">
        <v>1</v>
      </c>
      <c r="K6186">
        <v>1</v>
      </c>
      <c r="L6186">
        <v>0</v>
      </c>
      <c r="M6186">
        <v>0</v>
      </c>
      <c r="N6186">
        <v>1</v>
      </c>
      <c r="O6186">
        <v>0</v>
      </c>
      <c r="P6186">
        <v>1020</v>
      </c>
      <c r="Q6186">
        <v>0</v>
      </c>
      <c r="R6186">
        <v>1</v>
      </c>
      <c r="S6186">
        <v>1</v>
      </c>
      <c r="T6186">
        <v>0</v>
      </c>
      <c r="U6186">
        <v>0</v>
      </c>
      <c r="V6186">
        <v>0</v>
      </c>
      <c r="W6186">
        <v>2</v>
      </c>
    </row>
    <row r="6187" spans="1:23" ht="14.25" customHeight="1" x14ac:dyDescent="0.45">
      <c r="A6187">
        <v>6186</v>
      </c>
      <c r="B6187" t="s">
        <v>342</v>
      </c>
      <c r="C6187" t="s">
        <v>353</v>
      </c>
      <c r="D6187">
        <v>64</v>
      </c>
      <c r="E6187" t="s">
        <v>28</v>
      </c>
      <c r="F6187" t="s">
        <v>27</v>
      </c>
      <c r="G6187" t="s">
        <v>25</v>
      </c>
      <c r="H6187">
        <v>16</v>
      </c>
      <c r="I6187" t="s">
        <v>26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1360</v>
      </c>
      <c r="Q6187">
        <v>1</v>
      </c>
      <c r="R6187">
        <v>1</v>
      </c>
      <c r="S6187">
        <v>1</v>
      </c>
      <c r="T6187">
        <v>1</v>
      </c>
      <c r="U6187">
        <v>0</v>
      </c>
      <c r="V6187">
        <v>0</v>
      </c>
      <c r="W6187">
        <v>0</v>
      </c>
    </row>
    <row r="6188" spans="1:23" ht="14.25" customHeight="1" x14ac:dyDescent="0.45">
      <c r="A6188">
        <v>6187</v>
      </c>
      <c r="B6188" t="s">
        <v>342</v>
      </c>
      <c r="C6188" t="s">
        <v>353</v>
      </c>
      <c r="D6188">
        <v>64</v>
      </c>
      <c r="E6188" t="s">
        <v>28</v>
      </c>
      <c r="F6188" t="s">
        <v>27</v>
      </c>
      <c r="G6188" t="s">
        <v>25</v>
      </c>
      <c r="H6188">
        <v>16</v>
      </c>
      <c r="I6188" t="s">
        <v>26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1360</v>
      </c>
      <c r="Q6188">
        <v>1</v>
      </c>
      <c r="R6188">
        <v>1</v>
      </c>
      <c r="S6188">
        <v>1</v>
      </c>
      <c r="T6188">
        <v>1</v>
      </c>
      <c r="U6188">
        <v>0</v>
      </c>
      <c r="V6188">
        <v>0</v>
      </c>
      <c r="W6188">
        <v>0</v>
      </c>
    </row>
    <row r="6189" spans="1:23" ht="14.25" customHeight="1" x14ac:dyDescent="0.45">
      <c r="A6189">
        <v>6188</v>
      </c>
      <c r="B6189" t="s">
        <v>348</v>
      </c>
      <c r="C6189" s="1">
        <v>43680</v>
      </c>
      <c r="D6189">
        <v>69</v>
      </c>
      <c r="E6189" t="s">
        <v>28</v>
      </c>
      <c r="F6189" t="s">
        <v>24</v>
      </c>
      <c r="G6189" t="s">
        <v>25</v>
      </c>
      <c r="H6189">
        <v>9</v>
      </c>
      <c r="I6189" t="s">
        <v>26</v>
      </c>
      <c r="J6189">
        <v>0</v>
      </c>
      <c r="K6189">
        <v>0</v>
      </c>
      <c r="L6189">
        <v>1</v>
      </c>
      <c r="M6189">
        <v>0</v>
      </c>
      <c r="N6189">
        <v>1</v>
      </c>
      <c r="O6189">
        <v>0</v>
      </c>
      <c r="P6189">
        <v>302</v>
      </c>
      <c r="Q6189">
        <v>1</v>
      </c>
      <c r="R6189">
        <v>0</v>
      </c>
      <c r="S6189">
        <v>1</v>
      </c>
      <c r="T6189">
        <v>0</v>
      </c>
      <c r="U6189">
        <v>0</v>
      </c>
      <c r="V6189">
        <v>0</v>
      </c>
      <c r="W6189">
        <v>0</v>
      </c>
    </row>
    <row r="6190" spans="1:23" ht="14.25" customHeight="1" x14ac:dyDescent="0.45">
      <c r="A6190">
        <v>6189</v>
      </c>
      <c r="B6190" t="s">
        <v>348</v>
      </c>
      <c r="C6190" s="1">
        <v>43772</v>
      </c>
      <c r="D6190">
        <v>45</v>
      </c>
      <c r="E6190" t="s">
        <v>28</v>
      </c>
      <c r="F6190" t="s">
        <v>24</v>
      </c>
      <c r="G6190" t="s">
        <v>25</v>
      </c>
      <c r="H6190">
        <v>12</v>
      </c>
      <c r="I6190" t="s">
        <v>26</v>
      </c>
      <c r="J6190">
        <v>0</v>
      </c>
      <c r="K6190">
        <v>0</v>
      </c>
      <c r="L6190">
        <v>0</v>
      </c>
      <c r="M6190">
        <v>1</v>
      </c>
      <c r="N6190">
        <v>1</v>
      </c>
      <c r="O6190">
        <v>0</v>
      </c>
      <c r="P6190">
        <v>289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</row>
    <row r="6191" spans="1:23" ht="14.25" customHeight="1" x14ac:dyDescent="0.45">
      <c r="A6191">
        <v>6190</v>
      </c>
      <c r="B6191" t="s">
        <v>348</v>
      </c>
      <c r="C6191" t="s">
        <v>348</v>
      </c>
      <c r="D6191">
        <v>25</v>
      </c>
      <c r="E6191" t="s">
        <v>23</v>
      </c>
      <c r="F6191" t="s">
        <v>27</v>
      </c>
      <c r="G6191" t="s">
        <v>25</v>
      </c>
      <c r="H6191">
        <v>1</v>
      </c>
      <c r="I6191" t="s">
        <v>31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1530</v>
      </c>
      <c r="Q6191">
        <v>1</v>
      </c>
      <c r="R6191">
        <v>0</v>
      </c>
      <c r="S6191">
        <v>1</v>
      </c>
      <c r="T6191">
        <v>0</v>
      </c>
      <c r="U6191">
        <v>0</v>
      </c>
      <c r="V6191">
        <v>0</v>
      </c>
      <c r="W6191">
        <v>0</v>
      </c>
    </row>
    <row r="6192" spans="1:23" ht="14.25" customHeight="1" x14ac:dyDescent="0.45">
      <c r="A6192">
        <v>6191</v>
      </c>
      <c r="B6192" t="s">
        <v>348</v>
      </c>
      <c r="C6192" s="1">
        <v>43468</v>
      </c>
      <c r="D6192">
        <v>63</v>
      </c>
      <c r="E6192" t="s">
        <v>28</v>
      </c>
      <c r="F6192" t="s">
        <v>27</v>
      </c>
      <c r="G6192" t="s">
        <v>25</v>
      </c>
      <c r="H6192">
        <v>2</v>
      </c>
      <c r="I6192" t="s">
        <v>26</v>
      </c>
      <c r="J6192">
        <v>0</v>
      </c>
      <c r="K6192">
        <v>0</v>
      </c>
      <c r="L6192">
        <v>0</v>
      </c>
      <c r="M6192">
        <v>1</v>
      </c>
      <c r="N6192">
        <v>1</v>
      </c>
      <c r="O6192">
        <v>0</v>
      </c>
      <c r="P6192">
        <v>55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</row>
    <row r="6193" spans="1:23" ht="14.25" customHeight="1" x14ac:dyDescent="0.45">
      <c r="A6193">
        <v>6192</v>
      </c>
      <c r="B6193" t="s">
        <v>348</v>
      </c>
      <c r="C6193" s="1">
        <v>43619</v>
      </c>
      <c r="D6193">
        <v>66</v>
      </c>
      <c r="E6193" t="s">
        <v>23</v>
      </c>
      <c r="F6193" t="s">
        <v>27</v>
      </c>
      <c r="G6193" t="s">
        <v>25</v>
      </c>
      <c r="H6193">
        <v>7</v>
      </c>
      <c r="I6193" t="s">
        <v>26</v>
      </c>
      <c r="J6193">
        <v>1</v>
      </c>
      <c r="K6193">
        <v>0</v>
      </c>
      <c r="L6193">
        <v>0</v>
      </c>
      <c r="M6193">
        <v>1</v>
      </c>
      <c r="N6193">
        <v>1</v>
      </c>
      <c r="O6193">
        <v>0</v>
      </c>
      <c r="P6193">
        <v>48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</row>
    <row r="6194" spans="1:23" ht="14.25" customHeight="1" x14ac:dyDescent="0.45">
      <c r="A6194">
        <v>6193</v>
      </c>
      <c r="B6194" t="s">
        <v>348</v>
      </c>
      <c r="C6194" s="1">
        <v>43649</v>
      </c>
      <c r="D6194">
        <v>74</v>
      </c>
      <c r="E6194" t="s">
        <v>28</v>
      </c>
      <c r="F6194" t="s">
        <v>27</v>
      </c>
      <c r="G6194" t="s">
        <v>25</v>
      </c>
      <c r="H6194">
        <v>8</v>
      </c>
      <c r="I6194" t="s">
        <v>26</v>
      </c>
      <c r="J6194">
        <v>0</v>
      </c>
      <c r="K6194">
        <v>0</v>
      </c>
      <c r="L6194">
        <v>0</v>
      </c>
      <c r="M6194">
        <v>1</v>
      </c>
      <c r="N6194">
        <v>1</v>
      </c>
      <c r="O6194">
        <v>0</v>
      </c>
      <c r="P6194">
        <v>715</v>
      </c>
      <c r="Q6194">
        <v>1</v>
      </c>
      <c r="R6194">
        <v>0</v>
      </c>
      <c r="S6194">
        <v>1</v>
      </c>
      <c r="T6194">
        <v>1</v>
      </c>
      <c r="U6194">
        <v>0</v>
      </c>
      <c r="V6194">
        <v>0</v>
      </c>
      <c r="W6194">
        <v>0</v>
      </c>
    </row>
    <row r="6195" spans="1:23" ht="14.25" customHeight="1" x14ac:dyDescent="0.45">
      <c r="A6195">
        <v>6194</v>
      </c>
      <c r="B6195" t="s">
        <v>348</v>
      </c>
      <c r="C6195" s="1">
        <v>43649</v>
      </c>
      <c r="D6195">
        <v>74</v>
      </c>
      <c r="E6195" t="s">
        <v>28</v>
      </c>
      <c r="F6195" t="s">
        <v>27</v>
      </c>
      <c r="G6195" t="s">
        <v>25</v>
      </c>
      <c r="H6195">
        <v>8</v>
      </c>
      <c r="I6195" t="s">
        <v>26</v>
      </c>
      <c r="J6195">
        <v>0</v>
      </c>
      <c r="K6195">
        <v>0</v>
      </c>
      <c r="L6195">
        <v>0</v>
      </c>
      <c r="M6195">
        <v>1</v>
      </c>
      <c r="N6195">
        <v>1</v>
      </c>
      <c r="O6195">
        <v>0</v>
      </c>
      <c r="P6195">
        <v>715</v>
      </c>
      <c r="Q6195">
        <v>1</v>
      </c>
      <c r="R6195">
        <v>0</v>
      </c>
      <c r="S6195">
        <v>1</v>
      </c>
      <c r="T6195">
        <v>1</v>
      </c>
      <c r="U6195">
        <v>0</v>
      </c>
      <c r="V6195">
        <v>0</v>
      </c>
      <c r="W6195">
        <v>0</v>
      </c>
    </row>
    <row r="6196" spans="1:23" ht="14.25" customHeight="1" x14ac:dyDescent="0.45">
      <c r="A6196">
        <v>6195</v>
      </c>
      <c r="B6196" t="s">
        <v>348</v>
      </c>
      <c r="C6196" s="1">
        <v>43499</v>
      </c>
      <c r="D6196">
        <v>60</v>
      </c>
      <c r="E6196" t="s">
        <v>28</v>
      </c>
      <c r="F6196" t="s">
        <v>24</v>
      </c>
      <c r="G6196" t="s">
        <v>30</v>
      </c>
      <c r="H6196">
        <v>3</v>
      </c>
      <c r="I6196" t="s">
        <v>26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729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</row>
    <row r="6197" spans="1:23" ht="14.25" customHeight="1" x14ac:dyDescent="0.45">
      <c r="A6197">
        <v>6196</v>
      </c>
      <c r="B6197" t="s">
        <v>348</v>
      </c>
      <c r="C6197" s="1">
        <v>43588</v>
      </c>
      <c r="D6197">
        <v>50</v>
      </c>
      <c r="E6197" t="s">
        <v>23</v>
      </c>
      <c r="F6197" t="s">
        <v>24</v>
      </c>
      <c r="G6197" t="s">
        <v>30</v>
      </c>
      <c r="H6197">
        <v>6</v>
      </c>
      <c r="I6197" t="s">
        <v>26</v>
      </c>
      <c r="J6197">
        <v>0</v>
      </c>
      <c r="K6197">
        <v>0</v>
      </c>
      <c r="L6197">
        <v>0</v>
      </c>
      <c r="M6197">
        <v>1</v>
      </c>
      <c r="N6197">
        <v>1</v>
      </c>
      <c r="O6197">
        <v>0</v>
      </c>
      <c r="P6197">
        <v>575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0</v>
      </c>
      <c r="W6197">
        <v>0</v>
      </c>
    </row>
    <row r="6198" spans="1:23" ht="14.25" customHeight="1" x14ac:dyDescent="0.45">
      <c r="A6198">
        <v>6197</v>
      </c>
      <c r="B6198" t="s">
        <v>348</v>
      </c>
      <c r="C6198" s="1">
        <v>43711</v>
      </c>
      <c r="D6198">
        <v>62</v>
      </c>
      <c r="E6198" t="s">
        <v>28</v>
      </c>
      <c r="F6198" t="s">
        <v>27</v>
      </c>
      <c r="G6198" t="s">
        <v>30</v>
      </c>
      <c r="H6198">
        <v>10</v>
      </c>
      <c r="I6198" t="s">
        <v>26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1240</v>
      </c>
      <c r="Q6198">
        <v>0</v>
      </c>
      <c r="R6198">
        <v>0</v>
      </c>
      <c r="S6198">
        <v>1</v>
      </c>
      <c r="T6198">
        <v>1</v>
      </c>
      <c r="U6198">
        <v>0</v>
      </c>
      <c r="V6198">
        <v>0</v>
      </c>
      <c r="W6198">
        <v>0</v>
      </c>
    </row>
    <row r="6199" spans="1:23" ht="14.25" customHeight="1" x14ac:dyDescent="0.45">
      <c r="A6199">
        <v>6198</v>
      </c>
      <c r="B6199" t="s">
        <v>348</v>
      </c>
      <c r="C6199" s="1">
        <v>43619</v>
      </c>
      <c r="D6199">
        <v>69</v>
      </c>
      <c r="E6199" t="s">
        <v>23</v>
      </c>
      <c r="F6199" t="s">
        <v>27</v>
      </c>
      <c r="G6199" t="s">
        <v>30</v>
      </c>
      <c r="H6199">
        <v>7</v>
      </c>
      <c r="I6199" t="s">
        <v>26</v>
      </c>
      <c r="J6199">
        <v>0</v>
      </c>
      <c r="K6199">
        <v>0</v>
      </c>
      <c r="L6199">
        <v>0</v>
      </c>
      <c r="M6199">
        <v>1</v>
      </c>
      <c r="N6199">
        <v>1</v>
      </c>
      <c r="O6199">
        <v>0</v>
      </c>
      <c r="P6199">
        <v>2660</v>
      </c>
      <c r="Q6199">
        <v>0</v>
      </c>
      <c r="R6199">
        <v>0</v>
      </c>
      <c r="S6199">
        <v>1</v>
      </c>
      <c r="T6199">
        <v>1</v>
      </c>
      <c r="U6199">
        <v>0</v>
      </c>
      <c r="V6199">
        <v>0</v>
      </c>
      <c r="W6199">
        <v>0</v>
      </c>
    </row>
    <row r="6200" spans="1:23" ht="14.25" customHeight="1" x14ac:dyDescent="0.45">
      <c r="A6200">
        <v>6199</v>
      </c>
      <c r="B6200" t="s">
        <v>348</v>
      </c>
      <c r="C6200" s="1">
        <v>43499</v>
      </c>
      <c r="D6200">
        <v>68</v>
      </c>
      <c r="E6200" t="s">
        <v>28</v>
      </c>
      <c r="F6200" t="s">
        <v>27</v>
      </c>
      <c r="G6200" t="s">
        <v>30</v>
      </c>
      <c r="H6200">
        <v>3</v>
      </c>
      <c r="I6200" t="s">
        <v>26</v>
      </c>
      <c r="J6200">
        <v>0</v>
      </c>
      <c r="K6200">
        <v>0</v>
      </c>
      <c r="L6200">
        <v>0</v>
      </c>
      <c r="M6200">
        <v>1</v>
      </c>
      <c r="N6200">
        <v>1</v>
      </c>
      <c r="O6200">
        <v>0</v>
      </c>
      <c r="P6200">
        <v>305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</row>
    <row r="6201" spans="1:23" ht="14.25" customHeight="1" x14ac:dyDescent="0.45">
      <c r="A6201">
        <v>6200</v>
      </c>
      <c r="B6201" t="s">
        <v>348</v>
      </c>
      <c r="C6201" s="1">
        <v>43468</v>
      </c>
      <c r="D6201">
        <v>74</v>
      </c>
      <c r="E6201" t="s">
        <v>28</v>
      </c>
      <c r="F6201" t="s">
        <v>27</v>
      </c>
      <c r="G6201" t="s">
        <v>30</v>
      </c>
      <c r="H6201">
        <v>2</v>
      </c>
      <c r="I6201" t="s">
        <v>26</v>
      </c>
      <c r="J6201">
        <v>0</v>
      </c>
      <c r="K6201">
        <v>0</v>
      </c>
      <c r="L6201">
        <v>1</v>
      </c>
      <c r="M6201">
        <v>0</v>
      </c>
      <c r="N6201">
        <v>0</v>
      </c>
      <c r="O6201">
        <v>0</v>
      </c>
      <c r="P6201">
        <v>84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</row>
    <row r="6202" spans="1:23" ht="14.25" customHeight="1" x14ac:dyDescent="0.45">
      <c r="A6202">
        <v>6201</v>
      </c>
      <c r="B6202" t="s">
        <v>348</v>
      </c>
      <c r="C6202" s="1">
        <v>43499</v>
      </c>
      <c r="D6202">
        <v>65</v>
      </c>
      <c r="E6202" t="s">
        <v>23</v>
      </c>
      <c r="F6202" t="s">
        <v>24</v>
      </c>
      <c r="G6202" t="s">
        <v>25</v>
      </c>
      <c r="H6202">
        <v>3</v>
      </c>
      <c r="I6202" t="s">
        <v>26</v>
      </c>
      <c r="J6202">
        <v>0</v>
      </c>
      <c r="K6202">
        <v>0</v>
      </c>
      <c r="L6202">
        <v>1</v>
      </c>
      <c r="M6202">
        <v>1</v>
      </c>
      <c r="N6202">
        <v>1</v>
      </c>
      <c r="O6202">
        <v>0</v>
      </c>
      <c r="P6202">
        <v>109</v>
      </c>
      <c r="Q6202">
        <v>0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0</v>
      </c>
    </row>
    <row r="6203" spans="1:23" ht="14.25" customHeight="1" x14ac:dyDescent="0.45">
      <c r="A6203">
        <v>6202</v>
      </c>
      <c r="B6203" t="s">
        <v>348</v>
      </c>
      <c r="C6203" s="1">
        <v>43588</v>
      </c>
      <c r="D6203">
        <v>75</v>
      </c>
      <c r="E6203" t="s">
        <v>28</v>
      </c>
      <c r="F6203" t="s">
        <v>24</v>
      </c>
      <c r="G6203" t="s">
        <v>25</v>
      </c>
      <c r="H6203">
        <v>6</v>
      </c>
      <c r="I6203" t="s">
        <v>26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1570</v>
      </c>
      <c r="Q6203">
        <v>0</v>
      </c>
      <c r="R6203">
        <v>1</v>
      </c>
      <c r="S6203">
        <v>1</v>
      </c>
      <c r="T6203">
        <v>0</v>
      </c>
      <c r="U6203">
        <v>0</v>
      </c>
      <c r="V6203">
        <v>0</v>
      </c>
      <c r="W6203">
        <v>0</v>
      </c>
    </row>
    <row r="6204" spans="1:23" ht="14.25" customHeight="1" x14ac:dyDescent="0.45">
      <c r="A6204">
        <v>6203</v>
      </c>
      <c r="B6204" t="s">
        <v>348</v>
      </c>
      <c r="C6204" t="s">
        <v>348</v>
      </c>
      <c r="D6204">
        <v>89</v>
      </c>
      <c r="E6204" t="s">
        <v>28</v>
      </c>
      <c r="F6204" t="s">
        <v>27</v>
      </c>
      <c r="G6204" t="s">
        <v>25</v>
      </c>
      <c r="H6204">
        <v>1</v>
      </c>
      <c r="I6204" t="s">
        <v>26</v>
      </c>
      <c r="J6204">
        <v>0</v>
      </c>
      <c r="K6204">
        <v>0</v>
      </c>
      <c r="L6204">
        <v>0</v>
      </c>
      <c r="M6204">
        <v>1</v>
      </c>
      <c r="N6204">
        <v>1</v>
      </c>
      <c r="O6204">
        <v>1</v>
      </c>
      <c r="P6204">
        <v>71</v>
      </c>
      <c r="Q6204">
        <v>0</v>
      </c>
      <c r="R6204">
        <v>1</v>
      </c>
      <c r="S6204">
        <v>0</v>
      </c>
      <c r="T6204">
        <v>1</v>
      </c>
      <c r="U6204">
        <v>0</v>
      </c>
      <c r="V6204">
        <v>0</v>
      </c>
      <c r="W6204">
        <v>0</v>
      </c>
    </row>
    <row r="6205" spans="1:23" ht="14.25" customHeight="1" x14ac:dyDescent="0.45">
      <c r="A6205">
        <v>6204</v>
      </c>
      <c r="B6205" t="s">
        <v>348</v>
      </c>
      <c r="C6205" s="1">
        <v>43558</v>
      </c>
      <c r="D6205">
        <v>75</v>
      </c>
      <c r="E6205" t="s">
        <v>28</v>
      </c>
      <c r="F6205" t="s">
        <v>27</v>
      </c>
      <c r="G6205" t="s">
        <v>25</v>
      </c>
      <c r="H6205">
        <v>5</v>
      </c>
      <c r="I6205" t="s">
        <v>26</v>
      </c>
      <c r="J6205">
        <v>0</v>
      </c>
      <c r="K6205">
        <v>0</v>
      </c>
      <c r="L6205">
        <v>1</v>
      </c>
      <c r="M6205">
        <v>1</v>
      </c>
      <c r="N6205">
        <v>1</v>
      </c>
      <c r="O6205">
        <v>0</v>
      </c>
      <c r="P6205">
        <v>80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0</v>
      </c>
    </row>
    <row r="6206" spans="1:23" ht="14.25" customHeight="1" x14ac:dyDescent="0.45">
      <c r="A6206">
        <v>6205</v>
      </c>
      <c r="B6206" t="s">
        <v>348</v>
      </c>
      <c r="C6206" s="1">
        <v>43527</v>
      </c>
      <c r="D6206">
        <v>62</v>
      </c>
      <c r="E6206" t="s">
        <v>23</v>
      </c>
      <c r="F6206" t="s">
        <v>27</v>
      </c>
      <c r="G6206" t="s">
        <v>25</v>
      </c>
      <c r="H6206">
        <v>4</v>
      </c>
      <c r="I6206" t="s">
        <v>26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26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</row>
    <row r="6207" spans="1:23" ht="14.25" customHeight="1" x14ac:dyDescent="0.45">
      <c r="A6207">
        <v>6206</v>
      </c>
      <c r="B6207" t="s">
        <v>348</v>
      </c>
      <c r="C6207" s="1">
        <v>43619</v>
      </c>
      <c r="D6207">
        <v>80</v>
      </c>
      <c r="E6207" t="s">
        <v>23</v>
      </c>
      <c r="F6207" t="s">
        <v>27</v>
      </c>
      <c r="G6207" t="s">
        <v>25</v>
      </c>
      <c r="H6207">
        <v>7</v>
      </c>
      <c r="I6207" t="s">
        <v>26</v>
      </c>
      <c r="J6207">
        <v>0</v>
      </c>
      <c r="K6207">
        <v>0</v>
      </c>
      <c r="L6207">
        <v>0</v>
      </c>
      <c r="M6207">
        <v>0</v>
      </c>
      <c r="N6207">
        <v>1</v>
      </c>
      <c r="O6207">
        <v>0</v>
      </c>
      <c r="P6207">
        <v>100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</row>
    <row r="6208" spans="1:23" ht="14.25" customHeight="1" x14ac:dyDescent="0.45">
      <c r="A6208">
        <v>6207</v>
      </c>
      <c r="B6208" t="s">
        <v>348</v>
      </c>
      <c r="C6208" s="1">
        <v>43619</v>
      </c>
      <c r="D6208">
        <v>80</v>
      </c>
      <c r="E6208" t="s">
        <v>23</v>
      </c>
      <c r="F6208" t="s">
        <v>27</v>
      </c>
      <c r="G6208" t="s">
        <v>25</v>
      </c>
      <c r="H6208">
        <v>7</v>
      </c>
      <c r="I6208" t="s">
        <v>26</v>
      </c>
      <c r="J6208">
        <v>0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100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0</v>
      </c>
    </row>
    <row r="6209" spans="1:23" ht="14.25" customHeight="1" x14ac:dyDescent="0.45">
      <c r="A6209">
        <v>6208</v>
      </c>
      <c r="B6209" t="s">
        <v>348</v>
      </c>
      <c r="C6209" s="1">
        <v>43711</v>
      </c>
      <c r="D6209">
        <v>54</v>
      </c>
      <c r="E6209" t="s">
        <v>23</v>
      </c>
      <c r="F6209" t="s">
        <v>27</v>
      </c>
      <c r="G6209" t="s">
        <v>25</v>
      </c>
      <c r="H6209">
        <v>10</v>
      </c>
      <c r="I6209" t="s">
        <v>26</v>
      </c>
      <c r="J6209">
        <v>0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72</v>
      </c>
      <c r="Q6209">
        <v>0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0</v>
      </c>
    </row>
    <row r="6210" spans="1:23" ht="14.25" customHeight="1" x14ac:dyDescent="0.45">
      <c r="A6210">
        <v>6209</v>
      </c>
      <c r="B6210" t="s">
        <v>348</v>
      </c>
      <c r="C6210" s="1">
        <v>43711</v>
      </c>
      <c r="D6210">
        <v>54</v>
      </c>
      <c r="E6210" t="s">
        <v>23</v>
      </c>
      <c r="F6210" t="s">
        <v>27</v>
      </c>
      <c r="G6210" t="s">
        <v>25</v>
      </c>
      <c r="H6210">
        <v>10</v>
      </c>
      <c r="I6210" t="s">
        <v>26</v>
      </c>
      <c r="J6210">
        <v>0</v>
      </c>
      <c r="K6210">
        <v>0</v>
      </c>
      <c r="L6210">
        <v>0</v>
      </c>
      <c r="M6210">
        <v>0</v>
      </c>
      <c r="N6210">
        <v>1</v>
      </c>
      <c r="O6210">
        <v>0</v>
      </c>
      <c r="P6210">
        <v>72</v>
      </c>
      <c r="Q6210">
        <v>0</v>
      </c>
      <c r="R6210">
        <v>1</v>
      </c>
      <c r="S6210">
        <v>0</v>
      </c>
      <c r="T6210">
        <v>0</v>
      </c>
      <c r="U6210">
        <v>0</v>
      </c>
      <c r="V6210">
        <v>0</v>
      </c>
      <c r="W6210">
        <v>0</v>
      </c>
    </row>
    <row r="6211" spans="1:23" ht="14.25" customHeight="1" x14ac:dyDescent="0.45">
      <c r="A6211">
        <v>6210</v>
      </c>
      <c r="B6211" s="1">
        <v>43468</v>
      </c>
      <c r="C6211" s="1">
        <v>43558</v>
      </c>
      <c r="D6211">
        <v>74</v>
      </c>
      <c r="E6211" t="s">
        <v>28</v>
      </c>
      <c r="F6211" t="s">
        <v>27</v>
      </c>
      <c r="G6211" t="s">
        <v>30</v>
      </c>
      <c r="H6211">
        <v>4</v>
      </c>
      <c r="I6211" t="s">
        <v>26</v>
      </c>
      <c r="J6211">
        <v>0</v>
      </c>
      <c r="K6211">
        <v>0</v>
      </c>
      <c r="L6211">
        <v>0</v>
      </c>
      <c r="M6211">
        <v>1</v>
      </c>
      <c r="N6211">
        <v>1</v>
      </c>
      <c r="O6211">
        <v>0</v>
      </c>
      <c r="P6211">
        <v>60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</row>
    <row r="6212" spans="1:23" ht="14.25" customHeight="1" x14ac:dyDescent="0.45">
      <c r="A6212">
        <v>6211</v>
      </c>
      <c r="B6212" s="1">
        <v>43468</v>
      </c>
      <c r="C6212" s="1">
        <v>43680</v>
      </c>
      <c r="D6212">
        <v>74</v>
      </c>
      <c r="E6212" t="s">
        <v>23</v>
      </c>
      <c r="F6212" t="s">
        <v>27</v>
      </c>
      <c r="G6212" t="s">
        <v>25</v>
      </c>
      <c r="H6212">
        <v>8</v>
      </c>
      <c r="I6212" t="s">
        <v>26</v>
      </c>
      <c r="J6212">
        <v>0</v>
      </c>
      <c r="K6212">
        <v>0</v>
      </c>
      <c r="L6212">
        <v>0</v>
      </c>
      <c r="M6212">
        <v>0</v>
      </c>
      <c r="N6212">
        <v>1</v>
      </c>
      <c r="O6212">
        <v>0</v>
      </c>
      <c r="P6212">
        <v>114</v>
      </c>
      <c r="Q6212">
        <v>0</v>
      </c>
      <c r="R6212">
        <v>1</v>
      </c>
      <c r="S6212">
        <v>0</v>
      </c>
      <c r="T6212">
        <v>0</v>
      </c>
      <c r="U6212">
        <v>0</v>
      </c>
      <c r="V6212">
        <v>0</v>
      </c>
      <c r="W6212">
        <v>0</v>
      </c>
    </row>
    <row r="6213" spans="1:23" ht="14.25" customHeight="1" x14ac:dyDescent="0.45">
      <c r="A6213">
        <v>6212</v>
      </c>
      <c r="B6213" s="1">
        <v>43468</v>
      </c>
      <c r="C6213" s="1">
        <v>43588</v>
      </c>
      <c r="D6213">
        <v>75</v>
      </c>
      <c r="E6213" t="s">
        <v>23</v>
      </c>
      <c r="F6213" t="s">
        <v>27</v>
      </c>
      <c r="G6213" t="s">
        <v>25</v>
      </c>
      <c r="H6213">
        <v>5</v>
      </c>
      <c r="I6213" t="s">
        <v>26</v>
      </c>
      <c r="J6213">
        <v>0</v>
      </c>
      <c r="K6213">
        <v>0</v>
      </c>
      <c r="L6213">
        <v>0</v>
      </c>
      <c r="M6213">
        <v>0</v>
      </c>
      <c r="N6213">
        <v>1</v>
      </c>
      <c r="O6213">
        <v>0</v>
      </c>
      <c r="P6213">
        <v>243</v>
      </c>
      <c r="Q6213">
        <v>0</v>
      </c>
      <c r="R6213">
        <v>1</v>
      </c>
      <c r="S6213">
        <v>1</v>
      </c>
      <c r="T6213">
        <v>0</v>
      </c>
      <c r="U6213">
        <v>0</v>
      </c>
      <c r="V6213">
        <v>0</v>
      </c>
      <c r="W6213">
        <v>0</v>
      </c>
    </row>
    <row r="6214" spans="1:23" ht="14.25" customHeight="1" x14ac:dyDescent="0.45">
      <c r="A6214">
        <v>6213</v>
      </c>
      <c r="B6214" s="1">
        <v>43468</v>
      </c>
      <c r="C6214" s="1">
        <v>43558</v>
      </c>
      <c r="D6214">
        <v>86</v>
      </c>
      <c r="E6214" t="s">
        <v>28</v>
      </c>
      <c r="F6214" t="s">
        <v>27</v>
      </c>
      <c r="G6214" t="s">
        <v>25</v>
      </c>
      <c r="H6214">
        <v>4</v>
      </c>
      <c r="I6214" t="s">
        <v>26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42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</row>
    <row r="6215" spans="1:23" ht="14.25" customHeight="1" x14ac:dyDescent="0.45">
      <c r="A6215">
        <v>6214</v>
      </c>
      <c r="B6215" s="1">
        <v>43468</v>
      </c>
      <c r="C6215" s="1">
        <v>43588</v>
      </c>
      <c r="D6215">
        <v>66</v>
      </c>
      <c r="E6215" t="s">
        <v>28</v>
      </c>
      <c r="F6215" t="s">
        <v>27</v>
      </c>
      <c r="G6215" t="s">
        <v>25</v>
      </c>
      <c r="H6215">
        <v>5</v>
      </c>
      <c r="I6215" t="s">
        <v>26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1</v>
      </c>
      <c r="P6215">
        <v>6</v>
      </c>
      <c r="Q6215">
        <v>0</v>
      </c>
      <c r="R6215">
        <v>1</v>
      </c>
      <c r="S6215">
        <v>0</v>
      </c>
      <c r="T6215">
        <v>1</v>
      </c>
      <c r="U6215">
        <v>0</v>
      </c>
      <c r="V6215">
        <v>0</v>
      </c>
      <c r="W6215">
        <v>0</v>
      </c>
    </row>
    <row r="6216" spans="1:23" ht="14.25" customHeight="1" x14ac:dyDescent="0.45">
      <c r="A6216">
        <v>6215</v>
      </c>
      <c r="B6216" s="1">
        <v>43468</v>
      </c>
      <c r="C6216" s="1">
        <v>43588</v>
      </c>
      <c r="D6216">
        <v>59</v>
      </c>
      <c r="E6216" t="s">
        <v>23</v>
      </c>
      <c r="F6216" t="s">
        <v>27</v>
      </c>
      <c r="G6216" t="s">
        <v>25</v>
      </c>
      <c r="H6216">
        <v>5</v>
      </c>
      <c r="I6216" t="s">
        <v>26</v>
      </c>
      <c r="J6216">
        <v>0</v>
      </c>
      <c r="K6216">
        <v>0</v>
      </c>
      <c r="L6216">
        <v>0</v>
      </c>
      <c r="M6216">
        <v>1</v>
      </c>
      <c r="N6216">
        <v>1</v>
      </c>
      <c r="O6216">
        <v>0</v>
      </c>
      <c r="P6216">
        <v>110</v>
      </c>
      <c r="Q6216">
        <v>0</v>
      </c>
      <c r="R6216">
        <v>1</v>
      </c>
      <c r="S6216">
        <v>0</v>
      </c>
      <c r="T6216">
        <v>0</v>
      </c>
      <c r="U6216">
        <v>0</v>
      </c>
      <c r="V6216">
        <v>0</v>
      </c>
      <c r="W6216">
        <v>0</v>
      </c>
    </row>
    <row r="6217" spans="1:23" ht="14.25" customHeight="1" x14ac:dyDescent="0.45">
      <c r="A6217">
        <v>6216</v>
      </c>
      <c r="B6217" s="1">
        <v>43468</v>
      </c>
      <c r="C6217" s="1">
        <v>43649</v>
      </c>
      <c r="D6217">
        <v>70</v>
      </c>
      <c r="E6217" t="s">
        <v>28</v>
      </c>
      <c r="F6217" t="s">
        <v>27</v>
      </c>
      <c r="G6217" t="s">
        <v>30</v>
      </c>
      <c r="H6217">
        <v>7</v>
      </c>
      <c r="I6217" t="s">
        <v>26</v>
      </c>
      <c r="J6217">
        <v>0</v>
      </c>
      <c r="K6217">
        <v>0</v>
      </c>
      <c r="L6217">
        <v>1</v>
      </c>
      <c r="M6217">
        <v>1</v>
      </c>
      <c r="N6217">
        <v>1</v>
      </c>
      <c r="O6217">
        <v>1</v>
      </c>
      <c r="P6217">
        <v>1480</v>
      </c>
      <c r="Q6217">
        <v>0</v>
      </c>
      <c r="R6217">
        <v>1</v>
      </c>
      <c r="S6217">
        <v>1</v>
      </c>
      <c r="T6217">
        <v>1</v>
      </c>
      <c r="U6217">
        <v>0</v>
      </c>
      <c r="V6217">
        <v>0</v>
      </c>
      <c r="W6217">
        <v>0</v>
      </c>
    </row>
    <row r="6218" spans="1:23" ht="14.25" customHeight="1" x14ac:dyDescent="0.45">
      <c r="A6218">
        <v>6217</v>
      </c>
      <c r="B6218" s="1">
        <v>43468</v>
      </c>
      <c r="C6218" s="1">
        <v>43558</v>
      </c>
      <c r="D6218">
        <v>69</v>
      </c>
      <c r="E6218" t="s">
        <v>28</v>
      </c>
      <c r="F6218" t="s">
        <v>24</v>
      </c>
      <c r="G6218" t="s">
        <v>25</v>
      </c>
      <c r="H6218">
        <v>4</v>
      </c>
      <c r="I6218" t="s">
        <v>26</v>
      </c>
      <c r="J6218">
        <v>0</v>
      </c>
      <c r="K6218">
        <v>0</v>
      </c>
      <c r="L6218">
        <v>1</v>
      </c>
      <c r="M6218">
        <v>1</v>
      </c>
      <c r="N6218">
        <v>1</v>
      </c>
      <c r="O6218">
        <v>0</v>
      </c>
      <c r="P6218">
        <v>1780</v>
      </c>
      <c r="Q6218">
        <v>0</v>
      </c>
      <c r="R6218">
        <v>0</v>
      </c>
      <c r="S6218">
        <v>1</v>
      </c>
      <c r="T6218">
        <v>0</v>
      </c>
      <c r="U6218">
        <v>0</v>
      </c>
      <c r="V6218">
        <v>0</v>
      </c>
      <c r="W6218">
        <v>0</v>
      </c>
    </row>
    <row r="6219" spans="1:23" ht="14.25" customHeight="1" x14ac:dyDescent="0.45">
      <c r="A6219">
        <v>6218</v>
      </c>
      <c r="B6219" s="1">
        <v>43468</v>
      </c>
      <c r="C6219" s="1">
        <v>43680</v>
      </c>
      <c r="D6219">
        <v>68</v>
      </c>
      <c r="E6219" t="s">
        <v>28</v>
      </c>
      <c r="F6219" t="s">
        <v>27</v>
      </c>
      <c r="G6219" t="s">
        <v>25</v>
      </c>
      <c r="H6219">
        <v>8</v>
      </c>
      <c r="I6219" t="s">
        <v>26</v>
      </c>
      <c r="J6219">
        <v>0</v>
      </c>
      <c r="K6219">
        <v>0</v>
      </c>
      <c r="L6219">
        <v>0</v>
      </c>
      <c r="M6219">
        <v>1</v>
      </c>
      <c r="N6219">
        <v>1</v>
      </c>
      <c r="O6219">
        <v>0</v>
      </c>
      <c r="P6219">
        <v>239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</row>
    <row r="6220" spans="1:23" ht="14.25" customHeight="1" x14ac:dyDescent="0.45">
      <c r="A6220">
        <v>6219</v>
      </c>
      <c r="B6220" s="1">
        <v>43468</v>
      </c>
      <c r="C6220" s="1">
        <v>43772</v>
      </c>
      <c r="D6220">
        <v>82</v>
      </c>
      <c r="E6220" t="s">
        <v>28</v>
      </c>
      <c r="F6220" t="s">
        <v>27</v>
      </c>
      <c r="G6220" t="s">
        <v>25</v>
      </c>
      <c r="H6220">
        <v>11</v>
      </c>
      <c r="I6220" t="s">
        <v>26</v>
      </c>
      <c r="J6220">
        <v>0</v>
      </c>
      <c r="K6220">
        <v>0</v>
      </c>
      <c r="L6220">
        <v>0</v>
      </c>
      <c r="M6220">
        <v>1</v>
      </c>
      <c r="N6220">
        <v>1</v>
      </c>
      <c r="O6220">
        <v>1</v>
      </c>
      <c r="P6220">
        <v>2190</v>
      </c>
      <c r="Q6220">
        <v>1</v>
      </c>
      <c r="R6220">
        <v>0</v>
      </c>
      <c r="S6220">
        <v>1</v>
      </c>
      <c r="T6220">
        <v>1</v>
      </c>
      <c r="U6220">
        <v>0</v>
      </c>
      <c r="V6220">
        <v>0</v>
      </c>
      <c r="W6220">
        <v>0</v>
      </c>
    </row>
    <row r="6221" spans="1:23" ht="14.25" customHeight="1" x14ac:dyDescent="0.45">
      <c r="A6221">
        <v>6220</v>
      </c>
      <c r="B6221" s="1">
        <v>43468</v>
      </c>
      <c r="C6221" s="1">
        <v>43649</v>
      </c>
      <c r="D6221">
        <v>71</v>
      </c>
      <c r="E6221" t="s">
        <v>28</v>
      </c>
      <c r="F6221" t="s">
        <v>27</v>
      </c>
      <c r="G6221" t="s">
        <v>25</v>
      </c>
      <c r="H6221">
        <v>7</v>
      </c>
      <c r="I6221" t="s">
        <v>26</v>
      </c>
      <c r="J6221">
        <v>0</v>
      </c>
      <c r="K6221">
        <v>0</v>
      </c>
      <c r="L6221">
        <v>0</v>
      </c>
      <c r="M6221">
        <v>0</v>
      </c>
      <c r="N6221">
        <v>1</v>
      </c>
      <c r="O6221">
        <v>1</v>
      </c>
      <c r="P6221">
        <v>926</v>
      </c>
      <c r="Q6221">
        <v>1</v>
      </c>
      <c r="R6221">
        <v>0</v>
      </c>
      <c r="S6221">
        <v>1</v>
      </c>
      <c r="T6221">
        <v>1</v>
      </c>
      <c r="U6221">
        <v>0</v>
      </c>
      <c r="V6221">
        <v>0</v>
      </c>
      <c r="W6221">
        <v>0</v>
      </c>
    </row>
    <row r="6222" spans="1:23" ht="14.25" customHeight="1" x14ac:dyDescent="0.45">
      <c r="A6222">
        <v>6221</v>
      </c>
      <c r="B6222" s="1">
        <v>43468</v>
      </c>
      <c r="C6222" t="s">
        <v>350</v>
      </c>
      <c r="D6222">
        <v>67</v>
      </c>
      <c r="E6222" t="s">
        <v>23</v>
      </c>
      <c r="F6222" t="s">
        <v>27</v>
      </c>
      <c r="G6222" t="s">
        <v>25</v>
      </c>
      <c r="H6222">
        <v>18</v>
      </c>
      <c r="I6222" t="s">
        <v>26</v>
      </c>
      <c r="J6222">
        <v>0</v>
      </c>
      <c r="K6222">
        <v>0</v>
      </c>
      <c r="L6222">
        <v>1</v>
      </c>
      <c r="M6222">
        <v>1</v>
      </c>
      <c r="N6222">
        <v>1</v>
      </c>
      <c r="O6222">
        <v>0</v>
      </c>
      <c r="P6222">
        <v>154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</row>
    <row r="6223" spans="1:23" ht="14.25" customHeight="1" x14ac:dyDescent="0.45">
      <c r="A6223">
        <v>6222</v>
      </c>
      <c r="B6223" s="1">
        <v>43468</v>
      </c>
      <c r="C6223" s="1">
        <v>43558</v>
      </c>
      <c r="D6223">
        <v>56</v>
      </c>
      <c r="E6223" t="s">
        <v>28</v>
      </c>
      <c r="F6223" t="s">
        <v>27</v>
      </c>
      <c r="G6223" t="s">
        <v>25</v>
      </c>
      <c r="H6223">
        <v>4</v>
      </c>
      <c r="I6223" t="s">
        <v>26</v>
      </c>
      <c r="J6223">
        <v>0</v>
      </c>
      <c r="K6223">
        <v>0</v>
      </c>
      <c r="L6223">
        <v>0</v>
      </c>
      <c r="M6223">
        <v>1</v>
      </c>
      <c r="N6223">
        <v>1</v>
      </c>
      <c r="O6223">
        <v>0</v>
      </c>
      <c r="P6223">
        <v>70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</row>
    <row r="6224" spans="1:23" ht="14.25" customHeight="1" x14ac:dyDescent="0.45">
      <c r="A6224">
        <v>6223</v>
      </c>
      <c r="B6224" s="1">
        <v>43468</v>
      </c>
      <c r="C6224" s="1">
        <v>43619</v>
      </c>
      <c r="D6224">
        <v>85</v>
      </c>
      <c r="E6224" t="s">
        <v>28</v>
      </c>
      <c r="F6224" t="s">
        <v>27</v>
      </c>
      <c r="G6224" t="s">
        <v>25</v>
      </c>
      <c r="H6224">
        <v>6</v>
      </c>
      <c r="I6224" t="s">
        <v>26</v>
      </c>
      <c r="J6224">
        <v>0</v>
      </c>
      <c r="K6224">
        <v>0</v>
      </c>
      <c r="L6224">
        <v>0</v>
      </c>
      <c r="M6224">
        <v>1</v>
      </c>
      <c r="N6224">
        <v>1</v>
      </c>
      <c r="O6224">
        <v>0</v>
      </c>
      <c r="P6224">
        <v>478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</row>
    <row r="6225" spans="1:23" ht="14.25" customHeight="1" x14ac:dyDescent="0.45">
      <c r="A6225">
        <v>6224</v>
      </c>
      <c r="B6225" s="1">
        <v>43468</v>
      </c>
      <c r="C6225" t="s">
        <v>354</v>
      </c>
      <c r="D6225">
        <v>71</v>
      </c>
      <c r="E6225" t="s">
        <v>23</v>
      </c>
      <c r="F6225" t="s">
        <v>27</v>
      </c>
      <c r="G6225" t="s">
        <v>30</v>
      </c>
      <c r="H6225">
        <v>15</v>
      </c>
      <c r="I6225" t="s">
        <v>26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131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</row>
    <row r="6226" spans="1:23" ht="14.25" customHeight="1" x14ac:dyDescent="0.45">
      <c r="A6226">
        <v>6225</v>
      </c>
      <c r="B6226" s="1">
        <v>43468</v>
      </c>
      <c r="C6226" s="1">
        <v>43680</v>
      </c>
      <c r="D6226">
        <v>58</v>
      </c>
      <c r="E6226" t="s">
        <v>23</v>
      </c>
      <c r="F6226" t="s">
        <v>27</v>
      </c>
      <c r="G6226" t="s">
        <v>30</v>
      </c>
      <c r="H6226">
        <v>8</v>
      </c>
      <c r="I6226" t="s">
        <v>26</v>
      </c>
      <c r="J6226">
        <v>0</v>
      </c>
      <c r="K6226">
        <v>0</v>
      </c>
      <c r="L6226">
        <v>0</v>
      </c>
      <c r="M6226">
        <v>1</v>
      </c>
      <c r="N6226">
        <v>1</v>
      </c>
      <c r="O6226">
        <v>0</v>
      </c>
      <c r="P6226">
        <v>15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</row>
    <row r="6227" spans="1:23" ht="14.25" customHeight="1" x14ac:dyDescent="0.45">
      <c r="A6227">
        <v>6226</v>
      </c>
      <c r="B6227" s="1">
        <v>43468</v>
      </c>
      <c r="C6227" s="1">
        <v>43680</v>
      </c>
      <c r="D6227">
        <v>58</v>
      </c>
      <c r="E6227" t="s">
        <v>23</v>
      </c>
      <c r="F6227" t="s">
        <v>27</v>
      </c>
      <c r="G6227" t="s">
        <v>30</v>
      </c>
      <c r="H6227">
        <v>8</v>
      </c>
      <c r="I6227" t="s">
        <v>26</v>
      </c>
      <c r="J6227">
        <v>0</v>
      </c>
      <c r="K6227">
        <v>0</v>
      </c>
      <c r="L6227">
        <v>0</v>
      </c>
      <c r="M6227">
        <v>1</v>
      </c>
      <c r="N6227">
        <v>1</v>
      </c>
      <c r="O6227">
        <v>0</v>
      </c>
      <c r="P6227">
        <v>15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</row>
    <row r="6228" spans="1:23" ht="14.25" customHeight="1" x14ac:dyDescent="0.45">
      <c r="A6228">
        <v>6227</v>
      </c>
      <c r="B6228" s="1">
        <v>43468</v>
      </c>
      <c r="C6228" s="1">
        <v>43649</v>
      </c>
      <c r="D6228">
        <v>42</v>
      </c>
      <c r="E6228" t="s">
        <v>23</v>
      </c>
      <c r="F6228" t="s">
        <v>27</v>
      </c>
      <c r="G6228" t="s">
        <v>30</v>
      </c>
      <c r="H6228">
        <v>7</v>
      </c>
      <c r="I6228" t="s">
        <v>26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140</v>
      </c>
      <c r="Q6228">
        <v>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</row>
    <row r="6229" spans="1:23" ht="14.25" customHeight="1" x14ac:dyDescent="0.45">
      <c r="A6229">
        <v>6228</v>
      </c>
      <c r="B6229" s="1">
        <v>43468</v>
      </c>
      <c r="C6229" s="1">
        <v>43649</v>
      </c>
      <c r="D6229">
        <v>42</v>
      </c>
      <c r="E6229" t="s">
        <v>23</v>
      </c>
      <c r="F6229" t="s">
        <v>27</v>
      </c>
      <c r="G6229" t="s">
        <v>30</v>
      </c>
      <c r="H6229">
        <v>7</v>
      </c>
      <c r="I6229" t="s">
        <v>26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140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</row>
    <row r="6230" spans="1:23" ht="14.25" customHeight="1" x14ac:dyDescent="0.45">
      <c r="A6230">
        <v>6229</v>
      </c>
      <c r="B6230" s="1">
        <v>43499</v>
      </c>
      <c r="C6230" s="1">
        <v>43588</v>
      </c>
      <c r="D6230">
        <v>65</v>
      </c>
      <c r="E6230" t="s">
        <v>23</v>
      </c>
      <c r="F6230" t="s">
        <v>24</v>
      </c>
      <c r="G6230" t="s">
        <v>25</v>
      </c>
      <c r="H6230">
        <v>4</v>
      </c>
      <c r="I6230" t="s">
        <v>26</v>
      </c>
      <c r="J6230">
        <v>0</v>
      </c>
      <c r="K6230">
        <v>0</v>
      </c>
      <c r="L6230">
        <v>0</v>
      </c>
      <c r="M6230">
        <v>1</v>
      </c>
      <c r="N6230">
        <v>1</v>
      </c>
      <c r="O6230">
        <v>0</v>
      </c>
      <c r="P6230">
        <v>136</v>
      </c>
      <c r="Q6230">
        <v>0</v>
      </c>
      <c r="R6230">
        <v>1</v>
      </c>
      <c r="S6230">
        <v>0</v>
      </c>
      <c r="T6230">
        <v>0</v>
      </c>
      <c r="U6230">
        <v>0</v>
      </c>
      <c r="V6230">
        <v>0</v>
      </c>
      <c r="W6230">
        <v>0</v>
      </c>
    </row>
    <row r="6231" spans="1:23" ht="14.25" customHeight="1" x14ac:dyDescent="0.45">
      <c r="A6231">
        <v>6230</v>
      </c>
      <c r="B6231" s="1">
        <v>43499</v>
      </c>
      <c r="C6231" s="1">
        <v>43802</v>
      </c>
      <c r="D6231">
        <v>76</v>
      </c>
      <c r="E6231" t="s">
        <v>23</v>
      </c>
      <c r="F6231" t="s">
        <v>27</v>
      </c>
      <c r="G6231" t="s">
        <v>25</v>
      </c>
      <c r="H6231">
        <v>11</v>
      </c>
      <c r="I6231" t="s">
        <v>26</v>
      </c>
      <c r="J6231">
        <v>0</v>
      </c>
      <c r="K6231">
        <v>0</v>
      </c>
      <c r="L6231">
        <v>0</v>
      </c>
      <c r="M6231">
        <v>1</v>
      </c>
      <c r="N6231">
        <v>1</v>
      </c>
      <c r="O6231">
        <v>0</v>
      </c>
      <c r="P6231">
        <v>881</v>
      </c>
      <c r="Q6231">
        <v>0</v>
      </c>
      <c r="R6231">
        <v>1</v>
      </c>
      <c r="S6231">
        <v>1</v>
      </c>
      <c r="T6231">
        <v>0</v>
      </c>
      <c r="U6231">
        <v>0</v>
      </c>
      <c r="V6231">
        <v>0</v>
      </c>
      <c r="W6231">
        <v>0</v>
      </c>
    </row>
    <row r="6232" spans="1:23" ht="14.25" customHeight="1" x14ac:dyDescent="0.45">
      <c r="A6232">
        <v>6231</v>
      </c>
      <c r="B6232" s="1">
        <v>43499</v>
      </c>
      <c r="C6232" s="1">
        <v>43802</v>
      </c>
      <c r="D6232">
        <v>76</v>
      </c>
      <c r="E6232" t="s">
        <v>23</v>
      </c>
      <c r="F6232" t="s">
        <v>27</v>
      </c>
      <c r="G6232" t="s">
        <v>25</v>
      </c>
      <c r="H6232">
        <v>11</v>
      </c>
      <c r="I6232" t="s">
        <v>26</v>
      </c>
      <c r="J6232">
        <v>0</v>
      </c>
      <c r="K6232">
        <v>0</v>
      </c>
      <c r="L6232">
        <v>0</v>
      </c>
      <c r="M6232">
        <v>1</v>
      </c>
      <c r="N6232">
        <v>1</v>
      </c>
      <c r="O6232">
        <v>0</v>
      </c>
      <c r="P6232">
        <v>881</v>
      </c>
      <c r="Q6232">
        <v>0</v>
      </c>
      <c r="R6232">
        <v>1</v>
      </c>
      <c r="S6232">
        <v>1</v>
      </c>
      <c r="T6232">
        <v>0</v>
      </c>
      <c r="U6232">
        <v>0</v>
      </c>
      <c r="V6232">
        <v>0</v>
      </c>
      <c r="W6232">
        <v>0</v>
      </c>
    </row>
    <row r="6233" spans="1:23" ht="14.25" customHeight="1" x14ac:dyDescent="0.45">
      <c r="A6233">
        <v>6232</v>
      </c>
      <c r="B6233" s="1">
        <v>43499</v>
      </c>
      <c r="C6233" s="1">
        <v>43741</v>
      </c>
      <c r="D6233">
        <v>53</v>
      </c>
      <c r="E6233" t="s">
        <v>23</v>
      </c>
      <c r="F6233" t="s">
        <v>27</v>
      </c>
      <c r="G6233" t="s">
        <v>25</v>
      </c>
      <c r="H6233">
        <v>9</v>
      </c>
      <c r="I6233" t="s">
        <v>26</v>
      </c>
      <c r="J6233">
        <v>0</v>
      </c>
      <c r="K6233">
        <v>0</v>
      </c>
      <c r="L6233">
        <v>0</v>
      </c>
      <c r="M6233">
        <v>1</v>
      </c>
      <c r="N6233">
        <v>1</v>
      </c>
      <c r="O6233">
        <v>0</v>
      </c>
      <c r="P6233">
        <v>49</v>
      </c>
      <c r="Q6233">
        <v>0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0</v>
      </c>
    </row>
    <row r="6234" spans="1:23" ht="14.25" customHeight="1" x14ac:dyDescent="0.45">
      <c r="A6234">
        <v>6233</v>
      </c>
      <c r="B6234" s="1">
        <v>43499</v>
      </c>
      <c r="C6234" s="1">
        <v>43619</v>
      </c>
      <c r="D6234">
        <v>53</v>
      </c>
      <c r="E6234" t="s">
        <v>23</v>
      </c>
      <c r="F6234" t="s">
        <v>27</v>
      </c>
      <c r="G6234" t="s">
        <v>25</v>
      </c>
      <c r="H6234">
        <v>5</v>
      </c>
      <c r="I6234" t="s">
        <v>26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8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</row>
    <row r="6235" spans="1:23" ht="14.25" customHeight="1" x14ac:dyDescent="0.45">
      <c r="A6235">
        <v>6234</v>
      </c>
      <c r="B6235" s="1">
        <v>43499</v>
      </c>
      <c r="C6235" s="1">
        <v>43619</v>
      </c>
      <c r="D6235">
        <v>53</v>
      </c>
      <c r="E6235" t="s">
        <v>23</v>
      </c>
      <c r="F6235" t="s">
        <v>27</v>
      </c>
      <c r="G6235" t="s">
        <v>25</v>
      </c>
      <c r="H6235">
        <v>5</v>
      </c>
      <c r="I6235" t="s">
        <v>26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8</v>
      </c>
      <c r="Q6235">
        <v>0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0</v>
      </c>
    </row>
    <row r="6236" spans="1:23" ht="14.25" customHeight="1" x14ac:dyDescent="0.45">
      <c r="A6236">
        <v>6235</v>
      </c>
      <c r="B6236" s="1">
        <v>43499</v>
      </c>
      <c r="C6236" s="1">
        <v>43772</v>
      </c>
      <c r="D6236">
        <v>82</v>
      </c>
      <c r="E6236" t="s">
        <v>23</v>
      </c>
      <c r="F6236" t="s">
        <v>27</v>
      </c>
      <c r="G6236" t="s">
        <v>25</v>
      </c>
      <c r="H6236">
        <v>10</v>
      </c>
      <c r="I6236" t="s">
        <v>26</v>
      </c>
      <c r="J6236">
        <v>0</v>
      </c>
      <c r="K6236">
        <v>0</v>
      </c>
      <c r="L6236">
        <v>0</v>
      </c>
      <c r="M6236">
        <v>1</v>
      </c>
      <c r="N6236">
        <v>1</v>
      </c>
      <c r="O6236">
        <v>0</v>
      </c>
      <c r="P6236">
        <v>4470</v>
      </c>
      <c r="Q6236">
        <v>0</v>
      </c>
      <c r="R6236">
        <v>1</v>
      </c>
      <c r="S6236">
        <v>1</v>
      </c>
      <c r="T6236">
        <v>1</v>
      </c>
      <c r="U6236">
        <v>0</v>
      </c>
      <c r="V6236">
        <v>0</v>
      </c>
      <c r="W6236">
        <v>0</v>
      </c>
    </row>
    <row r="6237" spans="1:23" ht="14.25" customHeight="1" x14ac:dyDescent="0.45">
      <c r="A6237">
        <v>6236</v>
      </c>
      <c r="B6237" s="1">
        <v>43499</v>
      </c>
      <c r="C6237" s="1">
        <v>43711</v>
      </c>
      <c r="D6237">
        <v>64</v>
      </c>
      <c r="E6237" t="s">
        <v>28</v>
      </c>
      <c r="F6237" t="s">
        <v>24</v>
      </c>
      <c r="G6237" t="s">
        <v>25</v>
      </c>
      <c r="H6237">
        <v>8</v>
      </c>
      <c r="I6237" t="s">
        <v>26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285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</row>
    <row r="6238" spans="1:23" ht="14.25" customHeight="1" x14ac:dyDescent="0.45">
      <c r="A6238">
        <v>6237</v>
      </c>
      <c r="B6238" s="1">
        <v>43499</v>
      </c>
      <c r="C6238" t="s">
        <v>352</v>
      </c>
      <c r="D6238">
        <v>81</v>
      </c>
      <c r="E6238" t="s">
        <v>28</v>
      </c>
      <c r="F6238" t="s">
        <v>27</v>
      </c>
      <c r="G6238" t="s">
        <v>25</v>
      </c>
      <c r="H6238">
        <v>19</v>
      </c>
      <c r="I6238" t="s">
        <v>26</v>
      </c>
      <c r="J6238">
        <v>0</v>
      </c>
      <c r="K6238">
        <v>0</v>
      </c>
      <c r="L6238">
        <v>0</v>
      </c>
      <c r="M6238">
        <v>1</v>
      </c>
      <c r="N6238">
        <v>1</v>
      </c>
      <c r="O6238">
        <v>0</v>
      </c>
      <c r="P6238">
        <v>556</v>
      </c>
      <c r="Q6238">
        <v>0</v>
      </c>
      <c r="R6238">
        <v>0</v>
      </c>
      <c r="S6238">
        <v>1</v>
      </c>
      <c r="T6238">
        <v>1</v>
      </c>
      <c r="U6238">
        <v>0</v>
      </c>
      <c r="V6238">
        <v>0</v>
      </c>
      <c r="W6238">
        <v>0</v>
      </c>
    </row>
    <row r="6239" spans="1:23" ht="14.25" customHeight="1" x14ac:dyDescent="0.45">
      <c r="A6239">
        <v>6238</v>
      </c>
      <c r="B6239" s="1">
        <v>43499</v>
      </c>
      <c r="C6239" s="1">
        <v>43772</v>
      </c>
      <c r="D6239">
        <v>70</v>
      </c>
      <c r="E6239" t="s">
        <v>23</v>
      </c>
      <c r="F6239" t="s">
        <v>27</v>
      </c>
      <c r="G6239" t="s">
        <v>25</v>
      </c>
      <c r="H6239">
        <v>10</v>
      </c>
      <c r="I6239" t="s">
        <v>26</v>
      </c>
      <c r="J6239">
        <v>0</v>
      </c>
      <c r="K6239">
        <v>0</v>
      </c>
      <c r="L6239">
        <v>0</v>
      </c>
      <c r="M6239">
        <v>1</v>
      </c>
      <c r="N6239">
        <v>1</v>
      </c>
      <c r="O6239">
        <v>1</v>
      </c>
      <c r="P6239">
        <v>748</v>
      </c>
      <c r="Q6239">
        <v>0</v>
      </c>
      <c r="R6239">
        <v>0</v>
      </c>
      <c r="S6239">
        <v>1</v>
      </c>
      <c r="T6239">
        <v>1</v>
      </c>
      <c r="U6239">
        <v>0</v>
      </c>
      <c r="V6239">
        <v>0</v>
      </c>
      <c r="W6239">
        <v>0</v>
      </c>
    </row>
    <row r="6240" spans="1:23" ht="14.25" customHeight="1" x14ac:dyDescent="0.45">
      <c r="A6240">
        <v>6239</v>
      </c>
      <c r="B6240" s="1">
        <v>43499</v>
      </c>
      <c r="C6240" s="1">
        <v>43772</v>
      </c>
      <c r="D6240">
        <v>70</v>
      </c>
      <c r="E6240" t="s">
        <v>23</v>
      </c>
      <c r="F6240" t="s">
        <v>27</v>
      </c>
      <c r="G6240" t="s">
        <v>25</v>
      </c>
      <c r="H6240">
        <v>10</v>
      </c>
      <c r="I6240" t="s">
        <v>26</v>
      </c>
      <c r="J6240">
        <v>0</v>
      </c>
      <c r="K6240">
        <v>0</v>
      </c>
      <c r="L6240">
        <v>0</v>
      </c>
      <c r="M6240">
        <v>1</v>
      </c>
      <c r="N6240">
        <v>1</v>
      </c>
      <c r="O6240">
        <v>1</v>
      </c>
      <c r="P6240">
        <v>748</v>
      </c>
      <c r="Q6240">
        <v>0</v>
      </c>
      <c r="R6240">
        <v>0</v>
      </c>
      <c r="S6240">
        <v>1</v>
      </c>
      <c r="T6240">
        <v>1</v>
      </c>
      <c r="U6240">
        <v>0</v>
      </c>
      <c r="V6240">
        <v>0</v>
      </c>
      <c r="W6240">
        <v>0</v>
      </c>
    </row>
    <row r="6241" spans="1:23" ht="14.25" customHeight="1" x14ac:dyDescent="0.45">
      <c r="A6241">
        <v>6240</v>
      </c>
      <c r="B6241" s="1">
        <v>43499</v>
      </c>
      <c r="C6241" s="1">
        <v>43619</v>
      </c>
      <c r="D6241">
        <v>57</v>
      </c>
      <c r="E6241" t="s">
        <v>23</v>
      </c>
      <c r="F6241" t="s">
        <v>27</v>
      </c>
      <c r="G6241" t="s">
        <v>25</v>
      </c>
      <c r="H6241">
        <v>5</v>
      </c>
      <c r="I6241" t="s">
        <v>26</v>
      </c>
      <c r="J6241">
        <v>0</v>
      </c>
      <c r="K6241">
        <v>0</v>
      </c>
      <c r="L6241">
        <v>0</v>
      </c>
      <c r="M6241">
        <v>1</v>
      </c>
      <c r="N6241">
        <v>1</v>
      </c>
      <c r="O6241">
        <v>0</v>
      </c>
      <c r="P6241">
        <v>51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</row>
    <row r="6242" spans="1:23" ht="14.25" customHeight="1" x14ac:dyDescent="0.45">
      <c r="A6242">
        <v>6241</v>
      </c>
      <c r="B6242" s="1">
        <v>43499</v>
      </c>
      <c r="C6242" s="1">
        <v>43619</v>
      </c>
      <c r="D6242">
        <v>57</v>
      </c>
      <c r="E6242" t="s">
        <v>23</v>
      </c>
      <c r="F6242" t="s">
        <v>27</v>
      </c>
      <c r="G6242" t="s">
        <v>25</v>
      </c>
      <c r="H6242">
        <v>5</v>
      </c>
      <c r="I6242" t="s">
        <v>26</v>
      </c>
      <c r="J6242">
        <v>0</v>
      </c>
      <c r="K6242">
        <v>0</v>
      </c>
      <c r="L6242">
        <v>0</v>
      </c>
      <c r="M6242">
        <v>1</v>
      </c>
      <c r="N6242">
        <v>1</v>
      </c>
      <c r="O6242">
        <v>0</v>
      </c>
      <c r="P6242">
        <v>51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</row>
    <row r="6243" spans="1:23" ht="14.25" customHeight="1" x14ac:dyDescent="0.45">
      <c r="A6243">
        <v>6242</v>
      </c>
      <c r="B6243" s="1">
        <v>43499</v>
      </c>
      <c r="C6243" s="1">
        <v>43527</v>
      </c>
      <c r="D6243">
        <v>33</v>
      </c>
      <c r="E6243" t="s">
        <v>23</v>
      </c>
      <c r="F6243" t="s">
        <v>24</v>
      </c>
      <c r="G6243" t="s">
        <v>30</v>
      </c>
      <c r="H6243">
        <v>2</v>
      </c>
      <c r="I6243" t="s">
        <v>26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16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</row>
    <row r="6244" spans="1:23" ht="14.25" customHeight="1" x14ac:dyDescent="0.45">
      <c r="A6244">
        <v>6243</v>
      </c>
      <c r="B6244" s="1">
        <v>43499</v>
      </c>
      <c r="C6244" s="1">
        <v>43527</v>
      </c>
      <c r="D6244">
        <v>33</v>
      </c>
      <c r="E6244" t="s">
        <v>23</v>
      </c>
      <c r="F6244" t="s">
        <v>24</v>
      </c>
      <c r="G6244" t="s">
        <v>30</v>
      </c>
      <c r="H6244">
        <v>2</v>
      </c>
      <c r="I6244" t="s">
        <v>26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16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</row>
    <row r="6245" spans="1:23" ht="14.25" customHeight="1" x14ac:dyDescent="0.45">
      <c r="A6245">
        <v>6244</v>
      </c>
      <c r="B6245" s="1">
        <v>43499</v>
      </c>
      <c r="C6245" s="1">
        <v>43802</v>
      </c>
      <c r="D6245">
        <v>75</v>
      </c>
      <c r="E6245" t="s">
        <v>23</v>
      </c>
      <c r="F6245" t="s">
        <v>27</v>
      </c>
      <c r="G6245" t="s">
        <v>30</v>
      </c>
      <c r="H6245">
        <v>11</v>
      </c>
      <c r="I6245" t="s">
        <v>26</v>
      </c>
      <c r="J6245">
        <v>0</v>
      </c>
      <c r="K6245">
        <v>0</v>
      </c>
      <c r="L6245">
        <v>0</v>
      </c>
      <c r="M6245">
        <v>0</v>
      </c>
      <c r="N6245">
        <v>1</v>
      </c>
      <c r="O6245">
        <v>0</v>
      </c>
      <c r="P6245">
        <v>579</v>
      </c>
      <c r="Q6245">
        <v>0</v>
      </c>
      <c r="R6245">
        <v>0</v>
      </c>
      <c r="S6245">
        <v>1</v>
      </c>
      <c r="T6245">
        <v>0</v>
      </c>
      <c r="U6245">
        <v>0</v>
      </c>
      <c r="V6245">
        <v>0</v>
      </c>
      <c r="W6245">
        <v>0</v>
      </c>
    </row>
    <row r="6246" spans="1:23" ht="14.25" customHeight="1" x14ac:dyDescent="0.45">
      <c r="A6246">
        <v>6245</v>
      </c>
      <c r="B6246" s="1">
        <v>43499</v>
      </c>
      <c r="C6246" s="1">
        <v>43680</v>
      </c>
      <c r="D6246">
        <v>41</v>
      </c>
      <c r="E6246" t="s">
        <v>23</v>
      </c>
      <c r="F6246" t="s">
        <v>27</v>
      </c>
      <c r="G6246" t="s">
        <v>30</v>
      </c>
      <c r="H6246">
        <v>7</v>
      </c>
      <c r="I6246" t="s">
        <v>26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6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</row>
    <row r="6247" spans="1:23" ht="14.25" customHeight="1" x14ac:dyDescent="0.45">
      <c r="A6247">
        <v>6246</v>
      </c>
      <c r="B6247" s="1">
        <v>43499</v>
      </c>
      <c r="C6247" s="1">
        <v>43527</v>
      </c>
      <c r="D6247">
        <v>59</v>
      </c>
      <c r="E6247" t="s">
        <v>23</v>
      </c>
      <c r="F6247" t="s">
        <v>27</v>
      </c>
      <c r="G6247" t="s">
        <v>30</v>
      </c>
      <c r="H6247">
        <v>2</v>
      </c>
      <c r="I6247" t="s">
        <v>26</v>
      </c>
      <c r="J6247">
        <v>0</v>
      </c>
      <c r="K6247">
        <v>0</v>
      </c>
      <c r="L6247">
        <v>0</v>
      </c>
      <c r="M6247">
        <v>1</v>
      </c>
      <c r="N6247">
        <v>1</v>
      </c>
      <c r="O6247">
        <v>0</v>
      </c>
      <c r="P6247">
        <v>78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</row>
    <row r="6248" spans="1:23" ht="14.25" customHeight="1" x14ac:dyDescent="0.45">
      <c r="A6248">
        <v>6247</v>
      </c>
      <c r="B6248" s="1">
        <v>43499</v>
      </c>
      <c r="C6248" s="1">
        <v>43558</v>
      </c>
      <c r="D6248">
        <v>56</v>
      </c>
      <c r="E6248" t="s">
        <v>23</v>
      </c>
      <c r="F6248" t="s">
        <v>27</v>
      </c>
      <c r="G6248" t="s">
        <v>30</v>
      </c>
      <c r="H6248">
        <v>3</v>
      </c>
      <c r="I6248" t="s">
        <v>26</v>
      </c>
      <c r="J6248">
        <v>0</v>
      </c>
      <c r="K6248">
        <v>0</v>
      </c>
      <c r="L6248">
        <v>0</v>
      </c>
      <c r="M6248">
        <v>1</v>
      </c>
      <c r="N6248">
        <v>1</v>
      </c>
      <c r="O6248">
        <v>0</v>
      </c>
      <c r="P6248">
        <v>440</v>
      </c>
      <c r="Q6248">
        <v>0</v>
      </c>
      <c r="R6248">
        <v>0</v>
      </c>
      <c r="S6248">
        <v>1</v>
      </c>
      <c r="T6248">
        <v>0</v>
      </c>
      <c r="U6248">
        <v>0</v>
      </c>
      <c r="V6248">
        <v>0</v>
      </c>
      <c r="W6248">
        <v>0</v>
      </c>
    </row>
    <row r="6249" spans="1:23" ht="14.25" customHeight="1" x14ac:dyDescent="0.45">
      <c r="A6249">
        <v>6248</v>
      </c>
      <c r="B6249" s="1">
        <v>43499</v>
      </c>
      <c r="C6249" s="1">
        <v>43527</v>
      </c>
      <c r="D6249">
        <v>51</v>
      </c>
      <c r="E6249" t="s">
        <v>23</v>
      </c>
      <c r="F6249" t="s">
        <v>27</v>
      </c>
      <c r="G6249" t="s">
        <v>30</v>
      </c>
      <c r="H6249">
        <v>2</v>
      </c>
      <c r="I6249" t="s">
        <v>26</v>
      </c>
      <c r="J6249">
        <v>0</v>
      </c>
      <c r="K6249">
        <v>0</v>
      </c>
      <c r="L6249">
        <v>0</v>
      </c>
      <c r="M6249">
        <v>1</v>
      </c>
      <c r="N6249">
        <v>1</v>
      </c>
      <c r="O6249">
        <v>0</v>
      </c>
      <c r="P6249">
        <v>39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</row>
    <row r="6250" spans="1:23" ht="14.25" customHeight="1" x14ac:dyDescent="0.45">
      <c r="A6250">
        <v>6249</v>
      </c>
      <c r="B6250" s="1">
        <v>43527</v>
      </c>
      <c r="C6250" s="1">
        <v>43536</v>
      </c>
      <c r="D6250">
        <v>77</v>
      </c>
      <c r="E6250" t="s">
        <v>28</v>
      </c>
      <c r="F6250" t="s">
        <v>27</v>
      </c>
      <c r="G6250" t="s">
        <v>30</v>
      </c>
      <c r="H6250">
        <v>10</v>
      </c>
      <c r="I6250" t="s">
        <v>26</v>
      </c>
      <c r="J6250">
        <v>0</v>
      </c>
      <c r="K6250">
        <v>0</v>
      </c>
      <c r="L6250">
        <v>1</v>
      </c>
      <c r="M6250">
        <v>1</v>
      </c>
      <c r="N6250">
        <v>0</v>
      </c>
      <c r="O6250">
        <v>0</v>
      </c>
      <c r="P6250">
        <v>384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</row>
    <row r="6251" spans="1:23" ht="14.25" customHeight="1" x14ac:dyDescent="0.45">
      <c r="A6251">
        <v>6250</v>
      </c>
      <c r="B6251" s="1">
        <v>43527</v>
      </c>
      <c r="C6251" s="1">
        <v>43680</v>
      </c>
      <c r="D6251">
        <v>81</v>
      </c>
      <c r="E6251" t="s">
        <v>23</v>
      </c>
      <c r="F6251" t="s">
        <v>24</v>
      </c>
      <c r="G6251" t="s">
        <v>25</v>
      </c>
      <c r="H6251">
        <v>6</v>
      </c>
      <c r="I6251" t="s">
        <v>26</v>
      </c>
      <c r="J6251">
        <v>0</v>
      </c>
      <c r="K6251">
        <v>0</v>
      </c>
      <c r="L6251">
        <v>0</v>
      </c>
      <c r="M6251">
        <v>0</v>
      </c>
      <c r="N6251">
        <v>1</v>
      </c>
      <c r="O6251">
        <v>0</v>
      </c>
      <c r="P6251">
        <v>27</v>
      </c>
      <c r="Q6251">
        <v>0</v>
      </c>
      <c r="R6251">
        <v>1</v>
      </c>
      <c r="S6251">
        <v>0</v>
      </c>
      <c r="T6251">
        <v>0</v>
      </c>
      <c r="U6251">
        <v>0</v>
      </c>
      <c r="V6251">
        <v>0</v>
      </c>
      <c r="W6251">
        <v>0</v>
      </c>
    </row>
    <row r="6252" spans="1:23" ht="14.25" customHeight="1" x14ac:dyDescent="0.45">
      <c r="A6252">
        <v>6251</v>
      </c>
      <c r="B6252" s="1">
        <v>43527</v>
      </c>
      <c r="C6252" s="1">
        <v>43680</v>
      </c>
      <c r="D6252">
        <v>81</v>
      </c>
      <c r="E6252" t="s">
        <v>23</v>
      </c>
      <c r="F6252" t="s">
        <v>24</v>
      </c>
      <c r="G6252" t="s">
        <v>25</v>
      </c>
      <c r="H6252">
        <v>6</v>
      </c>
      <c r="I6252" t="s">
        <v>26</v>
      </c>
      <c r="J6252">
        <v>0</v>
      </c>
      <c r="K6252">
        <v>0</v>
      </c>
      <c r="L6252">
        <v>0</v>
      </c>
      <c r="M6252">
        <v>0</v>
      </c>
      <c r="N6252">
        <v>1</v>
      </c>
      <c r="O6252">
        <v>0</v>
      </c>
      <c r="P6252">
        <v>27</v>
      </c>
      <c r="Q6252">
        <v>0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0</v>
      </c>
    </row>
    <row r="6253" spans="1:23" ht="14.25" customHeight="1" x14ac:dyDescent="0.45">
      <c r="A6253">
        <v>6252</v>
      </c>
      <c r="B6253" s="1">
        <v>43527</v>
      </c>
      <c r="C6253" s="1">
        <v>43711</v>
      </c>
      <c r="D6253">
        <v>56</v>
      </c>
      <c r="E6253" t="s">
        <v>23</v>
      </c>
      <c r="F6253" t="s">
        <v>24</v>
      </c>
      <c r="G6253" t="s">
        <v>25</v>
      </c>
      <c r="H6253">
        <v>7</v>
      </c>
      <c r="I6253" t="s">
        <v>26</v>
      </c>
      <c r="J6253">
        <v>0</v>
      </c>
      <c r="K6253">
        <v>0</v>
      </c>
      <c r="L6253">
        <v>0</v>
      </c>
      <c r="M6253">
        <v>1</v>
      </c>
      <c r="N6253">
        <v>1</v>
      </c>
      <c r="O6253">
        <v>0</v>
      </c>
      <c r="P6253">
        <v>524</v>
      </c>
      <c r="Q6253">
        <v>0</v>
      </c>
      <c r="R6253">
        <v>1</v>
      </c>
      <c r="S6253">
        <v>1</v>
      </c>
      <c r="T6253">
        <v>0</v>
      </c>
      <c r="U6253">
        <v>0</v>
      </c>
      <c r="V6253">
        <v>0</v>
      </c>
      <c r="W6253">
        <v>0</v>
      </c>
    </row>
    <row r="6254" spans="1:23" ht="14.25" customHeight="1" x14ac:dyDescent="0.45">
      <c r="A6254">
        <v>6253</v>
      </c>
      <c r="B6254" s="1">
        <v>43527</v>
      </c>
      <c r="C6254" s="1">
        <v>43711</v>
      </c>
      <c r="D6254">
        <v>75</v>
      </c>
      <c r="E6254" t="s">
        <v>28</v>
      </c>
      <c r="F6254" t="s">
        <v>27</v>
      </c>
      <c r="G6254" t="s">
        <v>25</v>
      </c>
      <c r="H6254">
        <v>7</v>
      </c>
      <c r="I6254" t="s">
        <v>26</v>
      </c>
      <c r="J6254">
        <v>0</v>
      </c>
      <c r="K6254">
        <v>0</v>
      </c>
      <c r="L6254">
        <v>0</v>
      </c>
      <c r="M6254">
        <v>0</v>
      </c>
      <c r="N6254">
        <v>1</v>
      </c>
      <c r="O6254">
        <v>0</v>
      </c>
      <c r="P6254">
        <v>548</v>
      </c>
      <c r="Q6254">
        <v>0</v>
      </c>
      <c r="R6254">
        <v>1</v>
      </c>
      <c r="S6254">
        <v>1</v>
      </c>
      <c r="T6254">
        <v>0</v>
      </c>
      <c r="U6254">
        <v>0</v>
      </c>
      <c r="V6254">
        <v>0</v>
      </c>
      <c r="W6254">
        <v>0</v>
      </c>
    </row>
    <row r="6255" spans="1:23" ht="14.25" customHeight="1" x14ac:dyDescent="0.45">
      <c r="A6255">
        <v>6254</v>
      </c>
      <c r="B6255" s="1">
        <v>43527</v>
      </c>
      <c r="C6255" s="1">
        <v>43680</v>
      </c>
      <c r="D6255">
        <v>70</v>
      </c>
      <c r="E6255" t="s">
        <v>23</v>
      </c>
      <c r="F6255" t="s">
        <v>27</v>
      </c>
      <c r="G6255" t="s">
        <v>25</v>
      </c>
      <c r="H6255">
        <v>6</v>
      </c>
      <c r="I6255" t="s">
        <v>26</v>
      </c>
      <c r="J6255">
        <v>0</v>
      </c>
      <c r="K6255">
        <v>0</v>
      </c>
      <c r="L6255">
        <v>0</v>
      </c>
      <c r="M6255">
        <v>1</v>
      </c>
      <c r="N6255">
        <v>1</v>
      </c>
      <c r="O6255">
        <v>0</v>
      </c>
      <c r="P6255">
        <v>325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0</v>
      </c>
    </row>
    <row r="6256" spans="1:23" ht="14.25" customHeight="1" x14ac:dyDescent="0.45">
      <c r="A6256">
        <v>6255</v>
      </c>
      <c r="B6256" s="1">
        <v>43527</v>
      </c>
      <c r="C6256" s="1">
        <v>43772</v>
      </c>
      <c r="D6256">
        <v>47</v>
      </c>
      <c r="E6256" t="s">
        <v>23</v>
      </c>
      <c r="F6256" t="s">
        <v>27</v>
      </c>
      <c r="G6256" t="s">
        <v>25</v>
      </c>
      <c r="H6256">
        <v>9</v>
      </c>
      <c r="I6256" t="s">
        <v>26</v>
      </c>
      <c r="J6256">
        <v>0</v>
      </c>
      <c r="K6256">
        <v>0</v>
      </c>
      <c r="L6256">
        <v>1</v>
      </c>
      <c r="M6256">
        <v>1</v>
      </c>
      <c r="N6256">
        <v>1</v>
      </c>
      <c r="O6256">
        <v>0</v>
      </c>
      <c r="P6256">
        <v>450</v>
      </c>
      <c r="Q6256">
        <v>0</v>
      </c>
      <c r="R6256">
        <v>1</v>
      </c>
      <c r="S6256">
        <v>1</v>
      </c>
      <c r="T6256">
        <v>0</v>
      </c>
      <c r="U6256">
        <v>0</v>
      </c>
      <c r="V6256">
        <v>0</v>
      </c>
      <c r="W6256">
        <v>0</v>
      </c>
    </row>
    <row r="6257" spans="1:23" ht="14.25" customHeight="1" x14ac:dyDescent="0.45">
      <c r="A6257">
        <v>6256</v>
      </c>
      <c r="B6257" s="1">
        <v>43527</v>
      </c>
      <c r="C6257" s="1">
        <v>43619</v>
      </c>
      <c r="D6257">
        <v>65</v>
      </c>
      <c r="E6257" t="s">
        <v>23</v>
      </c>
      <c r="F6257" t="s">
        <v>27</v>
      </c>
      <c r="G6257" t="s">
        <v>25</v>
      </c>
      <c r="H6257">
        <v>4</v>
      </c>
      <c r="I6257" t="s">
        <v>31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456</v>
      </c>
      <c r="Q6257">
        <v>0</v>
      </c>
      <c r="R6257">
        <v>1</v>
      </c>
      <c r="S6257">
        <v>1</v>
      </c>
      <c r="T6257">
        <v>0</v>
      </c>
      <c r="U6257">
        <v>0</v>
      </c>
      <c r="V6257">
        <v>0</v>
      </c>
      <c r="W6257">
        <v>0</v>
      </c>
    </row>
    <row r="6258" spans="1:23" ht="14.25" customHeight="1" x14ac:dyDescent="0.45">
      <c r="A6258">
        <v>6257</v>
      </c>
      <c r="B6258" s="1">
        <v>43527</v>
      </c>
      <c r="C6258" s="1">
        <v>43711</v>
      </c>
      <c r="D6258">
        <v>51</v>
      </c>
      <c r="E6258" t="s">
        <v>23</v>
      </c>
      <c r="F6258" t="s">
        <v>24</v>
      </c>
      <c r="G6258" t="s">
        <v>25</v>
      </c>
      <c r="H6258">
        <v>7</v>
      </c>
      <c r="I6258" t="s">
        <v>26</v>
      </c>
      <c r="J6258">
        <v>0</v>
      </c>
      <c r="K6258">
        <v>0</v>
      </c>
      <c r="L6258">
        <v>0</v>
      </c>
      <c r="M6258">
        <v>0</v>
      </c>
      <c r="N6258">
        <v>1</v>
      </c>
      <c r="O6258">
        <v>0</v>
      </c>
      <c r="P6258">
        <v>1800</v>
      </c>
      <c r="Q6258">
        <v>0</v>
      </c>
      <c r="R6258">
        <v>0</v>
      </c>
      <c r="S6258">
        <v>1</v>
      </c>
      <c r="T6258">
        <v>1</v>
      </c>
      <c r="U6258">
        <v>0</v>
      </c>
      <c r="V6258">
        <v>0</v>
      </c>
      <c r="W6258">
        <v>0</v>
      </c>
    </row>
    <row r="6259" spans="1:23" ht="14.25" customHeight="1" x14ac:dyDescent="0.45">
      <c r="A6259">
        <v>6258</v>
      </c>
      <c r="B6259" s="1">
        <v>43527</v>
      </c>
      <c r="C6259" s="1">
        <v>43588</v>
      </c>
      <c r="D6259">
        <v>55</v>
      </c>
      <c r="E6259" t="s">
        <v>23</v>
      </c>
      <c r="F6259" t="s">
        <v>27</v>
      </c>
      <c r="G6259" t="s">
        <v>25</v>
      </c>
      <c r="H6259">
        <v>3</v>
      </c>
      <c r="I6259" t="s">
        <v>31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828</v>
      </c>
      <c r="Q6259">
        <v>0</v>
      </c>
      <c r="R6259">
        <v>0</v>
      </c>
      <c r="S6259">
        <v>1</v>
      </c>
      <c r="T6259">
        <v>0</v>
      </c>
      <c r="U6259">
        <v>0</v>
      </c>
      <c r="V6259">
        <v>0</v>
      </c>
      <c r="W6259">
        <v>0</v>
      </c>
    </row>
    <row r="6260" spans="1:23" ht="14.25" customHeight="1" x14ac:dyDescent="0.45">
      <c r="A6260">
        <v>6259</v>
      </c>
      <c r="B6260" s="1">
        <v>43527</v>
      </c>
      <c r="C6260" s="1">
        <v>43741</v>
      </c>
      <c r="D6260">
        <v>69</v>
      </c>
      <c r="E6260" t="s">
        <v>23</v>
      </c>
      <c r="F6260" t="s">
        <v>27</v>
      </c>
      <c r="G6260" t="s">
        <v>25</v>
      </c>
      <c r="H6260">
        <v>8</v>
      </c>
      <c r="I6260" t="s">
        <v>26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78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1</v>
      </c>
      <c r="W6260">
        <v>0</v>
      </c>
    </row>
    <row r="6261" spans="1:23" ht="14.25" customHeight="1" x14ac:dyDescent="0.45">
      <c r="A6261">
        <v>6260</v>
      </c>
      <c r="B6261" s="1">
        <v>43527</v>
      </c>
      <c r="C6261" s="1">
        <v>43711</v>
      </c>
      <c r="D6261">
        <v>38</v>
      </c>
      <c r="E6261" t="s">
        <v>28</v>
      </c>
      <c r="F6261" t="s">
        <v>27</v>
      </c>
      <c r="G6261" t="s">
        <v>25</v>
      </c>
      <c r="H6261">
        <v>7</v>
      </c>
      <c r="I6261" t="s">
        <v>26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1050</v>
      </c>
      <c r="Q6261">
        <v>0</v>
      </c>
      <c r="R6261">
        <v>0</v>
      </c>
      <c r="S6261">
        <v>1</v>
      </c>
      <c r="T6261">
        <v>1</v>
      </c>
      <c r="U6261">
        <v>0</v>
      </c>
      <c r="V6261">
        <v>0</v>
      </c>
      <c r="W6261">
        <v>0</v>
      </c>
    </row>
    <row r="6262" spans="1:23" ht="14.25" customHeight="1" x14ac:dyDescent="0.45">
      <c r="A6262">
        <v>6261</v>
      </c>
      <c r="B6262" s="1">
        <v>43527</v>
      </c>
      <c r="C6262" s="1">
        <v>43711</v>
      </c>
      <c r="D6262">
        <v>60</v>
      </c>
      <c r="E6262" t="s">
        <v>23</v>
      </c>
      <c r="F6262" t="s">
        <v>27</v>
      </c>
      <c r="G6262" t="s">
        <v>30</v>
      </c>
      <c r="H6262">
        <v>7</v>
      </c>
      <c r="I6262" t="s">
        <v>26</v>
      </c>
      <c r="J6262">
        <v>0</v>
      </c>
      <c r="K6262">
        <v>0</v>
      </c>
      <c r="L6262">
        <v>0</v>
      </c>
      <c r="M6262">
        <v>1</v>
      </c>
      <c r="N6262">
        <v>1</v>
      </c>
      <c r="O6262">
        <v>1</v>
      </c>
      <c r="P6262">
        <v>444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</row>
    <row r="6263" spans="1:23" ht="14.25" customHeight="1" x14ac:dyDescent="0.45">
      <c r="A6263">
        <v>6262</v>
      </c>
      <c r="B6263" s="1">
        <v>43527</v>
      </c>
      <c r="C6263" s="1">
        <v>43649</v>
      </c>
      <c r="D6263">
        <v>75</v>
      </c>
      <c r="E6263" t="s">
        <v>23</v>
      </c>
      <c r="F6263" t="s">
        <v>27</v>
      </c>
      <c r="G6263" t="s">
        <v>30</v>
      </c>
      <c r="H6263">
        <v>5</v>
      </c>
      <c r="I6263" t="s">
        <v>26</v>
      </c>
      <c r="J6263">
        <v>0</v>
      </c>
      <c r="K6263">
        <v>0</v>
      </c>
      <c r="L6263">
        <v>0</v>
      </c>
      <c r="M6263">
        <v>1</v>
      </c>
      <c r="N6263">
        <v>1</v>
      </c>
      <c r="O6263">
        <v>1</v>
      </c>
      <c r="P6263">
        <v>1650</v>
      </c>
      <c r="Q6263">
        <v>1</v>
      </c>
      <c r="R6263">
        <v>0</v>
      </c>
      <c r="S6263">
        <v>1</v>
      </c>
      <c r="T6263">
        <v>1</v>
      </c>
      <c r="U6263">
        <v>0</v>
      </c>
      <c r="V6263">
        <v>0</v>
      </c>
      <c r="W6263">
        <v>0</v>
      </c>
    </row>
    <row r="6264" spans="1:23" ht="14.25" customHeight="1" x14ac:dyDescent="0.45">
      <c r="A6264">
        <v>6263</v>
      </c>
      <c r="B6264" s="1">
        <v>43558</v>
      </c>
      <c r="C6264" s="1">
        <v>43772</v>
      </c>
      <c r="D6264">
        <v>55</v>
      </c>
      <c r="E6264" t="s">
        <v>23</v>
      </c>
      <c r="F6264" t="s">
        <v>27</v>
      </c>
      <c r="G6264" t="s">
        <v>25</v>
      </c>
      <c r="H6264">
        <v>8</v>
      </c>
      <c r="I6264" t="s">
        <v>26</v>
      </c>
      <c r="J6264">
        <v>0</v>
      </c>
      <c r="K6264">
        <v>0</v>
      </c>
      <c r="L6264">
        <v>0</v>
      </c>
      <c r="M6264">
        <v>1</v>
      </c>
      <c r="N6264">
        <v>1</v>
      </c>
      <c r="O6264">
        <v>0</v>
      </c>
      <c r="P6264">
        <v>129</v>
      </c>
      <c r="Q6264">
        <v>0</v>
      </c>
      <c r="R6264">
        <v>1</v>
      </c>
      <c r="S6264">
        <v>1</v>
      </c>
      <c r="T6264">
        <v>0</v>
      </c>
      <c r="U6264">
        <v>0</v>
      </c>
      <c r="V6264">
        <v>0</v>
      </c>
      <c r="W6264">
        <v>0</v>
      </c>
    </row>
    <row r="6265" spans="1:23" ht="14.25" customHeight="1" x14ac:dyDescent="0.45">
      <c r="A6265">
        <v>6264</v>
      </c>
      <c r="B6265" s="1">
        <v>43528</v>
      </c>
      <c r="C6265" s="1">
        <v>43529</v>
      </c>
      <c r="D6265">
        <v>52</v>
      </c>
      <c r="E6265" t="s">
        <v>28</v>
      </c>
      <c r="F6265" t="s">
        <v>27</v>
      </c>
      <c r="G6265" t="s">
        <v>25</v>
      </c>
      <c r="H6265">
        <v>2</v>
      </c>
      <c r="I6265" t="s">
        <v>29</v>
      </c>
      <c r="J6265">
        <v>0</v>
      </c>
      <c r="K6265">
        <v>0</v>
      </c>
      <c r="L6265">
        <v>0</v>
      </c>
      <c r="M6265">
        <v>0</v>
      </c>
      <c r="N6265">
        <v>1</v>
      </c>
      <c r="O6265">
        <v>0</v>
      </c>
      <c r="P6265">
        <v>86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</row>
    <row r="6266" spans="1:23" ht="14.25" customHeight="1" x14ac:dyDescent="0.45">
      <c r="A6266">
        <v>6265</v>
      </c>
      <c r="B6266" s="1">
        <v>43558</v>
      </c>
      <c r="C6266" s="1">
        <v>43802</v>
      </c>
      <c r="D6266">
        <v>70</v>
      </c>
      <c r="E6266" t="s">
        <v>23</v>
      </c>
      <c r="F6266" t="s">
        <v>27</v>
      </c>
      <c r="G6266" t="s">
        <v>25</v>
      </c>
      <c r="H6266">
        <v>9</v>
      </c>
      <c r="I6266" t="s">
        <v>26</v>
      </c>
      <c r="J6266">
        <v>0</v>
      </c>
      <c r="K6266">
        <v>0</v>
      </c>
      <c r="L6266">
        <v>0</v>
      </c>
      <c r="M6266">
        <v>1</v>
      </c>
      <c r="N6266">
        <v>1</v>
      </c>
      <c r="O6266">
        <v>0</v>
      </c>
      <c r="P6266">
        <v>2120</v>
      </c>
      <c r="Q6266">
        <v>1</v>
      </c>
      <c r="R6266">
        <v>1</v>
      </c>
      <c r="S6266">
        <v>1</v>
      </c>
      <c r="T6266">
        <v>1</v>
      </c>
      <c r="U6266">
        <v>0</v>
      </c>
      <c r="V6266">
        <v>0</v>
      </c>
      <c r="W6266">
        <v>0</v>
      </c>
    </row>
    <row r="6267" spans="1:23" ht="14.25" customHeight="1" x14ac:dyDescent="0.45">
      <c r="A6267">
        <v>6266</v>
      </c>
      <c r="B6267" s="1">
        <v>43558</v>
      </c>
      <c r="C6267" s="1">
        <v>43802</v>
      </c>
      <c r="D6267">
        <v>70</v>
      </c>
      <c r="E6267" t="s">
        <v>23</v>
      </c>
      <c r="F6267" t="s">
        <v>27</v>
      </c>
      <c r="G6267" t="s">
        <v>25</v>
      </c>
      <c r="H6267">
        <v>9</v>
      </c>
      <c r="I6267" t="s">
        <v>26</v>
      </c>
      <c r="J6267">
        <v>0</v>
      </c>
      <c r="K6267">
        <v>0</v>
      </c>
      <c r="L6267">
        <v>0</v>
      </c>
      <c r="M6267">
        <v>1</v>
      </c>
      <c r="N6267">
        <v>1</v>
      </c>
      <c r="O6267">
        <v>0</v>
      </c>
      <c r="P6267">
        <v>2120</v>
      </c>
      <c r="Q6267">
        <v>1</v>
      </c>
      <c r="R6267">
        <v>1</v>
      </c>
      <c r="S6267">
        <v>1</v>
      </c>
      <c r="T6267">
        <v>1</v>
      </c>
      <c r="U6267">
        <v>0</v>
      </c>
      <c r="V6267">
        <v>0</v>
      </c>
      <c r="W6267">
        <v>0</v>
      </c>
    </row>
    <row r="6268" spans="1:23" ht="14.25" customHeight="1" x14ac:dyDescent="0.45">
      <c r="A6268">
        <v>6267</v>
      </c>
      <c r="B6268" s="1">
        <v>43558</v>
      </c>
      <c r="C6268" s="1">
        <v>43741</v>
      </c>
      <c r="D6268">
        <v>85</v>
      </c>
      <c r="E6268" t="s">
        <v>23</v>
      </c>
      <c r="F6268" t="s">
        <v>27</v>
      </c>
      <c r="G6268" t="s">
        <v>30</v>
      </c>
      <c r="H6268">
        <v>7</v>
      </c>
      <c r="I6268" t="s">
        <v>26</v>
      </c>
      <c r="J6268">
        <v>0</v>
      </c>
      <c r="K6268">
        <v>0</v>
      </c>
      <c r="L6268">
        <v>0</v>
      </c>
      <c r="M6268">
        <v>1</v>
      </c>
      <c r="N6268">
        <v>1</v>
      </c>
      <c r="O6268">
        <v>0</v>
      </c>
      <c r="P6268">
        <v>160</v>
      </c>
      <c r="Q6268">
        <v>0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0</v>
      </c>
    </row>
    <row r="6269" spans="1:23" ht="14.25" customHeight="1" x14ac:dyDescent="0.45">
      <c r="A6269">
        <v>6268</v>
      </c>
      <c r="B6269" s="1">
        <v>43558</v>
      </c>
      <c r="C6269" s="1">
        <v>43741</v>
      </c>
      <c r="D6269">
        <v>85</v>
      </c>
      <c r="E6269" t="s">
        <v>23</v>
      </c>
      <c r="F6269" t="s">
        <v>27</v>
      </c>
      <c r="G6269" t="s">
        <v>30</v>
      </c>
      <c r="H6269">
        <v>7</v>
      </c>
      <c r="I6269" t="s">
        <v>26</v>
      </c>
      <c r="J6269">
        <v>0</v>
      </c>
      <c r="K6269">
        <v>0</v>
      </c>
      <c r="L6269">
        <v>0</v>
      </c>
      <c r="M6269">
        <v>1</v>
      </c>
      <c r="N6269">
        <v>1</v>
      </c>
      <c r="O6269">
        <v>0</v>
      </c>
      <c r="P6269">
        <v>160</v>
      </c>
      <c r="Q6269">
        <v>0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</row>
    <row r="6270" spans="1:23" ht="14.25" customHeight="1" x14ac:dyDescent="0.45">
      <c r="A6270">
        <v>6269</v>
      </c>
      <c r="B6270" s="1">
        <v>43558</v>
      </c>
      <c r="C6270" s="1">
        <v>43680</v>
      </c>
      <c r="D6270">
        <v>74</v>
      </c>
      <c r="E6270" t="s">
        <v>23</v>
      </c>
      <c r="F6270" t="s">
        <v>27</v>
      </c>
      <c r="G6270" t="s">
        <v>30</v>
      </c>
      <c r="H6270">
        <v>5</v>
      </c>
      <c r="I6270" t="s">
        <v>26</v>
      </c>
      <c r="J6270">
        <v>0</v>
      </c>
      <c r="K6270">
        <v>0</v>
      </c>
      <c r="L6270">
        <v>0</v>
      </c>
      <c r="M6270">
        <v>0</v>
      </c>
      <c r="N6270">
        <v>1</v>
      </c>
      <c r="O6270">
        <v>0</v>
      </c>
      <c r="P6270">
        <v>60</v>
      </c>
      <c r="Q6270">
        <v>1</v>
      </c>
      <c r="R6270">
        <v>1</v>
      </c>
      <c r="S6270">
        <v>0</v>
      </c>
      <c r="T6270">
        <v>0</v>
      </c>
      <c r="U6270">
        <v>0</v>
      </c>
      <c r="V6270">
        <v>0</v>
      </c>
      <c r="W6270">
        <v>0</v>
      </c>
    </row>
    <row r="6271" spans="1:23" ht="14.25" customHeight="1" x14ac:dyDescent="0.45">
      <c r="A6271">
        <v>6270</v>
      </c>
      <c r="B6271" s="1">
        <v>43558</v>
      </c>
      <c r="C6271" s="1">
        <v>43802</v>
      </c>
      <c r="D6271">
        <v>70</v>
      </c>
      <c r="E6271" t="s">
        <v>28</v>
      </c>
      <c r="F6271" t="s">
        <v>24</v>
      </c>
      <c r="G6271" t="s">
        <v>25</v>
      </c>
      <c r="H6271">
        <v>9</v>
      </c>
      <c r="I6271" t="s">
        <v>26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921</v>
      </c>
      <c r="Q6271">
        <v>1</v>
      </c>
      <c r="R6271">
        <v>0</v>
      </c>
      <c r="S6271">
        <v>1</v>
      </c>
      <c r="T6271">
        <v>0</v>
      </c>
      <c r="U6271">
        <v>0</v>
      </c>
      <c r="V6271">
        <v>0</v>
      </c>
      <c r="W6271">
        <v>0</v>
      </c>
    </row>
    <row r="6272" spans="1:23" ht="14.25" customHeight="1" x14ac:dyDescent="0.45">
      <c r="A6272">
        <v>6271</v>
      </c>
      <c r="B6272" s="1">
        <v>43558</v>
      </c>
      <c r="C6272" s="1">
        <v>43802</v>
      </c>
      <c r="D6272">
        <v>70</v>
      </c>
      <c r="E6272" t="s">
        <v>28</v>
      </c>
      <c r="F6272" t="s">
        <v>24</v>
      </c>
      <c r="G6272" t="s">
        <v>25</v>
      </c>
      <c r="H6272">
        <v>9</v>
      </c>
      <c r="I6272" t="s">
        <v>26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921</v>
      </c>
      <c r="Q6272">
        <v>1</v>
      </c>
      <c r="R6272">
        <v>0</v>
      </c>
      <c r="S6272">
        <v>1</v>
      </c>
      <c r="T6272">
        <v>0</v>
      </c>
      <c r="U6272">
        <v>0</v>
      </c>
      <c r="V6272">
        <v>0</v>
      </c>
      <c r="W6272">
        <v>0</v>
      </c>
    </row>
    <row r="6273" spans="1:23" ht="14.25" customHeight="1" x14ac:dyDescent="0.45">
      <c r="A6273">
        <v>6272</v>
      </c>
      <c r="B6273" s="1">
        <v>43558</v>
      </c>
      <c r="C6273" s="1">
        <v>43649</v>
      </c>
      <c r="D6273">
        <v>79</v>
      </c>
      <c r="E6273" t="s">
        <v>23</v>
      </c>
      <c r="F6273" t="s">
        <v>27</v>
      </c>
      <c r="G6273" t="s">
        <v>25</v>
      </c>
      <c r="H6273">
        <v>4</v>
      </c>
      <c r="I6273" t="s">
        <v>26</v>
      </c>
      <c r="J6273">
        <v>0</v>
      </c>
      <c r="K6273">
        <v>0</v>
      </c>
      <c r="L6273">
        <v>0</v>
      </c>
      <c r="M6273">
        <v>0</v>
      </c>
      <c r="N6273">
        <v>1</v>
      </c>
      <c r="O6273">
        <v>0</v>
      </c>
      <c r="P6273">
        <v>138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</row>
    <row r="6274" spans="1:23" ht="14.25" customHeight="1" x14ac:dyDescent="0.45">
      <c r="A6274">
        <v>6273</v>
      </c>
      <c r="B6274" s="1">
        <v>43528</v>
      </c>
      <c r="C6274" s="1">
        <v>43535</v>
      </c>
      <c r="D6274">
        <v>64</v>
      </c>
      <c r="E6274" t="s">
        <v>28</v>
      </c>
      <c r="F6274" t="s">
        <v>27</v>
      </c>
      <c r="G6274" t="s">
        <v>25</v>
      </c>
      <c r="H6274">
        <v>8</v>
      </c>
      <c r="I6274" t="s">
        <v>29</v>
      </c>
      <c r="J6274">
        <v>0</v>
      </c>
      <c r="K6274">
        <v>0</v>
      </c>
      <c r="L6274">
        <v>1</v>
      </c>
      <c r="M6274">
        <v>1</v>
      </c>
      <c r="N6274">
        <v>0</v>
      </c>
      <c r="O6274">
        <v>0</v>
      </c>
      <c r="P6274">
        <v>132</v>
      </c>
      <c r="Q6274">
        <v>1</v>
      </c>
      <c r="R6274">
        <v>0</v>
      </c>
      <c r="S6274">
        <v>0</v>
      </c>
      <c r="T6274">
        <v>0</v>
      </c>
      <c r="U6274">
        <v>1</v>
      </c>
      <c r="V6274">
        <v>0</v>
      </c>
      <c r="W6274">
        <v>0</v>
      </c>
    </row>
    <row r="6275" spans="1:23" ht="14.25" customHeight="1" x14ac:dyDescent="0.45">
      <c r="A6275">
        <v>6274</v>
      </c>
      <c r="B6275" s="1">
        <v>43558</v>
      </c>
      <c r="C6275" s="1">
        <v>43741</v>
      </c>
      <c r="D6275">
        <v>73</v>
      </c>
      <c r="E6275" t="s">
        <v>23</v>
      </c>
      <c r="F6275" t="s">
        <v>27</v>
      </c>
      <c r="G6275" t="s">
        <v>25</v>
      </c>
      <c r="H6275">
        <v>7</v>
      </c>
      <c r="I6275" t="s">
        <v>26</v>
      </c>
      <c r="J6275">
        <v>0</v>
      </c>
      <c r="K6275">
        <v>0</v>
      </c>
      <c r="L6275">
        <v>1</v>
      </c>
      <c r="M6275">
        <v>1</v>
      </c>
      <c r="N6275">
        <v>1</v>
      </c>
      <c r="O6275">
        <v>0</v>
      </c>
      <c r="P6275">
        <v>848</v>
      </c>
      <c r="Q6275">
        <v>1</v>
      </c>
      <c r="R6275">
        <v>0</v>
      </c>
      <c r="S6275">
        <v>1</v>
      </c>
      <c r="T6275">
        <v>0</v>
      </c>
      <c r="U6275">
        <v>0</v>
      </c>
      <c r="V6275">
        <v>0</v>
      </c>
      <c r="W6275">
        <v>0</v>
      </c>
    </row>
    <row r="6276" spans="1:23" ht="14.25" customHeight="1" x14ac:dyDescent="0.45">
      <c r="A6276">
        <v>6275</v>
      </c>
      <c r="B6276" s="1">
        <v>43558</v>
      </c>
      <c r="C6276" s="1">
        <v>43619</v>
      </c>
      <c r="D6276">
        <v>43</v>
      </c>
      <c r="E6276" t="s">
        <v>28</v>
      </c>
      <c r="F6276" t="s">
        <v>27</v>
      </c>
      <c r="G6276" t="s">
        <v>25</v>
      </c>
      <c r="H6276">
        <v>3</v>
      </c>
      <c r="I6276" t="s">
        <v>26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70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</row>
    <row r="6277" spans="1:23" ht="14.25" customHeight="1" x14ac:dyDescent="0.45">
      <c r="A6277">
        <v>6276</v>
      </c>
      <c r="B6277" s="1">
        <v>43558</v>
      </c>
      <c r="C6277" t="s">
        <v>354</v>
      </c>
      <c r="D6277">
        <v>27</v>
      </c>
      <c r="E6277" t="s">
        <v>23</v>
      </c>
      <c r="F6277" t="s">
        <v>27</v>
      </c>
      <c r="G6277" t="s">
        <v>25</v>
      </c>
      <c r="H6277">
        <v>12</v>
      </c>
      <c r="I6277" t="s">
        <v>26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24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</row>
    <row r="6278" spans="1:23" ht="14.25" customHeight="1" x14ac:dyDescent="0.45">
      <c r="A6278">
        <v>6277</v>
      </c>
      <c r="B6278" s="1">
        <v>43558</v>
      </c>
      <c r="C6278" t="s">
        <v>354</v>
      </c>
      <c r="D6278">
        <v>27</v>
      </c>
      <c r="E6278" t="s">
        <v>23</v>
      </c>
      <c r="F6278" t="s">
        <v>27</v>
      </c>
      <c r="G6278" t="s">
        <v>25</v>
      </c>
      <c r="H6278">
        <v>12</v>
      </c>
      <c r="I6278" t="s">
        <v>26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24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</row>
    <row r="6279" spans="1:23" ht="14.25" customHeight="1" x14ac:dyDescent="0.45">
      <c r="A6279">
        <v>6278</v>
      </c>
      <c r="B6279" s="1">
        <v>43558</v>
      </c>
      <c r="C6279" s="1">
        <v>43772</v>
      </c>
      <c r="D6279">
        <v>72</v>
      </c>
      <c r="E6279" t="s">
        <v>23</v>
      </c>
      <c r="F6279" t="s">
        <v>27</v>
      </c>
      <c r="G6279" t="s">
        <v>30</v>
      </c>
      <c r="H6279">
        <v>8</v>
      </c>
      <c r="I6279" t="s">
        <v>26</v>
      </c>
      <c r="J6279">
        <v>0</v>
      </c>
      <c r="K6279">
        <v>0</v>
      </c>
      <c r="L6279">
        <v>0</v>
      </c>
      <c r="M6279">
        <v>1</v>
      </c>
      <c r="N6279">
        <v>1</v>
      </c>
      <c r="O6279">
        <v>0</v>
      </c>
      <c r="P6279">
        <v>230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</row>
    <row r="6280" spans="1:23" ht="14.25" customHeight="1" x14ac:dyDescent="0.45">
      <c r="A6280">
        <v>6279</v>
      </c>
      <c r="B6280" s="1">
        <v>43558</v>
      </c>
      <c r="C6280" t="s">
        <v>355</v>
      </c>
      <c r="D6280">
        <v>65</v>
      </c>
      <c r="E6280" t="s">
        <v>23</v>
      </c>
      <c r="F6280" t="s">
        <v>27</v>
      </c>
      <c r="G6280" t="s">
        <v>30</v>
      </c>
      <c r="H6280">
        <v>16</v>
      </c>
      <c r="I6280" t="s">
        <v>26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253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</row>
    <row r="6281" spans="1:23" ht="14.25" customHeight="1" x14ac:dyDescent="0.45">
      <c r="A6281">
        <v>6280</v>
      </c>
      <c r="B6281" s="1">
        <v>43558</v>
      </c>
      <c r="C6281" t="s">
        <v>355</v>
      </c>
      <c r="D6281">
        <v>65</v>
      </c>
      <c r="E6281" t="s">
        <v>23</v>
      </c>
      <c r="F6281" t="s">
        <v>27</v>
      </c>
      <c r="G6281" t="s">
        <v>30</v>
      </c>
      <c r="H6281">
        <v>16</v>
      </c>
      <c r="I6281" t="s">
        <v>26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253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</row>
    <row r="6282" spans="1:23" ht="14.25" customHeight="1" x14ac:dyDescent="0.45">
      <c r="A6282">
        <v>6281</v>
      </c>
      <c r="B6282" s="1">
        <v>43588</v>
      </c>
      <c r="C6282" s="1">
        <v>43711</v>
      </c>
      <c r="D6282">
        <v>39</v>
      </c>
      <c r="E6282" t="s">
        <v>23</v>
      </c>
      <c r="F6282" t="s">
        <v>27</v>
      </c>
      <c r="G6282" t="s">
        <v>25</v>
      </c>
      <c r="H6282">
        <v>5</v>
      </c>
      <c r="I6282" t="s">
        <v>26</v>
      </c>
      <c r="J6282">
        <v>0</v>
      </c>
      <c r="K6282">
        <v>0</v>
      </c>
      <c r="L6282">
        <v>0</v>
      </c>
      <c r="M6282">
        <v>0</v>
      </c>
      <c r="N6282">
        <v>1</v>
      </c>
      <c r="O6282">
        <v>0</v>
      </c>
      <c r="P6282">
        <v>16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</row>
    <row r="6283" spans="1:23" ht="14.25" customHeight="1" x14ac:dyDescent="0.45">
      <c r="A6283">
        <v>6282</v>
      </c>
      <c r="B6283" s="1">
        <v>43588</v>
      </c>
      <c r="C6283" s="1">
        <v>43711</v>
      </c>
      <c r="D6283">
        <v>62</v>
      </c>
      <c r="E6283" t="s">
        <v>23</v>
      </c>
      <c r="F6283" t="s">
        <v>27</v>
      </c>
      <c r="G6283" t="s">
        <v>25</v>
      </c>
      <c r="H6283">
        <v>5</v>
      </c>
      <c r="I6283" t="s">
        <v>26</v>
      </c>
      <c r="J6283">
        <v>0</v>
      </c>
      <c r="K6283">
        <v>0</v>
      </c>
      <c r="L6283">
        <v>0</v>
      </c>
      <c r="M6283">
        <v>1</v>
      </c>
      <c r="N6283">
        <v>1</v>
      </c>
      <c r="O6283">
        <v>0</v>
      </c>
      <c r="P6283">
        <v>438</v>
      </c>
      <c r="Q6283">
        <v>1</v>
      </c>
      <c r="R6283">
        <v>1</v>
      </c>
      <c r="S6283">
        <v>1</v>
      </c>
      <c r="T6283">
        <v>0</v>
      </c>
      <c r="U6283">
        <v>0</v>
      </c>
      <c r="V6283">
        <v>0</v>
      </c>
      <c r="W6283">
        <v>0</v>
      </c>
    </row>
    <row r="6284" spans="1:23" ht="14.25" customHeight="1" x14ac:dyDescent="0.45">
      <c r="A6284">
        <v>6283</v>
      </c>
      <c r="B6284" s="1">
        <v>43588</v>
      </c>
      <c r="C6284" s="1">
        <v>43711</v>
      </c>
      <c r="D6284">
        <v>62</v>
      </c>
      <c r="E6284" t="s">
        <v>23</v>
      </c>
      <c r="F6284" t="s">
        <v>27</v>
      </c>
      <c r="G6284" t="s">
        <v>25</v>
      </c>
      <c r="H6284">
        <v>5</v>
      </c>
      <c r="I6284" t="s">
        <v>26</v>
      </c>
      <c r="J6284">
        <v>0</v>
      </c>
      <c r="K6284">
        <v>0</v>
      </c>
      <c r="L6284">
        <v>0</v>
      </c>
      <c r="M6284">
        <v>1</v>
      </c>
      <c r="N6284">
        <v>1</v>
      </c>
      <c r="O6284">
        <v>0</v>
      </c>
      <c r="P6284">
        <v>438</v>
      </c>
      <c r="Q6284">
        <v>1</v>
      </c>
      <c r="R6284">
        <v>1</v>
      </c>
      <c r="S6284">
        <v>1</v>
      </c>
      <c r="T6284">
        <v>0</v>
      </c>
      <c r="U6284">
        <v>0</v>
      </c>
      <c r="V6284">
        <v>0</v>
      </c>
      <c r="W6284">
        <v>0</v>
      </c>
    </row>
    <row r="6285" spans="1:23" ht="14.25" customHeight="1" x14ac:dyDescent="0.45">
      <c r="A6285">
        <v>6284</v>
      </c>
      <c r="B6285" s="1">
        <v>43588</v>
      </c>
      <c r="C6285" s="1">
        <v>43619</v>
      </c>
      <c r="D6285">
        <v>50</v>
      </c>
      <c r="E6285" t="s">
        <v>23</v>
      </c>
      <c r="F6285" t="s">
        <v>27</v>
      </c>
      <c r="G6285" t="s">
        <v>25</v>
      </c>
      <c r="H6285">
        <v>2</v>
      </c>
      <c r="I6285" t="s">
        <v>31</v>
      </c>
      <c r="J6285">
        <v>0</v>
      </c>
      <c r="K6285">
        <v>1</v>
      </c>
      <c r="L6285">
        <v>0</v>
      </c>
      <c r="M6285">
        <v>1</v>
      </c>
      <c r="N6285">
        <v>1</v>
      </c>
      <c r="O6285">
        <v>0</v>
      </c>
      <c r="P6285">
        <v>5</v>
      </c>
      <c r="Q6285">
        <v>0</v>
      </c>
      <c r="R6285">
        <v>1</v>
      </c>
      <c r="S6285">
        <v>0</v>
      </c>
      <c r="T6285">
        <v>0</v>
      </c>
      <c r="U6285">
        <v>0</v>
      </c>
      <c r="V6285">
        <v>0</v>
      </c>
      <c r="W6285">
        <v>1</v>
      </c>
    </row>
    <row r="6286" spans="1:23" ht="14.25" customHeight="1" x14ac:dyDescent="0.45">
      <c r="A6286">
        <v>6285</v>
      </c>
      <c r="B6286" s="1">
        <v>43529</v>
      </c>
      <c r="C6286" s="1">
        <v>43539</v>
      </c>
      <c r="D6286">
        <v>83</v>
      </c>
      <c r="E6286" t="s">
        <v>28</v>
      </c>
      <c r="F6286" t="s">
        <v>27</v>
      </c>
      <c r="G6286" t="s">
        <v>25</v>
      </c>
      <c r="H6286">
        <v>11</v>
      </c>
      <c r="I6286" t="s">
        <v>29</v>
      </c>
      <c r="J6286">
        <v>0</v>
      </c>
      <c r="K6286">
        <v>0</v>
      </c>
      <c r="L6286">
        <v>0</v>
      </c>
      <c r="M6286">
        <v>1</v>
      </c>
      <c r="N6286">
        <v>0</v>
      </c>
      <c r="O6286">
        <v>1</v>
      </c>
      <c r="P6286">
        <v>627</v>
      </c>
      <c r="Q6286">
        <v>1</v>
      </c>
      <c r="R6286">
        <v>1</v>
      </c>
      <c r="S6286">
        <v>0</v>
      </c>
      <c r="T6286">
        <v>1</v>
      </c>
      <c r="U6286">
        <v>1</v>
      </c>
      <c r="V6286">
        <v>0</v>
      </c>
      <c r="W6286">
        <v>0</v>
      </c>
    </row>
    <row r="6287" spans="1:23" ht="14.25" customHeight="1" x14ac:dyDescent="0.45">
      <c r="A6287">
        <v>6286</v>
      </c>
      <c r="B6287" s="1">
        <v>43588</v>
      </c>
      <c r="C6287" t="s">
        <v>354</v>
      </c>
      <c r="D6287">
        <v>72</v>
      </c>
      <c r="E6287" t="s">
        <v>28</v>
      </c>
      <c r="F6287" t="s">
        <v>27</v>
      </c>
      <c r="G6287" t="s">
        <v>30</v>
      </c>
      <c r="H6287">
        <v>11</v>
      </c>
      <c r="I6287" t="s">
        <v>31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1150</v>
      </c>
      <c r="Q6287">
        <v>0</v>
      </c>
      <c r="R6287">
        <v>1</v>
      </c>
      <c r="S6287">
        <v>1</v>
      </c>
      <c r="T6287">
        <v>1</v>
      </c>
      <c r="U6287">
        <v>0</v>
      </c>
      <c r="V6287">
        <v>0</v>
      </c>
      <c r="W6287">
        <v>0</v>
      </c>
    </row>
    <row r="6288" spans="1:23" ht="14.25" customHeight="1" x14ac:dyDescent="0.45">
      <c r="A6288">
        <v>6287</v>
      </c>
      <c r="B6288" s="1">
        <v>43588</v>
      </c>
      <c r="C6288" s="1">
        <v>43711</v>
      </c>
      <c r="D6288">
        <v>77</v>
      </c>
      <c r="E6288" t="s">
        <v>28</v>
      </c>
      <c r="F6288" t="s">
        <v>27</v>
      </c>
      <c r="G6288" t="s">
        <v>30</v>
      </c>
      <c r="H6288">
        <v>5</v>
      </c>
      <c r="I6288" t="s">
        <v>26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63</v>
      </c>
      <c r="Q6288">
        <v>0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</row>
    <row r="6289" spans="1:23" ht="14.25" customHeight="1" x14ac:dyDescent="0.45">
      <c r="A6289">
        <v>6288</v>
      </c>
      <c r="B6289" s="1">
        <v>43588</v>
      </c>
      <c r="C6289" s="1">
        <v>43711</v>
      </c>
      <c r="D6289">
        <v>77</v>
      </c>
      <c r="E6289" t="s">
        <v>28</v>
      </c>
      <c r="F6289" t="s">
        <v>27</v>
      </c>
      <c r="G6289" t="s">
        <v>30</v>
      </c>
      <c r="H6289">
        <v>5</v>
      </c>
      <c r="I6289" t="s">
        <v>26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63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0</v>
      </c>
    </row>
    <row r="6290" spans="1:23" ht="14.25" customHeight="1" x14ac:dyDescent="0.45">
      <c r="A6290">
        <v>6289</v>
      </c>
      <c r="B6290" s="1">
        <v>43588</v>
      </c>
      <c r="C6290" t="s">
        <v>356</v>
      </c>
      <c r="D6290">
        <v>60</v>
      </c>
      <c r="E6290" t="s">
        <v>23</v>
      </c>
      <c r="F6290" t="s">
        <v>24</v>
      </c>
      <c r="G6290" t="s">
        <v>25</v>
      </c>
      <c r="H6290">
        <v>19</v>
      </c>
      <c r="I6290" t="s">
        <v>26</v>
      </c>
      <c r="J6290">
        <v>0</v>
      </c>
      <c r="K6290">
        <v>0</v>
      </c>
      <c r="L6290">
        <v>0</v>
      </c>
      <c r="M6290">
        <v>1</v>
      </c>
      <c r="N6290">
        <v>1</v>
      </c>
      <c r="O6290">
        <v>1</v>
      </c>
      <c r="P6290">
        <v>763</v>
      </c>
      <c r="Q6290">
        <v>1</v>
      </c>
      <c r="R6290">
        <v>0</v>
      </c>
      <c r="S6290">
        <v>1</v>
      </c>
      <c r="T6290">
        <v>1</v>
      </c>
      <c r="U6290">
        <v>0</v>
      </c>
      <c r="V6290">
        <v>0</v>
      </c>
      <c r="W6290">
        <v>0</v>
      </c>
    </row>
    <row r="6291" spans="1:23" ht="14.25" customHeight="1" x14ac:dyDescent="0.45">
      <c r="A6291">
        <v>6290</v>
      </c>
      <c r="B6291" s="1">
        <v>43588</v>
      </c>
      <c r="C6291" t="s">
        <v>356</v>
      </c>
      <c r="D6291">
        <v>60</v>
      </c>
      <c r="E6291" t="s">
        <v>23</v>
      </c>
      <c r="F6291" t="s">
        <v>24</v>
      </c>
      <c r="G6291" t="s">
        <v>25</v>
      </c>
      <c r="H6291">
        <v>19</v>
      </c>
      <c r="I6291" t="s">
        <v>26</v>
      </c>
      <c r="J6291">
        <v>0</v>
      </c>
      <c r="K6291">
        <v>0</v>
      </c>
      <c r="L6291">
        <v>0</v>
      </c>
      <c r="M6291">
        <v>1</v>
      </c>
      <c r="N6291">
        <v>1</v>
      </c>
      <c r="O6291">
        <v>1</v>
      </c>
      <c r="P6291">
        <v>763</v>
      </c>
      <c r="Q6291">
        <v>1</v>
      </c>
      <c r="R6291">
        <v>0</v>
      </c>
      <c r="S6291">
        <v>1</v>
      </c>
      <c r="T6291">
        <v>1</v>
      </c>
      <c r="U6291">
        <v>0</v>
      </c>
      <c r="V6291">
        <v>0</v>
      </c>
      <c r="W6291">
        <v>0</v>
      </c>
    </row>
    <row r="6292" spans="1:23" ht="14.25" customHeight="1" x14ac:dyDescent="0.45">
      <c r="A6292">
        <v>6291</v>
      </c>
      <c r="B6292" s="1">
        <v>43588</v>
      </c>
      <c r="C6292" t="s">
        <v>357</v>
      </c>
      <c r="D6292">
        <v>82</v>
      </c>
      <c r="E6292" t="s">
        <v>28</v>
      </c>
      <c r="F6292" t="s">
        <v>24</v>
      </c>
      <c r="G6292" t="s">
        <v>25</v>
      </c>
      <c r="H6292">
        <v>18</v>
      </c>
      <c r="I6292" t="s">
        <v>26</v>
      </c>
      <c r="J6292">
        <v>0</v>
      </c>
      <c r="K6292">
        <v>0</v>
      </c>
      <c r="L6292">
        <v>0</v>
      </c>
      <c r="M6292">
        <v>1</v>
      </c>
      <c r="N6292">
        <v>1</v>
      </c>
      <c r="O6292">
        <v>0</v>
      </c>
      <c r="P6292">
        <v>919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</row>
    <row r="6293" spans="1:23" ht="14.25" customHeight="1" x14ac:dyDescent="0.45">
      <c r="A6293">
        <v>6292</v>
      </c>
      <c r="B6293" s="1">
        <v>43588</v>
      </c>
      <c r="C6293" t="s">
        <v>357</v>
      </c>
      <c r="D6293">
        <v>82</v>
      </c>
      <c r="E6293" t="s">
        <v>28</v>
      </c>
      <c r="F6293" t="s">
        <v>24</v>
      </c>
      <c r="G6293" t="s">
        <v>25</v>
      </c>
      <c r="H6293">
        <v>18</v>
      </c>
      <c r="I6293" t="s">
        <v>26</v>
      </c>
      <c r="J6293">
        <v>0</v>
      </c>
      <c r="K6293">
        <v>0</v>
      </c>
      <c r="L6293">
        <v>0</v>
      </c>
      <c r="M6293">
        <v>1</v>
      </c>
      <c r="N6293">
        <v>1</v>
      </c>
      <c r="O6293">
        <v>0</v>
      </c>
      <c r="P6293">
        <v>919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</row>
    <row r="6294" spans="1:23" ht="14.25" customHeight="1" x14ac:dyDescent="0.45">
      <c r="A6294">
        <v>6293</v>
      </c>
      <c r="B6294" s="1">
        <v>43588</v>
      </c>
      <c r="C6294" s="1">
        <v>43741</v>
      </c>
      <c r="D6294">
        <v>79</v>
      </c>
      <c r="E6294" t="s">
        <v>23</v>
      </c>
      <c r="F6294" t="s">
        <v>27</v>
      </c>
      <c r="G6294" t="s">
        <v>25</v>
      </c>
      <c r="H6294">
        <v>6</v>
      </c>
      <c r="I6294" t="s">
        <v>26</v>
      </c>
      <c r="J6294">
        <v>0</v>
      </c>
      <c r="K6294">
        <v>0</v>
      </c>
      <c r="L6294">
        <v>0</v>
      </c>
      <c r="M6294">
        <v>0</v>
      </c>
      <c r="N6294">
        <v>1</v>
      </c>
      <c r="O6294">
        <v>1</v>
      </c>
      <c r="P6294">
        <v>1230</v>
      </c>
      <c r="Q6294">
        <v>1</v>
      </c>
      <c r="R6294">
        <v>0</v>
      </c>
      <c r="S6294">
        <v>1</v>
      </c>
      <c r="T6294">
        <v>1</v>
      </c>
      <c r="U6294">
        <v>0</v>
      </c>
      <c r="V6294">
        <v>0</v>
      </c>
      <c r="W6294">
        <v>0</v>
      </c>
    </row>
    <row r="6295" spans="1:23" ht="14.25" customHeight="1" x14ac:dyDescent="0.45">
      <c r="A6295">
        <v>6294</v>
      </c>
      <c r="B6295" s="1">
        <v>43588</v>
      </c>
      <c r="C6295" s="1">
        <v>43649</v>
      </c>
      <c r="D6295">
        <v>46</v>
      </c>
      <c r="E6295" t="s">
        <v>28</v>
      </c>
      <c r="F6295" t="s">
        <v>27</v>
      </c>
      <c r="G6295" t="s">
        <v>25</v>
      </c>
      <c r="H6295">
        <v>3</v>
      </c>
      <c r="I6295" t="s">
        <v>26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</row>
    <row r="6296" spans="1:23" ht="14.25" customHeight="1" x14ac:dyDescent="0.45">
      <c r="A6296">
        <v>6295</v>
      </c>
      <c r="B6296" s="1">
        <v>43588</v>
      </c>
      <c r="C6296" s="1">
        <v>43619</v>
      </c>
      <c r="D6296">
        <v>57</v>
      </c>
      <c r="E6296" t="s">
        <v>23</v>
      </c>
      <c r="F6296" t="s">
        <v>27</v>
      </c>
      <c r="G6296" t="s">
        <v>25</v>
      </c>
      <c r="H6296">
        <v>2</v>
      </c>
      <c r="I6296" t="s">
        <v>26</v>
      </c>
      <c r="J6296">
        <v>0</v>
      </c>
      <c r="K6296">
        <v>0</v>
      </c>
      <c r="L6296">
        <v>0</v>
      </c>
      <c r="M6296">
        <v>1</v>
      </c>
      <c r="N6296">
        <v>1</v>
      </c>
      <c r="O6296">
        <v>0</v>
      </c>
      <c r="P6296">
        <v>5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</row>
    <row r="6297" spans="1:23" ht="14.25" customHeight="1" x14ac:dyDescent="0.45">
      <c r="A6297">
        <v>6296</v>
      </c>
      <c r="B6297" s="1">
        <v>43588</v>
      </c>
      <c r="C6297" t="s">
        <v>336</v>
      </c>
      <c r="D6297">
        <v>57</v>
      </c>
      <c r="E6297" t="s">
        <v>28</v>
      </c>
      <c r="F6297" t="s">
        <v>27</v>
      </c>
      <c r="G6297" t="s">
        <v>25</v>
      </c>
      <c r="H6297">
        <v>12</v>
      </c>
      <c r="I6297" t="s">
        <v>26</v>
      </c>
      <c r="J6297">
        <v>0</v>
      </c>
      <c r="K6297">
        <v>0</v>
      </c>
      <c r="L6297">
        <v>0</v>
      </c>
      <c r="M6297">
        <v>1</v>
      </c>
      <c r="N6297">
        <v>1</v>
      </c>
      <c r="O6297">
        <v>0</v>
      </c>
      <c r="P6297">
        <v>1030</v>
      </c>
      <c r="Q6297">
        <v>1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0</v>
      </c>
    </row>
    <row r="6298" spans="1:23" ht="14.25" customHeight="1" x14ac:dyDescent="0.45">
      <c r="A6298">
        <v>6297</v>
      </c>
      <c r="B6298" s="1">
        <v>43588</v>
      </c>
      <c r="C6298" t="s">
        <v>354</v>
      </c>
      <c r="D6298">
        <v>79</v>
      </c>
      <c r="E6298" t="s">
        <v>23</v>
      </c>
      <c r="F6298" t="s">
        <v>27</v>
      </c>
      <c r="G6298" t="s">
        <v>25</v>
      </c>
      <c r="H6298">
        <v>11</v>
      </c>
      <c r="I6298" t="s">
        <v>26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</row>
    <row r="6299" spans="1:23" ht="14.25" customHeight="1" x14ac:dyDescent="0.45">
      <c r="A6299">
        <v>6298</v>
      </c>
      <c r="B6299" s="1">
        <v>43588</v>
      </c>
      <c r="C6299" t="s">
        <v>336</v>
      </c>
      <c r="D6299">
        <v>90</v>
      </c>
      <c r="E6299" t="s">
        <v>28</v>
      </c>
      <c r="F6299" t="s">
        <v>27</v>
      </c>
      <c r="G6299" t="s">
        <v>25</v>
      </c>
      <c r="H6299">
        <v>12</v>
      </c>
      <c r="I6299" t="s">
        <v>31</v>
      </c>
      <c r="J6299">
        <v>0</v>
      </c>
      <c r="K6299">
        <v>0</v>
      </c>
      <c r="L6299">
        <v>0</v>
      </c>
      <c r="M6299">
        <v>1</v>
      </c>
      <c r="N6299">
        <v>1</v>
      </c>
      <c r="O6299">
        <v>0</v>
      </c>
      <c r="P6299">
        <v>450</v>
      </c>
      <c r="Q6299">
        <v>0</v>
      </c>
      <c r="R6299">
        <v>0</v>
      </c>
      <c r="S6299">
        <v>1</v>
      </c>
      <c r="T6299">
        <v>1</v>
      </c>
      <c r="U6299">
        <v>0</v>
      </c>
      <c r="V6299">
        <v>0</v>
      </c>
      <c r="W6299">
        <v>0</v>
      </c>
    </row>
    <row r="6300" spans="1:23" ht="14.25" customHeight="1" x14ac:dyDescent="0.45">
      <c r="A6300">
        <v>6299</v>
      </c>
      <c r="B6300" s="1">
        <v>43619</v>
      </c>
      <c r="C6300" t="s">
        <v>349</v>
      </c>
      <c r="D6300">
        <v>70</v>
      </c>
      <c r="E6300" t="s">
        <v>28</v>
      </c>
      <c r="F6300" t="s">
        <v>27</v>
      </c>
      <c r="G6300" t="s">
        <v>25</v>
      </c>
      <c r="H6300">
        <v>8</v>
      </c>
      <c r="I6300" t="s">
        <v>26</v>
      </c>
      <c r="J6300">
        <v>0</v>
      </c>
      <c r="K6300">
        <v>0</v>
      </c>
      <c r="L6300">
        <v>1</v>
      </c>
      <c r="M6300">
        <v>1</v>
      </c>
      <c r="N6300">
        <v>1</v>
      </c>
      <c r="O6300">
        <v>0</v>
      </c>
      <c r="P6300">
        <v>75</v>
      </c>
      <c r="Q6300">
        <v>1</v>
      </c>
      <c r="R6300">
        <v>1</v>
      </c>
      <c r="S6300">
        <v>0</v>
      </c>
      <c r="T6300">
        <v>0</v>
      </c>
      <c r="U6300">
        <v>0</v>
      </c>
      <c r="V6300">
        <v>0</v>
      </c>
      <c r="W6300">
        <v>0</v>
      </c>
    </row>
    <row r="6301" spans="1:23" ht="14.25" customHeight="1" x14ac:dyDescent="0.45">
      <c r="A6301">
        <v>6300</v>
      </c>
      <c r="B6301" s="1">
        <v>43530</v>
      </c>
      <c r="C6301" s="1">
        <v>43535</v>
      </c>
      <c r="D6301">
        <v>55</v>
      </c>
      <c r="E6301" t="s">
        <v>28</v>
      </c>
      <c r="F6301" t="s">
        <v>27</v>
      </c>
      <c r="G6301" t="s">
        <v>25</v>
      </c>
      <c r="H6301">
        <v>6</v>
      </c>
      <c r="I6301" t="s">
        <v>29</v>
      </c>
      <c r="J6301">
        <v>0</v>
      </c>
      <c r="K6301">
        <v>0</v>
      </c>
      <c r="L6301">
        <v>1</v>
      </c>
      <c r="M6301">
        <v>0</v>
      </c>
      <c r="N6301">
        <v>0</v>
      </c>
      <c r="O6301">
        <v>0</v>
      </c>
      <c r="P6301">
        <v>1450</v>
      </c>
      <c r="Q6301">
        <v>0</v>
      </c>
      <c r="R6301">
        <v>1</v>
      </c>
      <c r="S6301">
        <v>1</v>
      </c>
      <c r="T6301">
        <v>0</v>
      </c>
      <c r="U6301">
        <v>1</v>
      </c>
      <c r="V6301">
        <v>0</v>
      </c>
      <c r="W6301">
        <v>0</v>
      </c>
    </row>
    <row r="6302" spans="1:23" ht="14.25" customHeight="1" x14ac:dyDescent="0.45">
      <c r="A6302">
        <v>6301</v>
      </c>
      <c r="B6302" s="1">
        <v>43619</v>
      </c>
      <c r="C6302" s="1">
        <v>43741</v>
      </c>
      <c r="D6302">
        <v>61</v>
      </c>
      <c r="E6302" t="s">
        <v>23</v>
      </c>
      <c r="F6302" t="s">
        <v>27</v>
      </c>
      <c r="G6302" t="s">
        <v>30</v>
      </c>
      <c r="H6302">
        <v>5</v>
      </c>
      <c r="I6302" t="s">
        <v>26</v>
      </c>
      <c r="J6302">
        <v>0</v>
      </c>
      <c r="K6302">
        <v>0</v>
      </c>
      <c r="L6302">
        <v>0</v>
      </c>
      <c r="M6302">
        <v>1</v>
      </c>
      <c r="N6302">
        <v>1</v>
      </c>
      <c r="O6302">
        <v>1</v>
      </c>
      <c r="P6302">
        <v>2400</v>
      </c>
      <c r="Q6302">
        <v>1</v>
      </c>
      <c r="R6302">
        <v>1</v>
      </c>
      <c r="S6302">
        <v>1</v>
      </c>
      <c r="T6302">
        <v>1</v>
      </c>
      <c r="U6302">
        <v>0</v>
      </c>
      <c r="V6302">
        <v>0</v>
      </c>
      <c r="W6302">
        <v>0</v>
      </c>
    </row>
    <row r="6303" spans="1:23" ht="14.25" customHeight="1" x14ac:dyDescent="0.45">
      <c r="A6303">
        <v>6302</v>
      </c>
      <c r="B6303" s="1">
        <v>43619</v>
      </c>
      <c r="C6303" t="s">
        <v>358</v>
      </c>
      <c r="D6303">
        <v>80</v>
      </c>
      <c r="E6303" t="s">
        <v>23</v>
      </c>
      <c r="F6303" t="s">
        <v>24</v>
      </c>
      <c r="G6303" t="s">
        <v>25</v>
      </c>
      <c r="H6303">
        <v>12</v>
      </c>
      <c r="I6303" t="s">
        <v>31</v>
      </c>
      <c r="J6303">
        <v>0</v>
      </c>
      <c r="K6303">
        <v>0</v>
      </c>
      <c r="L6303">
        <v>0</v>
      </c>
      <c r="M6303">
        <v>1</v>
      </c>
      <c r="N6303">
        <v>1</v>
      </c>
      <c r="O6303">
        <v>1</v>
      </c>
      <c r="P6303">
        <v>914</v>
      </c>
      <c r="Q6303">
        <v>0</v>
      </c>
      <c r="R6303">
        <v>0</v>
      </c>
      <c r="S6303">
        <v>1</v>
      </c>
      <c r="T6303">
        <v>1</v>
      </c>
      <c r="U6303">
        <v>0</v>
      </c>
      <c r="V6303">
        <v>0</v>
      </c>
      <c r="W6303">
        <v>0</v>
      </c>
    </row>
    <row r="6304" spans="1:23" ht="14.25" customHeight="1" x14ac:dyDescent="0.45">
      <c r="A6304">
        <v>6303</v>
      </c>
      <c r="B6304" s="1">
        <v>43619</v>
      </c>
      <c r="C6304" s="1">
        <v>43772</v>
      </c>
      <c r="D6304">
        <v>75</v>
      </c>
      <c r="E6304" t="s">
        <v>28</v>
      </c>
      <c r="F6304" t="s">
        <v>27</v>
      </c>
      <c r="G6304" t="s">
        <v>25</v>
      </c>
      <c r="H6304">
        <v>6</v>
      </c>
      <c r="I6304" t="s">
        <v>26</v>
      </c>
      <c r="J6304">
        <v>0</v>
      </c>
      <c r="K6304">
        <v>0</v>
      </c>
      <c r="L6304">
        <v>0</v>
      </c>
      <c r="M6304">
        <v>1</v>
      </c>
      <c r="N6304">
        <v>1</v>
      </c>
      <c r="O6304">
        <v>0</v>
      </c>
      <c r="P6304">
        <v>530</v>
      </c>
      <c r="Q6304">
        <v>0</v>
      </c>
      <c r="R6304">
        <v>0</v>
      </c>
      <c r="S6304">
        <v>1</v>
      </c>
      <c r="T6304">
        <v>1</v>
      </c>
      <c r="U6304">
        <v>0</v>
      </c>
      <c r="V6304">
        <v>0</v>
      </c>
      <c r="W6304">
        <v>0</v>
      </c>
    </row>
    <row r="6305" spans="1:23" ht="14.25" customHeight="1" x14ac:dyDescent="0.45">
      <c r="A6305">
        <v>6304</v>
      </c>
      <c r="B6305" s="1">
        <v>43619</v>
      </c>
      <c r="C6305" s="1">
        <v>43772</v>
      </c>
      <c r="D6305">
        <v>57</v>
      </c>
      <c r="E6305" t="s">
        <v>23</v>
      </c>
      <c r="F6305" t="s">
        <v>27</v>
      </c>
      <c r="G6305" t="s">
        <v>25</v>
      </c>
      <c r="H6305">
        <v>6</v>
      </c>
      <c r="I6305" t="s">
        <v>26</v>
      </c>
      <c r="J6305">
        <v>0</v>
      </c>
      <c r="K6305">
        <v>0</v>
      </c>
      <c r="L6305">
        <v>0</v>
      </c>
      <c r="M6305">
        <v>1</v>
      </c>
      <c r="N6305">
        <v>1</v>
      </c>
      <c r="O6305">
        <v>0</v>
      </c>
      <c r="P6305">
        <v>423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0</v>
      </c>
      <c r="W6305">
        <v>0</v>
      </c>
    </row>
    <row r="6306" spans="1:23" ht="14.25" customHeight="1" x14ac:dyDescent="0.45">
      <c r="A6306">
        <v>6305</v>
      </c>
      <c r="B6306" s="1">
        <v>43619</v>
      </c>
      <c r="C6306" s="1">
        <v>43711</v>
      </c>
      <c r="D6306">
        <v>89</v>
      </c>
      <c r="E6306" t="s">
        <v>23</v>
      </c>
      <c r="F6306" t="s">
        <v>24</v>
      </c>
      <c r="G6306" t="s">
        <v>30</v>
      </c>
      <c r="H6306">
        <v>4</v>
      </c>
      <c r="I6306" t="s">
        <v>26</v>
      </c>
      <c r="J6306">
        <v>0</v>
      </c>
      <c r="K6306">
        <v>0</v>
      </c>
      <c r="L6306">
        <v>0</v>
      </c>
      <c r="M6306">
        <v>0</v>
      </c>
      <c r="N6306">
        <v>1</v>
      </c>
      <c r="O6306">
        <v>0</v>
      </c>
      <c r="P6306">
        <v>1080</v>
      </c>
      <c r="Q6306">
        <v>0</v>
      </c>
      <c r="R6306">
        <v>0</v>
      </c>
      <c r="S6306">
        <v>1</v>
      </c>
      <c r="T6306">
        <v>1</v>
      </c>
      <c r="U6306">
        <v>0</v>
      </c>
      <c r="V6306">
        <v>0</v>
      </c>
      <c r="W6306">
        <v>0</v>
      </c>
    </row>
    <row r="6307" spans="1:23" ht="14.25" customHeight="1" x14ac:dyDescent="0.45">
      <c r="A6307">
        <v>6306</v>
      </c>
      <c r="B6307" s="1">
        <v>43619</v>
      </c>
      <c r="C6307" t="s">
        <v>349</v>
      </c>
      <c r="D6307">
        <v>68</v>
      </c>
      <c r="E6307" t="s">
        <v>28</v>
      </c>
      <c r="F6307" t="s">
        <v>27</v>
      </c>
      <c r="G6307" t="s">
        <v>30</v>
      </c>
      <c r="H6307">
        <v>8</v>
      </c>
      <c r="I6307" t="s">
        <v>26</v>
      </c>
      <c r="J6307">
        <v>0</v>
      </c>
      <c r="K6307">
        <v>0</v>
      </c>
      <c r="L6307">
        <v>0</v>
      </c>
      <c r="M6307">
        <v>1</v>
      </c>
      <c r="N6307">
        <v>1</v>
      </c>
      <c r="O6307">
        <v>0</v>
      </c>
      <c r="P6307">
        <v>108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0</v>
      </c>
    </row>
    <row r="6308" spans="1:23" ht="14.25" customHeight="1" x14ac:dyDescent="0.45">
      <c r="A6308">
        <v>6307</v>
      </c>
      <c r="B6308" s="1">
        <v>43619</v>
      </c>
      <c r="C6308" t="s">
        <v>354</v>
      </c>
      <c r="D6308">
        <v>66</v>
      </c>
      <c r="E6308" t="s">
        <v>23</v>
      </c>
      <c r="F6308" t="s">
        <v>27</v>
      </c>
      <c r="G6308" t="s">
        <v>30</v>
      </c>
      <c r="H6308">
        <v>10</v>
      </c>
      <c r="I6308" t="s">
        <v>26</v>
      </c>
      <c r="J6308">
        <v>0</v>
      </c>
      <c r="K6308">
        <v>0</v>
      </c>
      <c r="L6308">
        <v>0</v>
      </c>
      <c r="M6308">
        <v>0</v>
      </c>
      <c r="N6308">
        <v>1</v>
      </c>
      <c r="O6308">
        <v>0</v>
      </c>
      <c r="P6308">
        <v>894</v>
      </c>
      <c r="Q6308">
        <v>0</v>
      </c>
      <c r="R6308">
        <v>0</v>
      </c>
      <c r="S6308">
        <v>1</v>
      </c>
      <c r="T6308">
        <v>0</v>
      </c>
      <c r="U6308">
        <v>0</v>
      </c>
      <c r="V6308">
        <v>0</v>
      </c>
      <c r="W6308">
        <v>0</v>
      </c>
    </row>
    <row r="6309" spans="1:23" ht="14.25" customHeight="1" x14ac:dyDescent="0.45">
      <c r="A6309">
        <v>6308</v>
      </c>
      <c r="B6309" s="1">
        <v>43649</v>
      </c>
      <c r="C6309" t="s">
        <v>355</v>
      </c>
      <c r="D6309">
        <v>59</v>
      </c>
      <c r="E6309" t="s">
        <v>23</v>
      </c>
      <c r="F6309" t="s">
        <v>24</v>
      </c>
      <c r="G6309" t="s">
        <v>25</v>
      </c>
      <c r="H6309">
        <v>13</v>
      </c>
      <c r="I6309" t="s">
        <v>26</v>
      </c>
      <c r="J6309">
        <v>0</v>
      </c>
      <c r="K6309">
        <v>0</v>
      </c>
      <c r="L6309">
        <v>1</v>
      </c>
      <c r="M6309">
        <v>1</v>
      </c>
      <c r="N6309">
        <v>1</v>
      </c>
      <c r="O6309">
        <v>1</v>
      </c>
      <c r="P6309">
        <v>2400</v>
      </c>
      <c r="Q6309">
        <v>1</v>
      </c>
      <c r="R6309">
        <v>1</v>
      </c>
      <c r="S6309">
        <v>1</v>
      </c>
      <c r="T6309">
        <v>1</v>
      </c>
      <c r="U6309">
        <v>0</v>
      </c>
      <c r="V6309">
        <v>0</v>
      </c>
      <c r="W6309">
        <v>0</v>
      </c>
    </row>
    <row r="6310" spans="1:23" ht="14.25" customHeight="1" x14ac:dyDescent="0.45">
      <c r="A6310">
        <v>6309</v>
      </c>
      <c r="B6310" s="1">
        <v>43649</v>
      </c>
      <c r="C6310" s="1">
        <v>43772</v>
      </c>
      <c r="D6310">
        <v>65</v>
      </c>
      <c r="E6310" t="s">
        <v>23</v>
      </c>
      <c r="F6310" t="s">
        <v>24</v>
      </c>
      <c r="G6310" t="s">
        <v>25</v>
      </c>
      <c r="H6310">
        <v>5</v>
      </c>
      <c r="I6310" t="s">
        <v>31</v>
      </c>
      <c r="J6310">
        <v>0</v>
      </c>
      <c r="K6310">
        <v>0</v>
      </c>
      <c r="L6310">
        <v>0</v>
      </c>
      <c r="M6310">
        <v>0</v>
      </c>
      <c r="N6310">
        <v>1</v>
      </c>
      <c r="O6310">
        <v>0</v>
      </c>
      <c r="P6310">
        <v>548</v>
      </c>
      <c r="Q6310">
        <v>0</v>
      </c>
      <c r="R6310">
        <v>1</v>
      </c>
      <c r="S6310">
        <v>1</v>
      </c>
      <c r="T6310">
        <v>0</v>
      </c>
      <c r="U6310">
        <v>0</v>
      </c>
      <c r="V6310">
        <v>0</v>
      </c>
      <c r="W6310">
        <v>0</v>
      </c>
    </row>
    <row r="6311" spans="1:23" ht="14.25" customHeight="1" x14ac:dyDescent="0.45">
      <c r="A6311">
        <v>6310</v>
      </c>
      <c r="B6311" s="1">
        <v>43649</v>
      </c>
      <c r="C6311" s="1">
        <v>43711</v>
      </c>
      <c r="D6311">
        <v>55</v>
      </c>
      <c r="E6311" t="s">
        <v>23</v>
      </c>
      <c r="F6311" t="s">
        <v>27</v>
      </c>
      <c r="G6311" t="s">
        <v>25</v>
      </c>
      <c r="H6311">
        <v>3</v>
      </c>
      <c r="I6311" t="s">
        <v>26</v>
      </c>
      <c r="J6311">
        <v>0</v>
      </c>
      <c r="K6311">
        <v>0</v>
      </c>
      <c r="L6311">
        <v>0</v>
      </c>
      <c r="M6311">
        <v>1</v>
      </c>
      <c r="N6311">
        <v>1</v>
      </c>
      <c r="O6311">
        <v>0</v>
      </c>
      <c r="P6311">
        <v>9</v>
      </c>
      <c r="Q6311">
        <v>0</v>
      </c>
      <c r="R6311">
        <v>1</v>
      </c>
      <c r="S6311">
        <v>0</v>
      </c>
      <c r="T6311">
        <v>0</v>
      </c>
      <c r="U6311">
        <v>0</v>
      </c>
      <c r="V6311">
        <v>0</v>
      </c>
      <c r="W6311">
        <v>0</v>
      </c>
    </row>
    <row r="6312" spans="1:23" ht="14.25" customHeight="1" x14ac:dyDescent="0.45">
      <c r="A6312">
        <v>6311</v>
      </c>
      <c r="B6312" s="1">
        <v>43649</v>
      </c>
      <c r="C6312" s="1">
        <v>43711</v>
      </c>
      <c r="D6312">
        <v>55</v>
      </c>
      <c r="E6312" t="s">
        <v>23</v>
      </c>
      <c r="F6312" t="s">
        <v>27</v>
      </c>
      <c r="G6312" t="s">
        <v>25</v>
      </c>
      <c r="H6312">
        <v>3</v>
      </c>
      <c r="I6312" t="s">
        <v>26</v>
      </c>
      <c r="J6312">
        <v>0</v>
      </c>
      <c r="K6312">
        <v>0</v>
      </c>
      <c r="L6312">
        <v>0</v>
      </c>
      <c r="M6312">
        <v>1</v>
      </c>
      <c r="N6312">
        <v>1</v>
      </c>
      <c r="O6312">
        <v>0</v>
      </c>
      <c r="P6312">
        <v>9</v>
      </c>
      <c r="Q6312">
        <v>0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0</v>
      </c>
    </row>
    <row r="6313" spans="1:23" ht="14.25" customHeight="1" x14ac:dyDescent="0.45">
      <c r="A6313">
        <v>6312</v>
      </c>
      <c r="B6313" s="1">
        <v>43649</v>
      </c>
      <c r="C6313" s="1">
        <v>43772</v>
      </c>
      <c r="D6313">
        <v>66</v>
      </c>
      <c r="E6313" t="s">
        <v>23</v>
      </c>
      <c r="F6313" t="s">
        <v>27</v>
      </c>
      <c r="G6313" t="s">
        <v>25</v>
      </c>
      <c r="H6313">
        <v>5</v>
      </c>
      <c r="I6313" t="s">
        <v>26</v>
      </c>
      <c r="J6313">
        <v>0</v>
      </c>
      <c r="K6313">
        <v>0</v>
      </c>
      <c r="L6313">
        <v>0</v>
      </c>
      <c r="M6313">
        <v>1</v>
      </c>
      <c r="N6313">
        <v>1</v>
      </c>
      <c r="O6313">
        <v>0</v>
      </c>
      <c r="P6313">
        <v>858</v>
      </c>
      <c r="Q6313">
        <v>0</v>
      </c>
      <c r="R6313">
        <v>1</v>
      </c>
      <c r="S6313">
        <v>1</v>
      </c>
      <c r="T6313">
        <v>0</v>
      </c>
      <c r="U6313">
        <v>0</v>
      </c>
      <c r="V6313">
        <v>0</v>
      </c>
      <c r="W6313">
        <v>0</v>
      </c>
    </row>
    <row r="6314" spans="1:23" ht="14.25" customHeight="1" x14ac:dyDescent="0.45">
      <c r="A6314">
        <v>6313</v>
      </c>
      <c r="B6314" s="1">
        <v>43649</v>
      </c>
      <c r="C6314" s="1">
        <v>43802</v>
      </c>
      <c r="D6314">
        <v>68</v>
      </c>
      <c r="E6314" t="s">
        <v>28</v>
      </c>
      <c r="F6314" t="s">
        <v>27</v>
      </c>
      <c r="G6314" t="s">
        <v>25</v>
      </c>
      <c r="H6314">
        <v>6</v>
      </c>
      <c r="I6314" t="s">
        <v>31</v>
      </c>
      <c r="J6314">
        <v>0</v>
      </c>
      <c r="K6314">
        <v>0</v>
      </c>
      <c r="L6314">
        <v>0</v>
      </c>
      <c r="M6314">
        <v>1</v>
      </c>
      <c r="N6314">
        <v>1</v>
      </c>
      <c r="O6314">
        <v>0</v>
      </c>
      <c r="P6314">
        <v>47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</row>
    <row r="6315" spans="1:23" ht="14.25" customHeight="1" x14ac:dyDescent="0.45">
      <c r="A6315">
        <v>6314</v>
      </c>
      <c r="B6315" s="1">
        <v>43649</v>
      </c>
      <c r="C6315" t="s">
        <v>349</v>
      </c>
      <c r="D6315">
        <v>57</v>
      </c>
      <c r="E6315" t="s">
        <v>28</v>
      </c>
      <c r="F6315" t="s">
        <v>27</v>
      </c>
      <c r="G6315" t="s">
        <v>25</v>
      </c>
      <c r="H6315">
        <v>7</v>
      </c>
      <c r="I6315" t="s">
        <v>26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599</v>
      </c>
      <c r="Q6315">
        <v>1</v>
      </c>
      <c r="R6315">
        <v>0</v>
      </c>
      <c r="S6315">
        <v>1</v>
      </c>
      <c r="T6315">
        <v>1</v>
      </c>
      <c r="U6315">
        <v>0</v>
      </c>
      <c r="V6315">
        <v>0</v>
      </c>
      <c r="W6315">
        <v>0</v>
      </c>
    </row>
    <row r="6316" spans="1:23" ht="14.25" customHeight="1" x14ac:dyDescent="0.45">
      <c r="A6316">
        <v>6315</v>
      </c>
      <c r="B6316" s="1">
        <v>43649</v>
      </c>
      <c r="C6316" t="s">
        <v>355</v>
      </c>
      <c r="D6316">
        <v>65</v>
      </c>
      <c r="E6316" t="s">
        <v>28</v>
      </c>
      <c r="F6316" t="s">
        <v>27</v>
      </c>
      <c r="G6316" t="s">
        <v>25</v>
      </c>
      <c r="H6316">
        <v>13</v>
      </c>
      <c r="I6316" t="s">
        <v>26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710</v>
      </c>
      <c r="Q6316">
        <v>1</v>
      </c>
      <c r="R6316">
        <v>0</v>
      </c>
      <c r="S6316">
        <v>1</v>
      </c>
      <c r="T6316">
        <v>0</v>
      </c>
      <c r="U6316">
        <v>0</v>
      </c>
      <c r="V6316">
        <v>0</v>
      </c>
      <c r="W6316">
        <v>0</v>
      </c>
    </row>
    <row r="6317" spans="1:23" ht="14.25" customHeight="1" x14ac:dyDescent="0.45">
      <c r="A6317">
        <v>6316</v>
      </c>
      <c r="B6317" s="1">
        <v>43649</v>
      </c>
      <c r="C6317" t="s">
        <v>357</v>
      </c>
      <c r="D6317">
        <v>51</v>
      </c>
      <c r="E6317" t="s">
        <v>28</v>
      </c>
      <c r="F6317" t="s">
        <v>27</v>
      </c>
      <c r="G6317" t="s">
        <v>25</v>
      </c>
      <c r="H6317">
        <v>16</v>
      </c>
      <c r="I6317" t="s">
        <v>26</v>
      </c>
      <c r="J6317">
        <v>0</v>
      </c>
      <c r="K6317">
        <v>0</v>
      </c>
      <c r="L6317">
        <v>1</v>
      </c>
      <c r="M6317">
        <v>1</v>
      </c>
      <c r="N6317">
        <v>1</v>
      </c>
      <c r="O6317">
        <v>0</v>
      </c>
      <c r="P6317">
        <v>907</v>
      </c>
      <c r="Q6317">
        <v>1</v>
      </c>
      <c r="R6317">
        <v>0</v>
      </c>
      <c r="S6317">
        <v>1</v>
      </c>
      <c r="T6317">
        <v>1</v>
      </c>
      <c r="U6317">
        <v>0</v>
      </c>
      <c r="V6317">
        <v>0</v>
      </c>
      <c r="W6317">
        <v>0</v>
      </c>
    </row>
    <row r="6318" spans="1:23" ht="14.25" customHeight="1" x14ac:dyDescent="0.45">
      <c r="A6318">
        <v>6317</v>
      </c>
      <c r="B6318" s="1">
        <v>43649</v>
      </c>
      <c r="C6318" t="s">
        <v>359</v>
      </c>
      <c r="D6318">
        <v>82</v>
      </c>
      <c r="E6318" t="s">
        <v>28</v>
      </c>
      <c r="F6318" t="s">
        <v>27</v>
      </c>
      <c r="G6318" t="s">
        <v>25</v>
      </c>
      <c r="H6318">
        <v>19</v>
      </c>
      <c r="I6318" t="s">
        <v>26</v>
      </c>
      <c r="J6318">
        <v>0</v>
      </c>
      <c r="K6318">
        <v>0</v>
      </c>
      <c r="L6318">
        <v>0</v>
      </c>
      <c r="M6318">
        <v>1</v>
      </c>
      <c r="N6318">
        <v>1</v>
      </c>
      <c r="O6318">
        <v>0</v>
      </c>
      <c r="P6318">
        <v>150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</row>
    <row r="6319" spans="1:23" ht="14.25" customHeight="1" x14ac:dyDescent="0.45">
      <c r="A6319">
        <v>6318</v>
      </c>
      <c r="B6319" s="1">
        <v>43649</v>
      </c>
      <c r="C6319" t="s">
        <v>359</v>
      </c>
      <c r="D6319">
        <v>82</v>
      </c>
      <c r="E6319" t="s">
        <v>28</v>
      </c>
      <c r="F6319" t="s">
        <v>27</v>
      </c>
      <c r="G6319" t="s">
        <v>25</v>
      </c>
      <c r="H6319">
        <v>19</v>
      </c>
      <c r="I6319" t="s">
        <v>26</v>
      </c>
      <c r="J6319">
        <v>0</v>
      </c>
      <c r="K6319">
        <v>0</v>
      </c>
      <c r="L6319">
        <v>0</v>
      </c>
      <c r="M6319">
        <v>1</v>
      </c>
      <c r="N6319">
        <v>1</v>
      </c>
      <c r="O6319">
        <v>0</v>
      </c>
      <c r="P6319">
        <v>150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</row>
    <row r="6320" spans="1:23" ht="14.25" customHeight="1" x14ac:dyDescent="0.45">
      <c r="A6320">
        <v>6319</v>
      </c>
      <c r="B6320" s="1">
        <v>43649</v>
      </c>
      <c r="C6320" s="1">
        <v>43711</v>
      </c>
      <c r="D6320">
        <v>61</v>
      </c>
      <c r="E6320" t="s">
        <v>28</v>
      </c>
      <c r="F6320" t="s">
        <v>27</v>
      </c>
      <c r="G6320" t="s">
        <v>25</v>
      </c>
      <c r="H6320">
        <v>3</v>
      </c>
      <c r="I6320" t="s">
        <v>26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387</v>
      </c>
      <c r="Q6320">
        <v>0</v>
      </c>
      <c r="R6320">
        <v>0</v>
      </c>
      <c r="S6320">
        <v>1</v>
      </c>
      <c r="T6320">
        <v>0</v>
      </c>
      <c r="U6320">
        <v>0</v>
      </c>
      <c r="V6320">
        <v>0</v>
      </c>
      <c r="W6320">
        <v>0</v>
      </c>
    </row>
    <row r="6321" spans="1:23" ht="14.25" customHeight="1" x14ac:dyDescent="0.45">
      <c r="A6321">
        <v>6320</v>
      </c>
      <c r="B6321" s="1">
        <v>43649</v>
      </c>
      <c r="C6321" s="1">
        <v>43802</v>
      </c>
      <c r="D6321">
        <v>40</v>
      </c>
      <c r="E6321" t="s">
        <v>28</v>
      </c>
      <c r="F6321" t="s">
        <v>27</v>
      </c>
      <c r="G6321" t="s">
        <v>30</v>
      </c>
      <c r="H6321">
        <v>6</v>
      </c>
      <c r="I6321" t="s">
        <v>26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746</v>
      </c>
      <c r="Q6321">
        <v>0</v>
      </c>
      <c r="R6321">
        <v>0</v>
      </c>
      <c r="S6321">
        <v>1</v>
      </c>
      <c r="T6321">
        <v>0</v>
      </c>
      <c r="U6321">
        <v>0</v>
      </c>
      <c r="V6321">
        <v>0</v>
      </c>
      <c r="W6321">
        <v>0</v>
      </c>
    </row>
    <row r="6322" spans="1:23" ht="14.25" customHeight="1" x14ac:dyDescent="0.45">
      <c r="A6322">
        <v>6321</v>
      </c>
      <c r="B6322" s="1">
        <v>43649</v>
      </c>
      <c r="C6322" s="1">
        <v>43802</v>
      </c>
      <c r="D6322">
        <v>40</v>
      </c>
      <c r="E6322" t="s">
        <v>28</v>
      </c>
      <c r="F6322" t="s">
        <v>27</v>
      </c>
      <c r="G6322" t="s">
        <v>30</v>
      </c>
      <c r="H6322">
        <v>6</v>
      </c>
      <c r="I6322" t="s">
        <v>26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746</v>
      </c>
      <c r="Q6322">
        <v>0</v>
      </c>
      <c r="R6322">
        <v>0</v>
      </c>
      <c r="S6322">
        <v>1</v>
      </c>
      <c r="T6322">
        <v>0</v>
      </c>
      <c r="U6322">
        <v>0</v>
      </c>
      <c r="V6322">
        <v>0</v>
      </c>
      <c r="W6322">
        <v>0</v>
      </c>
    </row>
    <row r="6323" spans="1:23" ht="14.25" customHeight="1" x14ac:dyDescent="0.45">
      <c r="A6323">
        <v>6322</v>
      </c>
      <c r="B6323" s="1">
        <v>43680</v>
      </c>
      <c r="C6323" t="s">
        <v>354</v>
      </c>
      <c r="D6323">
        <v>55</v>
      </c>
      <c r="E6323" t="s">
        <v>28</v>
      </c>
      <c r="F6323" t="s">
        <v>27</v>
      </c>
      <c r="G6323" t="s">
        <v>25</v>
      </c>
      <c r="H6323">
        <v>8</v>
      </c>
      <c r="I6323" t="s">
        <v>26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1860</v>
      </c>
      <c r="Q6323">
        <v>0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0</v>
      </c>
    </row>
    <row r="6324" spans="1:23" ht="14.25" customHeight="1" x14ac:dyDescent="0.45">
      <c r="A6324">
        <v>6323</v>
      </c>
      <c r="B6324" s="1">
        <v>43680</v>
      </c>
      <c r="C6324" t="s">
        <v>354</v>
      </c>
      <c r="D6324">
        <v>55</v>
      </c>
      <c r="E6324" t="s">
        <v>28</v>
      </c>
      <c r="F6324" t="s">
        <v>27</v>
      </c>
      <c r="G6324" t="s">
        <v>25</v>
      </c>
      <c r="H6324">
        <v>8</v>
      </c>
      <c r="I6324" t="s">
        <v>26</v>
      </c>
      <c r="J6324">
        <v>0</v>
      </c>
      <c r="K6324">
        <v>0</v>
      </c>
      <c r="L6324">
        <v>0</v>
      </c>
      <c r="M6324">
        <v>0</v>
      </c>
      <c r="N6324">
        <v>1</v>
      </c>
      <c r="O6324">
        <v>0</v>
      </c>
      <c r="P6324">
        <v>1860</v>
      </c>
      <c r="Q6324">
        <v>0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</row>
    <row r="6325" spans="1:23" ht="14.25" customHeight="1" x14ac:dyDescent="0.45">
      <c r="A6325">
        <v>6324</v>
      </c>
      <c r="B6325" s="1">
        <v>43680</v>
      </c>
      <c r="C6325" t="s">
        <v>354</v>
      </c>
      <c r="D6325">
        <v>67</v>
      </c>
      <c r="E6325" t="s">
        <v>28</v>
      </c>
      <c r="F6325" t="s">
        <v>27</v>
      </c>
      <c r="G6325" t="s">
        <v>30</v>
      </c>
      <c r="H6325">
        <v>8</v>
      </c>
      <c r="I6325" t="s">
        <v>26</v>
      </c>
      <c r="J6325">
        <v>0</v>
      </c>
      <c r="K6325">
        <v>0</v>
      </c>
      <c r="L6325">
        <v>0</v>
      </c>
      <c r="M6325">
        <v>1</v>
      </c>
      <c r="N6325">
        <v>1</v>
      </c>
      <c r="O6325">
        <v>0</v>
      </c>
      <c r="P6325">
        <v>53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0</v>
      </c>
      <c r="W6325">
        <v>0</v>
      </c>
    </row>
    <row r="6326" spans="1:23" ht="14.25" customHeight="1" x14ac:dyDescent="0.45">
      <c r="A6326">
        <v>6325</v>
      </c>
      <c r="B6326" s="1">
        <v>43680</v>
      </c>
      <c r="C6326" t="s">
        <v>352</v>
      </c>
      <c r="D6326">
        <v>61</v>
      </c>
      <c r="E6326" t="s">
        <v>23</v>
      </c>
      <c r="F6326" t="s">
        <v>24</v>
      </c>
      <c r="G6326" t="s">
        <v>25</v>
      </c>
      <c r="H6326">
        <v>13</v>
      </c>
      <c r="I6326" t="s">
        <v>26</v>
      </c>
      <c r="J6326">
        <v>0</v>
      </c>
      <c r="K6326">
        <v>0</v>
      </c>
      <c r="L6326">
        <v>0</v>
      </c>
      <c r="M6326">
        <v>1</v>
      </c>
      <c r="N6326">
        <v>1</v>
      </c>
      <c r="O6326">
        <v>0</v>
      </c>
      <c r="P6326">
        <v>710</v>
      </c>
      <c r="Q6326">
        <v>0</v>
      </c>
      <c r="R6326">
        <v>0</v>
      </c>
      <c r="S6326">
        <v>1</v>
      </c>
      <c r="T6326">
        <v>0</v>
      </c>
      <c r="U6326">
        <v>0</v>
      </c>
      <c r="V6326">
        <v>0</v>
      </c>
      <c r="W6326">
        <v>0</v>
      </c>
    </row>
    <row r="6327" spans="1:23" ht="14.25" customHeight="1" x14ac:dyDescent="0.45">
      <c r="A6327">
        <v>6326</v>
      </c>
      <c r="B6327" s="1">
        <v>43680</v>
      </c>
      <c r="C6327" t="s">
        <v>349</v>
      </c>
      <c r="D6327">
        <v>47</v>
      </c>
      <c r="E6327" t="s">
        <v>28</v>
      </c>
      <c r="F6327" t="s">
        <v>24</v>
      </c>
      <c r="G6327" t="s">
        <v>25</v>
      </c>
      <c r="H6327">
        <v>6</v>
      </c>
      <c r="I6327" t="s">
        <v>26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130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</row>
    <row r="6328" spans="1:23" ht="14.25" customHeight="1" x14ac:dyDescent="0.45">
      <c r="A6328">
        <v>6327</v>
      </c>
      <c r="B6328" s="1">
        <v>43680</v>
      </c>
      <c r="C6328" s="1">
        <v>43711</v>
      </c>
      <c r="D6328">
        <v>60</v>
      </c>
      <c r="E6328" t="s">
        <v>23</v>
      </c>
      <c r="F6328" t="s">
        <v>27</v>
      </c>
      <c r="G6328" t="s">
        <v>25</v>
      </c>
      <c r="H6328">
        <v>2</v>
      </c>
      <c r="I6328" t="s">
        <v>31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50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</row>
    <row r="6329" spans="1:23" ht="14.25" customHeight="1" x14ac:dyDescent="0.45">
      <c r="A6329">
        <v>6328</v>
      </c>
      <c r="B6329" s="1">
        <v>43680</v>
      </c>
      <c r="C6329" t="s">
        <v>349</v>
      </c>
      <c r="D6329">
        <v>55</v>
      </c>
      <c r="E6329" t="s">
        <v>28</v>
      </c>
      <c r="F6329" t="s">
        <v>27</v>
      </c>
      <c r="G6329" t="s">
        <v>25</v>
      </c>
      <c r="H6329">
        <v>6</v>
      </c>
      <c r="I6329" t="s">
        <v>26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114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0</v>
      </c>
    </row>
    <row r="6330" spans="1:23" ht="14.25" customHeight="1" x14ac:dyDescent="0.45">
      <c r="A6330">
        <v>6329</v>
      </c>
      <c r="B6330" s="1">
        <v>43680</v>
      </c>
      <c r="C6330" t="s">
        <v>349</v>
      </c>
      <c r="D6330">
        <v>55</v>
      </c>
      <c r="E6330" t="s">
        <v>28</v>
      </c>
      <c r="F6330" t="s">
        <v>27</v>
      </c>
      <c r="G6330" t="s">
        <v>25</v>
      </c>
      <c r="H6330">
        <v>6</v>
      </c>
      <c r="I6330" t="s">
        <v>26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114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1</v>
      </c>
      <c r="W6330">
        <v>0</v>
      </c>
    </row>
    <row r="6331" spans="1:23" ht="14.25" customHeight="1" x14ac:dyDescent="0.45">
      <c r="A6331">
        <v>6330</v>
      </c>
      <c r="B6331" s="1">
        <v>43680</v>
      </c>
      <c r="C6331" t="s">
        <v>336</v>
      </c>
      <c r="D6331">
        <v>53</v>
      </c>
      <c r="E6331" t="s">
        <v>28</v>
      </c>
      <c r="F6331" t="s">
        <v>27</v>
      </c>
      <c r="G6331" t="s">
        <v>25</v>
      </c>
      <c r="H6331">
        <v>9</v>
      </c>
      <c r="I6331" t="s">
        <v>26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428</v>
      </c>
      <c r="Q6331">
        <v>0</v>
      </c>
      <c r="R6331">
        <v>0</v>
      </c>
      <c r="S6331">
        <v>1</v>
      </c>
      <c r="T6331">
        <v>1</v>
      </c>
      <c r="U6331">
        <v>0</v>
      </c>
      <c r="V6331">
        <v>0</v>
      </c>
      <c r="W6331">
        <v>0</v>
      </c>
    </row>
    <row r="6332" spans="1:23" ht="14.25" customHeight="1" x14ac:dyDescent="0.45">
      <c r="A6332">
        <v>6331</v>
      </c>
      <c r="B6332" s="1">
        <v>43680</v>
      </c>
      <c r="C6332" s="1">
        <v>43711</v>
      </c>
      <c r="D6332">
        <v>64</v>
      </c>
      <c r="E6332" t="s">
        <v>23</v>
      </c>
      <c r="F6332" t="s">
        <v>27</v>
      </c>
      <c r="G6332" t="s">
        <v>30</v>
      </c>
      <c r="H6332">
        <v>2</v>
      </c>
      <c r="I6332" t="s">
        <v>31</v>
      </c>
      <c r="J6332">
        <v>0</v>
      </c>
      <c r="K6332">
        <v>0</v>
      </c>
      <c r="L6332">
        <v>0</v>
      </c>
      <c r="M6332">
        <v>1</v>
      </c>
      <c r="N6332">
        <v>1</v>
      </c>
      <c r="O6332">
        <v>0</v>
      </c>
      <c r="P6332">
        <v>28</v>
      </c>
      <c r="Q6332">
        <v>1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0</v>
      </c>
    </row>
    <row r="6333" spans="1:23" ht="14.25" customHeight="1" x14ac:dyDescent="0.45">
      <c r="A6333">
        <v>6332</v>
      </c>
      <c r="B6333" s="1">
        <v>43680</v>
      </c>
      <c r="C6333" s="1">
        <v>43711</v>
      </c>
      <c r="D6333">
        <v>67</v>
      </c>
      <c r="E6333" t="s">
        <v>28</v>
      </c>
      <c r="F6333" t="s">
        <v>27</v>
      </c>
      <c r="G6333" t="s">
        <v>30</v>
      </c>
      <c r="H6333">
        <v>2</v>
      </c>
      <c r="I6333" t="s">
        <v>26</v>
      </c>
      <c r="J6333">
        <v>0</v>
      </c>
      <c r="K6333">
        <v>0</v>
      </c>
      <c r="L6333">
        <v>0</v>
      </c>
      <c r="M6333">
        <v>1</v>
      </c>
      <c r="N6333">
        <v>1</v>
      </c>
      <c r="O6333">
        <v>0</v>
      </c>
      <c r="P6333">
        <v>720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0</v>
      </c>
    </row>
    <row r="6334" spans="1:23" ht="14.25" customHeight="1" x14ac:dyDescent="0.45">
      <c r="A6334">
        <v>6333</v>
      </c>
      <c r="B6334" s="1">
        <v>43680</v>
      </c>
      <c r="C6334" t="s">
        <v>336</v>
      </c>
      <c r="D6334">
        <v>77</v>
      </c>
      <c r="E6334" t="s">
        <v>28</v>
      </c>
      <c r="F6334" t="s">
        <v>27</v>
      </c>
      <c r="G6334" t="s">
        <v>30</v>
      </c>
      <c r="H6334">
        <v>9</v>
      </c>
      <c r="I6334" t="s">
        <v>26</v>
      </c>
      <c r="J6334">
        <v>0</v>
      </c>
      <c r="K6334">
        <v>0</v>
      </c>
      <c r="L6334">
        <v>0</v>
      </c>
      <c r="M6334">
        <v>1</v>
      </c>
      <c r="N6334">
        <v>1</v>
      </c>
      <c r="O6334">
        <v>0</v>
      </c>
      <c r="P6334">
        <v>723</v>
      </c>
      <c r="Q6334">
        <v>0</v>
      </c>
      <c r="R6334">
        <v>0</v>
      </c>
      <c r="S6334">
        <v>1</v>
      </c>
      <c r="T6334">
        <v>0</v>
      </c>
      <c r="U6334">
        <v>0</v>
      </c>
      <c r="V6334">
        <v>0</v>
      </c>
      <c r="W6334">
        <v>0</v>
      </c>
    </row>
    <row r="6335" spans="1:23" ht="14.25" customHeight="1" x14ac:dyDescent="0.45">
      <c r="A6335">
        <v>6334</v>
      </c>
      <c r="B6335" s="1">
        <v>43711</v>
      </c>
      <c r="C6335" t="s">
        <v>336</v>
      </c>
      <c r="D6335">
        <v>73</v>
      </c>
      <c r="E6335" t="s">
        <v>23</v>
      </c>
      <c r="F6335" t="s">
        <v>24</v>
      </c>
      <c r="G6335" t="s">
        <v>25</v>
      </c>
      <c r="H6335">
        <v>8</v>
      </c>
      <c r="I6335" t="s">
        <v>26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170</v>
      </c>
      <c r="Q6335">
        <v>1</v>
      </c>
      <c r="R6335">
        <v>1</v>
      </c>
      <c r="S6335">
        <v>0</v>
      </c>
      <c r="T6335">
        <v>1</v>
      </c>
      <c r="U6335">
        <v>0</v>
      </c>
      <c r="V6335">
        <v>0</v>
      </c>
      <c r="W6335">
        <v>0</v>
      </c>
    </row>
    <row r="6336" spans="1:23" ht="14.25" customHeight="1" x14ac:dyDescent="0.45">
      <c r="A6336">
        <v>6335</v>
      </c>
      <c r="B6336" s="1">
        <v>43711</v>
      </c>
      <c r="C6336" t="s">
        <v>358</v>
      </c>
      <c r="D6336">
        <v>65</v>
      </c>
      <c r="E6336" t="s">
        <v>23</v>
      </c>
      <c r="F6336" t="s">
        <v>27</v>
      </c>
      <c r="G6336" t="s">
        <v>30</v>
      </c>
      <c r="H6336">
        <v>9</v>
      </c>
      <c r="I6336" t="s">
        <v>26</v>
      </c>
      <c r="J6336">
        <v>0</v>
      </c>
      <c r="K6336">
        <v>0</v>
      </c>
      <c r="L6336">
        <v>0</v>
      </c>
      <c r="M6336">
        <v>1</v>
      </c>
      <c r="N6336">
        <v>1</v>
      </c>
      <c r="O6336">
        <v>0</v>
      </c>
      <c r="P6336">
        <v>125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</row>
    <row r="6337" spans="1:23" ht="14.25" customHeight="1" x14ac:dyDescent="0.45">
      <c r="A6337">
        <v>6336</v>
      </c>
      <c r="B6337" s="1">
        <v>43711</v>
      </c>
      <c r="C6337" t="s">
        <v>353</v>
      </c>
      <c r="D6337">
        <v>72</v>
      </c>
      <c r="E6337" t="s">
        <v>28</v>
      </c>
      <c r="F6337" t="s">
        <v>27</v>
      </c>
      <c r="G6337" t="s">
        <v>30</v>
      </c>
      <c r="H6337">
        <v>6</v>
      </c>
      <c r="I6337" t="s">
        <v>26</v>
      </c>
      <c r="J6337">
        <v>0</v>
      </c>
      <c r="K6337">
        <v>0</v>
      </c>
      <c r="L6337">
        <v>0</v>
      </c>
      <c r="M6337">
        <v>1</v>
      </c>
      <c r="N6337">
        <v>1</v>
      </c>
      <c r="O6337">
        <v>0</v>
      </c>
      <c r="P6337">
        <v>27</v>
      </c>
      <c r="Q6337">
        <v>0</v>
      </c>
      <c r="R6337">
        <v>1</v>
      </c>
      <c r="S6337">
        <v>0</v>
      </c>
      <c r="T6337">
        <v>0</v>
      </c>
      <c r="U6337">
        <v>0</v>
      </c>
      <c r="V6337">
        <v>0</v>
      </c>
      <c r="W6337">
        <v>0</v>
      </c>
    </row>
    <row r="6338" spans="1:23" ht="14.25" customHeight="1" x14ac:dyDescent="0.45">
      <c r="A6338">
        <v>6337</v>
      </c>
      <c r="B6338" s="1">
        <v>43711</v>
      </c>
      <c r="C6338" t="s">
        <v>355</v>
      </c>
      <c r="D6338">
        <v>45</v>
      </c>
      <c r="E6338" t="s">
        <v>23</v>
      </c>
      <c r="F6338" t="s">
        <v>27</v>
      </c>
      <c r="G6338" t="s">
        <v>30</v>
      </c>
      <c r="H6338">
        <v>11</v>
      </c>
      <c r="I6338" t="s">
        <v>26</v>
      </c>
      <c r="J6338">
        <v>0</v>
      </c>
      <c r="K6338">
        <v>0</v>
      </c>
      <c r="L6338">
        <v>0</v>
      </c>
      <c r="M6338">
        <v>0</v>
      </c>
      <c r="N6338">
        <v>1</v>
      </c>
      <c r="O6338">
        <v>0</v>
      </c>
      <c r="P6338">
        <v>224</v>
      </c>
      <c r="Q6338">
        <v>0</v>
      </c>
      <c r="R6338">
        <v>1</v>
      </c>
      <c r="S6338">
        <v>0</v>
      </c>
      <c r="T6338">
        <v>0</v>
      </c>
      <c r="U6338">
        <v>0</v>
      </c>
      <c r="V6338">
        <v>0</v>
      </c>
      <c r="W6338">
        <v>0</v>
      </c>
    </row>
    <row r="6339" spans="1:23" ht="14.25" customHeight="1" x14ac:dyDescent="0.45">
      <c r="A6339">
        <v>6338</v>
      </c>
      <c r="B6339" s="1">
        <v>43711</v>
      </c>
      <c r="C6339" t="s">
        <v>336</v>
      </c>
      <c r="D6339">
        <v>61</v>
      </c>
      <c r="E6339" t="s">
        <v>28</v>
      </c>
      <c r="F6339" t="s">
        <v>27</v>
      </c>
      <c r="G6339" t="s">
        <v>25</v>
      </c>
      <c r="H6339">
        <v>8</v>
      </c>
      <c r="I6339" t="s">
        <v>26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79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</v>
      </c>
      <c r="W6339">
        <v>0</v>
      </c>
    </row>
    <row r="6340" spans="1:23" ht="14.25" customHeight="1" x14ac:dyDescent="0.45">
      <c r="A6340">
        <v>6339</v>
      </c>
      <c r="B6340" s="1">
        <v>43711</v>
      </c>
      <c r="C6340" t="s">
        <v>357</v>
      </c>
      <c r="D6340">
        <v>66</v>
      </c>
      <c r="E6340" t="s">
        <v>23</v>
      </c>
      <c r="F6340" t="s">
        <v>27</v>
      </c>
      <c r="G6340" t="s">
        <v>25</v>
      </c>
      <c r="H6340">
        <v>14</v>
      </c>
      <c r="I6340" t="s">
        <v>26</v>
      </c>
      <c r="J6340">
        <v>0</v>
      </c>
      <c r="K6340">
        <v>0</v>
      </c>
      <c r="L6340">
        <v>0</v>
      </c>
      <c r="M6340">
        <v>1</v>
      </c>
      <c r="N6340">
        <v>1</v>
      </c>
      <c r="O6340">
        <v>0</v>
      </c>
      <c r="P6340">
        <v>1750</v>
      </c>
      <c r="Q6340">
        <v>0</v>
      </c>
      <c r="R6340">
        <v>0</v>
      </c>
      <c r="S6340">
        <v>1</v>
      </c>
      <c r="T6340">
        <v>0</v>
      </c>
      <c r="U6340">
        <v>0</v>
      </c>
      <c r="V6340">
        <v>0</v>
      </c>
      <c r="W6340">
        <v>0</v>
      </c>
    </row>
    <row r="6341" spans="1:23" ht="14.25" customHeight="1" x14ac:dyDescent="0.45">
      <c r="A6341">
        <v>6340</v>
      </c>
      <c r="B6341" s="1">
        <v>43711</v>
      </c>
      <c r="C6341" t="s">
        <v>357</v>
      </c>
      <c r="D6341">
        <v>66</v>
      </c>
      <c r="E6341" t="s">
        <v>23</v>
      </c>
      <c r="F6341" t="s">
        <v>27</v>
      </c>
      <c r="G6341" t="s">
        <v>25</v>
      </c>
      <c r="H6341">
        <v>14</v>
      </c>
      <c r="I6341" t="s">
        <v>26</v>
      </c>
      <c r="J6341">
        <v>0</v>
      </c>
      <c r="K6341">
        <v>0</v>
      </c>
      <c r="L6341">
        <v>0</v>
      </c>
      <c r="M6341">
        <v>1</v>
      </c>
      <c r="N6341">
        <v>1</v>
      </c>
      <c r="O6341">
        <v>0</v>
      </c>
      <c r="P6341">
        <v>1750</v>
      </c>
      <c r="Q6341">
        <v>0</v>
      </c>
      <c r="R6341">
        <v>0</v>
      </c>
      <c r="S6341">
        <v>1</v>
      </c>
      <c r="T6341">
        <v>0</v>
      </c>
      <c r="U6341">
        <v>0</v>
      </c>
      <c r="V6341">
        <v>0</v>
      </c>
      <c r="W6341">
        <v>0</v>
      </c>
    </row>
    <row r="6342" spans="1:23" ht="14.25" customHeight="1" x14ac:dyDescent="0.45">
      <c r="A6342">
        <v>6341</v>
      </c>
      <c r="B6342" s="1">
        <v>43711</v>
      </c>
      <c r="C6342" t="s">
        <v>352</v>
      </c>
      <c r="D6342">
        <v>66</v>
      </c>
      <c r="E6342" t="s">
        <v>28</v>
      </c>
      <c r="F6342" t="s">
        <v>27</v>
      </c>
      <c r="G6342" t="s">
        <v>30</v>
      </c>
      <c r="H6342">
        <v>12</v>
      </c>
      <c r="I6342" t="s">
        <v>26</v>
      </c>
      <c r="J6342">
        <v>0</v>
      </c>
      <c r="K6342">
        <v>0</v>
      </c>
      <c r="L6342">
        <v>0</v>
      </c>
      <c r="M6342">
        <v>0</v>
      </c>
      <c r="N6342">
        <v>1</v>
      </c>
      <c r="O6342">
        <v>1</v>
      </c>
      <c r="P6342">
        <v>3280</v>
      </c>
      <c r="Q6342">
        <v>0</v>
      </c>
      <c r="R6342">
        <v>0</v>
      </c>
      <c r="S6342">
        <v>1</v>
      </c>
      <c r="T6342">
        <v>1</v>
      </c>
      <c r="U6342">
        <v>0</v>
      </c>
      <c r="V6342">
        <v>0</v>
      </c>
      <c r="W6342">
        <v>0</v>
      </c>
    </row>
    <row r="6343" spans="1:23" ht="14.25" customHeight="1" x14ac:dyDescent="0.45">
      <c r="A6343">
        <v>6342</v>
      </c>
      <c r="B6343" s="1">
        <v>43711</v>
      </c>
      <c r="C6343" t="s">
        <v>352</v>
      </c>
      <c r="D6343">
        <v>66</v>
      </c>
      <c r="E6343" t="s">
        <v>28</v>
      </c>
      <c r="F6343" t="s">
        <v>27</v>
      </c>
      <c r="G6343" t="s">
        <v>30</v>
      </c>
      <c r="H6343">
        <v>12</v>
      </c>
      <c r="I6343" t="s">
        <v>26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0</v>
      </c>
      <c r="P6343">
        <v>3280</v>
      </c>
      <c r="Q6343">
        <v>0</v>
      </c>
      <c r="R6343">
        <v>0</v>
      </c>
      <c r="S6343">
        <v>1</v>
      </c>
      <c r="T6343">
        <v>0</v>
      </c>
      <c r="U6343">
        <v>0</v>
      </c>
      <c r="V6343">
        <v>0</v>
      </c>
      <c r="W6343">
        <v>0</v>
      </c>
    </row>
    <row r="6344" spans="1:23" ht="14.25" customHeight="1" x14ac:dyDescent="0.45">
      <c r="A6344">
        <v>6343</v>
      </c>
      <c r="B6344" s="1">
        <v>43711</v>
      </c>
      <c r="C6344" s="1">
        <v>43802</v>
      </c>
      <c r="D6344">
        <v>61</v>
      </c>
      <c r="E6344" t="s">
        <v>23</v>
      </c>
      <c r="F6344" t="s">
        <v>27</v>
      </c>
      <c r="G6344" t="s">
        <v>30</v>
      </c>
      <c r="H6344">
        <v>4</v>
      </c>
      <c r="I6344" t="s">
        <v>26</v>
      </c>
      <c r="J6344">
        <v>0</v>
      </c>
      <c r="K6344">
        <v>0</v>
      </c>
      <c r="L6344">
        <v>0</v>
      </c>
      <c r="M6344">
        <v>1</v>
      </c>
      <c r="N6344">
        <v>1</v>
      </c>
      <c r="O6344">
        <v>0</v>
      </c>
      <c r="P6344">
        <v>48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0</v>
      </c>
    </row>
    <row r="6345" spans="1:23" ht="14.25" customHeight="1" x14ac:dyDescent="0.45">
      <c r="A6345">
        <v>6344</v>
      </c>
      <c r="B6345" s="1">
        <v>43711</v>
      </c>
      <c r="C6345" t="s">
        <v>336</v>
      </c>
      <c r="D6345">
        <v>44</v>
      </c>
      <c r="E6345" t="s">
        <v>28</v>
      </c>
      <c r="F6345" t="s">
        <v>27</v>
      </c>
      <c r="G6345" t="s">
        <v>30</v>
      </c>
      <c r="H6345">
        <v>8</v>
      </c>
      <c r="I6345" t="s">
        <v>26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136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</row>
    <row r="6346" spans="1:23" ht="14.25" customHeight="1" x14ac:dyDescent="0.45">
      <c r="A6346">
        <v>6345</v>
      </c>
      <c r="B6346" s="1">
        <v>43711</v>
      </c>
      <c r="C6346" t="s">
        <v>336</v>
      </c>
      <c r="D6346">
        <v>44</v>
      </c>
      <c r="E6346" t="s">
        <v>28</v>
      </c>
      <c r="F6346" t="s">
        <v>27</v>
      </c>
      <c r="G6346" t="s">
        <v>30</v>
      </c>
      <c r="H6346">
        <v>8</v>
      </c>
      <c r="I6346" t="s">
        <v>26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136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</row>
    <row r="6347" spans="1:23" ht="14.25" customHeight="1" x14ac:dyDescent="0.45">
      <c r="A6347">
        <v>6346</v>
      </c>
      <c r="B6347" s="1">
        <v>43741</v>
      </c>
      <c r="C6347" t="s">
        <v>357</v>
      </c>
      <c r="D6347">
        <v>56</v>
      </c>
      <c r="E6347" t="s">
        <v>23</v>
      </c>
      <c r="F6347" t="s">
        <v>27</v>
      </c>
      <c r="G6347" t="s">
        <v>25</v>
      </c>
      <c r="H6347">
        <v>13</v>
      </c>
      <c r="I6347" t="s">
        <v>26</v>
      </c>
      <c r="J6347">
        <v>0</v>
      </c>
      <c r="K6347">
        <v>0</v>
      </c>
      <c r="L6347">
        <v>1</v>
      </c>
      <c r="M6347">
        <v>0</v>
      </c>
      <c r="N6347">
        <v>1</v>
      </c>
      <c r="O6347">
        <v>0</v>
      </c>
      <c r="P6347">
        <v>340</v>
      </c>
      <c r="Q6347">
        <v>1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</row>
    <row r="6348" spans="1:23" ht="14.25" customHeight="1" x14ac:dyDescent="0.45">
      <c r="A6348">
        <v>6347</v>
      </c>
      <c r="B6348" s="1">
        <v>43741</v>
      </c>
      <c r="C6348" t="s">
        <v>356</v>
      </c>
      <c r="D6348">
        <v>70</v>
      </c>
      <c r="E6348" t="s">
        <v>23</v>
      </c>
      <c r="F6348" t="s">
        <v>27</v>
      </c>
      <c r="G6348" t="s">
        <v>25</v>
      </c>
      <c r="H6348">
        <v>14</v>
      </c>
      <c r="I6348" t="s">
        <v>26</v>
      </c>
      <c r="J6348">
        <v>0</v>
      </c>
      <c r="K6348">
        <v>0</v>
      </c>
      <c r="L6348">
        <v>0</v>
      </c>
      <c r="M6348">
        <v>1</v>
      </c>
      <c r="N6348">
        <v>1</v>
      </c>
      <c r="O6348">
        <v>0</v>
      </c>
      <c r="P6348">
        <v>105</v>
      </c>
      <c r="Q6348">
        <v>0</v>
      </c>
      <c r="R6348">
        <v>1</v>
      </c>
      <c r="S6348">
        <v>1</v>
      </c>
      <c r="T6348">
        <v>0</v>
      </c>
      <c r="U6348">
        <v>0</v>
      </c>
      <c r="V6348">
        <v>0</v>
      </c>
      <c r="W6348">
        <v>0</v>
      </c>
    </row>
    <row r="6349" spans="1:23" ht="14.25" customHeight="1" x14ac:dyDescent="0.45">
      <c r="A6349">
        <v>6348</v>
      </c>
      <c r="B6349" s="1">
        <v>43741</v>
      </c>
      <c r="C6349" t="s">
        <v>356</v>
      </c>
      <c r="D6349">
        <v>70</v>
      </c>
      <c r="E6349" t="s">
        <v>23</v>
      </c>
      <c r="F6349" t="s">
        <v>27</v>
      </c>
      <c r="G6349" t="s">
        <v>25</v>
      </c>
      <c r="H6349">
        <v>14</v>
      </c>
      <c r="I6349" t="s">
        <v>26</v>
      </c>
      <c r="J6349">
        <v>0</v>
      </c>
      <c r="K6349">
        <v>0</v>
      </c>
      <c r="L6349">
        <v>0</v>
      </c>
      <c r="M6349">
        <v>1</v>
      </c>
      <c r="N6349">
        <v>1</v>
      </c>
      <c r="O6349">
        <v>0</v>
      </c>
      <c r="P6349">
        <v>105</v>
      </c>
      <c r="Q6349">
        <v>0</v>
      </c>
      <c r="R6349">
        <v>1</v>
      </c>
      <c r="S6349">
        <v>1</v>
      </c>
      <c r="T6349">
        <v>0</v>
      </c>
      <c r="U6349">
        <v>0</v>
      </c>
      <c r="V6349">
        <v>0</v>
      </c>
      <c r="W6349">
        <v>0</v>
      </c>
    </row>
    <row r="6350" spans="1:23" ht="14.25" customHeight="1" x14ac:dyDescent="0.45">
      <c r="A6350">
        <v>6349</v>
      </c>
      <c r="B6350" s="1">
        <v>43741</v>
      </c>
      <c r="C6350" t="s">
        <v>349</v>
      </c>
      <c r="D6350">
        <v>74</v>
      </c>
      <c r="E6350" t="s">
        <v>23</v>
      </c>
      <c r="F6350" t="s">
        <v>24</v>
      </c>
      <c r="G6350" t="s">
        <v>25</v>
      </c>
      <c r="H6350">
        <v>4</v>
      </c>
      <c r="I6350" t="s">
        <v>26</v>
      </c>
      <c r="J6350">
        <v>0</v>
      </c>
      <c r="K6350">
        <v>0</v>
      </c>
      <c r="L6350">
        <v>0</v>
      </c>
      <c r="M6350">
        <v>1</v>
      </c>
      <c r="N6350">
        <v>1</v>
      </c>
      <c r="O6350">
        <v>0</v>
      </c>
      <c r="P6350">
        <v>30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</row>
    <row r="6351" spans="1:23" ht="14.25" customHeight="1" x14ac:dyDescent="0.45">
      <c r="A6351">
        <v>6350</v>
      </c>
      <c r="B6351" s="1">
        <v>43741</v>
      </c>
      <c r="C6351" t="s">
        <v>353</v>
      </c>
      <c r="D6351">
        <v>54</v>
      </c>
      <c r="E6351" t="s">
        <v>28</v>
      </c>
      <c r="F6351" t="s">
        <v>24</v>
      </c>
      <c r="G6351" t="s">
        <v>25</v>
      </c>
      <c r="H6351">
        <v>5</v>
      </c>
      <c r="I6351" t="s">
        <v>26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2470</v>
      </c>
      <c r="Q6351">
        <v>1</v>
      </c>
      <c r="R6351">
        <v>0</v>
      </c>
      <c r="S6351">
        <v>1</v>
      </c>
      <c r="T6351">
        <v>0</v>
      </c>
      <c r="U6351">
        <v>0</v>
      </c>
      <c r="V6351">
        <v>0</v>
      </c>
      <c r="W6351">
        <v>0</v>
      </c>
    </row>
    <row r="6352" spans="1:23" ht="14.25" customHeight="1" x14ac:dyDescent="0.45">
      <c r="A6352">
        <v>6351</v>
      </c>
      <c r="B6352" s="1">
        <v>43741</v>
      </c>
      <c r="C6352" t="s">
        <v>354</v>
      </c>
      <c r="D6352">
        <v>81</v>
      </c>
      <c r="E6352" t="s">
        <v>23</v>
      </c>
      <c r="F6352" t="s">
        <v>27</v>
      </c>
      <c r="G6352" t="s">
        <v>25</v>
      </c>
      <c r="H6352">
        <v>6</v>
      </c>
      <c r="I6352" t="s">
        <v>26</v>
      </c>
      <c r="J6352">
        <v>0</v>
      </c>
      <c r="K6352">
        <v>0</v>
      </c>
      <c r="L6352">
        <v>0</v>
      </c>
      <c r="M6352">
        <v>1</v>
      </c>
      <c r="N6352">
        <v>1</v>
      </c>
      <c r="O6352">
        <v>1</v>
      </c>
      <c r="P6352">
        <v>2040</v>
      </c>
      <c r="Q6352">
        <v>1</v>
      </c>
      <c r="R6352">
        <v>0</v>
      </c>
      <c r="S6352">
        <v>1</v>
      </c>
      <c r="T6352">
        <v>1</v>
      </c>
      <c r="U6352">
        <v>0</v>
      </c>
      <c r="V6352">
        <v>0</v>
      </c>
      <c r="W6352">
        <v>0</v>
      </c>
    </row>
    <row r="6353" spans="1:23" ht="14.25" customHeight="1" x14ac:dyDescent="0.45">
      <c r="A6353">
        <v>6352</v>
      </c>
      <c r="B6353" s="1">
        <v>43741</v>
      </c>
      <c r="C6353" t="s">
        <v>354</v>
      </c>
      <c r="D6353">
        <v>81</v>
      </c>
      <c r="E6353" t="s">
        <v>23</v>
      </c>
      <c r="F6353" t="s">
        <v>27</v>
      </c>
      <c r="G6353" t="s">
        <v>25</v>
      </c>
      <c r="H6353">
        <v>6</v>
      </c>
      <c r="I6353" t="s">
        <v>26</v>
      </c>
      <c r="J6353">
        <v>0</v>
      </c>
      <c r="K6353">
        <v>0</v>
      </c>
      <c r="L6353">
        <v>0</v>
      </c>
      <c r="M6353">
        <v>1</v>
      </c>
      <c r="N6353">
        <v>1</v>
      </c>
      <c r="O6353">
        <v>1</v>
      </c>
      <c r="P6353">
        <v>2040</v>
      </c>
      <c r="Q6353">
        <v>1</v>
      </c>
      <c r="R6353">
        <v>0</v>
      </c>
      <c r="S6353">
        <v>1</v>
      </c>
      <c r="T6353">
        <v>1</v>
      </c>
      <c r="U6353">
        <v>0</v>
      </c>
      <c r="V6353">
        <v>0</v>
      </c>
      <c r="W6353">
        <v>0</v>
      </c>
    </row>
    <row r="6354" spans="1:23" ht="14.25" customHeight="1" x14ac:dyDescent="0.45">
      <c r="A6354">
        <v>6353</v>
      </c>
      <c r="B6354" s="1">
        <v>43741</v>
      </c>
      <c r="C6354" s="1">
        <v>43802</v>
      </c>
      <c r="D6354">
        <v>82</v>
      </c>
      <c r="E6354" t="s">
        <v>23</v>
      </c>
      <c r="F6354" t="s">
        <v>27</v>
      </c>
      <c r="G6354" t="s">
        <v>25</v>
      </c>
      <c r="H6354">
        <v>3</v>
      </c>
      <c r="I6354" t="s">
        <v>26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106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</row>
    <row r="6355" spans="1:23" ht="14.25" customHeight="1" x14ac:dyDescent="0.45">
      <c r="A6355">
        <v>6354</v>
      </c>
      <c r="B6355" s="1">
        <v>43741</v>
      </c>
      <c r="C6355" s="1">
        <v>43802</v>
      </c>
      <c r="D6355">
        <v>50</v>
      </c>
      <c r="E6355" t="s">
        <v>28</v>
      </c>
      <c r="F6355" t="s">
        <v>27</v>
      </c>
      <c r="G6355" t="s">
        <v>25</v>
      </c>
      <c r="H6355">
        <v>3</v>
      </c>
      <c r="I6355" t="s">
        <v>26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17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</row>
    <row r="6356" spans="1:23" ht="14.25" customHeight="1" x14ac:dyDescent="0.45">
      <c r="A6356">
        <v>6355</v>
      </c>
      <c r="B6356" s="1">
        <v>43741</v>
      </c>
      <c r="C6356" s="1">
        <v>43802</v>
      </c>
      <c r="D6356">
        <v>82</v>
      </c>
      <c r="E6356" t="s">
        <v>23</v>
      </c>
      <c r="F6356" t="s">
        <v>27</v>
      </c>
      <c r="G6356" t="s">
        <v>25</v>
      </c>
      <c r="H6356">
        <v>3</v>
      </c>
      <c r="I6356" t="s">
        <v>26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106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</row>
    <row r="6357" spans="1:23" ht="14.25" customHeight="1" x14ac:dyDescent="0.45">
      <c r="A6357">
        <v>6356</v>
      </c>
      <c r="B6357" s="1">
        <v>43741</v>
      </c>
      <c r="C6357" s="1">
        <v>43802</v>
      </c>
      <c r="D6357">
        <v>66</v>
      </c>
      <c r="E6357" t="s">
        <v>28</v>
      </c>
      <c r="F6357" t="s">
        <v>27</v>
      </c>
      <c r="G6357" t="s">
        <v>25</v>
      </c>
      <c r="H6357">
        <v>3</v>
      </c>
      <c r="I6357" t="s">
        <v>26</v>
      </c>
      <c r="J6357">
        <v>0</v>
      </c>
      <c r="K6357">
        <v>0</v>
      </c>
      <c r="L6357">
        <v>0</v>
      </c>
      <c r="M6357">
        <v>1</v>
      </c>
      <c r="N6357">
        <v>1</v>
      </c>
      <c r="O6357">
        <v>0</v>
      </c>
      <c r="P6357">
        <v>193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</row>
    <row r="6358" spans="1:23" ht="14.25" customHeight="1" x14ac:dyDescent="0.45">
      <c r="A6358">
        <v>6357</v>
      </c>
      <c r="B6358" s="1">
        <v>43741</v>
      </c>
      <c r="C6358" s="1">
        <v>43802</v>
      </c>
      <c r="D6358">
        <v>66</v>
      </c>
      <c r="E6358" t="s">
        <v>28</v>
      </c>
      <c r="F6358" t="s">
        <v>27</v>
      </c>
      <c r="G6358" t="s">
        <v>25</v>
      </c>
      <c r="H6358">
        <v>3</v>
      </c>
      <c r="I6358" t="s">
        <v>26</v>
      </c>
      <c r="J6358">
        <v>0</v>
      </c>
      <c r="K6358">
        <v>0</v>
      </c>
      <c r="L6358">
        <v>0</v>
      </c>
      <c r="M6358">
        <v>1</v>
      </c>
      <c r="N6358">
        <v>1</v>
      </c>
      <c r="O6358">
        <v>0</v>
      </c>
      <c r="P6358">
        <v>193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</row>
    <row r="6359" spans="1:23" ht="14.25" customHeight="1" x14ac:dyDescent="0.45">
      <c r="A6359">
        <v>6358</v>
      </c>
      <c r="B6359" s="1">
        <v>43772</v>
      </c>
      <c r="C6359" t="s">
        <v>360</v>
      </c>
      <c r="D6359">
        <v>75</v>
      </c>
      <c r="E6359" t="s">
        <v>23</v>
      </c>
      <c r="F6359" t="s">
        <v>27</v>
      </c>
      <c r="G6359" t="s">
        <v>25</v>
      </c>
      <c r="H6359">
        <v>11</v>
      </c>
      <c r="I6359" t="s">
        <v>26</v>
      </c>
      <c r="J6359">
        <v>0</v>
      </c>
      <c r="K6359">
        <v>0</v>
      </c>
      <c r="L6359">
        <v>0</v>
      </c>
      <c r="M6359">
        <v>0</v>
      </c>
      <c r="N6359">
        <v>1</v>
      </c>
      <c r="O6359">
        <v>0</v>
      </c>
      <c r="P6359">
        <v>2120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</row>
    <row r="6360" spans="1:23" ht="14.25" customHeight="1" x14ac:dyDescent="0.45">
      <c r="A6360">
        <v>6359</v>
      </c>
      <c r="B6360" s="1">
        <v>43772</v>
      </c>
      <c r="C6360" t="s">
        <v>357</v>
      </c>
      <c r="D6360">
        <v>57</v>
      </c>
      <c r="E6360" t="s">
        <v>28</v>
      </c>
      <c r="F6360" t="s">
        <v>24</v>
      </c>
      <c r="G6360" t="s">
        <v>25</v>
      </c>
      <c r="H6360">
        <v>12</v>
      </c>
      <c r="I6360" t="s">
        <v>26</v>
      </c>
      <c r="J6360">
        <v>0</v>
      </c>
      <c r="K6360">
        <v>0</v>
      </c>
      <c r="L6360">
        <v>0</v>
      </c>
      <c r="M6360">
        <v>1</v>
      </c>
      <c r="N6360">
        <v>1</v>
      </c>
      <c r="O6360">
        <v>0</v>
      </c>
      <c r="P6360">
        <v>44</v>
      </c>
      <c r="Q6360">
        <v>0</v>
      </c>
      <c r="R6360">
        <v>1</v>
      </c>
      <c r="S6360">
        <v>0</v>
      </c>
      <c r="T6360">
        <v>0</v>
      </c>
      <c r="U6360">
        <v>0</v>
      </c>
      <c r="V6360">
        <v>0</v>
      </c>
      <c r="W6360">
        <v>0</v>
      </c>
    </row>
    <row r="6361" spans="1:23" ht="14.25" customHeight="1" x14ac:dyDescent="0.45">
      <c r="A6361">
        <v>6360</v>
      </c>
      <c r="B6361" s="1">
        <v>43772</v>
      </c>
      <c r="C6361" t="s">
        <v>357</v>
      </c>
      <c r="D6361">
        <v>57</v>
      </c>
      <c r="E6361" t="s">
        <v>28</v>
      </c>
      <c r="F6361" t="s">
        <v>24</v>
      </c>
      <c r="G6361" t="s">
        <v>25</v>
      </c>
      <c r="H6361">
        <v>12</v>
      </c>
      <c r="I6361" t="s">
        <v>26</v>
      </c>
      <c r="J6361">
        <v>0</v>
      </c>
      <c r="K6361">
        <v>0</v>
      </c>
      <c r="L6361">
        <v>0</v>
      </c>
      <c r="M6361">
        <v>1</v>
      </c>
      <c r="N6361">
        <v>1</v>
      </c>
      <c r="O6361">
        <v>0</v>
      </c>
      <c r="P6361">
        <v>44</v>
      </c>
      <c r="Q6361">
        <v>0</v>
      </c>
      <c r="R6361">
        <v>1</v>
      </c>
      <c r="S6361">
        <v>0</v>
      </c>
      <c r="T6361">
        <v>0</v>
      </c>
      <c r="U6361">
        <v>0</v>
      </c>
      <c r="V6361">
        <v>0</v>
      </c>
      <c r="W6361">
        <v>0</v>
      </c>
    </row>
    <row r="6362" spans="1:23" ht="14.25" customHeight="1" x14ac:dyDescent="0.45">
      <c r="A6362">
        <v>6361</v>
      </c>
      <c r="B6362" s="1">
        <v>43772</v>
      </c>
      <c r="C6362" t="s">
        <v>349</v>
      </c>
      <c r="D6362">
        <v>49</v>
      </c>
      <c r="E6362" t="s">
        <v>28</v>
      </c>
      <c r="F6362" t="s">
        <v>27</v>
      </c>
      <c r="G6362" t="s">
        <v>25</v>
      </c>
      <c r="H6362">
        <v>3</v>
      </c>
      <c r="I6362" t="s">
        <v>31</v>
      </c>
      <c r="J6362">
        <v>0</v>
      </c>
      <c r="K6362">
        <v>0</v>
      </c>
      <c r="L6362">
        <v>0</v>
      </c>
      <c r="M6362">
        <v>1</v>
      </c>
      <c r="N6362">
        <v>1</v>
      </c>
      <c r="O6362">
        <v>0</v>
      </c>
      <c r="P6362">
        <v>724</v>
      </c>
      <c r="Q6362">
        <v>0</v>
      </c>
      <c r="R6362">
        <v>1</v>
      </c>
      <c r="S6362">
        <v>1</v>
      </c>
      <c r="T6362">
        <v>0</v>
      </c>
      <c r="U6362">
        <v>0</v>
      </c>
      <c r="V6362">
        <v>0</v>
      </c>
      <c r="W6362">
        <v>0</v>
      </c>
    </row>
    <row r="6363" spans="1:23" ht="14.25" customHeight="1" x14ac:dyDescent="0.45">
      <c r="A6363">
        <v>6362</v>
      </c>
      <c r="B6363" s="1">
        <v>43772</v>
      </c>
      <c r="C6363" t="s">
        <v>350</v>
      </c>
      <c r="D6363">
        <v>65</v>
      </c>
      <c r="E6363" t="s">
        <v>23</v>
      </c>
      <c r="F6363" t="s">
        <v>27</v>
      </c>
      <c r="G6363" t="s">
        <v>25</v>
      </c>
      <c r="H6363">
        <v>8</v>
      </c>
      <c r="I6363" t="s">
        <v>26</v>
      </c>
      <c r="J6363">
        <v>0</v>
      </c>
      <c r="K6363">
        <v>0</v>
      </c>
      <c r="L6363">
        <v>0</v>
      </c>
      <c r="M6363">
        <v>1</v>
      </c>
      <c r="N6363">
        <v>1</v>
      </c>
      <c r="O6363">
        <v>0</v>
      </c>
      <c r="P6363">
        <v>741</v>
      </c>
      <c r="Q6363">
        <v>0</v>
      </c>
      <c r="R6363">
        <v>1</v>
      </c>
      <c r="S6363">
        <v>1</v>
      </c>
      <c r="T6363">
        <v>0</v>
      </c>
      <c r="U6363">
        <v>0</v>
      </c>
      <c r="V6363">
        <v>1</v>
      </c>
      <c r="W6363">
        <v>0</v>
      </c>
    </row>
    <row r="6364" spans="1:23" ht="14.25" customHeight="1" x14ac:dyDescent="0.45">
      <c r="A6364">
        <v>6363</v>
      </c>
      <c r="B6364" s="1">
        <v>43772</v>
      </c>
      <c r="C6364" t="s">
        <v>354</v>
      </c>
      <c r="D6364">
        <v>62</v>
      </c>
      <c r="E6364" t="s">
        <v>23</v>
      </c>
      <c r="F6364" t="s">
        <v>27</v>
      </c>
      <c r="G6364" t="s">
        <v>25</v>
      </c>
      <c r="H6364">
        <v>5</v>
      </c>
      <c r="I6364" t="s">
        <v>26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639</v>
      </c>
      <c r="Q6364">
        <v>0</v>
      </c>
      <c r="R6364">
        <v>1</v>
      </c>
      <c r="S6364">
        <v>1</v>
      </c>
      <c r="T6364">
        <v>0</v>
      </c>
      <c r="U6364">
        <v>0</v>
      </c>
      <c r="V6364">
        <v>0</v>
      </c>
      <c r="W6364">
        <v>0</v>
      </c>
    </row>
    <row r="6365" spans="1:23" ht="14.25" customHeight="1" x14ac:dyDescent="0.45">
      <c r="A6365">
        <v>6364</v>
      </c>
      <c r="B6365" s="1">
        <v>43772</v>
      </c>
      <c r="C6365" t="s">
        <v>353</v>
      </c>
      <c r="D6365">
        <v>81</v>
      </c>
      <c r="E6365" t="s">
        <v>28</v>
      </c>
      <c r="F6365" t="s">
        <v>27</v>
      </c>
      <c r="G6365" t="s">
        <v>25</v>
      </c>
      <c r="H6365">
        <v>4</v>
      </c>
      <c r="I6365" t="s">
        <v>26</v>
      </c>
      <c r="J6365">
        <v>0</v>
      </c>
      <c r="K6365">
        <v>0</v>
      </c>
      <c r="L6365">
        <v>0</v>
      </c>
      <c r="M6365">
        <v>0</v>
      </c>
      <c r="N6365">
        <v>1</v>
      </c>
      <c r="O6365">
        <v>0</v>
      </c>
      <c r="P6365">
        <v>780</v>
      </c>
      <c r="Q6365">
        <v>0</v>
      </c>
      <c r="R6365">
        <v>1</v>
      </c>
      <c r="S6365">
        <v>1</v>
      </c>
      <c r="T6365">
        <v>0</v>
      </c>
      <c r="U6365">
        <v>0</v>
      </c>
      <c r="V6365">
        <v>0</v>
      </c>
      <c r="W6365">
        <v>0</v>
      </c>
    </row>
    <row r="6366" spans="1:23" ht="14.25" customHeight="1" x14ac:dyDescent="0.45">
      <c r="A6366">
        <v>6365</v>
      </c>
      <c r="B6366" s="1">
        <v>43772</v>
      </c>
      <c r="C6366" s="1">
        <v>43802</v>
      </c>
      <c r="D6366">
        <v>75</v>
      </c>
      <c r="E6366" t="s">
        <v>23</v>
      </c>
      <c r="F6366" t="s">
        <v>24</v>
      </c>
      <c r="G6366" t="s">
        <v>30</v>
      </c>
      <c r="H6366">
        <v>2</v>
      </c>
      <c r="I6366" t="s">
        <v>31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1620</v>
      </c>
      <c r="Q6366">
        <v>1</v>
      </c>
      <c r="R6366">
        <v>1</v>
      </c>
      <c r="S6366">
        <v>1</v>
      </c>
      <c r="T6366">
        <v>0</v>
      </c>
      <c r="U6366">
        <v>0</v>
      </c>
      <c r="V6366">
        <v>0</v>
      </c>
      <c r="W6366">
        <v>0</v>
      </c>
    </row>
    <row r="6367" spans="1:23" ht="14.25" customHeight="1" x14ac:dyDescent="0.45">
      <c r="A6367">
        <v>6366</v>
      </c>
      <c r="B6367" s="1">
        <v>43772</v>
      </c>
      <c r="C6367" s="1">
        <v>43802</v>
      </c>
      <c r="D6367">
        <v>75</v>
      </c>
      <c r="E6367" t="s">
        <v>23</v>
      </c>
      <c r="F6367" t="s">
        <v>24</v>
      </c>
      <c r="G6367" t="s">
        <v>30</v>
      </c>
      <c r="H6367">
        <v>2</v>
      </c>
      <c r="I6367" t="s">
        <v>31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1620</v>
      </c>
      <c r="Q6367">
        <v>1</v>
      </c>
      <c r="R6367">
        <v>1</v>
      </c>
      <c r="S6367">
        <v>1</v>
      </c>
      <c r="T6367">
        <v>0</v>
      </c>
      <c r="U6367">
        <v>0</v>
      </c>
      <c r="V6367">
        <v>0</v>
      </c>
      <c r="W6367">
        <v>0</v>
      </c>
    </row>
    <row r="6368" spans="1:23" ht="14.25" customHeight="1" x14ac:dyDescent="0.45">
      <c r="A6368">
        <v>6367</v>
      </c>
      <c r="B6368" s="1">
        <v>43772</v>
      </c>
      <c r="C6368" s="1">
        <v>43802</v>
      </c>
      <c r="D6368">
        <v>73</v>
      </c>
      <c r="E6368" t="s">
        <v>23</v>
      </c>
      <c r="F6368" t="s">
        <v>27</v>
      </c>
      <c r="G6368" t="s">
        <v>30</v>
      </c>
      <c r="H6368">
        <v>2</v>
      </c>
      <c r="I6368" t="s">
        <v>31</v>
      </c>
      <c r="J6368">
        <v>0</v>
      </c>
      <c r="K6368">
        <v>0</v>
      </c>
      <c r="L6368">
        <v>1</v>
      </c>
      <c r="M6368">
        <v>1</v>
      </c>
      <c r="N6368">
        <v>1</v>
      </c>
      <c r="O6368">
        <v>0</v>
      </c>
      <c r="P6368">
        <v>16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0</v>
      </c>
    </row>
    <row r="6369" spans="1:23" ht="14.25" customHeight="1" x14ac:dyDescent="0.45">
      <c r="A6369">
        <v>6368</v>
      </c>
      <c r="B6369" s="1">
        <v>43535</v>
      </c>
      <c r="C6369" s="1">
        <v>43541</v>
      </c>
      <c r="D6369">
        <v>52</v>
      </c>
      <c r="E6369" t="s">
        <v>23</v>
      </c>
      <c r="F6369" t="s">
        <v>24</v>
      </c>
      <c r="G6369" t="s">
        <v>25</v>
      </c>
      <c r="H6369">
        <v>7</v>
      </c>
      <c r="I6369" t="s">
        <v>29</v>
      </c>
      <c r="J6369">
        <v>0</v>
      </c>
      <c r="K6369">
        <v>0</v>
      </c>
      <c r="L6369">
        <v>1</v>
      </c>
      <c r="M6369">
        <v>1</v>
      </c>
      <c r="N6369">
        <v>1</v>
      </c>
      <c r="O6369">
        <v>0</v>
      </c>
      <c r="P6369">
        <v>5000</v>
      </c>
      <c r="Q6369">
        <v>0</v>
      </c>
      <c r="R6369">
        <v>0</v>
      </c>
      <c r="S6369">
        <v>0</v>
      </c>
      <c r="T6369">
        <v>1</v>
      </c>
      <c r="U6369">
        <v>1</v>
      </c>
      <c r="V6369">
        <v>0</v>
      </c>
      <c r="W6369">
        <v>0</v>
      </c>
    </row>
    <row r="6370" spans="1:23" ht="14.25" customHeight="1" x14ac:dyDescent="0.45">
      <c r="A6370">
        <v>6369</v>
      </c>
      <c r="B6370" s="1">
        <v>43772</v>
      </c>
      <c r="C6370" s="1">
        <v>43469</v>
      </c>
      <c r="D6370">
        <v>55</v>
      </c>
      <c r="E6370" t="s">
        <v>28</v>
      </c>
      <c r="F6370" t="s">
        <v>27</v>
      </c>
      <c r="G6370" t="s">
        <v>25</v>
      </c>
      <c r="H6370">
        <v>22</v>
      </c>
      <c r="I6370" t="s">
        <v>26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0</v>
      </c>
      <c r="P6370">
        <v>615</v>
      </c>
      <c r="Q6370">
        <v>0</v>
      </c>
      <c r="R6370">
        <v>0</v>
      </c>
      <c r="S6370">
        <v>1</v>
      </c>
      <c r="T6370">
        <v>0</v>
      </c>
      <c r="U6370">
        <v>0</v>
      </c>
      <c r="V6370">
        <v>0</v>
      </c>
      <c r="W6370">
        <v>0</v>
      </c>
    </row>
    <row r="6371" spans="1:23" ht="14.25" customHeight="1" x14ac:dyDescent="0.45">
      <c r="A6371">
        <v>6370</v>
      </c>
      <c r="B6371" s="1">
        <v>43772</v>
      </c>
      <c r="C6371" s="1">
        <v>43802</v>
      </c>
      <c r="D6371">
        <v>32</v>
      </c>
      <c r="E6371" t="s">
        <v>23</v>
      </c>
      <c r="F6371" t="s">
        <v>27</v>
      </c>
      <c r="G6371" t="s">
        <v>25</v>
      </c>
      <c r="H6371">
        <v>2</v>
      </c>
      <c r="I6371" t="s">
        <v>31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0</v>
      </c>
      <c r="P6371">
        <v>80</v>
      </c>
      <c r="Q6371">
        <v>1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</row>
    <row r="6372" spans="1:23" ht="14.25" customHeight="1" x14ac:dyDescent="0.45">
      <c r="A6372">
        <v>6371</v>
      </c>
      <c r="B6372" s="1">
        <v>43772</v>
      </c>
      <c r="C6372" s="1">
        <v>43802</v>
      </c>
      <c r="D6372">
        <v>32</v>
      </c>
      <c r="E6372" t="s">
        <v>23</v>
      </c>
      <c r="F6372" t="s">
        <v>27</v>
      </c>
      <c r="G6372" t="s">
        <v>25</v>
      </c>
      <c r="H6372">
        <v>2</v>
      </c>
      <c r="I6372" t="s">
        <v>31</v>
      </c>
      <c r="J6372">
        <v>0</v>
      </c>
      <c r="K6372">
        <v>0</v>
      </c>
      <c r="L6372">
        <v>0</v>
      </c>
      <c r="M6372">
        <v>0</v>
      </c>
      <c r="N6372">
        <v>1</v>
      </c>
      <c r="O6372">
        <v>0</v>
      </c>
      <c r="P6372">
        <v>80</v>
      </c>
      <c r="Q6372">
        <v>1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</row>
    <row r="6373" spans="1:23" ht="14.25" customHeight="1" x14ac:dyDescent="0.45">
      <c r="A6373">
        <v>6372</v>
      </c>
      <c r="B6373" s="1">
        <v>43772</v>
      </c>
      <c r="C6373" t="s">
        <v>359</v>
      </c>
      <c r="D6373">
        <v>64</v>
      </c>
      <c r="E6373" t="s">
        <v>23</v>
      </c>
      <c r="F6373" t="s">
        <v>27</v>
      </c>
      <c r="G6373" t="s">
        <v>30</v>
      </c>
      <c r="H6373">
        <v>15</v>
      </c>
      <c r="I6373" t="s">
        <v>26</v>
      </c>
      <c r="J6373">
        <v>0</v>
      </c>
      <c r="K6373">
        <v>0</v>
      </c>
      <c r="L6373">
        <v>0</v>
      </c>
      <c r="M6373">
        <v>0</v>
      </c>
      <c r="N6373">
        <v>1</v>
      </c>
      <c r="O6373">
        <v>0</v>
      </c>
      <c r="P6373">
        <v>500</v>
      </c>
      <c r="Q6373">
        <v>1</v>
      </c>
      <c r="R6373">
        <v>0</v>
      </c>
      <c r="S6373">
        <v>1</v>
      </c>
      <c r="T6373">
        <v>0</v>
      </c>
      <c r="U6373">
        <v>0</v>
      </c>
      <c r="V6373">
        <v>0</v>
      </c>
      <c r="W6373">
        <v>0</v>
      </c>
    </row>
    <row r="6374" spans="1:23" ht="14.25" customHeight="1" x14ac:dyDescent="0.45">
      <c r="A6374">
        <v>6373</v>
      </c>
      <c r="B6374" s="1">
        <v>43772</v>
      </c>
      <c r="C6374" t="s">
        <v>353</v>
      </c>
      <c r="D6374">
        <v>59</v>
      </c>
      <c r="E6374" t="s">
        <v>23</v>
      </c>
      <c r="F6374" t="s">
        <v>27</v>
      </c>
      <c r="G6374" t="s">
        <v>30</v>
      </c>
      <c r="H6374">
        <v>4</v>
      </c>
      <c r="I6374" t="s">
        <v>26</v>
      </c>
      <c r="J6374">
        <v>1</v>
      </c>
      <c r="K6374">
        <v>0</v>
      </c>
      <c r="L6374">
        <v>0</v>
      </c>
      <c r="M6374">
        <v>1</v>
      </c>
      <c r="N6374">
        <v>1</v>
      </c>
      <c r="O6374">
        <v>0</v>
      </c>
      <c r="P6374">
        <v>9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</v>
      </c>
    </row>
    <row r="6375" spans="1:23" ht="14.25" customHeight="1" x14ac:dyDescent="0.45">
      <c r="A6375">
        <v>6374</v>
      </c>
      <c r="B6375" s="1">
        <v>43802</v>
      </c>
      <c r="C6375" t="s">
        <v>349</v>
      </c>
      <c r="D6375">
        <v>71</v>
      </c>
      <c r="E6375" t="s">
        <v>28</v>
      </c>
      <c r="F6375" t="s">
        <v>27</v>
      </c>
      <c r="G6375" t="s">
        <v>25</v>
      </c>
      <c r="H6375">
        <v>2</v>
      </c>
      <c r="I6375" t="s">
        <v>31</v>
      </c>
      <c r="J6375">
        <v>0</v>
      </c>
      <c r="K6375">
        <v>0</v>
      </c>
      <c r="L6375">
        <v>0</v>
      </c>
      <c r="M6375">
        <v>0</v>
      </c>
      <c r="N6375">
        <v>1</v>
      </c>
      <c r="O6375">
        <v>1</v>
      </c>
      <c r="P6375">
        <v>748</v>
      </c>
      <c r="Q6375">
        <v>0</v>
      </c>
      <c r="R6375">
        <v>1</v>
      </c>
      <c r="S6375">
        <v>1</v>
      </c>
      <c r="T6375">
        <v>1</v>
      </c>
      <c r="U6375">
        <v>0</v>
      </c>
      <c r="V6375">
        <v>0</v>
      </c>
      <c r="W6375">
        <v>0</v>
      </c>
    </row>
    <row r="6376" spans="1:23" ht="14.25" customHeight="1" x14ac:dyDescent="0.45">
      <c r="A6376">
        <v>6375</v>
      </c>
      <c r="B6376" s="1">
        <v>43802</v>
      </c>
      <c r="C6376" t="s">
        <v>352</v>
      </c>
      <c r="D6376">
        <v>84</v>
      </c>
      <c r="E6376" t="s">
        <v>28</v>
      </c>
      <c r="F6376" t="s">
        <v>27</v>
      </c>
      <c r="G6376" t="s">
        <v>25</v>
      </c>
      <c r="H6376">
        <v>9</v>
      </c>
      <c r="I6376" t="s">
        <v>26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1910</v>
      </c>
      <c r="Q6376">
        <v>0</v>
      </c>
      <c r="R6376">
        <v>1</v>
      </c>
      <c r="S6376">
        <v>1</v>
      </c>
      <c r="T6376">
        <v>0</v>
      </c>
      <c r="U6376">
        <v>0</v>
      </c>
      <c r="V6376">
        <v>0</v>
      </c>
      <c r="W6376">
        <v>0</v>
      </c>
    </row>
    <row r="6377" spans="1:23" ht="14.25" customHeight="1" x14ac:dyDescent="0.45">
      <c r="A6377">
        <v>6376</v>
      </c>
      <c r="B6377" s="1">
        <v>43802</v>
      </c>
      <c r="C6377" t="s">
        <v>352</v>
      </c>
      <c r="D6377">
        <v>84</v>
      </c>
      <c r="E6377" t="s">
        <v>28</v>
      </c>
      <c r="F6377" t="s">
        <v>27</v>
      </c>
      <c r="G6377" t="s">
        <v>25</v>
      </c>
      <c r="H6377">
        <v>9</v>
      </c>
      <c r="I6377" t="s">
        <v>26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1910</v>
      </c>
      <c r="Q6377">
        <v>0</v>
      </c>
      <c r="R6377">
        <v>1</v>
      </c>
      <c r="S6377">
        <v>1</v>
      </c>
      <c r="T6377">
        <v>0</v>
      </c>
      <c r="U6377">
        <v>0</v>
      </c>
      <c r="V6377">
        <v>0</v>
      </c>
      <c r="W6377">
        <v>0</v>
      </c>
    </row>
    <row r="6378" spans="1:23" ht="14.25" customHeight="1" x14ac:dyDescent="0.45">
      <c r="A6378">
        <v>6377</v>
      </c>
      <c r="B6378" s="1">
        <v>43802</v>
      </c>
      <c r="C6378" t="s">
        <v>353</v>
      </c>
      <c r="D6378">
        <v>42</v>
      </c>
      <c r="E6378" t="s">
        <v>23</v>
      </c>
      <c r="F6378" t="s">
        <v>27</v>
      </c>
      <c r="G6378" t="s">
        <v>25</v>
      </c>
      <c r="H6378">
        <v>3</v>
      </c>
      <c r="I6378" t="s">
        <v>31</v>
      </c>
      <c r="J6378">
        <v>0</v>
      </c>
      <c r="K6378">
        <v>0</v>
      </c>
      <c r="L6378">
        <v>0</v>
      </c>
      <c r="M6378">
        <v>0</v>
      </c>
      <c r="N6378">
        <v>1</v>
      </c>
      <c r="O6378">
        <v>0</v>
      </c>
      <c r="P6378">
        <v>78</v>
      </c>
      <c r="Q6378">
        <v>0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0</v>
      </c>
    </row>
    <row r="6379" spans="1:23" ht="14.25" customHeight="1" x14ac:dyDescent="0.45">
      <c r="A6379">
        <v>6378</v>
      </c>
      <c r="B6379" s="1">
        <v>43802</v>
      </c>
      <c r="C6379" t="s">
        <v>361</v>
      </c>
      <c r="D6379">
        <v>60</v>
      </c>
      <c r="E6379" t="s">
        <v>28</v>
      </c>
      <c r="F6379" t="s">
        <v>24</v>
      </c>
      <c r="G6379" t="s">
        <v>30</v>
      </c>
      <c r="H6379">
        <v>15</v>
      </c>
      <c r="I6379" t="s">
        <v>26</v>
      </c>
      <c r="J6379">
        <v>0</v>
      </c>
      <c r="K6379">
        <v>0</v>
      </c>
      <c r="L6379">
        <v>0</v>
      </c>
      <c r="M6379">
        <v>1</v>
      </c>
      <c r="N6379">
        <v>1</v>
      </c>
      <c r="O6379">
        <v>0</v>
      </c>
      <c r="P6379">
        <v>1380</v>
      </c>
      <c r="Q6379">
        <v>0</v>
      </c>
      <c r="R6379">
        <v>1</v>
      </c>
      <c r="S6379">
        <v>1</v>
      </c>
      <c r="T6379">
        <v>0</v>
      </c>
      <c r="U6379">
        <v>0</v>
      </c>
      <c r="V6379">
        <v>0</v>
      </c>
      <c r="W6379">
        <v>0</v>
      </c>
    </row>
    <row r="6380" spans="1:23" ht="14.25" customHeight="1" x14ac:dyDescent="0.45">
      <c r="A6380">
        <v>6379</v>
      </c>
      <c r="B6380" s="1">
        <v>43802</v>
      </c>
      <c r="C6380" t="s">
        <v>354</v>
      </c>
      <c r="D6380">
        <v>53</v>
      </c>
      <c r="E6380" t="s">
        <v>23</v>
      </c>
      <c r="F6380" t="s">
        <v>27</v>
      </c>
      <c r="G6380" t="s">
        <v>30</v>
      </c>
      <c r="H6380">
        <v>4</v>
      </c>
      <c r="I6380" t="s">
        <v>26</v>
      </c>
      <c r="J6380">
        <v>0</v>
      </c>
      <c r="K6380">
        <v>0</v>
      </c>
      <c r="L6380">
        <v>1</v>
      </c>
      <c r="M6380">
        <v>1</v>
      </c>
      <c r="N6380">
        <v>1</v>
      </c>
      <c r="O6380">
        <v>0</v>
      </c>
      <c r="P6380">
        <v>45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</row>
    <row r="6381" spans="1:23" ht="14.25" customHeight="1" x14ac:dyDescent="0.45">
      <c r="A6381">
        <v>6380</v>
      </c>
      <c r="B6381" s="1">
        <v>43802</v>
      </c>
      <c r="C6381" t="s">
        <v>358</v>
      </c>
      <c r="D6381">
        <v>80</v>
      </c>
      <c r="E6381" t="s">
        <v>28</v>
      </c>
      <c r="F6381" t="s">
        <v>27</v>
      </c>
      <c r="G6381" t="s">
        <v>30</v>
      </c>
      <c r="H6381">
        <v>6</v>
      </c>
      <c r="I6381" t="s">
        <v>26</v>
      </c>
      <c r="J6381">
        <v>0</v>
      </c>
      <c r="K6381">
        <v>0</v>
      </c>
      <c r="L6381">
        <v>0</v>
      </c>
      <c r="M6381">
        <v>1</v>
      </c>
      <c r="N6381">
        <v>1</v>
      </c>
      <c r="O6381">
        <v>0</v>
      </c>
      <c r="P6381">
        <v>90</v>
      </c>
      <c r="Q6381">
        <v>1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</row>
    <row r="6382" spans="1:23" ht="14.25" customHeight="1" x14ac:dyDescent="0.45">
      <c r="A6382">
        <v>6381</v>
      </c>
      <c r="B6382" s="1">
        <v>43802</v>
      </c>
      <c r="C6382" t="s">
        <v>356</v>
      </c>
      <c r="D6382">
        <v>56</v>
      </c>
      <c r="E6382" t="s">
        <v>28</v>
      </c>
      <c r="F6382" t="s">
        <v>27</v>
      </c>
      <c r="G6382" t="s">
        <v>30</v>
      </c>
      <c r="H6382">
        <v>12</v>
      </c>
      <c r="I6382" t="s">
        <v>26</v>
      </c>
      <c r="J6382">
        <v>0</v>
      </c>
      <c r="K6382">
        <v>0</v>
      </c>
      <c r="L6382">
        <v>0</v>
      </c>
      <c r="M6382">
        <v>1</v>
      </c>
      <c r="N6382">
        <v>1</v>
      </c>
      <c r="O6382">
        <v>0</v>
      </c>
      <c r="P6382">
        <v>104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</row>
    <row r="6383" spans="1:23" ht="14.25" customHeight="1" x14ac:dyDescent="0.45">
      <c r="A6383">
        <v>6382</v>
      </c>
      <c r="B6383" s="1">
        <v>43802</v>
      </c>
      <c r="C6383" t="s">
        <v>352</v>
      </c>
      <c r="D6383">
        <v>67</v>
      </c>
      <c r="E6383" t="s">
        <v>23</v>
      </c>
      <c r="F6383" t="s">
        <v>24</v>
      </c>
      <c r="G6383" t="s">
        <v>25</v>
      </c>
      <c r="H6383">
        <v>9</v>
      </c>
      <c r="I6383" t="s">
        <v>26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</v>
      </c>
      <c r="P6383">
        <v>533</v>
      </c>
      <c r="Q6383">
        <v>0</v>
      </c>
      <c r="R6383">
        <v>0</v>
      </c>
      <c r="S6383">
        <v>1</v>
      </c>
      <c r="T6383">
        <v>1</v>
      </c>
      <c r="U6383">
        <v>0</v>
      </c>
      <c r="V6383">
        <v>0</v>
      </c>
      <c r="W6383">
        <v>0</v>
      </c>
    </row>
    <row r="6384" spans="1:23" ht="14.25" customHeight="1" x14ac:dyDescent="0.45">
      <c r="A6384">
        <v>6383</v>
      </c>
      <c r="B6384" s="1">
        <v>43802</v>
      </c>
      <c r="C6384" t="s">
        <v>352</v>
      </c>
      <c r="D6384">
        <v>67</v>
      </c>
      <c r="E6384" t="s">
        <v>23</v>
      </c>
      <c r="F6384" t="s">
        <v>24</v>
      </c>
      <c r="G6384" t="s">
        <v>25</v>
      </c>
      <c r="H6384">
        <v>9</v>
      </c>
      <c r="I6384" t="s">
        <v>26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1</v>
      </c>
      <c r="P6384">
        <v>533</v>
      </c>
      <c r="Q6384">
        <v>0</v>
      </c>
      <c r="R6384">
        <v>0</v>
      </c>
      <c r="S6384">
        <v>1</v>
      </c>
      <c r="T6384">
        <v>1</v>
      </c>
      <c r="U6384">
        <v>0</v>
      </c>
      <c r="V6384">
        <v>0</v>
      </c>
      <c r="W6384">
        <v>0</v>
      </c>
    </row>
    <row r="6385" spans="1:23" ht="14.25" customHeight="1" x14ac:dyDescent="0.45">
      <c r="A6385">
        <v>6384</v>
      </c>
      <c r="B6385" s="1">
        <v>43802</v>
      </c>
      <c r="C6385" t="s">
        <v>362</v>
      </c>
      <c r="D6385">
        <v>67</v>
      </c>
      <c r="E6385" t="s">
        <v>28</v>
      </c>
      <c r="F6385" t="s">
        <v>27</v>
      </c>
      <c r="G6385" t="s">
        <v>25</v>
      </c>
      <c r="H6385">
        <v>17</v>
      </c>
      <c r="I6385" t="s">
        <v>26</v>
      </c>
      <c r="J6385">
        <v>0</v>
      </c>
      <c r="K6385">
        <v>0</v>
      </c>
      <c r="L6385">
        <v>0</v>
      </c>
      <c r="M6385">
        <v>1</v>
      </c>
      <c r="N6385">
        <v>1</v>
      </c>
      <c r="O6385">
        <v>1</v>
      </c>
      <c r="P6385">
        <v>1380</v>
      </c>
      <c r="Q6385">
        <v>1</v>
      </c>
      <c r="R6385">
        <v>0</v>
      </c>
      <c r="S6385">
        <v>1</v>
      </c>
      <c r="T6385">
        <v>1</v>
      </c>
      <c r="U6385">
        <v>0</v>
      </c>
      <c r="V6385">
        <v>0</v>
      </c>
      <c r="W6385">
        <v>0</v>
      </c>
    </row>
    <row r="6386" spans="1:23" ht="14.25" customHeight="1" x14ac:dyDescent="0.45">
      <c r="A6386">
        <v>6385</v>
      </c>
      <c r="B6386" s="1">
        <v>43802</v>
      </c>
      <c r="C6386" t="s">
        <v>357</v>
      </c>
      <c r="D6386">
        <v>76</v>
      </c>
      <c r="E6386" t="s">
        <v>28</v>
      </c>
      <c r="F6386" t="s">
        <v>27</v>
      </c>
      <c r="G6386" t="s">
        <v>25</v>
      </c>
      <c r="H6386">
        <v>11</v>
      </c>
      <c r="I6386" t="s">
        <v>26</v>
      </c>
      <c r="J6386">
        <v>0</v>
      </c>
      <c r="K6386">
        <v>0</v>
      </c>
      <c r="L6386">
        <v>1</v>
      </c>
      <c r="M6386">
        <v>1</v>
      </c>
      <c r="N6386">
        <v>1</v>
      </c>
      <c r="O6386">
        <v>0</v>
      </c>
      <c r="P6386">
        <v>2120</v>
      </c>
      <c r="Q6386">
        <v>1</v>
      </c>
      <c r="R6386">
        <v>0</v>
      </c>
      <c r="S6386">
        <v>1</v>
      </c>
      <c r="T6386">
        <v>1</v>
      </c>
      <c r="U6386">
        <v>0</v>
      </c>
      <c r="V6386">
        <v>0</v>
      </c>
      <c r="W6386">
        <v>0</v>
      </c>
    </row>
    <row r="6387" spans="1:23" ht="14.25" customHeight="1" x14ac:dyDescent="0.45">
      <c r="A6387">
        <v>6386</v>
      </c>
      <c r="B6387" s="1">
        <v>43802</v>
      </c>
      <c r="C6387" t="s">
        <v>362</v>
      </c>
      <c r="D6387">
        <v>67</v>
      </c>
      <c r="E6387" t="s">
        <v>28</v>
      </c>
      <c r="F6387" t="s">
        <v>27</v>
      </c>
      <c r="G6387" t="s">
        <v>25</v>
      </c>
      <c r="H6387">
        <v>17</v>
      </c>
      <c r="I6387" t="s">
        <v>26</v>
      </c>
      <c r="J6387">
        <v>0</v>
      </c>
      <c r="K6387">
        <v>0</v>
      </c>
      <c r="L6387">
        <v>0</v>
      </c>
      <c r="M6387">
        <v>1</v>
      </c>
      <c r="N6387">
        <v>1</v>
      </c>
      <c r="O6387">
        <v>1</v>
      </c>
      <c r="P6387">
        <v>1380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0</v>
      </c>
    </row>
    <row r="6388" spans="1:23" ht="14.25" customHeight="1" x14ac:dyDescent="0.45">
      <c r="A6388">
        <v>6387</v>
      </c>
      <c r="B6388" s="1">
        <v>43802</v>
      </c>
      <c r="C6388" t="s">
        <v>357</v>
      </c>
      <c r="D6388">
        <v>76</v>
      </c>
      <c r="E6388" t="s">
        <v>28</v>
      </c>
      <c r="F6388" t="s">
        <v>27</v>
      </c>
      <c r="G6388" t="s">
        <v>25</v>
      </c>
      <c r="H6388">
        <v>11</v>
      </c>
      <c r="I6388" t="s">
        <v>26</v>
      </c>
      <c r="J6388">
        <v>0</v>
      </c>
      <c r="K6388">
        <v>0</v>
      </c>
      <c r="L6388">
        <v>1</v>
      </c>
      <c r="M6388">
        <v>1</v>
      </c>
      <c r="N6388">
        <v>1</v>
      </c>
      <c r="O6388">
        <v>0</v>
      </c>
      <c r="P6388">
        <v>2120</v>
      </c>
      <c r="Q6388">
        <v>1</v>
      </c>
      <c r="R6388">
        <v>0</v>
      </c>
      <c r="S6388">
        <v>1</v>
      </c>
      <c r="T6388">
        <v>1</v>
      </c>
      <c r="U6388">
        <v>0</v>
      </c>
      <c r="V6388">
        <v>0</v>
      </c>
      <c r="W6388">
        <v>0</v>
      </c>
    </row>
    <row r="6389" spans="1:23" ht="14.25" customHeight="1" x14ac:dyDescent="0.45">
      <c r="A6389">
        <v>6388</v>
      </c>
      <c r="B6389" s="1">
        <v>43802</v>
      </c>
      <c r="C6389" t="s">
        <v>350</v>
      </c>
      <c r="D6389">
        <v>82</v>
      </c>
      <c r="E6389" t="s">
        <v>23</v>
      </c>
      <c r="F6389" t="s">
        <v>27</v>
      </c>
      <c r="G6389" t="s">
        <v>25</v>
      </c>
      <c r="H6389">
        <v>7</v>
      </c>
      <c r="I6389" t="s">
        <v>31</v>
      </c>
      <c r="J6389">
        <v>0</v>
      </c>
      <c r="K6389">
        <v>0</v>
      </c>
      <c r="L6389">
        <v>0</v>
      </c>
      <c r="M6389">
        <v>0</v>
      </c>
      <c r="N6389">
        <v>1</v>
      </c>
      <c r="O6389">
        <v>0</v>
      </c>
      <c r="P6389">
        <v>459</v>
      </c>
      <c r="Q6389">
        <v>1</v>
      </c>
      <c r="R6389">
        <v>0</v>
      </c>
      <c r="S6389">
        <v>1</v>
      </c>
      <c r="T6389">
        <v>0</v>
      </c>
      <c r="U6389">
        <v>0</v>
      </c>
      <c r="V6389">
        <v>0</v>
      </c>
      <c r="W6389">
        <v>0</v>
      </c>
    </row>
    <row r="6390" spans="1:23" ht="14.25" customHeight="1" x14ac:dyDescent="0.45">
      <c r="A6390">
        <v>6389</v>
      </c>
      <c r="B6390" s="1">
        <v>43802</v>
      </c>
      <c r="C6390" t="s">
        <v>358</v>
      </c>
      <c r="D6390">
        <v>23</v>
      </c>
      <c r="E6390" t="s">
        <v>28</v>
      </c>
      <c r="F6390" t="s">
        <v>27</v>
      </c>
      <c r="G6390" t="s">
        <v>25</v>
      </c>
      <c r="H6390">
        <v>6</v>
      </c>
      <c r="I6390" t="s">
        <v>26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74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</row>
    <row r="6391" spans="1:23" ht="14.25" customHeight="1" x14ac:dyDescent="0.45">
      <c r="A6391">
        <v>6390</v>
      </c>
      <c r="B6391" s="1">
        <v>43802</v>
      </c>
      <c r="C6391" t="s">
        <v>349</v>
      </c>
      <c r="D6391">
        <v>55</v>
      </c>
      <c r="E6391" t="s">
        <v>23</v>
      </c>
      <c r="F6391" t="s">
        <v>24</v>
      </c>
      <c r="G6391" t="s">
        <v>30</v>
      </c>
      <c r="H6391">
        <v>2</v>
      </c>
      <c r="I6391" t="s">
        <v>26</v>
      </c>
      <c r="J6391">
        <v>0</v>
      </c>
      <c r="K6391">
        <v>0</v>
      </c>
      <c r="L6391">
        <v>0</v>
      </c>
      <c r="M6391">
        <v>1</v>
      </c>
      <c r="N6391">
        <v>1</v>
      </c>
      <c r="O6391">
        <v>0</v>
      </c>
      <c r="P6391">
        <v>78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</row>
    <row r="6392" spans="1:23" ht="14.25" customHeight="1" x14ac:dyDescent="0.45">
      <c r="A6392">
        <v>6391</v>
      </c>
      <c r="B6392" s="1">
        <v>43802</v>
      </c>
      <c r="C6392" t="s">
        <v>350</v>
      </c>
      <c r="D6392">
        <v>65</v>
      </c>
      <c r="E6392" t="s">
        <v>28</v>
      </c>
      <c r="F6392" t="s">
        <v>27</v>
      </c>
      <c r="G6392" t="s">
        <v>30</v>
      </c>
      <c r="H6392">
        <v>7</v>
      </c>
      <c r="I6392" t="s">
        <v>26</v>
      </c>
      <c r="J6392">
        <v>0</v>
      </c>
      <c r="K6392">
        <v>0</v>
      </c>
      <c r="L6392">
        <v>0</v>
      </c>
      <c r="M6392">
        <v>1</v>
      </c>
      <c r="N6392">
        <v>1</v>
      </c>
      <c r="O6392">
        <v>0</v>
      </c>
      <c r="P6392">
        <v>351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</row>
    <row r="6393" spans="1:23" ht="14.25" customHeight="1" x14ac:dyDescent="0.45">
      <c r="A6393">
        <v>6392</v>
      </c>
      <c r="B6393" s="1">
        <v>43802</v>
      </c>
      <c r="C6393" t="s">
        <v>336</v>
      </c>
      <c r="D6393">
        <v>69</v>
      </c>
      <c r="E6393" t="s">
        <v>28</v>
      </c>
      <c r="F6393" t="s">
        <v>27</v>
      </c>
      <c r="G6393" t="s">
        <v>30</v>
      </c>
      <c r="H6393">
        <v>5</v>
      </c>
      <c r="I6393" t="s">
        <v>26</v>
      </c>
      <c r="J6393">
        <v>0</v>
      </c>
      <c r="K6393">
        <v>0</v>
      </c>
      <c r="L6393">
        <v>0</v>
      </c>
      <c r="M6393">
        <v>1</v>
      </c>
      <c r="N6393">
        <v>1</v>
      </c>
      <c r="O6393">
        <v>0</v>
      </c>
      <c r="P6393">
        <v>1310</v>
      </c>
      <c r="Q6393">
        <v>0</v>
      </c>
      <c r="R6393">
        <v>0</v>
      </c>
      <c r="S6393">
        <v>1</v>
      </c>
      <c r="T6393">
        <v>1</v>
      </c>
      <c r="U6393">
        <v>0</v>
      </c>
      <c r="V6393">
        <v>0</v>
      </c>
      <c r="W6393">
        <v>0</v>
      </c>
    </row>
    <row r="6394" spans="1:23" ht="14.25" customHeight="1" x14ac:dyDescent="0.45">
      <c r="A6394">
        <v>6393</v>
      </c>
      <c r="B6394" t="s">
        <v>349</v>
      </c>
      <c r="C6394" s="1">
        <v>43742</v>
      </c>
      <c r="D6394">
        <v>60</v>
      </c>
      <c r="E6394" t="s">
        <v>23</v>
      </c>
      <c r="F6394" t="s">
        <v>27</v>
      </c>
      <c r="G6394" t="s">
        <v>25</v>
      </c>
      <c r="H6394">
        <v>29</v>
      </c>
      <c r="I6394" t="s">
        <v>26</v>
      </c>
      <c r="J6394">
        <v>0</v>
      </c>
      <c r="K6394">
        <v>0</v>
      </c>
      <c r="L6394">
        <v>0</v>
      </c>
      <c r="M6394">
        <v>1</v>
      </c>
      <c r="N6394">
        <v>1</v>
      </c>
      <c r="O6394">
        <v>0</v>
      </c>
      <c r="P6394">
        <v>342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</row>
    <row r="6395" spans="1:23" ht="14.25" customHeight="1" x14ac:dyDescent="0.45">
      <c r="A6395">
        <v>6394</v>
      </c>
      <c r="B6395" t="s">
        <v>349</v>
      </c>
      <c r="C6395" t="s">
        <v>354</v>
      </c>
      <c r="D6395">
        <v>74</v>
      </c>
      <c r="E6395" t="s">
        <v>23</v>
      </c>
      <c r="F6395" t="s">
        <v>24</v>
      </c>
      <c r="G6395" t="s">
        <v>25</v>
      </c>
      <c r="H6395">
        <v>3</v>
      </c>
      <c r="I6395" t="s">
        <v>26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783</v>
      </c>
      <c r="Q6395">
        <v>0</v>
      </c>
      <c r="R6395">
        <v>1</v>
      </c>
      <c r="S6395">
        <v>1</v>
      </c>
      <c r="T6395">
        <v>1</v>
      </c>
      <c r="U6395">
        <v>0</v>
      </c>
      <c r="V6395">
        <v>0</v>
      </c>
      <c r="W6395">
        <v>0</v>
      </c>
    </row>
    <row r="6396" spans="1:23" ht="14.25" customHeight="1" x14ac:dyDescent="0.45">
      <c r="A6396">
        <v>6395</v>
      </c>
      <c r="B6396" t="s">
        <v>349</v>
      </c>
      <c r="C6396" t="s">
        <v>354</v>
      </c>
      <c r="D6396">
        <v>65</v>
      </c>
      <c r="E6396" t="s">
        <v>23</v>
      </c>
      <c r="F6396" t="s">
        <v>24</v>
      </c>
      <c r="G6396" t="s">
        <v>25</v>
      </c>
      <c r="H6396">
        <v>3</v>
      </c>
      <c r="I6396" t="s">
        <v>31</v>
      </c>
      <c r="J6396">
        <v>0</v>
      </c>
      <c r="K6396">
        <v>0</v>
      </c>
      <c r="L6396">
        <v>0</v>
      </c>
      <c r="M6396">
        <v>1</v>
      </c>
      <c r="N6396">
        <v>1</v>
      </c>
      <c r="O6396">
        <v>0</v>
      </c>
      <c r="P6396">
        <v>46</v>
      </c>
      <c r="Q6396">
        <v>0</v>
      </c>
      <c r="R6396">
        <v>1</v>
      </c>
      <c r="S6396">
        <v>1</v>
      </c>
      <c r="T6396">
        <v>0</v>
      </c>
      <c r="U6396">
        <v>0</v>
      </c>
      <c r="V6396">
        <v>0</v>
      </c>
      <c r="W6396">
        <v>0</v>
      </c>
    </row>
    <row r="6397" spans="1:23" ht="14.25" customHeight="1" x14ac:dyDescent="0.45">
      <c r="A6397">
        <v>6396</v>
      </c>
      <c r="B6397" t="s">
        <v>349</v>
      </c>
      <c r="C6397" t="s">
        <v>358</v>
      </c>
      <c r="D6397">
        <v>43</v>
      </c>
      <c r="E6397" t="s">
        <v>28</v>
      </c>
      <c r="F6397" t="s">
        <v>24</v>
      </c>
      <c r="G6397" t="s">
        <v>25</v>
      </c>
      <c r="H6397">
        <v>5</v>
      </c>
      <c r="I6397" t="s">
        <v>26</v>
      </c>
      <c r="J6397">
        <v>0</v>
      </c>
      <c r="K6397">
        <v>0</v>
      </c>
      <c r="L6397">
        <v>0</v>
      </c>
      <c r="M6397">
        <v>1</v>
      </c>
      <c r="N6397">
        <v>1</v>
      </c>
      <c r="O6397">
        <v>0</v>
      </c>
      <c r="P6397">
        <v>76</v>
      </c>
      <c r="Q6397">
        <v>1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0</v>
      </c>
    </row>
    <row r="6398" spans="1:23" ht="14.25" customHeight="1" x14ac:dyDescent="0.45">
      <c r="A6398">
        <v>6397</v>
      </c>
      <c r="B6398" t="s">
        <v>349</v>
      </c>
      <c r="C6398" t="s">
        <v>352</v>
      </c>
      <c r="D6398">
        <v>75</v>
      </c>
      <c r="E6398" t="s">
        <v>28</v>
      </c>
      <c r="F6398" t="s">
        <v>27</v>
      </c>
      <c r="G6398" t="s">
        <v>25</v>
      </c>
      <c r="H6398">
        <v>8</v>
      </c>
      <c r="I6398" t="s">
        <v>26</v>
      </c>
      <c r="J6398">
        <v>0</v>
      </c>
      <c r="K6398">
        <v>0</v>
      </c>
      <c r="L6398">
        <v>0</v>
      </c>
      <c r="M6398">
        <v>1</v>
      </c>
      <c r="N6398">
        <v>1</v>
      </c>
      <c r="O6398">
        <v>0</v>
      </c>
      <c r="P6398">
        <v>462</v>
      </c>
      <c r="Q6398">
        <v>0</v>
      </c>
      <c r="R6398">
        <v>1</v>
      </c>
      <c r="S6398">
        <v>1</v>
      </c>
      <c r="T6398">
        <v>0</v>
      </c>
      <c r="U6398">
        <v>0</v>
      </c>
      <c r="V6398">
        <v>0</v>
      </c>
      <c r="W6398">
        <v>0</v>
      </c>
    </row>
    <row r="6399" spans="1:23" ht="14.25" customHeight="1" x14ac:dyDescent="0.45">
      <c r="A6399">
        <v>6398</v>
      </c>
      <c r="B6399" t="s">
        <v>349</v>
      </c>
      <c r="C6399" t="s">
        <v>355</v>
      </c>
      <c r="D6399">
        <v>68</v>
      </c>
      <c r="E6399" t="s">
        <v>28</v>
      </c>
      <c r="F6399" t="s">
        <v>27</v>
      </c>
      <c r="G6399" t="s">
        <v>30</v>
      </c>
      <c r="H6399">
        <v>7</v>
      </c>
      <c r="I6399" t="s">
        <v>26</v>
      </c>
      <c r="J6399">
        <v>0</v>
      </c>
      <c r="K6399">
        <v>0</v>
      </c>
      <c r="L6399">
        <v>0</v>
      </c>
      <c r="M6399">
        <v>1</v>
      </c>
      <c r="N6399">
        <v>1</v>
      </c>
      <c r="O6399">
        <v>0</v>
      </c>
      <c r="P6399">
        <v>817</v>
      </c>
      <c r="Q6399">
        <v>0</v>
      </c>
      <c r="R6399">
        <v>1</v>
      </c>
      <c r="S6399">
        <v>1</v>
      </c>
      <c r="T6399">
        <v>0</v>
      </c>
      <c r="U6399">
        <v>0</v>
      </c>
      <c r="V6399">
        <v>0</v>
      </c>
      <c r="W6399">
        <v>0</v>
      </c>
    </row>
    <row r="6400" spans="1:23" ht="14.25" customHeight="1" x14ac:dyDescent="0.45">
      <c r="A6400">
        <v>6399</v>
      </c>
      <c r="B6400" t="s">
        <v>349</v>
      </c>
      <c r="C6400" t="s">
        <v>355</v>
      </c>
      <c r="D6400">
        <v>68</v>
      </c>
      <c r="E6400" t="s">
        <v>28</v>
      </c>
      <c r="F6400" t="s">
        <v>27</v>
      </c>
      <c r="G6400" t="s">
        <v>30</v>
      </c>
      <c r="H6400">
        <v>7</v>
      </c>
      <c r="I6400" t="s">
        <v>26</v>
      </c>
      <c r="J6400">
        <v>0</v>
      </c>
      <c r="K6400">
        <v>0</v>
      </c>
      <c r="L6400">
        <v>0</v>
      </c>
      <c r="M6400">
        <v>1</v>
      </c>
      <c r="N6400">
        <v>1</v>
      </c>
      <c r="O6400">
        <v>0</v>
      </c>
      <c r="P6400">
        <v>817</v>
      </c>
      <c r="Q6400">
        <v>0</v>
      </c>
      <c r="R6400">
        <v>1</v>
      </c>
      <c r="S6400">
        <v>1</v>
      </c>
      <c r="T6400">
        <v>0</v>
      </c>
      <c r="U6400">
        <v>0</v>
      </c>
      <c r="V6400">
        <v>0</v>
      </c>
      <c r="W6400">
        <v>0</v>
      </c>
    </row>
    <row r="6401" spans="1:23" ht="14.25" customHeight="1" x14ac:dyDescent="0.45">
      <c r="A6401">
        <v>6400</v>
      </c>
      <c r="B6401" t="s">
        <v>349</v>
      </c>
      <c r="C6401" t="s">
        <v>354</v>
      </c>
      <c r="D6401">
        <v>58</v>
      </c>
      <c r="E6401" t="s">
        <v>23</v>
      </c>
      <c r="F6401" t="s">
        <v>27</v>
      </c>
      <c r="G6401" t="s">
        <v>25</v>
      </c>
      <c r="H6401">
        <v>3</v>
      </c>
      <c r="I6401" t="s">
        <v>26</v>
      </c>
      <c r="J6401">
        <v>0</v>
      </c>
      <c r="K6401">
        <v>0</v>
      </c>
      <c r="L6401">
        <v>0</v>
      </c>
      <c r="M6401">
        <v>1</v>
      </c>
      <c r="N6401">
        <v>1</v>
      </c>
      <c r="O6401">
        <v>0</v>
      </c>
      <c r="P6401">
        <v>5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</row>
    <row r="6402" spans="1:23" ht="14.25" customHeight="1" x14ac:dyDescent="0.45">
      <c r="A6402">
        <v>6401</v>
      </c>
      <c r="B6402" t="s">
        <v>349</v>
      </c>
      <c r="C6402" t="s">
        <v>363</v>
      </c>
      <c r="D6402">
        <v>61</v>
      </c>
      <c r="E6402" t="s">
        <v>23</v>
      </c>
      <c r="F6402" t="s">
        <v>27</v>
      </c>
      <c r="G6402" t="s">
        <v>25</v>
      </c>
      <c r="H6402">
        <v>12</v>
      </c>
      <c r="I6402" t="s">
        <v>26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1270</v>
      </c>
      <c r="Q6402">
        <v>0</v>
      </c>
      <c r="R6402">
        <v>0</v>
      </c>
      <c r="S6402">
        <v>1</v>
      </c>
      <c r="T6402">
        <v>0</v>
      </c>
      <c r="U6402">
        <v>0</v>
      </c>
      <c r="V6402">
        <v>0</v>
      </c>
      <c r="W6402">
        <v>0</v>
      </c>
    </row>
    <row r="6403" spans="1:23" ht="14.25" customHeight="1" x14ac:dyDescent="0.45">
      <c r="A6403">
        <v>6402</v>
      </c>
      <c r="B6403" t="s">
        <v>349</v>
      </c>
      <c r="C6403" t="s">
        <v>363</v>
      </c>
      <c r="D6403">
        <v>61</v>
      </c>
      <c r="E6403" t="s">
        <v>23</v>
      </c>
      <c r="F6403" t="s">
        <v>27</v>
      </c>
      <c r="G6403" t="s">
        <v>25</v>
      </c>
      <c r="H6403">
        <v>12</v>
      </c>
      <c r="I6403" t="s">
        <v>26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1270</v>
      </c>
      <c r="Q6403">
        <v>0</v>
      </c>
      <c r="R6403">
        <v>0</v>
      </c>
      <c r="S6403">
        <v>1</v>
      </c>
      <c r="T6403">
        <v>0</v>
      </c>
      <c r="U6403">
        <v>0</v>
      </c>
      <c r="V6403">
        <v>0</v>
      </c>
      <c r="W6403">
        <v>0</v>
      </c>
    </row>
    <row r="6404" spans="1:23" ht="14.25" customHeight="1" x14ac:dyDescent="0.45">
      <c r="A6404">
        <v>6403</v>
      </c>
      <c r="B6404" t="s">
        <v>349</v>
      </c>
      <c r="C6404" t="s">
        <v>350</v>
      </c>
      <c r="D6404">
        <v>58</v>
      </c>
      <c r="E6404" t="s">
        <v>23</v>
      </c>
      <c r="F6404" t="s">
        <v>24</v>
      </c>
      <c r="G6404" t="s">
        <v>30</v>
      </c>
      <c r="H6404">
        <v>6</v>
      </c>
      <c r="I6404" t="s">
        <v>26</v>
      </c>
      <c r="J6404">
        <v>0</v>
      </c>
      <c r="K6404">
        <v>0</v>
      </c>
      <c r="L6404">
        <v>1</v>
      </c>
      <c r="M6404">
        <v>1</v>
      </c>
      <c r="N6404">
        <v>1</v>
      </c>
      <c r="O6404">
        <v>1</v>
      </c>
      <c r="P6404">
        <v>127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</row>
    <row r="6405" spans="1:23" ht="14.25" customHeight="1" x14ac:dyDescent="0.45">
      <c r="A6405">
        <v>6404</v>
      </c>
      <c r="B6405" t="s">
        <v>349</v>
      </c>
      <c r="C6405" t="s">
        <v>354</v>
      </c>
      <c r="D6405">
        <v>47</v>
      </c>
      <c r="E6405" t="s">
        <v>28</v>
      </c>
      <c r="F6405" t="s">
        <v>27</v>
      </c>
      <c r="G6405" t="s">
        <v>30</v>
      </c>
      <c r="H6405">
        <v>3</v>
      </c>
      <c r="I6405" t="s">
        <v>26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706</v>
      </c>
      <c r="Q6405">
        <v>0</v>
      </c>
      <c r="R6405">
        <v>0</v>
      </c>
      <c r="S6405">
        <v>1</v>
      </c>
      <c r="T6405">
        <v>0</v>
      </c>
      <c r="U6405">
        <v>0</v>
      </c>
      <c r="V6405">
        <v>0</v>
      </c>
      <c r="W6405">
        <v>0</v>
      </c>
    </row>
    <row r="6406" spans="1:23" ht="14.25" customHeight="1" x14ac:dyDescent="0.45">
      <c r="A6406">
        <v>6405</v>
      </c>
      <c r="B6406" t="s">
        <v>349</v>
      </c>
      <c r="C6406" s="1">
        <v>43469</v>
      </c>
      <c r="D6406">
        <v>55</v>
      </c>
      <c r="E6406" t="s">
        <v>28</v>
      </c>
      <c r="F6406" t="s">
        <v>27</v>
      </c>
      <c r="G6406" t="s">
        <v>30</v>
      </c>
      <c r="H6406">
        <v>20</v>
      </c>
      <c r="I6406" t="s">
        <v>26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1150</v>
      </c>
      <c r="Q6406">
        <v>0</v>
      </c>
      <c r="R6406">
        <v>0</v>
      </c>
      <c r="S6406">
        <v>1</v>
      </c>
      <c r="T6406">
        <v>0</v>
      </c>
      <c r="U6406">
        <v>0</v>
      </c>
      <c r="V6406">
        <v>0</v>
      </c>
      <c r="W6406">
        <v>0</v>
      </c>
    </row>
    <row r="6407" spans="1:23" ht="14.25" customHeight="1" x14ac:dyDescent="0.45">
      <c r="A6407">
        <v>6406</v>
      </c>
      <c r="B6407" s="1">
        <v>43538</v>
      </c>
      <c r="C6407" s="1">
        <v>43539</v>
      </c>
      <c r="D6407">
        <v>72</v>
      </c>
      <c r="E6407" t="s">
        <v>23</v>
      </c>
      <c r="F6407" t="s">
        <v>24</v>
      </c>
      <c r="G6407" t="s">
        <v>25</v>
      </c>
      <c r="H6407">
        <v>2</v>
      </c>
      <c r="I6407" t="s">
        <v>29</v>
      </c>
      <c r="J6407">
        <v>0</v>
      </c>
      <c r="K6407">
        <v>0</v>
      </c>
      <c r="L6407">
        <v>0</v>
      </c>
      <c r="M6407">
        <v>1</v>
      </c>
      <c r="N6407">
        <v>0</v>
      </c>
      <c r="O6407">
        <v>0</v>
      </c>
      <c r="P6407">
        <v>1400</v>
      </c>
      <c r="Q6407">
        <v>0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0</v>
      </c>
    </row>
    <row r="6408" spans="1:23" ht="14.25" customHeight="1" x14ac:dyDescent="0.45">
      <c r="A6408">
        <v>6407</v>
      </c>
      <c r="B6408" s="1">
        <v>43538</v>
      </c>
      <c r="C6408" s="1">
        <v>43542</v>
      </c>
      <c r="D6408">
        <v>60</v>
      </c>
      <c r="E6408" t="s">
        <v>23</v>
      </c>
      <c r="F6408" t="s">
        <v>27</v>
      </c>
      <c r="G6408" t="s">
        <v>25</v>
      </c>
      <c r="H6408">
        <v>5</v>
      </c>
      <c r="I6408" t="s">
        <v>29</v>
      </c>
      <c r="J6408">
        <v>0</v>
      </c>
      <c r="K6408">
        <v>0</v>
      </c>
      <c r="L6408">
        <v>1</v>
      </c>
      <c r="M6408">
        <v>1</v>
      </c>
      <c r="N6408">
        <v>1</v>
      </c>
      <c r="O6408">
        <v>1</v>
      </c>
      <c r="P6408">
        <v>2890</v>
      </c>
      <c r="Q6408">
        <v>1</v>
      </c>
      <c r="R6408">
        <v>1</v>
      </c>
      <c r="S6408">
        <v>1</v>
      </c>
      <c r="T6408">
        <v>1</v>
      </c>
      <c r="U6408">
        <v>1</v>
      </c>
      <c r="V6408">
        <v>0</v>
      </c>
      <c r="W6408">
        <v>0</v>
      </c>
    </row>
    <row r="6409" spans="1:23" ht="14.25" customHeight="1" x14ac:dyDescent="0.45">
      <c r="A6409">
        <v>6408</v>
      </c>
      <c r="B6409" t="s">
        <v>353</v>
      </c>
      <c r="C6409" t="s">
        <v>358</v>
      </c>
      <c r="D6409">
        <v>79</v>
      </c>
      <c r="E6409" t="s">
        <v>23</v>
      </c>
      <c r="F6409" t="s">
        <v>24</v>
      </c>
      <c r="G6409" t="s">
        <v>30</v>
      </c>
      <c r="H6409">
        <v>4</v>
      </c>
      <c r="I6409" t="s">
        <v>26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24</v>
      </c>
      <c r="Q6409">
        <v>0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0</v>
      </c>
    </row>
    <row r="6410" spans="1:23" ht="14.25" customHeight="1" x14ac:dyDescent="0.45">
      <c r="A6410">
        <v>6409</v>
      </c>
      <c r="B6410" t="s">
        <v>353</v>
      </c>
      <c r="C6410" t="s">
        <v>362</v>
      </c>
      <c r="D6410">
        <v>78</v>
      </c>
      <c r="E6410" t="s">
        <v>28</v>
      </c>
      <c r="F6410" t="s">
        <v>27</v>
      </c>
      <c r="G6410" t="s">
        <v>30</v>
      </c>
      <c r="H6410">
        <v>15</v>
      </c>
      <c r="I6410" t="s">
        <v>26</v>
      </c>
      <c r="J6410">
        <v>0</v>
      </c>
      <c r="K6410">
        <v>0</v>
      </c>
      <c r="L6410">
        <v>1</v>
      </c>
      <c r="M6410">
        <v>0</v>
      </c>
      <c r="N6410">
        <v>1</v>
      </c>
      <c r="O6410">
        <v>0</v>
      </c>
      <c r="P6410">
        <v>2680</v>
      </c>
      <c r="Q6410">
        <v>1</v>
      </c>
      <c r="R6410">
        <v>1</v>
      </c>
      <c r="S6410">
        <v>1</v>
      </c>
      <c r="T6410">
        <v>1</v>
      </c>
      <c r="U6410">
        <v>0</v>
      </c>
      <c r="V6410">
        <v>0</v>
      </c>
      <c r="W6410">
        <v>0</v>
      </c>
    </row>
    <row r="6411" spans="1:23" ht="14.25" customHeight="1" x14ac:dyDescent="0.45">
      <c r="A6411">
        <v>6410</v>
      </c>
      <c r="B6411" t="s">
        <v>353</v>
      </c>
      <c r="C6411" t="s">
        <v>356</v>
      </c>
      <c r="D6411">
        <v>66</v>
      </c>
      <c r="E6411" t="s">
        <v>23</v>
      </c>
      <c r="F6411" t="s">
        <v>27</v>
      </c>
      <c r="G6411" t="s">
        <v>25</v>
      </c>
      <c r="H6411">
        <v>10</v>
      </c>
      <c r="I6411" t="s">
        <v>26</v>
      </c>
      <c r="J6411">
        <v>0</v>
      </c>
      <c r="K6411">
        <v>0</v>
      </c>
      <c r="L6411">
        <v>1</v>
      </c>
      <c r="M6411">
        <v>1</v>
      </c>
      <c r="N6411">
        <v>1</v>
      </c>
      <c r="O6411">
        <v>1</v>
      </c>
      <c r="P6411">
        <v>2450</v>
      </c>
      <c r="Q6411">
        <v>1</v>
      </c>
      <c r="R6411">
        <v>0</v>
      </c>
      <c r="S6411">
        <v>1</v>
      </c>
      <c r="T6411">
        <v>1</v>
      </c>
      <c r="U6411">
        <v>0</v>
      </c>
      <c r="V6411">
        <v>0</v>
      </c>
      <c r="W6411">
        <v>0</v>
      </c>
    </row>
    <row r="6412" spans="1:23" ht="14.25" customHeight="1" x14ac:dyDescent="0.45">
      <c r="A6412">
        <v>6411</v>
      </c>
      <c r="B6412" t="s">
        <v>353</v>
      </c>
      <c r="C6412" t="s">
        <v>358</v>
      </c>
      <c r="D6412">
        <v>81</v>
      </c>
      <c r="E6412" t="s">
        <v>23</v>
      </c>
      <c r="F6412" t="s">
        <v>27</v>
      </c>
      <c r="G6412" t="s">
        <v>25</v>
      </c>
      <c r="H6412">
        <v>4</v>
      </c>
      <c r="I6412" t="s">
        <v>31</v>
      </c>
      <c r="J6412">
        <v>0</v>
      </c>
      <c r="K6412">
        <v>0</v>
      </c>
      <c r="L6412">
        <v>0</v>
      </c>
      <c r="M6412">
        <v>1</v>
      </c>
      <c r="N6412">
        <v>1</v>
      </c>
      <c r="O6412">
        <v>1</v>
      </c>
      <c r="P6412">
        <v>313</v>
      </c>
      <c r="Q6412">
        <v>0</v>
      </c>
      <c r="R6412">
        <v>0</v>
      </c>
      <c r="S6412">
        <v>1</v>
      </c>
      <c r="T6412">
        <v>1</v>
      </c>
      <c r="U6412">
        <v>0</v>
      </c>
      <c r="V6412">
        <v>0</v>
      </c>
      <c r="W6412">
        <v>0</v>
      </c>
    </row>
    <row r="6413" spans="1:23" ht="14.25" customHeight="1" x14ac:dyDescent="0.45">
      <c r="A6413">
        <v>6412</v>
      </c>
      <c r="B6413" t="s">
        <v>353</v>
      </c>
      <c r="C6413" t="s">
        <v>352</v>
      </c>
      <c r="D6413">
        <v>59</v>
      </c>
      <c r="E6413" t="s">
        <v>23</v>
      </c>
      <c r="F6413" t="s">
        <v>27</v>
      </c>
      <c r="G6413" t="s">
        <v>25</v>
      </c>
      <c r="H6413">
        <v>7</v>
      </c>
      <c r="I6413" t="s">
        <v>26</v>
      </c>
      <c r="J6413">
        <v>0</v>
      </c>
      <c r="K6413">
        <v>0</v>
      </c>
      <c r="L6413">
        <v>1</v>
      </c>
      <c r="M6413">
        <v>1</v>
      </c>
      <c r="N6413">
        <v>1</v>
      </c>
      <c r="O6413">
        <v>1</v>
      </c>
      <c r="P6413">
        <v>610</v>
      </c>
      <c r="Q6413">
        <v>1</v>
      </c>
      <c r="R6413">
        <v>0</v>
      </c>
      <c r="S6413">
        <v>1</v>
      </c>
      <c r="T6413">
        <v>1</v>
      </c>
      <c r="U6413">
        <v>0</v>
      </c>
      <c r="V6413">
        <v>0</v>
      </c>
      <c r="W6413">
        <v>0</v>
      </c>
    </row>
    <row r="6414" spans="1:23" ht="14.25" customHeight="1" x14ac:dyDescent="0.45">
      <c r="A6414">
        <v>6413</v>
      </c>
      <c r="B6414" t="s">
        <v>353</v>
      </c>
      <c r="C6414" t="s">
        <v>350</v>
      </c>
      <c r="D6414">
        <v>69</v>
      </c>
      <c r="E6414" t="s">
        <v>23</v>
      </c>
      <c r="F6414" t="s">
        <v>27</v>
      </c>
      <c r="G6414" t="s">
        <v>25</v>
      </c>
      <c r="H6414">
        <v>5</v>
      </c>
      <c r="I6414" t="s">
        <v>26</v>
      </c>
      <c r="J6414">
        <v>0</v>
      </c>
      <c r="K6414">
        <v>0</v>
      </c>
      <c r="L6414">
        <v>1</v>
      </c>
      <c r="M6414">
        <v>0</v>
      </c>
      <c r="N6414">
        <v>1</v>
      </c>
      <c r="O6414">
        <v>0</v>
      </c>
      <c r="P6414">
        <v>84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</row>
    <row r="6415" spans="1:23" ht="14.25" customHeight="1" x14ac:dyDescent="0.45">
      <c r="A6415">
        <v>6414</v>
      </c>
      <c r="B6415" s="1">
        <v>43539</v>
      </c>
      <c r="C6415" s="1">
        <v>43544</v>
      </c>
      <c r="D6415">
        <v>84</v>
      </c>
      <c r="E6415" t="s">
        <v>23</v>
      </c>
      <c r="F6415" t="s">
        <v>24</v>
      </c>
      <c r="G6415" t="s">
        <v>25</v>
      </c>
      <c r="H6415">
        <v>6</v>
      </c>
      <c r="I6415" t="s">
        <v>29</v>
      </c>
      <c r="J6415">
        <v>0</v>
      </c>
      <c r="K6415">
        <v>0</v>
      </c>
      <c r="L6415">
        <v>1</v>
      </c>
      <c r="M6415">
        <v>1</v>
      </c>
      <c r="N6415">
        <v>1</v>
      </c>
      <c r="O6415">
        <v>0</v>
      </c>
      <c r="P6415">
        <v>177</v>
      </c>
      <c r="Q6415">
        <v>1</v>
      </c>
      <c r="R6415">
        <v>1</v>
      </c>
      <c r="S6415">
        <v>0</v>
      </c>
      <c r="T6415">
        <v>1</v>
      </c>
      <c r="U6415">
        <v>0</v>
      </c>
      <c r="V6415">
        <v>0</v>
      </c>
      <c r="W6415">
        <v>0</v>
      </c>
    </row>
    <row r="6416" spans="1:23" ht="14.25" customHeight="1" x14ac:dyDescent="0.45">
      <c r="A6416">
        <v>6415</v>
      </c>
      <c r="B6416" t="s">
        <v>354</v>
      </c>
      <c r="C6416" t="s">
        <v>356</v>
      </c>
      <c r="D6416">
        <v>42</v>
      </c>
      <c r="E6416" t="s">
        <v>28</v>
      </c>
      <c r="F6416" t="s">
        <v>24</v>
      </c>
      <c r="G6416" t="s">
        <v>25</v>
      </c>
      <c r="H6416">
        <v>9</v>
      </c>
      <c r="I6416" t="s">
        <v>26</v>
      </c>
      <c r="J6416">
        <v>0</v>
      </c>
      <c r="K6416">
        <v>0</v>
      </c>
      <c r="L6416">
        <v>0</v>
      </c>
      <c r="M6416">
        <v>1</v>
      </c>
      <c r="N6416">
        <v>1</v>
      </c>
      <c r="O6416">
        <v>0</v>
      </c>
      <c r="P6416">
        <v>496</v>
      </c>
      <c r="Q6416">
        <v>1</v>
      </c>
      <c r="R6416">
        <v>1</v>
      </c>
      <c r="S6416">
        <v>1</v>
      </c>
      <c r="T6416">
        <v>0</v>
      </c>
      <c r="U6416">
        <v>0</v>
      </c>
      <c r="V6416">
        <v>0</v>
      </c>
      <c r="W6416">
        <v>0</v>
      </c>
    </row>
    <row r="6417" spans="1:23" ht="14.25" customHeight="1" x14ac:dyDescent="0.45">
      <c r="A6417">
        <v>6416</v>
      </c>
      <c r="B6417" t="s">
        <v>354</v>
      </c>
      <c r="C6417" t="s">
        <v>357</v>
      </c>
      <c r="D6417">
        <v>88</v>
      </c>
      <c r="E6417" t="s">
        <v>28</v>
      </c>
      <c r="F6417" t="s">
        <v>24</v>
      </c>
      <c r="G6417" t="s">
        <v>25</v>
      </c>
      <c r="H6417">
        <v>8</v>
      </c>
      <c r="I6417" t="s">
        <v>26</v>
      </c>
      <c r="J6417">
        <v>0</v>
      </c>
      <c r="K6417">
        <v>0</v>
      </c>
      <c r="L6417">
        <v>0</v>
      </c>
      <c r="M6417">
        <v>0</v>
      </c>
      <c r="N6417">
        <v>1</v>
      </c>
      <c r="O6417">
        <v>0</v>
      </c>
      <c r="P6417">
        <v>96</v>
      </c>
      <c r="Q6417">
        <v>0</v>
      </c>
      <c r="R6417">
        <v>1</v>
      </c>
      <c r="S6417">
        <v>0</v>
      </c>
      <c r="T6417">
        <v>0</v>
      </c>
      <c r="U6417">
        <v>0</v>
      </c>
      <c r="V6417">
        <v>0</v>
      </c>
      <c r="W6417">
        <v>0</v>
      </c>
    </row>
    <row r="6418" spans="1:23" ht="14.25" customHeight="1" x14ac:dyDescent="0.45">
      <c r="A6418">
        <v>6417</v>
      </c>
      <c r="B6418" t="s">
        <v>354</v>
      </c>
      <c r="C6418" t="s">
        <v>336</v>
      </c>
      <c r="D6418">
        <v>60</v>
      </c>
      <c r="E6418" t="s">
        <v>23</v>
      </c>
      <c r="F6418" t="s">
        <v>27</v>
      </c>
      <c r="G6418" t="s">
        <v>25</v>
      </c>
      <c r="H6418">
        <v>2</v>
      </c>
      <c r="I6418" t="s">
        <v>26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490</v>
      </c>
      <c r="Q6418">
        <v>1</v>
      </c>
      <c r="R6418">
        <v>1</v>
      </c>
      <c r="S6418">
        <v>1</v>
      </c>
      <c r="T6418">
        <v>0</v>
      </c>
      <c r="U6418">
        <v>0</v>
      </c>
      <c r="V6418">
        <v>0</v>
      </c>
      <c r="W6418">
        <v>0</v>
      </c>
    </row>
    <row r="6419" spans="1:23" ht="14.25" customHeight="1" x14ac:dyDescent="0.45">
      <c r="A6419">
        <v>6418</v>
      </c>
      <c r="B6419" t="s">
        <v>354</v>
      </c>
      <c r="C6419" t="s">
        <v>354</v>
      </c>
      <c r="D6419">
        <v>58</v>
      </c>
      <c r="E6419" t="s">
        <v>28</v>
      </c>
      <c r="F6419" t="s">
        <v>27</v>
      </c>
      <c r="G6419" t="s">
        <v>25</v>
      </c>
      <c r="H6419">
        <v>1</v>
      </c>
      <c r="I6419" t="s">
        <v>31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0</v>
      </c>
      <c r="P6419">
        <v>70</v>
      </c>
      <c r="Q6419">
        <v>1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0</v>
      </c>
    </row>
    <row r="6420" spans="1:23" ht="14.25" customHeight="1" x14ac:dyDescent="0.45">
      <c r="A6420">
        <v>6419</v>
      </c>
      <c r="B6420" t="s">
        <v>354</v>
      </c>
      <c r="C6420" t="s">
        <v>354</v>
      </c>
      <c r="D6420">
        <v>58</v>
      </c>
      <c r="E6420" t="s">
        <v>28</v>
      </c>
      <c r="F6420" t="s">
        <v>27</v>
      </c>
      <c r="G6420" t="s">
        <v>25</v>
      </c>
      <c r="H6420">
        <v>1</v>
      </c>
      <c r="I6420" t="s">
        <v>31</v>
      </c>
      <c r="J6420">
        <v>0</v>
      </c>
      <c r="K6420">
        <v>0</v>
      </c>
      <c r="L6420">
        <v>0</v>
      </c>
      <c r="M6420">
        <v>0</v>
      </c>
      <c r="N6420">
        <v>1</v>
      </c>
      <c r="O6420">
        <v>0</v>
      </c>
      <c r="P6420">
        <v>70</v>
      </c>
      <c r="Q6420">
        <v>1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0</v>
      </c>
    </row>
    <row r="6421" spans="1:23" ht="14.25" customHeight="1" x14ac:dyDescent="0.45">
      <c r="A6421">
        <v>6420</v>
      </c>
      <c r="B6421" t="s">
        <v>354</v>
      </c>
      <c r="C6421" t="s">
        <v>359</v>
      </c>
      <c r="D6421">
        <v>80</v>
      </c>
      <c r="E6421" t="s">
        <v>23</v>
      </c>
      <c r="F6421" t="s">
        <v>27</v>
      </c>
      <c r="G6421" t="s">
        <v>25</v>
      </c>
      <c r="H6421">
        <v>11</v>
      </c>
      <c r="I6421" t="s">
        <v>26</v>
      </c>
      <c r="J6421">
        <v>0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1520</v>
      </c>
      <c r="Q6421">
        <v>1</v>
      </c>
      <c r="R6421">
        <v>1</v>
      </c>
      <c r="S6421">
        <v>1</v>
      </c>
      <c r="T6421">
        <v>0</v>
      </c>
      <c r="U6421">
        <v>0</v>
      </c>
      <c r="V6421">
        <v>0</v>
      </c>
      <c r="W6421">
        <v>0</v>
      </c>
    </row>
    <row r="6422" spans="1:23" ht="14.25" customHeight="1" x14ac:dyDescent="0.45">
      <c r="A6422">
        <v>6421</v>
      </c>
      <c r="B6422" t="s">
        <v>354</v>
      </c>
      <c r="C6422" t="s">
        <v>355</v>
      </c>
      <c r="D6422">
        <v>85</v>
      </c>
      <c r="E6422" t="s">
        <v>28</v>
      </c>
      <c r="F6422" t="s">
        <v>27</v>
      </c>
      <c r="G6422" t="s">
        <v>25</v>
      </c>
      <c r="H6422">
        <v>5</v>
      </c>
      <c r="I6422" t="s">
        <v>26</v>
      </c>
      <c r="J6422">
        <v>0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1330</v>
      </c>
      <c r="Q6422">
        <v>1</v>
      </c>
      <c r="R6422">
        <v>1</v>
      </c>
      <c r="S6422">
        <v>1</v>
      </c>
      <c r="T6422">
        <v>0</v>
      </c>
      <c r="U6422">
        <v>0</v>
      </c>
      <c r="V6422">
        <v>0</v>
      </c>
      <c r="W6422">
        <v>0</v>
      </c>
    </row>
    <row r="6423" spans="1:23" ht="14.25" customHeight="1" x14ac:dyDescent="0.45">
      <c r="A6423">
        <v>6422</v>
      </c>
      <c r="B6423" t="s">
        <v>354</v>
      </c>
      <c r="C6423" t="s">
        <v>355</v>
      </c>
      <c r="D6423">
        <v>85</v>
      </c>
      <c r="E6423" t="s">
        <v>28</v>
      </c>
      <c r="F6423" t="s">
        <v>27</v>
      </c>
      <c r="G6423" t="s">
        <v>25</v>
      </c>
      <c r="H6423">
        <v>5</v>
      </c>
      <c r="I6423" t="s">
        <v>26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1330</v>
      </c>
      <c r="Q6423">
        <v>1</v>
      </c>
      <c r="R6423">
        <v>1</v>
      </c>
      <c r="S6423">
        <v>1</v>
      </c>
      <c r="T6423">
        <v>0</v>
      </c>
      <c r="U6423">
        <v>0</v>
      </c>
      <c r="V6423">
        <v>0</v>
      </c>
      <c r="W6423">
        <v>0</v>
      </c>
    </row>
    <row r="6424" spans="1:23" ht="14.25" customHeight="1" x14ac:dyDescent="0.45">
      <c r="A6424">
        <v>6423</v>
      </c>
      <c r="B6424" t="s">
        <v>354</v>
      </c>
      <c r="C6424" t="s">
        <v>355</v>
      </c>
      <c r="D6424">
        <v>48</v>
      </c>
      <c r="E6424" t="s">
        <v>23</v>
      </c>
      <c r="F6424" t="s">
        <v>27</v>
      </c>
      <c r="G6424" t="s">
        <v>30</v>
      </c>
      <c r="H6424">
        <v>5</v>
      </c>
      <c r="I6424" t="s">
        <v>26</v>
      </c>
      <c r="J6424">
        <v>0</v>
      </c>
      <c r="K6424">
        <v>0</v>
      </c>
      <c r="L6424">
        <v>1</v>
      </c>
      <c r="M6424">
        <v>0</v>
      </c>
      <c r="N6424">
        <v>1</v>
      </c>
      <c r="O6424">
        <v>0</v>
      </c>
      <c r="P6424">
        <v>64</v>
      </c>
      <c r="Q6424">
        <v>1</v>
      </c>
      <c r="R6424">
        <v>1</v>
      </c>
      <c r="S6424">
        <v>0</v>
      </c>
      <c r="T6424">
        <v>1</v>
      </c>
      <c r="U6424">
        <v>0</v>
      </c>
      <c r="V6424">
        <v>0</v>
      </c>
      <c r="W6424">
        <v>0</v>
      </c>
    </row>
    <row r="6425" spans="1:23" ht="14.25" customHeight="1" x14ac:dyDescent="0.45">
      <c r="A6425">
        <v>6424</v>
      </c>
      <c r="B6425" t="s">
        <v>354</v>
      </c>
      <c r="C6425" t="s">
        <v>357</v>
      </c>
      <c r="D6425">
        <v>52</v>
      </c>
      <c r="E6425" t="s">
        <v>23</v>
      </c>
      <c r="F6425" t="s">
        <v>24</v>
      </c>
      <c r="G6425" t="s">
        <v>25</v>
      </c>
      <c r="H6425">
        <v>8</v>
      </c>
      <c r="I6425" t="s">
        <v>26</v>
      </c>
      <c r="J6425">
        <v>0</v>
      </c>
      <c r="K6425">
        <v>0</v>
      </c>
      <c r="L6425">
        <v>0</v>
      </c>
      <c r="M6425">
        <v>1</v>
      </c>
      <c r="N6425">
        <v>1</v>
      </c>
      <c r="O6425">
        <v>0</v>
      </c>
      <c r="P6425">
        <v>1090</v>
      </c>
      <c r="Q6425">
        <v>0</v>
      </c>
      <c r="R6425">
        <v>0</v>
      </c>
      <c r="S6425">
        <v>1</v>
      </c>
      <c r="T6425">
        <v>0</v>
      </c>
      <c r="U6425">
        <v>0</v>
      </c>
      <c r="V6425">
        <v>0</v>
      </c>
      <c r="W6425">
        <v>0</v>
      </c>
    </row>
    <row r="6426" spans="1:23" ht="14.25" customHeight="1" x14ac:dyDescent="0.45">
      <c r="A6426">
        <v>6425</v>
      </c>
      <c r="B6426" t="s">
        <v>354</v>
      </c>
      <c r="C6426" t="s">
        <v>352</v>
      </c>
      <c r="D6426">
        <v>63</v>
      </c>
      <c r="E6426" t="s">
        <v>28</v>
      </c>
      <c r="F6426" t="s">
        <v>27</v>
      </c>
      <c r="G6426" t="s">
        <v>25</v>
      </c>
      <c r="H6426">
        <v>6</v>
      </c>
      <c r="I6426" t="s">
        <v>26</v>
      </c>
      <c r="J6426">
        <v>0</v>
      </c>
      <c r="K6426">
        <v>0</v>
      </c>
      <c r="L6426">
        <v>1</v>
      </c>
      <c r="M6426">
        <v>1</v>
      </c>
      <c r="N6426">
        <v>1</v>
      </c>
      <c r="O6426">
        <v>0</v>
      </c>
      <c r="P6426">
        <v>837</v>
      </c>
      <c r="Q6426">
        <v>1</v>
      </c>
      <c r="R6426">
        <v>0</v>
      </c>
      <c r="S6426">
        <v>1</v>
      </c>
      <c r="T6426">
        <v>1</v>
      </c>
      <c r="U6426">
        <v>0</v>
      </c>
      <c r="V6426">
        <v>0</v>
      </c>
      <c r="W6426">
        <v>0</v>
      </c>
    </row>
    <row r="6427" spans="1:23" ht="14.25" customHeight="1" x14ac:dyDescent="0.45">
      <c r="A6427">
        <v>6426</v>
      </c>
      <c r="B6427" t="s">
        <v>354</v>
      </c>
      <c r="C6427" t="s">
        <v>350</v>
      </c>
      <c r="D6427">
        <v>89</v>
      </c>
      <c r="E6427" t="s">
        <v>23</v>
      </c>
      <c r="F6427" t="s">
        <v>24</v>
      </c>
      <c r="G6427" t="s">
        <v>30</v>
      </c>
      <c r="H6427">
        <v>4</v>
      </c>
      <c r="I6427" t="s">
        <v>26</v>
      </c>
      <c r="J6427">
        <v>1</v>
      </c>
      <c r="K6427">
        <v>1</v>
      </c>
      <c r="L6427">
        <v>0</v>
      </c>
      <c r="M6427">
        <v>1</v>
      </c>
      <c r="N6427">
        <v>1</v>
      </c>
      <c r="O6427">
        <v>0</v>
      </c>
      <c r="P6427">
        <v>292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2</v>
      </c>
    </row>
    <row r="6428" spans="1:23" ht="14.25" customHeight="1" x14ac:dyDescent="0.45">
      <c r="A6428">
        <v>6427</v>
      </c>
      <c r="B6428" t="s">
        <v>354</v>
      </c>
      <c r="C6428" t="s">
        <v>352</v>
      </c>
      <c r="D6428">
        <v>80</v>
      </c>
      <c r="E6428" t="s">
        <v>23</v>
      </c>
      <c r="F6428" t="s">
        <v>27</v>
      </c>
      <c r="G6428" t="s">
        <v>30</v>
      </c>
      <c r="H6428">
        <v>6</v>
      </c>
      <c r="I6428" t="s">
        <v>26</v>
      </c>
      <c r="J6428">
        <v>0</v>
      </c>
      <c r="K6428">
        <v>0</v>
      </c>
      <c r="L6428">
        <v>0</v>
      </c>
      <c r="M6428">
        <v>1</v>
      </c>
      <c r="N6428">
        <v>1</v>
      </c>
      <c r="O6428">
        <v>0</v>
      </c>
      <c r="P6428">
        <v>86</v>
      </c>
      <c r="Q6428">
        <v>0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0</v>
      </c>
    </row>
    <row r="6429" spans="1:23" ht="14.25" customHeight="1" x14ac:dyDescent="0.45">
      <c r="A6429">
        <v>6428</v>
      </c>
      <c r="B6429" t="s">
        <v>336</v>
      </c>
      <c r="C6429" s="1">
        <v>43681</v>
      </c>
      <c r="D6429">
        <v>80</v>
      </c>
      <c r="E6429" t="s">
        <v>28</v>
      </c>
      <c r="F6429" t="s">
        <v>27</v>
      </c>
      <c r="G6429" t="s">
        <v>30</v>
      </c>
      <c r="H6429">
        <v>24</v>
      </c>
      <c r="I6429" t="s">
        <v>26</v>
      </c>
      <c r="J6429">
        <v>0</v>
      </c>
      <c r="K6429">
        <v>0</v>
      </c>
      <c r="L6429">
        <v>0</v>
      </c>
      <c r="M6429">
        <v>1</v>
      </c>
      <c r="N6429">
        <v>1</v>
      </c>
      <c r="O6429">
        <v>0</v>
      </c>
      <c r="P6429">
        <v>949</v>
      </c>
      <c r="Q6429">
        <v>0</v>
      </c>
      <c r="R6429">
        <v>0</v>
      </c>
      <c r="S6429">
        <v>1</v>
      </c>
      <c r="T6429">
        <v>0</v>
      </c>
      <c r="U6429">
        <v>0</v>
      </c>
      <c r="V6429">
        <v>0</v>
      </c>
      <c r="W6429">
        <v>0</v>
      </c>
    </row>
    <row r="6430" spans="1:23" ht="14.25" customHeight="1" x14ac:dyDescent="0.45">
      <c r="A6430">
        <v>6429</v>
      </c>
      <c r="B6430" t="s">
        <v>336</v>
      </c>
      <c r="C6430" t="s">
        <v>357</v>
      </c>
      <c r="D6430">
        <v>65</v>
      </c>
      <c r="E6430" t="s">
        <v>28</v>
      </c>
      <c r="F6430" t="s">
        <v>27</v>
      </c>
      <c r="G6430" t="s">
        <v>25</v>
      </c>
      <c r="H6430">
        <v>7</v>
      </c>
      <c r="I6430" t="s">
        <v>26</v>
      </c>
      <c r="J6430">
        <v>0</v>
      </c>
      <c r="K6430">
        <v>0</v>
      </c>
      <c r="L6430">
        <v>0</v>
      </c>
      <c r="M6430">
        <v>1</v>
      </c>
      <c r="N6430">
        <v>1</v>
      </c>
      <c r="O6430">
        <v>0</v>
      </c>
      <c r="P6430">
        <v>1050</v>
      </c>
      <c r="Q6430">
        <v>1</v>
      </c>
      <c r="R6430">
        <v>1</v>
      </c>
      <c r="S6430">
        <v>1</v>
      </c>
      <c r="T6430">
        <v>1</v>
      </c>
      <c r="U6430">
        <v>0</v>
      </c>
      <c r="V6430">
        <v>0</v>
      </c>
      <c r="W6430">
        <v>0</v>
      </c>
    </row>
    <row r="6431" spans="1:23" ht="14.25" customHeight="1" x14ac:dyDescent="0.45">
      <c r="A6431">
        <v>6430</v>
      </c>
      <c r="B6431" t="s">
        <v>336</v>
      </c>
      <c r="C6431" t="s">
        <v>355</v>
      </c>
      <c r="D6431">
        <v>63</v>
      </c>
      <c r="E6431" t="s">
        <v>23</v>
      </c>
      <c r="F6431" t="s">
        <v>27</v>
      </c>
      <c r="G6431" t="s">
        <v>25</v>
      </c>
      <c r="H6431">
        <v>4</v>
      </c>
      <c r="I6431" t="s">
        <v>31</v>
      </c>
      <c r="J6431">
        <v>0</v>
      </c>
      <c r="K6431">
        <v>1</v>
      </c>
      <c r="L6431">
        <v>0</v>
      </c>
      <c r="M6431">
        <v>1</v>
      </c>
      <c r="N6431">
        <v>1</v>
      </c>
      <c r="O6431">
        <v>0</v>
      </c>
      <c r="P6431">
        <v>843</v>
      </c>
      <c r="Q6431">
        <v>0</v>
      </c>
      <c r="R6431">
        <v>1</v>
      </c>
      <c r="S6431">
        <v>1</v>
      </c>
      <c r="T6431">
        <v>0</v>
      </c>
      <c r="U6431">
        <v>0</v>
      </c>
      <c r="V6431">
        <v>0</v>
      </c>
      <c r="W6431">
        <v>1</v>
      </c>
    </row>
    <row r="6432" spans="1:23" ht="14.25" customHeight="1" x14ac:dyDescent="0.45">
      <c r="A6432">
        <v>6431</v>
      </c>
      <c r="B6432" t="s">
        <v>336</v>
      </c>
      <c r="C6432" s="1">
        <v>43528</v>
      </c>
      <c r="D6432">
        <v>40</v>
      </c>
      <c r="E6432" t="s">
        <v>23</v>
      </c>
      <c r="F6432" t="s">
        <v>27</v>
      </c>
      <c r="G6432" t="s">
        <v>25</v>
      </c>
      <c r="H6432">
        <v>19</v>
      </c>
      <c r="I6432" t="s">
        <v>26</v>
      </c>
      <c r="J6432">
        <v>0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841</v>
      </c>
      <c r="Q6432">
        <v>0</v>
      </c>
      <c r="R6432">
        <v>1</v>
      </c>
      <c r="S6432">
        <v>1</v>
      </c>
      <c r="T6432">
        <v>1</v>
      </c>
      <c r="U6432">
        <v>0</v>
      </c>
      <c r="V6432">
        <v>0</v>
      </c>
      <c r="W6432">
        <v>0</v>
      </c>
    </row>
    <row r="6433" spans="1:23" ht="14.25" customHeight="1" x14ac:dyDescent="0.45">
      <c r="A6433">
        <v>6432</v>
      </c>
      <c r="B6433" t="s">
        <v>336</v>
      </c>
      <c r="C6433" t="s">
        <v>360</v>
      </c>
      <c r="D6433">
        <v>65</v>
      </c>
      <c r="E6433" t="s">
        <v>23</v>
      </c>
      <c r="F6433" t="s">
        <v>27</v>
      </c>
      <c r="G6433" t="s">
        <v>25</v>
      </c>
      <c r="H6433">
        <v>6</v>
      </c>
      <c r="I6433" t="s">
        <v>26</v>
      </c>
      <c r="J6433">
        <v>0</v>
      </c>
      <c r="K6433">
        <v>0</v>
      </c>
      <c r="L6433">
        <v>0</v>
      </c>
      <c r="M6433">
        <v>0</v>
      </c>
      <c r="N6433">
        <v>1</v>
      </c>
      <c r="O6433">
        <v>0</v>
      </c>
      <c r="P6433">
        <v>22</v>
      </c>
      <c r="Q6433">
        <v>0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0</v>
      </c>
    </row>
    <row r="6434" spans="1:23" ht="14.25" customHeight="1" x14ac:dyDescent="0.45">
      <c r="A6434">
        <v>6433</v>
      </c>
      <c r="B6434" t="s">
        <v>336</v>
      </c>
      <c r="C6434" t="s">
        <v>360</v>
      </c>
      <c r="D6434">
        <v>58</v>
      </c>
      <c r="E6434" t="s">
        <v>28</v>
      </c>
      <c r="F6434" t="s">
        <v>27</v>
      </c>
      <c r="G6434" t="s">
        <v>30</v>
      </c>
      <c r="H6434">
        <v>6</v>
      </c>
      <c r="I6434" t="s">
        <v>26</v>
      </c>
      <c r="J6434">
        <v>0</v>
      </c>
      <c r="K6434">
        <v>0</v>
      </c>
      <c r="L6434">
        <v>0</v>
      </c>
      <c r="M6434">
        <v>1</v>
      </c>
      <c r="N6434">
        <v>1</v>
      </c>
      <c r="O6434">
        <v>0</v>
      </c>
      <c r="P6434">
        <v>89</v>
      </c>
      <c r="Q6434">
        <v>0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</row>
    <row r="6435" spans="1:23" ht="14.25" customHeight="1" x14ac:dyDescent="0.45">
      <c r="A6435">
        <v>6434</v>
      </c>
      <c r="B6435" t="s">
        <v>336</v>
      </c>
      <c r="C6435" t="s">
        <v>350</v>
      </c>
      <c r="D6435">
        <v>65</v>
      </c>
      <c r="E6435" t="s">
        <v>28</v>
      </c>
      <c r="F6435" t="s">
        <v>27</v>
      </c>
      <c r="G6435" t="s">
        <v>25</v>
      </c>
      <c r="H6435">
        <v>3</v>
      </c>
      <c r="I6435" t="s">
        <v>26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1190</v>
      </c>
      <c r="Q6435">
        <v>0</v>
      </c>
      <c r="R6435">
        <v>0</v>
      </c>
      <c r="S6435">
        <v>1</v>
      </c>
      <c r="T6435">
        <v>0</v>
      </c>
      <c r="U6435">
        <v>0</v>
      </c>
      <c r="V6435">
        <v>0</v>
      </c>
      <c r="W6435">
        <v>0</v>
      </c>
    </row>
    <row r="6436" spans="1:23" ht="14.25" customHeight="1" x14ac:dyDescent="0.45">
      <c r="A6436">
        <v>6435</v>
      </c>
      <c r="B6436" t="s">
        <v>336</v>
      </c>
      <c r="C6436" t="s">
        <v>350</v>
      </c>
      <c r="D6436">
        <v>65</v>
      </c>
      <c r="E6436" t="s">
        <v>28</v>
      </c>
      <c r="F6436" t="s">
        <v>27</v>
      </c>
      <c r="G6436" t="s">
        <v>25</v>
      </c>
      <c r="H6436">
        <v>3</v>
      </c>
      <c r="I6436" t="s">
        <v>26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1190</v>
      </c>
      <c r="Q6436">
        <v>0</v>
      </c>
      <c r="R6436">
        <v>0</v>
      </c>
      <c r="S6436">
        <v>1</v>
      </c>
      <c r="T6436">
        <v>0</v>
      </c>
      <c r="U6436">
        <v>0</v>
      </c>
      <c r="V6436">
        <v>0</v>
      </c>
      <c r="W6436">
        <v>0</v>
      </c>
    </row>
    <row r="6437" spans="1:23" ht="14.25" customHeight="1" x14ac:dyDescent="0.45">
      <c r="A6437">
        <v>6436</v>
      </c>
      <c r="B6437" t="s">
        <v>336</v>
      </c>
      <c r="C6437" t="s">
        <v>352</v>
      </c>
      <c r="D6437">
        <v>72</v>
      </c>
      <c r="E6437" t="s">
        <v>23</v>
      </c>
      <c r="F6437" t="s">
        <v>27</v>
      </c>
      <c r="G6437" t="s">
        <v>25</v>
      </c>
      <c r="H6437">
        <v>5</v>
      </c>
      <c r="I6437" t="s">
        <v>26</v>
      </c>
      <c r="J6437">
        <v>0</v>
      </c>
      <c r="K6437">
        <v>0</v>
      </c>
      <c r="L6437">
        <v>1</v>
      </c>
      <c r="M6437">
        <v>1</v>
      </c>
      <c r="N6437">
        <v>1</v>
      </c>
      <c r="O6437">
        <v>0</v>
      </c>
      <c r="P6437">
        <v>58</v>
      </c>
      <c r="Q6437">
        <v>1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</row>
    <row r="6438" spans="1:23" ht="14.25" customHeight="1" x14ac:dyDescent="0.45">
      <c r="A6438">
        <v>6437</v>
      </c>
      <c r="B6438" t="s">
        <v>336</v>
      </c>
      <c r="C6438" t="s">
        <v>356</v>
      </c>
      <c r="D6438">
        <v>56</v>
      </c>
      <c r="E6438" t="s">
        <v>28</v>
      </c>
      <c r="F6438" t="s">
        <v>27</v>
      </c>
      <c r="G6438" t="s">
        <v>30</v>
      </c>
      <c r="H6438">
        <v>8</v>
      </c>
      <c r="I6438" t="s">
        <v>26</v>
      </c>
      <c r="J6438">
        <v>0</v>
      </c>
      <c r="K6438">
        <v>0</v>
      </c>
      <c r="L6438">
        <v>0</v>
      </c>
      <c r="M6438">
        <v>1</v>
      </c>
      <c r="N6438">
        <v>1</v>
      </c>
      <c r="O6438">
        <v>0</v>
      </c>
      <c r="P6438">
        <v>340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</row>
    <row r="6439" spans="1:23" ht="14.25" customHeight="1" x14ac:dyDescent="0.45">
      <c r="A6439">
        <v>6438</v>
      </c>
      <c r="B6439" t="s">
        <v>336</v>
      </c>
      <c r="C6439" t="s">
        <v>356</v>
      </c>
      <c r="D6439">
        <v>56</v>
      </c>
      <c r="E6439" t="s">
        <v>28</v>
      </c>
      <c r="F6439" t="s">
        <v>27</v>
      </c>
      <c r="G6439" t="s">
        <v>30</v>
      </c>
      <c r="H6439">
        <v>8</v>
      </c>
      <c r="I6439" t="s">
        <v>26</v>
      </c>
      <c r="J6439">
        <v>0</v>
      </c>
      <c r="K6439">
        <v>0</v>
      </c>
      <c r="L6439">
        <v>0</v>
      </c>
      <c r="M6439">
        <v>1</v>
      </c>
      <c r="N6439">
        <v>1</v>
      </c>
      <c r="O6439">
        <v>0</v>
      </c>
      <c r="P6439">
        <v>340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</row>
    <row r="6440" spans="1:23" ht="14.25" customHeight="1" x14ac:dyDescent="0.45">
      <c r="A6440">
        <v>6439</v>
      </c>
      <c r="B6440" t="s">
        <v>336</v>
      </c>
      <c r="C6440" t="s">
        <v>356</v>
      </c>
      <c r="D6440">
        <v>53</v>
      </c>
      <c r="E6440" t="s">
        <v>28</v>
      </c>
      <c r="F6440" t="s">
        <v>27</v>
      </c>
      <c r="G6440" t="s">
        <v>30</v>
      </c>
      <c r="H6440">
        <v>8</v>
      </c>
      <c r="I6440" t="s">
        <v>26</v>
      </c>
      <c r="J6440">
        <v>0</v>
      </c>
      <c r="K6440">
        <v>0</v>
      </c>
      <c r="L6440">
        <v>0</v>
      </c>
      <c r="M6440">
        <v>1</v>
      </c>
      <c r="N6440">
        <v>1</v>
      </c>
      <c r="O6440">
        <v>0</v>
      </c>
      <c r="P6440">
        <v>364</v>
      </c>
      <c r="Q6440">
        <v>1</v>
      </c>
      <c r="R6440">
        <v>0</v>
      </c>
      <c r="S6440">
        <v>1</v>
      </c>
      <c r="T6440">
        <v>0</v>
      </c>
      <c r="U6440">
        <v>0</v>
      </c>
      <c r="V6440">
        <v>0</v>
      </c>
      <c r="W6440">
        <v>0</v>
      </c>
    </row>
    <row r="6441" spans="1:23" ht="14.25" customHeight="1" x14ac:dyDescent="0.45">
      <c r="A6441">
        <v>6440</v>
      </c>
      <c r="B6441" t="s">
        <v>358</v>
      </c>
      <c r="C6441" t="s">
        <v>357</v>
      </c>
      <c r="D6441">
        <v>63</v>
      </c>
      <c r="E6441" t="s">
        <v>23</v>
      </c>
      <c r="F6441" t="s">
        <v>27</v>
      </c>
      <c r="G6441" t="s">
        <v>25</v>
      </c>
      <c r="H6441">
        <v>6</v>
      </c>
      <c r="I6441" t="s">
        <v>26</v>
      </c>
      <c r="J6441">
        <v>0</v>
      </c>
      <c r="K6441">
        <v>0</v>
      </c>
      <c r="L6441">
        <v>0</v>
      </c>
      <c r="M6441">
        <v>1</v>
      </c>
      <c r="N6441">
        <v>1</v>
      </c>
      <c r="O6441">
        <v>1</v>
      </c>
      <c r="P6441">
        <v>410</v>
      </c>
      <c r="Q6441">
        <v>0</v>
      </c>
      <c r="R6441">
        <v>1</v>
      </c>
      <c r="S6441">
        <v>0</v>
      </c>
      <c r="T6441">
        <v>1</v>
      </c>
      <c r="U6441">
        <v>0</v>
      </c>
      <c r="V6441">
        <v>0</v>
      </c>
      <c r="W6441">
        <v>0</v>
      </c>
    </row>
    <row r="6442" spans="1:23" ht="14.25" customHeight="1" x14ac:dyDescent="0.45">
      <c r="A6442">
        <v>6441</v>
      </c>
      <c r="B6442" t="s">
        <v>358</v>
      </c>
      <c r="C6442" t="s">
        <v>357</v>
      </c>
      <c r="D6442">
        <v>63</v>
      </c>
      <c r="E6442" t="s">
        <v>23</v>
      </c>
      <c r="F6442" t="s">
        <v>27</v>
      </c>
      <c r="G6442" t="s">
        <v>25</v>
      </c>
      <c r="H6442">
        <v>6</v>
      </c>
      <c r="I6442" t="s">
        <v>26</v>
      </c>
      <c r="J6442">
        <v>0</v>
      </c>
      <c r="K6442">
        <v>0</v>
      </c>
      <c r="L6442">
        <v>0</v>
      </c>
      <c r="M6442">
        <v>1</v>
      </c>
      <c r="N6442">
        <v>1</v>
      </c>
      <c r="O6442">
        <v>1</v>
      </c>
      <c r="P6442">
        <v>410</v>
      </c>
      <c r="Q6442">
        <v>0</v>
      </c>
      <c r="R6442">
        <v>1</v>
      </c>
      <c r="S6442">
        <v>0</v>
      </c>
      <c r="T6442">
        <v>1</v>
      </c>
      <c r="U6442">
        <v>0</v>
      </c>
      <c r="V6442">
        <v>0</v>
      </c>
      <c r="W6442">
        <v>0</v>
      </c>
    </row>
    <row r="6443" spans="1:23" ht="14.25" customHeight="1" x14ac:dyDescent="0.45">
      <c r="A6443">
        <v>6442</v>
      </c>
      <c r="B6443" t="s">
        <v>358</v>
      </c>
      <c r="C6443" t="s">
        <v>356</v>
      </c>
      <c r="D6443">
        <v>70</v>
      </c>
      <c r="E6443" t="s">
        <v>28</v>
      </c>
      <c r="F6443" t="s">
        <v>27</v>
      </c>
      <c r="G6443" t="s">
        <v>25</v>
      </c>
      <c r="H6443">
        <v>7</v>
      </c>
      <c r="I6443" t="s">
        <v>26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0</v>
      </c>
      <c r="P6443">
        <v>4450</v>
      </c>
      <c r="Q6443">
        <v>0</v>
      </c>
      <c r="R6443">
        <v>1</v>
      </c>
      <c r="S6443">
        <v>1</v>
      </c>
      <c r="T6443">
        <v>1</v>
      </c>
      <c r="U6443">
        <v>0</v>
      </c>
      <c r="V6443">
        <v>0</v>
      </c>
      <c r="W6443">
        <v>0</v>
      </c>
    </row>
    <row r="6444" spans="1:23" ht="14.25" customHeight="1" x14ac:dyDescent="0.45">
      <c r="A6444">
        <v>6443</v>
      </c>
      <c r="B6444" t="s">
        <v>358</v>
      </c>
      <c r="C6444" t="s">
        <v>357</v>
      </c>
      <c r="D6444">
        <v>75</v>
      </c>
      <c r="E6444" t="s">
        <v>23</v>
      </c>
      <c r="F6444" t="s">
        <v>27</v>
      </c>
      <c r="G6444" t="s">
        <v>30</v>
      </c>
      <c r="H6444">
        <v>6</v>
      </c>
      <c r="I6444" t="s">
        <v>26</v>
      </c>
      <c r="J6444">
        <v>0</v>
      </c>
      <c r="K6444">
        <v>0</v>
      </c>
      <c r="L6444">
        <v>0</v>
      </c>
      <c r="M6444">
        <v>1</v>
      </c>
      <c r="N6444">
        <v>1</v>
      </c>
      <c r="O6444">
        <v>0</v>
      </c>
      <c r="P6444">
        <v>115</v>
      </c>
      <c r="Q6444">
        <v>1</v>
      </c>
      <c r="R6444">
        <v>1</v>
      </c>
      <c r="S6444">
        <v>0</v>
      </c>
      <c r="T6444">
        <v>0</v>
      </c>
      <c r="U6444">
        <v>0</v>
      </c>
      <c r="V6444">
        <v>0</v>
      </c>
      <c r="W6444">
        <v>0</v>
      </c>
    </row>
    <row r="6445" spans="1:23" ht="14.25" customHeight="1" x14ac:dyDescent="0.45">
      <c r="A6445">
        <v>6444</v>
      </c>
      <c r="B6445" t="s">
        <v>358</v>
      </c>
      <c r="C6445" t="s">
        <v>357</v>
      </c>
      <c r="D6445">
        <v>57</v>
      </c>
      <c r="E6445" t="s">
        <v>28</v>
      </c>
      <c r="F6445" t="s">
        <v>27</v>
      </c>
      <c r="G6445" t="s">
        <v>30</v>
      </c>
      <c r="H6445">
        <v>6</v>
      </c>
      <c r="I6445" t="s">
        <v>26</v>
      </c>
      <c r="J6445">
        <v>0</v>
      </c>
      <c r="K6445">
        <v>0</v>
      </c>
      <c r="L6445">
        <v>1</v>
      </c>
      <c r="M6445">
        <v>1</v>
      </c>
      <c r="N6445">
        <v>1</v>
      </c>
      <c r="O6445">
        <v>0</v>
      </c>
      <c r="P6445">
        <v>6</v>
      </c>
      <c r="Q6445">
        <v>0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0</v>
      </c>
    </row>
    <row r="6446" spans="1:23" ht="14.25" customHeight="1" x14ac:dyDescent="0.45">
      <c r="A6446">
        <v>6445</v>
      </c>
      <c r="B6446" t="s">
        <v>358</v>
      </c>
      <c r="C6446" t="s">
        <v>359</v>
      </c>
      <c r="D6446">
        <v>62</v>
      </c>
      <c r="E6446" t="s">
        <v>23</v>
      </c>
      <c r="F6446" t="s">
        <v>24</v>
      </c>
      <c r="G6446" t="s">
        <v>25</v>
      </c>
      <c r="H6446">
        <v>9</v>
      </c>
      <c r="I6446" t="s">
        <v>26</v>
      </c>
      <c r="J6446">
        <v>0</v>
      </c>
      <c r="K6446">
        <v>0</v>
      </c>
      <c r="L6446">
        <v>0</v>
      </c>
      <c r="M6446">
        <v>1</v>
      </c>
      <c r="N6446">
        <v>1</v>
      </c>
      <c r="O6446">
        <v>0</v>
      </c>
      <c r="P6446">
        <v>1370</v>
      </c>
      <c r="Q6446">
        <v>0</v>
      </c>
      <c r="R6446">
        <v>0</v>
      </c>
      <c r="S6446">
        <v>1</v>
      </c>
      <c r="T6446">
        <v>0</v>
      </c>
      <c r="U6446">
        <v>0</v>
      </c>
      <c r="V6446">
        <v>0</v>
      </c>
      <c r="W6446">
        <v>0</v>
      </c>
    </row>
    <row r="6447" spans="1:23" ht="14.25" customHeight="1" x14ac:dyDescent="0.45">
      <c r="A6447">
        <v>6446</v>
      </c>
      <c r="B6447" t="s">
        <v>358</v>
      </c>
      <c r="C6447" t="s">
        <v>359</v>
      </c>
      <c r="D6447">
        <v>62</v>
      </c>
      <c r="E6447" t="s">
        <v>23</v>
      </c>
      <c r="F6447" t="s">
        <v>24</v>
      </c>
      <c r="G6447" t="s">
        <v>25</v>
      </c>
      <c r="H6447">
        <v>9</v>
      </c>
      <c r="I6447" t="s">
        <v>26</v>
      </c>
      <c r="J6447">
        <v>0</v>
      </c>
      <c r="K6447">
        <v>0</v>
      </c>
      <c r="L6447">
        <v>0</v>
      </c>
      <c r="M6447">
        <v>1</v>
      </c>
      <c r="N6447">
        <v>1</v>
      </c>
      <c r="O6447">
        <v>0</v>
      </c>
      <c r="P6447">
        <v>1370</v>
      </c>
      <c r="Q6447">
        <v>0</v>
      </c>
      <c r="R6447">
        <v>0</v>
      </c>
      <c r="S6447">
        <v>1</v>
      </c>
      <c r="T6447">
        <v>0</v>
      </c>
      <c r="U6447">
        <v>0</v>
      </c>
      <c r="V6447">
        <v>0</v>
      </c>
      <c r="W6447">
        <v>0</v>
      </c>
    </row>
    <row r="6448" spans="1:23" ht="14.25" customHeight="1" x14ac:dyDescent="0.45">
      <c r="A6448">
        <v>6447</v>
      </c>
      <c r="B6448" t="s">
        <v>358</v>
      </c>
      <c r="C6448" t="s">
        <v>355</v>
      </c>
      <c r="D6448">
        <v>73</v>
      </c>
      <c r="E6448" t="s">
        <v>23</v>
      </c>
      <c r="F6448" t="s">
        <v>24</v>
      </c>
      <c r="G6448" t="s">
        <v>25</v>
      </c>
      <c r="H6448">
        <v>3</v>
      </c>
      <c r="I6448" t="s">
        <v>31</v>
      </c>
      <c r="J6448">
        <v>0</v>
      </c>
      <c r="K6448">
        <v>0</v>
      </c>
      <c r="L6448">
        <v>0</v>
      </c>
      <c r="M6448">
        <v>0</v>
      </c>
      <c r="N6448">
        <v>1</v>
      </c>
      <c r="O6448">
        <v>0</v>
      </c>
      <c r="P6448">
        <v>610</v>
      </c>
      <c r="Q6448">
        <v>0</v>
      </c>
      <c r="R6448">
        <v>0</v>
      </c>
      <c r="S6448">
        <v>1</v>
      </c>
      <c r="T6448">
        <v>0</v>
      </c>
      <c r="U6448">
        <v>0</v>
      </c>
      <c r="V6448">
        <v>0</v>
      </c>
      <c r="W6448">
        <v>0</v>
      </c>
    </row>
    <row r="6449" spans="1:23" ht="14.25" customHeight="1" x14ac:dyDescent="0.45">
      <c r="A6449">
        <v>6448</v>
      </c>
      <c r="B6449" t="s">
        <v>358</v>
      </c>
      <c r="C6449" t="s">
        <v>355</v>
      </c>
      <c r="D6449">
        <v>73</v>
      </c>
      <c r="E6449" t="s">
        <v>23</v>
      </c>
      <c r="F6449" t="s">
        <v>24</v>
      </c>
      <c r="G6449" t="s">
        <v>25</v>
      </c>
      <c r="H6449">
        <v>3</v>
      </c>
      <c r="I6449" t="s">
        <v>31</v>
      </c>
      <c r="J6449">
        <v>0</v>
      </c>
      <c r="K6449">
        <v>0</v>
      </c>
      <c r="L6449">
        <v>0</v>
      </c>
      <c r="M6449">
        <v>0</v>
      </c>
      <c r="N6449">
        <v>1</v>
      </c>
      <c r="O6449">
        <v>0</v>
      </c>
      <c r="P6449">
        <v>610</v>
      </c>
      <c r="Q6449">
        <v>0</v>
      </c>
      <c r="R6449">
        <v>0</v>
      </c>
      <c r="S6449">
        <v>1</v>
      </c>
      <c r="T6449">
        <v>0</v>
      </c>
      <c r="U6449">
        <v>0</v>
      </c>
      <c r="V6449">
        <v>0</v>
      </c>
      <c r="W6449">
        <v>0</v>
      </c>
    </row>
    <row r="6450" spans="1:23" ht="14.25" customHeight="1" x14ac:dyDescent="0.45">
      <c r="A6450">
        <v>6449</v>
      </c>
      <c r="B6450" t="s">
        <v>358</v>
      </c>
      <c r="C6450" t="s">
        <v>356</v>
      </c>
      <c r="D6450">
        <v>50</v>
      </c>
      <c r="E6450" t="s">
        <v>23</v>
      </c>
      <c r="F6450" t="s">
        <v>27</v>
      </c>
      <c r="G6450" t="s">
        <v>25</v>
      </c>
      <c r="H6450">
        <v>7</v>
      </c>
      <c r="I6450" t="s">
        <v>26</v>
      </c>
      <c r="J6450">
        <v>0</v>
      </c>
      <c r="K6450">
        <v>0</v>
      </c>
      <c r="L6450">
        <v>0</v>
      </c>
      <c r="M6450">
        <v>1</v>
      </c>
      <c r="N6450">
        <v>1</v>
      </c>
      <c r="O6450">
        <v>0</v>
      </c>
      <c r="P6450">
        <v>435</v>
      </c>
      <c r="Q6450">
        <v>0</v>
      </c>
      <c r="R6450">
        <v>0</v>
      </c>
      <c r="S6450">
        <v>1</v>
      </c>
      <c r="T6450">
        <v>0</v>
      </c>
      <c r="U6450">
        <v>0</v>
      </c>
      <c r="V6450">
        <v>0</v>
      </c>
      <c r="W6450">
        <v>0</v>
      </c>
    </row>
    <row r="6451" spans="1:23" ht="14.25" customHeight="1" x14ac:dyDescent="0.45">
      <c r="A6451">
        <v>6450</v>
      </c>
      <c r="B6451" t="s">
        <v>358</v>
      </c>
      <c r="C6451" t="s">
        <v>355</v>
      </c>
      <c r="D6451">
        <v>79</v>
      </c>
      <c r="E6451" t="s">
        <v>28</v>
      </c>
      <c r="F6451" t="s">
        <v>27</v>
      </c>
      <c r="G6451" t="s">
        <v>25</v>
      </c>
      <c r="H6451">
        <v>3</v>
      </c>
      <c r="I6451" t="s">
        <v>26</v>
      </c>
      <c r="J6451">
        <v>0</v>
      </c>
      <c r="K6451">
        <v>0</v>
      </c>
      <c r="L6451">
        <v>1</v>
      </c>
      <c r="M6451">
        <v>0</v>
      </c>
      <c r="N6451">
        <v>1</v>
      </c>
      <c r="O6451">
        <v>0</v>
      </c>
      <c r="P6451">
        <v>1150</v>
      </c>
      <c r="Q6451">
        <v>0</v>
      </c>
      <c r="R6451">
        <v>0</v>
      </c>
      <c r="S6451">
        <v>1</v>
      </c>
      <c r="T6451">
        <v>0</v>
      </c>
      <c r="U6451">
        <v>0</v>
      </c>
      <c r="V6451">
        <v>0</v>
      </c>
      <c r="W6451">
        <v>0</v>
      </c>
    </row>
    <row r="6452" spans="1:23" ht="14.25" customHeight="1" x14ac:dyDescent="0.45">
      <c r="A6452">
        <v>6451</v>
      </c>
      <c r="B6452" t="s">
        <v>358</v>
      </c>
      <c r="C6452" t="s">
        <v>350</v>
      </c>
      <c r="D6452">
        <v>78</v>
      </c>
      <c r="E6452" t="s">
        <v>28</v>
      </c>
      <c r="F6452" t="s">
        <v>27</v>
      </c>
      <c r="G6452" t="s">
        <v>25</v>
      </c>
      <c r="H6452">
        <v>2</v>
      </c>
      <c r="I6452" t="s">
        <v>31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19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</row>
    <row r="6453" spans="1:23" ht="14.25" customHeight="1" x14ac:dyDescent="0.45">
      <c r="A6453">
        <v>6452</v>
      </c>
      <c r="B6453" t="s">
        <v>358</v>
      </c>
      <c r="C6453" t="s">
        <v>350</v>
      </c>
      <c r="D6453">
        <v>78</v>
      </c>
      <c r="E6453" t="s">
        <v>28</v>
      </c>
      <c r="F6453" t="s">
        <v>27</v>
      </c>
      <c r="G6453" t="s">
        <v>25</v>
      </c>
      <c r="H6453">
        <v>2</v>
      </c>
      <c r="I6453" t="s">
        <v>31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19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</row>
    <row r="6454" spans="1:23" ht="14.25" customHeight="1" x14ac:dyDescent="0.45">
      <c r="A6454">
        <v>6453</v>
      </c>
      <c r="B6454" t="s">
        <v>358</v>
      </c>
      <c r="C6454" t="s">
        <v>355</v>
      </c>
      <c r="D6454">
        <v>28</v>
      </c>
      <c r="E6454" t="s">
        <v>28</v>
      </c>
      <c r="F6454" t="s">
        <v>27</v>
      </c>
      <c r="G6454" t="s">
        <v>25</v>
      </c>
      <c r="H6454">
        <v>3</v>
      </c>
      <c r="I6454" t="s">
        <v>26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9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</row>
    <row r="6455" spans="1:23" ht="14.25" customHeight="1" x14ac:dyDescent="0.45">
      <c r="A6455">
        <v>6454</v>
      </c>
      <c r="B6455" t="s">
        <v>358</v>
      </c>
      <c r="C6455" t="s">
        <v>352</v>
      </c>
      <c r="D6455">
        <v>48</v>
      </c>
      <c r="E6455" t="s">
        <v>28</v>
      </c>
      <c r="F6455" t="s">
        <v>27</v>
      </c>
      <c r="G6455" t="s">
        <v>25</v>
      </c>
      <c r="H6455">
        <v>4</v>
      </c>
      <c r="I6455" t="s">
        <v>31</v>
      </c>
      <c r="J6455">
        <v>0</v>
      </c>
      <c r="K6455">
        <v>0</v>
      </c>
      <c r="L6455">
        <v>1</v>
      </c>
      <c r="M6455">
        <v>1</v>
      </c>
      <c r="N6455">
        <v>1</v>
      </c>
      <c r="O6455">
        <v>0</v>
      </c>
      <c r="P6455">
        <v>575</v>
      </c>
      <c r="Q6455">
        <v>1</v>
      </c>
      <c r="R6455">
        <v>0</v>
      </c>
      <c r="S6455">
        <v>1</v>
      </c>
      <c r="T6455">
        <v>0</v>
      </c>
      <c r="U6455">
        <v>0</v>
      </c>
      <c r="V6455">
        <v>0</v>
      </c>
      <c r="W6455">
        <v>0</v>
      </c>
    </row>
    <row r="6456" spans="1:23" ht="14.25" customHeight="1" x14ac:dyDescent="0.45">
      <c r="A6456">
        <v>6455</v>
      </c>
      <c r="B6456" t="s">
        <v>358</v>
      </c>
      <c r="C6456" t="s">
        <v>355</v>
      </c>
      <c r="D6456">
        <v>46</v>
      </c>
      <c r="E6456" t="s">
        <v>23</v>
      </c>
      <c r="F6456" t="s">
        <v>27</v>
      </c>
      <c r="G6456" t="s">
        <v>30</v>
      </c>
      <c r="H6456">
        <v>3</v>
      </c>
      <c r="I6456" t="s">
        <v>26</v>
      </c>
      <c r="J6456">
        <v>0</v>
      </c>
      <c r="K6456">
        <v>0</v>
      </c>
      <c r="L6456">
        <v>1</v>
      </c>
      <c r="M6456">
        <v>1</v>
      </c>
      <c r="N6456">
        <v>1</v>
      </c>
      <c r="O6456">
        <v>0</v>
      </c>
      <c r="P6456">
        <v>6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</row>
    <row r="6457" spans="1:23" ht="14.25" customHeight="1" x14ac:dyDescent="0.45">
      <c r="A6457">
        <v>6456</v>
      </c>
      <c r="B6457" t="s">
        <v>358</v>
      </c>
      <c r="C6457" t="s">
        <v>355</v>
      </c>
      <c r="D6457">
        <v>62</v>
      </c>
      <c r="E6457" t="s">
        <v>23</v>
      </c>
      <c r="F6457" t="s">
        <v>27</v>
      </c>
      <c r="G6457" t="s">
        <v>30</v>
      </c>
      <c r="H6457">
        <v>3</v>
      </c>
      <c r="I6457" t="s">
        <v>26</v>
      </c>
      <c r="J6457">
        <v>0</v>
      </c>
      <c r="K6457">
        <v>0</v>
      </c>
      <c r="L6457">
        <v>0</v>
      </c>
      <c r="M6457">
        <v>1</v>
      </c>
      <c r="N6457">
        <v>1</v>
      </c>
      <c r="O6457">
        <v>0</v>
      </c>
      <c r="P6457">
        <v>94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</row>
    <row r="6458" spans="1:23" ht="14.25" customHeight="1" x14ac:dyDescent="0.45">
      <c r="A6458">
        <v>6457</v>
      </c>
      <c r="B6458" t="s">
        <v>358</v>
      </c>
      <c r="C6458" t="s">
        <v>355</v>
      </c>
      <c r="D6458">
        <v>62</v>
      </c>
      <c r="E6458" t="s">
        <v>23</v>
      </c>
      <c r="F6458" t="s">
        <v>27</v>
      </c>
      <c r="G6458" t="s">
        <v>30</v>
      </c>
      <c r="H6458">
        <v>3</v>
      </c>
      <c r="I6458" t="s">
        <v>26</v>
      </c>
      <c r="J6458">
        <v>0</v>
      </c>
      <c r="K6458">
        <v>0</v>
      </c>
      <c r="L6458">
        <v>0</v>
      </c>
      <c r="M6458">
        <v>1</v>
      </c>
      <c r="N6458">
        <v>1</v>
      </c>
      <c r="O6458">
        <v>0</v>
      </c>
      <c r="P6458">
        <v>94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</row>
    <row r="6459" spans="1:23" ht="14.25" customHeight="1" x14ac:dyDescent="0.45">
      <c r="A6459">
        <v>6458</v>
      </c>
      <c r="B6459" t="s">
        <v>358</v>
      </c>
      <c r="C6459" t="s">
        <v>359</v>
      </c>
      <c r="D6459">
        <v>67</v>
      </c>
      <c r="E6459" t="s">
        <v>28</v>
      </c>
      <c r="F6459" t="s">
        <v>27</v>
      </c>
      <c r="G6459" t="s">
        <v>30</v>
      </c>
      <c r="H6459">
        <v>9</v>
      </c>
      <c r="I6459" t="s">
        <v>26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</v>
      </c>
      <c r="P6459">
        <v>2380</v>
      </c>
      <c r="Q6459">
        <v>0</v>
      </c>
      <c r="R6459">
        <v>0</v>
      </c>
      <c r="S6459">
        <v>1</v>
      </c>
      <c r="T6459">
        <v>1</v>
      </c>
      <c r="U6459">
        <v>0</v>
      </c>
      <c r="V6459">
        <v>0</v>
      </c>
      <c r="W6459">
        <v>0</v>
      </c>
    </row>
    <row r="6460" spans="1:23" ht="14.25" customHeight="1" x14ac:dyDescent="0.45">
      <c r="A6460">
        <v>6459</v>
      </c>
      <c r="B6460" t="s">
        <v>358</v>
      </c>
      <c r="C6460" t="s">
        <v>359</v>
      </c>
      <c r="D6460">
        <v>67</v>
      </c>
      <c r="E6460" t="s">
        <v>28</v>
      </c>
      <c r="F6460" t="s">
        <v>27</v>
      </c>
      <c r="G6460" t="s">
        <v>30</v>
      </c>
      <c r="H6460">
        <v>9</v>
      </c>
      <c r="I6460" t="s">
        <v>26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2380</v>
      </c>
      <c r="Q6460">
        <v>0</v>
      </c>
      <c r="R6460">
        <v>0</v>
      </c>
      <c r="S6460">
        <v>1</v>
      </c>
      <c r="T6460">
        <v>1</v>
      </c>
      <c r="U6460">
        <v>0</v>
      </c>
      <c r="V6460">
        <v>0</v>
      </c>
      <c r="W6460">
        <v>0</v>
      </c>
    </row>
    <row r="6461" spans="1:23" ht="14.25" customHeight="1" x14ac:dyDescent="0.45">
      <c r="A6461">
        <v>6460</v>
      </c>
      <c r="B6461" t="s">
        <v>350</v>
      </c>
      <c r="C6461" t="s">
        <v>356</v>
      </c>
      <c r="D6461">
        <v>86</v>
      </c>
      <c r="E6461" t="s">
        <v>23</v>
      </c>
      <c r="F6461" t="s">
        <v>27</v>
      </c>
      <c r="G6461" t="s">
        <v>25</v>
      </c>
      <c r="H6461">
        <v>6</v>
      </c>
      <c r="I6461" t="s">
        <v>26</v>
      </c>
      <c r="J6461">
        <v>0</v>
      </c>
      <c r="K6461">
        <v>0</v>
      </c>
      <c r="L6461">
        <v>0</v>
      </c>
      <c r="M6461">
        <v>1</v>
      </c>
      <c r="N6461">
        <v>1</v>
      </c>
      <c r="O6461">
        <v>0</v>
      </c>
      <c r="P6461">
        <v>2630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0</v>
      </c>
    </row>
    <row r="6462" spans="1:23" ht="14.25" customHeight="1" x14ac:dyDescent="0.45">
      <c r="A6462">
        <v>6461</v>
      </c>
      <c r="B6462" t="s">
        <v>350</v>
      </c>
      <c r="C6462" t="s">
        <v>356</v>
      </c>
      <c r="D6462">
        <v>60</v>
      </c>
      <c r="E6462" t="s">
        <v>23</v>
      </c>
      <c r="F6462" t="s">
        <v>24</v>
      </c>
      <c r="G6462" t="s">
        <v>25</v>
      </c>
      <c r="H6462">
        <v>6</v>
      </c>
      <c r="I6462" t="s">
        <v>26</v>
      </c>
      <c r="J6462">
        <v>0</v>
      </c>
      <c r="K6462">
        <v>0</v>
      </c>
      <c r="L6462">
        <v>0</v>
      </c>
      <c r="M6462">
        <v>1</v>
      </c>
      <c r="N6462">
        <v>1</v>
      </c>
      <c r="O6462">
        <v>0</v>
      </c>
      <c r="P6462">
        <v>296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</row>
    <row r="6463" spans="1:23" ht="14.25" customHeight="1" x14ac:dyDescent="0.45">
      <c r="A6463">
        <v>6462</v>
      </c>
      <c r="B6463" t="s">
        <v>350</v>
      </c>
      <c r="C6463" t="s">
        <v>352</v>
      </c>
      <c r="D6463">
        <v>70</v>
      </c>
      <c r="E6463" t="s">
        <v>28</v>
      </c>
      <c r="F6463" t="s">
        <v>27</v>
      </c>
      <c r="G6463" t="s">
        <v>25</v>
      </c>
      <c r="H6463">
        <v>3</v>
      </c>
      <c r="I6463" t="s">
        <v>26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63</v>
      </c>
      <c r="Q6463">
        <v>0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0</v>
      </c>
    </row>
    <row r="6464" spans="1:23" ht="14.25" customHeight="1" x14ac:dyDescent="0.45">
      <c r="A6464">
        <v>6463</v>
      </c>
      <c r="B6464" t="s">
        <v>350</v>
      </c>
      <c r="C6464" t="s">
        <v>355</v>
      </c>
      <c r="D6464">
        <v>65</v>
      </c>
      <c r="E6464" t="s">
        <v>23</v>
      </c>
      <c r="F6464" t="s">
        <v>27</v>
      </c>
      <c r="G6464" t="s">
        <v>25</v>
      </c>
      <c r="H6464">
        <v>2</v>
      </c>
      <c r="I6464" t="s">
        <v>26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13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</row>
    <row r="6465" spans="1:23" ht="14.25" customHeight="1" x14ac:dyDescent="0.45">
      <c r="A6465">
        <v>6464</v>
      </c>
      <c r="B6465" t="s">
        <v>350</v>
      </c>
      <c r="C6465" t="s">
        <v>352</v>
      </c>
      <c r="D6465">
        <v>70</v>
      </c>
      <c r="E6465" t="s">
        <v>28</v>
      </c>
      <c r="F6465" t="s">
        <v>27</v>
      </c>
      <c r="G6465" t="s">
        <v>25</v>
      </c>
      <c r="H6465">
        <v>3</v>
      </c>
      <c r="I6465" t="s">
        <v>26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63</v>
      </c>
      <c r="Q6465">
        <v>0</v>
      </c>
      <c r="R6465">
        <v>1</v>
      </c>
      <c r="S6465">
        <v>0</v>
      </c>
      <c r="T6465">
        <v>0</v>
      </c>
      <c r="U6465">
        <v>0</v>
      </c>
      <c r="V6465">
        <v>0</v>
      </c>
      <c r="W6465">
        <v>0</v>
      </c>
    </row>
    <row r="6466" spans="1:23" ht="14.25" customHeight="1" x14ac:dyDescent="0.45">
      <c r="A6466">
        <v>6465</v>
      </c>
      <c r="B6466" s="1">
        <v>43542</v>
      </c>
      <c r="C6466" s="1">
        <v>43544</v>
      </c>
      <c r="D6466">
        <v>37</v>
      </c>
      <c r="E6466" t="s">
        <v>28</v>
      </c>
      <c r="F6466" t="s">
        <v>27</v>
      </c>
      <c r="G6466" t="s">
        <v>25</v>
      </c>
      <c r="H6466">
        <v>3</v>
      </c>
      <c r="I6466" t="s">
        <v>29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5000</v>
      </c>
      <c r="Q6466">
        <v>0</v>
      </c>
      <c r="R6466">
        <v>1</v>
      </c>
      <c r="S6466">
        <v>1</v>
      </c>
      <c r="T6466">
        <v>0</v>
      </c>
      <c r="U6466">
        <v>0</v>
      </c>
      <c r="V6466">
        <v>0</v>
      </c>
      <c r="W6466">
        <v>0</v>
      </c>
    </row>
    <row r="6467" spans="1:23" ht="14.25" customHeight="1" x14ac:dyDescent="0.45">
      <c r="A6467">
        <v>6466</v>
      </c>
      <c r="B6467" t="s">
        <v>350</v>
      </c>
      <c r="C6467" t="s">
        <v>363</v>
      </c>
      <c r="D6467">
        <v>70</v>
      </c>
      <c r="E6467" t="s">
        <v>23</v>
      </c>
      <c r="F6467" t="s">
        <v>27</v>
      </c>
      <c r="G6467" t="s">
        <v>25</v>
      </c>
      <c r="H6467">
        <v>7</v>
      </c>
      <c r="I6467" t="s">
        <v>26</v>
      </c>
      <c r="J6467">
        <v>0</v>
      </c>
      <c r="K6467">
        <v>0</v>
      </c>
      <c r="L6467">
        <v>0</v>
      </c>
      <c r="M6467">
        <v>0</v>
      </c>
      <c r="N6467">
        <v>1</v>
      </c>
      <c r="O6467">
        <v>0</v>
      </c>
      <c r="P6467">
        <v>620</v>
      </c>
      <c r="Q6467">
        <v>0</v>
      </c>
      <c r="R6467">
        <v>1</v>
      </c>
      <c r="S6467">
        <v>1</v>
      </c>
      <c r="T6467">
        <v>1</v>
      </c>
      <c r="U6467">
        <v>0</v>
      </c>
      <c r="V6467">
        <v>0</v>
      </c>
      <c r="W6467">
        <v>0</v>
      </c>
    </row>
    <row r="6468" spans="1:23" ht="14.25" customHeight="1" x14ac:dyDescent="0.45">
      <c r="A6468">
        <v>6467</v>
      </c>
      <c r="B6468" t="s">
        <v>350</v>
      </c>
      <c r="C6468" t="s">
        <v>357</v>
      </c>
      <c r="D6468">
        <v>49</v>
      </c>
      <c r="E6468" t="s">
        <v>23</v>
      </c>
      <c r="F6468" t="s">
        <v>27</v>
      </c>
      <c r="G6468" t="s">
        <v>25</v>
      </c>
      <c r="H6468">
        <v>5</v>
      </c>
      <c r="I6468" t="s">
        <v>26</v>
      </c>
      <c r="J6468">
        <v>0</v>
      </c>
      <c r="K6468">
        <v>0</v>
      </c>
      <c r="L6468">
        <v>0</v>
      </c>
      <c r="M6468">
        <v>1</v>
      </c>
      <c r="N6468">
        <v>1</v>
      </c>
      <c r="O6468">
        <v>0</v>
      </c>
      <c r="P6468">
        <v>120</v>
      </c>
      <c r="Q6468">
        <v>0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0</v>
      </c>
    </row>
    <row r="6469" spans="1:23" ht="14.25" customHeight="1" x14ac:dyDescent="0.45">
      <c r="A6469">
        <v>6468</v>
      </c>
      <c r="B6469" t="s">
        <v>350</v>
      </c>
      <c r="C6469" t="s">
        <v>357</v>
      </c>
      <c r="D6469">
        <v>49</v>
      </c>
      <c r="E6469" t="s">
        <v>23</v>
      </c>
      <c r="F6469" t="s">
        <v>27</v>
      </c>
      <c r="G6469" t="s">
        <v>25</v>
      </c>
      <c r="H6469">
        <v>5</v>
      </c>
      <c r="I6469" t="s">
        <v>26</v>
      </c>
      <c r="J6469">
        <v>0</v>
      </c>
      <c r="K6469">
        <v>0</v>
      </c>
      <c r="L6469">
        <v>0</v>
      </c>
      <c r="M6469">
        <v>1</v>
      </c>
      <c r="N6469">
        <v>1</v>
      </c>
      <c r="O6469">
        <v>0</v>
      </c>
      <c r="P6469">
        <v>120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</row>
    <row r="6470" spans="1:23" ht="14.25" customHeight="1" x14ac:dyDescent="0.45">
      <c r="A6470">
        <v>6469</v>
      </c>
      <c r="B6470" t="s">
        <v>350</v>
      </c>
      <c r="C6470" t="s">
        <v>355</v>
      </c>
      <c r="D6470">
        <v>57</v>
      </c>
      <c r="E6470" t="s">
        <v>28</v>
      </c>
      <c r="F6470" t="s">
        <v>27</v>
      </c>
      <c r="G6470" t="s">
        <v>30</v>
      </c>
      <c r="H6470">
        <v>2</v>
      </c>
      <c r="I6470" t="s">
        <v>26</v>
      </c>
      <c r="J6470">
        <v>0</v>
      </c>
      <c r="K6470">
        <v>0</v>
      </c>
      <c r="L6470">
        <v>0</v>
      </c>
      <c r="M6470">
        <v>1</v>
      </c>
      <c r="N6470">
        <v>1</v>
      </c>
      <c r="O6470">
        <v>0</v>
      </c>
      <c r="P6470">
        <v>55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</row>
    <row r="6471" spans="1:23" ht="14.25" customHeight="1" x14ac:dyDescent="0.45">
      <c r="A6471">
        <v>6470</v>
      </c>
      <c r="B6471" t="s">
        <v>350</v>
      </c>
      <c r="C6471" t="s">
        <v>364</v>
      </c>
      <c r="D6471">
        <v>86</v>
      </c>
      <c r="E6471" t="s">
        <v>23</v>
      </c>
      <c r="F6471" t="s">
        <v>27</v>
      </c>
      <c r="G6471" t="s">
        <v>25</v>
      </c>
      <c r="H6471">
        <v>10</v>
      </c>
      <c r="I6471" t="s">
        <v>26</v>
      </c>
      <c r="J6471">
        <v>0</v>
      </c>
      <c r="K6471">
        <v>0</v>
      </c>
      <c r="L6471">
        <v>0</v>
      </c>
      <c r="M6471">
        <v>1</v>
      </c>
      <c r="N6471">
        <v>1</v>
      </c>
      <c r="O6471">
        <v>1</v>
      </c>
      <c r="P6471">
        <v>17</v>
      </c>
      <c r="Q6471">
        <v>1</v>
      </c>
      <c r="R6471">
        <v>0</v>
      </c>
      <c r="S6471">
        <v>0</v>
      </c>
      <c r="T6471">
        <v>1</v>
      </c>
      <c r="U6471">
        <v>0</v>
      </c>
      <c r="V6471">
        <v>1</v>
      </c>
      <c r="W6471">
        <v>0</v>
      </c>
    </row>
    <row r="6472" spans="1:23" ht="14.25" customHeight="1" x14ac:dyDescent="0.45">
      <c r="A6472">
        <v>6471</v>
      </c>
      <c r="B6472" t="s">
        <v>350</v>
      </c>
      <c r="C6472" t="s">
        <v>364</v>
      </c>
      <c r="D6472">
        <v>86</v>
      </c>
      <c r="E6472" t="s">
        <v>23</v>
      </c>
      <c r="F6472" t="s">
        <v>27</v>
      </c>
      <c r="G6472" t="s">
        <v>25</v>
      </c>
      <c r="H6472">
        <v>10</v>
      </c>
      <c r="I6472" t="s">
        <v>26</v>
      </c>
      <c r="J6472">
        <v>0</v>
      </c>
      <c r="K6472">
        <v>0</v>
      </c>
      <c r="L6472">
        <v>0</v>
      </c>
      <c r="M6472">
        <v>1</v>
      </c>
      <c r="N6472">
        <v>1</v>
      </c>
      <c r="O6472">
        <v>1</v>
      </c>
      <c r="P6472">
        <v>17</v>
      </c>
      <c r="Q6472">
        <v>1</v>
      </c>
      <c r="R6472">
        <v>0</v>
      </c>
      <c r="S6472">
        <v>0</v>
      </c>
      <c r="T6472">
        <v>1</v>
      </c>
      <c r="U6472">
        <v>0</v>
      </c>
      <c r="V6472">
        <v>1</v>
      </c>
      <c r="W6472">
        <v>0</v>
      </c>
    </row>
    <row r="6473" spans="1:23" ht="14.25" customHeight="1" x14ac:dyDescent="0.45">
      <c r="A6473">
        <v>6472</v>
      </c>
      <c r="B6473" t="s">
        <v>350</v>
      </c>
      <c r="C6473" t="s">
        <v>362</v>
      </c>
      <c r="D6473">
        <v>51</v>
      </c>
      <c r="E6473" t="s">
        <v>28</v>
      </c>
      <c r="F6473" t="s">
        <v>27</v>
      </c>
      <c r="G6473" t="s">
        <v>25</v>
      </c>
      <c r="H6473">
        <v>11</v>
      </c>
      <c r="I6473" t="s">
        <v>26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1290</v>
      </c>
      <c r="Q6473">
        <v>0</v>
      </c>
      <c r="R6473">
        <v>0</v>
      </c>
      <c r="S6473">
        <v>1</v>
      </c>
      <c r="T6473">
        <v>0</v>
      </c>
      <c r="U6473">
        <v>0</v>
      </c>
      <c r="V6473">
        <v>0</v>
      </c>
      <c r="W6473">
        <v>0</v>
      </c>
    </row>
    <row r="6474" spans="1:23" ht="14.25" customHeight="1" x14ac:dyDescent="0.45">
      <c r="A6474">
        <v>6473</v>
      </c>
      <c r="B6474" t="s">
        <v>350</v>
      </c>
      <c r="C6474" t="s">
        <v>359</v>
      </c>
      <c r="D6474">
        <v>72</v>
      </c>
      <c r="E6474" t="s">
        <v>28</v>
      </c>
      <c r="F6474" t="s">
        <v>27</v>
      </c>
      <c r="G6474" t="s">
        <v>25</v>
      </c>
      <c r="H6474">
        <v>8</v>
      </c>
      <c r="I6474" t="s">
        <v>26</v>
      </c>
      <c r="J6474">
        <v>0</v>
      </c>
      <c r="K6474">
        <v>0</v>
      </c>
      <c r="L6474">
        <v>0</v>
      </c>
      <c r="M6474">
        <v>1</v>
      </c>
      <c r="N6474">
        <v>1</v>
      </c>
      <c r="O6474">
        <v>0</v>
      </c>
      <c r="P6474">
        <v>187</v>
      </c>
      <c r="Q6474">
        <v>1</v>
      </c>
      <c r="R6474">
        <v>0</v>
      </c>
      <c r="S6474">
        <v>1</v>
      </c>
      <c r="T6474">
        <v>0</v>
      </c>
      <c r="U6474">
        <v>0</v>
      </c>
      <c r="V6474">
        <v>0</v>
      </c>
      <c r="W6474">
        <v>0</v>
      </c>
    </row>
    <row r="6475" spans="1:23" ht="14.25" customHeight="1" x14ac:dyDescent="0.45">
      <c r="A6475">
        <v>6474</v>
      </c>
      <c r="B6475" t="s">
        <v>350</v>
      </c>
      <c r="C6475" t="s">
        <v>362</v>
      </c>
      <c r="D6475">
        <v>75</v>
      </c>
      <c r="E6475" t="s">
        <v>28</v>
      </c>
      <c r="F6475" t="s">
        <v>27</v>
      </c>
      <c r="G6475" t="s">
        <v>25</v>
      </c>
      <c r="H6475">
        <v>11</v>
      </c>
      <c r="I6475" t="s">
        <v>26</v>
      </c>
      <c r="J6475">
        <v>0</v>
      </c>
      <c r="K6475">
        <v>0</v>
      </c>
      <c r="L6475">
        <v>0</v>
      </c>
      <c r="M6475">
        <v>1</v>
      </c>
      <c r="N6475">
        <v>1</v>
      </c>
      <c r="O6475">
        <v>0</v>
      </c>
      <c r="P6475">
        <v>1590</v>
      </c>
      <c r="Q6475">
        <v>1</v>
      </c>
      <c r="R6475">
        <v>0</v>
      </c>
      <c r="S6475">
        <v>1</v>
      </c>
      <c r="T6475">
        <v>0</v>
      </c>
      <c r="U6475">
        <v>0</v>
      </c>
      <c r="V6475">
        <v>0</v>
      </c>
      <c r="W6475">
        <v>0</v>
      </c>
    </row>
    <row r="6476" spans="1:23" ht="14.25" customHeight="1" x14ac:dyDescent="0.45">
      <c r="A6476">
        <v>6475</v>
      </c>
      <c r="B6476" t="s">
        <v>350</v>
      </c>
      <c r="C6476" t="s">
        <v>359</v>
      </c>
      <c r="D6476">
        <v>85</v>
      </c>
      <c r="E6476" t="s">
        <v>23</v>
      </c>
      <c r="F6476" t="s">
        <v>27</v>
      </c>
      <c r="G6476" t="s">
        <v>25</v>
      </c>
      <c r="H6476">
        <v>8</v>
      </c>
      <c r="I6476" t="s">
        <v>26</v>
      </c>
      <c r="J6476">
        <v>0</v>
      </c>
      <c r="K6476">
        <v>0</v>
      </c>
      <c r="L6476">
        <v>0</v>
      </c>
      <c r="M6476">
        <v>1</v>
      </c>
      <c r="N6476">
        <v>1</v>
      </c>
      <c r="O6476">
        <v>0</v>
      </c>
      <c r="P6476">
        <v>428</v>
      </c>
      <c r="Q6476">
        <v>0</v>
      </c>
      <c r="R6476">
        <v>0</v>
      </c>
      <c r="S6476">
        <v>1</v>
      </c>
      <c r="T6476">
        <v>0</v>
      </c>
      <c r="U6476">
        <v>0</v>
      </c>
      <c r="V6476">
        <v>0</v>
      </c>
      <c r="W6476">
        <v>0</v>
      </c>
    </row>
    <row r="6477" spans="1:23" ht="14.25" customHeight="1" x14ac:dyDescent="0.45">
      <c r="A6477">
        <v>6476</v>
      </c>
      <c r="B6477" t="s">
        <v>350</v>
      </c>
      <c r="C6477" t="s">
        <v>360</v>
      </c>
      <c r="D6477">
        <v>70</v>
      </c>
      <c r="E6477" t="s">
        <v>28</v>
      </c>
      <c r="F6477" t="s">
        <v>27</v>
      </c>
      <c r="G6477" t="s">
        <v>25</v>
      </c>
      <c r="H6477">
        <v>4</v>
      </c>
      <c r="I6477" t="s">
        <v>26</v>
      </c>
      <c r="J6477">
        <v>0</v>
      </c>
      <c r="K6477">
        <v>0</v>
      </c>
      <c r="L6477">
        <v>0</v>
      </c>
      <c r="M6477">
        <v>1</v>
      </c>
      <c r="N6477">
        <v>1</v>
      </c>
      <c r="O6477">
        <v>1</v>
      </c>
      <c r="P6477">
        <v>74</v>
      </c>
      <c r="Q6477">
        <v>1</v>
      </c>
      <c r="R6477">
        <v>0</v>
      </c>
      <c r="S6477">
        <v>0</v>
      </c>
      <c r="T6477">
        <v>1</v>
      </c>
      <c r="U6477">
        <v>0</v>
      </c>
      <c r="V6477">
        <v>0</v>
      </c>
      <c r="W6477">
        <v>0</v>
      </c>
    </row>
    <row r="6478" spans="1:23" ht="14.25" customHeight="1" x14ac:dyDescent="0.45">
      <c r="A6478">
        <v>6477</v>
      </c>
      <c r="B6478" t="s">
        <v>350</v>
      </c>
      <c r="C6478" t="s">
        <v>360</v>
      </c>
      <c r="D6478">
        <v>70</v>
      </c>
      <c r="E6478" t="s">
        <v>28</v>
      </c>
      <c r="F6478" t="s">
        <v>27</v>
      </c>
      <c r="G6478" t="s">
        <v>25</v>
      </c>
      <c r="H6478">
        <v>4</v>
      </c>
      <c r="I6478" t="s">
        <v>26</v>
      </c>
      <c r="J6478">
        <v>0</v>
      </c>
      <c r="K6478">
        <v>0</v>
      </c>
      <c r="L6478">
        <v>0</v>
      </c>
      <c r="M6478">
        <v>1</v>
      </c>
      <c r="N6478">
        <v>1</v>
      </c>
      <c r="O6478">
        <v>1</v>
      </c>
      <c r="P6478">
        <v>74</v>
      </c>
      <c r="Q6478">
        <v>1</v>
      </c>
      <c r="R6478">
        <v>0</v>
      </c>
      <c r="S6478">
        <v>0</v>
      </c>
      <c r="T6478">
        <v>1</v>
      </c>
      <c r="U6478">
        <v>0</v>
      </c>
      <c r="V6478">
        <v>0</v>
      </c>
      <c r="W6478">
        <v>0</v>
      </c>
    </row>
    <row r="6479" spans="1:23" ht="14.25" customHeight="1" x14ac:dyDescent="0.45">
      <c r="A6479">
        <v>6478</v>
      </c>
      <c r="B6479" t="s">
        <v>350</v>
      </c>
      <c r="C6479" t="s">
        <v>356</v>
      </c>
      <c r="D6479">
        <v>67</v>
      </c>
      <c r="E6479" t="s">
        <v>28</v>
      </c>
      <c r="F6479" t="s">
        <v>27</v>
      </c>
      <c r="G6479" t="s">
        <v>25</v>
      </c>
      <c r="H6479">
        <v>6</v>
      </c>
      <c r="I6479" t="s">
        <v>26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679</v>
      </c>
      <c r="Q6479">
        <v>0</v>
      </c>
      <c r="R6479">
        <v>0</v>
      </c>
      <c r="S6479">
        <v>1</v>
      </c>
      <c r="T6479">
        <v>0</v>
      </c>
      <c r="U6479">
        <v>0</v>
      </c>
      <c r="V6479">
        <v>0</v>
      </c>
      <c r="W6479">
        <v>0</v>
      </c>
    </row>
    <row r="6480" spans="1:23" ht="14.25" customHeight="1" x14ac:dyDescent="0.45">
      <c r="A6480">
        <v>6479</v>
      </c>
      <c r="B6480" t="s">
        <v>350</v>
      </c>
      <c r="C6480" t="s">
        <v>352</v>
      </c>
      <c r="D6480">
        <v>51</v>
      </c>
      <c r="E6480" t="s">
        <v>23</v>
      </c>
      <c r="F6480" t="s">
        <v>24</v>
      </c>
      <c r="G6480" t="s">
        <v>30</v>
      </c>
      <c r="H6480">
        <v>3</v>
      </c>
      <c r="I6480" t="s">
        <v>26</v>
      </c>
      <c r="J6480">
        <v>0</v>
      </c>
      <c r="K6480">
        <v>0</v>
      </c>
      <c r="L6480">
        <v>0</v>
      </c>
      <c r="M6480">
        <v>1</v>
      </c>
      <c r="N6480">
        <v>1</v>
      </c>
      <c r="O6480">
        <v>0</v>
      </c>
      <c r="P6480">
        <v>23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</row>
    <row r="6481" spans="1:23" ht="14.25" customHeight="1" x14ac:dyDescent="0.45">
      <c r="A6481">
        <v>6480</v>
      </c>
      <c r="B6481" t="s">
        <v>350</v>
      </c>
      <c r="C6481" t="s">
        <v>352</v>
      </c>
      <c r="D6481">
        <v>51</v>
      </c>
      <c r="E6481" t="s">
        <v>23</v>
      </c>
      <c r="F6481" t="s">
        <v>24</v>
      </c>
      <c r="G6481" t="s">
        <v>30</v>
      </c>
      <c r="H6481">
        <v>3</v>
      </c>
      <c r="I6481" t="s">
        <v>26</v>
      </c>
      <c r="J6481">
        <v>0</v>
      </c>
      <c r="K6481">
        <v>0</v>
      </c>
      <c r="L6481">
        <v>0</v>
      </c>
      <c r="M6481">
        <v>1</v>
      </c>
      <c r="N6481">
        <v>1</v>
      </c>
      <c r="O6481">
        <v>0</v>
      </c>
      <c r="P6481">
        <v>23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</row>
    <row r="6482" spans="1:23" ht="14.25" customHeight="1" x14ac:dyDescent="0.45">
      <c r="A6482">
        <v>6481</v>
      </c>
      <c r="B6482" t="s">
        <v>350</v>
      </c>
      <c r="C6482" t="s">
        <v>357</v>
      </c>
      <c r="D6482">
        <v>88</v>
      </c>
      <c r="E6482" t="s">
        <v>28</v>
      </c>
      <c r="F6482" t="s">
        <v>27</v>
      </c>
      <c r="G6482" t="s">
        <v>30</v>
      </c>
      <c r="H6482">
        <v>5</v>
      </c>
      <c r="I6482" t="s">
        <v>26</v>
      </c>
      <c r="J6482">
        <v>0</v>
      </c>
      <c r="K6482">
        <v>0</v>
      </c>
      <c r="L6482">
        <v>0</v>
      </c>
      <c r="M6482">
        <v>1</v>
      </c>
      <c r="N6482">
        <v>1</v>
      </c>
      <c r="O6482">
        <v>0</v>
      </c>
      <c r="P6482">
        <v>67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</row>
    <row r="6483" spans="1:23" ht="14.25" customHeight="1" x14ac:dyDescent="0.45">
      <c r="A6483">
        <v>6482</v>
      </c>
      <c r="B6483" t="s">
        <v>350</v>
      </c>
      <c r="C6483" t="s">
        <v>364</v>
      </c>
      <c r="D6483">
        <v>73</v>
      </c>
      <c r="E6483" t="s">
        <v>23</v>
      </c>
      <c r="F6483" t="s">
        <v>27</v>
      </c>
      <c r="G6483" t="s">
        <v>30</v>
      </c>
      <c r="H6483">
        <v>10</v>
      </c>
      <c r="I6483" t="s">
        <v>26</v>
      </c>
      <c r="J6483">
        <v>0</v>
      </c>
      <c r="K6483">
        <v>0</v>
      </c>
      <c r="L6483">
        <v>0</v>
      </c>
      <c r="M6483">
        <v>0</v>
      </c>
      <c r="N6483">
        <v>1</v>
      </c>
      <c r="O6483">
        <v>0</v>
      </c>
      <c r="P6483">
        <v>2587</v>
      </c>
      <c r="Q6483">
        <v>0</v>
      </c>
      <c r="R6483">
        <v>0</v>
      </c>
      <c r="S6483">
        <v>1</v>
      </c>
      <c r="T6483">
        <v>1</v>
      </c>
      <c r="U6483">
        <v>0</v>
      </c>
      <c r="V6483">
        <v>0</v>
      </c>
      <c r="W6483">
        <v>0</v>
      </c>
    </row>
    <row r="6484" spans="1:23" ht="14.25" customHeight="1" x14ac:dyDescent="0.45">
      <c r="A6484">
        <v>6483</v>
      </c>
      <c r="B6484" t="s">
        <v>350</v>
      </c>
      <c r="C6484" t="s">
        <v>364</v>
      </c>
      <c r="D6484">
        <v>73</v>
      </c>
      <c r="E6484" t="s">
        <v>23</v>
      </c>
      <c r="F6484" t="s">
        <v>27</v>
      </c>
      <c r="G6484" t="s">
        <v>30</v>
      </c>
      <c r="H6484">
        <v>10</v>
      </c>
      <c r="I6484" t="s">
        <v>26</v>
      </c>
      <c r="J6484">
        <v>0</v>
      </c>
      <c r="K6484">
        <v>0</v>
      </c>
      <c r="L6484">
        <v>0</v>
      </c>
      <c r="M6484">
        <v>0</v>
      </c>
      <c r="N6484">
        <v>1</v>
      </c>
      <c r="O6484">
        <v>0</v>
      </c>
      <c r="P6484">
        <v>2587</v>
      </c>
      <c r="Q6484">
        <v>0</v>
      </c>
      <c r="R6484">
        <v>0</v>
      </c>
      <c r="S6484">
        <v>1</v>
      </c>
      <c r="T6484">
        <v>1</v>
      </c>
      <c r="U6484">
        <v>0</v>
      </c>
      <c r="V6484">
        <v>0</v>
      </c>
      <c r="W6484">
        <v>0</v>
      </c>
    </row>
    <row r="6485" spans="1:23" ht="14.25" customHeight="1" x14ac:dyDescent="0.45">
      <c r="A6485">
        <v>6484</v>
      </c>
      <c r="B6485" t="s">
        <v>350</v>
      </c>
      <c r="C6485" t="s">
        <v>355</v>
      </c>
      <c r="D6485">
        <v>57</v>
      </c>
      <c r="E6485" t="s">
        <v>23</v>
      </c>
      <c r="F6485" t="s">
        <v>27</v>
      </c>
      <c r="G6485" t="s">
        <v>30</v>
      </c>
      <c r="H6485">
        <v>2</v>
      </c>
      <c r="I6485" t="s">
        <v>26</v>
      </c>
      <c r="J6485">
        <v>0</v>
      </c>
      <c r="K6485">
        <v>0</v>
      </c>
      <c r="L6485">
        <v>1</v>
      </c>
      <c r="M6485">
        <v>1</v>
      </c>
      <c r="N6485">
        <v>1</v>
      </c>
      <c r="O6485">
        <v>0</v>
      </c>
      <c r="P6485">
        <v>220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</row>
    <row r="6486" spans="1:23" ht="14.25" customHeight="1" x14ac:dyDescent="0.45">
      <c r="A6486">
        <v>6485</v>
      </c>
      <c r="B6486" t="s">
        <v>350</v>
      </c>
      <c r="C6486" t="s">
        <v>357</v>
      </c>
      <c r="D6486">
        <v>78</v>
      </c>
      <c r="E6486" t="s">
        <v>23</v>
      </c>
      <c r="F6486" t="s">
        <v>27</v>
      </c>
      <c r="G6486" t="s">
        <v>30</v>
      </c>
      <c r="H6486">
        <v>5</v>
      </c>
      <c r="I6486" t="s">
        <v>26</v>
      </c>
      <c r="J6486">
        <v>0</v>
      </c>
      <c r="K6486">
        <v>0</v>
      </c>
      <c r="L6486">
        <v>0</v>
      </c>
      <c r="M6486">
        <v>1</v>
      </c>
      <c r="N6486">
        <v>1</v>
      </c>
      <c r="O6486">
        <v>0</v>
      </c>
      <c r="P6486">
        <v>30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</row>
    <row r="6487" spans="1:23" ht="14.25" customHeight="1" x14ac:dyDescent="0.45">
      <c r="A6487">
        <v>6486</v>
      </c>
      <c r="B6487" t="s">
        <v>350</v>
      </c>
      <c r="C6487" t="s">
        <v>357</v>
      </c>
      <c r="D6487">
        <v>78</v>
      </c>
      <c r="E6487" t="s">
        <v>23</v>
      </c>
      <c r="F6487" t="s">
        <v>27</v>
      </c>
      <c r="G6487" t="s">
        <v>30</v>
      </c>
      <c r="H6487">
        <v>5</v>
      </c>
      <c r="I6487" t="s">
        <v>26</v>
      </c>
      <c r="J6487">
        <v>0</v>
      </c>
      <c r="K6487">
        <v>0</v>
      </c>
      <c r="L6487">
        <v>0</v>
      </c>
      <c r="M6487">
        <v>1</v>
      </c>
      <c r="N6487">
        <v>1</v>
      </c>
      <c r="O6487">
        <v>0</v>
      </c>
      <c r="P6487">
        <v>30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</row>
    <row r="6488" spans="1:23" ht="14.25" customHeight="1" x14ac:dyDescent="0.45">
      <c r="A6488">
        <v>6487</v>
      </c>
      <c r="B6488" s="1">
        <v>43543</v>
      </c>
      <c r="C6488" s="1">
        <v>43545</v>
      </c>
      <c r="D6488">
        <v>52</v>
      </c>
      <c r="E6488" t="s">
        <v>23</v>
      </c>
      <c r="F6488" t="s">
        <v>27</v>
      </c>
      <c r="G6488" t="s">
        <v>25</v>
      </c>
      <c r="H6488">
        <v>3</v>
      </c>
      <c r="I6488" t="s">
        <v>29</v>
      </c>
      <c r="J6488">
        <v>0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141</v>
      </c>
      <c r="Q6488">
        <v>0</v>
      </c>
      <c r="R6488">
        <v>1</v>
      </c>
      <c r="S6488">
        <v>0</v>
      </c>
      <c r="T6488">
        <v>0</v>
      </c>
      <c r="U6488">
        <v>1</v>
      </c>
      <c r="V6488">
        <v>0</v>
      </c>
      <c r="W6488">
        <v>0</v>
      </c>
    </row>
    <row r="6489" spans="1:23" ht="14.25" customHeight="1" x14ac:dyDescent="0.45">
      <c r="A6489">
        <v>6488</v>
      </c>
      <c r="B6489" t="s">
        <v>355</v>
      </c>
      <c r="C6489" t="s">
        <v>363</v>
      </c>
      <c r="D6489">
        <v>58</v>
      </c>
      <c r="E6489" t="s">
        <v>28</v>
      </c>
      <c r="F6489" t="s">
        <v>27</v>
      </c>
      <c r="G6489" t="s">
        <v>25</v>
      </c>
      <c r="H6489">
        <v>6</v>
      </c>
      <c r="I6489" t="s">
        <v>26</v>
      </c>
      <c r="J6489">
        <v>0</v>
      </c>
      <c r="K6489">
        <v>0</v>
      </c>
      <c r="L6489">
        <v>0</v>
      </c>
      <c r="M6489">
        <v>1</v>
      </c>
      <c r="N6489">
        <v>1</v>
      </c>
      <c r="O6489">
        <v>0</v>
      </c>
      <c r="P6489">
        <v>20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</row>
    <row r="6490" spans="1:23" ht="14.25" customHeight="1" x14ac:dyDescent="0.45">
      <c r="A6490">
        <v>6489</v>
      </c>
      <c r="B6490" t="s">
        <v>355</v>
      </c>
      <c r="C6490" t="s">
        <v>359</v>
      </c>
      <c r="D6490">
        <v>63</v>
      </c>
      <c r="E6490" t="s">
        <v>28</v>
      </c>
      <c r="F6490" t="s">
        <v>27</v>
      </c>
      <c r="G6490" t="s">
        <v>25</v>
      </c>
      <c r="H6490">
        <v>7</v>
      </c>
      <c r="I6490" t="s">
        <v>26</v>
      </c>
      <c r="J6490">
        <v>0</v>
      </c>
      <c r="K6490">
        <v>0</v>
      </c>
      <c r="L6490">
        <v>1</v>
      </c>
      <c r="M6490">
        <v>0</v>
      </c>
      <c r="N6490">
        <v>1</v>
      </c>
      <c r="O6490">
        <v>0</v>
      </c>
      <c r="P6490">
        <v>79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</row>
    <row r="6491" spans="1:23" ht="14.25" customHeight="1" x14ac:dyDescent="0.45">
      <c r="A6491">
        <v>6490</v>
      </c>
      <c r="B6491" t="s">
        <v>355</v>
      </c>
      <c r="C6491" t="s">
        <v>359</v>
      </c>
      <c r="D6491">
        <v>75</v>
      </c>
      <c r="E6491" t="s">
        <v>28</v>
      </c>
      <c r="F6491" t="s">
        <v>27</v>
      </c>
      <c r="G6491" t="s">
        <v>25</v>
      </c>
      <c r="H6491">
        <v>7</v>
      </c>
      <c r="I6491" t="s">
        <v>31</v>
      </c>
      <c r="J6491">
        <v>0</v>
      </c>
      <c r="K6491">
        <v>0</v>
      </c>
      <c r="L6491">
        <v>0</v>
      </c>
      <c r="M6491">
        <v>1</v>
      </c>
      <c r="N6491">
        <v>1</v>
      </c>
      <c r="O6491">
        <v>0</v>
      </c>
      <c r="P6491">
        <v>220</v>
      </c>
      <c r="Q6491">
        <v>1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0</v>
      </c>
    </row>
    <row r="6492" spans="1:23" ht="14.25" customHeight="1" x14ac:dyDescent="0.45">
      <c r="A6492">
        <v>6491</v>
      </c>
      <c r="B6492" t="s">
        <v>355</v>
      </c>
      <c r="C6492" t="s">
        <v>352</v>
      </c>
      <c r="D6492">
        <v>55</v>
      </c>
      <c r="E6492" t="s">
        <v>28</v>
      </c>
      <c r="F6492" t="s">
        <v>27</v>
      </c>
      <c r="G6492" t="s">
        <v>30</v>
      </c>
      <c r="H6492">
        <v>2</v>
      </c>
      <c r="I6492" t="s">
        <v>26</v>
      </c>
      <c r="J6492">
        <v>0</v>
      </c>
      <c r="K6492">
        <v>0</v>
      </c>
      <c r="L6492">
        <v>0</v>
      </c>
      <c r="M6492">
        <v>1</v>
      </c>
      <c r="N6492">
        <v>1</v>
      </c>
      <c r="O6492">
        <v>0</v>
      </c>
      <c r="P6492">
        <v>13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</row>
    <row r="6493" spans="1:23" ht="14.25" customHeight="1" x14ac:dyDescent="0.45">
      <c r="A6493">
        <v>6492</v>
      </c>
      <c r="B6493" t="s">
        <v>355</v>
      </c>
      <c r="C6493" t="s">
        <v>365</v>
      </c>
      <c r="D6493">
        <v>66</v>
      </c>
      <c r="E6493" t="s">
        <v>28</v>
      </c>
      <c r="F6493" t="s">
        <v>27</v>
      </c>
      <c r="G6493" t="s">
        <v>30</v>
      </c>
      <c r="H6493">
        <v>11</v>
      </c>
      <c r="I6493" t="s">
        <v>26</v>
      </c>
      <c r="J6493">
        <v>0</v>
      </c>
      <c r="K6493">
        <v>0</v>
      </c>
      <c r="L6493">
        <v>0</v>
      </c>
      <c r="M6493">
        <v>0</v>
      </c>
      <c r="N6493">
        <v>1</v>
      </c>
      <c r="O6493">
        <v>0</v>
      </c>
      <c r="P6493">
        <v>79</v>
      </c>
      <c r="Q6493">
        <v>0</v>
      </c>
      <c r="R6493">
        <v>1</v>
      </c>
      <c r="S6493">
        <v>0</v>
      </c>
      <c r="T6493">
        <v>1</v>
      </c>
      <c r="U6493">
        <v>0</v>
      </c>
      <c r="V6493">
        <v>0</v>
      </c>
      <c r="W6493">
        <v>0</v>
      </c>
    </row>
    <row r="6494" spans="1:23" ht="14.25" customHeight="1" x14ac:dyDescent="0.45">
      <c r="A6494">
        <v>6493</v>
      </c>
      <c r="B6494" t="s">
        <v>355</v>
      </c>
      <c r="C6494" t="s">
        <v>352</v>
      </c>
      <c r="D6494">
        <v>61</v>
      </c>
      <c r="E6494" t="s">
        <v>23</v>
      </c>
      <c r="F6494" t="s">
        <v>27</v>
      </c>
      <c r="G6494" t="s">
        <v>30</v>
      </c>
      <c r="H6494">
        <v>2</v>
      </c>
      <c r="I6494" t="s">
        <v>26</v>
      </c>
      <c r="J6494">
        <v>0</v>
      </c>
      <c r="K6494">
        <v>0</v>
      </c>
      <c r="L6494">
        <v>0</v>
      </c>
      <c r="M6494">
        <v>1</v>
      </c>
      <c r="N6494">
        <v>1</v>
      </c>
      <c r="O6494">
        <v>0</v>
      </c>
      <c r="P6494">
        <v>39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</row>
    <row r="6495" spans="1:23" ht="14.25" customHeight="1" x14ac:dyDescent="0.45">
      <c r="A6495">
        <v>6494</v>
      </c>
      <c r="B6495" t="s">
        <v>355</v>
      </c>
      <c r="C6495" t="s">
        <v>352</v>
      </c>
      <c r="D6495">
        <v>61</v>
      </c>
      <c r="E6495" t="s">
        <v>23</v>
      </c>
      <c r="F6495" t="s">
        <v>27</v>
      </c>
      <c r="G6495" t="s">
        <v>30</v>
      </c>
      <c r="H6495">
        <v>2</v>
      </c>
      <c r="I6495" t="s">
        <v>26</v>
      </c>
      <c r="J6495">
        <v>0</v>
      </c>
      <c r="K6495">
        <v>0</v>
      </c>
      <c r="L6495">
        <v>0</v>
      </c>
      <c r="M6495">
        <v>1</v>
      </c>
      <c r="N6495">
        <v>1</v>
      </c>
      <c r="O6495">
        <v>0</v>
      </c>
      <c r="P6495">
        <v>39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</row>
    <row r="6496" spans="1:23" ht="14.25" customHeight="1" x14ac:dyDescent="0.45">
      <c r="A6496">
        <v>6495</v>
      </c>
      <c r="B6496" t="s">
        <v>355</v>
      </c>
      <c r="C6496" t="s">
        <v>352</v>
      </c>
      <c r="D6496">
        <v>70</v>
      </c>
      <c r="E6496" t="s">
        <v>23</v>
      </c>
      <c r="F6496" t="s">
        <v>27</v>
      </c>
      <c r="G6496" t="s">
        <v>25</v>
      </c>
      <c r="H6496">
        <v>2</v>
      </c>
      <c r="I6496" t="s">
        <v>31</v>
      </c>
      <c r="J6496">
        <v>0</v>
      </c>
      <c r="K6496">
        <v>0</v>
      </c>
      <c r="L6496">
        <v>0</v>
      </c>
      <c r="M6496">
        <v>1</v>
      </c>
      <c r="N6496">
        <v>1</v>
      </c>
      <c r="O6496">
        <v>1</v>
      </c>
      <c r="P6496">
        <v>97</v>
      </c>
      <c r="Q6496">
        <v>1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0</v>
      </c>
    </row>
    <row r="6497" spans="1:23" ht="14.25" customHeight="1" x14ac:dyDescent="0.45">
      <c r="A6497">
        <v>6496</v>
      </c>
      <c r="B6497" t="s">
        <v>355</v>
      </c>
      <c r="C6497" t="s">
        <v>365</v>
      </c>
      <c r="D6497">
        <v>66</v>
      </c>
      <c r="E6497" t="s">
        <v>28</v>
      </c>
      <c r="F6497" t="s">
        <v>27</v>
      </c>
      <c r="G6497" t="s">
        <v>25</v>
      </c>
      <c r="H6497">
        <v>11</v>
      </c>
      <c r="I6497" t="s">
        <v>26</v>
      </c>
      <c r="J6497">
        <v>0</v>
      </c>
      <c r="K6497">
        <v>0</v>
      </c>
      <c r="L6497">
        <v>0</v>
      </c>
      <c r="M6497">
        <v>0</v>
      </c>
      <c r="N6497">
        <v>1</v>
      </c>
      <c r="O6497">
        <v>1</v>
      </c>
      <c r="P6497">
        <v>3900</v>
      </c>
      <c r="Q6497">
        <v>1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</row>
    <row r="6498" spans="1:23" ht="14.25" customHeight="1" x14ac:dyDescent="0.45">
      <c r="A6498">
        <v>6497</v>
      </c>
      <c r="B6498" t="s">
        <v>355</v>
      </c>
      <c r="C6498" t="s">
        <v>364</v>
      </c>
      <c r="D6498">
        <v>75</v>
      </c>
      <c r="E6498" t="s">
        <v>23</v>
      </c>
      <c r="F6498" t="s">
        <v>27</v>
      </c>
      <c r="G6498" t="s">
        <v>25</v>
      </c>
      <c r="H6498">
        <v>9</v>
      </c>
      <c r="I6498" t="s">
        <v>26</v>
      </c>
      <c r="J6498">
        <v>0</v>
      </c>
      <c r="K6498">
        <v>0</v>
      </c>
      <c r="L6498">
        <v>0</v>
      </c>
      <c r="M6498">
        <v>1</v>
      </c>
      <c r="N6498">
        <v>1</v>
      </c>
      <c r="O6498">
        <v>0</v>
      </c>
      <c r="P6498">
        <v>441</v>
      </c>
      <c r="Q6498">
        <v>0</v>
      </c>
      <c r="R6498">
        <v>0</v>
      </c>
      <c r="S6498">
        <v>1</v>
      </c>
      <c r="T6498">
        <v>0</v>
      </c>
      <c r="U6498">
        <v>0</v>
      </c>
      <c r="V6498">
        <v>0</v>
      </c>
      <c r="W6498">
        <v>0</v>
      </c>
    </row>
    <row r="6499" spans="1:23" ht="14.25" customHeight="1" x14ac:dyDescent="0.45">
      <c r="A6499">
        <v>6498</v>
      </c>
      <c r="B6499" t="s">
        <v>355</v>
      </c>
      <c r="C6499" t="s">
        <v>365</v>
      </c>
      <c r="D6499">
        <v>60</v>
      </c>
      <c r="E6499" t="s">
        <v>23</v>
      </c>
      <c r="F6499" t="s">
        <v>27</v>
      </c>
      <c r="G6499" t="s">
        <v>25</v>
      </c>
      <c r="H6499">
        <v>11</v>
      </c>
      <c r="I6499" t="s">
        <v>26</v>
      </c>
      <c r="J6499">
        <v>0</v>
      </c>
      <c r="K6499">
        <v>0</v>
      </c>
      <c r="L6499">
        <v>0</v>
      </c>
      <c r="M6499">
        <v>1</v>
      </c>
      <c r="N6499">
        <v>1</v>
      </c>
      <c r="O6499">
        <v>0</v>
      </c>
      <c r="P6499">
        <v>1160</v>
      </c>
      <c r="Q6499">
        <v>0</v>
      </c>
      <c r="R6499">
        <v>0</v>
      </c>
      <c r="S6499">
        <v>1</v>
      </c>
      <c r="T6499">
        <v>0</v>
      </c>
      <c r="U6499">
        <v>0</v>
      </c>
      <c r="V6499">
        <v>0</v>
      </c>
      <c r="W6499">
        <v>0</v>
      </c>
    </row>
    <row r="6500" spans="1:23" ht="14.25" customHeight="1" x14ac:dyDescent="0.45">
      <c r="A6500">
        <v>6499</v>
      </c>
      <c r="B6500" t="s">
        <v>355</v>
      </c>
      <c r="C6500" t="s">
        <v>365</v>
      </c>
      <c r="D6500">
        <v>60</v>
      </c>
      <c r="E6500" t="s">
        <v>23</v>
      </c>
      <c r="F6500" t="s">
        <v>27</v>
      </c>
      <c r="G6500" t="s">
        <v>25</v>
      </c>
      <c r="H6500">
        <v>11</v>
      </c>
      <c r="I6500" t="s">
        <v>26</v>
      </c>
      <c r="J6500">
        <v>0</v>
      </c>
      <c r="K6500">
        <v>0</v>
      </c>
      <c r="L6500">
        <v>0</v>
      </c>
      <c r="M6500">
        <v>1</v>
      </c>
      <c r="N6500">
        <v>1</v>
      </c>
      <c r="O6500">
        <v>0</v>
      </c>
      <c r="P6500">
        <v>1160</v>
      </c>
      <c r="Q6500">
        <v>0</v>
      </c>
      <c r="R6500">
        <v>0</v>
      </c>
      <c r="S6500">
        <v>1</v>
      </c>
      <c r="T6500">
        <v>0</v>
      </c>
      <c r="U6500">
        <v>0</v>
      </c>
      <c r="V6500">
        <v>0</v>
      </c>
      <c r="W6500">
        <v>0</v>
      </c>
    </row>
    <row r="6501" spans="1:23" ht="14.25" customHeight="1" x14ac:dyDescent="0.45">
      <c r="A6501">
        <v>6500</v>
      </c>
      <c r="B6501" t="s">
        <v>355</v>
      </c>
      <c r="C6501" t="s">
        <v>359</v>
      </c>
      <c r="D6501">
        <v>79</v>
      </c>
      <c r="E6501" t="s">
        <v>28</v>
      </c>
      <c r="F6501" t="s">
        <v>24</v>
      </c>
      <c r="G6501" t="s">
        <v>30</v>
      </c>
      <c r="H6501">
        <v>7</v>
      </c>
      <c r="I6501" t="s">
        <v>26</v>
      </c>
      <c r="J6501">
        <v>0</v>
      </c>
      <c r="K6501">
        <v>0</v>
      </c>
      <c r="L6501">
        <v>0</v>
      </c>
      <c r="M6501">
        <v>0</v>
      </c>
      <c r="N6501">
        <v>1</v>
      </c>
      <c r="O6501">
        <v>0</v>
      </c>
      <c r="P6501">
        <v>1560</v>
      </c>
      <c r="Q6501">
        <v>0</v>
      </c>
      <c r="R6501">
        <v>0</v>
      </c>
      <c r="S6501">
        <v>1</v>
      </c>
      <c r="T6501">
        <v>0</v>
      </c>
      <c r="U6501">
        <v>0</v>
      </c>
      <c r="V6501">
        <v>0</v>
      </c>
      <c r="W6501">
        <v>0</v>
      </c>
    </row>
    <row r="6502" spans="1:23" ht="14.25" customHeight="1" x14ac:dyDescent="0.45">
      <c r="A6502">
        <v>6501</v>
      </c>
      <c r="B6502" t="s">
        <v>355</v>
      </c>
      <c r="C6502" t="s">
        <v>360</v>
      </c>
      <c r="D6502">
        <v>61</v>
      </c>
      <c r="E6502" t="s">
        <v>28</v>
      </c>
      <c r="F6502" t="s">
        <v>27</v>
      </c>
      <c r="G6502" t="s">
        <v>30</v>
      </c>
      <c r="H6502">
        <v>3</v>
      </c>
      <c r="I6502" t="s">
        <v>26</v>
      </c>
      <c r="J6502">
        <v>0</v>
      </c>
      <c r="K6502">
        <v>0</v>
      </c>
      <c r="L6502">
        <v>0</v>
      </c>
      <c r="M6502">
        <v>0</v>
      </c>
      <c r="N6502">
        <v>1</v>
      </c>
      <c r="O6502">
        <v>0</v>
      </c>
      <c r="P6502">
        <v>930</v>
      </c>
      <c r="Q6502">
        <v>0</v>
      </c>
      <c r="R6502">
        <v>0</v>
      </c>
      <c r="S6502">
        <v>1</v>
      </c>
      <c r="T6502">
        <v>0</v>
      </c>
      <c r="U6502">
        <v>0</v>
      </c>
      <c r="V6502">
        <v>0</v>
      </c>
      <c r="W6502">
        <v>0</v>
      </c>
    </row>
    <row r="6503" spans="1:23" ht="14.25" customHeight="1" x14ac:dyDescent="0.45">
      <c r="A6503">
        <v>6502</v>
      </c>
      <c r="B6503" t="s">
        <v>355</v>
      </c>
      <c r="C6503" t="s">
        <v>360</v>
      </c>
      <c r="D6503">
        <v>61</v>
      </c>
      <c r="E6503" t="s">
        <v>28</v>
      </c>
      <c r="F6503" t="s">
        <v>27</v>
      </c>
      <c r="G6503" t="s">
        <v>30</v>
      </c>
      <c r="H6503">
        <v>3</v>
      </c>
      <c r="I6503" t="s">
        <v>26</v>
      </c>
      <c r="J6503">
        <v>0</v>
      </c>
      <c r="K6503">
        <v>0</v>
      </c>
      <c r="L6503">
        <v>0</v>
      </c>
      <c r="M6503">
        <v>0</v>
      </c>
      <c r="N6503">
        <v>1</v>
      </c>
      <c r="O6503">
        <v>0</v>
      </c>
      <c r="P6503">
        <v>930</v>
      </c>
      <c r="Q6503">
        <v>0</v>
      </c>
      <c r="R6503">
        <v>0</v>
      </c>
      <c r="S6503">
        <v>1</v>
      </c>
      <c r="T6503">
        <v>0</v>
      </c>
      <c r="U6503">
        <v>0</v>
      </c>
      <c r="V6503">
        <v>0</v>
      </c>
      <c r="W6503">
        <v>0</v>
      </c>
    </row>
    <row r="6504" spans="1:23" ht="14.25" customHeight="1" x14ac:dyDescent="0.45">
      <c r="A6504">
        <v>6503</v>
      </c>
      <c r="B6504" t="s">
        <v>355</v>
      </c>
      <c r="C6504" t="s">
        <v>366</v>
      </c>
      <c r="D6504">
        <v>73</v>
      </c>
      <c r="E6504" t="s">
        <v>28</v>
      </c>
      <c r="F6504" t="s">
        <v>27</v>
      </c>
      <c r="G6504" t="s">
        <v>30</v>
      </c>
      <c r="H6504">
        <v>12</v>
      </c>
      <c r="I6504" t="s">
        <v>26</v>
      </c>
      <c r="J6504">
        <v>0</v>
      </c>
      <c r="K6504">
        <v>0</v>
      </c>
      <c r="L6504">
        <v>1</v>
      </c>
      <c r="M6504">
        <v>0</v>
      </c>
      <c r="N6504">
        <v>1</v>
      </c>
      <c r="O6504">
        <v>0</v>
      </c>
      <c r="P6504">
        <v>842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</row>
    <row r="6505" spans="1:23" ht="14.25" customHeight="1" x14ac:dyDescent="0.45">
      <c r="A6505">
        <v>6504</v>
      </c>
      <c r="B6505" t="s">
        <v>355</v>
      </c>
      <c r="C6505" t="s">
        <v>359</v>
      </c>
      <c r="D6505">
        <v>75</v>
      </c>
      <c r="E6505" t="s">
        <v>28</v>
      </c>
      <c r="F6505" t="s">
        <v>27</v>
      </c>
      <c r="G6505" t="s">
        <v>30</v>
      </c>
      <c r="H6505">
        <v>7</v>
      </c>
      <c r="I6505" t="s">
        <v>26</v>
      </c>
      <c r="J6505">
        <v>0</v>
      </c>
      <c r="K6505">
        <v>0</v>
      </c>
      <c r="L6505">
        <v>0</v>
      </c>
      <c r="M6505">
        <v>0</v>
      </c>
      <c r="N6505">
        <v>1</v>
      </c>
      <c r="O6505">
        <v>0</v>
      </c>
      <c r="P6505">
        <v>550</v>
      </c>
      <c r="Q6505">
        <v>0</v>
      </c>
      <c r="R6505">
        <v>0</v>
      </c>
      <c r="S6505">
        <v>1</v>
      </c>
      <c r="T6505">
        <v>0</v>
      </c>
      <c r="U6505">
        <v>0</v>
      </c>
      <c r="V6505">
        <v>0</v>
      </c>
      <c r="W6505">
        <v>0</v>
      </c>
    </row>
    <row r="6506" spans="1:23" ht="14.25" customHeight="1" x14ac:dyDescent="0.45">
      <c r="A6506">
        <v>6505</v>
      </c>
      <c r="B6506" t="s">
        <v>352</v>
      </c>
      <c r="C6506" t="s">
        <v>364</v>
      </c>
      <c r="D6506">
        <v>67</v>
      </c>
      <c r="E6506" t="s">
        <v>23</v>
      </c>
      <c r="F6506" t="s">
        <v>27</v>
      </c>
      <c r="G6506" t="s">
        <v>30</v>
      </c>
      <c r="H6506">
        <v>8</v>
      </c>
      <c r="I6506" t="s">
        <v>26</v>
      </c>
      <c r="J6506">
        <v>1</v>
      </c>
      <c r="K6506">
        <v>0</v>
      </c>
      <c r="L6506">
        <v>1</v>
      </c>
      <c r="M6506">
        <v>0</v>
      </c>
      <c r="N6506">
        <v>0</v>
      </c>
      <c r="O6506">
        <v>0</v>
      </c>
      <c r="P6506">
        <v>3220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</v>
      </c>
    </row>
    <row r="6507" spans="1:23" ht="14.25" customHeight="1" x14ac:dyDescent="0.45">
      <c r="A6507">
        <v>6506</v>
      </c>
      <c r="B6507" t="s">
        <v>352</v>
      </c>
      <c r="C6507" t="s">
        <v>359</v>
      </c>
      <c r="D6507">
        <v>74</v>
      </c>
      <c r="E6507" t="s">
        <v>23</v>
      </c>
      <c r="F6507" t="s">
        <v>24</v>
      </c>
      <c r="G6507" t="s">
        <v>25</v>
      </c>
      <c r="H6507">
        <v>6</v>
      </c>
      <c r="I6507" t="s">
        <v>26</v>
      </c>
      <c r="J6507">
        <v>0</v>
      </c>
      <c r="K6507">
        <v>0</v>
      </c>
      <c r="L6507">
        <v>0</v>
      </c>
      <c r="M6507">
        <v>1</v>
      </c>
      <c r="N6507">
        <v>1</v>
      </c>
      <c r="O6507">
        <v>0</v>
      </c>
      <c r="P6507">
        <v>310</v>
      </c>
      <c r="Q6507">
        <v>0</v>
      </c>
      <c r="R6507">
        <v>1</v>
      </c>
      <c r="S6507">
        <v>0</v>
      </c>
      <c r="T6507">
        <v>1</v>
      </c>
      <c r="U6507">
        <v>0</v>
      </c>
      <c r="V6507">
        <v>0</v>
      </c>
      <c r="W6507">
        <v>0</v>
      </c>
    </row>
    <row r="6508" spans="1:23" ht="14.25" customHeight="1" x14ac:dyDescent="0.45">
      <c r="A6508">
        <v>6507</v>
      </c>
      <c r="B6508" t="s">
        <v>352</v>
      </c>
      <c r="C6508" t="s">
        <v>359</v>
      </c>
      <c r="D6508">
        <v>74</v>
      </c>
      <c r="E6508" t="s">
        <v>23</v>
      </c>
      <c r="F6508" t="s">
        <v>24</v>
      </c>
      <c r="G6508" t="s">
        <v>25</v>
      </c>
      <c r="H6508">
        <v>6</v>
      </c>
      <c r="I6508" t="s">
        <v>26</v>
      </c>
      <c r="J6508">
        <v>0</v>
      </c>
      <c r="K6508">
        <v>0</v>
      </c>
      <c r="L6508">
        <v>0</v>
      </c>
      <c r="M6508">
        <v>1</v>
      </c>
      <c r="N6508">
        <v>1</v>
      </c>
      <c r="O6508">
        <v>0</v>
      </c>
      <c r="P6508">
        <v>310</v>
      </c>
      <c r="Q6508">
        <v>0</v>
      </c>
      <c r="R6508">
        <v>1</v>
      </c>
      <c r="S6508">
        <v>0</v>
      </c>
      <c r="T6508">
        <v>1</v>
      </c>
      <c r="U6508">
        <v>0</v>
      </c>
      <c r="V6508">
        <v>0</v>
      </c>
      <c r="W6508">
        <v>0</v>
      </c>
    </row>
    <row r="6509" spans="1:23" ht="14.25" customHeight="1" x14ac:dyDescent="0.45">
      <c r="A6509">
        <v>6508</v>
      </c>
      <c r="B6509" t="s">
        <v>352</v>
      </c>
      <c r="C6509" t="s">
        <v>361</v>
      </c>
      <c r="D6509">
        <v>48</v>
      </c>
      <c r="E6509" t="s">
        <v>23</v>
      </c>
      <c r="F6509" t="s">
        <v>27</v>
      </c>
      <c r="G6509" t="s">
        <v>25</v>
      </c>
      <c r="H6509">
        <v>7</v>
      </c>
      <c r="I6509" t="s">
        <v>26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0</v>
      </c>
      <c r="P6509">
        <v>120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0</v>
      </c>
    </row>
    <row r="6510" spans="1:23" ht="14.25" customHeight="1" x14ac:dyDescent="0.45">
      <c r="A6510">
        <v>6509</v>
      </c>
      <c r="B6510" t="s">
        <v>352</v>
      </c>
      <c r="C6510" t="s">
        <v>361</v>
      </c>
      <c r="D6510">
        <v>48</v>
      </c>
      <c r="E6510" t="s">
        <v>23</v>
      </c>
      <c r="F6510" t="s">
        <v>27</v>
      </c>
      <c r="G6510" t="s">
        <v>25</v>
      </c>
      <c r="H6510">
        <v>7</v>
      </c>
      <c r="I6510" t="s">
        <v>26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0</v>
      </c>
      <c r="P6510">
        <v>120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</row>
    <row r="6511" spans="1:23" ht="14.25" customHeight="1" x14ac:dyDescent="0.45">
      <c r="A6511">
        <v>6510</v>
      </c>
      <c r="B6511" t="s">
        <v>352</v>
      </c>
      <c r="C6511" t="s">
        <v>360</v>
      </c>
      <c r="D6511">
        <v>60</v>
      </c>
      <c r="E6511" t="s">
        <v>28</v>
      </c>
      <c r="F6511" t="s">
        <v>27</v>
      </c>
      <c r="G6511" t="s">
        <v>30</v>
      </c>
      <c r="H6511">
        <v>2</v>
      </c>
      <c r="I6511" t="s">
        <v>26</v>
      </c>
      <c r="J6511">
        <v>0</v>
      </c>
      <c r="K6511">
        <v>0</v>
      </c>
      <c r="L6511">
        <v>0</v>
      </c>
      <c r="M6511">
        <v>0</v>
      </c>
      <c r="N6511">
        <v>1</v>
      </c>
      <c r="O6511">
        <v>0</v>
      </c>
      <c r="P6511">
        <v>79</v>
      </c>
      <c r="Q6511">
        <v>0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0</v>
      </c>
    </row>
    <row r="6512" spans="1:23" ht="14.25" customHeight="1" x14ac:dyDescent="0.45">
      <c r="A6512">
        <v>6511</v>
      </c>
      <c r="B6512" t="s">
        <v>352</v>
      </c>
      <c r="C6512" t="s">
        <v>361</v>
      </c>
      <c r="D6512">
        <v>82</v>
      </c>
      <c r="E6512" t="s">
        <v>28</v>
      </c>
      <c r="F6512" t="s">
        <v>24</v>
      </c>
      <c r="G6512" t="s">
        <v>25</v>
      </c>
      <c r="H6512">
        <v>7</v>
      </c>
      <c r="I6512" t="s">
        <v>26</v>
      </c>
      <c r="J6512">
        <v>0</v>
      </c>
      <c r="K6512">
        <v>0</v>
      </c>
      <c r="L6512">
        <v>0</v>
      </c>
      <c r="M6512">
        <v>1</v>
      </c>
      <c r="N6512">
        <v>1</v>
      </c>
      <c r="O6512">
        <v>0</v>
      </c>
      <c r="P6512">
        <v>825</v>
      </c>
      <c r="Q6512">
        <v>1</v>
      </c>
      <c r="R6512">
        <v>0</v>
      </c>
      <c r="S6512">
        <v>1</v>
      </c>
      <c r="T6512">
        <v>0</v>
      </c>
      <c r="U6512">
        <v>0</v>
      </c>
      <c r="V6512">
        <v>0</v>
      </c>
      <c r="W6512">
        <v>0</v>
      </c>
    </row>
    <row r="6513" spans="1:23" ht="14.25" customHeight="1" x14ac:dyDescent="0.45">
      <c r="A6513">
        <v>6512</v>
      </c>
      <c r="B6513" t="s">
        <v>352</v>
      </c>
      <c r="C6513" t="s">
        <v>364</v>
      </c>
      <c r="D6513">
        <v>83</v>
      </c>
      <c r="E6513" t="s">
        <v>28</v>
      </c>
      <c r="F6513" t="s">
        <v>27</v>
      </c>
      <c r="G6513" t="s">
        <v>25</v>
      </c>
      <c r="H6513">
        <v>8</v>
      </c>
      <c r="I6513" t="s">
        <v>26</v>
      </c>
      <c r="J6513">
        <v>0</v>
      </c>
      <c r="K6513">
        <v>0</v>
      </c>
      <c r="L6513">
        <v>0</v>
      </c>
      <c r="M6513">
        <v>1</v>
      </c>
      <c r="N6513">
        <v>1</v>
      </c>
      <c r="O6513">
        <v>0</v>
      </c>
      <c r="P6513">
        <v>183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</row>
    <row r="6514" spans="1:23" ht="14.25" customHeight="1" x14ac:dyDescent="0.45">
      <c r="A6514">
        <v>6513</v>
      </c>
      <c r="B6514" t="s">
        <v>352</v>
      </c>
      <c r="C6514" t="s">
        <v>359</v>
      </c>
      <c r="D6514">
        <v>58</v>
      </c>
      <c r="E6514" t="s">
        <v>28</v>
      </c>
      <c r="F6514" t="s">
        <v>27</v>
      </c>
      <c r="G6514" t="s">
        <v>25</v>
      </c>
      <c r="H6514">
        <v>6</v>
      </c>
      <c r="I6514" t="s">
        <v>26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129</v>
      </c>
      <c r="Q6514">
        <v>1</v>
      </c>
      <c r="R6514">
        <v>0</v>
      </c>
      <c r="S6514">
        <v>0</v>
      </c>
      <c r="T6514">
        <v>1</v>
      </c>
      <c r="U6514">
        <v>0</v>
      </c>
      <c r="V6514">
        <v>1</v>
      </c>
      <c r="W6514">
        <v>0</v>
      </c>
    </row>
    <row r="6515" spans="1:23" ht="14.25" customHeight="1" x14ac:dyDescent="0.45">
      <c r="A6515">
        <v>6514</v>
      </c>
      <c r="B6515" t="s">
        <v>352</v>
      </c>
      <c r="C6515" t="s">
        <v>364</v>
      </c>
      <c r="D6515">
        <v>59</v>
      </c>
      <c r="E6515" t="s">
        <v>28</v>
      </c>
      <c r="F6515" t="s">
        <v>27</v>
      </c>
      <c r="G6515" t="s">
        <v>25</v>
      </c>
      <c r="H6515">
        <v>8</v>
      </c>
      <c r="I6515" t="s">
        <v>26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576</v>
      </c>
      <c r="Q6515">
        <v>0</v>
      </c>
      <c r="R6515">
        <v>0</v>
      </c>
      <c r="S6515">
        <v>1</v>
      </c>
      <c r="T6515">
        <v>0</v>
      </c>
      <c r="U6515">
        <v>0</v>
      </c>
      <c r="V6515">
        <v>0</v>
      </c>
      <c r="W6515">
        <v>0</v>
      </c>
    </row>
    <row r="6516" spans="1:23" ht="14.25" customHeight="1" x14ac:dyDescent="0.45">
      <c r="A6516">
        <v>6515</v>
      </c>
      <c r="B6516" t="s">
        <v>352</v>
      </c>
      <c r="C6516" t="s">
        <v>364</v>
      </c>
      <c r="D6516">
        <v>73</v>
      </c>
      <c r="E6516" t="s">
        <v>23</v>
      </c>
      <c r="F6516" t="s">
        <v>24</v>
      </c>
      <c r="G6516" t="s">
        <v>30</v>
      </c>
      <c r="H6516">
        <v>8</v>
      </c>
      <c r="I6516" t="s">
        <v>26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882</v>
      </c>
      <c r="Q6516">
        <v>1</v>
      </c>
      <c r="R6516">
        <v>0</v>
      </c>
      <c r="S6516">
        <v>1</v>
      </c>
      <c r="T6516">
        <v>0</v>
      </c>
      <c r="U6516">
        <v>0</v>
      </c>
      <c r="V6516">
        <v>0</v>
      </c>
      <c r="W6516">
        <v>0</v>
      </c>
    </row>
    <row r="6517" spans="1:23" ht="14.25" customHeight="1" x14ac:dyDescent="0.45">
      <c r="A6517">
        <v>6516</v>
      </c>
      <c r="B6517" t="s">
        <v>352</v>
      </c>
      <c r="C6517" t="s">
        <v>364</v>
      </c>
      <c r="D6517">
        <v>73</v>
      </c>
      <c r="E6517" t="s">
        <v>23</v>
      </c>
      <c r="F6517" t="s">
        <v>24</v>
      </c>
      <c r="G6517" t="s">
        <v>30</v>
      </c>
      <c r="H6517">
        <v>8</v>
      </c>
      <c r="I6517" t="s">
        <v>26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882</v>
      </c>
      <c r="Q6517">
        <v>1</v>
      </c>
      <c r="R6517">
        <v>0</v>
      </c>
      <c r="S6517">
        <v>1</v>
      </c>
      <c r="T6517">
        <v>0</v>
      </c>
      <c r="U6517">
        <v>0</v>
      </c>
      <c r="V6517">
        <v>0</v>
      </c>
      <c r="W6517">
        <v>0</v>
      </c>
    </row>
    <row r="6518" spans="1:23" ht="14.25" customHeight="1" x14ac:dyDescent="0.45">
      <c r="A6518">
        <v>6517</v>
      </c>
      <c r="B6518" t="s">
        <v>352</v>
      </c>
      <c r="C6518" t="s">
        <v>362</v>
      </c>
      <c r="D6518">
        <v>76</v>
      </c>
      <c r="E6518" t="s">
        <v>23</v>
      </c>
      <c r="F6518" t="s">
        <v>27</v>
      </c>
      <c r="G6518" t="s">
        <v>30</v>
      </c>
      <c r="H6518">
        <v>9</v>
      </c>
      <c r="I6518" t="s">
        <v>26</v>
      </c>
      <c r="J6518">
        <v>0</v>
      </c>
      <c r="K6518">
        <v>0</v>
      </c>
      <c r="L6518">
        <v>0</v>
      </c>
      <c r="M6518">
        <v>0</v>
      </c>
      <c r="N6518">
        <v>1</v>
      </c>
      <c r="O6518">
        <v>0</v>
      </c>
      <c r="P6518">
        <v>1170</v>
      </c>
      <c r="Q6518">
        <v>0</v>
      </c>
      <c r="R6518">
        <v>0</v>
      </c>
      <c r="S6518">
        <v>1</v>
      </c>
      <c r="T6518">
        <v>0</v>
      </c>
      <c r="U6518">
        <v>0</v>
      </c>
      <c r="V6518">
        <v>0</v>
      </c>
      <c r="W6518">
        <v>0</v>
      </c>
    </row>
    <row r="6519" spans="1:23" ht="14.25" customHeight="1" x14ac:dyDescent="0.45">
      <c r="A6519">
        <v>6518</v>
      </c>
      <c r="B6519" s="1">
        <v>43545</v>
      </c>
      <c r="C6519" s="1">
        <v>43547</v>
      </c>
      <c r="D6519">
        <v>40</v>
      </c>
      <c r="E6519" t="s">
        <v>23</v>
      </c>
      <c r="F6519" t="s">
        <v>27</v>
      </c>
      <c r="G6519" t="s">
        <v>25</v>
      </c>
      <c r="H6519">
        <v>3</v>
      </c>
      <c r="I6519" t="s">
        <v>29</v>
      </c>
      <c r="J6519">
        <v>0</v>
      </c>
      <c r="K6519">
        <v>0</v>
      </c>
      <c r="L6519">
        <v>1</v>
      </c>
      <c r="M6519">
        <v>0</v>
      </c>
      <c r="N6519">
        <v>1</v>
      </c>
      <c r="O6519">
        <v>0</v>
      </c>
      <c r="P6519">
        <v>1700</v>
      </c>
      <c r="Q6519">
        <v>0</v>
      </c>
      <c r="R6519">
        <v>1</v>
      </c>
      <c r="S6519">
        <v>1</v>
      </c>
      <c r="T6519">
        <v>1</v>
      </c>
      <c r="U6519">
        <v>1</v>
      </c>
      <c r="V6519">
        <v>0</v>
      </c>
      <c r="W6519">
        <v>0</v>
      </c>
    </row>
    <row r="6520" spans="1:23" ht="14.25" customHeight="1" x14ac:dyDescent="0.45">
      <c r="A6520">
        <v>6519</v>
      </c>
      <c r="B6520" t="s">
        <v>360</v>
      </c>
      <c r="C6520" t="s">
        <v>365</v>
      </c>
      <c r="D6520">
        <v>65</v>
      </c>
      <c r="E6520" t="s">
        <v>28</v>
      </c>
      <c r="F6520" t="s">
        <v>27</v>
      </c>
      <c r="G6520" t="s">
        <v>25</v>
      </c>
      <c r="H6520">
        <v>9</v>
      </c>
      <c r="I6520" t="s">
        <v>26</v>
      </c>
      <c r="J6520">
        <v>0</v>
      </c>
      <c r="K6520">
        <v>0</v>
      </c>
      <c r="L6520">
        <v>0</v>
      </c>
      <c r="M6520">
        <v>0</v>
      </c>
      <c r="N6520">
        <v>1</v>
      </c>
      <c r="O6520">
        <v>0</v>
      </c>
      <c r="P6520">
        <v>230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</row>
    <row r="6521" spans="1:23" ht="14.25" customHeight="1" x14ac:dyDescent="0.45">
      <c r="A6521">
        <v>6520</v>
      </c>
      <c r="B6521" t="s">
        <v>360</v>
      </c>
      <c r="C6521" t="s">
        <v>365</v>
      </c>
      <c r="D6521">
        <v>65</v>
      </c>
      <c r="E6521" t="s">
        <v>28</v>
      </c>
      <c r="F6521" t="s">
        <v>27</v>
      </c>
      <c r="G6521" t="s">
        <v>25</v>
      </c>
      <c r="H6521">
        <v>9</v>
      </c>
      <c r="I6521" t="s">
        <v>26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0</v>
      </c>
      <c r="P6521">
        <v>230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</row>
    <row r="6522" spans="1:23" ht="14.25" customHeight="1" x14ac:dyDescent="0.45">
      <c r="A6522">
        <v>6521</v>
      </c>
      <c r="B6522" t="s">
        <v>360</v>
      </c>
      <c r="C6522" s="1">
        <v>43469</v>
      </c>
      <c r="D6522">
        <v>79</v>
      </c>
      <c r="E6522" t="s">
        <v>23</v>
      </c>
      <c r="F6522" t="s">
        <v>27</v>
      </c>
      <c r="G6522" t="s">
        <v>25</v>
      </c>
      <c r="H6522">
        <v>12</v>
      </c>
      <c r="I6522" t="s">
        <v>26</v>
      </c>
      <c r="J6522">
        <v>0</v>
      </c>
      <c r="K6522">
        <v>0</v>
      </c>
      <c r="L6522">
        <v>0</v>
      </c>
      <c r="M6522">
        <v>1</v>
      </c>
      <c r="N6522">
        <v>1</v>
      </c>
      <c r="O6522">
        <v>1</v>
      </c>
      <c r="P6522">
        <v>953</v>
      </c>
      <c r="Q6522">
        <v>1</v>
      </c>
      <c r="R6522">
        <v>1</v>
      </c>
      <c r="S6522">
        <v>0</v>
      </c>
      <c r="T6522">
        <v>1</v>
      </c>
      <c r="U6522">
        <v>0</v>
      </c>
      <c r="V6522">
        <v>0</v>
      </c>
      <c r="W6522">
        <v>0</v>
      </c>
    </row>
    <row r="6523" spans="1:23" ht="14.25" customHeight="1" x14ac:dyDescent="0.45">
      <c r="A6523">
        <v>6522</v>
      </c>
      <c r="B6523" t="s">
        <v>360</v>
      </c>
      <c r="C6523" s="1">
        <v>43469</v>
      </c>
      <c r="D6523">
        <v>79</v>
      </c>
      <c r="E6523" t="s">
        <v>23</v>
      </c>
      <c r="F6523" t="s">
        <v>27</v>
      </c>
      <c r="G6523" t="s">
        <v>25</v>
      </c>
      <c r="H6523">
        <v>12</v>
      </c>
      <c r="I6523" t="s">
        <v>26</v>
      </c>
      <c r="J6523">
        <v>0</v>
      </c>
      <c r="K6523">
        <v>0</v>
      </c>
      <c r="L6523">
        <v>0</v>
      </c>
      <c r="M6523">
        <v>1</v>
      </c>
      <c r="N6523">
        <v>1</v>
      </c>
      <c r="O6523">
        <v>1</v>
      </c>
      <c r="P6523">
        <v>953</v>
      </c>
      <c r="Q6523">
        <v>1</v>
      </c>
      <c r="R6523">
        <v>1</v>
      </c>
      <c r="S6523">
        <v>0</v>
      </c>
      <c r="T6523">
        <v>1</v>
      </c>
      <c r="U6523">
        <v>0</v>
      </c>
      <c r="V6523">
        <v>0</v>
      </c>
      <c r="W6523">
        <v>0</v>
      </c>
    </row>
    <row r="6524" spans="1:23" ht="14.25" customHeight="1" x14ac:dyDescent="0.45">
      <c r="A6524">
        <v>6523</v>
      </c>
      <c r="B6524" t="s">
        <v>360</v>
      </c>
      <c r="C6524" t="s">
        <v>363</v>
      </c>
      <c r="D6524">
        <v>66</v>
      </c>
      <c r="E6524" t="s">
        <v>23</v>
      </c>
      <c r="F6524" t="s">
        <v>27</v>
      </c>
      <c r="G6524" t="s">
        <v>25</v>
      </c>
      <c r="H6524">
        <v>4</v>
      </c>
      <c r="I6524" t="s">
        <v>31</v>
      </c>
      <c r="J6524">
        <v>0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710</v>
      </c>
      <c r="Q6524">
        <v>0</v>
      </c>
      <c r="R6524">
        <v>1</v>
      </c>
      <c r="S6524">
        <v>1</v>
      </c>
      <c r="T6524">
        <v>0</v>
      </c>
      <c r="U6524">
        <v>0</v>
      </c>
      <c r="V6524">
        <v>0</v>
      </c>
      <c r="W6524">
        <v>0</v>
      </c>
    </row>
    <row r="6525" spans="1:23" ht="14.25" customHeight="1" x14ac:dyDescent="0.45">
      <c r="A6525">
        <v>6524</v>
      </c>
      <c r="B6525" t="s">
        <v>360</v>
      </c>
      <c r="C6525" t="s">
        <v>361</v>
      </c>
      <c r="D6525">
        <v>50</v>
      </c>
      <c r="E6525" t="s">
        <v>28</v>
      </c>
      <c r="F6525" t="s">
        <v>27</v>
      </c>
      <c r="G6525" t="s">
        <v>25</v>
      </c>
      <c r="H6525">
        <v>6</v>
      </c>
      <c r="I6525" t="s">
        <v>26</v>
      </c>
      <c r="J6525">
        <v>0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500</v>
      </c>
      <c r="Q6525">
        <v>0</v>
      </c>
      <c r="R6525">
        <v>1</v>
      </c>
      <c r="S6525">
        <v>1</v>
      </c>
      <c r="T6525">
        <v>0</v>
      </c>
      <c r="U6525">
        <v>0</v>
      </c>
      <c r="V6525">
        <v>0</v>
      </c>
      <c r="W6525">
        <v>0</v>
      </c>
    </row>
    <row r="6526" spans="1:23" ht="14.25" customHeight="1" x14ac:dyDescent="0.45">
      <c r="A6526">
        <v>6525</v>
      </c>
      <c r="B6526" t="s">
        <v>360</v>
      </c>
      <c r="C6526" t="s">
        <v>361</v>
      </c>
      <c r="D6526">
        <v>79</v>
      </c>
      <c r="E6526" t="s">
        <v>23</v>
      </c>
      <c r="F6526" t="s">
        <v>27</v>
      </c>
      <c r="G6526" t="s">
        <v>30</v>
      </c>
      <c r="H6526">
        <v>6</v>
      </c>
      <c r="I6526" t="s">
        <v>26</v>
      </c>
      <c r="J6526">
        <v>0</v>
      </c>
      <c r="K6526">
        <v>0</v>
      </c>
      <c r="L6526">
        <v>0</v>
      </c>
      <c r="M6526">
        <v>1</v>
      </c>
      <c r="N6526">
        <v>1</v>
      </c>
      <c r="O6526">
        <v>1</v>
      </c>
      <c r="P6526">
        <v>930</v>
      </c>
      <c r="Q6526">
        <v>0</v>
      </c>
      <c r="R6526">
        <v>1</v>
      </c>
      <c r="S6526">
        <v>1</v>
      </c>
      <c r="T6526">
        <v>1</v>
      </c>
      <c r="U6526">
        <v>0</v>
      </c>
      <c r="V6526">
        <v>0</v>
      </c>
      <c r="W6526">
        <v>0</v>
      </c>
    </row>
    <row r="6527" spans="1:23" ht="14.25" customHeight="1" x14ac:dyDescent="0.45">
      <c r="A6527">
        <v>6526</v>
      </c>
      <c r="B6527" t="s">
        <v>360</v>
      </c>
      <c r="C6527" t="s">
        <v>361</v>
      </c>
      <c r="D6527">
        <v>72</v>
      </c>
      <c r="E6527" t="s">
        <v>23</v>
      </c>
      <c r="F6527" t="s">
        <v>24</v>
      </c>
      <c r="G6527" t="s">
        <v>25</v>
      </c>
      <c r="H6527">
        <v>6</v>
      </c>
      <c r="I6527" t="s">
        <v>26</v>
      </c>
      <c r="J6527">
        <v>0</v>
      </c>
      <c r="K6527">
        <v>0</v>
      </c>
      <c r="L6527">
        <v>0</v>
      </c>
      <c r="M6527">
        <v>1</v>
      </c>
      <c r="N6527">
        <v>1</v>
      </c>
      <c r="O6527">
        <v>0</v>
      </c>
      <c r="P6527">
        <v>899</v>
      </c>
      <c r="Q6527">
        <v>0</v>
      </c>
      <c r="R6527">
        <v>0</v>
      </c>
      <c r="S6527">
        <v>1</v>
      </c>
      <c r="T6527">
        <v>0</v>
      </c>
      <c r="U6527">
        <v>0</v>
      </c>
      <c r="V6527">
        <v>0</v>
      </c>
      <c r="W6527">
        <v>0</v>
      </c>
    </row>
    <row r="6528" spans="1:23" ht="14.25" customHeight="1" x14ac:dyDescent="0.45">
      <c r="A6528">
        <v>6527</v>
      </c>
      <c r="B6528" t="s">
        <v>360</v>
      </c>
      <c r="C6528" t="s">
        <v>364</v>
      </c>
      <c r="D6528">
        <v>88</v>
      </c>
      <c r="E6528" t="s">
        <v>28</v>
      </c>
      <c r="F6528" t="s">
        <v>27</v>
      </c>
      <c r="G6528" t="s">
        <v>25</v>
      </c>
      <c r="H6528">
        <v>7</v>
      </c>
      <c r="I6528" t="s">
        <v>26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307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</row>
    <row r="6529" spans="1:23" ht="14.25" customHeight="1" x14ac:dyDescent="0.45">
      <c r="A6529">
        <v>6528</v>
      </c>
      <c r="B6529" t="s">
        <v>360</v>
      </c>
      <c r="C6529" t="s">
        <v>364</v>
      </c>
      <c r="D6529">
        <v>75</v>
      </c>
      <c r="E6529" t="s">
        <v>23</v>
      </c>
      <c r="F6529" t="s">
        <v>27</v>
      </c>
      <c r="G6529" t="s">
        <v>25</v>
      </c>
      <c r="H6529">
        <v>7</v>
      </c>
      <c r="I6529" t="s">
        <v>26</v>
      </c>
      <c r="J6529">
        <v>0</v>
      </c>
      <c r="K6529">
        <v>0</v>
      </c>
      <c r="L6529">
        <v>0</v>
      </c>
      <c r="M6529">
        <v>1</v>
      </c>
      <c r="N6529">
        <v>1</v>
      </c>
      <c r="O6529">
        <v>0</v>
      </c>
      <c r="P6529">
        <v>547</v>
      </c>
      <c r="Q6529">
        <v>0</v>
      </c>
      <c r="R6529">
        <v>0</v>
      </c>
      <c r="S6529">
        <v>1</v>
      </c>
      <c r="T6529">
        <v>1</v>
      </c>
      <c r="U6529">
        <v>0</v>
      </c>
      <c r="V6529">
        <v>0</v>
      </c>
      <c r="W6529">
        <v>0</v>
      </c>
    </row>
    <row r="6530" spans="1:23" ht="14.25" customHeight="1" x14ac:dyDescent="0.45">
      <c r="A6530">
        <v>6529</v>
      </c>
      <c r="B6530" t="s">
        <v>360</v>
      </c>
      <c r="C6530" t="s">
        <v>360</v>
      </c>
      <c r="D6530">
        <v>71</v>
      </c>
      <c r="E6530" t="s">
        <v>28</v>
      </c>
      <c r="F6530" t="s">
        <v>27</v>
      </c>
      <c r="G6530" t="s">
        <v>25</v>
      </c>
      <c r="H6530">
        <v>1</v>
      </c>
      <c r="I6530" t="s">
        <v>31</v>
      </c>
      <c r="J6530">
        <v>0</v>
      </c>
      <c r="K6530">
        <v>0</v>
      </c>
      <c r="L6530">
        <v>0</v>
      </c>
      <c r="M6530">
        <v>1</v>
      </c>
      <c r="N6530">
        <v>1</v>
      </c>
      <c r="O6530">
        <v>0</v>
      </c>
      <c r="P6530">
        <v>670</v>
      </c>
      <c r="Q6530">
        <v>0</v>
      </c>
      <c r="R6530">
        <v>0</v>
      </c>
      <c r="S6530">
        <v>1</v>
      </c>
      <c r="T6530">
        <v>0</v>
      </c>
      <c r="U6530">
        <v>0</v>
      </c>
      <c r="V6530">
        <v>0</v>
      </c>
      <c r="W6530">
        <v>0</v>
      </c>
    </row>
    <row r="6531" spans="1:23" ht="14.25" customHeight="1" x14ac:dyDescent="0.45">
      <c r="A6531">
        <v>6530</v>
      </c>
      <c r="B6531" t="s">
        <v>360</v>
      </c>
      <c r="C6531" t="s">
        <v>364</v>
      </c>
      <c r="D6531">
        <v>27</v>
      </c>
      <c r="E6531" t="s">
        <v>23</v>
      </c>
      <c r="F6531" t="s">
        <v>27</v>
      </c>
      <c r="G6531" t="s">
        <v>25</v>
      </c>
      <c r="H6531">
        <v>7</v>
      </c>
      <c r="I6531" t="s">
        <v>26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502</v>
      </c>
      <c r="Q6531">
        <v>0</v>
      </c>
      <c r="R6531">
        <v>0</v>
      </c>
      <c r="S6531">
        <v>1</v>
      </c>
      <c r="T6531">
        <v>0</v>
      </c>
      <c r="U6531">
        <v>0</v>
      </c>
      <c r="V6531">
        <v>0</v>
      </c>
      <c r="W6531">
        <v>0</v>
      </c>
    </row>
    <row r="6532" spans="1:23" ht="14.25" customHeight="1" x14ac:dyDescent="0.45">
      <c r="A6532">
        <v>6531</v>
      </c>
      <c r="B6532" t="s">
        <v>360</v>
      </c>
      <c r="C6532" t="s">
        <v>356</v>
      </c>
      <c r="D6532">
        <v>50</v>
      </c>
      <c r="E6532" t="s">
        <v>23</v>
      </c>
      <c r="F6532" t="s">
        <v>27</v>
      </c>
      <c r="G6532" t="s">
        <v>25</v>
      </c>
      <c r="H6532">
        <v>3</v>
      </c>
      <c r="I6532" t="s">
        <v>26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3796</v>
      </c>
      <c r="Q6532">
        <v>0</v>
      </c>
      <c r="R6532">
        <v>0</v>
      </c>
      <c r="S6532">
        <v>1</v>
      </c>
      <c r="T6532">
        <v>0</v>
      </c>
      <c r="U6532">
        <v>0</v>
      </c>
      <c r="V6532">
        <v>0</v>
      </c>
      <c r="W6532">
        <v>0</v>
      </c>
    </row>
    <row r="6533" spans="1:23" ht="14.25" customHeight="1" x14ac:dyDescent="0.45">
      <c r="A6533">
        <v>6532</v>
      </c>
      <c r="B6533" s="1">
        <v>43546</v>
      </c>
      <c r="C6533" s="1">
        <v>43558</v>
      </c>
      <c r="D6533">
        <v>63</v>
      </c>
      <c r="E6533" t="s">
        <v>28</v>
      </c>
      <c r="F6533" t="s">
        <v>27</v>
      </c>
      <c r="G6533" t="s">
        <v>30</v>
      </c>
      <c r="H6533">
        <v>13</v>
      </c>
      <c r="I6533" t="s">
        <v>26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679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</row>
    <row r="6534" spans="1:23" ht="14.25" customHeight="1" x14ac:dyDescent="0.45">
      <c r="A6534">
        <v>6533</v>
      </c>
      <c r="B6534" t="s">
        <v>357</v>
      </c>
      <c r="C6534" s="1">
        <v>43712</v>
      </c>
      <c r="D6534">
        <v>47</v>
      </c>
      <c r="E6534" t="s">
        <v>28</v>
      </c>
      <c r="F6534" t="s">
        <v>24</v>
      </c>
      <c r="G6534" t="s">
        <v>25</v>
      </c>
      <c r="H6534">
        <v>19</v>
      </c>
      <c r="I6534" t="s">
        <v>26</v>
      </c>
      <c r="J6534">
        <v>0</v>
      </c>
      <c r="K6534">
        <v>0</v>
      </c>
      <c r="L6534">
        <v>0</v>
      </c>
      <c r="M6534">
        <v>0</v>
      </c>
      <c r="N6534">
        <v>1</v>
      </c>
      <c r="O6534">
        <v>0</v>
      </c>
      <c r="P6534">
        <v>1490</v>
      </c>
      <c r="Q6534">
        <v>1</v>
      </c>
      <c r="R6534">
        <v>1</v>
      </c>
      <c r="S6534">
        <v>1</v>
      </c>
      <c r="T6534">
        <v>0</v>
      </c>
      <c r="U6534">
        <v>0</v>
      </c>
      <c r="V6534">
        <v>0</v>
      </c>
      <c r="W6534">
        <v>0</v>
      </c>
    </row>
    <row r="6535" spans="1:23" ht="14.25" customHeight="1" x14ac:dyDescent="0.45">
      <c r="A6535">
        <v>6534</v>
      </c>
      <c r="B6535" t="s">
        <v>357</v>
      </c>
      <c r="C6535" s="1">
        <v>43712</v>
      </c>
      <c r="D6535">
        <v>47</v>
      </c>
      <c r="E6535" t="s">
        <v>28</v>
      </c>
      <c r="F6535" t="s">
        <v>24</v>
      </c>
      <c r="G6535" t="s">
        <v>25</v>
      </c>
      <c r="H6535">
        <v>19</v>
      </c>
      <c r="I6535" t="s">
        <v>26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0</v>
      </c>
      <c r="P6535">
        <v>1490</v>
      </c>
      <c r="Q6535">
        <v>1</v>
      </c>
      <c r="R6535">
        <v>1</v>
      </c>
      <c r="S6535">
        <v>1</v>
      </c>
      <c r="T6535">
        <v>0</v>
      </c>
      <c r="U6535">
        <v>0</v>
      </c>
      <c r="V6535">
        <v>0</v>
      </c>
      <c r="W6535">
        <v>0</v>
      </c>
    </row>
    <row r="6536" spans="1:23" ht="14.25" customHeight="1" x14ac:dyDescent="0.45">
      <c r="A6536">
        <v>6535</v>
      </c>
      <c r="B6536" t="s">
        <v>357</v>
      </c>
      <c r="C6536" t="s">
        <v>365</v>
      </c>
      <c r="D6536">
        <v>73</v>
      </c>
      <c r="E6536" t="s">
        <v>23</v>
      </c>
      <c r="F6536" t="s">
        <v>24</v>
      </c>
      <c r="G6536" t="s">
        <v>25</v>
      </c>
      <c r="H6536">
        <v>8</v>
      </c>
      <c r="I6536" t="s">
        <v>26</v>
      </c>
      <c r="J6536">
        <v>0</v>
      </c>
      <c r="K6536">
        <v>0</v>
      </c>
      <c r="L6536">
        <v>0</v>
      </c>
      <c r="M6536">
        <v>0</v>
      </c>
      <c r="N6536">
        <v>1</v>
      </c>
      <c r="O6536">
        <v>0</v>
      </c>
      <c r="P6536">
        <v>373</v>
      </c>
      <c r="Q6536">
        <v>0</v>
      </c>
      <c r="R6536">
        <v>1</v>
      </c>
      <c r="S6536">
        <v>1</v>
      </c>
      <c r="T6536">
        <v>1</v>
      </c>
      <c r="U6536">
        <v>0</v>
      </c>
      <c r="V6536">
        <v>0</v>
      </c>
      <c r="W6536">
        <v>0</v>
      </c>
    </row>
    <row r="6537" spans="1:23" ht="14.25" customHeight="1" x14ac:dyDescent="0.45">
      <c r="A6537">
        <v>6536</v>
      </c>
      <c r="B6537" t="s">
        <v>357</v>
      </c>
      <c r="C6537" t="s">
        <v>366</v>
      </c>
      <c r="D6537">
        <v>64</v>
      </c>
      <c r="E6537" t="s">
        <v>23</v>
      </c>
      <c r="F6537" t="s">
        <v>27</v>
      </c>
      <c r="G6537" t="s">
        <v>25</v>
      </c>
      <c r="H6537">
        <v>9</v>
      </c>
      <c r="I6537" t="s">
        <v>26</v>
      </c>
      <c r="J6537">
        <v>0</v>
      </c>
      <c r="K6537">
        <v>0</v>
      </c>
      <c r="L6537">
        <v>0</v>
      </c>
      <c r="M6537">
        <v>1</v>
      </c>
      <c r="N6537">
        <v>1</v>
      </c>
      <c r="O6537">
        <v>0</v>
      </c>
      <c r="P6537">
        <v>29</v>
      </c>
      <c r="Q6537">
        <v>1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</row>
    <row r="6538" spans="1:23" ht="14.25" customHeight="1" x14ac:dyDescent="0.45">
      <c r="A6538">
        <v>6537</v>
      </c>
      <c r="B6538" t="s">
        <v>357</v>
      </c>
      <c r="C6538" t="s">
        <v>357</v>
      </c>
      <c r="D6538">
        <v>55</v>
      </c>
      <c r="E6538" t="s">
        <v>28</v>
      </c>
      <c r="F6538" t="s">
        <v>27</v>
      </c>
      <c r="G6538" t="s">
        <v>25</v>
      </c>
      <c r="H6538">
        <v>1</v>
      </c>
      <c r="I6538" t="s">
        <v>31</v>
      </c>
      <c r="J6538">
        <v>0</v>
      </c>
      <c r="K6538">
        <v>0</v>
      </c>
      <c r="L6538">
        <v>1</v>
      </c>
      <c r="M6538">
        <v>0</v>
      </c>
      <c r="N6538">
        <v>0</v>
      </c>
      <c r="O6538">
        <v>0</v>
      </c>
      <c r="P6538">
        <v>237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</row>
    <row r="6539" spans="1:23" ht="14.25" customHeight="1" x14ac:dyDescent="0.45">
      <c r="A6539">
        <v>6538</v>
      </c>
      <c r="B6539" t="s">
        <v>357</v>
      </c>
      <c r="C6539" t="s">
        <v>357</v>
      </c>
      <c r="D6539">
        <v>55</v>
      </c>
      <c r="E6539" t="s">
        <v>28</v>
      </c>
      <c r="F6539" t="s">
        <v>27</v>
      </c>
      <c r="G6539" t="s">
        <v>25</v>
      </c>
      <c r="H6539">
        <v>1</v>
      </c>
      <c r="I6539" t="s">
        <v>31</v>
      </c>
      <c r="J6539">
        <v>0</v>
      </c>
      <c r="K6539">
        <v>0</v>
      </c>
      <c r="L6539">
        <v>1</v>
      </c>
      <c r="M6539">
        <v>0</v>
      </c>
      <c r="N6539">
        <v>0</v>
      </c>
      <c r="O6539">
        <v>0</v>
      </c>
      <c r="P6539">
        <v>237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</row>
    <row r="6540" spans="1:23" ht="14.25" customHeight="1" x14ac:dyDescent="0.45">
      <c r="A6540">
        <v>6539</v>
      </c>
      <c r="B6540" t="s">
        <v>357</v>
      </c>
      <c r="C6540" t="s">
        <v>365</v>
      </c>
      <c r="D6540">
        <v>67</v>
      </c>
      <c r="E6540" t="s">
        <v>28</v>
      </c>
      <c r="F6540" t="s">
        <v>27</v>
      </c>
      <c r="G6540" t="s">
        <v>25</v>
      </c>
      <c r="H6540">
        <v>8</v>
      </c>
      <c r="I6540" t="s">
        <v>26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296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</row>
    <row r="6541" spans="1:23" ht="14.25" customHeight="1" x14ac:dyDescent="0.45">
      <c r="A6541">
        <v>6540</v>
      </c>
      <c r="B6541" t="s">
        <v>357</v>
      </c>
      <c r="C6541" t="s">
        <v>356</v>
      </c>
      <c r="D6541">
        <v>65</v>
      </c>
      <c r="E6541" t="s">
        <v>23</v>
      </c>
      <c r="F6541" t="s">
        <v>27</v>
      </c>
      <c r="G6541" t="s">
        <v>25</v>
      </c>
      <c r="H6541">
        <v>2</v>
      </c>
      <c r="I6541" t="s">
        <v>31</v>
      </c>
      <c r="J6541">
        <v>0</v>
      </c>
      <c r="K6541">
        <v>1</v>
      </c>
      <c r="L6541">
        <v>1</v>
      </c>
      <c r="M6541">
        <v>1</v>
      </c>
      <c r="N6541">
        <v>1</v>
      </c>
      <c r="O6541">
        <v>0</v>
      </c>
      <c r="P6541">
        <v>17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1</v>
      </c>
    </row>
    <row r="6542" spans="1:23" ht="14.25" customHeight="1" x14ac:dyDescent="0.45">
      <c r="A6542">
        <v>6541</v>
      </c>
      <c r="B6542" t="s">
        <v>357</v>
      </c>
      <c r="C6542" t="s">
        <v>359</v>
      </c>
      <c r="D6542">
        <v>59</v>
      </c>
      <c r="E6542" t="s">
        <v>23</v>
      </c>
      <c r="F6542" t="s">
        <v>27</v>
      </c>
      <c r="G6542" t="s">
        <v>30</v>
      </c>
      <c r="H6542">
        <v>4</v>
      </c>
      <c r="I6542" t="s">
        <v>26</v>
      </c>
      <c r="J6542">
        <v>0</v>
      </c>
      <c r="K6542">
        <v>0</v>
      </c>
      <c r="L6542">
        <v>0</v>
      </c>
      <c r="M6542">
        <v>1</v>
      </c>
      <c r="N6542">
        <v>1</v>
      </c>
      <c r="O6542">
        <v>0</v>
      </c>
      <c r="P6542">
        <v>78</v>
      </c>
      <c r="Q6542">
        <v>0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0</v>
      </c>
    </row>
    <row r="6543" spans="1:23" ht="14.25" customHeight="1" x14ac:dyDescent="0.45">
      <c r="A6543">
        <v>6542</v>
      </c>
      <c r="B6543" t="s">
        <v>357</v>
      </c>
      <c r="C6543" t="s">
        <v>363</v>
      </c>
      <c r="D6543">
        <v>70</v>
      </c>
      <c r="E6543" t="s">
        <v>23</v>
      </c>
      <c r="F6543" t="s">
        <v>27</v>
      </c>
      <c r="G6543" t="s">
        <v>30</v>
      </c>
      <c r="H6543">
        <v>3</v>
      </c>
      <c r="I6543" t="s">
        <v>26</v>
      </c>
      <c r="J6543">
        <v>0</v>
      </c>
      <c r="K6543">
        <v>0</v>
      </c>
      <c r="L6543">
        <v>0</v>
      </c>
      <c r="M6543">
        <v>1</v>
      </c>
      <c r="N6543">
        <v>1</v>
      </c>
      <c r="O6543">
        <v>0</v>
      </c>
      <c r="P6543">
        <v>110</v>
      </c>
      <c r="Q6543">
        <v>0</v>
      </c>
      <c r="R6543">
        <v>1</v>
      </c>
      <c r="S6543">
        <v>0</v>
      </c>
      <c r="T6543">
        <v>0</v>
      </c>
      <c r="U6543">
        <v>0</v>
      </c>
      <c r="V6543">
        <v>0</v>
      </c>
      <c r="W6543">
        <v>0</v>
      </c>
    </row>
    <row r="6544" spans="1:23" ht="14.25" customHeight="1" x14ac:dyDescent="0.45">
      <c r="A6544">
        <v>6543</v>
      </c>
      <c r="B6544" t="s">
        <v>357</v>
      </c>
      <c r="C6544" t="s">
        <v>359</v>
      </c>
      <c r="D6544">
        <v>59</v>
      </c>
      <c r="E6544" t="s">
        <v>23</v>
      </c>
      <c r="F6544" t="s">
        <v>27</v>
      </c>
      <c r="G6544" t="s">
        <v>30</v>
      </c>
      <c r="H6544">
        <v>4</v>
      </c>
      <c r="I6544" t="s">
        <v>26</v>
      </c>
      <c r="J6544">
        <v>0</v>
      </c>
      <c r="K6544">
        <v>0</v>
      </c>
      <c r="L6544">
        <v>0</v>
      </c>
      <c r="M6544">
        <v>1</v>
      </c>
      <c r="N6544">
        <v>1</v>
      </c>
      <c r="O6544">
        <v>0</v>
      </c>
      <c r="P6544">
        <v>78</v>
      </c>
      <c r="Q6544">
        <v>0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0</v>
      </c>
    </row>
    <row r="6545" spans="1:23" ht="14.25" customHeight="1" x14ac:dyDescent="0.45">
      <c r="A6545">
        <v>6544</v>
      </c>
      <c r="B6545" t="s">
        <v>357</v>
      </c>
      <c r="C6545" t="s">
        <v>359</v>
      </c>
      <c r="D6545">
        <v>42</v>
      </c>
      <c r="E6545" t="s">
        <v>23</v>
      </c>
      <c r="F6545" t="s">
        <v>27</v>
      </c>
      <c r="G6545" t="s">
        <v>30</v>
      </c>
      <c r="H6545">
        <v>4</v>
      </c>
      <c r="I6545" t="s">
        <v>31</v>
      </c>
      <c r="J6545">
        <v>0</v>
      </c>
      <c r="K6545">
        <v>0</v>
      </c>
      <c r="L6545">
        <v>1</v>
      </c>
      <c r="M6545">
        <v>0</v>
      </c>
      <c r="N6545">
        <v>0</v>
      </c>
      <c r="O6545">
        <v>0</v>
      </c>
      <c r="P6545">
        <v>210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</row>
    <row r="6546" spans="1:23" ht="14.25" customHeight="1" x14ac:dyDescent="0.45">
      <c r="A6546">
        <v>6545</v>
      </c>
      <c r="B6546" t="s">
        <v>357</v>
      </c>
      <c r="C6546" t="s">
        <v>361</v>
      </c>
      <c r="D6546">
        <v>22</v>
      </c>
      <c r="E6546" t="s">
        <v>28</v>
      </c>
      <c r="F6546" t="s">
        <v>27</v>
      </c>
      <c r="G6546" t="s">
        <v>30</v>
      </c>
      <c r="H6546">
        <v>5</v>
      </c>
      <c r="I6546" t="s">
        <v>26</v>
      </c>
      <c r="J6546">
        <v>0</v>
      </c>
      <c r="K6546">
        <v>0</v>
      </c>
      <c r="L6546">
        <v>0</v>
      </c>
      <c r="M6546">
        <v>0</v>
      </c>
      <c r="N6546">
        <v>1</v>
      </c>
      <c r="O6546">
        <v>0</v>
      </c>
      <c r="P6546">
        <v>710</v>
      </c>
      <c r="Q6546">
        <v>0</v>
      </c>
      <c r="R6546">
        <v>1</v>
      </c>
      <c r="S6546">
        <v>1</v>
      </c>
      <c r="T6546">
        <v>0</v>
      </c>
      <c r="U6546">
        <v>0</v>
      </c>
      <c r="V6546">
        <v>0</v>
      </c>
      <c r="W6546">
        <v>0</v>
      </c>
    </row>
    <row r="6547" spans="1:23" ht="14.25" customHeight="1" x14ac:dyDescent="0.45">
      <c r="A6547">
        <v>6546</v>
      </c>
      <c r="B6547" t="s">
        <v>357</v>
      </c>
      <c r="C6547" t="s">
        <v>356</v>
      </c>
      <c r="D6547">
        <v>56</v>
      </c>
      <c r="E6547" t="s">
        <v>28</v>
      </c>
      <c r="F6547" t="s">
        <v>27</v>
      </c>
      <c r="G6547" t="s">
        <v>30</v>
      </c>
      <c r="H6547">
        <v>2</v>
      </c>
      <c r="I6547" t="s">
        <v>26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0</v>
      </c>
      <c r="P6547">
        <v>42</v>
      </c>
      <c r="Q6547">
        <v>0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</row>
    <row r="6548" spans="1:23" ht="14.25" customHeight="1" x14ac:dyDescent="0.45">
      <c r="A6548">
        <v>6547</v>
      </c>
      <c r="B6548" t="s">
        <v>357</v>
      </c>
      <c r="C6548" t="s">
        <v>364</v>
      </c>
      <c r="D6548">
        <v>56</v>
      </c>
      <c r="E6548" t="s">
        <v>28</v>
      </c>
      <c r="F6548" t="s">
        <v>27</v>
      </c>
      <c r="G6548" t="s">
        <v>30</v>
      </c>
      <c r="H6548">
        <v>6</v>
      </c>
      <c r="I6548" t="s">
        <v>26</v>
      </c>
      <c r="J6548">
        <v>0</v>
      </c>
      <c r="K6548">
        <v>0</v>
      </c>
      <c r="L6548">
        <v>0</v>
      </c>
      <c r="M6548">
        <v>1</v>
      </c>
      <c r="N6548">
        <v>1</v>
      </c>
      <c r="O6548">
        <v>0</v>
      </c>
      <c r="P6548">
        <v>106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0</v>
      </c>
    </row>
    <row r="6549" spans="1:23" ht="14.25" customHeight="1" x14ac:dyDescent="0.45">
      <c r="A6549">
        <v>6548</v>
      </c>
      <c r="B6549" t="s">
        <v>357</v>
      </c>
      <c r="C6549" t="s">
        <v>364</v>
      </c>
      <c r="D6549">
        <v>56</v>
      </c>
      <c r="E6549" t="s">
        <v>28</v>
      </c>
      <c r="F6549" t="s">
        <v>27</v>
      </c>
      <c r="G6549" t="s">
        <v>30</v>
      </c>
      <c r="H6549">
        <v>6</v>
      </c>
      <c r="I6549" t="s">
        <v>26</v>
      </c>
      <c r="J6549">
        <v>0</v>
      </c>
      <c r="K6549">
        <v>0</v>
      </c>
      <c r="L6549">
        <v>0</v>
      </c>
      <c r="M6549">
        <v>1</v>
      </c>
      <c r="N6549">
        <v>1</v>
      </c>
      <c r="O6549">
        <v>0</v>
      </c>
      <c r="P6549">
        <v>106</v>
      </c>
      <c r="Q6549">
        <v>0</v>
      </c>
      <c r="R6549">
        <v>1</v>
      </c>
      <c r="S6549">
        <v>0</v>
      </c>
      <c r="T6549">
        <v>0</v>
      </c>
      <c r="U6549">
        <v>0</v>
      </c>
      <c r="V6549">
        <v>0</v>
      </c>
      <c r="W6549">
        <v>0</v>
      </c>
    </row>
    <row r="6550" spans="1:23" ht="14.25" customHeight="1" x14ac:dyDescent="0.45">
      <c r="A6550">
        <v>6549</v>
      </c>
      <c r="B6550" t="s">
        <v>357</v>
      </c>
      <c r="C6550" t="s">
        <v>359</v>
      </c>
      <c r="D6550">
        <v>28</v>
      </c>
      <c r="E6550" t="s">
        <v>28</v>
      </c>
      <c r="F6550" t="s">
        <v>27</v>
      </c>
      <c r="G6550" t="s">
        <v>25</v>
      </c>
      <c r="H6550">
        <v>4</v>
      </c>
      <c r="I6550" t="s">
        <v>26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21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</row>
    <row r="6551" spans="1:23" ht="14.25" customHeight="1" x14ac:dyDescent="0.45">
      <c r="A6551">
        <v>6550</v>
      </c>
      <c r="B6551" t="s">
        <v>357</v>
      </c>
      <c r="C6551" t="s">
        <v>359</v>
      </c>
      <c r="D6551">
        <v>60</v>
      </c>
      <c r="E6551" t="s">
        <v>23</v>
      </c>
      <c r="F6551" t="s">
        <v>27</v>
      </c>
      <c r="G6551" t="s">
        <v>25</v>
      </c>
      <c r="H6551">
        <v>4</v>
      </c>
      <c r="I6551" t="s">
        <v>26</v>
      </c>
      <c r="J6551">
        <v>1</v>
      </c>
      <c r="K6551">
        <v>1</v>
      </c>
      <c r="L6551">
        <v>0</v>
      </c>
      <c r="M6551">
        <v>1</v>
      </c>
      <c r="N6551">
        <v>1</v>
      </c>
      <c r="O6551">
        <v>0</v>
      </c>
      <c r="P6551">
        <v>249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2</v>
      </c>
    </row>
    <row r="6552" spans="1:23" ht="14.25" customHeight="1" x14ac:dyDescent="0.45">
      <c r="A6552">
        <v>6551</v>
      </c>
      <c r="B6552" t="s">
        <v>357</v>
      </c>
      <c r="C6552" s="1">
        <v>43500</v>
      </c>
      <c r="D6552">
        <v>47</v>
      </c>
      <c r="E6552" t="s">
        <v>23</v>
      </c>
      <c r="F6552" t="s">
        <v>27</v>
      </c>
      <c r="G6552" t="s">
        <v>25</v>
      </c>
      <c r="H6552">
        <v>12</v>
      </c>
      <c r="I6552" t="s">
        <v>26</v>
      </c>
      <c r="J6552">
        <v>0</v>
      </c>
      <c r="K6552">
        <v>0</v>
      </c>
      <c r="L6552">
        <v>0</v>
      </c>
      <c r="M6552">
        <v>1</v>
      </c>
      <c r="N6552">
        <v>1</v>
      </c>
      <c r="O6552">
        <v>1</v>
      </c>
      <c r="P6552">
        <v>1490</v>
      </c>
      <c r="Q6552">
        <v>1</v>
      </c>
      <c r="R6552">
        <v>0</v>
      </c>
      <c r="S6552">
        <v>1</v>
      </c>
      <c r="T6552">
        <v>1</v>
      </c>
      <c r="U6552">
        <v>0</v>
      </c>
      <c r="V6552">
        <v>0</v>
      </c>
      <c r="W6552">
        <v>0</v>
      </c>
    </row>
    <row r="6553" spans="1:23" ht="14.25" customHeight="1" x14ac:dyDescent="0.45">
      <c r="A6553">
        <v>6552</v>
      </c>
      <c r="B6553" t="s">
        <v>356</v>
      </c>
      <c r="C6553" s="1">
        <v>43500</v>
      </c>
      <c r="D6553">
        <v>65</v>
      </c>
      <c r="E6553" t="s">
        <v>23</v>
      </c>
      <c r="F6553" t="s">
        <v>27</v>
      </c>
      <c r="G6553" t="s">
        <v>25</v>
      </c>
      <c r="H6553">
        <v>11</v>
      </c>
      <c r="I6553" t="s">
        <v>26</v>
      </c>
      <c r="J6553">
        <v>0</v>
      </c>
      <c r="K6553">
        <v>0</v>
      </c>
      <c r="L6553">
        <v>0</v>
      </c>
      <c r="M6553">
        <v>0</v>
      </c>
      <c r="N6553">
        <v>1</v>
      </c>
      <c r="O6553">
        <v>1</v>
      </c>
      <c r="P6553">
        <v>730</v>
      </c>
      <c r="Q6553">
        <v>1</v>
      </c>
      <c r="R6553">
        <v>1</v>
      </c>
      <c r="S6553">
        <v>1</v>
      </c>
      <c r="T6553">
        <v>1</v>
      </c>
      <c r="U6553">
        <v>0</v>
      </c>
      <c r="V6553">
        <v>0</v>
      </c>
      <c r="W6553">
        <v>0</v>
      </c>
    </row>
    <row r="6554" spans="1:23" ht="14.25" customHeight="1" x14ac:dyDescent="0.45">
      <c r="A6554">
        <v>6553</v>
      </c>
      <c r="B6554" t="s">
        <v>356</v>
      </c>
      <c r="C6554" t="s">
        <v>356</v>
      </c>
      <c r="D6554">
        <v>66</v>
      </c>
      <c r="E6554" t="s">
        <v>28</v>
      </c>
      <c r="F6554" t="s">
        <v>27</v>
      </c>
      <c r="G6554" t="s">
        <v>25</v>
      </c>
      <c r="H6554">
        <v>1</v>
      </c>
      <c r="I6554" t="s">
        <v>31</v>
      </c>
      <c r="J6554">
        <v>0</v>
      </c>
      <c r="K6554">
        <v>0</v>
      </c>
      <c r="L6554">
        <v>0</v>
      </c>
      <c r="M6554">
        <v>1</v>
      </c>
      <c r="N6554">
        <v>1</v>
      </c>
      <c r="O6554">
        <v>0</v>
      </c>
      <c r="P6554">
        <v>960</v>
      </c>
      <c r="Q6554">
        <v>0</v>
      </c>
      <c r="R6554">
        <v>1</v>
      </c>
      <c r="S6554">
        <v>1</v>
      </c>
      <c r="T6554">
        <v>1</v>
      </c>
      <c r="U6554">
        <v>0</v>
      </c>
      <c r="V6554">
        <v>0</v>
      </c>
      <c r="W6554">
        <v>0</v>
      </c>
    </row>
    <row r="6555" spans="1:23" ht="14.25" customHeight="1" x14ac:dyDescent="0.45">
      <c r="A6555">
        <v>6554</v>
      </c>
      <c r="B6555" t="s">
        <v>356</v>
      </c>
      <c r="C6555" t="s">
        <v>361</v>
      </c>
      <c r="D6555">
        <v>68</v>
      </c>
      <c r="E6555" t="s">
        <v>23</v>
      </c>
      <c r="F6555" t="s">
        <v>24</v>
      </c>
      <c r="G6555" t="s">
        <v>25</v>
      </c>
      <c r="H6555">
        <v>4</v>
      </c>
      <c r="I6555" t="s">
        <v>26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951</v>
      </c>
      <c r="Q6555">
        <v>0</v>
      </c>
      <c r="R6555">
        <v>0</v>
      </c>
      <c r="S6555">
        <v>1</v>
      </c>
      <c r="T6555">
        <v>0</v>
      </c>
      <c r="U6555">
        <v>0</v>
      </c>
      <c r="V6555">
        <v>0</v>
      </c>
      <c r="W6555">
        <v>0</v>
      </c>
    </row>
    <row r="6556" spans="1:23" ht="14.25" customHeight="1" x14ac:dyDescent="0.45">
      <c r="A6556">
        <v>6555</v>
      </c>
      <c r="B6556" t="s">
        <v>356</v>
      </c>
      <c r="C6556" s="1">
        <v>43559</v>
      </c>
      <c r="D6556">
        <v>75</v>
      </c>
      <c r="E6556" t="s">
        <v>23</v>
      </c>
      <c r="F6556" t="s">
        <v>27</v>
      </c>
      <c r="G6556" t="s">
        <v>30</v>
      </c>
      <c r="H6556">
        <v>13</v>
      </c>
      <c r="I6556" t="s">
        <v>26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3530</v>
      </c>
      <c r="Q6556">
        <v>0</v>
      </c>
      <c r="R6556">
        <v>0</v>
      </c>
      <c r="S6556">
        <v>1</v>
      </c>
      <c r="T6556">
        <v>1</v>
      </c>
      <c r="U6556">
        <v>0</v>
      </c>
      <c r="V6556">
        <v>0</v>
      </c>
      <c r="W6556">
        <v>0</v>
      </c>
    </row>
    <row r="6557" spans="1:23" ht="14.25" customHeight="1" x14ac:dyDescent="0.45">
      <c r="A6557">
        <v>6556</v>
      </c>
      <c r="B6557" t="s">
        <v>356</v>
      </c>
      <c r="C6557" s="1">
        <v>43559</v>
      </c>
      <c r="D6557">
        <v>75</v>
      </c>
      <c r="E6557" t="s">
        <v>23</v>
      </c>
      <c r="F6557" t="s">
        <v>27</v>
      </c>
      <c r="G6557" t="s">
        <v>30</v>
      </c>
      <c r="H6557">
        <v>13</v>
      </c>
      <c r="I6557" t="s">
        <v>26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0</v>
      </c>
      <c r="P6557">
        <v>3530</v>
      </c>
      <c r="Q6557">
        <v>0</v>
      </c>
      <c r="R6557">
        <v>0</v>
      </c>
      <c r="S6557">
        <v>1</v>
      </c>
      <c r="T6557">
        <v>1</v>
      </c>
      <c r="U6557">
        <v>0</v>
      </c>
      <c r="V6557">
        <v>0</v>
      </c>
      <c r="W6557">
        <v>0</v>
      </c>
    </row>
    <row r="6558" spans="1:23" ht="14.25" customHeight="1" x14ac:dyDescent="0.45">
      <c r="A6558">
        <v>6557</v>
      </c>
      <c r="B6558" s="1">
        <v>43548</v>
      </c>
      <c r="C6558" s="1">
        <v>43549</v>
      </c>
      <c r="D6558">
        <v>52</v>
      </c>
      <c r="E6558" t="s">
        <v>23</v>
      </c>
      <c r="F6558" t="s">
        <v>24</v>
      </c>
      <c r="G6558" t="s">
        <v>25</v>
      </c>
      <c r="H6558">
        <v>2</v>
      </c>
      <c r="I6558" t="s">
        <v>29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423</v>
      </c>
      <c r="Q6558">
        <v>0</v>
      </c>
      <c r="R6558">
        <v>1</v>
      </c>
      <c r="S6558">
        <v>1</v>
      </c>
      <c r="T6558">
        <v>1</v>
      </c>
      <c r="U6558">
        <v>0</v>
      </c>
      <c r="V6558">
        <v>0</v>
      </c>
      <c r="W6558">
        <v>0</v>
      </c>
    </row>
    <row r="6559" spans="1:23" ht="14.25" customHeight="1" x14ac:dyDescent="0.45">
      <c r="A6559">
        <v>6558</v>
      </c>
      <c r="B6559" t="s">
        <v>363</v>
      </c>
      <c r="C6559" t="s">
        <v>362</v>
      </c>
      <c r="D6559">
        <v>39</v>
      </c>
      <c r="E6559" t="s">
        <v>23</v>
      </c>
      <c r="F6559" t="s">
        <v>24</v>
      </c>
      <c r="G6559" t="s">
        <v>25</v>
      </c>
      <c r="H6559">
        <v>5</v>
      </c>
      <c r="I6559" t="s">
        <v>26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34</v>
      </c>
      <c r="Q6559">
        <v>0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0</v>
      </c>
    </row>
    <row r="6560" spans="1:23" ht="14.25" customHeight="1" x14ac:dyDescent="0.45">
      <c r="A6560">
        <v>6559</v>
      </c>
      <c r="B6560" t="s">
        <v>363</v>
      </c>
      <c r="C6560" t="s">
        <v>362</v>
      </c>
      <c r="D6560">
        <v>39</v>
      </c>
      <c r="E6560" t="s">
        <v>23</v>
      </c>
      <c r="F6560" t="s">
        <v>24</v>
      </c>
      <c r="G6560" t="s">
        <v>25</v>
      </c>
      <c r="H6560">
        <v>5</v>
      </c>
      <c r="I6560" t="s">
        <v>26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34</v>
      </c>
      <c r="Q6560">
        <v>0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</row>
    <row r="6561" spans="1:23" ht="14.25" customHeight="1" x14ac:dyDescent="0.45">
      <c r="A6561">
        <v>6560</v>
      </c>
      <c r="B6561" s="1">
        <v>43548</v>
      </c>
      <c r="C6561" s="1">
        <v>43552</v>
      </c>
      <c r="D6561">
        <v>81</v>
      </c>
      <c r="E6561" t="s">
        <v>23</v>
      </c>
      <c r="F6561" t="s">
        <v>27</v>
      </c>
      <c r="G6561" t="s">
        <v>25</v>
      </c>
      <c r="H6561">
        <v>5</v>
      </c>
      <c r="I6561" t="s">
        <v>29</v>
      </c>
      <c r="J6561">
        <v>0</v>
      </c>
      <c r="K6561">
        <v>0</v>
      </c>
      <c r="L6561">
        <v>0</v>
      </c>
      <c r="M6561">
        <v>1</v>
      </c>
      <c r="N6561">
        <v>0</v>
      </c>
      <c r="O6561">
        <v>0</v>
      </c>
      <c r="P6561">
        <v>1280</v>
      </c>
      <c r="Q6561">
        <v>0</v>
      </c>
      <c r="R6561">
        <v>1</v>
      </c>
      <c r="S6561">
        <v>1</v>
      </c>
      <c r="T6561">
        <v>1</v>
      </c>
      <c r="U6561">
        <v>1</v>
      </c>
      <c r="V6561">
        <v>0</v>
      </c>
      <c r="W6561">
        <v>0</v>
      </c>
    </row>
    <row r="6562" spans="1:23" ht="14.25" customHeight="1" x14ac:dyDescent="0.45">
      <c r="A6562">
        <v>6561</v>
      </c>
      <c r="B6562" s="1">
        <v>43548</v>
      </c>
      <c r="C6562" s="1">
        <v>43550</v>
      </c>
      <c r="D6562">
        <v>72</v>
      </c>
      <c r="E6562" t="s">
        <v>23</v>
      </c>
      <c r="F6562" t="s">
        <v>27</v>
      </c>
      <c r="G6562" t="s">
        <v>25</v>
      </c>
      <c r="H6562">
        <v>3</v>
      </c>
      <c r="I6562" t="s">
        <v>29</v>
      </c>
      <c r="J6562">
        <v>0</v>
      </c>
      <c r="K6562">
        <v>0</v>
      </c>
      <c r="L6562">
        <v>0</v>
      </c>
      <c r="M6562">
        <v>1</v>
      </c>
      <c r="N6562">
        <v>1</v>
      </c>
      <c r="O6562">
        <v>0</v>
      </c>
      <c r="P6562">
        <v>1160</v>
      </c>
      <c r="Q6562">
        <v>1</v>
      </c>
      <c r="R6562">
        <v>1</v>
      </c>
      <c r="S6562">
        <v>1</v>
      </c>
      <c r="T6562">
        <v>1</v>
      </c>
      <c r="U6562">
        <v>1</v>
      </c>
      <c r="V6562">
        <v>0</v>
      </c>
      <c r="W6562">
        <v>0</v>
      </c>
    </row>
    <row r="6563" spans="1:23" ht="14.25" customHeight="1" x14ac:dyDescent="0.45">
      <c r="A6563">
        <v>6562</v>
      </c>
      <c r="B6563" t="s">
        <v>363</v>
      </c>
      <c r="C6563" t="s">
        <v>366</v>
      </c>
      <c r="D6563">
        <v>56</v>
      </c>
      <c r="E6563" t="s">
        <v>23</v>
      </c>
      <c r="F6563" t="s">
        <v>27</v>
      </c>
      <c r="G6563" t="s">
        <v>25</v>
      </c>
      <c r="H6563">
        <v>7</v>
      </c>
      <c r="I6563" t="s">
        <v>26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1150</v>
      </c>
      <c r="Q6563">
        <v>0</v>
      </c>
      <c r="R6563">
        <v>1</v>
      </c>
      <c r="S6563">
        <v>0</v>
      </c>
      <c r="T6563">
        <v>1</v>
      </c>
      <c r="U6563">
        <v>0</v>
      </c>
      <c r="V6563">
        <v>0</v>
      </c>
      <c r="W6563">
        <v>0</v>
      </c>
    </row>
    <row r="6564" spans="1:23" ht="14.25" customHeight="1" x14ac:dyDescent="0.45">
      <c r="A6564">
        <v>6563</v>
      </c>
      <c r="B6564" t="s">
        <v>363</v>
      </c>
      <c r="C6564" s="1">
        <v>43469</v>
      </c>
      <c r="D6564">
        <v>70</v>
      </c>
      <c r="E6564" t="s">
        <v>23</v>
      </c>
      <c r="F6564" t="s">
        <v>27</v>
      </c>
      <c r="G6564" t="s">
        <v>25</v>
      </c>
      <c r="H6564">
        <v>9</v>
      </c>
      <c r="I6564" t="s">
        <v>26</v>
      </c>
      <c r="J6564">
        <v>0</v>
      </c>
      <c r="K6564">
        <v>0</v>
      </c>
      <c r="L6564">
        <v>0</v>
      </c>
      <c r="M6564">
        <v>0</v>
      </c>
      <c r="N6564">
        <v>1</v>
      </c>
      <c r="O6564">
        <v>0</v>
      </c>
      <c r="P6564">
        <v>513</v>
      </c>
      <c r="Q6564">
        <v>0</v>
      </c>
      <c r="R6564">
        <v>1</v>
      </c>
      <c r="S6564">
        <v>1</v>
      </c>
      <c r="T6564">
        <v>0</v>
      </c>
      <c r="U6564">
        <v>0</v>
      </c>
      <c r="V6564">
        <v>0</v>
      </c>
      <c r="W6564">
        <v>0</v>
      </c>
    </row>
    <row r="6565" spans="1:23" ht="14.25" customHeight="1" x14ac:dyDescent="0.45">
      <c r="A6565">
        <v>6564</v>
      </c>
      <c r="B6565" t="s">
        <v>363</v>
      </c>
      <c r="C6565" t="s">
        <v>366</v>
      </c>
      <c r="D6565">
        <v>70</v>
      </c>
      <c r="E6565" t="s">
        <v>23</v>
      </c>
      <c r="F6565" t="s">
        <v>24</v>
      </c>
      <c r="G6565" t="s">
        <v>30</v>
      </c>
      <c r="H6565">
        <v>7</v>
      </c>
      <c r="I6565" t="s">
        <v>26</v>
      </c>
      <c r="J6565">
        <v>0</v>
      </c>
      <c r="K6565">
        <v>0</v>
      </c>
      <c r="L6565">
        <v>0</v>
      </c>
      <c r="M6565">
        <v>0</v>
      </c>
      <c r="N6565">
        <v>1</v>
      </c>
      <c r="O6565">
        <v>0</v>
      </c>
      <c r="P6565">
        <v>5</v>
      </c>
      <c r="Q6565">
        <v>0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0</v>
      </c>
    </row>
    <row r="6566" spans="1:23" ht="14.25" customHeight="1" x14ac:dyDescent="0.45">
      <c r="A6566">
        <v>6565</v>
      </c>
      <c r="B6566" t="s">
        <v>363</v>
      </c>
      <c r="C6566" t="s">
        <v>367</v>
      </c>
      <c r="D6566">
        <v>50</v>
      </c>
      <c r="E6566" t="s">
        <v>23</v>
      </c>
      <c r="F6566" t="s">
        <v>27</v>
      </c>
      <c r="G6566" t="s">
        <v>30</v>
      </c>
      <c r="H6566">
        <v>8</v>
      </c>
      <c r="I6566" t="s">
        <v>26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0</v>
      </c>
      <c r="P6566">
        <v>365</v>
      </c>
      <c r="Q6566">
        <v>0</v>
      </c>
      <c r="R6566">
        <v>1</v>
      </c>
      <c r="S6566">
        <v>1</v>
      </c>
      <c r="T6566">
        <v>0</v>
      </c>
      <c r="U6566">
        <v>0</v>
      </c>
      <c r="V6566">
        <v>0</v>
      </c>
      <c r="W6566">
        <v>0</v>
      </c>
    </row>
    <row r="6567" spans="1:23" ht="14.25" customHeight="1" x14ac:dyDescent="0.45">
      <c r="A6567">
        <v>6566</v>
      </c>
      <c r="B6567" t="s">
        <v>363</v>
      </c>
      <c r="C6567" t="s">
        <v>365</v>
      </c>
      <c r="D6567">
        <v>67</v>
      </c>
      <c r="E6567" t="s">
        <v>23</v>
      </c>
      <c r="F6567" t="s">
        <v>27</v>
      </c>
      <c r="G6567" t="s">
        <v>30</v>
      </c>
      <c r="H6567">
        <v>6</v>
      </c>
      <c r="I6567" t="s">
        <v>31</v>
      </c>
      <c r="J6567">
        <v>0</v>
      </c>
      <c r="K6567">
        <v>0</v>
      </c>
      <c r="L6567">
        <v>0</v>
      </c>
      <c r="M6567">
        <v>0</v>
      </c>
      <c r="N6567">
        <v>1</v>
      </c>
      <c r="O6567">
        <v>0</v>
      </c>
      <c r="P6567">
        <v>1130</v>
      </c>
      <c r="Q6567">
        <v>0</v>
      </c>
      <c r="R6567">
        <v>1</v>
      </c>
      <c r="S6567">
        <v>1</v>
      </c>
      <c r="T6567">
        <v>0</v>
      </c>
      <c r="U6567">
        <v>0</v>
      </c>
      <c r="V6567">
        <v>0</v>
      </c>
      <c r="W6567">
        <v>0</v>
      </c>
    </row>
    <row r="6568" spans="1:23" ht="14.25" customHeight="1" x14ac:dyDescent="0.45">
      <c r="A6568">
        <v>6567</v>
      </c>
      <c r="B6568" t="s">
        <v>363</v>
      </c>
      <c r="C6568" t="s">
        <v>362</v>
      </c>
      <c r="D6568">
        <v>60</v>
      </c>
      <c r="E6568" t="s">
        <v>23</v>
      </c>
      <c r="F6568" t="s">
        <v>27</v>
      </c>
      <c r="G6568" t="s">
        <v>25</v>
      </c>
      <c r="H6568">
        <v>5</v>
      </c>
      <c r="I6568" t="s">
        <v>26</v>
      </c>
      <c r="J6568">
        <v>0</v>
      </c>
      <c r="K6568">
        <v>0</v>
      </c>
      <c r="L6568">
        <v>0</v>
      </c>
      <c r="M6568">
        <v>1</v>
      </c>
      <c r="N6568">
        <v>1</v>
      </c>
      <c r="O6568">
        <v>0</v>
      </c>
      <c r="P6568">
        <v>305</v>
      </c>
      <c r="Q6568">
        <v>0</v>
      </c>
      <c r="R6568">
        <v>0</v>
      </c>
      <c r="S6568">
        <v>1</v>
      </c>
      <c r="T6568">
        <v>1</v>
      </c>
      <c r="U6568">
        <v>0</v>
      </c>
      <c r="V6568">
        <v>0</v>
      </c>
      <c r="W6568">
        <v>0</v>
      </c>
    </row>
    <row r="6569" spans="1:23" ht="14.25" customHeight="1" x14ac:dyDescent="0.45">
      <c r="A6569">
        <v>6568</v>
      </c>
      <c r="B6569" t="s">
        <v>363</v>
      </c>
      <c r="C6569" s="1">
        <v>43681</v>
      </c>
      <c r="D6569">
        <v>68</v>
      </c>
      <c r="E6569" t="s">
        <v>23</v>
      </c>
      <c r="F6569" t="s">
        <v>27</v>
      </c>
      <c r="G6569" t="s">
        <v>25</v>
      </c>
      <c r="H6569">
        <v>16</v>
      </c>
      <c r="I6569" t="s">
        <v>26</v>
      </c>
      <c r="J6569">
        <v>0</v>
      </c>
      <c r="K6569">
        <v>0</v>
      </c>
      <c r="L6569">
        <v>0</v>
      </c>
      <c r="M6569">
        <v>0</v>
      </c>
      <c r="N6569">
        <v>1</v>
      </c>
      <c r="O6569">
        <v>0</v>
      </c>
      <c r="P6569">
        <v>121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</row>
    <row r="6570" spans="1:23" ht="14.25" customHeight="1" x14ac:dyDescent="0.45">
      <c r="A6570">
        <v>6569</v>
      </c>
      <c r="B6570" t="s">
        <v>363</v>
      </c>
      <c r="C6570" s="1">
        <v>43681</v>
      </c>
      <c r="D6570">
        <v>68</v>
      </c>
      <c r="E6570" t="s">
        <v>23</v>
      </c>
      <c r="F6570" t="s">
        <v>27</v>
      </c>
      <c r="G6570" t="s">
        <v>25</v>
      </c>
      <c r="H6570">
        <v>16</v>
      </c>
      <c r="I6570" t="s">
        <v>26</v>
      </c>
      <c r="J6570">
        <v>0</v>
      </c>
      <c r="K6570">
        <v>0</v>
      </c>
      <c r="L6570">
        <v>0</v>
      </c>
      <c r="M6570">
        <v>0</v>
      </c>
      <c r="N6570">
        <v>1</v>
      </c>
      <c r="O6570">
        <v>0</v>
      </c>
      <c r="P6570">
        <v>121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</row>
    <row r="6571" spans="1:23" ht="14.25" customHeight="1" x14ac:dyDescent="0.45">
      <c r="A6571">
        <v>6570</v>
      </c>
      <c r="B6571" t="s">
        <v>363</v>
      </c>
      <c r="C6571" t="s">
        <v>366</v>
      </c>
      <c r="D6571">
        <v>62</v>
      </c>
      <c r="E6571" t="s">
        <v>23</v>
      </c>
      <c r="F6571" t="s">
        <v>27</v>
      </c>
      <c r="G6571" t="s">
        <v>30</v>
      </c>
      <c r="H6571">
        <v>7</v>
      </c>
      <c r="I6571" t="s">
        <v>26</v>
      </c>
      <c r="J6571">
        <v>0</v>
      </c>
      <c r="K6571">
        <v>0</v>
      </c>
      <c r="L6571">
        <v>0</v>
      </c>
      <c r="M6571">
        <v>1</v>
      </c>
      <c r="N6571">
        <v>1</v>
      </c>
      <c r="O6571">
        <v>0</v>
      </c>
      <c r="P6571">
        <v>91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1</v>
      </c>
      <c r="W6571">
        <v>0</v>
      </c>
    </row>
    <row r="6572" spans="1:23" ht="14.25" customHeight="1" x14ac:dyDescent="0.45">
      <c r="A6572">
        <v>6571</v>
      </c>
      <c r="B6572" t="s">
        <v>363</v>
      </c>
      <c r="C6572" t="s">
        <v>366</v>
      </c>
      <c r="D6572">
        <v>62</v>
      </c>
      <c r="E6572" t="s">
        <v>23</v>
      </c>
      <c r="F6572" t="s">
        <v>27</v>
      </c>
      <c r="G6572" t="s">
        <v>30</v>
      </c>
      <c r="H6572">
        <v>7</v>
      </c>
      <c r="I6572" t="s">
        <v>26</v>
      </c>
      <c r="J6572">
        <v>0</v>
      </c>
      <c r="K6572">
        <v>0</v>
      </c>
      <c r="L6572">
        <v>0</v>
      </c>
      <c r="M6572">
        <v>1</v>
      </c>
      <c r="N6572">
        <v>1</v>
      </c>
      <c r="O6572">
        <v>0</v>
      </c>
      <c r="P6572">
        <v>91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0</v>
      </c>
    </row>
    <row r="6573" spans="1:23" ht="14.25" customHeight="1" x14ac:dyDescent="0.45">
      <c r="A6573">
        <v>6572</v>
      </c>
      <c r="B6573" t="s">
        <v>363</v>
      </c>
      <c r="C6573" t="s">
        <v>362</v>
      </c>
      <c r="D6573">
        <v>70</v>
      </c>
      <c r="E6573" t="s">
        <v>23</v>
      </c>
      <c r="F6573" t="s">
        <v>27</v>
      </c>
      <c r="G6573" t="s">
        <v>30</v>
      </c>
      <c r="H6573">
        <v>5</v>
      </c>
      <c r="I6573" t="s">
        <v>26</v>
      </c>
      <c r="J6573">
        <v>0</v>
      </c>
      <c r="K6573">
        <v>0</v>
      </c>
      <c r="L6573">
        <v>1</v>
      </c>
      <c r="M6573">
        <v>1</v>
      </c>
      <c r="N6573">
        <v>1</v>
      </c>
      <c r="O6573">
        <v>0</v>
      </c>
      <c r="P6573">
        <v>804</v>
      </c>
      <c r="Q6573">
        <v>0</v>
      </c>
      <c r="R6573">
        <v>0</v>
      </c>
      <c r="S6573">
        <v>1</v>
      </c>
      <c r="T6573">
        <v>0</v>
      </c>
      <c r="U6573">
        <v>0</v>
      </c>
      <c r="V6573">
        <v>0</v>
      </c>
      <c r="W6573">
        <v>0</v>
      </c>
    </row>
    <row r="6574" spans="1:23" ht="14.25" customHeight="1" x14ac:dyDescent="0.45">
      <c r="A6574">
        <v>6573</v>
      </c>
      <c r="B6574" t="s">
        <v>359</v>
      </c>
      <c r="C6574" t="s">
        <v>366</v>
      </c>
      <c r="D6574">
        <v>66</v>
      </c>
      <c r="E6574" t="s">
        <v>23</v>
      </c>
      <c r="F6574" t="s">
        <v>27</v>
      </c>
      <c r="G6574" t="s">
        <v>25</v>
      </c>
      <c r="H6574">
        <v>6</v>
      </c>
      <c r="I6574" t="s">
        <v>26</v>
      </c>
      <c r="J6574">
        <v>0</v>
      </c>
      <c r="K6574">
        <v>0</v>
      </c>
      <c r="L6574">
        <v>0</v>
      </c>
      <c r="M6574">
        <v>1</v>
      </c>
      <c r="N6574">
        <v>1</v>
      </c>
      <c r="O6574">
        <v>0</v>
      </c>
      <c r="P6574">
        <v>70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</row>
    <row r="6575" spans="1:23" ht="14.25" customHeight="1" x14ac:dyDescent="0.45">
      <c r="A6575">
        <v>6574</v>
      </c>
      <c r="B6575" t="s">
        <v>359</v>
      </c>
      <c r="C6575" s="1">
        <v>43469</v>
      </c>
      <c r="D6575">
        <v>78</v>
      </c>
      <c r="E6575" t="s">
        <v>23</v>
      </c>
      <c r="F6575" t="s">
        <v>27</v>
      </c>
      <c r="G6575" t="s">
        <v>25</v>
      </c>
      <c r="H6575">
        <v>8</v>
      </c>
      <c r="I6575" t="s">
        <v>26</v>
      </c>
      <c r="J6575">
        <v>0</v>
      </c>
      <c r="K6575">
        <v>0</v>
      </c>
      <c r="L6575">
        <v>1</v>
      </c>
      <c r="M6575">
        <v>1</v>
      </c>
      <c r="N6575">
        <v>1</v>
      </c>
      <c r="O6575">
        <v>0</v>
      </c>
      <c r="P6575">
        <v>329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0</v>
      </c>
    </row>
    <row r="6576" spans="1:23" ht="14.25" customHeight="1" x14ac:dyDescent="0.45">
      <c r="A6576">
        <v>6575</v>
      </c>
      <c r="B6576" t="s">
        <v>359</v>
      </c>
      <c r="C6576" s="1">
        <v>43469</v>
      </c>
      <c r="D6576">
        <v>78</v>
      </c>
      <c r="E6576" t="s">
        <v>23</v>
      </c>
      <c r="F6576" t="s">
        <v>27</v>
      </c>
      <c r="G6576" t="s">
        <v>25</v>
      </c>
      <c r="H6576">
        <v>8</v>
      </c>
      <c r="I6576" t="s">
        <v>26</v>
      </c>
      <c r="J6576">
        <v>0</v>
      </c>
      <c r="K6576">
        <v>0</v>
      </c>
      <c r="L6576">
        <v>0</v>
      </c>
      <c r="M6576">
        <v>1</v>
      </c>
      <c r="N6576">
        <v>1</v>
      </c>
      <c r="O6576">
        <v>0</v>
      </c>
      <c r="P6576">
        <v>329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</row>
    <row r="6577" spans="1:23" ht="14.25" customHeight="1" x14ac:dyDescent="0.45">
      <c r="A6577">
        <v>6576</v>
      </c>
      <c r="B6577" t="s">
        <v>359</v>
      </c>
      <c r="C6577" t="s">
        <v>364</v>
      </c>
      <c r="D6577">
        <v>89</v>
      </c>
      <c r="E6577" t="s">
        <v>28</v>
      </c>
      <c r="F6577" t="s">
        <v>27</v>
      </c>
      <c r="G6577" t="s">
        <v>25</v>
      </c>
      <c r="H6577">
        <v>3</v>
      </c>
      <c r="I6577" t="s">
        <v>31</v>
      </c>
      <c r="J6577">
        <v>0</v>
      </c>
      <c r="K6577">
        <v>0</v>
      </c>
      <c r="L6577">
        <v>1</v>
      </c>
      <c r="M6577">
        <v>1</v>
      </c>
      <c r="N6577">
        <v>1</v>
      </c>
      <c r="O6577">
        <v>0</v>
      </c>
      <c r="P6577">
        <v>945</v>
      </c>
      <c r="Q6577">
        <v>0</v>
      </c>
      <c r="R6577">
        <v>1</v>
      </c>
      <c r="S6577">
        <v>1</v>
      </c>
      <c r="T6577">
        <v>0</v>
      </c>
      <c r="U6577">
        <v>0</v>
      </c>
      <c r="V6577">
        <v>0</v>
      </c>
      <c r="W6577">
        <v>0</v>
      </c>
    </row>
    <row r="6578" spans="1:23" ht="14.25" customHeight="1" x14ac:dyDescent="0.45">
      <c r="A6578">
        <v>6577</v>
      </c>
      <c r="B6578" t="s">
        <v>359</v>
      </c>
      <c r="C6578" t="s">
        <v>364</v>
      </c>
      <c r="D6578">
        <v>69</v>
      </c>
      <c r="E6578" t="s">
        <v>23</v>
      </c>
      <c r="F6578" t="s">
        <v>24</v>
      </c>
      <c r="G6578" t="s">
        <v>30</v>
      </c>
      <c r="H6578">
        <v>3</v>
      </c>
      <c r="I6578" t="s">
        <v>26</v>
      </c>
      <c r="J6578">
        <v>0</v>
      </c>
      <c r="K6578">
        <v>0</v>
      </c>
      <c r="L6578">
        <v>0</v>
      </c>
      <c r="M6578">
        <v>1</v>
      </c>
      <c r="N6578">
        <v>1</v>
      </c>
      <c r="O6578">
        <v>0</v>
      </c>
      <c r="P6578">
        <v>710</v>
      </c>
      <c r="Q6578">
        <v>0</v>
      </c>
      <c r="R6578">
        <v>1</v>
      </c>
      <c r="S6578">
        <v>1</v>
      </c>
      <c r="T6578">
        <v>0</v>
      </c>
      <c r="U6578">
        <v>0</v>
      </c>
      <c r="V6578">
        <v>0</v>
      </c>
      <c r="W6578">
        <v>0</v>
      </c>
    </row>
    <row r="6579" spans="1:23" ht="14.25" customHeight="1" x14ac:dyDescent="0.45">
      <c r="A6579">
        <v>6578</v>
      </c>
      <c r="B6579" t="s">
        <v>359</v>
      </c>
      <c r="C6579" t="s">
        <v>366</v>
      </c>
      <c r="D6579">
        <v>62</v>
      </c>
      <c r="E6579" t="s">
        <v>23</v>
      </c>
      <c r="F6579" t="s">
        <v>24</v>
      </c>
      <c r="G6579" t="s">
        <v>30</v>
      </c>
      <c r="H6579">
        <v>6</v>
      </c>
      <c r="I6579" t="s">
        <v>26</v>
      </c>
      <c r="J6579">
        <v>0</v>
      </c>
      <c r="K6579">
        <v>0</v>
      </c>
      <c r="L6579">
        <v>0</v>
      </c>
      <c r="M6579">
        <v>1</v>
      </c>
      <c r="N6579">
        <v>1</v>
      </c>
      <c r="O6579">
        <v>0</v>
      </c>
      <c r="P6579">
        <v>1000</v>
      </c>
      <c r="Q6579">
        <v>0</v>
      </c>
      <c r="R6579">
        <v>1</v>
      </c>
      <c r="S6579">
        <v>1</v>
      </c>
      <c r="T6579">
        <v>0</v>
      </c>
      <c r="U6579">
        <v>0</v>
      </c>
      <c r="V6579">
        <v>0</v>
      </c>
      <c r="W6579">
        <v>0</v>
      </c>
    </row>
    <row r="6580" spans="1:23" ht="14.25" customHeight="1" x14ac:dyDescent="0.45">
      <c r="A6580">
        <v>6579</v>
      </c>
      <c r="B6580" t="s">
        <v>359</v>
      </c>
      <c r="C6580" t="s">
        <v>365</v>
      </c>
      <c r="D6580">
        <v>58</v>
      </c>
      <c r="E6580" t="s">
        <v>23</v>
      </c>
      <c r="F6580" t="s">
        <v>27</v>
      </c>
      <c r="G6580" t="s">
        <v>30</v>
      </c>
      <c r="H6580">
        <v>5</v>
      </c>
      <c r="I6580" t="s">
        <v>26</v>
      </c>
      <c r="J6580">
        <v>0</v>
      </c>
      <c r="K6580">
        <v>0</v>
      </c>
      <c r="L6580">
        <v>1</v>
      </c>
      <c r="M6580">
        <v>0</v>
      </c>
      <c r="N6580">
        <v>1</v>
      </c>
      <c r="O6580">
        <v>0</v>
      </c>
      <c r="P6580">
        <v>44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0</v>
      </c>
      <c r="W6580">
        <v>0</v>
      </c>
    </row>
    <row r="6581" spans="1:23" ht="14.25" customHeight="1" x14ac:dyDescent="0.45">
      <c r="A6581">
        <v>6580</v>
      </c>
      <c r="B6581" t="s">
        <v>359</v>
      </c>
      <c r="C6581" t="s">
        <v>359</v>
      </c>
      <c r="D6581">
        <v>66</v>
      </c>
      <c r="E6581" t="s">
        <v>23</v>
      </c>
      <c r="F6581" t="s">
        <v>27</v>
      </c>
      <c r="G6581" t="s">
        <v>25</v>
      </c>
      <c r="H6581">
        <v>1</v>
      </c>
      <c r="I6581" t="s">
        <v>26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47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</row>
    <row r="6582" spans="1:23" ht="14.25" customHeight="1" x14ac:dyDescent="0.45">
      <c r="A6582">
        <v>6581</v>
      </c>
      <c r="B6582" t="s">
        <v>359</v>
      </c>
      <c r="C6582" t="s">
        <v>367</v>
      </c>
      <c r="D6582">
        <v>58</v>
      </c>
      <c r="E6582" t="s">
        <v>23</v>
      </c>
      <c r="F6582" t="s">
        <v>27</v>
      </c>
      <c r="G6582" t="s">
        <v>25</v>
      </c>
      <c r="H6582">
        <v>7</v>
      </c>
      <c r="I6582" t="s">
        <v>26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12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</v>
      </c>
      <c r="W6582">
        <v>0</v>
      </c>
    </row>
    <row r="6583" spans="1:23" ht="14.25" customHeight="1" x14ac:dyDescent="0.45">
      <c r="A6583">
        <v>6582</v>
      </c>
      <c r="B6583" t="s">
        <v>359</v>
      </c>
      <c r="C6583" t="s">
        <v>364</v>
      </c>
      <c r="D6583">
        <v>55</v>
      </c>
      <c r="E6583" t="s">
        <v>23</v>
      </c>
      <c r="F6583" t="s">
        <v>27</v>
      </c>
      <c r="G6583" t="s">
        <v>25</v>
      </c>
      <c r="H6583">
        <v>3</v>
      </c>
      <c r="I6583" t="s">
        <v>26</v>
      </c>
      <c r="J6583">
        <v>0</v>
      </c>
      <c r="K6583">
        <v>0</v>
      </c>
      <c r="L6583">
        <v>1</v>
      </c>
      <c r="M6583">
        <v>1</v>
      </c>
      <c r="N6583">
        <v>1</v>
      </c>
      <c r="O6583">
        <v>0</v>
      </c>
      <c r="P6583">
        <v>5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</row>
    <row r="6584" spans="1:23" ht="14.25" customHeight="1" x14ac:dyDescent="0.45">
      <c r="A6584">
        <v>6583</v>
      </c>
      <c r="B6584" t="s">
        <v>359</v>
      </c>
      <c r="C6584" t="s">
        <v>365</v>
      </c>
      <c r="D6584">
        <v>39</v>
      </c>
      <c r="E6584" t="s">
        <v>28</v>
      </c>
      <c r="F6584" t="s">
        <v>24</v>
      </c>
      <c r="G6584" t="s">
        <v>30</v>
      </c>
      <c r="H6584">
        <v>5</v>
      </c>
      <c r="I6584" t="s">
        <v>26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225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</row>
    <row r="6585" spans="1:23" ht="14.25" customHeight="1" x14ac:dyDescent="0.45">
      <c r="A6585">
        <v>6584</v>
      </c>
      <c r="B6585" t="s">
        <v>359</v>
      </c>
      <c r="C6585" t="s">
        <v>364</v>
      </c>
      <c r="D6585">
        <v>73</v>
      </c>
      <c r="E6585" t="s">
        <v>23</v>
      </c>
      <c r="F6585" t="s">
        <v>24</v>
      </c>
      <c r="G6585" t="s">
        <v>30</v>
      </c>
      <c r="H6585">
        <v>3</v>
      </c>
      <c r="I6585" t="s">
        <v>26</v>
      </c>
      <c r="J6585">
        <v>0</v>
      </c>
      <c r="K6585">
        <v>0</v>
      </c>
      <c r="L6585">
        <v>0</v>
      </c>
      <c r="M6585">
        <v>1</v>
      </c>
      <c r="N6585">
        <v>1</v>
      </c>
      <c r="O6585">
        <v>0</v>
      </c>
      <c r="P6585">
        <v>158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</row>
    <row r="6586" spans="1:23" ht="14.25" customHeight="1" x14ac:dyDescent="0.45">
      <c r="A6586">
        <v>6585</v>
      </c>
      <c r="B6586" t="s">
        <v>359</v>
      </c>
      <c r="C6586" t="s">
        <v>364</v>
      </c>
      <c r="D6586">
        <v>67</v>
      </c>
      <c r="E6586" t="s">
        <v>28</v>
      </c>
      <c r="F6586" t="s">
        <v>27</v>
      </c>
      <c r="G6586" t="s">
        <v>30</v>
      </c>
      <c r="H6586">
        <v>3</v>
      </c>
      <c r="I6586" t="s">
        <v>26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348</v>
      </c>
      <c r="Q6586">
        <v>0</v>
      </c>
      <c r="R6586">
        <v>0</v>
      </c>
      <c r="S6586">
        <v>1</v>
      </c>
      <c r="T6586">
        <v>0</v>
      </c>
      <c r="U6586">
        <v>0</v>
      </c>
      <c r="V6586">
        <v>0</v>
      </c>
      <c r="W6586">
        <v>0</v>
      </c>
    </row>
    <row r="6587" spans="1:23" ht="14.25" customHeight="1" x14ac:dyDescent="0.45">
      <c r="A6587">
        <v>6586</v>
      </c>
      <c r="B6587" t="s">
        <v>359</v>
      </c>
      <c r="C6587" t="s">
        <v>364</v>
      </c>
      <c r="D6587">
        <v>67</v>
      </c>
      <c r="E6587" t="s">
        <v>28</v>
      </c>
      <c r="F6587" t="s">
        <v>27</v>
      </c>
      <c r="G6587" t="s">
        <v>30</v>
      </c>
      <c r="H6587">
        <v>3</v>
      </c>
      <c r="I6587" t="s">
        <v>26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348</v>
      </c>
      <c r="Q6587">
        <v>0</v>
      </c>
      <c r="R6587">
        <v>0</v>
      </c>
      <c r="S6587">
        <v>1</v>
      </c>
      <c r="T6587">
        <v>0</v>
      </c>
      <c r="U6587">
        <v>0</v>
      </c>
      <c r="V6587">
        <v>0</v>
      </c>
      <c r="W6587">
        <v>0</v>
      </c>
    </row>
    <row r="6588" spans="1:23" ht="14.25" customHeight="1" x14ac:dyDescent="0.45">
      <c r="A6588">
        <v>6587</v>
      </c>
      <c r="B6588" t="s">
        <v>359</v>
      </c>
      <c r="C6588" s="1">
        <v>43500</v>
      </c>
      <c r="D6588">
        <v>49</v>
      </c>
      <c r="E6588" t="s">
        <v>23</v>
      </c>
      <c r="F6588" t="s">
        <v>27</v>
      </c>
      <c r="G6588" t="s">
        <v>30</v>
      </c>
      <c r="H6588">
        <v>9</v>
      </c>
      <c r="I6588" t="s">
        <v>26</v>
      </c>
      <c r="J6588">
        <v>0</v>
      </c>
      <c r="K6588">
        <v>0</v>
      </c>
      <c r="L6588">
        <v>0</v>
      </c>
      <c r="M6588">
        <v>1</v>
      </c>
      <c r="N6588">
        <v>1</v>
      </c>
      <c r="O6588">
        <v>0</v>
      </c>
      <c r="P6588">
        <v>36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</row>
    <row r="6589" spans="1:23" ht="14.25" customHeight="1" x14ac:dyDescent="0.45">
      <c r="A6589">
        <v>6588</v>
      </c>
      <c r="B6589" t="s">
        <v>359</v>
      </c>
      <c r="C6589" s="1">
        <v>43500</v>
      </c>
      <c r="D6589">
        <v>49</v>
      </c>
      <c r="E6589" t="s">
        <v>23</v>
      </c>
      <c r="F6589" t="s">
        <v>27</v>
      </c>
      <c r="G6589" t="s">
        <v>30</v>
      </c>
      <c r="H6589">
        <v>9</v>
      </c>
      <c r="I6589" t="s">
        <v>26</v>
      </c>
      <c r="J6589">
        <v>0</v>
      </c>
      <c r="K6589">
        <v>0</v>
      </c>
      <c r="L6589">
        <v>0</v>
      </c>
      <c r="M6589">
        <v>1</v>
      </c>
      <c r="N6589">
        <v>1</v>
      </c>
      <c r="O6589">
        <v>0</v>
      </c>
      <c r="P6589">
        <v>36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</row>
    <row r="6590" spans="1:23" ht="14.25" customHeight="1" x14ac:dyDescent="0.45">
      <c r="A6590">
        <v>6589</v>
      </c>
      <c r="B6590" t="s">
        <v>359</v>
      </c>
      <c r="C6590" t="s">
        <v>366</v>
      </c>
      <c r="D6590">
        <v>71</v>
      </c>
      <c r="E6590" t="s">
        <v>23</v>
      </c>
      <c r="F6590" t="s">
        <v>27</v>
      </c>
      <c r="G6590" t="s">
        <v>30</v>
      </c>
      <c r="H6590">
        <v>6</v>
      </c>
      <c r="I6590" t="s">
        <v>26</v>
      </c>
      <c r="J6590">
        <v>0</v>
      </c>
      <c r="K6590">
        <v>0</v>
      </c>
      <c r="L6590">
        <v>0</v>
      </c>
      <c r="M6590">
        <v>1</v>
      </c>
      <c r="N6590">
        <v>1</v>
      </c>
      <c r="O6590">
        <v>0</v>
      </c>
      <c r="P6590">
        <v>33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</row>
    <row r="6591" spans="1:23" ht="14.25" customHeight="1" x14ac:dyDescent="0.45">
      <c r="A6591">
        <v>6590</v>
      </c>
      <c r="B6591" t="s">
        <v>359</v>
      </c>
      <c r="C6591" t="s">
        <v>366</v>
      </c>
      <c r="D6591">
        <v>71</v>
      </c>
      <c r="E6591" t="s">
        <v>23</v>
      </c>
      <c r="F6591" t="s">
        <v>27</v>
      </c>
      <c r="G6591" t="s">
        <v>30</v>
      </c>
      <c r="H6591">
        <v>6</v>
      </c>
      <c r="I6591" t="s">
        <v>26</v>
      </c>
      <c r="J6591">
        <v>0</v>
      </c>
      <c r="K6591">
        <v>0</v>
      </c>
      <c r="L6591">
        <v>0</v>
      </c>
      <c r="M6591">
        <v>1</v>
      </c>
      <c r="N6591">
        <v>1</v>
      </c>
      <c r="O6591">
        <v>0</v>
      </c>
      <c r="P6591">
        <v>33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</row>
    <row r="6592" spans="1:23" ht="14.25" customHeight="1" x14ac:dyDescent="0.45">
      <c r="A6592">
        <v>6591</v>
      </c>
      <c r="B6592" s="1">
        <v>43550</v>
      </c>
      <c r="C6592" s="1">
        <v>43555</v>
      </c>
      <c r="D6592">
        <v>52</v>
      </c>
      <c r="E6592" t="s">
        <v>23</v>
      </c>
      <c r="F6592" t="s">
        <v>27</v>
      </c>
      <c r="G6592" t="s">
        <v>30</v>
      </c>
      <c r="H6592">
        <v>6</v>
      </c>
      <c r="I6592" t="s">
        <v>26</v>
      </c>
      <c r="J6592">
        <v>0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2440</v>
      </c>
      <c r="Q6592">
        <v>0</v>
      </c>
      <c r="R6592">
        <v>0</v>
      </c>
      <c r="S6592">
        <v>1</v>
      </c>
      <c r="T6592">
        <v>1</v>
      </c>
      <c r="U6592">
        <v>0</v>
      </c>
      <c r="V6592">
        <v>0</v>
      </c>
      <c r="W6592">
        <v>1</v>
      </c>
    </row>
    <row r="6593" spans="1:23" ht="14.25" customHeight="1" x14ac:dyDescent="0.45">
      <c r="A6593">
        <v>6592</v>
      </c>
      <c r="B6593" t="s">
        <v>361</v>
      </c>
      <c r="C6593" t="s">
        <v>364</v>
      </c>
      <c r="D6593">
        <v>61</v>
      </c>
      <c r="E6593" t="s">
        <v>28</v>
      </c>
      <c r="F6593" t="s">
        <v>27</v>
      </c>
      <c r="G6593" t="s">
        <v>25</v>
      </c>
      <c r="H6593">
        <v>2</v>
      </c>
      <c r="I6593" t="s">
        <v>26</v>
      </c>
      <c r="J6593">
        <v>0</v>
      </c>
      <c r="K6593">
        <v>0</v>
      </c>
      <c r="L6593">
        <v>1</v>
      </c>
      <c r="M6593">
        <v>1</v>
      </c>
      <c r="N6593">
        <v>1</v>
      </c>
      <c r="O6593">
        <v>0</v>
      </c>
      <c r="P6593">
        <v>803</v>
      </c>
      <c r="Q6593">
        <v>0</v>
      </c>
      <c r="R6593">
        <v>1</v>
      </c>
      <c r="S6593">
        <v>1</v>
      </c>
      <c r="T6593">
        <v>0</v>
      </c>
      <c r="U6593">
        <v>0</v>
      </c>
      <c r="V6593">
        <v>0</v>
      </c>
      <c r="W6593">
        <v>0</v>
      </c>
    </row>
    <row r="6594" spans="1:23" ht="14.25" customHeight="1" x14ac:dyDescent="0.45">
      <c r="A6594">
        <v>6593</v>
      </c>
      <c r="B6594" t="s">
        <v>361</v>
      </c>
      <c r="C6594" t="s">
        <v>364</v>
      </c>
      <c r="D6594">
        <v>61</v>
      </c>
      <c r="E6594" t="s">
        <v>28</v>
      </c>
      <c r="F6594" t="s">
        <v>27</v>
      </c>
      <c r="G6594" t="s">
        <v>25</v>
      </c>
      <c r="H6594">
        <v>2</v>
      </c>
      <c r="I6594" t="s">
        <v>26</v>
      </c>
      <c r="J6594">
        <v>0</v>
      </c>
      <c r="K6594">
        <v>0</v>
      </c>
      <c r="L6594">
        <v>1</v>
      </c>
      <c r="M6594">
        <v>1</v>
      </c>
      <c r="N6594">
        <v>1</v>
      </c>
      <c r="O6594">
        <v>0</v>
      </c>
      <c r="P6594">
        <v>803</v>
      </c>
      <c r="Q6594">
        <v>0</v>
      </c>
      <c r="R6594">
        <v>1</v>
      </c>
      <c r="S6594">
        <v>1</v>
      </c>
      <c r="T6594">
        <v>0</v>
      </c>
      <c r="U6594">
        <v>0</v>
      </c>
      <c r="V6594">
        <v>0</v>
      </c>
      <c r="W6594">
        <v>0</v>
      </c>
    </row>
    <row r="6595" spans="1:23" ht="14.25" customHeight="1" x14ac:dyDescent="0.45">
      <c r="A6595">
        <v>6594</v>
      </c>
      <c r="B6595" t="s">
        <v>361</v>
      </c>
      <c r="C6595" t="s">
        <v>366</v>
      </c>
      <c r="D6595">
        <v>57</v>
      </c>
      <c r="E6595" t="s">
        <v>23</v>
      </c>
      <c r="F6595" t="s">
        <v>27</v>
      </c>
      <c r="G6595" t="s">
        <v>25</v>
      </c>
      <c r="H6595">
        <v>5</v>
      </c>
      <c r="I6595" t="s">
        <v>26</v>
      </c>
      <c r="J6595">
        <v>0</v>
      </c>
      <c r="K6595">
        <v>0</v>
      </c>
      <c r="L6595">
        <v>0</v>
      </c>
      <c r="M6595">
        <v>1</v>
      </c>
      <c r="N6595">
        <v>1</v>
      </c>
      <c r="O6595">
        <v>0</v>
      </c>
      <c r="P6595">
        <v>209</v>
      </c>
      <c r="Q6595">
        <v>0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</row>
    <row r="6596" spans="1:23" ht="14.25" customHeight="1" x14ac:dyDescent="0.45">
      <c r="A6596">
        <v>6595</v>
      </c>
      <c r="B6596" t="s">
        <v>361</v>
      </c>
      <c r="C6596" s="1">
        <v>43500</v>
      </c>
      <c r="D6596">
        <v>55</v>
      </c>
      <c r="E6596" t="s">
        <v>28</v>
      </c>
      <c r="F6596" t="s">
        <v>27</v>
      </c>
      <c r="G6596" t="s">
        <v>25</v>
      </c>
      <c r="H6596">
        <v>8</v>
      </c>
      <c r="I6596" t="s">
        <v>26</v>
      </c>
      <c r="J6596">
        <v>0</v>
      </c>
      <c r="K6596">
        <v>0</v>
      </c>
      <c r="L6596">
        <v>0</v>
      </c>
      <c r="M6596">
        <v>0</v>
      </c>
      <c r="N6596">
        <v>1</v>
      </c>
      <c r="O6596">
        <v>0</v>
      </c>
      <c r="P6596">
        <v>210</v>
      </c>
      <c r="Q6596">
        <v>1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0</v>
      </c>
    </row>
    <row r="6597" spans="1:23" ht="14.25" customHeight="1" x14ac:dyDescent="0.45">
      <c r="A6597">
        <v>6596</v>
      </c>
      <c r="B6597" t="s">
        <v>361</v>
      </c>
      <c r="C6597" s="1">
        <v>43500</v>
      </c>
      <c r="D6597">
        <v>55</v>
      </c>
      <c r="E6597" t="s">
        <v>28</v>
      </c>
      <c r="F6597" t="s">
        <v>27</v>
      </c>
      <c r="G6597" t="s">
        <v>25</v>
      </c>
      <c r="H6597">
        <v>8</v>
      </c>
      <c r="I6597" t="s">
        <v>26</v>
      </c>
      <c r="J6597">
        <v>0</v>
      </c>
      <c r="K6597">
        <v>0</v>
      </c>
      <c r="L6597">
        <v>0</v>
      </c>
      <c r="M6597">
        <v>0</v>
      </c>
      <c r="N6597">
        <v>1</v>
      </c>
      <c r="O6597">
        <v>0</v>
      </c>
      <c r="P6597">
        <v>210</v>
      </c>
      <c r="Q6597">
        <v>1</v>
      </c>
      <c r="R6597">
        <v>1</v>
      </c>
      <c r="S6597">
        <v>0</v>
      </c>
      <c r="T6597">
        <v>0</v>
      </c>
      <c r="U6597">
        <v>0</v>
      </c>
      <c r="V6597">
        <v>0</v>
      </c>
      <c r="W6597">
        <v>0</v>
      </c>
    </row>
    <row r="6598" spans="1:23" ht="14.25" customHeight="1" x14ac:dyDescent="0.45">
      <c r="A6598">
        <v>6597</v>
      </c>
      <c r="B6598" t="s">
        <v>361</v>
      </c>
      <c r="C6598" t="s">
        <v>367</v>
      </c>
      <c r="D6598">
        <v>66</v>
      </c>
      <c r="E6598" t="s">
        <v>23</v>
      </c>
      <c r="F6598" t="s">
        <v>27</v>
      </c>
      <c r="G6598" t="s">
        <v>30</v>
      </c>
      <c r="H6598">
        <v>6</v>
      </c>
      <c r="I6598" t="s">
        <v>26</v>
      </c>
      <c r="J6598">
        <v>0</v>
      </c>
      <c r="K6598">
        <v>0</v>
      </c>
      <c r="L6598">
        <v>1</v>
      </c>
      <c r="M6598">
        <v>1</v>
      </c>
      <c r="N6598">
        <v>1</v>
      </c>
      <c r="O6598">
        <v>0</v>
      </c>
      <c r="P6598">
        <v>124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0</v>
      </c>
    </row>
    <row r="6599" spans="1:23" ht="14.25" customHeight="1" x14ac:dyDescent="0.45">
      <c r="A6599">
        <v>6598</v>
      </c>
      <c r="B6599" t="s">
        <v>361</v>
      </c>
      <c r="C6599" s="1">
        <v>43500</v>
      </c>
      <c r="D6599">
        <v>62</v>
      </c>
      <c r="E6599" t="s">
        <v>23</v>
      </c>
      <c r="F6599" t="s">
        <v>24</v>
      </c>
      <c r="G6599" t="s">
        <v>25</v>
      </c>
      <c r="H6599">
        <v>8</v>
      </c>
      <c r="I6599" t="s">
        <v>26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419</v>
      </c>
      <c r="Q6599">
        <v>0</v>
      </c>
      <c r="R6599">
        <v>0</v>
      </c>
      <c r="S6599">
        <v>1</v>
      </c>
      <c r="T6599">
        <v>1</v>
      </c>
      <c r="U6599">
        <v>0</v>
      </c>
      <c r="V6599">
        <v>0</v>
      </c>
      <c r="W6599">
        <v>0</v>
      </c>
    </row>
    <row r="6600" spans="1:23" ht="14.25" customHeight="1" x14ac:dyDescent="0.45">
      <c r="A6600">
        <v>6599</v>
      </c>
      <c r="B6600" t="s">
        <v>364</v>
      </c>
      <c r="C6600" s="1">
        <v>43650</v>
      </c>
      <c r="D6600">
        <v>61</v>
      </c>
      <c r="E6600" t="s">
        <v>28</v>
      </c>
      <c r="F6600" t="s">
        <v>27</v>
      </c>
      <c r="G6600" t="s">
        <v>25</v>
      </c>
      <c r="H6600">
        <v>12</v>
      </c>
      <c r="I6600" t="s">
        <v>26</v>
      </c>
      <c r="J6600">
        <v>0</v>
      </c>
      <c r="K6600">
        <v>0</v>
      </c>
      <c r="L6600">
        <v>1</v>
      </c>
      <c r="M6600">
        <v>1</v>
      </c>
      <c r="N6600">
        <v>1</v>
      </c>
      <c r="O6600">
        <v>0</v>
      </c>
      <c r="P6600">
        <v>3070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</row>
    <row r="6601" spans="1:23" ht="14.25" customHeight="1" x14ac:dyDescent="0.45">
      <c r="A6601">
        <v>6600</v>
      </c>
      <c r="B6601" t="s">
        <v>364</v>
      </c>
      <c r="C6601" t="s">
        <v>366</v>
      </c>
      <c r="D6601">
        <v>94</v>
      </c>
      <c r="E6601" t="s">
        <v>23</v>
      </c>
      <c r="F6601" t="s">
        <v>24</v>
      </c>
      <c r="G6601" t="s">
        <v>25</v>
      </c>
      <c r="H6601">
        <v>4</v>
      </c>
      <c r="I6601" t="s">
        <v>26</v>
      </c>
      <c r="J6601">
        <v>0</v>
      </c>
      <c r="K6601">
        <v>0</v>
      </c>
      <c r="L6601">
        <v>0</v>
      </c>
      <c r="M6601">
        <v>1</v>
      </c>
      <c r="N6601">
        <v>1</v>
      </c>
      <c r="O6601">
        <v>0</v>
      </c>
      <c r="P6601">
        <v>1730</v>
      </c>
      <c r="Q6601">
        <v>0</v>
      </c>
      <c r="R6601">
        <v>1</v>
      </c>
      <c r="S6601">
        <v>1</v>
      </c>
      <c r="T6601">
        <v>1</v>
      </c>
      <c r="U6601">
        <v>0</v>
      </c>
      <c r="V6601">
        <v>0</v>
      </c>
      <c r="W6601">
        <v>0</v>
      </c>
    </row>
    <row r="6602" spans="1:23" ht="14.25" customHeight="1" x14ac:dyDescent="0.45">
      <c r="A6602">
        <v>6601</v>
      </c>
      <c r="B6602" t="s">
        <v>364</v>
      </c>
      <c r="C6602" t="s">
        <v>366</v>
      </c>
      <c r="D6602">
        <v>94</v>
      </c>
      <c r="E6602" t="s">
        <v>23</v>
      </c>
      <c r="F6602" t="s">
        <v>24</v>
      </c>
      <c r="G6602" t="s">
        <v>25</v>
      </c>
      <c r="H6602">
        <v>4</v>
      </c>
      <c r="I6602" t="s">
        <v>26</v>
      </c>
      <c r="J6602">
        <v>0</v>
      </c>
      <c r="K6602">
        <v>0</v>
      </c>
      <c r="L6602">
        <v>1</v>
      </c>
      <c r="M6602">
        <v>1</v>
      </c>
      <c r="N6602">
        <v>1</v>
      </c>
      <c r="O6602">
        <v>0</v>
      </c>
      <c r="P6602">
        <v>1730</v>
      </c>
      <c r="Q6602">
        <v>0</v>
      </c>
      <c r="R6602">
        <v>1</v>
      </c>
      <c r="S6602">
        <v>1</v>
      </c>
      <c r="T6602">
        <v>1</v>
      </c>
      <c r="U6602">
        <v>0</v>
      </c>
      <c r="V6602">
        <v>0</v>
      </c>
      <c r="W6602">
        <v>0</v>
      </c>
    </row>
    <row r="6603" spans="1:23" ht="14.25" customHeight="1" x14ac:dyDescent="0.45">
      <c r="A6603">
        <v>6602</v>
      </c>
      <c r="B6603" t="s">
        <v>364</v>
      </c>
      <c r="C6603" t="s">
        <v>366</v>
      </c>
      <c r="D6603">
        <v>38</v>
      </c>
      <c r="E6603" t="s">
        <v>23</v>
      </c>
      <c r="F6603" t="s">
        <v>24</v>
      </c>
      <c r="G6603" t="s">
        <v>25</v>
      </c>
      <c r="H6603">
        <v>4</v>
      </c>
      <c r="I6603" t="s">
        <v>26</v>
      </c>
      <c r="J6603">
        <v>0</v>
      </c>
      <c r="K6603">
        <v>0</v>
      </c>
      <c r="L6603">
        <v>0</v>
      </c>
      <c r="M6603">
        <v>0</v>
      </c>
      <c r="N6603">
        <v>1</v>
      </c>
      <c r="O6603">
        <v>0</v>
      </c>
      <c r="P6603">
        <v>68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</row>
    <row r="6604" spans="1:23" ht="14.25" customHeight="1" x14ac:dyDescent="0.45">
      <c r="A6604">
        <v>6603</v>
      </c>
      <c r="B6604" t="s">
        <v>364</v>
      </c>
      <c r="C6604" s="1">
        <v>43500</v>
      </c>
      <c r="D6604">
        <v>90</v>
      </c>
      <c r="E6604" t="s">
        <v>28</v>
      </c>
      <c r="F6604" t="s">
        <v>27</v>
      </c>
      <c r="G6604" t="s">
        <v>25</v>
      </c>
      <c r="H6604">
        <v>7</v>
      </c>
      <c r="I6604" t="s">
        <v>26</v>
      </c>
      <c r="J6604">
        <v>0</v>
      </c>
      <c r="K6604">
        <v>0</v>
      </c>
      <c r="L6604">
        <v>0</v>
      </c>
      <c r="M6604">
        <v>0</v>
      </c>
      <c r="N6604">
        <v>1</v>
      </c>
      <c r="O6604">
        <v>0</v>
      </c>
      <c r="P6604">
        <v>5000</v>
      </c>
      <c r="Q6604">
        <v>0</v>
      </c>
      <c r="R6604">
        <v>1</v>
      </c>
      <c r="S6604">
        <v>1</v>
      </c>
      <c r="T6604">
        <v>0</v>
      </c>
      <c r="U6604">
        <v>0</v>
      </c>
      <c r="V6604">
        <v>0</v>
      </c>
      <c r="W6604">
        <v>0</v>
      </c>
    </row>
    <row r="6605" spans="1:23" ht="14.25" customHeight="1" x14ac:dyDescent="0.45">
      <c r="A6605">
        <v>6604</v>
      </c>
      <c r="B6605" t="s">
        <v>364</v>
      </c>
      <c r="C6605" s="1">
        <v>43500</v>
      </c>
      <c r="D6605">
        <v>77</v>
      </c>
      <c r="E6605" t="s">
        <v>28</v>
      </c>
      <c r="F6605" t="s">
        <v>27</v>
      </c>
      <c r="G6605" t="s">
        <v>25</v>
      </c>
      <c r="H6605">
        <v>7</v>
      </c>
      <c r="I6605" t="s">
        <v>26</v>
      </c>
      <c r="J6605">
        <v>0</v>
      </c>
      <c r="K6605">
        <v>0</v>
      </c>
      <c r="L6605">
        <v>0</v>
      </c>
      <c r="M6605">
        <v>0</v>
      </c>
      <c r="N6605">
        <v>1</v>
      </c>
      <c r="O6605">
        <v>0</v>
      </c>
      <c r="P6605">
        <v>237</v>
      </c>
      <c r="Q6605">
        <v>0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0</v>
      </c>
    </row>
    <row r="6606" spans="1:23" ht="14.25" customHeight="1" x14ac:dyDescent="0.45">
      <c r="A6606">
        <v>6605</v>
      </c>
      <c r="B6606" t="s">
        <v>364</v>
      </c>
      <c r="C6606" s="1">
        <v>43500</v>
      </c>
      <c r="D6606">
        <v>73</v>
      </c>
      <c r="E6606" t="s">
        <v>28</v>
      </c>
      <c r="F6606" t="s">
        <v>27</v>
      </c>
      <c r="G6606" t="s">
        <v>25</v>
      </c>
      <c r="H6606">
        <v>7</v>
      </c>
      <c r="I6606" t="s">
        <v>26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29</v>
      </c>
      <c r="Q6606">
        <v>1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</row>
    <row r="6607" spans="1:23" ht="14.25" customHeight="1" x14ac:dyDescent="0.45">
      <c r="A6607">
        <v>6606</v>
      </c>
      <c r="B6607" t="s">
        <v>364</v>
      </c>
      <c r="C6607" s="1">
        <v>43500</v>
      </c>
      <c r="D6607">
        <v>58</v>
      </c>
      <c r="E6607" t="s">
        <v>23</v>
      </c>
      <c r="F6607" t="s">
        <v>27</v>
      </c>
      <c r="G6607" t="s">
        <v>25</v>
      </c>
      <c r="H6607">
        <v>7</v>
      </c>
      <c r="I6607" t="s">
        <v>26</v>
      </c>
      <c r="J6607">
        <v>0</v>
      </c>
      <c r="K6607">
        <v>0</v>
      </c>
      <c r="L6607">
        <v>0</v>
      </c>
      <c r="M6607">
        <v>0</v>
      </c>
      <c r="N6607">
        <v>1</v>
      </c>
      <c r="O6607">
        <v>1</v>
      </c>
      <c r="P6607">
        <v>391</v>
      </c>
      <c r="Q6607">
        <v>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</row>
    <row r="6608" spans="1:23" ht="14.25" customHeight="1" x14ac:dyDescent="0.45">
      <c r="A6608">
        <v>6607</v>
      </c>
      <c r="B6608" t="s">
        <v>364</v>
      </c>
      <c r="C6608" s="1">
        <v>43500</v>
      </c>
      <c r="D6608">
        <v>58</v>
      </c>
      <c r="E6608" t="s">
        <v>23</v>
      </c>
      <c r="F6608" t="s">
        <v>27</v>
      </c>
      <c r="G6608" t="s">
        <v>25</v>
      </c>
      <c r="H6608">
        <v>7</v>
      </c>
      <c r="I6608" t="s">
        <v>26</v>
      </c>
      <c r="J6608">
        <v>0</v>
      </c>
      <c r="K6608">
        <v>0</v>
      </c>
      <c r="L6608">
        <v>0</v>
      </c>
      <c r="M6608">
        <v>0</v>
      </c>
      <c r="N6608">
        <v>1</v>
      </c>
      <c r="O6608">
        <v>1</v>
      </c>
      <c r="P6608">
        <v>391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</row>
    <row r="6609" spans="1:23" ht="14.25" customHeight="1" x14ac:dyDescent="0.45">
      <c r="A6609">
        <v>6608</v>
      </c>
      <c r="B6609" t="s">
        <v>364</v>
      </c>
      <c r="C6609" t="s">
        <v>365</v>
      </c>
      <c r="D6609">
        <v>32</v>
      </c>
      <c r="E6609" t="s">
        <v>23</v>
      </c>
      <c r="F6609" t="s">
        <v>27</v>
      </c>
      <c r="G6609" t="s">
        <v>25</v>
      </c>
      <c r="H6609">
        <v>3</v>
      </c>
      <c r="I6609" t="s">
        <v>26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18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</row>
    <row r="6610" spans="1:23" ht="14.25" customHeight="1" x14ac:dyDescent="0.45">
      <c r="A6610">
        <v>6609</v>
      </c>
      <c r="B6610" t="s">
        <v>364</v>
      </c>
      <c r="C6610" t="s">
        <v>362</v>
      </c>
      <c r="D6610">
        <v>72</v>
      </c>
      <c r="E6610" t="s">
        <v>23</v>
      </c>
      <c r="F6610" t="s">
        <v>27</v>
      </c>
      <c r="G6610" t="s">
        <v>25</v>
      </c>
      <c r="H6610">
        <v>2</v>
      </c>
      <c r="I6610" t="s">
        <v>26</v>
      </c>
      <c r="J6610">
        <v>0</v>
      </c>
      <c r="K6610">
        <v>0</v>
      </c>
      <c r="L6610">
        <v>0</v>
      </c>
      <c r="M6610">
        <v>1</v>
      </c>
      <c r="N6610">
        <v>1</v>
      </c>
      <c r="O6610">
        <v>0</v>
      </c>
      <c r="P6610">
        <v>573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0</v>
      </c>
      <c r="W6610">
        <v>0</v>
      </c>
    </row>
    <row r="6611" spans="1:23" ht="14.25" customHeight="1" x14ac:dyDescent="0.45">
      <c r="A6611">
        <v>6610</v>
      </c>
      <c r="B6611" t="s">
        <v>364</v>
      </c>
      <c r="C6611" t="s">
        <v>367</v>
      </c>
      <c r="D6611">
        <v>47</v>
      </c>
      <c r="E6611" t="s">
        <v>23</v>
      </c>
      <c r="F6611" t="s">
        <v>27</v>
      </c>
      <c r="G6611" t="s">
        <v>25</v>
      </c>
      <c r="H6611">
        <v>5</v>
      </c>
      <c r="I6611" t="s">
        <v>26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77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</row>
    <row r="6612" spans="1:23" ht="14.25" customHeight="1" x14ac:dyDescent="0.45">
      <c r="A6612">
        <v>6611</v>
      </c>
      <c r="B6612" t="s">
        <v>364</v>
      </c>
      <c r="C6612" s="1">
        <v>43500</v>
      </c>
      <c r="D6612">
        <v>75</v>
      </c>
      <c r="E6612" t="s">
        <v>23</v>
      </c>
      <c r="F6612" t="s">
        <v>27</v>
      </c>
      <c r="G6612" t="s">
        <v>25</v>
      </c>
      <c r="H6612">
        <v>7</v>
      </c>
      <c r="I6612" t="s">
        <v>26</v>
      </c>
      <c r="J6612">
        <v>0</v>
      </c>
      <c r="K6612">
        <v>0</v>
      </c>
      <c r="L6612">
        <v>1</v>
      </c>
      <c r="M6612">
        <v>1</v>
      </c>
      <c r="N6612">
        <v>1</v>
      </c>
      <c r="O6612">
        <v>1</v>
      </c>
      <c r="P6612">
        <v>850</v>
      </c>
      <c r="Q6612">
        <v>1</v>
      </c>
      <c r="R6612">
        <v>0</v>
      </c>
      <c r="S6612">
        <v>0</v>
      </c>
      <c r="T6612">
        <v>1</v>
      </c>
      <c r="U6612">
        <v>0</v>
      </c>
      <c r="V6612">
        <v>0</v>
      </c>
      <c r="W6612">
        <v>0</v>
      </c>
    </row>
    <row r="6613" spans="1:23" ht="14.25" customHeight="1" x14ac:dyDescent="0.45">
      <c r="A6613">
        <v>6612</v>
      </c>
      <c r="B6613" t="s">
        <v>364</v>
      </c>
      <c r="C6613" t="s">
        <v>365</v>
      </c>
      <c r="D6613">
        <v>32</v>
      </c>
      <c r="E6613" t="s">
        <v>23</v>
      </c>
      <c r="F6613" t="s">
        <v>27</v>
      </c>
      <c r="G6613" t="s">
        <v>25</v>
      </c>
      <c r="H6613">
        <v>3</v>
      </c>
      <c r="I6613" t="s">
        <v>26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18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</row>
    <row r="6614" spans="1:23" ht="14.25" customHeight="1" x14ac:dyDescent="0.45">
      <c r="A6614">
        <v>6613</v>
      </c>
      <c r="B6614" t="s">
        <v>364</v>
      </c>
      <c r="C6614" t="s">
        <v>362</v>
      </c>
      <c r="D6614">
        <v>72</v>
      </c>
      <c r="E6614" t="s">
        <v>23</v>
      </c>
      <c r="F6614" t="s">
        <v>27</v>
      </c>
      <c r="G6614" t="s">
        <v>25</v>
      </c>
      <c r="H6614">
        <v>2</v>
      </c>
      <c r="I6614" t="s">
        <v>26</v>
      </c>
      <c r="J6614">
        <v>0</v>
      </c>
      <c r="K6614">
        <v>0</v>
      </c>
      <c r="L6614">
        <v>1</v>
      </c>
      <c r="M6614">
        <v>1</v>
      </c>
      <c r="N6614">
        <v>1</v>
      </c>
      <c r="O6614">
        <v>0</v>
      </c>
      <c r="P6614">
        <v>573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0</v>
      </c>
      <c r="W6614">
        <v>0</v>
      </c>
    </row>
    <row r="6615" spans="1:23" ht="14.25" customHeight="1" x14ac:dyDescent="0.45">
      <c r="A6615">
        <v>6614</v>
      </c>
      <c r="B6615" t="s">
        <v>364</v>
      </c>
      <c r="C6615" t="s">
        <v>367</v>
      </c>
      <c r="D6615">
        <v>47</v>
      </c>
      <c r="E6615" t="s">
        <v>23</v>
      </c>
      <c r="F6615" t="s">
        <v>27</v>
      </c>
      <c r="G6615" t="s">
        <v>25</v>
      </c>
      <c r="H6615">
        <v>5</v>
      </c>
      <c r="I6615" t="s">
        <v>26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77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</row>
    <row r="6616" spans="1:23" ht="14.25" customHeight="1" x14ac:dyDescent="0.45">
      <c r="A6616">
        <v>6615</v>
      </c>
      <c r="B6616" t="s">
        <v>364</v>
      </c>
      <c r="C6616" s="1">
        <v>43528</v>
      </c>
      <c r="D6616">
        <v>88</v>
      </c>
      <c r="E6616" t="s">
        <v>23</v>
      </c>
      <c r="F6616" t="s">
        <v>27</v>
      </c>
      <c r="G6616" t="s">
        <v>25</v>
      </c>
      <c r="H6616">
        <v>8</v>
      </c>
      <c r="I6616" t="s">
        <v>26</v>
      </c>
      <c r="J6616">
        <v>0</v>
      </c>
      <c r="K6616">
        <v>0</v>
      </c>
      <c r="L6616">
        <v>1</v>
      </c>
      <c r="M6616">
        <v>1</v>
      </c>
      <c r="N6616">
        <v>1</v>
      </c>
      <c r="O6616">
        <v>0</v>
      </c>
      <c r="P6616">
        <v>1770</v>
      </c>
      <c r="Q6616">
        <v>1</v>
      </c>
      <c r="R6616">
        <v>0</v>
      </c>
      <c r="S6616">
        <v>1</v>
      </c>
      <c r="T6616">
        <v>0</v>
      </c>
      <c r="U6616">
        <v>0</v>
      </c>
      <c r="V6616">
        <v>0</v>
      </c>
      <c r="W6616">
        <v>0</v>
      </c>
    </row>
    <row r="6617" spans="1:23" ht="14.25" customHeight="1" x14ac:dyDescent="0.45">
      <c r="A6617">
        <v>6616</v>
      </c>
      <c r="B6617" t="s">
        <v>364</v>
      </c>
      <c r="C6617" s="1">
        <v>43528</v>
      </c>
      <c r="D6617">
        <v>88</v>
      </c>
      <c r="E6617" t="s">
        <v>23</v>
      </c>
      <c r="F6617" t="s">
        <v>27</v>
      </c>
      <c r="G6617" t="s">
        <v>25</v>
      </c>
      <c r="H6617">
        <v>8</v>
      </c>
      <c r="I6617" t="s">
        <v>26</v>
      </c>
      <c r="J6617">
        <v>0</v>
      </c>
      <c r="K6617">
        <v>0</v>
      </c>
      <c r="L6617">
        <v>1</v>
      </c>
      <c r="M6617">
        <v>1</v>
      </c>
      <c r="N6617">
        <v>1</v>
      </c>
      <c r="O6617">
        <v>0</v>
      </c>
      <c r="P6617">
        <v>1770</v>
      </c>
      <c r="Q6617">
        <v>1</v>
      </c>
      <c r="R6617">
        <v>0</v>
      </c>
      <c r="S6617">
        <v>1</v>
      </c>
      <c r="T6617">
        <v>0</v>
      </c>
      <c r="U6617">
        <v>0</v>
      </c>
      <c r="V6617">
        <v>0</v>
      </c>
      <c r="W6617">
        <v>0</v>
      </c>
    </row>
    <row r="6618" spans="1:23" ht="14.25" customHeight="1" x14ac:dyDescent="0.45">
      <c r="A6618">
        <v>6617</v>
      </c>
      <c r="B6618" t="s">
        <v>364</v>
      </c>
      <c r="C6618" t="s">
        <v>364</v>
      </c>
      <c r="D6618">
        <v>80</v>
      </c>
      <c r="E6618" t="s">
        <v>23</v>
      </c>
      <c r="F6618" t="s">
        <v>27</v>
      </c>
      <c r="G6618" t="s">
        <v>25</v>
      </c>
      <c r="H6618">
        <v>1</v>
      </c>
      <c r="I6618" t="s">
        <v>26</v>
      </c>
      <c r="J6618">
        <v>0</v>
      </c>
      <c r="K6618">
        <v>0</v>
      </c>
      <c r="L6618">
        <v>0</v>
      </c>
      <c r="M6618">
        <v>1</v>
      </c>
      <c r="N6618">
        <v>1</v>
      </c>
      <c r="O6618">
        <v>0</v>
      </c>
      <c r="P6618">
        <v>11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</row>
    <row r="6619" spans="1:23" ht="14.25" customHeight="1" x14ac:dyDescent="0.45">
      <c r="A6619">
        <v>6618</v>
      </c>
      <c r="B6619" t="s">
        <v>364</v>
      </c>
      <c r="C6619" t="s">
        <v>364</v>
      </c>
      <c r="D6619">
        <v>80</v>
      </c>
      <c r="E6619" t="s">
        <v>23</v>
      </c>
      <c r="F6619" t="s">
        <v>27</v>
      </c>
      <c r="G6619" t="s">
        <v>25</v>
      </c>
      <c r="H6619">
        <v>1</v>
      </c>
      <c r="I6619" t="s">
        <v>26</v>
      </c>
      <c r="J6619">
        <v>0</v>
      </c>
      <c r="K6619">
        <v>0</v>
      </c>
      <c r="L6619">
        <v>0</v>
      </c>
      <c r="M6619">
        <v>1</v>
      </c>
      <c r="N6619">
        <v>1</v>
      </c>
      <c r="O6619">
        <v>0</v>
      </c>
      <c r="P6619">
        <v>11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</row>
    <row r="6620" spans="1:23" ht="14.25" customHeight="1" x14ac:dyDescent="0.45">
      <c r="A6620">
        <v>6619</v>
      </c>
      <c r="B6620" t="s">
        <v>362</v>
      </c>
      <c r="C6620" t="s">
        <v>366</v>
      </c>
      <c r="D6620">
        <v>65</v>
      </c>
      <c r="E6620" t="s">
        <v>23</v>
      </c>
      <c r="F6620" t="s">
        <v>24</v>
      </c>
      <c r="G6620" t="s">
        <v>25</v>
      </c>
      <c r="H6620">
        <v>3</v>
      </c>
      <c r="I6620" t="s">
        <v>26</v>
      </c>
      <c r="J6620">
        <v>0</v>
      </c>
      <c r="K6620">
        <v>0</v>
      </c>
      <c r="L6620">
        <v>1</v>
      </c>
      <c r="M6620">
        <v>0</v>
      </c>
      <c r="N6620">
        <v>1</v>
      </c>
      <c r="O6620">
        <v>0</v>
      </c>
      <c r="P6620">
        <v>19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</row>
    <row r="6621" spans="1:23" ht="14.25" customHeight="1" x14ac:dyDescent="0.45">
      <c r="A6621">
        <v>6620</v>
      </c>
      <c r="B6621" t="s">
        <v>362</v>
      </c>
      <c r="C6621" t="s">
        <v>367</v>
      </c>
      <c r="D6621">
        <v>67</v>
      </c>
      <c r="E6621" t="s">
        <v>28</v>
      </c>
      <c r="F6621" t="s">
        <v>24</v>
      </c>
      <c r="G6621" t="s">
        <v>25</v>
      </c>
      <c r="H6621">
        <v>4</v>
      </c>
      <c r="I6621" t="s">
        <v>31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2430</v>
      </c>
      <c r="Q6621">
        <v>0</v>
      </c>
      <c r="R6621">
        <v>1</v>
      </c>
      <c r="S6621">
        <v>0</v>
      </c>
      <c r="T6621">
        <v>0</v>
      </c>
      <c r="U6621">
        <v>0</v>
      </c>
      <c r="V6621">
        <v>0</v>
      </c>
      <c r="W6621">
        <v>0</v>
      </c>
    </row>
    <row r="6622" spans="1:23" ht="14.25" customHeight="1" x14ac:dyDescent="0.45">
      <c r="A6622">
        <v>6621</v>
      </c>
      <c r="B6622" t="s">
        <v>362</v>
      </c>
      <c r="C6622" t="s">
        <v>366</v>
      </c>
      <c r="D6622">
        <v>73</v>
      </c>
      <c r="E6622" t="s">
        <v>23</v>
      </c>
      <c r="F6622" t="s">
        <v>27</v>
      </c>
      <c r="G6622" t="s">
        <v>25</v>
      </c>
      <c r="H6622">
        <v>3</v>
      </c>
      <c r="I6622" t="s">
        <v>26</v>
      </c>
      <c r="J6622">
        <v>0</v>
      </c>
      <c r="K6622">
        <v>0</v>
      </c>
      <c r="L6622">
        <v>0</v>
      </c>
      <c r="M6622">
        <v>1</v>
      </c>
      <c r="N6622">
        <v>1</v>
      </c>
      <c r="O6622">
        <v>0</v>
      </c>
      <c r="P6622">
        <v>669</v>
      </c>
      <c r="Q6622">
        <v>0</v>
      </c>
      <c r="R6622">
        <v>1</v>
      </c>
      <c r="S6622">
        <v>1</v>
      </c>
      <c r="T6622">
        <v>0</v>
      </c>
      <c r="U6622">
        <v>0</v>
      </c>
      <c r="V6622">
        <v>0</v>
      </c>
      <c r="W6622">
        <v>0</v>
      </c>
    </row>
    <row r="6623" spans="1:23" ht="14.25" customHeight="1" x14ac:dyDescent="0.45">
      <c r="A6623">
        <v>6622</v>
      </c>
      <c r="B6623" t="s">
        <v>362</v>
      </c>
      <c r="C6623" t="s">
        <v>365</v>
      </c>
      <c r="D6623">
        <v>74</v>
      </c>
      <c r="E6623" t="s">
        <v>23</v>
      </c>
      <c r="F6623" t="s">
        <v>27</v>
      </c>
      <c r="G6623" t="s">
        <v>25</v>
      </c>
      <c r="H6623">
        <v>2</v>
      </c>
      <c r="I6623" t="s">
        <v>31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113</v>
      </c>
      <c r="Q6623">
        <v>0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0</v>
      </c>
    </row>
    <row r="6624" spans="1:23" ht="14.25" customHeight="1" x14ac:dyDescent="0.45">
      <c r="A6624">
        <v>6623</v>
      </c>
      <c r="B6624" t="s">
        <v>362</v>
      </c>
      <c r="C6624" t="s">
        <v>366</v>
      </c>
      <c r="D6624">
        <v>73</v>
      </c>
      <c r="E6624" t="s">
        <v>23</v>
      </c>
      <c r="F6624" t="s">
        <v>27</v>
      </c>
      <c r="G6624" t="s">
        <v>25</v>
      </c>
      <c r="H6624">
        <v>3</v>
      </c>
      <c r="I6624" t="s">
        <v>26</v>
      </c>
      <c r="J6624">
        <v>0</v>
      </c>
      <c r="K6624">
        <v>0</v>
      </c>
      <c r="L6624">
        <v>1</v>
      </c>
      <c r="M6624">
        <v>1</v>
      </c>
      <c r="N6624">
        <v>1</v>
      </c>
      <c r="O6624">
        <v>0</v>
      </c>
      <c r="P6624">
        <v>669</v>
      </c>
      <c r="Q6624">
        <v>0</v>
      </c>
      <c r="R6624">
        <v>1</v>
      </c>
      <c r="S6624">
        <v>1</v>
      </c>
      <c r="T6624">
        <v>0</v>
      </c>
      <c r="U6624">
        <v>0</v>
      </c>
      <c r="V6624">
        <v>0</v>
      </c>
      <c r="W6624">
        <v>0</v>
      </c>
    </row>
    <row r="6625" spans="1:23" ht="14.25" customHeight="1" x14ac:dyDescent="0.45">
      <c r="A6625">
        <v>6624</v>
      </c>
      <c r="B6625" t="s">
        <v>362</v>
      </c>
      <c r="C6625" t="s">
        <v>366</v>
      </c>
      <c r="D6625">
        <v>65</v>
      </c>
      <c r="E6625" t="s">
        <v>23</v>
      </c>
      <c r="F6625" t="s">
        <v>27</v>
      </c>
      <c r="G6625" t="s">
        <v>25</v>
      </c>
      <c r="H6625">
        <v>3</v>
      </c>
      <c r="I6625" t="s">
        <v>26</v>
      </c>
      <c r="J6625">
        <v>0</v>
      </c>
      <c r="K6625">
        <v>0</v>
      </c>
      <c r="L6625">
        <v>1</v>
      </c>
      <c r="M6625">
        <v>1</v>
      </c>
      <c r="N6625">
        <v>1</v>
      </c>
      <c r="O6625">
        <v>0</v>
      </c>
      <c r="P6625">
        <v>13</v>
      </c>
      <c r="Q6625">
        <v>0</v>
      </c>
      <c r="R6625">
        <v>1</v>
      </c>
      <c r="S6625">
        <v>0</v>
      </c>
      <c r="T6625">
        <v>0</v>
      </c>
      <c r="U6625">
        <v>0</v>
      </c>
      <c r="V6625">
        <v>0</v>
      </c>
      <c r="W6625">
        <v>0</v>
      </c>
    </row>
    <row r="6626" spans="1:23" ht="14.25" customHeight="1" x14ac:dyDescent="0.45">
      <c r="A6626">
        <v>6625</v>
      </c>
      <c r="B6626" t="s">
        <v>362</v>
      </c>
      <c r="C6626" s="1">
        <v>43469</v>
      </c>
      <c r="D6626">
        <v>65</v>
      </c>
      <c r="E6626" t="s">
        <v>28</v>
      </c>
      <c r="F6626" t="s">
        <v>27</v>
      </c>
      <c r="G6626" t="s">
        <v>25</v>
      </c>
      <c r="H6626">
        <v>5</v>
      </c>
      <c r="I6626" t="s">
        <v>26</v>
      </c>
      <c r="J6626">
        <v>0</v>
      </c>
      <c r="K6626">
        <v>0</v>
      </c>
      <c r="L6626">
        <v>0</v>
      </c>
      <c r="M6626">
        <v>1</v>
      </c>
      <c r="N6626">
        <v>1</v>
      </c>
      <c r="O6626">
        <v>0</v>
      </c>
      <c r="P6626">
        <v>120</v>
      </c>
      <c r="Q6626">
        <v>0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0</v>
      </c>
    </row>
    <row r="6627" spans="1:23" ht="14.25" customHeight="1" x14ac:dyDescent="0.45">
      <c r="A6627">
        <v>6626</v>
      </c>
      <c r="B6627" t="s">
        <v>362</v>
      </c>
      <c r="C6627" s="1">
        <v>43469</v>
      </c>
      <c r="D6627">
        <v>65</v>
      </c>
      <c r="E6627" t="s">
        <v>23</v>
      </c>
      <c r="F6627" t="s">
        <v>27</v>
      </c>
      <c r="G6627" t="s">
        <v>25</v>
      </c>
      <c r="H6627">
        <v>5</v>
      </c>
      <c r="I6627" t="s">
        <v>31</v>
      </c>
      <c r="J6627">
        <v>0</v>
      </c>
      <c r="K6627">
        <v>0</v>
      </c>
      <c r="L6627">
        <v>0</v>
      </c>
      <c r="M6627">
        <v>1</v>
      </c>
      <c r="N6627">
        <v>1</v>
      </c>
      <c r="O6627">
        <v>1</v>
      </c>
      <c r="P6627">
        <v>310</v>
      </c>
      <c r="Q6627">
        <v>0</v>
      </c>
      <c r="R6627">
        <v>1</v>
      </c>
      <c r="S6627">
        <v>0</v>
      </c>
      <c r="T6627">
        <v>1</v>
      </c>
      <c r="U6627">
        <v>0</v>
      </c>
      <c r="V6627">
        <v>0</v>
      </c>
      <c r="W6627">
        <v>0</v>
      </c>
    </row>
    <row r="6628" spans="1:23" ht="14.25" customHeight="1" x14ac:dyDescent="0.45">
      <c r="A6628">
        <v>6627</v>
      </c>
      <c r="B6628" t="s">
        <v>362</v>
      </c>
      <c r="C6628" s="1">
        <v>43469</v>
      </c>
      <c r="D6628">
        <v>65</v>
      </c>
      <c r="E6628" t="s">
        <v>28</v>
      </c>
      <c r="F6628" t="s">
        <v>27</v>
      </c>
      <c r="G6628" t="s">
        <v>25</v>
      </c>
      <c r="H6628">
        <v>5</v>
      </c>
      <c r="I6628" t="s">
        <v>26</v>
      </c>
      <c r="J6628">
        <v>0</v>
      </c>
      <c r="K6628">
        <v>0</v>
      </c>
      <c r="L6628">
        <v>0</v>
      </c>
      <c r="M6628">
        <v>1</v>
      </c>
      <c r="N6628">
        <v>1</v>
      </c>
      <c r="O6628">
        <v>0</v>
      </c>
      <c r="P6628">
        <v>120</v>
      </c>
      <c r="Q6628">
        <v>0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0</v>
      </c>
    </row>
    <row r="6629" spans="1:23" ht="14.25" customHeight="1" x14ac:dyDescent="0.45">
      <c r="A6629">
        <v>6628</v>
      </c>
      <c r="B6629" t="s">
        <v>362</v>
      </c>
      <c r="C6629" s="1">
        <v>43469</v>
      </c>
      <c r="D6629">
        <v>55</v>
      </c>
      <c r="E6629" t="s">
        <v>23</v>
      </c>
      <c r="F6629" t="s">
        <v>27</v>
      </c>
      <c r="G6629" t="s">
        <v>25</v>
      </c>
      <c r="H6629">
        <v>5</v>
      </c>
      <c r="I6629" t="s">
        <v>26</v>
      </c>
      <c r="J6629">
        <v>0</v>
      </c>
      <c r="K6629">
        <v>1</v>
      </c>
      <c r="L6629">
        <v>0</v>
      </c>
      <c r="M6629">
        <v>1</v>
      </c>
      <c r="N6629">
        <v>1</v>
      </c>
      <c r="O6629">
        <v>0</v>
      </c>
      <c r="P6629">
        <v>38</v>
      </c>
      <c r="Q6629">
        <v>0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1</v>
      </c>
    </row>
    <row r="6630" spans="1:23" ht="14.25" customHeight="1" x14ac:dyDescent="0.45">
      <c r="A6630">
        <v>6629</v>
      </c>
      <c r="B6630" t="s">
        <v>362</v>
      </c>
      <c r="C6630" s="1">
        <v>43469</v>
      </c>
      <c r="D6630">
        <v>55</v>
      </c>
      <c r="E6630" t="s">
        <v>23</v>
      </c>
      <c r="F6630" t="s">
        <v>27</v>
      </c>
      <c r="G6630" t="s">
        <v>25</v>
      </c>
      <c r="H6630">
        <v>5</v>
      </c>
      <c r="I6630" t="s">
        <v>26</v>
      </c>
      <c r="J6630">
        <v>0</v>
      </c>
      <c r="K6630">
        <v>1</v>
      </c>
      <c r="L6630">
        <v>0</v>
      </c>
      <c r="M6630">
        <v>1</v>
      </c>
      <c r="N6630">
        <v>1</v>
      </c>
      <c r="O6630">
        <v>0</v>
      </c>
      <c r="P6630">
        <v>38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1</v>
      </c>
    </row>
    <row r="6631" spans="1:23" ht="14.25" customHeight="1" x14ac:dyDescent="0.45">
      <c r="A6631">
        <v>6630</v>
      </c>
      <c r="B6631" t="s">
        <v>362</v>
      </c>
      <c r="C6631" t="s">
        <v>365</v>
      </c>
      <c r="D6631">
        <v>59</v>
      </c>
      <c r="E6631" t="s">
        <v>23</v>
      </c>
      <c r="F6631" t="s">
        <v>27</v>
      </c>
      <c r="G6631" t="s">
        <v>30</v>
      </c>
      <c r="H6631">
        <v>2</v>
      </c>
      <c r="I6631" t="s">
        <v>26</v>
      </c>
      <c r="J6631">
        <v>0</v>
      </c>
      <c r="K6631">
        <v>0</v>
      </c>
      <c r="L6631">
        <v>0</v>
      </c>
      <c r="M6631">
        <v>1</v>
      </c>
      <c r="N6631">
        <v>1</v>
      </c>
      <c r="O6631">
        <v>0</v>
      </c>
      <c r="P6631">
        <v>11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0</v>
      </c>
    </row>
    <row r="6632" spans="1:23" ht="14.25" customHeight="1" x14ac:dyDescent="0.45">
      <c r="A6632">
        <v>6631</v>
      </c>
      <c r="B6632" t="s">
        <v>362</v>
      </c>
      <c r="C6632" t="s">
        <v>365</v>
      </c>
      <c r="D6632">
        <v>59</v>
      </c>
      <c r="E6632" t="s">
        <v>23</v>
      </c>
      <c r="F6632" t="s">
        <v>27</v>
      </c>
      <c r="G6632" t="s">
        <v>30</v>
      </c>
      <c r="H6632">
        <v>2</v>
      </c>
      <c r="I6632" t="s">
        <v>26</v>
      </c>
      <c r="J6632">
        <v>0</v>
      </c>
      <c r="K6632">
        <v>0</v>
      </c>
      <c r="L6632">
        <v>0</v>
      </c>
      <c r="M6632">
        <v>1</v>
      </c>
      <c r="N6632">
        <v>1</v>
      </c>
      <c r="O6632">
        <v>0</v>
      </c>
      <c r="P6632">
        <v>11</v>
      </c>
      <c r="Q6632">
        <v>0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0</v>
      </c>
    </row>
    <row r="6633" spans="1:23" ht="14.25" customHeight="1" x14ac:dyDescent="0.45">
      <c r="A6633">
        <v>6632</v>
      </c>
      <c r="B6633" t="s">
        <v>362</v>
      </c>
      <c r="C6633" s="1">
        <v>43469</v>
      </c>
      <c r="D6633">
        <v>82</v>
      </c>
      <c r="E6633" t="s">
        <v>28</v>
      </c>
      <c r="F6633" t="s">
        <v>27</v>
      </c>
      <c r="G6633" t="s">
        <v>30</v>
      </c>
      <c r="H6633">
        <v>5</v>
      </c>
      <c r="I6633" t="s">
        <v>26</v>
      </c>
      <c r="J6633">
        <v>0</v>
      </c>
      <c r="K6633">
        <v>0</v>
      </c>
      <c r="L6633">
        <v>0</v>
      </c>
      <c r="M6633">
        <v>1</v>
      </c>
      <c r="N6633">
        <v>1</v>
      </c>
      <c r="O6633">
        <v>0</v>
      </c>
      <c r="P6633">
        <v>134</v>
      </c>
      <c r="Q6633">
        <v>0</v>
      </c>
      <c r="R6633">
        <v>1</v>
      </c>
      <c r="S6633">
        <v>0</v>
      </c>
      <c r="T6633">
        <v>0</v>
      </c>
      <c r="U6633">
        <v>0</v>
      </c>
      <c r="V6633">
        <v>0</v>
      </c>
      <c r="W6633">
        <v>0</v>
      </c>
    </row>
    <row r="6634" spans="1:23" ht="14.25" customHeight="1" x14ac:dyDescent="0.45">
      <c r="A6634">
        <v>6633</v>
      </c>
      <c r="B6634" t="s">
        <v>362</v>
      </c>
      <c r="C6634" s="1">
        <v>43500</v>
      </c>
      <c r="D6634">
        <v>30</v>
      </c>
      <c r="E6634" t="s">
        <v>23</v>
      </c>
      <c r="F6634" t="s">
        <v>27</v>
      </c>
      <c r="G6634" t="s">
        <v>30</v>
      </c>
      <c r="H6634">
        <v>6</v>
      </c>
      <c r="I6634" t="s">
        <v>26</v>
      </c>
      <c r="J6634">
        <v>0</v>
      </c>
      <c r="K6634">
        <v>0</v>
      </c>
      <c r="L6634">
        <v>0</v>
      </c>
      <c r="M6634">
        <v>0</v>
      </c>
      <c r="N6634">
        <v>1</v>
      </c>
      <c r="O6634">
        <v>0</v>
      </c>
      <c r="P6634">
        <v>691</v>
      </c>
      <c r="Q6634">
        <v>0</v>
      </c>
      <c r="R6634">
        <v>1</v>
      </c>
      <c r="S6634">
        <v>1</v>
      </c>
      <c r="T6634">
        <v>0</v>
      </c>
      <c r="U6634">
        <v>0</v>
      </c>
      <c r="V6634">
        <v>0</v>
      </c>
      <c r="W6634">
        <v>0</v>
      </c>
    </row>
    <row r="6635" spans="1:23" ht="14.25" customHeight="1" x14ac:dyDescent="0.45">
      <c r="A6635">
        <v>6634</v>
      </c>
      <c r="B6635" t="s">
        <v>362</v>
      </c>
      <c r="C6635" s="1">
        <v>43528</v>
      </c>
      <c r="D6635">
        <v>65</v>
      </c>
      <c r="E6635" t="s">
        <v>28</v>
      </c>
      <c r="F6635" t="s">
        <v>27</v>
      </c>
      <c r="G6635" t="s">
        <v>30</v>
      </c>
      <c r="H6635">
        <v>7</v>
      </c>
      <c r="I6635" t="s">
        <v>26</v>
      </c>
      <c r="J6635">
        <v>0</v>
      </c>
      <c r="K6635">
        <v>0</v>
      </c>
      <c r="L6635">
        <v>0</v>
      </c>
      <c r="M6635">
        <v>1</v>
      </c>
      <c r="N6635">
        <v>1</v>
      </c>
      <c r="O6635">
        <v>0</v>
      </c>
      <c r="P6635">
        <v>36</v>
      </c>
      <c r="Q6635">
        <v>1</v>
      </c>
      <c r="R6635">
        <v>1</v>
      </c>
      <c r="S6635">
        <v>0</v>
      </c>
      <c r="T6635">
        <v>1</v>
      </c>
      <c r="U6635">
        <v>0</v>
      </c>
      <c r="V6635">
        <v>0</v>
      </c>
      <c r="W6635">
        <v>0</v>
      </c>
    </row>
    <row r="6636" spans="1:23" ht="14.25" customHeight="1" x14ac:dyDescent="0.45">
      <c r="A6636">
        <v>6635</v>
      </c>
      <c r="B6636" t="s">
        <v>362</v>
      </c>
      <c r="C6636" s="1">
        <v>43528</v>
      </c>
      <c r="D6636">
        <v>65</v>
      </c>
      <c r="E6636" t="s">
        <v>28</v>
      </c>
      <c r="F6636" t="s">
        <v>27</v>
      </c>
      <c r="G6636" t="s">
        <v>30</v>
      </c>
      <c r="H6636">
        <v>7</v>
      </c>
      <c r="I6636" t="s">
        <v>26</v>
      </c>
      <c r="J6636">
        <v>0</v>
      </c>
      <c r="K6636">
        <v>0</v>
      </c>
      <c r="L6636">
        <v>0</v>
      </c>
      <c r="M6636">
        <v>1</v>
      </c>
      <c r="N6636">
        <v>1</v>
      </c>
      <c r="O6636">
        <v>0</v>
      </c>
      <c r="P6636">
        <v>36</v>
      </c>
      <c r="Q6636">
        <v>1</v>
      </c>
      <c r="R6636">
        <v>1</v>
      </c>
      <c r="S6636">
        <v>0</v>
      </c>
      <c r="T6636">
        <v>1</v>
      </c>
      <c r="U6636">
        <v>0</v>
      </c>
      <c r="V6636">
        <v>0</v>
      </c>
      <c r="W6636">
        <v>0</v>
      </c>
    </row>
    <row r="6637" spans="1:23" ht="14.25" customHeight="1" x14ac:dyDescent="0.45">
      <c r="A6637">
        <v>6636</v>
      </c>
      <c r="B6637" t="s">
        <v>362</v>
      </c>
      <c r="C6637" t="s">
        <v>367</v>
      </c>
      <c r="D6637">
        <v>61</v>
      </c>
      <c r="E6637" t="s">
        <v>23</v>
      </c>
      <c r="F6637" t="s">
        <v>27</v>
      </c>
      <c r="G6637" t="s">
        <v>25</v>
      </c>
      <c r="H6637">
        <v>4</v>
      </c>
      <c r="I6637" t="s">
        <v>26</v>
      </c>
      <c r="J6637">
        <v>0</v>
      </c>
      <c r="K6637">
        <v>0</v>
      </c>
      <c r="L6637">
        <v>0</v>
      </c>
      <c r="M6637">
        <v>1</v>
      </c>
      <c r="N6637">
        <v>1</v>
      </c>
      <c r="O6637">
        <v>1</v>
      </c>
      <c r="P6637">
        <v>458</v>
      </c>
      <c r="Q6637">
        <v>0</v>
      </c>
      <c r="R6637">
        <v>0</v>
      </c>
      <c r="S6637">
        <v>1</v>
      </c>
      <c r="T6637">
        <v>1</v>
      </c>
      <c r="U6637">
        <v>0</v>
      </c>
      <c r="V6637">
        <v>0</v>
      </c>
      <c r="W6637">
        <v>0</v>
      </c>
    </row>
    <row r="6638" spans="1:23" ht="14.25" customHeight="1" x14ac:dyDescent="0.45">
      <c r="A6638">
        <v>6637</v>
      </c>
      <c r="B6638" t="s">
        <v>362</v>
      </c>
      <c r="C6638" t="s">
        <v>367</v>
      </c>
      <c r="D6638">
        <v>78</v>
      </c>
      <c r="E6638" t="s">
        <v>23</v>
      </c>
      <c r="F6638" t="s">
        <v>27</v>
      </c>
      <c r="G6638" t="s">
        <v>25</v>
      </c>
      <c r="H6638">
        <v>4</v>
      </c>
      <c r="I6638" t="s">
        <v>26</v>
      </c>
      <c r="J6638">
        <v>0</v>
      </c>
      <c r="K6638">
        <v>0</v>
      </c>
      <c r="L6638">
        <v>1</v>
      </c>
      <c r="M6638">
        <v>1</v>
      </c>
      <c r="N6638">
        <v>1</v>
      </c>
      <c r="O6638">
        <v>0</v>
      </c>
      <c r="P6638">
        <v>26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</row>
    <row r="6639" spans="1:23" ht="14.25" customHeight="1" x14ac:dyDescent="0.45">
      <c r="A6639">
        <v>6638</v>
      </c>
      <c r="B6639" t="s">
        <v>362</v>
      </c>
      <c r="C6639" t="s">
        <v>366</v>
      </c>
      <c r="D6639">
        <v>65</v>
      </c>
      <c r="E6639" t="s">
        <v>23</v>
      </c>
      <c r="F6639" t="s">
        <v>27</v>
      </c>
      <c r="G6639" t="s">
        <v>25</v>
      </c>
      <c r="H6639">
        <v>3</v>
      </c>
      <c r="I6639" t="s">
        <v>26</v>
      </c>
      <c r="J6639">
        <v>0</v>
      </c>
      <c r="K6639">
        <v>0</v>
      </c>
      <c r="L6639">
        <v>0</v>
      </c>
      <c r="M6639">
        <v>1</v>
      </c>
      <c r="N6639">
        <v>1</v>
      </c>
      <c r="O6639">
        <v>0</v>
      </c>
      <c r="P6639">
        <v>686</v>
      </c>
      <c r="Q6639">
        <v>1</v>
      </c>
      <c r="R6639">
        <v>0</v>
      </c>
      <c r="S6639">
        <v>1</v>
      </c>
      <c r="T6639">
        <v>0</v>
      </c>
      <c r="U6639">
        <v>0</v>
      </c>
      <c r="V6639">
        <v>0</v>
      </c>
      <c r="W6639">
        <v>0</v>
      </c>
    </row>
    <row r="6640" spans="1:23" ht="14.25" customHeight="1" x14ac:dyDescent="0.45">
      <c r="A6640">
        <v>6639</v>
      </c>
      <c r="B6640" t="s">
        <v>362</v>
      </c>
      <c r="C6640" t="s">
        <v>367</v>
      </c>
      <c r="D6640">
        <v>78</v>
      </c>
      <c r="E6640" t="s">
        <v>23</v>
      </c>
      <c r="F6640" t="s">
        <v>27</v>
      </c>
      <c r="G6640" t="s">
        <v>25</v>
      </c>
      <c r="H6640">
        <v>4</v>
      </c>
      <c r="I6640" t="s">
        <v>26</v>
      </c>
      <c r="J6640">
        <v>0</v>
      </c>
      <c r="K6640">
        <v>0</v>
      </c>
      <c r="L6640">
        <v>0</v>
      </c>
      <c r="M6640">
        <v>1</v>
      </c>
      <c r="N6640">
        <v>1</v>
      </c>
      <c r="O6640">
        <v>0</v>
      </c>
      <c r="P6640">
        <v>26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</row>
    <row r="6641" spans="1:23" ht="14.25" customHeight="1" x14ac:dyDescent="0.45">
      <c r="A6641">
        <v>6640</v>
      </c>
      <c r="B6641" t="s">
        <v>362</v>
      </c>
      <c r="C6641" t="s">
        <v>366</v>
      </c>
      <c r="D6641">
        <v>65</v>
      </c>
      <c r="E6641" t="s">
        <v>23</v>
      </c>
      <c r="F6641" t="s">
        <v>27</v>
      </c>
      <c r="G6641" t="s">
        <v>25</v>
      </c>
      <c r="H6641">
        <v>3</v>
      </c>
      <c r="I6641" t="s">
        <v>26</v>
      </c>
      <c r="J6641">
        <v>0</v>
      </c>
      <c r="K6641">
        <v>0</v>
      </c>
      <c r="L6641">
        <v>0</v>
      </c>
      <c r="M6641">
        <v>1</v>
      </c>
      <c r="N6641">
        <v>1</v>
      </c>
      <c r="O6641">
        <v>0</v>
      </c>
      <c r="P6641">
        <v>686</v>
      </c>
      <c r="Q6641">
        <v>1</v>
      </c>
      <c r="R6641">
        <v>0</v>
      </c>
      <c r="S6641">
        <v>1</v>
      </c>
      <c r="T6641">
        <v>0</v>
      </c>
      <c r="U6641">
        <v>0</v>
      </c>
      <c r="V6641">
        <v>0</v>
      </c>
      <c r="W6641">
        <v>0</v>
      </c>
    </row>
    <row r="6642" spans="1:23" ht="14.25" customHeight="1" x14ac:dyDescent="0.45">
      <c r="A6642">
        <v>6641</v>
      </c>
      <c r="B6642" t="s">
        <v>362</v>
      </c>
      <c r="C6642" s="1">
        <v>43469</v>
      </c>
      <c r="D6642">
        <v>64</v>
      </c>
      <c r="E6642" t="s">
        <v>28</v>
      </c>
      <c r="F6642" t="s">
        <v>27</v>
      </c>
      <c r="G6642" t="s">
        <v>25</v>
      </c>
      <c r="H6642">
        <v>5</v>
      </c>
      <c r="I6642" t="s">
        <v>26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764</v>
      </c>
      <c r="Q6642">
        <v>1</v>
      </c>
      <c r="R6642">
        <v>0</v>
      </c>
      <c r="S6642">
        <v>1</v>
      </c>
      <c r="T6642">
        <v>0</v>
      </c>
      <c r="U6642">
        <v>0</v>
      </c>
      <c r="V6642">
        <v>0</v>
      </c>
      <c r="W6642">
        <v>0</v>
      </c>
    </row>
    <row r="6643" spans="1:23" ht="14.25" customHeight="1" x14ac:dyDescent="0.45">
      <c r="A6643">
        <v>6642</v>
      </c>
      <c r="B6643" t="s">
        <v>362</v>
      </c>
      <c r="C6643" s="1">
        <v>43528</v>
      </c>
      <c r="D6643">
        <v>66</v>
      </c>
      <c r="E6643" t="s">
        <v>23</v>
      </c>
      <c r="F6643" t="s">
        <v>27</v>
      </c>
      <c r="G6643" t="s">
        <v>25</v>
      </c>
      <c r="H6643">
        <v>7</v>
      </c>
      <c r="I6643" t="s">
        <v>26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100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</row>
    <row r="6644" spans="1:23" ht="14.25" customHeight="1" x14ac:dyDescent="0.45">
      <c r="A6644">
        <v>6643</v>
      </c>
      <c r="B6644" t="s">
        <v>362</v>
      </c>
      <c r="C6644" t="s">
        <v>366</v>
      </c>
      <c r="D6644">
        <v>56</v>
      </c>
      <c r="E6644" t="s">
        <v>28</v>
      </c>
      <c r="F6644" t="s">
        <v>27</v>
      </c>
      <c r="G6644" t="s">
        <v>25</v>
      </c>
      <c r="H6644">
        <v>3</v>
      </c>
      <c r="I6644" t="s">
        <v>26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83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</row>
    <row r="6645" spans="1:23" ht="14.25" customHeight="1" x14ac:dyDescent="0.45">
      <c r="A6645">
        <v>6644</v>
      </c>
      <c r="B6645" t="s">
        <v>362</v>
      </c>
      <c r="C6645" s="1">
        <v>43528</v>
      </c>
      <c r="D6645">
        <v>66</v>
      </c>
      <c r="E6645" t="s">
        <v>23</v>
      </c>
      <c r="F6645" t="s">
        <v>27</v>
      </c>
      <c r="G6645" t="s">
        <v>25</v>
      </c>
      <c r="H6645">
        <v>7</v>
      </c>
      <c r="I6645" t="s">
        <v>26</v>
      </c>
      <c r="J6645">
        <v>0</v>
      </c>
      <c r="K6645">
        <v>0</v>
      </c>
      <c r="L6645">
        <v>0</v>
      </c>
      <c r="M6645">
        <v>1</v>
      </c>
      <c r="N6645">
        <v>1</v>
      </c>
      <c r="O6645">
        <v>0</v>
      </c>
      <c r="P6645">
        <v>100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</row>
    <row r="6646" spans="1:23" ht="14.25" customHeight="1" x14ac:dyDescent="0.45">
      <c r="A6646">
        <v>6645</v>
      </c>
      <c r="B6646" t="s">
        <v>362</v>
      </c>
      <c r="C6646" t="s">
        <v>367</v>
      </c>
      <c r="D6646">
        <v>60</v>
      </c>
      <c r="E6646" t="s">
        <v>23</v>
      </c>
      <c r="F6646" t="s">
        <v>27</v>
      </c>
      <c r="G6646" t="s">
        <v>30</v>
      </c>
      <c r="H6646">
        <v>4</v>
      </c>
      <c r="I6646" t="s">
        <v>26</v>
      </c>
      <c r="J6646">
        <v>0</v>
      </c>
      <c r="K6646">
        <v>0</v>
      </c>
      <c r="L6646">
        <v>1</v>
      </c>
      <c r="M6646">
        <v>1</v>
      </c>
      <c r="N6646">
        <v>1</v>
      </c>
      <c r="O6646">
        <v>0</v>
      </c>
      <c r="P6646">
        <v>120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</row>
    <row r="6647" spans="1:23" ht="14.25" customHeight="1" x14ac:dyDescent="0.45">
      <c r="A6647">
        <v>6646</v>
      </c>
      <c r="B6647" t="s">
        <v>362</v>
      </c>
      <c r="C6647" t="s">
        <v>367</v>
      </c>
      <c r="D6647">
        <v>60</v>
      </c>
      <c r="E6647" t="s">
        <v>23</v>
      </c>
      <c r="F6647" t="s">
        <v>27</v>
      </c>
      <c r="G6647" t="s">
        <v>30</v>
      </c>
      <c r="H6647">
        <v>4</v>
      </c>
      <c r="I6647" t="s">
        <v>26</v>
      </c>
      <c r="J6647">
        <v>0</v>
      </c>
      <c r="K6647">
        <v>0</v>
      </c>
      <c r="L6647">
        <v>1</v>
      </c>
      <c r="M6647">
        <v>1</v>
      </c>
      <c r="N6647">
        <v>1</v>
      </c>
      <c r="O6647">
        <v>0</v>
      </c>
      <c r="P6647">
        <v>120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</row>
    <row r="6648" spans="1:23" ht="14.25" customHeight="1" x14ac:dyDescent="0.45">
      <c r="A6648">
        <v>6647</v>
      </c>
      <c r="B6648" t="s">
        <v>365</v>
      </c>
      <c r="C6648" s="1">
        <v>43650</v>
      </c>
      <c r="D6648">
        <v>67</v>
      </c>
      <c r="E6648" t="s">
        <v>23</v>
      </c>
      <c r="F6648" t="s">
        <v>24</v>
      </c>
      <c r="G6648" t="s">
        <v>25</v>
      </c>
      <c r="H6648">
        <v>10</v>
      </c>
      <c r="I6648" t="s">
        <v>26</v>
      </c>
      <c r="J6648">
        <v>0</v>
      </c>
      <c r="K6648">
        <v>0</v>
      </c>
      <c r="L6648">
        <v>0</v>
      </c>
      <c r="M6648">
        <v>1</v>
      </c>
      <c r="N6648">
        <v>1</v>
      </c>
      <c r="O6648">
        <v>0</v>
      </c>
      <c r="P6648">
        <v>53</v>
      </c>
      <c r="Q6648">
        <v>0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</row>
    <row r="6649" spans="1:23" ht="14.25" customHeight="1" x14ac:dyDescent="0.45">
      <c r="A6649">
        <v>6648</v>
      </c>
      <c r="B6649" t="s">
        <v>365</v>
      </c>
      <c r="C6649" s="1">
        <v>43528</v>
      </c>
      <c r="D6649">
        <v>60</v>
      </c>
      <c r="E6649" t="s">
        <v>28</v>
      </c>
      <c r="F6649" t="s">
        <v>27</v>
      </c>
      <c r="G6649" t="s">
        <v>25</v>
      </c>
      <c r="H6649">
        <v>6</v>
      </c>
      <c r="I6649" t="s">
        <v>26</v>
      </c>
      <c r="J6649">
        <v>0</v>
      </c>
      <c r="K6649">
        <v>0</v>
      </c>
      <c r="L6649">
        <v>0</v>
      </c>
      <c r="M6649">
        <v>1</v>
      </c>
      <c r="N6649">
        <v>1</v>
      </c>
      <c r="O6649">
        <v>0</v>
      </c>
      <c r="P6649">
        <v>23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0</v>
      </c>
    </row>
    <row r="6650" spans="1:23" ht="14.25" customHeight="1" x14ac:dyDescent="0.45">
      <c r="A6650">
        <v>6649</v>
      </c>
      <c r="B6650" t="s">
        <v>365</v>
      </c>
      <c r="C6650" s="1">
        <v>43528</v>
      </c>
      <c r="D6650">
        <v>60</v>
      </c>
      <c r="E6650" t="s">
        <v>28</v>
      </c>
      <c r="F6650" t="s">
        <v>27</v>
      </c>
      <c r="G6650" t="s">
        <v>25</v>
      </c>
      <c r="H6650">
        <v>6</v>
      </c>
      <c r="I6650" t="s">
        <v>26</v>
      </c>
      <c r="J6650">
        <v>0</v>
      </c>
      <c r="K6650">
        <v>0</v>
      </c>
      <c r="L6650">
        <v>0</v>
      </c>
      <c r="M6650">
        <v>1</v>
      </c>
      <c r="N6650">
        <v>1</v>
      </c>
      <c r="O6650">
        <v>0</v>
      </c>
      <c r="P6650">
        <v>23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</row>
    <row r="6651" spans="1:23" ht="14.25" customHeight="1" x14ac:dyDescent="0.45">
      <c r="A6651">
        <v>6650</v>
      </c>
      <c r="B6651" t="s">
        <v>365</v>
      </c>
      <c r="C6651" s="1">
        <v>43559</v>
      </c>
      <c r="D6651">
        <v>55</v>
      </c>
      <c r="E6651" t="s">
        <v>28</v>
      </c>
      <c r="F6651" t="s">
        <v>27</v>
      </c>
      <c r="G6651" t="s">
        <v>25</v>
      </c>
      <c r="H6651">
        <v>7</v>
      </c>
      <c r="I6651" t="s">
        <v>26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59</v>
      </c>
      <c r="Q6651">
        <v>0</v>
      </c>
      <c r="R6651">
        <v>1</v>
      </c>
      <c r="S6651">
        <v>0</v>
      </c>
      <c r="T6651">
        <v>0</v>
      </c>
      <c r="U6651">
        <v>0</v>
      </c>
      <c r="V6651">
        <v>0</v>
      </c>
      <c r="W6651">
        <v>0</v>
      </c>
    </row>
    <row r="6652" spans="1:23" ht="14.25" customHeight="1" x14ac:dyDescent="0.45">
      <c r="A6652">
        <v>6651</v>
      </c>
      <c r="B6652" t="s">
        <v>365</v>
      </c>
      <c r="C6652" s="1">
        <v>43528</v>
      </c>
      <c r="D6652">
        <v>56</v>
      </c>
      <c r="E6652" t="s">
        <v>23</v>
      </c>
      <c r="F6652" t="s">
        <v>27</v>
      </c>
      <c r="G6652" t="s">
        <v>25</v>
      </c>
      <c r="H6652">
        <v>6</v>
      </c>
      <c r="I6652" t="s">
        <v>26</v>
      </c>
      <c r="J6652">
        <v>0</v>
      </c>
      <c r="K6652">
        <v>0</v>
      </c>
      <c r="L6652">
        <v>0</v>
      </c>
      <c r="M6652">
        <v>1</v>
      </c>
      <c r="N6652">
        <v>1</v>
      </c>
      <c r="O6652">
        <v>0</v>
      </c>
      <c r="P6652">
        <v>832</v>
      </c>
      <c r="Q6652">
        <v>0</v>
      </c>
      <c r="R6652">
        <v>1</v>
      </c>
      <c r="S6652">
        <v>1</v>
      </c>
      <c r="T6652">
        <v>1</v>
      </c>
      <c r="U6652">
        <v>0</v>
      </c>
      <c r="V6652">
        <v>0</v>
      </c>
      <c r="W6652">
        <v>0</v>
      </c>
    </row>
    <row r="6653" spans="1:23" ht="14.25" customHeight="1" x14ac:dyDescent="0.45">
      <c r="A6653">
        <v>6652</v>
      </c>
      <c r="B6653" t="s">
        <v>365</v>
      </c>
      <c r="C6653" s="1">
        <v>43528</v>
      </c>
      <c r="D6653">
        <v>56</v>
      </c>
      <c r="E6653" t="s">
        <v>23</v>
      </c>
      <c r="F6653" t="s">
        <v>27</v>
      </c>
      <c r="G6653" t="s">
        <v>25</v>
      </c>
      <c r="H6653">
        <v>6</v>
      </c>
      <c r="I6653" t="s">
        <v>26</v>
      </c>
      <c r="J6653">
        <v>0</v>
      </c>
      <c r="K6653">
        <v>0</v>
      </c>
      <c r="L6653">
        <v>0</v>
      </c>
      <c r="M6653">
        <v>1</v>
      </c>
      <c r="N6653">
        <v>1</v>
      </c>
      <c r="O6653">
        <v>0</v>
      </c>
      <c r="P6653">
        <v>832</v>
      </c>
      <c r="Q6653">
        <v>0</v>
      </c>
      <c r="R6653">
        <v>1</v>
      </c>
      <c r="S6653">
        <v>1</v>
      </c>
      <c r="T6653">
        <v>1</v>
      </c>
      <c r="U6653">
        <v>0</v>
      </c>
      <c r="V6653">
        <v>0</v>
      </c>
      <c r="W6653">
        <v>0</v>
      </c>
    </row>
    <row r="6654" spans="1:23" ht="14.25" customHeight="1" x14ac:dyDescent="0.45">
      <c r="A6654">
        <v>6653</v>
      </c>
      <c r="B6654" t="s">
        <v>365</v>
      </c>
      <c r="C6654" s="1">
        <v>43528</v>
      </c>
      <c r="D6654">
        <v>51</v>
      </c>
      <c r="E6654" t="s">
        <v>23</v>
      </c>
      <c r="F6654" t="s">
        <v>27</v>
      </c>
      <c r="G6654" t="s">
        <v>25</v>
      </c>
      <c r="H6654">
        <v>6</v>
      </c>
      <c r="I6654" t="s">
        <v>26</v>
      </c>
      <c r="J6654">
        <v>0</v>
      </c>
      <c r="K6654">
        <v>0</v>
      </c>
      <c r="L6654">
        <v>0</v>
      </c>
      <c r="M6654">
        <v>1</v>
      </c>
      <c r="N6654">
        <v>1</v>
      </c>
      <c r="O6654">
        <v>1</v>
      </c>
      <c r="P6654">
        <v>210</v>
      </c>
      <c r="Q6654">
        <v>0</v>
      </c>
      <c r="R6654">
        <v>1</v>
      </c>
      <c r="S6654">
        <v>0</v>
      </c>
      <c r="T6654">
        <v>1</v>
      </c>
      <c r="U6654">
        <v>0</v>
      </c>
      <c r="V6654">
        <v>0</v>
      </c>
      <c r="W6654">
        <v>0</v>
      </c>
    </row>
    <row r="6655" spans="1:23" ht="14.25" customHeight="1" x14ac:dyDescent="0.45">
      <c r="A6655">
        <v>6654</v>
      </c>
      <c r="B6655" t="s">
        <v>365</v>
      </c>
      <c r="C6655" s="1">
        <v>43528</v>
      </c>
      <c r="D6655">
        <v>51</v>
      </c>
      <c r="E6655" t="s">
        <v>23</v>
      </c>
      <c r="F6655" t="s">
        <v>27</v>
      </c>
      <c r="G6655" t="s">
        <v>25</v>
      </c>
      <c r="H6655">
        <v>6</v>
      </c>
      <c r="I6655" t="s">
        <v>26</v>
      </c>
      <c r="J6655">
        <v>0</v>
      </c>
      <c r="K6655">
        <v>0</v>
      </c>
      <c r="L6655">
        <v>0</v>
      </c>
      <c r="M6655">
        <v>1</v>
      </c>
      <c r="N6655">
        <v>1</v>
      </c>
      <c r="O6655">
        <v>1</v>
      </c>
      <c r="P6655">
        <v>210</v>
      </c>
      <c r="Q6655">
        <v>0</v>
      </c>
      <c r="R6655">
        <v>1</v>
      </c>
      <c r="S6655">
        <v>0</v>
      </c>
      <c r="T6655">
        <v>1</v>
      </c>
      <c r="U6655">
        <v>0</v>
      </c>
      <c r="V6655">
        <v>0</v>
      </c>
      <c r="W6655">
        <v>0</v>
      </c>
    </row>
    <row r="6656" spans="1:23" ht="14.25" customHeight="1" x14ac:dyDescent="0.45">
      <c r="A6656">
        <v>6655</v>
      </c>
      <c r="B6656" t="s">
        <v>365</v>
      </c>
      <c r="C6656" s="1">
        <v>43469</v>
      </c>
      <c r="D6656">
        <v>62</v>
      </c>
      <c r="E6656" t="s">
        <v>23</v>
      </c>
      <c r="F6656" t="s">
        <v>27</v>
      </c>
      <c r="G6656" t="s">
        <v>30</v>
      </c>
      <c r="H6656">
        <v>4</v>
      </c>
      <c r="I6656" t="s">
        <v>26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74</v>
      </c>
      <c r="Q6656">
        <v>0</v>
      </c>
      <c r="R6656">
        <v>1</v>
      </c>
      <c r="S6656">
        <v>0</v>
      </c>
      <c r="T6656">
        <v>0</v>
      </c>
      <c r="U6656">
        <v>0</v>
      </c>
      <c r="V6656">
        <v>0</v>
      </c>
      <c r="W6656">
        <v>0</v>
      </c>
    </row>
    <row r="6657" spans="1:23" ht="14.25" customHeight="1" x14ac:dyDescent="0.45">
      <c r="A6657">
        <v>6656</v>
      </c>
      <c r="B6657" t="s">
        <v>365</v>
      </c>
      <c r="C6657" s="1">
        <v>43469</v>
      </c>
      <c r="D6657">
        <v>62</v>
      </c>
      <c r="E6657" t="s">
        <v>23</v>
      </c>
      <c r="F6657" t="s">
        <v>27</v>
      </c>
      <c r="G6657" t="s">
        <v>30</v>
      </c>
      <c r="H6657">
        <v>4</v>
      </c>
      <c r="I6657" t="s">
        <v>26</v>
      </c>
      <c r="J6657">
        <v>0</v>
      </c>
      <c r="K6657">
        <v>0</v>
      </c>
      <c r="L6657">
        <v>0</v>
      </c>
      <c r="M6657">
        <v>0</v>
      </c>
      <c r="N6657">
        <v>1</v>
      </c>
      <c r="O6657">
        <v>0</v>
      </c>
      <c r="P6657">
        <v>74</v>
      </c>
      <c r="Q6657">
        <v>0</v>
      </c>
      <c r="R6657">
        <v>1</v>
      </c>
      <c r="S6657">
        <v>0</v>
      </c>
      <c r="T6657">
        <v>0</v>
      </c>
      <c r="U6657">
        <v>0</v>
      </c>
      <c r="V6657">
        <v>0</v>
      </c>
      <c r="W6657">
        <v>0</v>
      </c>
    </row>
    <row r="6658" spans="1:23" ht="14.25" customHeight="1" x14ac:dyDescent="0.45">
      <c r="A6658">
        <v>6657</v>
      </c>
      <c r="B6658" t="s">
        <v>365</v>
      </c>
      <c r="C6658" s="1">
        <v>43559</v>
      </c>
      <c r="D6658">
        <v>25</v>
      </c>
      <c r="E6658" t="s">
        <v>23</v>
      </c>
      <c r="F6658" t="s">
        <v>24</v>
      </c>
      <c r="G6658" t="s">
        <v>25</v>
      </c>
      <c r="H6658">
        <v>7</v>
      </c>
      <c r="I6658" t="s">
        <v>31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229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</row>
    <row r="6659" spans="1:23" ht="14.25" customHeight="1" x14ac:dyDescent="0.45">
      <c r="A6659">
        <v>6658</v>
      </c>
      <c r="B6659" s="1">
        <v>43553</v>
      </c>
      <c r="C6659" s="1">
        <v>43563</v>
      </c>
      <c r="D6659">
        <v>88</v>
      </c>
      <c r="E6659" t="s">
        <v>23</v>
      </c>
      <c r="F6659" t="s">
        <v>27</v>
      </c>
      <c r="G6659" t="s">
        <v>25</v>
      </c>
      <c r="H6659">
        <v>11</v>
      </c>
      <c r="I6659" t="s">
        <v>29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3040</v>
      </c>
      <c r="Q6659">
        <v>0</v>
      </c>
      <c r="R6659">
        <v>0</v>
      </c>
      <c r="S6659">
        <v>1</v>
      </c>
      <c r="T6659">
        <v>1</v>
      </c>
      <c r="U6659">
        <v>1</v>
      </c>
      <c r="V6659">
        <v>0</v>
      </c>
      <c r="W6659">
        <v>0</v>
      </c>
    </row>
    <row r="6660" spans="1:23" ht="14.25" customHeight="1" x14ac:dyDescent="0.45">
      <c r="A6660">
        <v>6659</v>
      </c>
      <c r="B6660" t="s">
        <v>365</v>
      </c>
      <c r="C6660" s="1">
        <v>43500</v>
      </c>
      <c r="D6660">
        <v>63</v>
      </c>
      <c r="E6660" t="s">
        <v>28</v>
      </c>
      <c r="F6660" t="s">
        <v>27</v>
      </c>
      <c r="G6660" t="s">
        <v>25</v>
      </c>
      <c r="H6660">
        <v>5</v>
      </c>
      <c r="I6660" t="s">
        <v>26</v>
      </c>
      <c r="J6660">
        <v>0</v>
      </c>
      <c r="K6660">
        <v>0</v>
      </c>
      <c r="L6660">
        <v>0</v>
      </c>
      <c r="M6660">
        <v>1</v>
      </c>
      <c r="N6660">
        <v>1</v>
      </c>
      <c r="O6660">
        <v>0</v>
      </c>
      <c r="P6660">
        <v>1430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</row>
    <row r="6661" spans="1:23" ht="14.25" customHeight="1" x14ac:dyDescent="0.45">
      <c r="A6661">
        <v>6660</v>
      </c>
      <c r="B6661" t="s">
        <v>365</v>
      </c>
      <c r="C6661" s="1">
        <v>43500</v>
      </c>
      <c r="D6661">
        <v>48</v>
      </c>
      <c r="E6661" t="s">
        <v>23</v>
      </c>
      <c r="F6661" t="s">
        <v>27</v>
      </c>
      <c r="G6661" t="s">
        <v>25</v>
      </c>
      <c r="H6661">
        <v>5</v>
      </c>
      <c r="I6661" t="s">
        <v>26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</row>
    <row r="6662" spans="1:23" ht="14.25" customHeight="1" x14ac:dyDescent="0.45">
      <c r="A6662">
        <v>6661</v>
      </c>
      <c r="B6662" t="s">
        <v>365</v>
      </c>
      <c r="C6662" t="s">
        <v>366</v>
      </c>
      <c r="D6662">
        <v>67</v>
      </c>
      <c r="E6662" t="s">
        <v>23</v>
      </c>
      <c r="F6662" t="s">
        <v>27</v>
      </c>
      <c r="G6662" t="s">
        <v>25</v>
      </c>
      <c r="H6662">
        <v>2</v>
      </c>
      <c r="I6662" t="s">
        <v>31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57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</row>
    <row r="6663" spans="1:23" ht="14.25" customHeight="1" x14ac:dyDescent="0.45">
      <c r="A6663">
        <v>6662</v>
      </c>
      <c r="B6663" t="s">
        <v>365</v>
      </c>
      <c r="C6663" s="1">
        <v>43500</v>
      </c>
      <c r="D6663">
        <v>48</v>
      </c>
      <c r="E6663" t="s">
        <v>23</v>
      </c>
      <c r="F6663" t="s">
        <v>27</v>
      </c>
      <c r="G6663" t="s">
        <v>25</v>
      </c>
      <c r="H6663">
        <v>5</v>
      </c>
      <c r="I6663" t="s">
        <v>26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11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</row>
    <row r="6664" spans="1:23" ht="14.25" customHeight="1" x14ac:dyDescent="0.45">
      <c r="A6664">
        <v>6663</v>
      </c>
      <c r="B6664" t="s">
        <v>365</v>
      </c>
      <c r="C6664" t="s">
        <v>367</v>
      </c>
      <c r="D6664">
        <v>53</v>
      </c>
      <c r="E6664" t="s">
        <v>28</v>
      </c>
      <c r="F6664" t="s">
        <v>27</v>
      </c>
      <c r="G6664" t="s">
        <v>30</v>
      </c>
      <c r="H6664">
        <v>3</v>
      </c>
      <c r="I6664" t="s">
        <v>26</v>
      </c>
      <c r="J6664">
        <v>0</v>
      </c>
      <c r="K6664">
        <v>0</v>
      </c>
      <c r="L6664">
        <v>0</v>
      </c>
      <c r="M6664">
        <v>1</v>
      </c>
      <c r="N6664">
        <v>1</v>
      </c>
      <c r="O6664">
        <v>0</v>
      </c>
      <c r="P6664">
        <v>8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</row>
    <row r="6665" spans="1:23" ht="14.25" customHeight="1" x14ac:dyDescent="0.45">
      <c r="A6665">
        <v>6664</v>
      </c>
      <c r="B6665" t="s">
        <v>366</v>
      </c>
      <c r="C6665" s="1">
        <v>43742</v>
      </c>
      <c r="D6665">
        <v>81</v>
      </c>
      <c r="E6665" t="s">
        <v>23</v>
      </c>
      <c r="F6665" t="s">
        <v>27</v>
      </c>
      <c r="G6665" t="s">
        <v>25</v>
      </c>
      <c r="H6665">
        <v>12</v>
      </c>
      <c r="I6665" t="s">
        <v>26</v>
      </c>
      <c r="J6665">
        <v>0</v>
      </c>
      <c r="K6665">
        <v>0</v>
      </c>
      <c r="L6665">
        <v>1</v>
      </c>
      <c r="M6665">
        <v>1</v>
      </c>
      <c r="N6665">
        <v>1</v>
      </c>
      <c r="O6665">
        <v>0</v>
      </c>
      <c r="P6665">
        <v>315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0</v>
      </c>
      <c r="W6665">
        <v>0</v>
      </c>
    </row>
    <row r="6666" spans="1:23" ht="14.25" customHeight="1" x14ac:dyDescent="0.45">
      <c r="A6666">
        <v>6665</v>
      </c>
      <c r="B6666" t="s">
        <v>366</v>
      </c>
      <c r="C6666" s="1">
        <v>43500</v>
      </c>
      <c r="D6666">
        <v>75</v>
      </c>
      <c r="E6666" t="s">
        <v>28</v>
      </c>
      <c r="F6666" t="s">
        <v>27</v>
      </c>
      <c r="G6666" t="s">
        <v>25</v>
      </c>
      <c r="H6666">
        <v>4</v>
      </c>
      <c r="I6666" t="s">
        <v>26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244</v>
      </c>
      <c r="Q6666">
        <v>0</v>
      </c>
      <c r="R6666">
        <v>1</v>
      </c>
      <c r="S6666">
        <v>0</v>
      </c>
      <c r="T6666">
        <v>0</v>
      </c>
      <c r="U6666">
        <v>0</v>
      </c>
      <c r="V6666">
        <v>0</v>
      </c>
      <c r="W6666">
        <v>0</v>
      </c>
    </row>
    <row r="6667" spans="1:23" ht="14.25" customHeight="1" x14ac:dyDescent="0.45">
      <c r="A6667">
        <v>6666</v>
      </c>
      <c r="B6667" t="s">
        <v>366</v>
      </c>
      <c r="C6667" s="1">
        <v>43500</v>
      </c>
      <c r="D6667">
        <v>75</v>
      </c>
      <c r="E6667" t="s">
        <v>28</v>
      </c>
      <c r="F6667" t="s">
        <v>27</v>
      </c>
      <c r="G6667" t="s">
        <v>25</v>
      </c>
      <c r="H6667">
        <v>4</v>
      </c>
      <c r="I6667" t="s">
        <v>26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244</v>
      </c>
      <c r="Q6667">
        <v>0</v>
      </c>
      <c r="R6667">
        <v>1</v>
      </c>
      <c r="S6667">
        <v>0</v>
      </c>
      <c r="T6667">
        <v>0</v>
      </c>
      <c r="U6667">
        <v>0</v>
      </c>
      <c r="V6667">
        <v>0</v>
      </c>
      <c r="W6667">
        <v>0</v>
      </c>
    </row>
    <row r="6668" spans="1:23" ht="14.25" customHeight="1" x14ac:dyDescent="0.45">
      <c r="A6668">
        <v>6667</v>
      </c>
      <c r="B6668" t="s">
        <v>366</v>
      </c>
      <c r="C6668" s="1">
        <v>43528</v>
      </c>
      <c r="D6668">
        <v>60</v>
      </c>
      <c r="E6668" t="s">
        <v>28</v>
      </c>
      <c r="F6668" t="s">
        <v>27</v>
      </c>
      <c r="G6668" t="s">
        <v>25</v>
      </c>
      <c r="H6668">
        <v>5</v>
      </c>
      <c r="I6668" t="s">
        <v>31</v>
      </c>
      <c r="J6668">
        <v>0</v>
      </c>
      <c r="K6668">
        <v>0</v>
      </c>
      <c r="L6668">
        <v>1</v>
      </c>
      <c r="M6668">
        <v>1</v>
      </c>
      <c r="N6668">
        <v>1</v>
      </c>
      <c r="O6668">
        <v>0</v>
      </c>
      <c r="P6668">
        <v>445</v>
      </c>
      <c r="Q6668">
        <v>0</v>
      </c>
      <c r="R6668">
        <v>1</v>
      </c>
      <c r="S6668">
        <v>1</v>
      </c>
      <c r="T6668">
        <v>0</v>
      </c>
      <c r="U6668">
        <v>0</v>
      </c>
      <c r="V6668">
        <v>0</v>
      </c>
      <c r="W6668">
        <v>0</v>
      </c>
    </row>
    <row r="6669" spans="1:23" ht="14.25" customHeight="1" x14ac:dyDescent="0.45">
      <c r="A6669">
        <v>6668</v>
      </c>
      <c r="B6669" t="s">
        <v>366</v>
      </c>
      <c r="C6669" s="1">
        <v>43528</v>
      </c>
      <c r="D6669">
        <v>60</v>
      </c>
      <c r="E6669" t="s">
        <v>28</v>
      </c>
      <c r="F6669" t="s">
        <v>27</v>
      </c>
      <c r="G6669" t="s">
        <v>25</v>
      </c>
      <c r="H6669">
        <v>5</v>
      </c>
      <c r="I6669" t="s">
        <v>31</v>
      </c>
      <c r="J6669">
        <v>0</v>
      </c>
      <c r="K6669">
        <v>0</v>
      </c>
      <c r="L6669">
        <v>0</v>
      </c>
      <c r="M6669">
        <v>1</v>
      </c>
      <c r="N6669">
        <v>1</v>
      </c>
      <c r="O6669">
        <v>0</v>
      </c>
      <c r="P6669">
        <v>445</v>
      </c>
      <c r="Q6669">
        <v>0</v>
      </c>
      <c r="R6669">
        <v>1</v>
      </c>
      <c r="S6669">
        <v>1</v>
      </c>
      <c r="T6669">
        <v>0</v>
      </c>
      <c r="U6669">
        <v>0</v>
      </c>
      <c r="V6669">
        <v>0</v>
      </c>
      <c r="W6669">
        <v>0</v>
      </c>
    </row>
    <row r="6670" spans="1:23" ht="14.25" customHeight="1" x14ac:dyDescent="0.45">
      <c r="A6670">
        <v>6669</v>
      </c>
      <c r="B6670" s="1">
        <v>43554</v>
      </c>
      <c r="C6670" s="1">
        <v>43556</v>
      </c>
      <c r="D6670">
        <v>72</v>
      </c>
      <c r="E6670" t="s">
        <v>28</v>
      </c>
      <c r="F6670" t="s">
        <v>27</v>
      </c>
      <c r="G6670" t="s">
        <v>25</v>
      </c>
      <c r="H6670">
        <v>3</v>
      </c>
      <c r="I6670" t="s">
        <v>29</v>
      </c>
      <c r="J6670">
        <v>0</v>
      </c>
      <c r="K6670">
        <v>0</v>
      </c>
      <c r="L6670">
        <v>0</v>
      </c>
      <c r="M6670">
        <v>1</v>
      </c>
      <c r="N6670">
        <v>0</v>
      </c>
      <c r="O6670">
        <v>1</v>
      </c>
      <c r="P6670">
        <v>2500</v>
      </c>
      <c r="Q6670">
        <v>0</v>
      </c>
      <c r="R6670">
        <v>1</v>
      </c>
      <c r="S6670">
        <v>1</v>
      </c>
      <c r="T6670">
        <v>0</v>
      </c>
      <c r="U6670">
        <v>1</v>
      </c>
      <c r="V6670">
        <v>0</v>
      </c>
      <c r="W6670">
        <v>0</v>
      </c>
    </row>
    <row r="6671" spans="1:23" ht="14.25" customHeight="1" x14ac:dyDescent="0.45">
      <c r="A6671">
        <v>6670</v>
      </c>
      <c r="B6671" t="s">
        <v>366</v>
      </c>
      <c r="C6671" s="1">
        <v>43469</v>
      </c>
      <c r="D6671">
        <v>61</v>
      </c>
      <c r="E6671" t="s">
        <v>28</v>
      </c>
      <c r="F6671" t="s">
        <v>27</v>
      </c>
      <c r="G6671" t="s">
        <v>25</v>
      </c>
      <c r="H6671">
        <v>3</v>
      </c>
      <c r="I6671" t="s">
        <v>26</v>
      </c>
      <c r="J6671">
        <v>0</v>
      </c>
      <c r="K6671">
        <v>0</v>
      </c>
      <c r="L6671">
        <v>0</v>
      </c>
      <c r="M6671">
        <v>1</v>
      </c>
      <c r="N6671">
        <v>1</v>
      </c>
      <c r="O6671">
        <v>0</v>
      </c>
      <c r="P6671">
        <v>18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</row>
    <row r="6672" spans="1:23" ht="14.25" customHeight="1" x14ac:dyDescent="0.45">
      <c r="A6672">
        <v>6671</v>
      </c>
      <c r="B6672" t="s">
        <v>367</v>
      </c>
      <c r="C6672" s="1">
        <v>43681</v>
      </c>
      <c r="D6672">
        <v>60</v>
      </c>
      <c r="E6672" t="s">
        <v>28</v>
      </c>
      <c r="F6672" t="s">
        <v>27</v>
      </c>
      <c r="G6672" t="s">
        <v>25</v>
      </c>
      <c r="H6672">
        <v>9</v>
      </c>
      <c r="I6672" t="s">
        <v>26</v>
      </c>
      <c r="J6672">
        <v>0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1170</v>
      </c>
      <c r="Q6672">
        <v>1</v>
      </c>
      <c r="R6672">
        <v>0</v>
      </c>
      <c r="S6672">
        <v>1</v>
      </c>
      <c r="T6672">
        <v>0</v>
      </c>
      <c r="U6672">
        <v>0</v>
      </c>
      <c r="V6672">
        <v>0</v>
      </c>
      <c r="W6672">
        <v>0</v>
      </c>
    </row>
    <row r="6673" spans="1:23" ht="14.25" customHeight="1" x14ac:dyDescent="0.45">
      <c r="A6673">
        <v>6672</v>
      </c>
      <c r="B6673" t="s">
        <v>367</v>
      </c>
      <c r="C6673" s="1">
        <v>43559</v>
      </c>
      <c r="D6673">
        <v>86</v>
      </c>
      <c r="E6673" t="s">
        <v>28</v>
      </c>
      <c r="F6673" t="s">
        <v>27</v>
      </c>
      <c r="G6673" t="s">
        <v>30</v>
      </c>
      <c r="H6673">
        <v>5</v>
      </c>
      <c r="I6673" t="s">
        <v>26</v>
      </c>
      <c r="J6673">
        <v>0</v>
      </c>
      <c r="K6673">
        <v>0</v>
      </c>
      <c r="L6673">
        <v>1</v>
      </c>
      <c r="M6673">
        <v>1</v>
      </c>
      <c r="N6673">
        <v>1</v>
      </c>
      <c r="O6673">
        <v>0</v>
      </c>
      <c r="P6673">
        <v>292</v>
      </c>
      <c r="Q6673">
        <v>1</v>
      </c>
      <c r="R6673">
        <v>1</v>
      </c>
      <c r="S6673">
        <v>0</v>
      </c>
      <c r="T6673">
        <v>0</v>
      </c>
      <c r="U6673">
        <v>0</v>
      </c>
      <c r="V6673">
        <v>0</v>
      </c>
      <c r="W6673">
        <v>0</v>
      </c>
    </row>
    <row r="6674" spans="1:23" ht="14.25" customHeight="1" x14ac:dyDescent="0.45">
      <c r="A6674">
        <v>6673</v>
      </c>
      <c r="B6674" s="1">
        <v>43555</v>
      </c>
      <c r="C6674" s="1">
        <v>43556</v>
      </c>
      <c r="D6674">
        <v>50</v>
      </c>
      <c r="E6674" t="s">
        <v>23</v>
      </c>
      <c r="F6674" t="s">
        <v>24</v>
      </c>
      <c r="G6674" t="s">
        <v>25</v>
      </c>
      <c r="H6674">
        <v>2</v>
      </c>
      <c r="I6674" t="s">
        <v>29</v>
      </c>
      <c r="J6674">
        <v>0</v>
      </c>
      <c r="K6674">
        <v>0</v>
      </c>
      <c r="L6674">
        <v>1</v>
      </c>
      <c r="M6674">
        <v>1</v>
      </c>
      <c r="N6674">
        <v>0</v>
      </c>
      <c r="O6674">
        <v>0</v>
      </c>
      <c r="P6674">
        <v>206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</row>
    <row r="6675" spans="1:23" ht="14.25" customHeight="1" x14ac:dyDescent="0.45">
      <c r="A6675">
        <v>6674</v>
      </c>
      <c r="B6675" t="s">
        <v>367</v>
      </c>
      <c r="C6675" s="1">
        <v>43712</v>
      </c>
      <c r="D6675">
        <v>82</v>
      </c>
      <c r="E6675" t="s">
        <v>23</v>
      </c>
      <c r="F6675" t="s">
        <v>27</v>
      </c>
      <c r="G6675" t="s">
        <v>25</v>
      </c>
      <c r="H6675">
        <v>10</v>
      </c>
      <c r="I6675" t="s">
        <v>26</v>
      </c>
      <c r="J6675">
        <v>0</v>
      </c>
      <c r="K6675">
        <v>0</v>
      </c>
      <c r="L6675">
        <v>0</v>
      </c>
      <c r="M6675">
        <v>1</v>
      </c>
      <c r="N6675">
        <v>1</v>
      </c>
      <c r="O6675">
        <v>0</v>
      </c>
      <c r="P6675">
        <v>1120</v>
      </c>
      <c r="Q6675">
        <v>1</v>
      </c>
      <c r="R6675">
        <v>0</v>
      </c>
      <c r="S6675">
        <v>1</v>
      </c>
      <c r="T6675">
        <v>1</v>
      </c>
      <c r="U6675">
        <v>0</v>
      </c>
      <c r="V6675">
        <v>0</v>
      </c>
      <c r="W6675">
        <v>0</v>
      </c>
    </row>
    <row r="6676" spans="1:23" ht="14.25" customHeight="1" x14ac:dyDescent="0.45">
      <c r="A6676">
        <v>6675</v>
      </c>
      <c r="B6676" t="s">
        <v>367</v>
      </c>
      <c r="C6676" s="1">
        <v>43528</v>
      </c>
      <c r="D6676">
        <v>59</v>
      </c>
      <c r="E6676" t="s">
        <v>28</v>
      </c>
      <c r="F6676" t="s">
        <v>27</v>
      </c>
      <c r="G6676" t="s">
        <v>30</v>
      </c>
      <c r="H6676">
        <v>4</v>
      </c>
      <c r="I6676" t="s">
        <v>26</v>
      </c>
      <c r="J6676">
        <v>0</v>
      </c>
      <c r="K6676">
        <v>0</v>
      </c>
      <c r="L6676">
        <v>0</v>
      </c>
      <c r="M6676">
        <v>1</v>
      </c>
      <c r="N6676">
        <v>1</v>
      </c>
      <c r="O6676">
        <v>0</v>
      </c>
      <c r="P6676">
        <v>78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</row>
    <row r="6677" spans="1:23" ht="14.25" customHeight="1" x14ac:dyDescent="0.45">
      <c r="A6677">
        <v>6676</v>
      </c>
      <c r="B6677" t="s">
        <v>367</v>
      </c>
      <c r="C6677" s="1">
        <v>43528</v>
      </c>
      <c r="D6677">
        <v>59</v>
      </c>
      <c r="E6677" t="s">
        <v>28</v>
      </c>
      <c r="F6677" t="s">
        <v>27</v>
      </c>
      <c r="G6677" t="s">
        <v>30</v>
      </c>
      <c r="H6677">
        <v>4</v>
      </c>
      <c r="I6677" t="s">
        <v>26</v>
      </c>
      <c r="J6677">
        <v>0</v>
      </c>
      <c r="K6677">
        <v>0</v>
      </c>
      <c r="L6677">
        <v>0</v>
      </c>
      <c r="M6677">
        <v>1</v>
      </c>
      <c r="N6677">
        <v>1</v>
      </c>
      <c r="O6677">
        <v>0</v>
      </c>
      <c r="P6677">
        <v>78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60"/>
  <sheetViews>
    <sheetView workbookViewId="0">
      <selection activeCell="D28" sqref="D28"/>
    </sheetView>
  </sheetViews>
  <sheetFormatPr defaultRowHeight="14.25" customHeight="1" x14ac:dyDescent="0.45"/>
  <cols>
    <col min="2" max="2" width="17.73046875" style="4" customWidth="1"/>
    <col min="3" max="3" width="19.1328125" style="3" customWidth="1"/>
  </cols>
  <sheetData>
    <row r="1" spans="1:23" ht="14.25" customHeight="1" x14ac:dyDescent="0.45">
      <c r="A1" t="s">
        <v>0</v>
      </c>
      <c r="B1" s="4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t="14.25" customHeight="1" x14ac:dyDescent="0.45">
      <c r="A2">
        <v>95</v>
      </c>
      <c r="B2" s="4">
        <v>42863</v>
      </c>
      <c r="C2" s="4">
        <v>42870</v>
      </c>
      <c r="D2">
        <v>92</v>
      </c>
      <c r="E2" t="s">
        <v>23</v>
      </c>
      <c r="F2" t="s">
        <v>27</v>
      </c>
      <c r="G2" t="s">
        <v>25</v>
      </c>
      <c r="H2">
        <v>8</v>
      </c>
      <c r="I2" t="s">
        <v>26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816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 ht="14.25" customHeight="1" x14ac:dyDescent="0.45">
      <c r="A3">
        <v>102</v>
      </c>
      <c r="B3" s="4">
        <v>42864</v>
      </c>
      <c r="C3" s="4">
        <v>42872</v>
      </c>
      <c r="D3">
        <v>91</v>
      </c>
      <c r="E3" t="s">
        <v>23</v>
      </c>
      <c r="F3" t="s">
        <v>27</v>
      </c>
      <c r="G3" t="s">
        <v>25</v>
      </c>
      <c r="H3">
        <v>9</v>
      </c>
      <c r="I3" t="s">
        <v>26</v>
      </c>
      <c r="J3">
        <v>0</v>
      </c>
      <c r="K3">
        <v>0</v>
      </c>
      <c r="L3">
        <v>1</v>
      </c>
      <c r="M3">
        <v>0</v>
      </c>
      <c r="N3">
        <v>1</v>
      </c>
      <c r="O3">
        <v>0</v>
      </c>
      <c r="P3">
        <v>1550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</row>
    <row r="4" spans="1:23" ht="14.25" customHeight="1" x14ac:dyDescent="0.45">
      <c r="A4">
        <v>125</v>
      </c>
      <c r="B4" s="4">
        <v>42869</v>
      </c>
      <c r="C4" s="4">
        <v>42874</v>
      </c>
      <c r="D4">
        <v>90</v>
      </c>
      <c r="E4" t="s">
        <v>23</v>
      </c>
      <c r="F4" t="s">
        <v>27</v>
      </c>
      <c r="G4" t="s">
        <v>25</v>
      </c>
      <c r="H4">
        <v>6</v>
      </c>
      <c r="I4" t="s">
        <v>26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1720</v>
      </c>
      <c r="Q4">
        <v>0</v>
      </c>
      <c r="R4">
        <v>0</v>
      </c>
      <c r="S4">
        <v>1</v>
      </c>
      <c r="T4">
        <v>1</v>
      </c>
      <c r="U4">
        <v>0</v>
      </c>
      <c r="V4">
        <v>0</v>
      </c>
      <c r="W4">
        <v>0</v>
      </c>
    </row>
    <row r="5" spans="1:23" ht="14.25" customHeight="1" x14ac:dyDescent="0.45">
      <c r="A5">
        <v>265</v>
      </c>
      <c r="B5" s="4">
        <v>42890</v>
      </c>
      <c r="C5" s="4">
        <v>42902</v>
      </c>
      <c r="D5">
        <v>94</v>
      </c>
      <c r="E5" t="s">
        <v>23</v>
      </c>
      <c r="F5" t="s">
        <v>27</v>
      </c>
      <c r="G5" t="s">
        <v>25</v>
      </c>
      <c r="H5">
        <v>13</v>
      </c>
      <c r="I5" t="s">
        <v>26</v>
      </c>
      <c r="J5">
        <v>0</v>
      </c>
      <c r="K5">
        <v>0</v>
      </c>
      <c r="L5">
        <v>1</v>
      </c>
      <c r="M5">
        <v>1</v>
      </c>
      <c r="N5">
        <v>0</v>
      </c>
      <c r="O5">
        <v>1</v>
      </c>
      <c r="P5">
        <v>1800</v>
      </c>
      <c r="Q5">
        <v>1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</row>
    <row r="6" spans="1:23" ht="14.25" customHeight="1" x14ac:dyDescent="0.45">
      <c r="A6">
        <v>445</v>
      </c>
      <c r="B6" s="4">
        <v>42920</v>
      </c>
      <c r="C6" s="4">
        <v>42931</v>
      </c>
      <c r="D6">
        <v>92</v>
      </c>
      <c r="E6" t="s">
        <v>23</v>
      </c>
      <c r="F6" t="s">
        <v>24</v>
      </c>
      <c r="G6" t="s">
        <v>25</v>
      </c>
      <c r="H6">
        <v>12</v>
      </c>
      <c r="I6" t="s">
        <v>26</v>
      </c>
      <c r="J6">
        <v>0</v>
      </c>
      <c r="K6">
        <v>1</v>
      </c>
      <c r="L6">
        <v>0</v>
      </c>
      <c r="M6">
        <v>0</v>
      </c>
      <c r="N6">
        <v>1</v>
      </c>
      <c r="O6">
        <v>1</v>
      </c>
      <c r="P6">
        <v>280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</row>
    <row r="7" spans="1:23" ht="14.25" customHeight="1" x14ac:dyDescent="0.45">
      <c r="A7">
        <v>479</v>
      </c>
      <c r="B7" s="4">
        <v>42926</v>
      </c>
      <c r="C7" s="4">
        <v>42932</v>
      </c>
      <c r="D7">
        <v>97</v>
      </c>
      <c r="E7" t="s">
        <v>23</v>
      </c>
      <c r="F7" t="s">
        <v>27</v>
      </c>
      <c r="G7" t="s">
        <v>25</v>
      </c>
      <c r="H7">
        <v>7</v>
      </c>
      <c r="I7" t="s">
        <v>31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1800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</row>
    <row r="8" spans="1:23" ht="14.25" customHeight="1" x14ac:dyDescent="0.45">
      <c r="A8">
        <v>482</v>
      </c>
      <c r="B8" s="4">
        <v>42927</v>
      </c>
      <c r="C8" s="4">
        <v>42947</v>
      </c>
      <c r="D8">
        <v>98</v>
      </c>
      <c r="E8" t="s">
        <v>28</v>
      </c>
      <c r="F8" t="s">
        <v>27</v>
      </c>
      <c r="G8" t="s">
        <v>25</v>
      </c>
      <c r="H8">
        <v>21</v>
      </c>
      <c r="I8" t="s">
        <v>26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336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</row>
    <row r="9" spans="1:23" ht="14.25" customHeight="1" x14ac:dyDescent="0.45">
      <c r="A9">
        <v>582</v>
      </c>
      <c r="B9" s="4">
        <v>42992</v>
      </c>
      <c r="C9" s="4">
        <v>42994</v>
      </c>
      <c r="D9">
        <v>90</v>
      </c>
      <c r="E9" t="s">
        <v>28</v>
      </c>
      <c r="F9" t="s">
        <v>24</v>
      </c>
      <c r="G9" t="s">
        <v>25</v>
      </c>
      <c r="H9">
        <v>3</v>
      </c>
      <c r="I9" t="s">
        <v>29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490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</row>
    <row r="10" spans="1:23" ht="14.25" customHeight="1" x14ac:dyDescent="0.45">
      <c r="A10">
        <v>688</v>
      </c>
      <c r="B10" s="4">
        <v>43016</v>
      </c>
      <c r="C10" s="4">
        <v>43017</v>
      </c>
      <c r="D10">
        <v>90</v>
      </c>
      <c r="E10" t="s">
        <v>23</v>
      </c>
      <c r="F10" t="s">
        <v>24</v>
      </c>
      <c r="G10" t="s">
        <v>30</v>
      </c>
      <c r="H10">
        <v>2</v>
      </c>
      <c r="I10" t="s">
        <v>31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4210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</row>
    <row r="11" spans="1:23" ht="14.25" customHeight="1" x14ac:dyDescent="0.45">
      <c r="A11">
        <v>713</v>
      </c>
      <c r="B11" s="4">
        <v>43024</v>
      </c>
      <c r="C11" s="4">
        <v>43029</v>
      </c>
      <c r="D11">
        <v>90</v>
      </c>
      <c r="E11" t="s">
        <v>28</v>
      </c>
      <c r="F11" t="s">
        <v>27</v>
      </c>
      <c r="G11" t="s">
        <v>30</v>
      </c>
      <c r="H11">
        <v>6</v>
      </c>
      <c r="I11" t="s">
        <v>26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2660</v>
      </c>
      <c r="Q11">
        <v>0</v>
      </c>
      <c r="R11">
        <v>1</v>
      </c>
      <c r="S11">
        <v>1</v>
      </c>
      <c r="T11">
        <v>1</v>
      </c>
      <c r="U11">
        <v>0</v>
      </c>
      <c r="V11">
        <v>0</v>
      </c>
      <c r="W11">
        <v>0</v>
      </c>
    </row>
    <row r="12" spans="1:23" ht="14.25" customHeight="1" x14ac:dyDescent="0.45">
      <c r="A12">
        <v>874</v>
      </c>
      <c r="B12" s="4">
        <v>43067</v>
      </c>
      <c r="C12" s="4">
        <v>43074</v>
      </c>
      <c r="D12">
        <v>90</v>
      </c>
      <c r="E12" t="s">
        <v>23</v>
      </c>
      <c r="F12" t="s">
        <v>27</v>
      </c>
      <c r="G12" t="s">
        <v>30</v>
      </c>
      <c r="H12">
        <v>8</v>
      </c>
      <c r="I12" t="s">
        <v>26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230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 ht="14.25" customHeight="1" x14ac:dyDescent="0.45">
      <c r="A13">
        <v>944</v>
      </c>
      <c r="B13" s="4">
        <v>43077</v>
      </c>
      <c r="C13" s="4">
        <v>43078</v>
      </c>
      <c r="D13">
        <v>90</v>
      </c>
      <c r="E13" t="s">
        <v>23</v>
      </c>
      <c r="F13" t="s">
        <v>27</v>
      </c>
      <c r="G13" t="s">
        <v>30</v>
      </c>
      <c r="H13">
        <v>2</v>
      </c>
      <c r="I13" t="s">
        <v>31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4210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</row>
    <row r="14" spans="1:23" ht="14.25" customHeight="1" x14ac:dyDescent="0.45">
      <c r="A14">
        <v>974</v>
      </c>
      <c r="B14" s="4">
        <v>43082</v>
      </c>
      <c r="C14" s="4">
        <v>43083</v>
      </c>
      <c r="D14">
        <v>95</v>
      </c>
      <c r="E14" t="s">
        <v>23</v>
      </c>
      <c r="F14" t="s">
        <v>27</v>
      </c>
      <c r="G14" t="s">
        <v>25</v>
      </c>
      <c r="H14">
        <v>2</v>
      </c>
      <c r="I14" t="s">
        <v>29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68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ht="14.25" customHeight="1" x14ac:dyDescent="0.45">
      <c r="A15">
        <v>1211</v>
      </c>
      <c r="B15" s="4">
        <v>43103</v>
      </c>
      <c r="C15" s="4">
        <v>43105</v>
      </c>
      <c r="D15">
        <v>96</v>
      </c>
      <c r="E15" t="s">
        <v>28</v>
      </c>
      <c r="F15" t="s">
        <v>27</v>
      </c>
      <c r="G15" t="s">
        <v>25</v>
      </c>
      <c r="H15">
        <v>3</v>
      </c>
      <c r="I15" t="s">
        <v>29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980</v>
      </c>
      <c r="Q15">
        <v>1</v>
      </c>
      <c r="R15">
        <v>0</v>
      </c>
      <c r="S15">
        <v>1</v>
      </c>
      <c r="T15">
        <v>1</v>
      </c>
      <c r="U15">
        <v>0</v>
      </c>
      <c r="V15">
        <v>0</v>
      </c>
      <c r="W15">
        <v>0</v>
      </c>
    </row>
    <row r="16" spans="1:23" ht="14.25" customHeight="1" x14ac:dyDescent="0.45">
      <c r="A16">
        <v>1273</v>
      </c>
      <c r="B16" s="4">
        <v>43252</v>
      </c>
      <c r="C16" s="4">
        <v>43282</v>
      </c>
      <c r="D16">
        <v>95</v>
      </c>
      <c r="E16" t="s">
        <v>23</v>
      </c>
      <c r="F16" t="s">
        <v>27</v>
      </c>
      <c r="G16" t="s">
        <v>25</v>
      </c>
      <c r="H16">
        <v>2</v>
      </c>
      <c r="I16" t="s">
        <v>31</v>
      </c>
      <c r="J16">
        <v>0</v>
      </c>
      <c r="K16">
        <v>1</v>
      </c>
      <c r="L16">
        <v>0</v>
      </c>
      <c r="M16">
        <v>0</v>
      </c>
      <c r="N16">
        <v>0</v>
      </c>
      <c r="O16">
        <v>1</v>
      </c>
      <c r="P16">
        <v>376</v>
      </c>
      <c r="Q16">
        <v>0</v>
      </c>
      <c r="R16">
        <v>0</v>
      </c>
      <c r="S16">
        <v>1</v>
      </c>
      <c r="T16">
        <v>1</v>
      </c>
      <c r="U16">
        <v>1</v>
      </c>
      <c r="V16">
        <v>0</v>
      </c>
      <c r="W16">
        <v>1</v>
      </c>
    </row>
    <row r="17" spans="1:23" ht="14.25" customHeight="1" x14ac:dyDescent="0.45">
      <c r="A17">
        <v>1274</v>
      </c>
      <c r="B17" s="4">
        <v>43252</v>
      </c>
      <c r="C17" s="4">
        <v>43282</v>
      </c>
      <c r="D17">
        <v>95</v>
      </c>
      <c r="E17" t="s">
        <v>23</v>
      </c>
      <c r="F17" t="s">
        <v>27</v>
      </c>
      <c r="G17" t="s">
        <v>25</v>
      </c>
      <c r="H17">
        <v>2</v>
      </c>
      <c r="I17" t="s">
        <v>31</v>
      </c>
      <c r="J17">
        <v>0</v>
      </c>
      <c r="K17">
        <v>1</v>
      </c>
      <c r="L17">
        <v>0</v>
      </c>
      <c r="M17">
        <v>0</v>
      </c>
      <c r="N17">
        <v>0</v>
      </c>
      <c r="O17">
        <v>1</v>
      </c>
      <c r="P17">
        <v>376</v>
      </c>
      <c r="Q17">
        <v>0</v>
      </c>
      <c r="R17">
        <v>0</v>
      </c>
      <c r="S17">
        <v>0</v>
      </c>
      <c r="T17">
        <v>1</v>
      </c>
      <c r="U17">
        <v>1</v>
      </c>
      <c r="V17">
        <v>0</v>
      </c>
      <c r="W17">
        <v>1</v>
      </c>
    </row>
    <row r="18" spans="1:23" ht="14.25" customHeight="1" x14ac:dyDescent="0.45">
      <c r="A18">
        <v>1289</v>
      </c>
      <c r="B18" s="4">
        <v>43107</v>
      </c>
      <c r="C18" s="4">
        <v>43108</v>
      </c>
      <c r="D18">
        <v>90</v>
      </c>
      <c r="E18" t="s">
        <v>23</v>
      </c>
      <c r="F18" t="s">
        <v>27</v>
      </c>
      <c r="G18" t="s">
        <v>25</v>
      </c>
      <c r="H18">
        <v>2</v>
      </c>
      <c r="I18" t="s">
        <v>29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1990</v>
      </c>
      <c r="Q18">
        <v>1</v>
      </c>
      <c r="R18">
        <v>1</v>
      </c>
      <c r="S18">
        <v>1</v>
      </c>
      <c r="T18">
        <v>1</v>
      </c>
      <c r="U18">
        <v>1</v>
      </c>
      <c r="V18">
        <v>0</v>
      </c>
      <c r="W18">
        <v>0</v>
      </c>
    </row>
    <row r="19" spans="1:23" ht="14.25" customHeight="1" x14ac:dyDescent="0.45">
      <c r="A19">
        <v>1337</v>
      </c>
      <c r="B19" s="4">
        <v>43374</v>
      </c>
      <c r="C19" s="3" t="s">
        <v>95</v>
      </c>
      <c r="D19">
        <v>95</v>
      </c>
      <c r="E19" t="s">
        <v>23</v>
      </c>
      <c r="F19" t="s">
        <v>27</v>
      </c>
      <c r="G19" t="s">
        <v>30</v>
      </c>
      <c r="H19">
        <v>8</v>
      </c>
      <c r="I19" t="s">
        <v>26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1580</v>
      </c>
      <c r="Q19">
        <v>0</v>
      </c>
      <c r="R19">
        <v>0</v>
      </c>
      <c r="S19">
        <v>1</v>
      </c>
      <c r="T19">
        <v>1</v>
      </c>
      <c r="U19">
        <v>0</v>
      </c>
      <c r="V19">
        <v>0</v>
      </c>
      <c r="W19">
        <v>1</v>
      </c>
    </row>
    <row r="20" spans="1:23" ht="14.25" customHeight="1" x14ac:dyDescent="0.45">
      <c r="A20">
        <v>1440</v>
      </c>
      <c r="B20" s="4" t="s">
        <v>95</v>
      </c>
      <c r="C20" s="4">
        <v>43133</v>
      </c>
      <c r="D20">
        <v>91</v>
      </c>
      <c r="E20" t="s">
        <v>28</v>
      </c>
      <c r="F20" t="s">
        <v>27</v>
      </c>
      <c r="G20" t="s">
        <v>25</v>
      </c>
      <c r="H20">
        <v>17</v>
      </c>
      <c r="I20" t="s">
        <v>26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820</v>
      </c>
      <c r="Q20">
        <v>1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</row>
    <row r="21" spans="1:23" ht="14.25" customHeight="1" x14ac:dyDescent="0.45">
      <c r="A21">
        <v>1578</v>
      </c>
      <c r="B21" s="4">
        <v>43133</v>
      </c>
      <c r="C21" s="4">
        <v>43253</v>
      </c>
      <c r="D21">
        <v>92</v>
      </c>
      <c r="E21" t="s">
        <v>23</v>
      </c>
      <c r="F21" t="s">
        <v>27</v>
      </c>
      <c r="G21" t="s">
        <v>25</v>
      </c>
      <c r="H21">
        <v>5</v>
      </c>
      <c r="I21" t="s">
        <v>26</v>
      </c>
      <c r="J21">
        <v>0</v>
      </c>
      <c r="K21">
        <v>0</v>
      </c>
      <c r="L21">
        <v>1</v>
      </c>
      <c r="M21">
        <v>1</v>
      </c>
      <c r="N21">
        <v>1</v>
      </c>
      <c r="O21">
        <v>0</v>
      </c>
      <c r="P21">
        <v>1320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</row>
    <row r="22" spans="1:23" ht="14.25" customHeight="1" x14ac:dyDescent="0.45">
      <c r="A22">
        <v>1799</v>
      </c>
      <c r="B22" s="4" t="s">
        <v>112</v>
      </c>
      <c r="C22" s="3" t="s">
        <v>125</v>
      </c>
      <c r="D22">
        <v>94</v>
      </c>
      <c r="E22" t="s">
        <v>28</v>
      </c>
      <c r="F22" t="s">
        <v>27</v>
      </c>
      <c r="G22" t="s">
        <v>25</v>
      </c>
      <c r="H22">
        <v>5</v>
      </c>
      <c r="I22" t="s">
        <v>26</v>
      </c>
      <c r="J22">
        <v>0</v>
      </c>
      <c r="K22">
        <v>0</v>
      </c>
      <c r="L22">
        <v>1</v>
      </c>
      <c r="M22">
        <v>1</v>
      </c>
      <c r="N22">
        <v>1</v>
      </c>
      <c r="O22">
        <v>0</v>
      </c>
      <c r="P22">
        <v>275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ht="14.25" customHeight="1" x14ac:dyDescent="0.45">
      <c r="A23">
        <v>1826</v>
      </c>
      <c r="B23" s="4" t="s">
        <v>124</v>
      </c>
      <c r="C23" s="3" t="s">
        <v>126</v>
      </c>
      <c r="D23">
        <v>97</v>
      </c>
      <c r="E23" t="s">
        <v>23</v>
      </c>
      <c r="F23" t="s">
        <v>24</v>
      </c>
      <c r="G23" t="s">
        <v>25</v>
      </c>
      <c r="H23">
        <v>4</v>
      </c>
      <c r="I23" t="s">
        <v>26</v>
      </c>
      <c r="J23">
        <v>0</v>
      </c>
      <c r="K23">
        <v>0</v>
      </c>
      <c r="L23">
        <v>0</v>
      </c>
      <c r="M23">
        <v>1</v>
      </c>
      <c r="N23">
        <v>1</v>
      </c>
      <c r="O23">
        <v>0</v>
      </c>
      <c r="P23">
        <v>1000</v>
      </c>
      <c r="Q23">
        <v>0</v>
      </c>
      <c r="R23">
        <v>0</v>
      </c>
      <c r="S23">
        <v>1</v>
      </c>
      <c r="T23">
        <v>1</v>
      </c>
      <c r="U23">
        <v>0</v>
      </c>
      <c r="V23">
        <v>0</v>
      </c>
      <c r="W23">
        <v>0</v>
      </c>
    </row>
    <row r="24" spans="1:23" ht="14.25" customHeight="1" x14ac:dyDescent="0.45">
      <c r="A24">
        <v>1888</v>
      </c>
      <c r="B24" s="4">
        <v>43134</v>
      </c>
      <c r="C24" s="4">
        <v>43254</v>
      </c>
      <c r="D24">
        <v>92</v>
      </c>
      <c r="E24" t="s">
        <v>23</v>
      </c>
      <c r="F24" t="s">
        <v>27</v>
      </c>
      <c r="G24" t="s">
        <v>25</v>
      </c>
      <c r="H24">
        <v>5</v>
      </c>
      <c r="I24" t="s">
        <v>26</v>
      </c>
      <c r="J24">
        <v>0</v>
      </c>
      <c r="K24">
        <v>0</v>
      </c>
      <c r="L24">
        <v>1</v>
      </c>
      <c r="M24">
        <v>1</v>
      </c>
      <c r="N24">
        <v>1</v>
      </c>
      <c r="O24">
        <v>0</v>
      </c>
      <c r="P24">
        <v>1320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</row>
    <row r="25" spans="1:23" ht="14.25" customHeight="1" x14ac:dyDescent="0.45">
      <c r="A25">
        <v>1927</v>
      </c>
      <c r="B25" s="4">
        <v>43284</v>
      </c>
      <c r="C25" s="3" t="s">
        <v>136</v>
      </c>
      <c r="D25">
        <v>90</v>
      </c>
      <c r="E25" t="s">
        <v>23</v>
      </c>
      <c r="F25" t="s">
        <v>27</v>
      </c>
      <c r="G25" t="s">
        <v>25</v>
      </c>
      <c r="H25">
        <v>15</v>
      </c>
      <c r="I25" t="s">
        <v>26</v>
      </c>
      <c r="J25">
        <v>0</v>
      </c>
      <c r="K25">
        <v>0</v>
      </c>
      <c r="L25">
        <v>0</v>
      </c>
      <c r="M25">
        <v>1</v>
      </c>
      <c r="N25">
        <v>1</v>
      </c>
      <c r="O25">
        <v>0</v>
      </c>
      <c r="P25">
        <v>2190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ht="14.25" customHeight="1" x14ac:dyDescent="0.45">
      <c r="A26">
        <v>1930</v>
      </c>
      <c r="B26" s="4">
        <v>43166</v>
      </c>
      <c r="C26" s="4">
        <v>43180</v>
      </c>
      <c r="D26">
        <v>90</v>
      </c>
      <c r="E26" t="s">
        <v>23</v>
      </c>
      <c r="F26" t="s">
        <v>27</v>
      </c>
      <c r="G26" t="s">
        <v>30</v>
      </c>
      <c r="H26">
        <v>15</v>
      </c>
      <c r="I26" t="s">
        <v>26</v>
      </c>
      <c r="J26">
        <v>0</v>
      </c>
      <c r="K26">
        <v>0</v>
      </c>
      <c r="L26">
        <v>0</v>
      </c>
      <c r="M26">
        <v>1</v>
      </c>
      <c r="N26">
        <v>1</v>
      </c>
      <c r="O26">
        <v>0</v>
      </c>
      <c r="P26">
        <v>2190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ht="14.25" customHeight="1" x14ac:dyDescent="0.45">
      <c r="A27">
        <v>2202</v>
      </c>
      <c r="B27" s="4">
        <v>43191</v>
      </c>
      <c r="C27" s="4">
        <v>43192</v>
      </c>
      <c r="D27">
        <v>92</v>
      </c>
      <c r="E27" t="s">
        <v>23</v>
      </c>
      <c r="F27" t="s">
        <v>24</v>
      </c>
      <c r="G27" t="s">
        <v>25</v>
      </c>
      <c r="H27">
        <v>2</v>
      </c>
      <c r="I27" t="s">
        <v>29</v>
      </c>
      <c r="J27">
        <v>0</v>
      </c>
      <c r="K27">
        <v>0</v>
      </c>
      <c r="L27">
        <v>0</v>
      </c>
      <c r="M27">
        <v>1</v>
      </c>
      <c r="N27">
        <v>1</v>
      </c>
      <c r="O27">
        <v>0</v>
      </c>
      <c r="P27">
        <v>323</v>
      </c>
      <c r="Q27">
        <v>0</v>
      </c>
      <c r="R27">
        <v>1</v>
      </c>
      <c r="S27">
        <v>0</v>
      </c>
      <c r="T27">
        <v>1</v>
      </c>
      <c r="U27">
        <v>0</v>
      </c>
      <c r="V27">
        <v>0</v>
      </c>
      <c r="W27">
        <v>0</v>
      </c>
    </row>
    <row r="28" spans="1:23" ht="14.25" customHeight="1" x14ac:dyDescent="0.45">
      <c r="A28">
        <v>2311</v>
      </c>
      <c r="B28" s="4">
        <v>43377</v>
      </c>
      <c r="C28" s="3" t="s">
        <v>150</v>
      </c>
      <c r="D28">
        <v>95</v>
      </c>
      <c r="E28" t="s">
        <v>23</v>
      </c>
      <c r="F28" t="s">
        <v>27</v>
      </c>
      <c r="G28" t="s">
        <v>30</v>
      </c>
      <c r="H28">
        <v>8</v>
      </c>
      <c r="I28" t="s">
        <v>26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1500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</row>
    <row r="29" spans="1:23" ht="14.25" customHeight="1" x14ac:dyDescent="0.45">
      <c r="A29">
        <v>2356</v>
      </c>
      <c r="B29" s="4" t="s">
        <v>154</v>
      </c>
      <c r="C29" s="3" t="s">
        <v>160</v>
      </c>
      <c r="D29">
        <v>97</v>
      </c>
      <c r="E29" t="s">
        <v>23</v>
      </c>
      <c r="F29" t="s">
        <v>27</v>
      </c>
      <c r="G29" t="s">
        <v>25</v>
      </c>
      <c r="H29">
        <v>11</v>
      </c>
      <c r="I29" t="s">
        <v>26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1330</v>
      </c>
      <c r="Q29">
        <v>1</v>
      </c>
      <c r="R29">
        <v>0</v>
      </c>
      <c r="S29">
        <v>1</v>
      </c>
      <c r="T29">
        <v>0</v>
      </c>
      <c r="U29">
        <v>1</v>
      </c>
      <c r="V29">
        <v>0</v>
      </c>
      <c r="W29">
        <v>0</v>
      </c>
    </row>
    <row r="30" spans="1:23" ht="14.25" customHeight="1" x14ac:dyDescent="0.45">
      <c r="A30">
        <v>2525</v>
      </c>
      <c r="B30" s="4">
        <v>43378</v>
      </c>
      <c r="C30" s="3" t="s">
        <v>173</v>
      </c>
      <c r="D30">
        <v>90</v>
      </c>
      <c r="E30" t="s">
        <v>28</v>
      </c>
      <c r="F30" t="s">
        <v>27</v>
      </c>
      <c r="G30" t="s">
        <v>25</v>
      </c>
      <c r="H30">
        <v>21</v>
      </c>
      <c r="I30" t="s">
        <v>26</v>
      </c>
      <c r="J30">
        <v>0</v>
      </c>
      <c r="K30">
        <v>0</v>
      </c>
      <c r="L30">
        <v>1</v>
      </c>
      <c r="M30">
        <v>1</v>
      </c>
      <c r="N30">
        <v>1</v>
      </c>
      <c r="O30">
        <v>0</v>
      </c>
      <c r="P30">
        <v>1080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ht="14.25" customHeight="1" x14ac:dyDescent="0.45">
      <c r="A31">
        <v>2594</v>
      </c>
      <c r="B31" s="4" t="s">
        <v>174</v>
      </c>
      <c r="C31" s="4">
        <v>43106</v>
      </c>
      <c r="D31">
        <v>95</v>
      </c>
      <c r="E31" t="s">
        <v>23</v>
      </c>
      <c r="F31" t="s">
        <v>27</v>
      </c>
      <c r="G31" t="s">
        <v>30</v>
      </c>
      <c r="H31">
        <v>15</v>
      </c>
      <c r="I31" t="s">
        <v>26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3000</v>
      </c>
      <c r="Q31">
        <v>1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</row>
    <row r="32" spans="1:23" ht="14.25" customHeight="1" x14ac:dyDescent="0.45">
      <c r="A32">
        <v>2760</v>
      </c>
      <c r="B32" s="4">
        <v>43165</v>
      </c>
      <c r="C32" s="4">
        <v>43257</v>
      </c>
      <c r="D32">
        <v>92</v>
      </c>
      <c r="E32" t="s">
        <v>28</v>
      </c>
      <c r="F32" t="s">
        <v>24</v>
      </c>
      <c r="G32" t="s">
        <v>25</v>
      </c>
      <c r="H32">
        <v>4</v>
      </c>
      <c r="I32" t="s">
        <v>26</v>
      </c>
      <c r="J32">
        <v>0</v>
      </c>
      <c r="K32">
        <v>0</v>
      </c>
      <c r="L32">
        <v>0</v>
      </c>
      <c r="M32">
        <v>1</v>
      </c>
      <c r="N32">
        <v>1</v>
      </c>
      <c r="O32">
        <v>0</v>
      </c>
      <c r="P32">
        <v>415</v>
      </c>
      <c r="Q32">
        <v>1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</row>
    <row r="33" spans="1:23" ht="14.25" customHeight="1" x14ac:dyDescent="0.45">
      <c r="A33">
        <v>2826</v>
      </c>
      <c r="B33" s="4">
        <v>43379</v>
      </c>
      <c r="C33" s="3" t="s">
        <v>193</v>
      </c>
      <c r="D33">
        <v>90</v>
      </c>
      <c r="E33" t="s">
        <v>28</v>
      </c>
      <c r="F33" t="s">
        <v>27</v>
      </c>
      <c r="G33" t="s">
        <v>25</v>
      </c>
      <c r="H33">
        <v>10</v>
      </c>
      <c r="I33" t="s">
        <v>26</v>
      </c>
      <c r="J33">
        <v>0</v>
      </c>
      <c r="K33">
        <v>0</v>
      </c>
      <c r="L33">
        <v>0</v>
      </c>
      <c r="M33">
        <v>1</v>
      </c>
      <c r="N33">
        <v>1</v>
      </c>
      <c r="O33">
        <v>0</v>
      </c>
      <c r="P33">
        <v>1320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</row>
    <row r="34" spans="1:23" ht="14.25" customHeight="1" x14ac:dyDescent="0.45">
      <c r="A34">
        <v>3063</v>
      </c>
      <c r="B34" s="4">
        <v>43227</v>
      </c>
      <c r="C34" s="4">
        <v>43319</v>
      </c>
      <c r="D34">
        <v>90</v>
      </c>
      <c r="E34" t="s">
        <v>28</v>
      </c>
      <c r="F34" t="s">
        <v>24</v>
      </c>
      <c r="G34" t="s">
        <v>25</v>
      </c>
      <c r="H34">
        <v>4</v>
      </c>
      <c r="I34" t="s">
        <v>26</v>
      </c>
      <c r="J34">
        <v>0</v>
      </c>
      <c r="K34">
        <v>0</v>
      </c>
      <c r="L34">
        <v>0</v>
      </c>
      <c r="M34">
        <v>1</v>
      </c>
      <c r="N34">
        <v>1</v>
      </c>
      <c r="O34">
        <v>0</v>
      </c>
      <c r="P34">
        <v>429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ht="14.25" customHeight="1" x14ac:dyDescent="0.45">
      <c r="A35">
        <v>3067</v>
      </c>
      <c r="B35" s="4">
        <v>43258</v>
      </c>
      <c r="C35" s="4">
        <v>43350</v>
      </c>
      <c r="D35">
        <v>91</v>
      </c>
      <c r="E35" t="s">
        <v>23</v>
      </c>
      <c r="F35" t="s">
        <v>24</v>
      </c>
      <c r="G35" t="s">
        <v>25</v>
      </c>
      <c r="H35">
        <v>4</v>
      </c>
      <c r="I35" t="s">
        <v>26</v>
      </c>
      <c r="J35">
        <v>0</v>
      </c>
      <c r="K35">
        <v>0</v>
      </c>
      <c r="L35">
        <v>0</v>
      </c>
      <c r="M35">
        <v>1</v>
      </c>
      <c r="N35">
        <v>1</v>
      </c>
      <c r="O35">
        <v>0</v>
      </c>
      <c r="P35">
        <v>930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</row>
    <row r="36" spans="1:23" ht="14.25" customHeight="1" x14ac:dyDescent="0.45">
      <c r="A36">
        <v>3095</v>
      </c>
      <c r="B36" s="4">
        <v>43350</v>
      </c>
      <c r="C36" s="3" t="s">
        <v>211</v>
      </c>
      <c r="D36">
        <v>99</v>
      </c>
      <c r="E36" t="s">
        <v>28</v>
      </c>
      <c r="F36" t="s">
        <v>27</v>
      </c>
      <c r="G36" t="s">
        <v>25</v>
      </c>
      <c r="H36">
        <v>23</v>
      </c>
      <c r="I36" t="s">
        <v>26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223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ht="14.25" customHeight="1" x14ac:dyDescent="0.45">
      <c r="A37">
        <v>3191</v>
      </c>
      <c r="B37" s="4" t="s">
        <v>203</v>
      </c>
      <c r="C37" s="3" t="s">
        <v>218</v>
      </c>
      <c r="D37">
        <v>110</v>
      </c>
      <c r="E37" t="s">
        <v>23</v>
      </c>
      <c r="F37" t="s">
        <v>27</v>
      </c>
      <c r="G37" t="s">
        <v>25</v>
      </c>
      <c r="H37">
        <v>7</v>
      </c>
      <c r="I37" t="s">
        <v>26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4780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</row>
    <row r="38" spans="1:23" ht="14.25" customHeight="1" x14ac:dyDescent="0.45">
      <c r="A38">
        <v>3445</v>
      </c>
      <c r="B38" s="4" t="s">
        <v>223</v>
      </c>
      <c r="C38" s="3" t="s">
        <v>231</v>
      </c>
      <c r="D38">
        <v>91</v>
      </c>
      <c r="E38" t="s">
        <v>23</v>
      </c>
      <c r="F38" t="s">
        <v>27</v>
      </c>
      <c r="G38" t="s">
        <v>25</v>
      </c>
      <c r="H38">
        <v>14</v>
      </c>
      <c r="I38" t="s">
        <v>26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781</v>
      </c>
      <c r="Q38">
        <v>1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</row>
    <row r="39" spans="1:23" ht="14.25" customHeight="1" x14ac:dyDescent="0.45">
      <c r="A39">
        <v>3446</v>
      </c>
      <c r="B39" s="4" t="s">
        <v>223</v>
      </c>
      <c r="C39" s="3" t="s">
        <v>231</v>
      </c>
      <c r="D39">
        <v>91</v>
      </c>
      <c r="E39" t="s">
        <v>23</v>
      </c>
      <c r="F39" t="s">
        <v>27</v>
      </c>
      <c r="G39" t="s">
        <v>25</v>
      </c>
      <c r="H39">
        <v>14</v>
      </c>
      <c r="I39" t="s">
        <v>26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781</v>
      </c>
      <c r="Q39">
        <v>1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</row>
    <row r="40" spans="1:23" ht="14.25" customHeight="1" x14ac:dyDescent="0.45">
      <c r="A40">
        <v>3624</v>
      </c>
      <c r="B40" s="4">
        <v>43229</v>
      </c>
      <c r="C40" s="3" t="s">
        <v>246</v>
      </c>
      <c r="D40">
        <v>92</v>
      </c>
      <c r="E40" t="s">
        <v>28</v>
      </c>
      <c r="F40" t="s">
        <v>27</v>
      </c>
      <c r="G40" t="s">
        <v>25</v>
      </c>
      <c r="H40">
        <v>15</v>
      </c>
      <c r="I40" t="s">
        <v>26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167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 ht="14.25" customHeight="1" x14ac:dyDescent="0.45">
      <c r="A41">
        <v>3956</v>
      </c>
      <c r="B41" s="4">
        <v>43169</v>
      </c>
      <c r="C41" s="4">
        <v>43261</v>
      </c>
      <c r="D41">
        <v>95</v>
      </c>
      <c r="E41" t="s">
        <v>23</v>
      </c>
      <c r="F41" t="s">
        <v>27</v>
      </c>
      <c r="G41" t="s">
        <v>25</v>
      </c>
      <c r="H41">
        <v>4</v>
      </c>
      <c r="I41" t="s">
        <v>26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1910</v>
      </c>
      <c r="Q41">
        <v>1</v>
      </c>
      <c r="R41">
        <v>0</v>
      </c>
      <c r="S41">
        <v>1</v>
      </c>
      <c r="T41">
        <v>1</v>
      </c>
      <c r="U41">
        <v>0</v>
      </c>
      <c r="V41">
        <v>0</v>
      </c>
      <c r="W41">
        <v>0</v>
      </c>
    </row>
    <row r="42" spans="1:23" ht="14.25" customHeight="1" x14ac:dyDescent="0.45">
      <c r="A42">
        <v>4225</v>
      </c>
      <c r="B42" s="4" t="s">
        <v>269</v>
      </c>
      <c r="C42" s="3" t="s">
        <v>273</v>
      </c>
      <c r="D42">
        <v>92</v>
      </c>
      <c r="E42" t="s">
        <v>23</v>
      </c>
      <c r="F42" t="s">
        <v>24</v>
      </c>
      <c r="G42" t="s">
        <v>25</v>
      </c>
      <c r="H42">
        <v>5</v>
      </c>
      <c r="I42" t="s">
        <v>26</v>
      </c>
      <c r="J42">
        <v>0</v>
      </c>
      <c r="K42">
        <v>0</v>
      </c>
      <c r="L42">
        <v>1</v>
      </c>
      <c r="M42">
        <v>0</v>
      </c>
      <c r="N42">
        <v>1</v>
      </c>
      <c r="O42">
        <v>0</v>
      </c>
      <c r="P42">
        <v>56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</row>
    <row r="43" spans="1:23" ht="14.25" customHeight="1" x14ac:dyDescent="0.45">
      <c r="A43">
        <v>4359</v>
      </c>
      <c r="B43" s="4">
        <v>43201</v>
      </c>
      <c r="C43" s="3" t="s">
        <v>284</v>
      </c>
      <c r="D43">
        <v>90</v>
      </c>
      <c r="E43" t="s">
        <v>23</v>
      </c>
      <c r="F43" t="s">
        <v>27</v>
      </c>
      <c r="G43" t="s">
        <v>25</v>
      </c>
      <c r="H43">
        <v>27</v>
      </c>
      <c r="I43" t="s">
        <v>26</v>
      </c>
      <c r="J43">
        <v>0</v>
      </c>
      <c r="K43">
        <v>0</v>
      </c>
      <c r="L43">
        <v>1</v>
      </c>
      <c r="M43">
        <v>1</v>
      </c>
      <c r="N43">
        <v>1</v>
      </c>
      <c r="O43">
        <v>0</v>
      </c>
      <c r="P43">
        <v>182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 ht="14.25" customHeight="1" x14ac:dyDescent="0.45">
      <c r="A44">
        <v>4432</v>
      </c>
      <c r="B44" s="4">
        <v>43415</v>
      </c>
      <c r="C44" s="3" t="s">
        <v>279</v>
      </c>
      <c r="D44">
        <v>91</v>
      </c>
      <c r="E44" t="s">
        <v>28</v>
      </c>
      <c r="F44" t="s">
        <v>27</v>
      </c>
      <c r="G44" t="s">
        <v>25</v>
      </c>
      <c r="H44">
        <v>11</v>
      </c>
      <c r="I44" t="s">
        <v>26</v>
      </c>
      <c r="J44">
        <v>0</v>
      </c>
      <c r="K44">
        <v>0</v>
      </c>
      <c r="L44">
        <v>0</v>
      </c>
      <c r="M44">
        <v>1</v>
      </c>
      <c r="N44">
        <v>1</v>
      </c>
      <c r="O44">
        <v>0</v>
      </c>
      <c r="P44">
        <v>465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ht="14.25" customHeight="1" x14ac:dyDescent="0.45">
      <c r="A45">
        <v>4449</v>
      </c>
      <c r="B45" s="4">
        <v>43417</v>
      </c>
      <c r="C45" s="4">
        <v>43419</v>
      </c>
      <c r="D45">
        <v>95</v>
      </c>
      <c r="E45" t="s">
        <v>23</v>
      </c>
      <c r="F45" t="s">
        <v>27</v>
      </c>
      <c r="G45" t="s">
        <v>25</v>
      </c>
      <c r="H45">
        <v>3</v>
      </c>
      <c r="I45" t="s">
        <v>29</v>
      </c>
      <c r="J45">
        <v>0</v>
      </c>
      <c r="K45">
        <v>0</v>
      </c>
      <c r="L45">
        <v>0</v>
      </c>
      <c r="M45">
        <v>1</v>
      </c>
      <c r="N45">
        <v>1</v>
      </c>
      <c r="O45">
        <v>0</v>
      </c>
      <c r="P45">
        <v>120</v>
      </c>
      <c r="Q45">
        <v>0</v>
      </c>
      <c r="R45">
        <v>1</v>
      </c>
      <c r="S45">
        <v>0</v>
      </c>
      <c r="T45">
        <v>1</v>
      </c>
      <c r="U45">
        <v>1</v>
      </c>
      <c r="V45">
        <v>0</v>
      </c>
      <c r="W45">
        <v>0</v>
      </c>
    </row>
    <row r="46" spans="1:23" ht="14.25" customHeight="1" x14ac:dyDescent="0.45">
      <c r="A46">
        <v>4516</v>
      </c>
      <c r="B46" s="4" t="s">
        <v>288</v>
      </c>
      <c r="C46" s="3" t="s">
        <v>291</v>
      </c>
      <c r="D46">
        <v>90</v>
      </c>
      <c r="E46" t="s">
        <v>23</v>
      </c>
      <c r="F46" t="s">
        <v>24</v>
      </c>
      <c r="G46" t="s">
        <v>25</v>
      </c>
      <c r="H46">
        <v>11</v>
      </c>
      <c r="I46" t="s">
        <v>26</v>
      </c>
      <c r="J46">
        <v>0</v>
      </c>
      <c r="K46">
        <v>0</v>
      </c>
      <c r="L46">
        <v>0</v>
      </c>
      <c r="M46">
        <v>1</v>
      </c>
      <c r="N46">
        <v>1</v>
      </c>
      <c r="O46">
        <v>0</v>
      </c>
      <c r="P46">
        <v>4420</v>
      </c>
      <c r="Q46">
        <v>0</v>
      </c>
      <c r="R46">
        <v>1</v>
      </c>
      <c r="S46">
        <v>1</v>
      </c>
      <c r="T46">
        <v>1</v>
      </c>
      <c r="U46">
        <v>0</v>
      </c>
      <c r="V46">
        <v>0</v>
      </c>
      <c r="W46">
        <v>0</v>
      </c>
    </row>
    <row r="47" spans="1:23" ht="14.25" customHeight="1" x14ac:dyDescent="0.45">
      <c r="A47">
        <v>4639</v>
      </c>
      <c r="B47" s="4" t="s">
        <v>282</v>
      </c>
      <c r="C47" s="4">
        <v>43112</v>
      </c>
      <c r="D47">
        <v>93</v>
      </c>
      <c r="E47" t="s">
        <v>28</v>
      </c>
      <c r="F47" t="s">
        <v>27</v>
      </c>
      <c r="G47" t="s">
        <v>25</v>
      </c>
      <c r="H47">
        <v>5</v>
      </c>
      <c r="I47" t="s">
        <v>26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45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ht="14.25" customHeight="1" x14ac:dyDescent="0.45">
      <c r="A48">
        <v>4779</v>
      </c>
      <c r="B48" s="4">
        <v>43232</v>
      </c>
      <c r="C48" s="4">
        <v>43416</v>
      </c>
      <c r="D48">
        <v>92</v>
      </c>
      <c r="E48" t="s">
        <v>28</v>
      </c>
      <c r="F48" t="s">
        <v>27</v>
      </c>
      <c r="G48" t="s">
        <v>25</v>
      </c>
      <c r="H48">
        <v>7</v>
      </c>
      <c r="I48" t="s">
        <v>26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725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</row>
    <row r="49" spans="1:23" ht="14.25" customHeight="1" x14ac:dyDescent="0.45">
      <c r="A49">
        <v>5149</v>
      </c>
      <c r="B49" s="4" t="s">
        <v>311</v>
      </c>
      <c r="C49" s="4">
        <v>43586</v>
      </c>
      <c r="D49">
        <v>91</v>
      </c>
      <c r="E49" t="s">
        <v>23</v>
      </c>
      <c r="F49" t="s">
        <v>27</v>
      </c>
      <c r="G49" t="s">
        <v>25</v>
      </c>
      <c r="H49">
        <v>6</v>
      </c>
      <c r="I49" t="s">
        <v>26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469</v>
      </c>
      <c r="Q49">
        <v>0</v>
      </c>
      <c r="R49">
        <v>0</v>
      </c>
      <c r="S49">
        <v>1</v>
      </c>
      <c r="T49">
        <v>1</v>
      </c>
      <c r="U49">
        <v>0</v>
      </c>
      <c r="V49">
        <v>0</v>
      </c>
      <c r="W49">
        <v>0</v>
      </c>
    </row>
    <row r="50" spans="1:23" ht="14.25" customHeight="1" x14ac:dyDescent="0.45">
      <c r="A50">
        <v>5156</v>
      </c>
      <c r="B50" s="4">
        <v>43465</v>
      </c>
      <c r="C50" s="4">
        <v>43466</v>
      </c>
      <c r="D50">
        <v>94</v>
      </c>
      <c r="E50" t="s">
        <v>28</v>
      </c>
      <c r="F50" t="s">
        <v>27</v>
      </c>
      <c r="G50" t="s">
        <v>25</v>
      </c>
      <c r="H50">
        <v>2</v>
      </c>
      <c r="I50" t="s">
        <v>29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54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  <c r="W50">
        <v>0</v>
      </c>
    </row>
    <row r="51" spans="1:23" ht="14.25" customHeight="1" x14ac:dyDescent="0.45">
      <c r="A51">
        <v>5309</v>
      </c>
      <c r="B51" s="4">
        <v>43474</v>
      </c>
      <c r="C51" s="4">
        <v>43478</v>
      </c>
      <c r="D51">
        <v>90</v>
      </c>
      <c r="E51" t="s">
        <v>23</v>
      </c>
      <c r="F51" t="s">
        <v>27</v>
      </c>
      <c r="G51" t="s">
        <v>25</v>
      </c>
      <c r="H51">
        <v>5</v>
      </c>
      <c r="I51" t="s">
        <v>29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5000</v>
      </c>
      <c r="Q51">
        <v>1</v>
      </c>
      <c r="R51">
        <v>1</v>
      </c>
      <c r="S51">
        <v>1</v>
      </c>
      <c r="T51">
        <v>1</v>
      </c>
      <c r="U51">
        <v>0</v>
      </c>
      <c r="V51">
        <v>0</v>
      </c>
      <c r="W51">
        <v>0</v>
      </c>
    </row>
    <row r="52" spans="1:23" ht="14.25" customHeight="1" x14ac:dyDescent="0.45">
      <c r="A52">
        <v>5333</v>
      </c>
      <c r="B52" s="4">
        <v>43739</v>
      </c>
      <c r="C52" s="3" t="s">
        <v>321</v>
      </c>
      <c r="D52">
        <v>90</v>
      </c>
      <c r="E52" t="s">
        <v>23</v>
      </c>
      <c r="F52" t="s">
        <v>27</v>
      </c>
      <c r="G52" t="s">
        <v>30</v>
      </c>
      <c r="H52">
        <v>8</v>
      </c>
      <c r="I52" t="s">
        <v>26</v>
      </c>
      <c r="J52">
        <v>0</v>
      </c>
      <c r="K52">
        <v>0</v>
      </c>
      <c r="L52">
        <v>0</v>
      </c>
      <c r="M52">
        <v>1</v>
      </c>
      <c r="N52">
        <v>1</v>
      </c>
      <c r="O52">
        <v>0</v>
      </c>
      <c r="P52">
        <v>1670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</row>
    <row r="53" spans="1:23" ht="14.25" customHeight="1" x14ac:dyDescent="0.45">
      <c r="A53">
        <v>5436</v>
      </c>
      <c r="B53" s="4" t="s">
        <v>326</v>
      </c>
      <c r="C53" s="3" t="s">
        <v>332</v>
      </c>
      <c r="D53">
        <v>90</v>
      </c>
      <c r="E53" t="s">
        <v>23</v>
      </c>
      <c r="F53" t="s">
        <v>27</v>
      </c>
      <c r="G53" t="s">
        <v>25</v>
      </c>
      <c r="H53">
        <v>8</v>
      </c>
      <c r="I53" t="s">
        <v>26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261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</row>
    <row r="54" spans="1:23" ht="14.25" customHeight="1" x14ac:dyDescent="0.45">
      <c r="A54">
        <v>5571</v>
      </c>
      <c r="B54" s="4" t="s">
        <v>332</v>
      </c>
      <c r="C54" s="4">
        <v>43498</v>
      </c>
      <c r="D54">
        <v>91</v>
      </c>
      <c r="E54" t="s">
        <v>23</v>
      </c>
      <c r="F54" t="s">
        <v>27</v>
      </c>
      <c r="G54" t="s">
        <v>25</v>
      </c>
      <c r="H54">
        <v>9</v>
      </c>
      <c r="I54" t="s">
        <v>26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5000</v>
      </c>
      <c r="Q54">
        <v>1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</row>
    <row r="55" spans="1:23" ht="14.25" customHeight="1" x14ac:dyDescent="0.45">
      <c r="A55">
        <v>5609</v>
      </c>
      <c r="B55" s="4" t="s">
        <v>324</v>
      </c>
      <c r="C55" s="4">
        <v>43679</v>
      </c>
      <c r="D55">
        <v>94</v>
      </c>
      <c r="E55" t="s">
        <v>28</v>
      </c>
      <c r="F55" t="s">
        <v>27</v>
      </c>
      <c r="G55" t="s">
        <v>25</v>
      </c>
      <c r="H55">
        <v>13</v>
      </c>
      <c r="I55" t="s">
        <v>26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1070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</row>
    <row r="56" spans="1:23" ht="14.25" customHeight="1" x14ac:dyDescent="0.45">
      <c r="A56">
        <v>6001</v>
      </c>
      <c r="B56" s="4" t="s">
        <v>337</v>
      </c>
      <c r="C56" s="3" t="s">
        <v>346</v>
      </c>
      <c r="D56">
        <v>110</v>
      </c>
      <c r="E56" t="s">
        <v>23</v>
      </c>
      <c r="F56" t="s">
        <v>27</v>
      </c>
      <c r="G56" t="s">
        <v>30</v>
      </c>
      <c r="H56">
        <v>3</v>
      </c>
      <c r="I56" t="s">
        <v>26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1130</v>
      </c>
      <c r="Q56">
        <v>0</v>
      </c>
      <c r="R56">
        <v>0</v>
      </c>
      <c r="S56">
        <v>1</v>
      </c>
      <c r="T56">
        <v>1</v>
      </c>
      <c r="U56">
        <v>0</v>
      </c>
      <c r="V56">
        <v>0</v>
      </c>
      <c r="W56">
        <v>0</v>
      </c>
    </row>
    <row r="57" spans="1:23" ht="14.25" customHeight="1" x14ac:dyDescent="0.45">
      <c r="A57">
        <v>6298</v>
      </c>
      <c r="B57" s="4">
        <v>43588</v>
      </c>
      <c r="C57" s="3" t="s">
        <v>336</v>
      </c>
      <c r="D57">
        <v>90</v>
      </c>
      <c r="E57" t="s">
        <v>28</v>
      </c>
      <c r="F57" t="s">
        <v>27</v>
      </c>
      <c r="G57" t="s">
        <v>25</v>
      </c>
      <c r="H57">
        <v>12</v>
      </c>
      <c r="I57" t="s">
        <v>31</v>
      </c>
      <c r="J57">
        <v>0</v>
      </c>
      <c r="K57">
        <v>0</v>
      </c>
      <c r="L57">
        <v>0</v>
      </c>
      <c r="M57">
        <v>1</v>
      </c>
      <c r="N57">
        <v>1</v>
      </c>
      <c r="O57">
        <v>0</v>
      </c>
      <c r="P57">
        <v>450</v>
      </c>
      <c r="Q57">
        <v>0</v>
      </c>
      <c r="R57">
        <v>0</v>
      </c>
      <c r="S57">
        <v>1</v>
      </c>
      <c r="T57">
        <v>1</v>
      </c>
      <c r="U57">
        <v>0</v>
      </c>
      <c r="V57">
        <v>0</v>
      </c>
      <c r="W57">
        <v>0</v>
      </c>
    </row>
    <row r="58" spans="1:23" ht="14.25" customHeight="1" x14ac:dyDescent="0.45">
      <c r="A58">
        <v>6600</v>
      </c>
      <c r="B58" s="4" t="s">
        <v>364</v>
      </c>
      <c r="C58" s="3" t="s">
        <v>366</v>
      </c>
      <c r="D58">
        <v>94</v>
      </c>
      <c r="E58" t="s">
        <v>23</v>
      </c>
      <c r="F58" t="s">
        <v>24</v>
      </c>
      <c r="G58" t="s">
        <v>25</v>
      </c>
      <c r="H58">
        <v>4</v>
      </c>
      <c r="I58" t="s">
        <v>26</v>
      </c>
      <c r="J58">
        <v>0</v>
      </c>
      <c r="K58">
        <v>0</v>
      </c>
      <c r="L58">
        <v>0</v>
      </c>
      <c r="M58">
        <v>1</v>
      </c>
      <c r="N58">
        <v>1</v>
      </c>
      <c r="O58">
        <v>0</v>
      </c>
      <c r="P58">
        <v>1730</v>
      </c>
      <c r="Q58">
        <v>0</v>
      </c>
      <c r="R58">
        <v>1</v>
      </c>
      <c r="S58">
        <v>1</v>
      </c>
      <c r="T58">
        <v>1</v>
      </c>
      <c r="U58">
        <v>0</v>
      </c>
      <c r="V58">
        <v>0</v>
      </c>
      <c r="W58">
        <v>0</v>
      </c>
    </row>
    <row r="59" spans="1:23" ht="14.25" customHeight="1" x14ac:dyDescent="0.45">
      <c r="A59">
        <v>6601</v>
      </c>
      <c r="B59" s="4" t="s">
        <v>364</v>
      </c>
      <c r="C59" s="3" t="s">
        <v>366</v>
      </c>
      <c r="D59">
        <v>94</v>
      </c>
      <c r="E59" t="s">
        <v>23</v>
      </c>
      <c r="F59" t="s">
        <v>24</v>
      </c>
      <c r="G59" t="s">
        <v>25</v>
      </c>
      <c r="H59">
        <v>4</v>
      </c>
      <c r="I59" t="s">
        <v>26</v>
      </c>
      <c r="J59">
        <v>0</v>
      </c>
      <c r="K59">
        <v>0</v>
      </c>
      <c r="L59">
        <v>1</v>
      </c>
      <c r="M59">
        <v>1</v>
      </c>
      <c r="N59">
        <v>1</v>
      </c>
      <c r="O59">
        <v>0</v>
      </c>
      <c r="P59">
        <v>1730</v>
      </c>
      <c r="Q59">
        <v>0</v>
      </c>
      <c r="R59">
        <v>1</v>
      </c>
      <c r="S59">
        <v>1</v>
      </c>
      <c r="T59">
        <v>1</v>
      </c>
      <c r="U59">
        <v>0</v>
      </c>
      <c r="V59">
        <v>0</v>
      </c>
      <c r="W59">
        <v>0</v>
      </c>
    </row>
    <row r="60" spans="1:23" ht="14.25" customHeight="1" x14ac:dyDescent="0.45">
      <c r="A60">
        <v>6603</v>
      </c>
      <c r="B60" s="4" t="s">
        <v>364</v>
      </c>
      <c r="C60" s="4">
        <v>43500</v>
      </c>
      <c r="D60">
        <v>90</v>
      </c>
      <c r="E60" t="s">
        <v>28</v>
      </c>
      <c r="F60" t="s">
        <v>27</v>
      </c>
      <c r="G60" t="s">
        <v>25</v>
      </c>
      <c r="H60">
        <v>7</v>
      </c>
      <c r="I60" t="s">
        <v>26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5000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H23"/>
  <sheetViews>
    <sheetView workbookViewId="0">
      <selection activeCell="BG16" sqref="BG16"/>
    </sheetView>
  </sheetViews>
  <sheetFormatPr defaultRowHeight="14.25" customHeight="1" x14ac:dyDescent="0.45"/>
  <cols>
    <col min="1" max="1" width="17.86328125" style="2" customWidth="1"/>
    <col min="2" max="10" width="10" customWidth="1"/>
    <col min="11" max="12" width="10.265625" customWidth="1"/>
    <col min="13" max="13" width="10" customWidth="1"/>
    <col min="14" max="14" width="10.265625" customWidth="1"/>
    <col min="15" max="19" width="10" customWidth="1"/>
    <col min="20" max="20" width="9.1328125" customWidth="1"/>
    <col min="21" max="21" width="10" customWidth="1"/>
    <col min="24" max="28" width="10" customWidth="1"/>
    <col min="30" max="30" width="10" customWidth="1"/>
    <col min="31" max="31" width="9.1328125" customWidth="1"/>
    <col min="32" max="36" width="10" customWidth="1"/>
    <col min="40" max="41" width="10" customWidth="1"/>
    <col min="43" max="43" width="10" customWidth="1"/>
    <col min="44" max="44" width="10.1328125" customWidth="1"/>
    <col min="45" max="45" width="10.265625" customWidth="1"/>
    <col min="47" max="47" width="9.1328125" customWidth="1"/>
    <col min="48" max="48" width="10.1328125" customWidth="1"/>
    <col min="49" max="49" width="9.1328125" customWidth="1"/>
    <col min="50" max="50" width="10.265625" customWidth="1"/>
    <col min="51" max="52" width="10" customWidth="1"/>
    <col min="54" max="55" width="9.1328125" customWidth="1"/>
    <col min="57" max="57" width="10" customWidth="1"/>
    <col min="60" max="60" width="9.1328125" customWidth="1"/>
  </cols>
  <sheetData>
    <row r="1" spans="1:60" ht="14.25" customHeight="1" x14ac:dyDescent="0.45">
      <c r="B1">
        <v>95</v>
      </c>
      <c r="C1">
        <v>102</v>
      </c>
      <c r="D1">
        <v>125</v>
      </c>
      <c r="E1">
        <v>265</v>
      </c>
      <c r="F1">
        <v>445</v>
      </c>
      <c r="G1">
        <v>479</v>
      </c>
      <c r="H1">
        <v>482</v>
      </c>
      <c r="I1">
        <v>582</v>
      </c>
      <c r="J1">
        <v>688</v>
      </c>
      <c r="K1">
        <v>713</v>
      </c>
      <c r="L1">
        <v>874</v>
      </c>
      <c r="M1">
        <v>944</v>
      </c>
      <c r="N1">
        <v>974</v>
      </c>
      <c r="O1">
        <v>1211</v>
      </c>
      <c r="P1">
        <v>1273</v>
      </c>
      <c r="Q1">
        <v>1274</v>
      </c>
      <c r="R1">
        <v>1289</v>
      </c>
      <c r="S1">
        <v>1337</v>
      </c>
      <c r="T1">
        <v>1440</v>
      </c>
      <c r="U1">
        <v>1578</v>
      </c>
      <c r="V1">
        <v>1799</v>
      </c>
      <c r="W1">
        <v>1826</v>
      </c>
      <c r="X1">
        <v>1888</v>
      </c>
      <c r="Y1">
        <v>1927</v>
      </c>
      <c r="Z1">
        <v>1930</v>
      </c>
      <c r="AA1">
        <v>2202</v>
      </c>
      <c r="AB1">
        <v>2311</v>
      </c>
      <c r="AC1">
        <v>2356</v>
      </c>
      <c r="AD1">
        <v>2525</v>
      </c>
      <c r="AE1">
        <v>2594</v>
      </c>
      <c r="AF1">
        <v>2760</v>
      </c>
      <c r="AG1">
        <v>2826</v>
      </c>
      <c r="AH1">
        <v>3063</v>
      </c>
      <c r="AI1">
        <v>3067</v>
      </c>
      <c r="AJ1">
        <v>3095</v>
      </c>
      <c r="AK1">
        <v>3191</v>
      </c>
      <c r="AL1">
        <v>3445</v>
      </c>
      <c r="AM1">
        <v>3446</v>
      </c>
      <c r="AN1">
        <v>3624</v>
      </c>
      <c r="AO1">
        <v>3956</v>
      </c>
      <c r="AP1">
        <v>4225</v>
      </c>
      <c r="AQ1">
        <v>4359</v>
      </c>
      <c r="AR1">
        <v>4432</v>
      </c>
      <c r="AS1">
        <v>4449</v>
      </c>
      <c r="AT1">
        <v>4516</v>
      </c>
      <c r="AU1">
        <v>4639</v>
      </c>
      <c r="AV1">
        <v>4779</v>
      </c>
      <c r="AW1">
        <v>5149</v>
      </c>
      <c r="AX1">
        <v>5156</v>
      </c>
      <c r="AY1">
        <v>5309</v>
      </c>
      <c r="AZ1">
        <v>5333</v>
      </c>
      <c r="BA1">
        <v>5436</v>
      </c>
      <c r="BB1">
        <v>5571</v>
      </c>
      <c r="BC1">
        <v>5609</v>
      </c>
      <c r="BD1">
        <v>6001</v>
      </c>
      <c r="BE1">
        <v>6298</v>
      </c>
      <c r="BF1">
        <v>6600</v>
      </c>
      <c r="BG1">
        <v>6601</v>
      </c>
      <c r="BH1">
        <v>6603</v>
      </c>
    </row>
    <row r="2" spans="1:60" s="1" customFormat="1" ht="14.25" customHeight="1" x14ac:dyDescent="0.45">
      <c r="A2" s="5" t="s">
        <v>1</v>
      </c>
      <c r="B2" s="1">
        <v>42863</v>
      </c>
      <c r="C2" s="1">
        <v>42864</v>
      </c>
      <c r="D2" s="1">
        <v>42869</v>
      </c>
      <c r="E2" s="1">
        <v>42890</v>
      </c>
      <c r="F2" s="1">
        <v>42920</v>
      </c>
      <c r="G2" s="1">
        <v>42926</v>
      </c>
      <c r="H2" s="1">
        <v>42927</v>
      </c>
      <c r="I2" s="1">
        <v>42992</v>
      </c>
      <c r="J2" s="1">
        <v>43016</v>
      </c>
      <c r="K2" s="1">
        <v>43024</v>
      </c>
      <c r="L2" s="1">
        <v>43067</v>
      </c>
      <c r="M2" s="1">
        <v>43077</v>
      </c>
      <c r="N2" s="1">
        <v>43082</v>
      </c>
      <c r="O2" s="1">
        <v>43103</v>
      </c>
      <c r="P2" s="1">
        <v>43252</v>
      </c>
      <c r="Q2" s="1">
        <v>43252</v>
      </c>
      <c r="R2" s="1">
        <v>43107</v>
      </c>
      <c r="S2" s="1">
        <v>43374</v>
      </c>
      <c r="T2" s="1" t="s">
        <v>95</v>
      </c>
      <c r="U2" s="1">
        <v>43133</v>
      </c>
      <c r="V2" s="1" t="s">
        <v>112</v>
      </c>
      <c r="W2" s="1" t="s">
        <v>124</v>
      </c>
      <c r="X2" s="1">
        <v>43134</v>
      </c>
      <c r="Y2" s="1">
        <v>43284</v>
      </c>
      <c r="Z2" s="1">
        <v>43166</v>
      </c>
      <c r="AA2" s="1">
        <v>43191</v>
      </c>
      <c r="AB2" s="1">
        <v>43377</v>
      </c>
      <c r="AC2" s="1" t="s">
        <v>154</v>
      </c>
      <c r="AD2" s="1">
        <v>43378</v>
      </c>
      <c r="AE2" s="1" t="s">
        <v>174</v>
      </c>
      <c r="AF2" s="1">
        <v>43165</v>
      </c>
      <c r="AG2" s="1">
        <v>43379</v>
      </c>
      <c r="AH2" s="1">
        <v>43227</v>
      </c>
      <c r="AI2" s="1">
        <v>43258</v>
      </c>
      <c r="AJ2" s="1">
        <v>43350</v>
      </c>
      <c r="AK2" s="1" t="s">
        <v>203</v>
      </c>
      <c r="AL2" s="1" t="s">
        <v>223</v>
      </c>
      <c r="AM2" s="1" t="s">
        <v>223</v>
      </c>
      <c r="AN2" s="1">
        <v>43229</v>
      </c>
      <c r="AO2" s="1">
        <v>43169</v>
      </c>
      <c r="AP2" s="1" t="s">
        <v>269</v>
      </c>
      <c r="AQ2" s="1">
        <v>43201</v>
      </c>
      <c r="AR2" s="1">
        <v>43415</v>
      </c>
      <c r="AS2" s="1">
        <v>43417</v>
      </c>
      <c r="AT2" s="1" t="s">
        <v>288</v>
      </c>
      <c r="AU2" s="1" t="s">
        <v>282</v>
      </c>
      <c r="AV2" s="1">
        <v>43232</v>
      </c>
      <c r="AW2" s="1" t="s">
        <v>311</v>
      </c>
      <c r="AX2" s="1">
        <v>43465</v>
      </c>
      <c r="AY2" s="1">
        <v>43474</v>
      </c>
      <c r="AZ2" s="1">
        <v>43739</v>
      </c>
      <c r="BA2" s="1" t="s">
        <v>326</v>
      </c>
      <c r="BB2" s="1" t="s">
        <v>332</v>
      </c>
      <c r="BC2" s="1" t="s">
        <v>324</v>
      </c>
      <c r="BD2" s="1" t="s">
        <v>337</v>
      </c>
      <c r="BE2" s="1">
        <v>43588</v>
      </c>
      <c r="BF2" s="1" t="s">
        <v>364</v>
      </c>
      <c r="BG2" s="1" t="s">
        <v>364</v>
      </c>
      <c r="BH2" s="1" t="s">
        <v>364</v>
      </c>
    </row>
    <row r="3" spans="1:60" s="1" customFormat="1" ht="14.25" customHeight="1" x14ac:dyDescent="0.45">
      <c r="A3" s="5" t="s">
        <v>2</v>
      </c>
      <c r="B3" s="1">
        <v>42870</v>
      </c>
      <c r="C3" s="1">
        <v>42872</v>
      </c>
      <c r="D3" s="1">
        <v>42874</v>
      </c>
      <c r="E3" s="1">
        <v>42902</v>
      </c>
      <c r="F3" s="1">
        <v>42931</v>
      </c>
      <c r="G3" s="1">
        <v>42932</v>
      </c>
      <c r="H3" s="1">
        <v>42947</v>
      </c>
      <c r="I3" s="1">
        <v>42994</v>
      </c>
      <c r="J3" s="1">
        <v>43017</v>
      </c>
      <c r="K3" s="1">
        <v>43029</v>
      </c>
      <c r="L3" s="1">
        <v>43074</v>
      </c>
      <c r="M3" s="1">
        <v>43078</v>
      </c>
      <c r="N3" s="1">
        <v>43083</v>
      </c>
      <c r="O3" s="1">
        <v>43105</v>
      </c>
      <c r="P3" s="1">
        <v>43282</v>
      </c>
      <c r="Q3" s="1">
        <v>43282</v>
      </c>
      <c r="R3" s="1">
        <v>43108</v>
      </c>
      <c r="S3" s="1" t="s">
        <v>95</v>
      </c>
      <c r="T3" s="1">
        <v>43133</v>
      </c>
      <c r="U3" s="1">
        <v>43253</v>
      </c>
      <c r="V3" s="1" t="s">
        <v>125</v>
      </c>
      <c r="W3" s="1" t="s">
        <v>126</v>
      </c>
      <c r="X3" s="1">
        <v>43254</v>
      </c>
      <c r="Y3" s="1" t="s">
        <v>136</v>
      </c>
      <c r="Z3" s="1">
        <v>43180</v>
      </c>
      <c r="AA3" s="1">
        <v>43192</v>
      </c>
      <c r="AB3" s="1" t="s">
        <v>150</v>
      </c>
      <c r="AC3" s="1" t="s">
        <v>160</v>
      </c>
      <c r="AD3" s="1" t="s">
        <v>173</v>
      </c>
      <c r="AE3" s="1">
        <v>43106</v>
      </c>
      <c r="AF3" s="1">
        <v>43257</v>
      </c>
      <c r="AG3" s="1" t="s">
        <v>193</v>
      </c>
      <c r="AH3" s="1">
        <v>43319</v>
      </c>
      <c r="AI3" s="1">
        <v>43350</v>
      </c>
      <c r="AJ3" s="1" t="s">
        <v>211</v>
      </c>
      <c r="AK3" s="1" t="s">
        <v>218</v>
      </c>
      <c r="AL3" s="1" t="s">
        <v>231</v>
      </c>
      <c r="AM3" s="1" t="s">
        <v>231</v>
      </c>
      <c r="AN3" s="1" t="s">
        <v>246</v>
      </c>
      <c r="AO3" s="1">
        <v>43261</v>
      </c>
      <c r="AP3" s="1" t="s">
        <v>273</v>
      </c>
      <c r="AQ3" s="1" t="s">
        <v>284</v>
      </c>
      <c r="AR3" s="1" t="s">
        <v>279</v>
      </c>
      <c r="AS3" s="1">
        <v>43419</v>
      </c>
      <c r="AT3" s="1" t="s">
        <v>291</v>
      </c>
      <c r="AU3" s="1">
        <v>43112</v>
      </c>
      <c r="AV3" s="1">
        <v>43416</v>
      </c>
      <c r="AW3" s="1">
        <v>43586</v>
      </c>
      <c r="AX3" s="1">
        <v>43466</v>
      </c>
      <c r="AY3" s="1">
        <v>43478</v>
      </c>
      <c r="AZ3" s="1" t="s">
        <v>321</v>
      </c>
      <c r="BA3" s="1" t="s">
        <v>332</v>
      </c>
      <c r="BB3" s="1">
        <v>43498</v>
      </c>
      <c r="BC3" s="1">
        <v>43679</v>
      </c>
      <c r="BD3" s="1" t="s">
        <v>346</v>
      </c>
      <c r="BE3" s="1" t="s">
        <v>336</v>
      </c>
      <c r="BF3" s="1" t="s">
        <v>366</v>
      </c>
      <c r="BG3" s="1" t="s">
        <v>366</v>
      </c>
      <c r="BH3" s="1">
        <v>43500</v>
      </c>
    </row>
    <row r="4" spans="1:60" ht="14.25" customHeight="1" x14ac:dyDescent="0.45">
      <c r="A4" s="2" t="s">
        <v>3</v>
      </c>
      <c r="B4">
        <v>92</v>
      </c>
      <c r="C4">
        <v>91</v>
      </c>
      <c r="D4">
        <v>90</v>
      </c>
      <c r="E4">
        <v>94</v>
      </c>
      <c r="F4">
        <v>92</v>
      </c>
      <c r="G4">
        <v>97</v>
      </c>
      <c r="H4">
        <v>98</v>
      </c>
      <c r="I4">
        <v>90</v>
      </c>
      <c r="J4">
        <v>90</v>
      </c>
      <c r="K4">
        <v>90</v>
      </c>
      <c r="L4">
        <v>90</v>
      </c>
      <c r="M4">
        <v>90</v>
      </c>
      <c r="N4">
        <v>95</v>
      </c>
      <c r="O4">
        <v>96</v>
      </c>
      <c r="P4">
        <v>95</v>
      </c>
      <c r="Q4">
        <v>95</v>
      </c>
      <c r="R4">
        <v>90</v>
      </c>
      <c r="S4">
        <v>95</v>
      </c>
      <c r="T4">
        <v>91</v>
      </c>
      <c r="U4">
        <v>92</v>
      </c>
      <c r="V4">
        <v>94</v>
      </c>
      <c r="W4">
        <v>97</v>
      </c>
      <c r="X4">
        <v>92</v>
      </c>
      <c r="Y4">
        <v>90</v>
      </c>
      <c r="Z4">
        <v>90</v>
      </c>
      <c r="AA4">
        <v>92</v>
      </c>
      <c r="AB4">
        <v>95</v>
      </c>
      <c r="AC4">
        <v>97</v>
      </c>
      <c r="AD4">
        <v>90</v>
      </c>
      <c r="AE4">
        <v>95</v>
      </c>
      <c r="AF4">
        <v>92</v>
      </c>
      <c r="AG4">
        <v>90</v>
      </c>
      <c r="AH4">
        <v>90</v>
      </c>
      <c r="AI4">
        <v>91</v>
      </c>
      <c r="AJ4">
        <v>99</v>
      </c>
      <c r="AK4">
        <v>110</v>
      </c>
      <c r="AL4">
        <v>91</v>
      </c>
      <c r="AM4">
        <v>91</v>
      </c>
      <c r="AN4">
        <v>92</v>
      </c>
      <c r="AO4">
        <v>95</v>
      </c>
      <c r="AP4">
        <v>92</v>
      </c>
      <c r="AQ4">
        <v>90</v>
      </c>
      <c r="AR4">
        <v>91</v>
      </c>
      <c r="AS4">
        <v>95</v>
      </c>
      <c r="AT4">
        <v>90</v>
      </c>
      <c r="AU4">
        <v>93</v>
      </c>
      <c r="AV4">
        <v>92</v>
      </c>
      <c r="AW4">
        <v>91</v>
      </c>
      <c r="AX4">
        <v>94</v>
      </c>
      <c r="AY4">
        <v>90</v>
      </c>
      <c r="AZ4">
        <v>90</v>
      </c>
      <c r="BA4">
        <v>90</v>
      </c>
      <c r="BB4">
        <v>91</v>
      </c>
      <c r="BC4">
        <v>94</v>
      </c>
      <c r="BD4">
        <v>110</v>
      </c>
      <c r="BE4">
        <v>90</v>
      </c>
      <c r="BF4">
        <v>94</v>
      </c>
      <c r="BG4">
        <v>94</v>
      </c>
      <c r="BH4">
        <v>90</v>
      </c>
    </row>
    <row r="5" spans="1:60" ht="14.25" customHeight="1" x14ac:dyDescent="0.45">
      <c r="A5" s="2" t="s">
        <v>4</v>
      </c>
      <c r="B5" t="s">
        <v>23</v>
      </c>
      <c r="C5" t="s">
        <v>23</v>
      </c>
      <c r="D5" t="s">
        <v>23</v>
      </c>
      <c r="E5" t="s">
        <v>23</v>
      </c>
      <c r="F5" t="s">
        <v>23</v>
      </c>
      <c r="G5" t="s">
        <v>23</v>
      </c>
      <c r="H5" t="s">
        <v>28</v>
      </c>
      <c r="I5" t="s">
        <v>28</v>
      </c>
      <c r="J5" t="s">
        <v>23</v>
      </c>
      <c r="K5" t="s">
        <v>28</v>
      </c>
      <c r="L5" t="s">
        <v>23</v>
      </c>
      <c r="M5" t="s">
        <v>23</v>
      </c>
      <c r="N5" t="s">
        <v>23</v>
      </c>
      <c r="O5" t="s">
        <v>28</v>
      </c>
      <c r="P5" t="s">
        <v>23</v>
      </c>
      <c r="Q5" t="s">
        <v>23</v>
      </c>
      <c r="R5" t="s">
        <v>23</v>
      </c>
      <c r="S5" t="s">
        <v>23</v>
      </c>
      <c r="T5" t="s">
        <v>28</v>
      </c>
      <c r="U5" t="s">
        <v>23</v>
      </c>
      <c r="V5" t="s">
        <v>28</v>
      </c>
      <c r="W5" t="s">
        <v>23</v>
      </c>
      <c r="X5" t="s">
        <v>23</v>
      </c>
      <c r="Y5" t="s">
        <v>23</v>
      </c>
      <c r="Z5" t="s">
        <v>23</v>
      </c>
      <c r="AA5" t="s">
        <v>23</v>
      </c>
      <c r="AB5" t="s">
        <v>23</v>
      </c>
      <c r="AC5" t="s">
        <v>23</v>
      </c>
      <c r="AD5" t="s">
        <v>28</v>
      </c>
      <c r="AE5" t="s">
        <v>23</v>
      </c>
      <c r="AF5" t="s">
        <v>28</v>
      </c>
      <c r="AG5" t="s">
        <v>28</v>
      </c>
      <c r="AH5" t="s">
        <v>28</v>
      </c>
      <c r="AI5" t="s">
        <v>23</v>
      </c>
      <c r="AJ5" t="s">
        <v>28</v>
      </c>
      <c r="AK5" t="s">
        <v>23</v>
      </c>
      <c r="AL5" t="s">
        <v>23</v>
      </c>
      <c r="AM5" t="s">
        <v>23</v>
      </c>
      <c r="AN5" t="s">
        <v>28</v>
      </c>
      <c r="AO5" t="s">
        <v>23</v>
      </c>
      <c r="AP5" t="s">
        <v>23</v>
      </c>
      <c r="AQ5" t="s">
        <v>23</v>
      </c>
      <c r="AR5" t="s">
        <v>28</v>
      </c>
      <c r="AS5" t="s">
        <v>23</v>
      </c>
      <c r="AT5" t="s">
        <v>23</v>
      </c>
      <c r="AU5" t="s">
        <v>28</v>
      </c>
      <c r="AV5" t="s">
        <v>28</v>
      </c>
      <c r="AW5" t="s">
        <v>23</v>
      </c>
      <c r="AX5" t="s">
        <v>28</v>
      </c>
      <c r="AY5" t="s">
        <v>23</v>
      </c>
      <c r="AZ5" t="s">
        <v>23</v>
      </c>
      <c r="BA5" t="s">
        <v>23</v>
      </c>
      <c r="BB5" t="s">
        <v>23</v>
      </c>
      <c r="BC5" t="s">
        <v>28</v>
      </c>
      <c r="BD5" t="s">
        <v>23</v>
      </c>
      <c r="BE5" t="s">
        <v>28</v>
      </c>
      <c r="BF5" t="s">
        <v>23</v>
      </c>
      <c r="BG5" t="s">
        <v>23</v>
      </c>
      <c r="BH5" t="s">
        <v>28</v>
      </c>
    </row>
    <row r="6" spans="1:60" ht="14.25" customHeight="1" x14ac:dyDescent="0.45">
      <c r="A6" s="2" t="s">
        <v>5</v>
      </c>
      <c r="B6" t="s">
        <v>27</v>
      </c>
      <c r="C6" t="s">
        <v>27</v>
      </c>
      <c r="D6" t="s">
        <v>27</v>
      </c>
      <c r="E6" t="s">
        <v>27</v>
      </c>
      <c r="F6" t="s">
        <v>24</v>
      </c>
      <c r="G6" t="s">
        <v>27</v>
      </c>
      <c r="H6" t="s">
        <v>27</v>
      </c>
      <c r="I6" t="s">
        <v>24</v>
      </c>
      <c r="J6" t="s">
        <v>24</v>
      </c>
      <c r="K6" t="s">
        <v>27</v>
      </c>
      <c r="L6" t="s">
        <v>27</v>
      </c>
      <c r="M6" t="s">
        <v>27</v>
      </c>
      <c r="N6" t="s">
        <v>27</v>
      </c>
      <c r="O6" t="s">
        <v>27</v>
      </c>
      <c r="P6" t="s">
        <v>27</v>
      </c>
      <c r="Q6" t="s">
        <v>27</v>
      </c>
      <c r="R6" t="s">
        <v>27</v>
      </c>
      <c r="S6" t="s">
        <v>27</v>
      </c>
      <c r="T6" t="s">
        <v>27</v>
      </c>
      <c r="U6" t="s">
        <v>27</v>
      </c>
      <c r="V6" t="s">
        <v>27</v>
      </c>
      <c r="W6" t="s">
        <v>24</v>
      </c>
      <c r="X6" t="s">
        <v>27</v>
      </c>
      <c r="Y6" t="s">
        <v>27</v>
      </c>
      <c r="Z6" t="s">
        <v>27</v>
      </c>
      <c r="AA6" t="s">
        <v>24</v>
      </c>
      <c r="AB6" t="s">
        <v>27</v>
      </c>
      <c r="AC6" t="s">
        <v>27</v>
      </c>
      <c r="AD6" t="s">
        <v>27</v>
      </c>
      <c r="AE6" t="s">
        <v>27</v>
      </c>
      <c r="AF6" t="s">
        <v>24</v>
      </c>
      <c r="AG6" t="s">
        <v>27</v>
      </c>
      <c r="AH6" t="s">
        <v>24</v>
      </c>
      <c r="AI6" t="s">
        <v>24</v>
      </c>
      <c r="AJ6" t="s">
        <v>27</v>
      </c>
      <c r="AK6" t="s">
        <v>27</v>
      </c>
      <c r="AL6" t="s">
        <v>27</v>
      </c>
      <c r="AM6" t="s">
        <v>27</v>
      </c>
      <c r="AN6" t="s">
        <v>27</v>
      </c>
      <c r="AO6" t="s">
        <v>27</v>
      </c>
      <c r="AP6" t="s">
        <v>24</v>
      </c>
      <c r="AQ6" t="s">
        <v>27</v>
      </c>
      <c r="AR6" t="s">
        <v>27</v>
      </c>
      <c r="AS6" t="s">
        <v>27</v>
      </c>
      <c r="AT6" t="s">
        <v>24</v>
      </c>
      <c r="AU6" t="s">
        <v>27</v>
      </c>
      <c r="AV6" t="s">
        <v>27</v>
      </c>
      <c r="AW6" t="s">
        <v>27</v>
      </c>
      <c r="AX6" t="s">
        <v>27</v>
      </c>
      <c r="AY6" t="s">
        <v>27</v>
      </c>
      <c r="AZ6" t="s">
        <v>27</v>
      </c>
      <c r="BA6" t="s">
        <v>27</v>
      </c>
      <c r="BB6" t="s">
        <v>27</v>
      </c>
      <c r="BC6" t="s">
        <v>27</v>
      </c>
      <c r="BD6" t="s">
        <v>27</v>
      </c>
      <c r="BE6" t="s">
        <v>27</v>
      </c>
      <c r="BF6" t="s">
        <v>24</v>
      </c>
      <c r="BG6" t="s">
        <v>24</v>
      </c>
      <c r="BH6" t="s">
        <v>27</v>
      </c>
    </row>
    <row r="7" spans="1:60" ht="14.25" customHeight="1" x14ac:dyDescent="0.45">
      <c r="A7" s="2" t="s">
        <v>6</v>
      </c>
      <c r="B7" t="s">
        <v>25</v>
      </c>
      <c r="C7" t="s">
        <v>25</v>
      </c>
      <c r="D7" t="s">
        <v>25</v>
      </c>
      <c r="E7" t="s">
        <v>25</v>
      </c>
      <c r="F7" t="s">
        <v>25</v>
      </c>
      <c r="G7" t="s">
        <v>25</v>
      </c>
      <c r="H7" t="s">
        <v>25</v>
      </c>
      <c r="I7" t="s">
        <v>25</v>
      </c>
      <c r="J7" t="s">
        <v>30</v>
      </c>
      <c r="K7" t="s">
        <v>30</v>
      </c>
      <c r="L7" t="s">
        <v>30</v>
      </c>
      <c r="M7" t="s">
        <v>30</v>
      </c>
      <c r="N7" t="s">
        <v>25</v>
      </c>
      <c r="O7" t="s">
        <v>25</v>
      </c>
      <c r="P7" t="s">
        <v>25</v>
      </c>
      <c r="Q7" t="s">
        <v>25</v>
      </c>
      <c r="R7" t="s">
        <v>25</v>
      </c>
      <c r="S7" t="s">
        <v>30</v>
      </c>
      <c r="T7" t="s">
        <v>25</v>
      </c>
      <c r="U7" t="s">
        <v>25</v>
      </c>
      <c r="V7" t="s">
        <v>25</v>
      </c>
      <c r="W7" t="s">
        <v>25</v>
      </c>
      <c r="X7" t="s">
        <v>25</v>
      </c>
      <c r="Y7" t="s">
        <v>25</v>
      </c>
      <c r="Z7" t="s">
        <v>30</v>
      </c>
      <c r="AA7" t="s">
        <v>25</v>
      </c>
      <c r="AB7" t="s">
        <v>30</v>
      </c>
      <c r="AC7" t="s">
        <v>25</v>
      </c>
      <c r="AD7" t="s">
        <v>25</v>
      </c>
      <c r="AE7" t="s">
        <v>30</v>
      </c>
      <c r="AF7" t="s">
        <v>25</v>
      </c>
      <c r="AG7" t="s">
        <v>25</v>
      </c>
      <c r="AH7" t="s">
        <v>25</v>
      </c>
      <c r="AI7" t="s">
        <v>25</v>
      </c>
      <c r="AJ7" t="s">
        <v>25</v>
      </c>
      <c r="AK7" t="s">
        <v>25</v>
      </c>
      <c r="AL7" t="s">
        <v>25</v>
      </c>
      <c r="AM7" t="s">
        <v>25</v>
      </c>
      <c r="AN7" t="s">
        <v>25</v>
      </c>
      <c r="AO7" t="s">
        <v>25</v>
      </c>
      <c r="AP7" t="s">
        <v>25</v>
      </c>
      <c r="AQ7" t="s">
        <v>25</v>
      </c>
      <c r="AR7" t="s">
        <v>25</v>
      </c>
      <c r="AS7" t="s">
        <v>25</v>
      </c>
      <c r="AT7" t="s">
        <v>25</v>
      </c>
      <c r="AU7" t="s">
        <v>25</v>
      </c>
      <c r="AV7" t="s">
        <v>25</v>
      </c>
      <c r="AW7" t="s">
        <v>25</v>
      </c>
      <c r="AX7" t="s">
        <v>25</v>
      </c>
      <c r="AY7" t="s">
        <v>25</v>
      </c>
      <c r="AZ7" t="s">
        <v>30</v>
      </c>
      <c r="BA7" t="s">
        <v>25</v>
      </c>
      <c r="BB7" t="s">
        <v>25</v>
      </c>
      <c r="BC7" t="s">
        <v>25</v>
      </c>
      <c r="BD7" t="s">
        <v>30</v>
      </c>
      <c r="BE7" t="s">
        <v>25</v>
      </c>
      <c r="BF7" t="s">
        <v>25</v>
      </c>
      <c r="BG7" t="s">
        <v>25</v>
      </c>
      <c r="BH7" t="s">
        <v>25</v>
      </c>
    </row>
    <row r="8" spans="1:60" ht="14.25" customHeight="1" x14ac:dyDescent="0.45">
      <c r="A8" s="2" t="s">
        <v>7</v>
      </c>
      <c r="B8">
        <v>8</v>
      </c>
      <c r="C8">
        <v>9</v>
      </c>
      <c r="D8">
        <v>6</v>
      </c>
      <c r="E8">
        <v>13</v>
      </c>
      <c r="F8">
        <v>12</v>
      </c>
      <c r="G8">
        <v>7</v>
      </c>
      <c r="H8">
        <v>21</v>
      </c>
      <c r="I8">
        <v>3</v>
      </c>
      <c r="J8">
        <v>2</v>
      </c>
      <c r="K8">
        <v>6</v>
      </c>
      <c r="L8">
        <v>8</v>
      </c>
      <c r="M8">
        <v>2</v>
      </c>
      <c r="N8">
        <v>2</v>
      </c>
      <c r="O8">
        <v>3</v>
      </c>
      <c r="P8">
        <v>2</v>
      </c>
      <c r="Q8">
        <v>2</v>
      </c>
      <c r="R8">
        <v>2</v>
      </c>
      <c r="S8">
        <v>8</v>
      </c>
      <c r="T8">
        <v>17</v>
      </c>
      <c r="U8">
        <v>5</v>
      </c>
      <c r="V8">
        <v>5</v>
      </c>
      <c r="W8">
        <v>4</v>
      </c>
      <c r="X8">
        <v>5</v>
      </c>
      <c r="Y8">
        <v>15</v>
      </c>
      <c r="Z8">
        <v>15</v>
      </c>
      <c r="AA8">
        <v>2</v>
      </c>
      <c r="AB8">
        <v>8</v>
      </c>
      <c r="AC8">
        <v>11</v>
      </c>
      <c r="AD8">
        <v>21</v>
      </c>
      <c r="AE8">
        <v>15</v>
      </c>
      <c r="AF8">
        <v>4</v>
      </c>
      <c r="AG8">
        <v>10</v>
      </c>
      <c r="AH8">
        <v>4</v>
      </c>
      <c r="AI8">
        <v>4</v>
      </c>
      <c r="AJ8">
        <v>23</v>
      </c>
      <c r="AK8">
        <v>7</v>
      </c>
      <c r="AL8">
        <v>14</v>
      </c>
      <c r="AM8">
        <v>14</v>
      </c>
      <c r="AN8">
        <v>15</v>
      </c>
      <c r="AO8">
        <v>4</v>
      </c>
      <c r="AP8">
        <v>5</v>
      </c>
      <c r="AQ8">
        <v>27</v>
      </c>
      <c r="AR8">
        <v>11</v>
      </c>
      <c r="AS8">
        <v>3</v>
      </c>
      <c r="AT8">
        <v>11</v>
      </c>
      <c r="AU8">
        <v>5</v>
      </c>
      <c r="AV8">
        <v>7</v>
      </c>
      <c r="AW8">
        <v>6</v>
      </c>
      <c r="AX8">
        <v>2</v>
      </c>
      <c r="AY8">
        <v>5</v>
      </c>
      <c r="AZ8">
        <v>8</v>
      </c>
      <c r="BA8">
        <v>8</v>
      </c>
      <c r="BB8">
        <v>9</v>
      </c>
      <c r="BC8">
        <v>13</v>
      </c>
      <c r="BD8">
        <v>3</v>
      </c>
      <c r="BE8">
        <v>12</v>
      </c>
      <c r="BF8">
        <v>4</v>
      </c>
      <c r="BG8">
        <v>4</v>
      </c>
      <c r="BH8">
        <v>7</v>
      </c>
    </row>
    <row r="9" spans="1:60" ht="14.25" customHeight="1" x14ac:dyDescent="0.45">
      <c r="A9" s="2" t="s">
        <v>8</v>
      </c>
      <c r="B9" t="s">
        <v>26</v>
      </c>
      <c r="C9" t="s">
        <v>26</v>
      </c>
      <c r="D9" t="s">
        <v>26</v>
      </c>
      <c r="E9" t="s">
        <v>26</v>
      </c>
      <c r="F9" t="s">
        <v>26</v>
      </c>
      <c r="G9" t="s">
        <v>31</v>
      </c>
      <c r="H9" t="s">
        <v>26</v>
      </c>
      <c r="I9" t="s">
        <v>29</v>
      </c>
      <c r="J9" t="s">
        <v>31</v>
      </c>
      <c r="K9" t="s">
        <v>26</v>
      </c>
      <c r="L9" t="s">
        <v>26</v>
      </c>
      <c r="M9" t="s">
        <v>31</v>
      </c>
      <c r="N9" t="s">
        <v>29</v>
      </c>
      <c r="O9" t="s">
        <v>29</v>
      </c>
      <c r="P9" t="s">
        <v>31</v>
      </c>
      <c r="Q9" t="s">
        <v>31</v>
      </c>
      <c r="R9" t="s">
        <v>29</v>
      </c>
      <c r="S9" t="s">
        <v>26</v>
      </c>
      <c r="T9" t="s">
        <v>26</v>
      </c>
      <c r="U9" t="s">
        <v>26</v>
      </c>
      <c r="V9" t="s">
        <v>26</v>
      </c>
      <c r="W9" t="s">
        <v>26</v>
      </c>
      <c r="X9" t="s">
        <v>26</v>
      </c>
      <c r="Y9" t="s">
        <v>26</v>
      </c>
      <c r="Z9" t="s">
        <v>26</v>
      </c>
      <c r="AA9" t="s">
        <v>29</v>
      </c>
      <c r="AB9" t="s">
        <v>26</v>
      </c>
      <c r="AC9" t="s">
        <v>26</v>
      </c>
      <c r="AD9" t="s">
        <v>26</v>
      </c>
      <c r="AE9" t="s">
        <v>26</v>
      </c>
      <c r="AF9" t="s">
        <v>26</v>
      </c>
      <c r="AG9" t="s">
        <v>26</v>
      </c>
      <c r="AH9" t="s">
        <v>26</v>
      </c>
      <c r="AI9" t="s">
        <v>26</v>
      </c>
      <c r="AJ9" t="s">
        <v>26</v>
      </c>
      <c r="AK9" t="s">
        <v>26</v>
      </c>
      <c r="AL9" t="s">
        <v>26</v>
      </c>
      <c r="AM9" t="s">
        <v>26</v>
      </c>
      <c r="AN9" t="s">
        <v>26</v>
      </c>
      <c r="AO9" t="s">
        <v>26</v>
      </c>
      <c r="AP9" t="s">
        <v>26</v>
      </c>
      <c r="AQ9" t="s">
        <v>26</v>
      </c>
      <c r="AR9" t="s">
        <v>26</v>
      </c>
      <c r="AS9" t="s">
        <v>29</v>
      </c>
      <c r="AT9" t="s">
        <v>26</v>
      </c>
      <c r="AU9" t="s">
        <v>26</v>
      </c>
      <c r="AV9" t="s">
        <v>26</v>
      </c>
      <c r="AW9" t="s">
        <v>26</v>
      </c>
      <c r="AX9" t="s">
        <v>29</v>
      </c>
      <c r="AY9" t="s">
        <v>29</v>
      </c>
      <c r="AZ9" t="s">
        <v>26</v>
      </c>
      <c r="BA9" t="s">
        <v>26</v>
      </c>
      <c r="BB9" t="s">
        <v>26</v>
      </c>
      <c r="BC9" t="s">
        <v>26</v>
      </c>
      <c r="BD9" t="s">
        <v>26</v>
      </c>
      <c r="BE9" t="s">
        <v>31</v>
      </c>
      <c r="BF9" t="s">
        <v>26</v>
      </c>
      <c r="BG9" t="s">
        <v>26</v>
      </c>
      <c r="BH9" t="s">
        <v>26</v>
      </c>
    </row>
    <row r="10" spans="1:60" ht="14.25" customHeight="1" x14ac:dyDescent="0.45">
      <c r="A10" s="2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</row>
    <row r="11" spans="1:60" ht="14.25" customHeight="1" x14ac:dyDescent="0.45">
      <c r="A11" s="2" t="s">
        <v>10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</row>
    <row r="12" spans="1:60" ht="14.25" customHeight="1" x14ac:dyDescent="0.45">
      <c r="A12" s="2" t="s">
        <v>11</v>
      </c>
      <c r="B12">
        <v>0</v>
      </c>
      <c r="C12">
        <v>1</v>
      </c>
      <c r="D12">
        <v>0</v>
      </c>
      <c r="E12">
        <v>1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</row>
    <row r="13" spans="1:60" ht="14.25" customHeight="1" x14ac:dyDescent="0.45">
      <c r="A13" s="2" t="s">
        <v>12</v>
      </c>
      <c r="B13">
        <v>1</v>
      </c>
      <c r="C13">
        <v>0</v>
      </c>
      <c r="D13">
        <v>0</v>
      </c>
      <c r="E13">
        <v>1</v>
      </c>
      <c r="F13">
        <v>0</v>
      </c>
      <c r="G13">
        <v>0</v>
      </c>
      <c r="H13">
        <v>1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0</v>
      </c>
      <c r="AC13">
        <v>1</v>
      </c>
      <c r="AD13">
        <v>1</v>
      </c>
      <c r="AE13">
        <v>0</v>
      </c>
      <c r="AF13">
        <v>1</v>
      </c>
      <c r="AG13">
        <v>1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1</v>
      </c>
      <c r="AS13">
        <v>1</v>
      </c>
      <c r="AT13">
        <v>1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0</v>
      </c>
    </row>
    <row r="14" spans="1:60" ht="14.25" customHeight="1" x14ac:dyDescent="0.45">
      <c r="A14" s="2" t="s">
        <v>13</v>
      </c>
      <c r="B14">
        <v>0</v>
      </c>
      <c r="C14">
        <v>1</v>
      </c>
      <c r="D14">
        <v>0</v>
      </c>
      <c r="E14">
        <v>0</v>
      </c>
      <c r="F14">
        <v>1</v>
      </c>
      <c r="G14">
        <v>1</v>
      </c>
      <c r="H14">
        <v>1</v>
      </c>
      <c r="I14">
        <v>0</v>
      </c>
      <c r="J14">
        <v>0</v>
      </c>
      <c r="K14">
        <v>0</v>
      </c>
      <c r="L14">
        <v>1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0</v>
      </c>
      <c r="AC14">
        <v>1</v>
      </c>
      <c r="AD14">
        <v>1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0</v>
      </c>
      <c r="AK14">
        <v>0</v>
      </c>
      <c r="AL14">
        <v>1</v>
      </c>
      <c r="AM14">
        <v>1</v>
      </c>
      <c r="AN14">
        <v>0</v>
      </c>
      <c r="AO14">
        <v>0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</row>
    <row r="15" spans="1:60" ht="14.25" customHeight="1" x14ac:dyDescent="0.45">
      <c r="A15" s="2" t="s">
        <v>14</v>
      </c>
      <c r="B15">
        <v>0</v>
      </c>
      <c r="C15">
        <v>0</v>
      </c>
      <c r="D15">
        <v>0</v>
      </c>
      <c r="E15">
        <v>1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</row>
    <row r="16" spans="1:60" ht="14.25" customHeight="1" x14ac:dyDescent="0.45">
      <c r="A16" s="2" t="s">
        <v>15</v>
      </c>
      <c r="B16">
        <v>816</v>
      </c>
      <c r="C16">
        <v>1550</v>
      </c>
      <c r="D16">
        <v>1720</v>
      </c>
      <c r="E16">
        <v>1800</v>
      </c>
      <c r="F16">
        <v>280</v>
      </c>
      <c r="G16">
        <v>1800</v>
      </c>
      <c r="H16">
        <v>336</v>
      </c>
      <c r="I16">
        <v>490</v>
      </c>
      <c r="J16">
        <v>4210</v>
      </c>
      <c r="K16">
        <v>2660</v>
      </c>
      <c r="L16">
        <v>230</v>
      </c>
      <c r="M16">
        <v>4210</v>
      </c>
      <c r="N16">
        <v>68</v>
      </c>
      <c r="O16">
        <v>980</v>
      </c>
      <c r="P16">
        <v>376</v>
      </c>
      <c r="Q16">
        <v>376</v>
      </c>
      <c r="R16">
        <v>1990</v>
      </c>
      <c r="S16">
        <v>1580</v>
      </c>
      <c r="T16">
        <v>820</v>
      </c>
      <c r="U16">
        <v>1320</v>
      </c>
      <c r="V16">
        <v>275</v>
      </c>
      <c r="W16">
        <v>1000</v>
      </c>
      <c r="X16">
        <v>1320</v>
      </c>
      <c r="Y16">
        <v>2190</v>
      </c>
      <c r="Z16">
        <v>2190</v>
      </c>
      <c r="AA16">
        <v>323</v>
      </c>
      <c r="AB16">
        <v>1500</v>
      </c>
      <c r="AC16">
        <v>1330</v>
      </c>
      <c r="AD16">
        <v>1080</v>
      </c>
      <c r="AE16">
        <v>3000</v>
      </c>
      <c r="AF16">
        <v>415</v>
      </c>
      <c r="AG16">
        <v>1320</v>
      </c>
      <c r="AH16">
        <v>429</v>
      </c>
      <c r="AI16">
        <v>930</v>
      </c>
      <c r="AJ16">
        <v>223</v>
      </c>
      <c r="AK16">
        <v>4780</v>
      </c>
      <c r="AL16">
        <v>781</v>
      </c>
      <c r="AM16">
        <v>781</v>
      </c>
      <c r="AN16">
        <v>167</v>
      </c>
      <c r="AO16">
        <v>1910</v>
      </c>
      <c r="AP16">
        <v>56</v>
      </c>
      <c r="AQ16">
        <v>182</v>
      </c>
      <c r="AR16">
        <v>465</v>
      </c>
      <c r="AS16">
        <v>120</v>
      </c>
      <c r="AT16">
        <v>4420</v>
      </c>
      <c r="AU16">
        <v>45</v>
      </c>
      <c r="AV16">
        <v>725</v>
      </c>
      <c r="AW16">
        <v>469</v>
      </c>
      <c r="AX16">
        <v>54</v>
      </c>
      <c r="AY16">
        <v>5000</v>
      </c>
      <c r="AZ16">
        <v>1670</v>
      </c>
      <c r="BA16">
        <v>261</v>
      </c>
      <c r="BB16">
        <v>5000</v>
      </c>
      <c r="BC16">
        <v>1070</v>
      </c>
      <c r="BD16">
        <v>1130</v>
      </c>
      <c r="BE16">
        <v>450</v>
      </c>
      <c r="BF16">
        <v>1730</v>
      </c>
      <c r="BG16">
        <v>1730</v>
      </c>
      <c r="BH16">
        <v>5000</v>
      </c>
    </row>
    <row r="17" spans="1:60" ht="14.25" customHeight="1" x14ac:dyDescent="0.45">
      <c r="A17" s="2" t="s">
        <v>16</v>
      </c>
      <c r="B17">
        <v>0</v>
      </c>
      <c r="C17">
        <v>1</v>
      </c>
      <c r="D17">
        <v>0</v>
      </c>
      <c r="E17">
        <v>1</v>
      </c>
      <c r="F17">
        <v>0</v>
      </c>
      <c r="G17">
        <v>0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1</v>
      </c>
      <c r="S17">
        <v>0</v>
      </c>
      <c r="T17">
        <v>1</v>
      </c>
      <c r="U17">
        <v>0</v>
      </c>
      <c r="V17">
        <v>1</v>
      </c>
      <c r="W17">
        <v>0</v>
      </c>
      <c r="X17">
        <v>0</v>
      </c>
      <c r="Y17">
        <v>1</v>
      </c>
      <c r="Z17">
        <v>1</v>
      </c>
      <c r="AA17">
        <v>0</v>
      </c>
      <c r="AB17">
        <v>0</v>
      </c>
      <c r="AC17">
        <v>1</v>
      </c>
      <c r="AD17">
        <v>1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1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1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</row>
    <row r="18" spans="1:60" ht="14.25" customHeight="1" x14ac:dyDescent="0.45">
      <c r="A18" s="2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0</v>
      </c>
      <c r="BA18">
        <v>1</v>
      </c>
      <c r="BB18">
        <v>0</v>
      </c>
      <c r="BC18">
        <v>1</v>
      </c>
      <c r="BD18">
        <v>0</v>
      </c>
      <c r="BE18">
        <v>0</v>
      </c>
      <c r="BF18">
        <v>1</v>
      </c>
      <c r="BG18">
        <v>1</v>
      </c>
      <c r="BH18">
        <v>1</v>
      </c>
    </row>
    <row r="19" spans="1:60" ht="14.25" customHeight="1" x14ac:dyDescent="0.45">
      <c r="A19" s="2" t="s">
        <v>18</v>
      </c>
      <c r="B19">
        <v>0</v>
      </c>
      <c r="C19">
        <v>0</v>
      </c>
      <c r="D19">
        <v>1</v>
      </c>
      <c r="E19">
        <v>0</v>
      </c>
      <c r="F19">
        <v>0</v>
      </c>
      <c r="G19">
        <v>1</v>
      </c>
      <c r="H19">
        <v>1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1</v>
      </c>
      <c r="P19">
        <v>1</v>
      </c>
      <c r="Q19">
        <v>0</v>
      </c>
      <c r="R19">
        <v>1</v>
      </c>
      <c r="S19">
        <v>1</v>
      </c>
      <c r="T19">
        <v>1</v>
      </c>
      <c r="U19">
        <v>1</v>
      </c>
      <c r="V19">
        <v>0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1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1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</row>
    <row r="20" spans="1:60" ht="14.25" customHeight="1" x14ac:dyDescent="0.45">
      <c r="A20" s="2" t="s">
        <v>19</v>
      </c>
      <c r="B20">
        <v>0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  <c r="I20">
        <v>1</v>
      </c>
      <c r="J20">
        <v>1</v>
      </c>
      <c r="K20">
        <v>1</v>
      </c>
      <c r="L20">
        <v>0</v>
      </c>
      <c r="M20">
        <v>1</v>
      </c>
      <c r="N20">
        <v>0</v>
      </c>
      <c r="O20">
        <v>1</v>
      </c>
      <c r="P20">
        <v>1</v>
      </c>
      <c r="Q20">
        <v>1</v>
      </c>
      <c r="R20">
        <v>1</v>
      </c>
      <c r="S20">
        <v>1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0</v>
      </c>
      <c r="AV20">
        <v>0</v>
      </c>
      <c r="AW20">
        <v>1</v>
      </c>
      <c r="AX20">
        <v>0</v>
      </c>
      <c r="AY20">
        <v>1</v>
      </c>
      <c r="AZ20">
        <v>0</v>
      </c>
      <c r="BA20">
        <v>0</v>
      </c>
      <c r="BB20">
        <v>1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0</v>
      </c>
    </row>
    <row r="21" spans="1:60" ht="14.25" customHeight="1" x14ac:dyDescent="0.45">
      <c r="A21" s="2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</row>
    <row r="22" spans="1:60" ht="14.25" customHeight="1" x14ac:dyDescent="0.45">
      <c r="A22" s="2" t="s">
        <v>21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</row>
    <row r="23" spans="1:60" ht="14.25" customHeight="1" x14ac:dyDescent="0.45">
      <c r="A23" s="2" t="s">
        <v>22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"/>
  <sheetViews>
    <sheetView topLeftCell="A7" workbookViewId="0">
      <selection activeCell="A33" sqref="A33"/>
    </sheetView>
  </sheetViews>
  <sheetFormatPr defaultColWidth="9" defaultRowHeight="16.5" customHeight="1" x14ac:dyDescent="0.45"/>
  <cols>
    <col min="1" max="1" width="21" style="6" customWidth="1"/>
    <col min="2" max="2" width="18" style="6" customWidth="1"/>
    <col min="3" max="3" width="9" style="6"/>
    <col min="4" max="4" width="10.265625" style="6" customWidth="1"/>
  </cols>
  <sheetData>
    <row r="1" spans="1:11" ht="16.5" customHeight="1" x14ac:dyDescent="0.45">
      <c r="A1" s="75" t="s">
        <v>368</v>
      </c>
      <c r="B1" s="75"/>
      <c r="C1" s="75"/>
      <c r="D1" s="75"/>
      <c r="E1" s="75"/>
      <c r="F1" s="75"/>
      <c r="G1" s="75"/>
    </row>
    <row r="2" spans="1:11" ht="16.5" customHeight="1" x14ac:dyDescent="0.45">
      <c r="A2" s="16" t="s">
        <v>369</v>
      </c>
      <c r="B2" s="17" t="s">
        <v>370</v>
      </c>
    </row>
    <row r="3" spans="1:11" ht="16.5" customHeight="1" x14ac:dyDescent="0.45">
      <c r="A3" s="18" t="str">
        <f>IFERROR(IF(MATCH("E",Health_official!G$1:G$65536, 0), "E"), "Not found")</f>
        <v>E</v>
      </c>
      <c r="B3" s="19">
        <f>AVERAGEIF(Health_official!G1:G6677,'Assignment 1'!A3,Health_official!D1:D6677)</f>
        <v>64.157532974177968</v>
      </c>
    </row>
    <row r="4" spans="1:11" ht="16.5" customHeight="1" x14ac:dyDescent="0.45">
      <c r="A4" s="20" t="str">
        <f>IFERROR(IF(MATCH("O",Health_official!G$1:G$65536, 0), "O"), "Not found")</f>
        <v>O</v>
      </c>
      <c r="B4" s="21">
        <f>AVERAGEIF(Health_official!G1:G6677,'Assignment 1'!A4,Health_official!D1:D6677)</f>
        <v>63.28692962103635</v>
      </c>
    </row>
    <row r="7" spans="1:11" ht="16.5" customHeight="1" x14ac:dyDescent="0.45">
      <c r="A7" s="7" t="s">
        <v>371</v>
      </c>
      <c r="B7" s="7"/>
      <c r="C7" s="7"/>
      <c r="D7" s="7"/>
      <c r="E7" s="7"/>
      <c r="F7" s="7"/>
      <c r="G7" s="7"/>
      <c r="H7" s="7"/>
      <c r="I7" s="7"/>
      <c r="J7" s="7"/>
      <c r="K7" s="7"/>
    </row>
    <row r="8" spans="1:11" ht="16.5" customHeight="1" x14ac:dyDescent="0.45">
      <c r="A8" s="12" t="s">
        <v>372</v>
      </c>
      <c r="B8" s="13">
        <f>_xlfn.MAXIFS(Health_official!H$1:H$65536,Health_official!V$1:V$65536,1)</f>
        <v>98</v>
      </c>
    </row>
    <row r="9" spans="1:11" ht="16.5" customHeight="1" x14ac:dyDescent="0.45">
      <c r="A9" s="13" t="s">
        <v>0</v>
      </c>
      <c r="B9" s="13">
        <f>INDEX(Health_official!A$1:A$65536,MATCH(B8,Health_official!H$1:H$65536,0))</f>
        <v>1532</v>
      </c>
    </row>
    <row r="10" spans="1:11" ht="16.5" customHeight="1" x14ac:dyDescent="0.45">
      <c r="A10" s="13" t="s">
        <v>3</v>
      </c>
      <c r="B10" s="13">
        <f>VLOOKUP(B9,Health_official!A$1:W$65536,4,FALSE)</f>
        <v>79</v>
      </c>
    </row>
    <row r="11" spans="1:11" ht="16.5" customHeight="1" x14ac:dyDescent="0.45">
      <c r="A11" s="13" t="s">
        <v>4</v>
      </c>
      <c r="B11" s="14" t="str">
        <f>VLOOKUP(B9,Health_official!A$1:W$65536,5,FALSE)</f>
        <v>F</v>
      </c>
    </row>
    <row r="12" spans="1:11" ht="16.5" customHeight="1" x14ac:dyDescent="0.45">
      <c r="A12" s="13" t="s">
        <v>373</v>
      </c>
      <c r="B12" s="14" t="str">
        <f>VLOOKUP(B9,Health_official!A$1:W$65536,7,FALSE)</f>
        <v>E</v>
      </c>
    </row>
    <row r="13" spans="1:11" ht="16.5" customHeight="1" x14ac:dyDescent="0.45">
      <c r="A13" s="13" t="s">
        <v>8</v>
      </c>
      <c r="B13" s="14" t="str">
        <f>VLOOKUP(B9,Health_official!A$1:W$65536,9,FALSE)</f>
        <v>DISCHARGE</v>
      </c>
    </row>
    <row r="15" spans="1:11" ht="16.5" customHeight="1" x14ac:dyDescent="0.45">
      <c r="A15" s="74" t="s">
        <v>374</v>
      </c>
      <c r="B15" s="75"/>
      <c r="C15" s="75"/>
      <c r="D15" s="75"/>
      <c r="E15" s="75"/>
      <c r="F15" s="75"/>
      <c r="G15" s="75"/>
      <c r="H15" s="75"/>
      <c r="I15" s="75"/>
      <c r="J15" s="75"/>
      <c r="K15" s="75"/>
    </row>
    <row r="16" spans="1:11" ht="16.5" customHeight="1" x14ac:dyDescent="0.45">
      <c r="A16" s="12" t="s">
        <v>375</v>
      </c>
      <c r="B16" s="13">
        <f>_xlfn.MINIFS(TransposedData!A16:BH16,TransposedData!A19:BH19,1)</f>
        <v>261</v>
      </c>
    </row>
    <row r="17" spans="1:6" ht="16.5" customHeight="1" x14ac:dyDescent="0.45">
      <c r="A17" s="13" t="s">
        <v>0</v>
      </c>
      <c r="B17" s="13">
        <f>INDEX(TransposedData!A1:BH1, MATCH(B16,TransposedData!A16:BH16,0))</f>
        <v>5436</v>
      </c>
    </row>
    <row r="18" spans="1:6" ht="16.5" customHeight="1" x14ac:dyDescent="0.45">
      <c r="A18" s="13" t="s">
        <v>376</v>
      </c>
      <c r="B18" s="13">
        <f>HLOOKUP(B17,TransposedData!A1:BH23,10,FALSE)</f>
        <v>0</v>
      </c>
    </row>
    <row r="19" spans="1:6" ht="16.5" customHeight="1" x14ac:dyDescent="0.45">
      <c r="A19" s="13" t="s">
        <v>10</v>
      </c>
      <c r="B19" s="13">
        <f>HLOOKUP(B17,TransposedData!A1:BH23,11,FALSE)</f>
        <v>0</v>
      </c>
    </row>
    <row r="20" spans="1:6" ht="16.5" customHeight="1" x14ac:dyDescent="0.45">
      <c r="A20" s="13" t="s">
        <v>8</v>
      </c>
      <c r="B20" s="13" t="str">
        <f>HLOOKUP(B17,TransposedData!A1:BH23,9,FALSE)</f>
        <v>DISCHARGE</v>
      </c>
    </row>
    <row r="22" spans="1:6" ht="16.5" customHeight="1" x14ac:dyDescent="0.45">
      <c r="A22" s="8" t="s">
        <v>377</v>
      </c>
      <c r="B22" s="6">
        <f>MAX(TransposedData!A16:BH16,TransposedData!A19:BH19,1)</f>
        <v>5000</v>
      </c>
    </row>
    <row r="23" spans="1:6" ht="16.5" customHeight="1" x14ac:dyDescent="0.45">
      <c r="A23" s="13" t="s">
        <v>0</v>
      </c>
      <c r="B23" s="13">
        <f>INDEX(TransposedData!A1:BH1, MATCH(B22,TransposedData!A16:BH16,0))</f>
        <v>5309</v>
      </c>
    </row>
    <row r="24" spans="1:6" ht="16.5" customHeight="1" x14ac:dyDescent="0.45">
      <c r="A24" s="13" t="s">
        <v>376</v>
      </c>
      <c r="B24" s="13">
        <f>HLOOKUP(B23,TransposedData!A1:BH29,10,FALSE)</f>
        <v>0</v>
      </c>
    </row>
    <row r="25" spans="1:6" ht="16.5" customHeight="1" x14ac:dyDescent="0.45">
      <c r="A25" s="13" t="s">
        <v>10</v>
      </c>
      <c r="B25" s="13">
        <f>HLOOKUP(B23,TransposedData!A1:BH29,11,FALSE)</f>
        <v>0</v>
      </c>
    </row>
    <row r="26" spans="1:6" ht="16.5" customHeight="1" x14ac:dyDescent="0.45">
      <c r="A26" s="13" t="s">
        <v>8</v>
      </c>
      <c r="B26" s="13" t="str">
        <f>HLOOKUP(B23,TransposedData!A1:BH23,9,FALSE)</f>
        <v>EXPIRY</v>
      </c>
    </row>
    <row r="28" spans="1:6" ht="16.5" customHeight="1" x14ac:dyDescent="0.45">
      <c r="A28" s="75" t="s">
        <v>378</v>
      </c>
      <c r="B28" s="75"/>
      <c r="C28" s="75"/>
      <c r="D28" s="75"/>
      <c r="E28" s="75"/>
      <c r="F28" s="75"/>
    </row>
    <row r="29" spans="1:6" ht="16.5" customHeight="1" x14ac:dyDescent="0.45">
      <c r="A29" s="8" t="s">
        <v>4</v>
      </c>
      <c r="B29" s="8" t="s">
        <v>379</v>
      </c>
    </row>
    <row r="30" spans="1:6" ht="16.5" customHeight="1" x14ac:dyDescent="0.45">
      <c r="A30" s="6" t="s">
        <v>23</v>
      </c>
      <c r="B30" s="22">
        <f>COUNTIFS(Health_official!E1:E6677,"M",Health_official!I1:I6677, "EXPIRY")/COUNTIF(Health_official!I1:I6677,"EXPIRY")</f>
        <v>0.64484451718494273</v>
      </c>
    </row>
    <row r="31" spans="1:6" ht="16.5" customHeight="1" x14ac:dyDescent="0.45">
      <c r="A31" s="6" t="s">
        <v>28</v>
      </c>
      <c r="B31" s="22">
        <f>COUNTIFS(Health_official!E1:E6677,"F",Health_official!I1:I6677, "EXPIRY")/COUNTIF(Health_official!I1:I6677,"EXPIRY")</f>
        <v>0.35515548281505727</v>
      </c>
    </row>
    <row r="33" spans="1:6" s="10" customFormat="1" ht="16.5" customHeight="1" x14ac:dyDescent="0.45">
      <c r="A33" s="9" t="s">
        <v>380</v>
      </c>
      <c r="B33" s="9"/>
      <c r="C33" s="9"/>
      <c r="D33" s="9"/>
      <c r="E33" s="9"/>
      <c r="F33" s="9"/>
    </row>
    <row r="34" spans="1:6" ht="16.5" customHeight="1" x14ac:dyDescent="0.45">
      <c r="A34" s="76" t="s">
        <v>381</v>
      </c>
      <c r="B34" s="77"/>
      <c r="C34" s="78"/>
      <c r="D34" s="15">
        <f>COUNTIF(Health_official!I1:I6677, "EXPIRY")</f>
        <v>611</v>
      </c>
      <c r="E34" s="11"/>
      <c r="F34" s="11"/>
    </row>
    <row r="35" spans="1:6" ht="16.5" customHeight="1" x14ac:dyDescent="0.45">
      <c r="A35" s="73" t="s">
        <v>382</v>
      </c>
      <c r="B35" s="73"/>
      <c r="C35" s="73"/>
      <c r="D35" s="13">
        <f>COUNTIFS(Health_official!I$1:I$65536, "EXPIRY",Health_official!W$1:W$65536, 2)</f>
        <v>5</v>
      </c>
    </row>
  </sheetData>
  <mergeCells count="5">
    <mergeCell ref="A35:C35"/>
    <mergeCell ref="A15:K15"/>
    <mergeCell ref="A34:C34"/>
    <mergeCell ref="A1:G1"/>
    <mergeCell ref="A28:F28"/>
  </mergeCells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8DB16-D3F2-4C8B-8143-67A94A7182A7}">
  <dimension ref="A1:L141"/>
  <sheetViews>
    <sheetView topLeftCell="A131" zoomScale="104" workbookViewId="0">
      <selection activeCell="A134" sqref="A134:E141"/>
    </sheetView>
  </sheetViews>
  <sheetFormatPr defaultRowHeight="14.25" x14ac:dyDescent="0.45"/>
  <cols>
    <col min="1" max="1" width="22.3984375" bestFit="1" customWidth="1"/>
    <col min="2" max="2" width="16.265625" bestFit="1" customWidth="1"/>
    <col min="3" max="3" width="11" bestFit="1" customWidth="1"/>
    <col min="4" max="4" width="10.19921875" customWidth="1"/>
    <col min="5" max="5" width="11.1328125" bestFit="1" customWidth="1"/>
    <col min="6" max="7" width="4.73046875" bestFit="1" customWidth="1"/>
    <col min="8" max="8" width="16.1328125" customWidth="1"/>
    <col min="9" max="170" width="4.73046875" bestFit="1" customWidth="1"/>
    <col min="171" max="187" width="3.73046875" bestFit="1" customWidth="1"/>
    <col min="188" max="188" width="2.73046875" bestFit="1" customWidth="1"/>
    <col min="189" max="189" width="10" bestFit="1" customWidth="1"/>
  </cols>
  <sheetData>
    <row r="1" spans="1:12" ht="16.5" x14ac:dyDescent="0.45">
      <c r="A1" s="75" t="s">
        <v>368</v>
      </c>
      <c r="B1" s="75"/>
      <c r="C1" s="75"/>
      <c r="D1" s="75"/>
      <c r="E1" s="75"/>
      <c r="F1" s="75"/>
      <c r="G1" s="75"/>
      <c r="H1" s="75"/>
    </row>
    <row r="3" spans="1:12" x14ac:dyDescent="0.45">
      <c r="A3" s="53" t="s">
        <v>383</v>
      </c>
      <c r="B3" s="54" t="s">
        <v>385</v>
      </c>
    </row>
    <row r="4" spans="1:12" x14ac:dyDescent="0.45">
      <c r="A4" s="51" t="s">
        <v>25</v>
      </c>
      <c r="B4" s="27">
        <v>64.157532974177968</v>
      </c>
    </row>
    <row r="5" spans="1:12" x14ac:dyDescent="0.45">
      <c r="A5" s="52" t="s">
        <v>30</v>
      </c>
      <c r="B5" s="30">
        <v>63.28692962103635</v>
      </c>
    </row>
    <row r="6" spans="1:12" x14ac:dyDescent="0.45">
      <c r="A6" s="31" t="s">
        <v>384</v>
      </c>
      <c r="B6" s="32">
        <v>63.988915518274418</v>
      </c>
    </row>
    <row r="8" spans="1:12" ht="16.5" x14ac:dyDescent="0.45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</row>
    <row r="20" spans="1:11" s="40" customFormat="1" ht="16.5" customHeight="1" x14ac:dyDescent="0.45">
      <c r="A20" s="33" t="s">
        <v>390</v>
      </c>
      <c r="B20" s="7"/>
      <c r="C20" s="7"/>
      <c r="D20" s="7"/>
      <c r="E20" s="7"/>
      <c r="F20" s="7"/>
      <c r="G20" s="7"/>
      <c r="H20" s="7"/>
      <c r="I20" s="7"/>
      <c r="J20" s="7"/>
      <c r="K20" s="7"/>
    </row>
    <row r="22" spans="1:11" x14ac:dyDescent="0.45">
      <c r="A22" s="53" t="s">
        <v>383</v>
      </c>
      <c r="B22" s="55" t="s">
        <v>386</v>
      </c>
      <c r="C22" s="56"/>
    </row>
    <row r="23" spans="1:11" x14ac:dyDescent="0.45">
      <c r="A23" s="28">
        <v>1</v>
      </c>
      <c r="B23" s="57">
        <v>98</v>
      </c>
    </row>
    <row r="24" spans="1:11" x14ac:dyDescent="0.45">
      <c r="A24" s="58">
        <v>1532</v>
      </c>
      <c r="B24" s="30">
        <v>98</v>
      </c>
    </row>
    <row r="25" spans="1:11" x14ac:dyDescent="0.45">
      <c r="A25" s="38" t="s">
        <v>388</v>
      </c>
      <c r="B25" s="30">
        <v>98</v>
      </c>
    </row>
    <row r="26" spans="1:11" x14ac:dyDescent="0.45">
      <c r="A26" s="31" t="s">
        <v>384</v>
      </c>
      <c r="B26" s="32">
        <v>98</v>
      </c>
    </row>
    <row r="27" spans="1:11" x14ac:dyDescent="0.45">
      <c r="A27" s="42" t="s">
        <v>397</v>
      </c>
      <c r="B27" s="40"/>
      <c r="C27" s="40"/>
      <c r="D27" s="40"/>
      <c r="E27" s="40"/>
      <c r="F27" s="40"/>
      <c r="G27" s="40"/>
    </row>
    <row r="28" spans="1:11" x14ac:dyDescent="0.45">
      <c r="A28" s="26" t="s">
        <v>389</v>
      </c>
      <c r="B28" s="26" t="s">
        <v>387</v>
      </c>
      <c r="C28" s="24"/>
      <c r="D28" s="24"/>
      <c r="E28" s="25"/>
    </row>
    <row r="29" spans="1:11" x14ac:dyDescent="0.45">
      <c r="A29" s="53" t="s">
        <v>383</v>
      </c>
      <c r="B29" s="59" t="s">
        <v>31</v>
      </c>
      <c r="C29" s="60" t="s">
        <v>26</v>
      </c>
      <c r="D29" s="60" t="s">
        <v>29</v>
      </c>
      <c r="E29" s="55" t="s">
        <v>384</v>
      </c>
    </row>
    <row r="30" spans="1:11" x14ac:dyDescent="0.45">
      <c r="A30" s="28">
        <v>0</v>
      </c>
      <c r="B30" s="23">
        <v>5.4955752212389379</v>
      </c>
      <c r="C30" s="35">
        <v>7.7094756209751614</v>
      </c>
      <c r="D30" s="35">
        <v>6.250830564784053</v>
      </c>
      <c r="E30" s="27">
        <v>7.4199414393589151</v>
      </c>
    </row>
    <row r="31" spans="1:11" x14ac:dyDescent="0.45">
      <c r="A31" s="29">
        <v>1</v>
      </c>
      <c r="B31" s="39">
        <v>7.8181818181818183</v>
      </c>
      <c r="C31" s="41">
        <v>8.634730538922156</v>
      </c>
      <c r="D31" s="41">
        <v>9.1111111111111107</v>
      </c>
      <c r="E31" s="30">
        <v>8.6096256684491976</v>
      </c>
    </row>
    <row r="32" spans="1:11" x14ac:dyDescent="0.45">
      <c r="A32" s="31" t="s">
        <v>384</v>
      </c>
      <c r="B32" s="36">
        <v>5.550755939524838</v>
      </c>
      <c r="C32" s="37">
        <v>7.7370581935023202</v>
      </c>
      <c r="D32" s="37">
        <v>6.2929623567921444</v>
      </c>
      <c r="E32" s="32">
        <v>7.4532654284002398</v>
      </c>
    </row>
    <row r="51" spans="1:11" ht="16.5" x14ac:dyDescent="0.45">
      <c r="A51" s="74" t="s">
        <v>396</v>
      </c>
      <c r="B51" s="74"/>
      <c r="C51" s="74"/>
      <c r="D51" s="74"/>
      <c r="E51" s="74"/>
      <c r="F51" s="74"/>
      <c r="G51" s="74"/>
      <c r="H51" s="74"/>
      <c r="I51" s="74"/>
      <c r="J51" s="74"/>
      <c r="K51" s="74"/>
    </row>
    <row r="53" spans="1:11" x14ac:dyDescent="0.45">
      <c r="A53" s="43" t="s">
        <v>391</v>
      </c>
      <c r="B53" s="26" t="s">
        <v>387</v>
      </c>
      <c r="C53" s="25"/>
    </row>
    <row r="54" spans="1:11" x14ac:dyDescent="0.45">
      <c r="A54" s="26" t="s">
        <v>383</v>
      </c>
      <c r="B54" s="23">
        <v>1</v>
      </c>
      <c r="C54" s="27" t="s">
        <v>384</v>
      </c>
    </row>
    <row r="55" spans="1:11" x14ac:dyDescent="0.45">
      <c r="A55" s="28">
        <v>90</v>
      </c>
      <c r="B55" s="61">
        <v>5000</v>
      </c>
      <c r="C55" s="27">
        <v>5000</v>
      </c>
    </row>
    <row r="56" spans="1:11" x14ac:dyDescent="0.45">
      <c r="A56" s="29">
        <v>91</v>
      </c>
      <c r="B56" s="39">
        <v>930</v>
      </c>
      <c r="C56" s="30">
        <v>930</v>
      </c>
    </row>
    <row r="57" spans="1:11" x14ac:dyDescent="0.45">
      <c r="A57" s="29">
        <v>92</v>
      </c>
      <c r="B57" s="39">
        <v>1320</v>
      </c>
      <c r="C57" s="30">
        <v>1320</v>
      </c>
    </row>
    <row r="58" spans="1:11" x14ac:dyDescent="0.45">
      <c r="A58" s="29">
        <v>94</v>
      </c>
      <c r="B58" s="39">
        <v>1730</v>
      </c>
      <c r="C58" s="30">
        <v>1730</v>
      </c>
    </row>
    <row r="59" spans="1:11" x14ac:dyDescent="0.45">
      <c r="A59" s="29">
        <v>95</v>
      </c>
      <c r="B59" s="39">
        <v>1910</v>
      </c>
      <c r="C59" s="30">
        <v>1910</v>
      </c>
    </row>
    <row r="60" spans="1:11" x14ac:dyDescent="0.45">
      <c r="A60" s="29">
        <v>96</v>
      </c>
      <c r="B60" s="39">
        <v>980</v>
      </c>
      <c r="C60" s="30">
        <v>980</v>
      </c>
    </row>
    <row r="61" spans="1:11" x14ac:dyDescent="0.45">
      <c r="A61" s="29">
        <v>97</v>
      </c>
      <c r="B61" s="39">
        <v>1800</v>
      </c>
      <c r="C61" s="30">
        <v>1800</v>
      </c>
    </row>
    <row r="62" spans="1:11" x14ac:dyDescent="0.45">
      <c r="A62" s="29">
        <v>98</v>
      </c>
      <c r="B62" s="39">
        <v>336</v>
      </c>
      <c r="C62" s="30">
        <v>336</v>
      </c>
    </row>
    <row r="63" spans="1:11" x14ac:dyDescent="0.45">
      <c r="A63" s="29">
        <v>110</v>
      </c>
      <c r="B63" s="39">
        <v>4780</v>
      </c>
      <c r="C63" s="30">
        <v>4780</v>
      </c>
    </row>
    <row r="64" spans="1:11" x14ac:dyDescent="0.45">
      <c r="A64" s="31" t="s">
        <v>384</v>
      </c>
      <c r="B64" s="36">
        <v>5000</v>
      </c>
      <c r="C64" s="32">
        <v>5000</v>
      </c>
    </row>
    <row r="70" spans="1:3" x14ac:dyDescent="0.45">
      <c r="A70" s="43" t="s">
        <v>393</v>
      </c>
      <c r="B70" s="26" t="s">
        <v>387</v>
      </c>
      <c r="C70" s="25"/>
    </row>
    <row r="71" spans="1:3" x14ac:dyDescent="0.45">
      <c r="A71" s="26" t="s">
        <v>383</v>
      </c>
      <c r="B71" s="23">
        <v>1</v>
      </c>
      <c r="C71" s="27" t="s">
        <v>384</v>
      </c>
    </row>
    <row r="72" spans="1:3" x14ac:dyDescent="0.45">
      <c r="A72" s="28">
        <v>90</v>
      </c>
      <c r="B72" s="59">
        <v>261</v>
      </c>
      <c r="C72" s="27">
        <v>261</v>
      </c>
    </row>
    <row r="73" spans="1:3" x14ac:dyDescent="0.45">
      <c r="A73" s="29">
        <v>91</v>
      </c>
      <c r="B73" s="39">
        <v>469</v>
      </c>
      <c r="C73" s="30">
        <v>469</v>
      </c>
    </row>
    <row r="74" spans="1:3" x14ac:dyDescent="0.45">
      <c r="A74" s="29">
        <v>92</v>
      </c>
      <c r="B74" s="39">
        <v>415</v>
      </c>
      <c r="C74" s="30">
        <v>415</v>
      </c>
    </row>
    <row r="75" spans="1:3" x14ac:dyDescent="0.45">
      <c r="A75" s="29">
        <v>94</v>
      </c>
      <c r="B75" s="39">
        <v>1070</v>
      </c>
      <c r="C75" s="30">
        <v>1070</v>
      </c>
    </row>
    <row r="76" spans="1:3" x14ac:dyDescent="0.45">
      <c r="A76" s="29">
        <v>95</v>
      </c>
      <c r="B76" s="39">
        <v>376</v>
      </c>
      <c r="C76" s="30">
        <v>376</v>
      </c>
    </row>
    <row r="77" spans="1:3" x14ac:dyDescent="0.45">
      <c r="A77" s="29">
        <v>96</v>
      </c>
      <c r="B77" s="39">
        <v>980</v>
      </c>
      <c r="C77" s="30">
        <v>980</v>
      </c>
    </row>
    <row r="78" spans="1:3" x14ac:dyDescent="0.45">
      <c r="A78" s="29">
        <v>97</v>
      </c>
      <c r="B78" s="39">
        <v>1000</v>
      </c>
      <c r="C78" s="30">
        <v>1000</v>
      </c>
    </row>
    <row r="79" spans="1:3" x14ac:dyDescent="0.45">
      <c r="A79" s="29">
        <v>98</v>
      </c>
      <c r="B79" s="39">
        <v>336</v>
      </c>
      <c r="C79" s="30">
        <v>336</v>
      </c>
    </row>
    <row r="80" spans="1:3" x14ac:dyDescent="0.45">
      <c r="A80" s="29">
        <v>110</v>
      </c>
      <c r="B80" s="39">
        <v>1130</v>
      </c>
      <c r="C80" s="30">
        <v>1130</v>
      </c>
    </row>
    <row r="81" spans="1:4" x14ac:dyDescent="0.45">
      <c r="A81" s="31" t="s">
        <v>384</v>
      </c>
      <c r="B81" s="36">
        <v>261</v>
      </c>
      <c r="C81" s="32">
        <v>261</v>
      </c>
    </row>
    <row r="87" spans="1:4" s="40" customFormat="1" x14ac:dyDescent="0.45">
      <c r="A87" s="42" t="s">
        <v>398</v>
      </c>
    </row>
    <row r="88" spans="1:4" x14ac:dyDescent="0.45">
      <c r="A88" s="43" t="s">
        <v>392</v>
      </c>
      <c r="B88" s="26" t="s">
        <v>387</v>
      </c>
      <c r="C88" s="24"/>
      <c r="D88" s="25"/>
    </row>
    <row r="89" spans="1:4" x14ac:dyDescent="0.45">
      <c r="A89" s="26" t="s">
        <v>383</v>
      </c>
      <c r="B89" s="23">
        <v>0</v>
      </c>
      <c r="C89" s="35">
        <v>1</v>
      </c>
      <c r="D89" s="27" t="s">
        <v>384</v>
      </c>
    </row>
    <row r="90" spans="1:4" x14ac:dyDescent="0.45">
      <c r="A90" s="28">
        <v>90</v>
      </c>
      <c r="B90" s="44">
        <v>1690.1111111111111</v>
      </c>
      <c r="C90" s="45">
        <v>2449.1</v>
      </c>
      <c r="D90" s="46">
        <v>2089.5789473684213</v>
      </c>
    </row>
    <row r="91" spans="1:4" x14ac:dyDescent="0.45">
      <c r="A91" s="29">
        <v>91</v>
      </c>
      <c r="B91" s="47">
        <v>2338.3333333333335</v>
      </c>
      <c r="C91" s="48">
        <v>756.2</v>
      </c>
      <c r="D91" s="49">
        <v>1349.5</v>
      </c>
    </row>
    <row r="92" spans="1:4" x14ac:dyDescent="0.45">
      <c r="A92" s="29">
        <v>92</v>
      </c>
      <c r="B92" s="47">
        <v>328.4</v>
      </c>
      <c r="C92" s="48">
        <v>945</v>
      </c>
      <c r="D92" s="49">
        <v>602.44444444444446</v>
      </c>
    </row>
    <row r="93" spans="1:4" x14ac:dyDescent="0.45">
      <c r="A93" s="29">
        <v>93</v>
      </c>
      <c r="B93" s="47">
        <v>45</v>
      </c>
      <c r="C93" s="48"/>
      <c r="D93" s="49">
        <v>45</v>
      </c>
    </row>
    <row r="94" spans="1:4" x14ac:dyDescent="0.45">
      <c r="A94" s="29">
        <v>94</v>
      </c>
      <c r="B94" s="47">
        <v>709.66666666666663</v>
      </c>
      <c r="C94" s="48">
        <v>1510</v>
      </c>
      <c r="D94" s="49">
        <v>1109.8333333333333</v>
      </c>
    </row>
    <row r="95" spans="1:4" x14ac:dyDescent="0.45">
      <c r="A95" s="29">
        <v>95</v>
      </c>
      <c r="B95" s="47">
        <v>1012.8</v>
      </c>
      <c r="C95" s="48">
        <v>1288.6666666666667</v>
      </c>
      <c r="D95" s="49">
        <v>1116.25</v>
      </c>
    </row>
    <row r="96" spans="1:4" x14ac:dyDescent="0.45">
      <c r="A96" s="29">
        <v>96</v>
      </c>
      <c r="B96" s="47"/>
      <c r="C96" s="48">
        <v>980</v>
      </c>
      <c r="D96" s="49">
        <v>980</v>
      </c>
    </row>
    <row r="97" spans="1:4" x14ac:dyDescent="0.45">
      <c r="A97" s="29">
        <v>97</v>
      </c>
      <c r="B97" s="47"/>
      <c r="C97" s="48">
        <v>1376.6666666666667</v>
      </c>
      <c r="D97" s="49">
        <v>1376.6666666666667</v>
      </c>
    </row>
    <row r="98" spans="1:4" x14ac:dyDescent="0.45">
      <c r="A98" s="29">
        <v>98</v>
      </c>
      <c r="B98" s="47"/>
      <c r="C98" s="48">
        <v>336</v>
      </c>
      <c r="D98" s="49">
        <v>336</v>
      </c>
    </row>
    <row r="99" spans="1:4" x14ac:dyDescent="0.45">
      <c r="A99" s="29">
        <v>99</v>
      </c>
      <c r="B99" s="47">
        <v>223</v>
      </c>
      <c r="C99" s="48"/>
      <c r="D99" s="49">
        <v>223</v>
      </c>
    </row>
    <row r="100" spans="1:4" x14ac:dyDescent="0.45">
      <c r="A100" s="29">
        <v>110</v>
      </c>
      <c r="B100" s="47"/>
      <c r="C100" s="48">
        <v>2955</v>
      </c>
      <c r="D100" s="49">
        <v>2955</v>
      </c>
    </row>
    <row r="101" spans="1:4" x14ac:dyDescent="0.45">
      <c r="A101" s="31" t="s">
        <v>384</v>
      </c>
      <c r="B101" s="62">
        <v>1160.3333333333333</v>
      </c>
      <c r="C101" s="63">
        <v>1618.875</v>
      </c>
      <c r="D101" s="50">
        <v>1409.0338983050847</v>
      </c>
    </row>
    <row r="116" spans="1:6" ht="16.5" x14ac:dyDescent="0.45">
      <c r="A116" s="75" t="s">
        <v>378</v>
      </c>
      <c r="B116" s="75"/>
      <c r="C116" s="75"/>
      <c r="D116" s="75"/>
      <c r="E116" s="75"/>
      <c r="F116" s="75"/>
    </row>
    <row r="117" spans="1:6" x14ac:dyDescent="0.45">
      <c r="A117" s="26" t="s">
        <v>394</v>
      </c>
      <c r="B117" s="26" t="s">
        <v>387</v>
      </c>
      <c r="C117" s="25"/>
    </row>
    <row r="118" spans="1:6" x14ac:dyDescent="0.45">
      <c r="A118" s="26" t="s">
        <v>383</v>
      </c>
      <c r="B118" s="23" t="s">
        <v>29</v>
      </c>
      <c r="C118" s="27" t="s">
        <v>384</v>
      </c>
    </row>
    <row r="119" spans="1:6" x14ac:dyDescent="0.45">
      <c r="A119" s="28" t="s">
        <v>28</v>
      </c>
      <c r="B119" s="23">
        <v>217</v>
      </c>
      <c r="C119" s="27">
        <v>217</v>
      </c>
    </row>
    <row r="120" spans="1:6" x14ac:dyDescent="0.45">
      <c r="A120" s="29" t="s">
        <v>23</v>
      </c>
      <c r="B120" s="39">
        <v>394</v>
      </c>
      <c r="C120" s="30">
        <v>394</v>
      </c>
    </row>
    <row r="121" spans="1:6" x14ac:dyDescent="0.45">
      <c r="A121" s="31" t="s">
        <v>384</v>
      </c>
      <c r="B121" s="36">
        <v>611</v>
      </c>
      <c r="C121" s="32">
        <v>611</v>
      </c>
    </row>
    <row r="134" spans="1:6" ht="16.5" x14ac:dyDescent="0.45">
      <c r="A134" s="9" t="s">
        <v>380</v>
      </c>
      <c r="B134" s="40"/>
      <c r="C134" s="40"/>
      <c r="D134" s="40"/>
      <c r="E134" s="40"/>
      <c r="F134" s="40"/>
    </row>
    <row r="136" spans="1:6" x14ac:dyDescent="0.45">
      <c r="A136" s="26" t="s">
        <v>395</v>
      </c>
      <c r="B136" s="26" t="s">
        <v>387</v>
      </c>
      <c r="C136" s="24"/>
      <c r="D136" s="24"/>
      <c r="E136" s="25"/>
    </row>
    <row r="137" spans="1:6" x14ac:dyDescent="0.45">
      <c r="A137" s="26" t="s">
        <v>383</v>
      </c>
      <c r="B137" s="59" t="s">
        <v>31</v>
      </c>
      <c r="C137" s="60" t="s">
        <v>26</v>
      </c>
      <c r="D137" s="60" t="s">
        <v>29</v>
      </c>
      <c r="E137" s="27" t="s">
        <v>384</v>
      </c>
    </row>
    <row r="138" spans="1:6" x14ac:dyDescent="0.45">
      <c r="A138" s="28">
        <v>0</v>
      </c>
      <c r="B138" s="23">
        <v>418</v>
      </c>
      <c r="C138" s="35">
        <v>5186</v>
      </c>
      <c r="D138" s="35">
        <v>593</v>
      </c>
      <c r="E138" s="27">
        <v>6197</v>
      </c>
    </row>
    <row r="139" spans="1:6" x14ac:dyDescent="0.45">
      <c r="A139" s="29">
        <v>1</v>
      </c>
      <c r="B139" s="39">
        <v>35</v>
      </c>
      <c r="C139" s="41">
        <v>339</v>
      </c>
      <c r="D139" s="41">
        <v>13</v>
      </c>
      <c r="E139" s="30">
        <v>387</v>
      </c>
    </row>
    <row r="140" spans="1:6" x14ac:dyDescent="0.45">
      <c r="A140" s="29">
        <v>2</v>
      </c>
      <c r="B140" s="39">
        <v>10</v>
      </c>
      <c r="C140" s="41">
        <v>77</v>
      </c>
      <c r="D140" s="64">
        <v>5</v>
      </c>
      <c r="E140" s="30">
        <v>92</v>
      </c>
    </row>
    <row r="141" spans="1:6" x14ac:dyDescent="0.45">
      <c r="A141" s="31" t="s">
        <v>384</v>
      </c>
      <c r="B141" s="36">
        <v>463</v>
      </c>
      <c r="C141" s="37">
        <v>5602</v>
      </c>
      <c r="D141" s="37">
        <v>611</v>
      </c>
      <c r="E141" s="32">
        <v>6676</v>
      </c>
    </row>
  </sheetData>
  <mergeCells count="3">
    <mergeCell ref="A1:H1"/>
    <mergeCell ref="A51:K51"/>
    <mergeCell ref="A116:F116"/>
  </mergeCells>
  <pageMargins left="0.7" right="0.7" top="0.75" bottom="0.75" header="0.3" footer="0.3"/>
  <drawing r:id="rId9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F6D3BC-1472-495D-A9FF-0497BCFCC3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Descriptive Statistics</vt:lpstr>
      <vt:lpstr>Assignment 3</vt:lpstr>
      <vt:lpstr>Health_official</vt:lpstr>
      <vt:lpstr>subdata</vt:lpstr>
      <vt:lpstr>TransposedData</vt:lpstr>
      <vt:lpstr>Assignment 1</vt:lpstr>
      <vt:lpstr>Assignment 2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Do, Ngan</cp:lastModifiedBy>
  <dcterms:created xsi:type="dcterms:W3CDTF">2025-01-30T22:59:49Z</dcterms:created>
  <dcterms:modified xsi:type="dcterms:W3CDTF">2025-02-25T06:34:59Z</dcterms:modified>
  <cp:category/>
</cp:coreProperties>
</file>